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Divya\Desktop\portfolio\practice\Updated\SuppliesProject\"/>
    </mc:Choice>
  </mc:AlternateContent>
  <xr:revisionPtr revIDLastSave="0" documentId="8_{115EE8D3-526E-422C-AD06-0CF40AFD3C97}" xr6:coauthVersionLast="47" xr6:coauthVersionMax="47" xr10:uidLastSave="{00000000-0000-0000-0000-000000000000}"/>
  <bookViews>
    <workbookView xWindow="-120" yWindow="-120" windowWidth="20730" windowHeight="11160" firstSheet="3" activeTab="7" xr2:uid="{00000000-000D-0000-FFFF-FFFF00000000}"/>
  </bookViews>
  <sheets>
    <sheet name="salesdata (1)" sheetId="1" r:id="rId1"/>
    <sheet name="SalesbyState" sheetId="6" r:id="rId2"/>
    <sheet name="Customer Count" sheetId="10" r:id="rId3"/>
    <sheet name="Top5Customers" sheetId="5" r:id="rId4"/>
    <sheet name="Monthly Sales" sheetId="4" r:id="rId5"/>
    <sheet name="SalesbySubCategory" sheetId="2" r:id="rId6"/>
    <sheet name="Salesbycategor" sheetId="3" r:id="rId7"/>
    <sheet name="Dashboard" sheetId="11" r:id="rId8"/>
  </sheets>
  <definedNames>
    <definedName name="_xlchart.v2.4" hidden="1">SalesbySubCategory!$D$2:$D$18</definedName>
    <definedName name="_xlchart.v2.5" hidden="1">SalesbySubCategory!$E$2:$E$18</definedName>
    <definedName name="_xlchart.v2.6" hidden="1">SalesbySubCategory!$D$2:$D$18</definedName>
    <definedName name="_xlchart.v2.7" hidden="1">SalesbySubCategory!$E$2:$E$18</definedName>
    <definedName name="_xlchart.v5.0" hidden="1">SalesbyState!$D$4</definedName>
    <definedName name="_xlchart.v5.1" hidden="1">SalesbyState!$D$5:$D$54</definedName>
    <definedName name="_xlchart.v5.10" hidden="1">SalesbyState!$E$4</definedName>
    <definedName name="_xlchart.v5.11" hidden="1">SalesbyState!$E$5:$E$54</definedName>
    <definedName name="_xlchart.v5.2" hidden="1">SalesbyState!$E$4</definedName>
    <definedName name="_xlchart.v5.3" hidden="1">SalesbyState!$E$5:$E$54</definedName>
    <definedName name="_xlchart.v5.8" hidden="1">SalesbyState!$D$4</definedName>
    <definedName name="_xlchart.v5.9" hidden="1">SalesbyState!$D$5:$D$54</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2" l="1"/>
  <c r="D4" i="2"/>
  <c r="D5" i="2"/>
  <c r="D6" i="2"/>
  <c r="D7" i="2"/>
  <c r="D8" i="2"/>
  <c r="D9" i="2"/>
  <c r="D10" i="2"/>
  <c r="D11" i="2"/>
  <c r="D12" i="2"/>
  <c r="D13" i="2"/>
  <c r="D14" i="2"/>
  <c r="D15" i="2"/>
  <c r="D16" i="2"/>
  <c r="D17" i="2"/>
  <c r="D18" i="2"/>
  <c r="D2" i="2"/>
  <c r="E18" i="2"/>
  <c r="E14" i="2"/>
  <c r="E10" i="2"/>
  <c r="E6" i="2"/>
  <c r="E13" i="2"/>
  <c r="E5" i="2"/>
  <c r="E2" i="2"/>
  <c r="E8" i="2"/>
  <c r="E17" i="2"/>
  <c r="E16" i="2"/>
  <c r="E15" i="2"/>
  <c r="E11" i="2"/>
  <c r="E7" i="2"/>
  <c r="E4" i="2"/>
  <c r="E9" i="2"/>
  <c r="E12" i="2"/>
  <c r="E3" i="2"/>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B75"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75" i="1"/>
  <c r="C76" i="1"/>
  <c r="C77" i="1"/>
  <c r="C78" i="1"/>
  <c r="C79" i="1"/>
  <c r="C80" i="1"/>
  <c r="C81" i="1"/>
  <c r="C82" i="1"/>
  <c r="C83" i="1"/>
  <c r="C84" i="1"/>
  <c r="C85" i="1"/>
  <c r="C2056" i="1"/>
  <c r="C2057" i="1"/>
  <c r="C2058" i="1"/>
  <c r="C2059" i="1"/>
  <c r="C6788" i="1"/>
  <c r="C6789" i="1"/>
  <c r="C6790" i="1"/>
  <c r="C6791" i="1"/>
  <c r="C4331" i="1"/>
  <c r="C7076" i="1"/>
  <c r="C7077" i="1"/>
  <c r="C7078" i="1"/>
  <c r="C7079" i="1"/>
  <c r="C7080" i="1"/>
  <c r="C7081" i="1"/>
  <c r="C7082" i="1"/>
  <c r="C2247" i="1"/>
  <c r="C2248" i="1"/>
  <c r="C2249" i="1"/>
  <c r="C4478" i="1"/>
  <c r="C4479" i="1"/>
  <c r="C4480" i="1"/>
  <c r="C4481" i="1"/>
  <c r="C4482" i="1"/>
  <c r="C4483" i="1"/>
  <c r="C4484" i="1"/>
  <c r="C4485" i="1"/>
  <c r="C4486" i="1"/>
  <c r="C4487" i="1"/>
  <c r="C4488" i="1"/>
  <c r="C4489" i="1"/>
  <c r="C4490" i="1"/>
  <c r="C4491" i="1"/>
  <c r="C4492" i="1"/>
  <c r="C4493" i="1"/>
  <c r="C4494" i="1"/>
  <c r="C4495" i="1"/>
  <c r="C4496" i="1"/>
  <c r="C4497" i="1"/>
  <c r="C7281" i="1"/>
  <c r="C7282" i="1"/>
  <c r="C7283" i="1"/>
  <c r="C7284" i="1"/>
  <c r="C7285" i="1"/>
  <c r="C7286" i="1"/>
  <c r="C7287" i="1"/>
  <c r="C7288" i="1"/>
  <c r="C7289" i="1"/>
  <c r="C7290" i="1"/>
  <c r="C7291" i="1"/>
  <c r="C7292" i="1"/>
  <c r="C7293" i="1"/>
  <c r="C7294" i="1"/>
  <c r="C7295" i="1"/>
  <c r="C7296" i="1"/>
  <c r="C7297" i="1"/>
  <c r="C7298" i="1"/>
  <c r="C7299" i="1"/>
  <c r="C7300" i="1"/>
  <c r="C447" i="1"/>
  <c r="C448" i="1"/>
  <c r="C449" i="1"/>
  <c r="C450" i="1"/>
  <c r="C451" i="1"/>
  <c r="C2388" i="1"/>
  <c r="C2389" i="1"/>
  <c r="C2390" i="1"/>
  <c r="C2391" i="1"/>
  <c r="C2392" i="1"/>
  <c r="C2393" i="1"/>
  <c r="C2394" i="1"/>
  <c r="C2395" i="1"/>
  <c r="C2396" i="1"/>
  <c r="C2397" i="1"/>
  <c r="C2398" i="1"/>
  <c r="C2399" i="1"/>
  <c r="C2400" i="1"/>
  <c r="C2401" i="1"/>
  <c r="C2402" i="1"/>
  <c r="C4666" i="1"/>
  <c r="C7546" i="1"/>
  <c r="C7547" i="1"/>
  <c r="C7548" i="1"/>
  <c r="C7549" i="1"/>
  <c r="C583" i="1"/>
  <c r="C584" i="1"/>
  <c r="C585" i="1"/>
  <c r="C586" i="1"/>
  <c r="C587" i="1"/>
  <c r="C588" i="1"/>
  <c r="C2579" i="1"/>
  <c r="C2580" i="1"/>
  <c r="C7765" i="1"/>
  <c r="C7766" i="1"/>
  <c r="C7767" i="1"/>
  <c r="C7768" i="1"/>
  <c r="C7769" i="1"/>
  <c r="C7770" i="1"/>
  <c r="C7771" i="1"/>
  <c r="C7772" i="1"/>
  <c r="C7773" i="1"/>
  <c r="C715" i="1"/>
  <c r="C2739" i="1"/>
  <c r="C2740" i="1"/>
  <c r="C2741" i="1"/>
  <c r="C2742" i="1"/>
  <c r="C2743" i="1"/>
  <c r="C2744" i="1"/>
  <c r="C2745" i="1"/>
  <c r="C2746" i="1"/>
  <c r="C2747" i="1"/>
  <c r="C2748" i="1"/>
  <c r="C5091" i="1"/>
  <c r="C5092" i="1"/>
  <c r="C5093" i="1"/>
  <c r="C8001" i="1"/>
  <c r="C8002" i="1"/>
  <c r="C8003" i="1"/>
  <c r="C8004" i="1"/>
  <c r="C8005" i="1"/>
  <c r="C862" i="1"/>
  <c r="C2887" i="1"/>
  <c r="C2888" i="1"/>
  <c r="C2889" i="1"/>
  <c r="C2890" i="1"/>
  <c r="C2891" i="1"/>
  <c r="C8247" i="1"/>
  <c r="C8248" i="1"/>
  <c r="C8249" i="1"/>
  <c r="C8250" i="1"/>
  <c r="C3035" i="1"/>
  <c r="C3036" i="1"/>
  <c r="C3037" i="1"/>
  <c r="C3038" i="1"/>
  <c r="C3039" i="1"/>
  <c r="C3040" i="1"/>
  <c r="C5519" i="1"/>
  <c r="C5520" i="1"/>
  <c r="C5521" i="1"/>
  <c r="C5522" i="1"/>
  <c r="C5523" i="1"/>
  <c r="C5524" i="1"/>
  <c r="C5525" i="1"/>
  <c r="C5526" i="1"/>
  <c r="C5527" i="1"/>
  <c r="C5528" i="1"/>
  <c r="C8490" i="1"/>
  <c r="C8491" i="1"/>
  <c r="C8492" i="1"/>
  <c r="C8493" i="1"/>
  <c r="C8494" i="1"/>
  <c r="C8495" i="1"/>
  <c r="C8496" i="1"/>
  <c r="C8497" i="1"/>
  <c r="C8498" i="1"/>
  <c r="C8499" i="1"/>
  <c r="C8500" i="1"/>
  <c r="C8501" i="1"/>
  <c r="C8502" i="1"/>
  <c r="C1171" i="1"/>
  <c r="C1172" i="1"/>
  <c r="C1173" i="1"/>
  <c r="C1174" i="1"/>
  <c r="C1175" i="1"/>
  <c r="C1176" i="1"/>
  <c r="C1177" i="1"/>
  <c r="C1178" i="1"/>
  <c r="C1179" i="1"/>
  <c r="C1180" i="1"/>
  <c r="C1181" i="1"/>
  <c r="C1182" i="1"/>
  <c r="C1183" i="1"/>
  <c r="C1184" i="1"/>
  <c r="C1185" i="1"/>
  <c r="C3214" i="1"/>
  <c r="C3215" i="1"/>
  <c r="C3216" i="1"/>
  <c r="C3217" i="1"/>
  <c r="C3218" i="1"/>
  <c r="C3219" i="1"/>
  <c r="C3220" i="1"/>
  <c r="C3221" i="1"/>
  <c r="C3222" i="1"/>
  <c r="C3223" i="1"/>
  <c r="C3224" i="1"/>
  <c r="C3225" i="1"/>
  <c r="C3226" i="1"/>
  <c r="C3227" i="1"/>
  <c r="C5714" i="1"/>
  <c r="C5715" i="1"/>
  <c r="C5716" i="1"/>
  <c r="C5717" i="1"/>
  <c r="C5718" i="1"/>
  <c r="C5719" i="1"/>
  <c r="C5720" i="1"/>
  <c r="C5721" i="1"/>
  <c r="C5722" i="1"/>
  <c r="C5723" i="1"/>
  <c r="C8769" i="1"/>
  <c r="C1383" i="1"/>
  <c r="C1384" i="1"/>
  <c r="C1385" i="1"/>
  <c r="C1386" i="1"/>
  <c r="C1387" i="1"/>
  <c r="C1388" i="1"/>
  <c r="C1389" i="1"/>
  <c r="C1390" i="1"/>
  <c r="C1391" i="1"/>
  <c r="C1392" i="1"/>
  <c r="C1393" i="1"/>
  <c r="C3473" i="1"/>
  <c r="C3474" i="1"/>
  <c r="C5984" i="1"/>
  <c r="C5985" i="1"/>
  <c r="C5986" i="1"/>
  <c r="C5987" i="1"/>
  <c r="C5988" i="1"/>
  <c r="C5989" i="1"/>
  <c r="C5990" i="1"/>
  <c r="C5991" i="1"/>
  <c r="C5992" i="1"/>
  <c r="C5993" i="1"/>
  <c r="C5994" i="1"/>
  <c r="C5995" i="1"/>
  <c r="C5996" i="1"/>
  <c r="C5997" i="1"/>
  <c r="C5998" i="1"/>
  <c r="C5999" i="1"/>
  <c r="C6000" i="1"/>
  <c r="C6001" i="1"/>
  <c r="C6002" i="1"/>
  <c r="C9122" i="1"/>
  <c r="C9123" i="1"/>
  <c r="C9124" i="1"/>
  <c r="C9125" i="1"/>
  <c r="C9126" i="1"/>
  <c r="C9127" i="1"/>
  <c r="C9128" i="1"/>
  <c r="C9129" i="1"/>
  <c r="C9130" i="1"/>
  <c r="C9131" i="1"/>
  <c r="C9132" i="1"/>
  <c r="C9133" i="1"/>
  <c r="C9134" i="1"/>
  <c r="C9135" i="1"/>
  <c r="C9136" i="1"/>
  <c r="C3638" i="1"/>
  <c r="C3639" i="1"/>
  <c r="C3640" i="1"/>
  <c r="C3641" i="1"/>
  <c r="C3642" i="1"/>
  <c r="C3643" i="1"/>
  <c r="C3644" i="1"/>
  <c r="C3645" i="1"/>
  <c r="C3646" i="1"/>
  <c r="C3647" i="1"/>
  <c r="C3648" i="1"/>
  <c r="C3649" i="1"/>
  <c r="C3650" i="1"/>
  <c r="C3651" i="1"/>
  <c r="C3652" i="1"/>
  <c r="C3653" i="1"/>
  <c r="C3654" i="1"/>
  <c r="C3655" i="1"/>
  <c r="C3656" i="1"/>
  <c r="C3657" i="1"/>
  <c r="C3658" i="1"/>
  <c r="C6212" i="1"/>
  <c r="C6213" i="1"/>
  <c r="C6214" i="1"/>
  <c r="C6215" i="1"/>
  <c r="C6216" i="1"/>
  <c r="C6217" i="1"/>
  <c r="C6218" i="1"/>
  <c r="C6219" i="1"/>
  <c r="C6220" i="1"/>
  <c r="C6221" i="1"/>
  <c r="C6222" i="1"/>
  <c r="C6223" i="1"/>
  <c r="C6224" i="1"/>
  <c r="C9412" i="1"/>
  <c r="C9413" i="1"/>
  <c r="C9414" i="1"/>
  <c r="C9415" i="1"/>
  <c r="C9416" i="1"/>
  <c r="C9417" i="1"/>
  <c r="C9418" i="1"/>
  <c r="C9419" i="1"/>
  <c r="C9420" i="1"/>
  <c r="C9421" i="1"/>
  <c r="C9422" i="1"/>
  <c r="C9423" i="1"/>
  <c r="C9424" i="1"/>
  <c r="C9425" i="1"/>
  <c r="C9426" i="1"/>
  <c r="C9427" i="1"/>
  <c r="C9428" i="1"/>
  <c r="C9429" i="1"/>
  <c r="C9430" i="1"/>
  <c r="C9431" i="1"/>
  <c r="C9432" i="1"/>
  <c r="C9433" i="1"/>
  <c r="C1811" i="1"/>
  <c r="C1812" i="1"/>
  <c r="C1813" i="1"/>
  <c r="C1814" i="1"/>
  <c r="C1815" i="1"/>
  <c r="C1816" i="1"/>
  <c r="C3926" i="1"/>
  <c r="C3927" i="1"/>
  <c r="C3928" i="1"/>
  <c r="C3929" i="1"/>
  <c r="C3930" i="1"/>
  <c r="C3931" i="1"/>
  <c r="C3932" i="1"/>
  <c r="C3933" i="1"/>
  <c r="C3934" i="1"/>
  <c r="C6517" i="1"/>
  <c r="C6518" i="1"/>
  <c r="C6519" i="1"/>
  <c r="C6520" i="1"/>
  <c r="C9774" i="1"/>
  <c r="C9775" i="1"/>
  <c r="C9776" i="1"/>
  <c r="C9777" i="1"/>
  <c r="C9778" i="1"/>
  <c r="C9779" i="1"/>
  <c r="C86" i="1"/>
  <c r="C4193" i="1"/>
  <c r="C4194" i="1"/>
  <c r="C6792" i="1"/>
  <c r="C6793" i="1"/>
  <c r="C6794" i="1"/>
  <c r="C6795" i="1"/>
  <c r="C6796" i="1"/>
  <c r="C6797" i="1"/>
  <c r="C6798" i="1"/>
  <c r="C6799" i="1"/>
  <c r="C6800" i="1"/>
  <c r="C6801" i="1"/>
  <c r="C6802" i="1"/>
  <c r="C6803" i="1"/>
  <c r="C6804" i="1"/>
  <c r="C6805" i="1"/>
  <c r="C6806" i="1"/>
  <c r="C6807" i="1"/>
  <c r="C6808" i="1"/>
  <c r="C6809" i="1"/>
  <c r="C199" i="1"/>
  <c r="C200" i="1"/>
  <c r="C201" i="1"/>
  <c r="C202" i="1"/>
  <c r="C2145" i="1"/>
  <c r="C2146" i="1"/>
  <c r="C2147" i="1"/>
  <c r="C2148" i="1"/>
  <c r="C2149" i="1"/>
  <c r="C2150" i="1"/>
  <c r="C2151" i="1"/>
  <c r="C4332" i="1"/>
  <c r="C4333" i="1"/>
  <c r="C4334" i="1"/>
  <c r="C4335" i="1"/>
  <c r="C4336" i="1"/>
  <c r="C279" i="1"/>
  <c r="C280" i="1"/>
  <c r="C281" i="1"/>
  <c r="C282" i="1"/>
  <c r="C283" i="1"/>
  <c r="C284" i="1"/>
  <c r="C285" i="1"/>
  <c r="C286" i="1"/>
  <c r="C287" i="1"/>
  <c r="C288" i="1"/>
  <c r="C289" i="1"/>
  <c r="C2250" i="1"/>
  <c r="C2251" i="1"/>
  <c r="C2252" i="1"/>
  <c r="C4498" i="1"/>
  <c r="C4499" i="1"/>
  <c r="C4500" i="1"/>
  <c r="C4501" i="1"/>
  <c r="C4502" i="1"/>
  <c r="C4503" i="1"/>
  <c r="C4504" i="1"/>
  <c r="C7301" i="1"/>
  <c r="C2403" i="1"/>
  <c r="C4667" i="1"/>
  <c r="C4668" i="1"/>
  <c r="C4669" i="1"/>
  <c r="C4670" i="1"/>
  <c r="C4671" i="1"/>
  <c r="C7550" i="1"/>
  <c r="C7551" i="1"/>
  <c r="C7552" i="1"/>
  <c r="C7553" i="1"/>
  <c r="C7554" i="1"/>
  <c r="C7555" i="1"/>
  <c r="C7556" i="1"/>
  <c r="C7557" i="1"/>
  <c r="C589" i="1"/>
  <c r="C2581" i="1"/>
  <c r="C2582" i="1"/>
  <c r="C2583" i="1"/>
  <c r="C2584" i="1"/>
  <c r="C2585" i="1"/>
  <c r="C2586" i="1"/>
  <c r="C2587" i="1"/>
  <c r="C2588" i="1"/>
  <c r="C2589" i="1"/>
  <c r="C2590" i="1"/>
  <c r="C2591" i="1"/>
  <c r="C2592" i="1"/>
  <c r="C4874" i="1"/>
  <c r="C4875" i="1"/>
  <c r="C4876" i="1"/>
  <c r="C4877" i="1"/>
  <c r="C4878" i="1"/>
  <c r="C4879" i="1"/>
  <c r="C4880" i="1"/>
  <c r="C4881" i="1"/>
  <c r="C4882" i="1"/>
  <c r="C7774" i="1"/>
  <c r="C7775" i="1"/>
  <c r="C7776" i="1"/>
  <c r="C7777" i="1"/>
  <c r="C7778" i="1"/>
  <c r="C7779" i="1"/>
  <c r="C7780" i="1"/>
  <c r="C7781" i="1"/>
  <c r="C7782" i="1"/>
  <c r="C7783" i="1"/>
  <c r="C7784" i="1"/>
  <c r="C7785" i="1"/>
  <c r="C7786" i="1"/>
  <c r="C7787" i="1"/>
  <c r="C7788" i="1"/>
  <c r="C7789" i="1"/>
  <c r="C7790" i="1"/>
  <c r="C7791" i="1"/>
  <c r="C7792" i="1"/>
  <c r="C7793" i="1"/>
  <c r="C7794" i="1"/>
  <c r="C716" i="1"/>
  <c r="C2749" i="1"/>
  <c r="C5094" i="1"/>
  <c r="C5095" i="1"/>
  <c r="C5096" i="1"/>
  <c r="C5097" i="1"/>
  <c r="C5098" i="1"/>
  <c r="C5099" i="1"/>
  <c r="C5100" i="1"/>
  <c r="C5101" i="1"/>
  <c r="C5102" i="1"/>
  <c r="C5103" i="1"/>
  <c r="C863" i="1"/>
  <c r="C864" i="1"/>
  <c r="C865" i="1"/>
  <c r="C866" i="1"/>
  <c r="C867" i="1"/>
  <c r="C868" i="1"/>
  <c r="C869" i="1"/>
  <c r="C870" i="1"/>
  <c r="C871" i="1"/>
  <c r="C2892" i="1"/>
  <c r="C2893" i="1"/>
  <c r="C2894" i="1"/>
  <c r="C2895" i="1"/>
  <c r="C5270" i="1"/>
  <c r="C5271" i="1"/>
  <c r="C5272" i="1"/>
  <c r="C5273" i="1"/>
  <c r="C5274" i="1"/>
  <c r="C5275" i="1"/>
  <c r="C5276" i="1"/>
  <c r="C5277" i="1"/>
  <c r="C5278" i="1"/>
  <c r="C5279" i="1"/>
  <c r="C5280" i="1"/>
  <c r="C5281" i="1"/>
  <c r="C5282" i="1"/>
  <c r="C5283" i="1"/>
  <c r="C5284" i="1"/>
  <c r="C5285" i="1"/>
  <c r="C5286" i="1"/>
  <c r="C5287" i="1"/>
  <c r="C8251" i="1"/>
  <c r="C8252" i="1"/>
  <c r="C8253" i="1"/>
  <c r="C8254" i="1"/>
  <c r="C8255" i="1"/>
  <c r="C8256" i="1"/>
  <c r="C8257" i="1"/>
  <c r="C8258" i="1"/>
  <c r="C8259" i="1"/>
  <c r="C8260" i="1"/>
  <c r="C8261" i="1"/>
  <c r="C8262" i="1"/>
  <c r="C8263" i="1"/>
  <c r="C5529" i="1"/>
  <c r="C5530" i="1"/>
  <c r="C5531" i="1"/>
  <c r="C5532" i="1"/>
  <c r="C5533" i="1"/>
  <c r="C5534" i="1"/>
  <c r="C8503" i="1"/>
  <c r="C8504" i="1"/>
  <c r="C8505" i="1"/>
  <c r="C1186" i="1"/>
  <c r="C1187" i="1"/>
  <c r="C1188" i="1"/>
  <c r="C1189" i="1"/>
  <c r="C1190" i="1"/>
  <c r="C1191" i="1"/>
  <c r="C1192" i="1"/>
  <c r="C1193" i="1"/>
  <c r="C1194" i="1"/>
  <c r="C1195" i="1"/>
  <c r="C1196" i="1"/>
  <c r="C1197" i="1"/>
  <c r="C1198" i="1"/>
  <c r="C1199" i="1"/>
  <c r="C1200" i="1"/>
  <c r="C1201" i="1"/>
  <c r="C1202" i="1"/>
  <c r="C1203" i="1"/>
  <c r="C1204" i="1"/>
  <c r="C3228" i="1"/>
  <c r="C3229" i="1"/>
  <c r="C3230" i="1"/>
  <c r="C3231" i="1"/>
  <c r="C3232" i="1"/>
  <c r="C3233" i="1"/>
  <c r="C3234" i="1"/>
  <c r="C5724" i="1"/>
  <c r="C5725" i="1"/>
  <c r="C5726" i="1"/>
  <c r="C8770" i="1"/>
  <c r="C8771" i="1"/>
  <c r="C8772" i="1"/>
  <c r="C8773" i="1"/>
  <c r="C8774" i="1"/>
  <c r="C8775" i="1"/>
  <c r="C8776" i="1"/>
  <c r="C8777" i="1"/>
  <c r="C8778" i="1"/>
  <c r="C8779" i="1"/>
  <c r="C8780" i="1"/>
  <c r="C8781" i="1"/>
  <c r="C8782" i="1"/>
  <c r="C8783" i="1"/>
  <c r="C8784" i="1"/>
  <c r="C8785" i="1"/>
  <c r="C8786" i="1"/>
  <c r="C8787" i="1"/>
  <c r="C1394" i="1"/>
  <c r="C1395" i="1"/>
  <c r="C1396" i="1"/>
  <c r="C1397" i="1"/>
  <c r="C1398" i="1"/>
  <c r="C1399" i="1"/>
  <c r="C1400" i="1"/>
  <c r="C1401" i="1"/>
  <c r="C1402" i="1"/>
  <c r="C1403" i="1"/>
  <c r="C6003" i="1"/>
  <c r="C6004" i="1"/>
  <c r="C6005" i="1"/>
  <c r="C6006" i="1"/>
  <c r="C6007" i="1"/>
  <c r="C6008" i="1"/>
  <c r="C6009" i="1"/>
  <c r="C6010" i="1"/>
  <c r="C6011" i="1"/>
  <c r="C6012" i="1"/>
  <c r="C9137" i="1"/>
  <c r="C9138" i="1"/>
  <c r="C9139" i="1"/>
  <c r="C9140" i="1"/>
  <c r="C9141" i="1"/>
  <c r="C1567" i="1"/>
  <c r="C1568" i="1"/>
  <c r="C1569" i="1"/>
  <c r="C1570" i="1"/>
  <c r="C1571" i="1"/>
  <c r="C1572" i="1"/>
  <c r="C1573" i="1"/>
  <c r="C1574" i="1"/>
  <c r="C3659" i="1"/>
  <c r="C3660" i="1"/>
  <c r="C3661" i="1"/>
  <c r="C3662" i="1"/>
  <c r="C3663" i="1"/>
  <c r="C3664" i="1"/>
  <c r="C3665" i="1"/>
  <c r="C3666" i="1"/>
  <c r="C3667" i="1"/>
  <c r="C3668" i="1"/>
  <c r="C3669" i="1"/>
  <c r="C3670" i="1"/>
  <c r="C3671" i="1"/>
  <c r="C6225" i="1"/>
  <c r="C6226" i="1"/>
  <c r="C6227" i="1"/>
  <c r="C6228" i="1"/>
  <c r="C6229" i="1"/>
  <c r="C6230" i="1"/>
  <c r="C6231" i="1"/>
  <c r="C6232" i="1"/>
  <c r="C6233" i="1"/>
  <c r="C6234" i="1"/>
  <c r="C6235" i="1"/>
  <c r="C6236" i="1"/>
  <c r="C6237" i="1"/>
  <c r="C6238" i="1"/>
  <c r="C6239" i="1"/>
  <c r="C6240" i="1"/>
  <c r="C9434" i="1"/>
  <c r="C9435" i="1"/>
  <c r="C9436" i="1"/>
  <c r="C9437" i="1"/>
  <c r="C9438" i="1"/>
  <c r="C9439" i="1"/>
  <c r="C9440" i="1"/>
  <c r="C9441" i="1"/>
  <c r="C9442" i="1"/>
  <c r="C9443" i="1"/>
  <c r="C1817" i="1"/>
  <c r="C1818" i="1"/>
  <c r="C1819" i="1"/>
  <c r="C1820" i="1"/>
  <c r="C1821" i="1"/>
  <c r="C1822" i="1"/>
  <c r="C1823" i="1"/>
  <c r="C1824" i="1"/>
  <c r="C1825" i="1"/>
  <c r="C3935" i="1"/>
  <c r="C3936" i="1"/>
  <c r="C3937" i="1"/>
  <c r="C3938" i="1"/>
  <c r="C3939" i="1"/>
  <c r="C3940" i="1"/>
  <c r="C3941" i="1"/>
  <c r="C3942" i="1"/>
  <c r="C3943" i="1"/>
  <c r="C3944" i="1"/>
  <c r="C3945" i="1"/>
  <c r="C3946" i="1"/>
  <c r="C6521" i="1"/>
  <c r="C6522" i="1"/>
  <c r="C6523" i="1"/>
  <c r="C6524" i="1"/>
  <c r="C6525" i="1"/>
  <c r="C6526" i="1"/>
  <c r="C6527" i="1"/>
  <c r="C6528" i="1"/>
  <c r="C6529" i="1"/>
  <c r="C9780" i="1"/>
  <c r="C9781" i="1"/>
  <c r="C9782" i="1"/>
  <c r="C9783" i="1"/>
  <c r="C9784" i="1"/>
  <c r="C9785" i="1"/>
  <c r="C9786" i="1"/>
  <c r="C9787" i="1"/>
  <c r="C9788" i="1"/>
  <c r="C9789" i="1"/>
  <c r="C9790" i="1"/>
  <c r="C9791" i="1"/>
  <c r="C9792" i="1"/>
  <c r="C9793" i="1"/>
  <c r="C9794" i="1"/>
  <c r="C9795" i="1"/>
  <c r="C9796" i="1"/>
  <c r="C9797" i="1"/>
  <c r="C87" i="1"/>
  <c r="C4195" i="1"/>
  <c r="C4196" i="1"/>
  <c r="C4197" i="1"/>
  <c r="C4198" i="1"/>
  <c r="C4199" i="1"/>
  <c r="C4200" i="1"/>
  <c r="C4201" i="1"/>
  <c r="C4202" i="1"/>
  <c r="C6810" i="1"/>
  <c r="C6811" i="1"/>
  <c r="C6812" i="1"/>
  <c r="C6813" i="1"/>
  <c r="C6814" i="1"/>
  <c r="C6815" i="1"/>
  <c r="C6816" i="1"/>
  <c r="C6817" i="1"/>
  <c r="C203" i="1"/>
  <c r="C2152" i="1"/>
  <c r="C2153" i="1"/>
  <c r="C2154" i="1"/>
  <c r="C2155" i="1"/>
  <c r="C2156" i="1"/>
  <c r="C2157" i="1"/>
  <c r="C2158" i="1"/>
  <c r="C2159" i="1"/>
  <c r="C4337" i="1"/>
  <c r="C4338" i="1"/>
  <c r="C290" i="1"/>
  <c r="C291" i="1"/>
  <c r="C292" i="1"/>
  <c r="C293" i="1"/>
  <c r="C294" i="1"/>
  <c r="C2253" i="1"/>
  <c r="C4505" i="1"/>
  <c r="C4506" i="1"/>
  <c r="C4507" i="1"/>
  <c r="C4508" i="1"/>
  <c r="C4509" i="1"/>
  <c r="C4510" i="1"/>
  <c r="C4511" i="1"/>
  <c r="C452" i="1"/>
  <c r="C453" i="1"/>
  <c r="C4672" i="1"/>
  <c r="C4673" i="1"/>
  <c r="C4674" i="1"/>
  <c r="C4675" i="1"/>
  <c r="C4676" i="1"/>
  <c r="C4677" i="1"/>
  <c r="C4678" i="1"/>
  <c r="C4679" i="1"/>
  <c r="C7558" i="1"/>
  <c r="C7559" i="1"/>
  <c r="C7560" i="1"/>
  <c r="C7561" i="1"/>
  <c r="C7562" i="1"/>
  <c r="C7563" i="1"/>
  <c r="C2593" i="1"/>
  <c r="C2594" i="1"/>
  <c r="C4883" i="1"/>
  <c r="C4884" i="1"/>
  <c r="C4885" i="1"/>
  <c r="C4886" i="1"/>
  <c r="C4887" i="1"/>
  <c r="C4888" i="1"/>
  <c r="C7795" i="1"/>
  <c r="C7796" i="1"/>
  <c r="C7797" i="1"/>
  <c r="C7798" i="1"/>
  <c r="C7799" i="1"/>
  <c r="C7800" i="1"/>
  <c r="C7801" i="1"/>
  <c r="C7802" i="1"/>
  <c r="C717" i="1"/>
  <c r="C718" i="1"/>
  <c r="C719" i="1"/>
  <c r="C720" i="1"/>
  <c r="C2750" i="1"/>
  <c r="C2751" i="1"/>
  <c r="C2752" i="1"/>
  <c r="C2753" i="1"/>
  <c r="C2754" i="1"/>
  <c r="C2755" i="1"/>
  <c r="C5104" i="1"/>
  <c r="C8006" i="1"/>
  <c r="C8007" i="1"/>
  <c r="C8008" i="1"/>
  <c r="C8009" i="1"/>
  <c r="C8010" i="1"/>
  <c r="C8011" i="1"/>
  <c r="C8012" i="1"/>
  <c r="C8013" i="1"/>
  <c r="C8014" i="1"/>
  <c r="C8015" i="1"/>
  <c r="C8016" i="1"/>
  <c r="C8017" i="1"/>
  <c r="C8018" i="1"/>
  <c r="C8019" i="1"/>
  <c r="C8020" i="1"/>
  <c r="C8021" i="1"/>
  <c r="C872" i="1"/>
  <c r="C873" i="1"/>
  <c r="C5288" i="1"/>
  <c r="C5289" i="1"/>
  <c r="C5290" i="1"/>
  <c r="C8264" i="1"/>
  <c r="C8265" i="1"/>
  <c r="C8266" i="1"/>
  <c r="C8267" i="1"/>
  <c r="C8268" i="1"/>
  <c r="C8269" i="1"/>
  <c r="C8270" i="1"/>
  <c r="C8271" i="1"/>
  <c r="C8272" i="1"/>
  <c r="C8273" i="1"/>
  <c r="C1020" i="1"/>
  <c r="C1021" i="1"/>
  <c r="C1022" i="1"/>
  <c r="C1023" i="1"/>
  <c r="C1024" i="1"/>
  <c r="C1025" i="1"/>
  <c r="C1026" i="1"/>
  <c r="C1027" i="1"/>
  <c r="C1028" i="1"/>
  <c r="C3041" i="1"/>
  <c r="C3042" i="1"/>
  <c r="C3043" i="1"/>
  <c r="C5535" i="1"/>
  <c r="C5536" i="1"/>
  <c r="C5537" i="1"/>
  <c r="C5538" i="1"/>
  <c r="C5539" i="1"/>
  <c r="C5540" i="1"/>
  <c r="C5541" i="1"/>
  <c r="C5542" i="1"/>
  <c r="C5543" i="1"/>
  <c r="C5544" i="1"/>
  <c r="C8506" i="1"/>
  <c r="C8507" i="1"/>
  <c r="C8508" i="1"/>
  <c r="C1205" i="1"/>
  <c r="C1206" i="1"/>
  <c r="C1207" i="1"/>
  <c r="C3235" i="1"/>
  <c r="C3236" i="1"/>
  <c r="C3237" i="1"/>
  <c r="C3238" i="1"/>
  <c r="C3239" i="1"/>
  <c r="C3240" i="1"/>
  <c r="C3241" i="1"/>
  <c r="C3242" i="1"/>
  <c r="C3243" i="1"/>
  <c r="C3244" i="1"/>
  <c r="C3245" i="1"/>
  <c r="C3246" i="1"/>
  <c r="C3247" i="1"/>
  <c r="C3248" i="1"/>
  <c r="C5727" i="1"/>
  <c r="C5728" i="1"/>
  <c r="C5729" i="1"/>
  <c r="C5730" i="1"/>
  <c r="C5731" i="1"/>
  <c r="C5732" i="1"/>
  <c r="C5733"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1404" i="1"/>
  <c r="C1405" i="1"/>
  <c r="C1406" i="1"/>
  <c r="C3475" i="1"/>
  <c r="C3476" i="1"/>
  <c r="C3477" i="1"/>
  <c r="C3478" i="1"/>
  <c r="C3479" i="1"/>
  <c r="C3480" i="1"/>
  <c r="C3481" i="1"/>
  <c r="C3482" i="1"/>
  <c r="C6013" i="1"/>
  <c r="C6014" i="1"/>
  <c r="C6015" i="1"/>
  <c r="C6016" i="1"/>
  <c r="C6017" i="1"/>
  <c r="C6018" i="1"/>
  <c r="C6019" i="1"/>
  <c r="C6020" i="1"/>
  <c r="C6021" i="1"/>
  <c r="C6022" i="1"/>
  <c r="C6023" i="1"/>
  <c r="C6024" i="1"/>
  <c r="C6025" i="1"/>
  <c r="C9142" i="1"/>
  <c r="C9143" i="1"/>
  <c r="C9144" i="1"/>
  <c r="C9145" i="1"/>
  <c r="C9146" i="1"/>
  <c r="C9147" i="1"/>
  <c r="C9148" i="1"/>
  <c r="C9149" i="1"/>
  <c r="C1575" i="1"/>
  <c r="C1576" i="1"/>
  <c r="C1577" i="1"/>
  <c r="C1578" i="1"/>
  <c r="C1579" i="1"/>
  <c r="C1580" i="1"/>
  <c r="C1581" i="1"/>
  <c r="C1582" i="1"/>
  <c r="C3672" i="1"/>
  <c r="C3673" i="1"/>
  <c r="C3674" i="1"/>
  <c r="C3675" i="1"/>
  <c r="C3676" i="1"/>
  <c r="C3677" i="1"/>
  <c r="C3678" i="1"/>
  <c r="C3679" i="1"/>
  <c r="C6241" i="1"/>
  <c r="C6242" i="1"/>
  <c r="C6243" i="1"/>
  <c r="C6244" i="1"/>
  <c r="C6245" i="1"/>
  <c r="C9444" i="1"/>
  <c r="C9445" i="1"/>
  <c r="C1826" i="1"/>
  <c r="C1827" i="1"/>
  <c r="C1828" i="1"/>
  <c r="C1829" i="1"/>
  <c r="C1830" i="1"/>
  <c r="C3947" i="1"/>
  <c r="C3948" i="1"/>
  <c r="C3949" i="1"/>
  <c r="C3950" i="1"/>
  <c r="C3951" i="1"/>
  <c r="C3952" i="1"/>
  <c r="C3953" i="1"/>
  <c r="C3954" i="1"/>
  <c r="C3955" i="1"/>
  <c r="C6530" i="1"/>
  <c r="C6531" i="1"/>
  <c r="C6532" i="1"/>
  <c r="C6533" i="1"/>
  <c r="C6534" i="1"/>
  <c r="C6535" i="1"/>
  <c r="C6536" i="1"/>
  <c r="C9798" i="1"/>
  <c r="C9799" i="1"/>
  <c r="C9800" i="1"/>
  <c r="C9801" i="1"/>
  <c r="C9802" i="1"/>
  <c r="C88" i="1"/>
  <c r="C89" i="1"/>
  <c r="C90" i="1"/>
  <c r="C91" i="1"/>
  <c r="C4203" i="1"/>
  <c r="C4204" i="1"/>
  <c r="C6818" i="1"/>
  <c r="C6819" i="1"/>
  <c r="C6820" i="1"/>
  <c r="C6821" i="1"/>
  <c r="C6822" i="1"/>
  <c r="C204" i="1"/>
  <c r="C205" i="1"/>
  <c r="C2160" i="1"/>
  <c r="C2161" i="1"/>
  <c r="C2162" i="1"/>
  <c r="C4339" i="1"/>
  <c r="C4340" i="1"/>
  <c r="C4341" i="1"/>
  <c r="C4342" i="1"/>
  <c r="C4343" i="1"/>
  <c r="C4344" i="1"/>
  <c r="C4345" i="1"/>
  <c r="C4346" i="1"/>
  <c r="C4347" i="1"/>
  <c r="C7083" i="1"/>
  <c r="C7084" i="1"/>
  <c r="C7085" i="1"/>
  <c r="C7086" i="1"/>
  <c r="C7087" i="1"/>
  <c r="C7088" i="1"/>
  <c r="C7089" i="1"/>
  <c r="C7090" i="1"/>
  <c r="C295" i="1"/>
  <c r="C2254" i="1"/>
  <c r="C2255" i="1"/>
  <c r="C2256" i="1"/>
  <c r="C2257" i="1"/>
  <c r="C2258" i="1"/>
  <c r="C2259" i="1"/>
  <c r="C2260" i="1"/>
  <c r="C2261" i="1"/>
  <c r="C2262" i="1"/>
  <c r="C2263" i="1"/>
  <c r="C7302" i="1"/>
  <c r="C7303" i="1"/>
  <c r="C7304" i="1"/>
  <c r="C7305" i="1"/>
  <c r="C7306" i="1"/>
  <c r="C7307" i="1"/>
  <c r="C7308" i="1"/>
  <c r="C7309" i="1"/>
  <c r="C7310" i="1"/>
  <c r="C7311" i="1"/>
  <c r="C7312" i="1"/>
  <c r="C7313" i="1"/>
  <c r="C7314" i="1"/>
  <c r="C454" i="1"/>
  <c r="C2404" i="1"/>
  <c r="C2405" i="1"/>
  <c r="C2406" i="1"/>
  <c r="C2407" i="1"/>
  <c r="C2408" i="1"/>
  <c r="C2409" i="1"/>
  <c r="C2410" i="1"/>
  <c r="C2411" i="1"/>
  <c r="C2412" i="1"/>
  <c r="C2413" i="1"/>
  <c r="C2414" i="1"/>
  <c r="C2415" i="1"/>
  <c r="C2416" i="1"/>
  <c r="C2417" i="1"/>
  <c r="C4680" i="1"/>
  <c r="C4681" i="1"/>
  <c r="C4682" i="1"/>
  <c r="C4683" i="1"/>
  <c r="C4684" i="1"/>
  <c r="C4685" i="1"/>
  <c r="C4686" i="1"/>
  <c r="C7564" i="1"/>
  <c r="C7565" i="1"/>
  <c r="C7566" i="1"/>
  <c r="C7567" i="1"/>
  <c r="C7568" i="1"/>
  <c r="C7569" i="1"/>
  <c r="C7570" i="1"/>
  <c r="C7571" i="1"/>
  <c r="C7572" i="1"/>
  <c r="C7573" i="1"/>
  <c r="C590" i="1"/>
  <c r="C591" i="1"/>
  <c r="C2595" i="1"/>
  <c r="C4889" i="1"/>
  <c r="C4890" i="1"/>
  <c r="C4891" i="1"/>
  <c r="C4892" i="1"/>
  <c r="C7803" i="1"/>
  <c r="C721" i="1"/>
  <c r="C722" i="1"/>
  <c r="C723" i="1"/>
  <c r="C724" i="1"/>
  <c r="C2756" i="1"/>
  <c r="C2757" i="1"/>
  <c r="C2758" i="1"/>
  <c r="C2759" i="1"/>
  <c r="C2760" i="1"/>
  <c r="C2761" i="1"/>
  <c r="C5105" i="1"/>
  <c r="C5106" i="1"/>
  <c r="C5107" i="1"/>
  <c r="C8022" i="1"/>
  <c r="C8023" i="1"/>
  <c r="C8024" i="1"/>
  <c r="C8025" i="1"/>
  <c r="C8026" i="1"/>
  <c r="C8027" i="1"/>
  <c r="C8028" i="1"/>
  <c r="C8029" i="1"/>
  <c r="C8030" i="1"/>
  <c r="C8031" i="1"/>
  <c r="C8032" i="1"/>
  <c r="C8033" i="1"/>
  <c r="C8034" i="1"/>
  <c r="C2896" i="1"/>
  <c r="C2897" i="1"/>
  <c r="C2898" i="1"/>
  <c r="C2899" i="1"/>
  <c r="C2900" i="1"/>
  <c r="C2901" i="1"/>
  <c r="C2902" i="1"/>
  <c r="C5291" i="1"/>
  <c r="C5292" i="1"/>
  <c r="C5293" i="1"/>
  <c r="C5294" i="1"/>
  <c r="C5295" i="1"/>
  <c r="C5296" i="1"/>
  <c r="C5297" i="1"/>
  <c r="C5298" i="1"/>
  <c r="C5299" i="1"/>
  <c r="C5300" i="1"/>
  <c r="C5301" i="1"/>
  <c r="C5302" i="1"/>
  <c r="C8274" i="1"/>
  <c r="C8275" i="1"/>
  <c r="C8276" i="1"/>
  <c r="C1029" i="1"/>
  <c r="C3044" i="1"/>
  <c r="C3045" i="1"/>
  <c r="C3046" i="1"/>
  <c r="C3047" i="1"/>
  <c r="C3048" i="1"/>
  <c r="C3049" i="1"/>
  <c r="C3050" i="1"/>
  <c r="C3051" i="1"/>
  <c r="C3052" i="1"/>
  <c r="C3053" i="1"/>
  <c r="C3054" i="1"/>
  <c r="C3055" i="1"/>
  <c r="C3056" i="1"/>
  <c r="C5545" i="1"/>
  <c r="C5546" i="1"/>
  <c r="C5547" i="1"/>
  <c r="C8509" i="1"/>
  <c r="C8510" i="1"/>
  <c r="C1208" i="1"/>
  <c r="C3249" i="1"/>
  <c r="C5734" i="1"/>
  <c r="C5735" i="1"/>
  <c r="C5736" i="1"/>
  <c r="C5737" i="1"/>
  <c r="C8814" i="1"/>
  <c r="C8815" i="1"/>
  <c r="C8816" i="1"/>
  <c r="C8817" i="1"/>
  <c r="C8818" i="1"/>
  <c r="C8819" i="1"/>
  <c r="C8820" i="1"/>
  <c r="C8821" i="1"/>
  <c r="C8822" i="1"/>
  <c r="C8823" i="1"/>
  <c r="C8824" i="1"/>
  <c r="C8825" i="1"/>
  <c r="C8826" i="1"/>
  <c r="C1407" i="1"/>
  <c r="C1408" i="1"/>
  <c r="C3483" i="1"/>
  <c r="C6026" i="1"/>
  <c r="C9150" i="1"/>
  <c r="C9151" i="1"/>
  <c r="C9152" i="1"/>
  <c r="C9153" i="1"/>
  <c r="C9154" i="1"/>
  <c r="C9155" i="1"/>
  <c r="C1583" i="1"/>
  <c r="C1584" i="1"/>
  <c r="C1585" i="1"/>
  <c r="C1586" i="1"/>
  <c r="C1587" i="1"/>
  <c r="C1588" i="1"/>
  <c r="C1589" i="1"/>
  <c r="C1590" i="1"/>
  <c r="C1591" i="1"/>
  <c r="C1592" i="1"/>
  <c r="C3680" i="1"/>
  <c r="C3681" i="1"/>
  <c r="C3682" i="1"/>
  <c r="C3683" i="1"/>
  <c r="C3684" i="1"/>
  <c r="C3685" i="1"/>
  <c r="C3686" i="1"/>
  <c r="C3687" i="1"/>
  <c r="C3688" i="1"/>
  <c r="C3689" i="1"/>
  <c r="C3690" i="1"/>
  <c r="C3691" i="1"/>
  <c r="C6246" i="1"/>
  <c r="C6247" i="1"/>
  <c r="C9446" i="1"/>
  <c r="C9447" i="1"/>
  <c r="C9448" i="1"/>
  <c r="C9449" i="1"/>
  <c r="C9450" i="1"/>
  <c r="C9451" i="1"/>
  <c r="C9452" i="1"/>
  <c r="C9453" i="1"/>
  <c r="C9454" i="1"/>
  <c r="C9455" i="1"/>
  <c r="C9456" i="1"/>
  <c r="C9457" i="1"/>
  <c r="C9458" i="1"/>
  <c r="C9459" i="1"/>
  <c r="C9460" i="1"/>
  <c r="C9461" i="1"/>
  <c r="C9462" i="1"/>
  <c r="C9463" i="1"/>
  <c r="C1831" i="1"/>
  <c r="C1832" i="1"/>
  <c r="C1833" i="1"/>
  <c r="C1834" i="1"/>
  <c r="C1835" i="1"/>
  <c r="C1836" i="1"/>
  <c r="C1837" i="1"/>
  <c r="C1838" i="1"/>
  <c r="C1839" i="1"/>
  <c r="C1840" i="1"/>
  <c r="C1841" i="1"/>
  <c r="C1842" i="1"/>
  <c r="C1843" i="1"/>
  <c r="C1844" i="1"/>
  <c r="C1845" i="1"/>
  <c r="C3956" i="1"/>
  <c r="C6537" i="1"/>
  <c r="C6538" i="1"/>
  <c r="C6539" i="1"/>
  <c r="C6540" i="1"/>
  <c r="C6541" i="1"/>
  <c r="C9803" i="1"/>
  <c r="C9804" i="1"/>
  <c r="C9805" i="1"/>
  <c r="C9806" i="1"/>
  <c r="C9807" i="1"/>
  <c r="C9808" i="1"/>
  <c r="C9809" i="1"/>
  <c r="C9810" i="1"/>
  <c r="C9811" i="1"/>
  <c r="C9812" i="1"/>
  <c r="C9813" i="1"/>
  <c r="C9814" i="1"/>
  <c r="C9815" i="1"/>
  <c r="C2060" i="1"/>
  <c r="C2061" i="1"/>
  <c r="C2062" i="1"/>
  <c r="C4205" i="1"/>
  <c r="C4206" i="1"/>
  <c r="C4207" i="1"/>
  <c r="C4208" i="1"/>
  <c r="C206" i="1"/>
  <c r="C7091" i="1"/>
  <c r="C7092" i="1"/>
  <c r="C7093" i="1"/>
  <c r="C7094" i="1"/>
  <c r="C7095" i="1"/>
  <c r="C7096" i="1"/>
  <c r="C7097" i="1"/>
  <c r="C7098" i="1"/>
  <c r="C7099" i="1"/>
  <c r="C7100" i="1"/>
  <c r="C7101" i="1"/>
  <c r="C7102" i="1"/>
  <c r="C7103" i="1"/>
  <c r="C296" i="1"/>
  <c r="C297" i="1"/>
  <c r="C298" i="1"/>
  <c r="C299" i="1"/>
  <c r="C300" i="1"/>
  <c r="C301" i="1"/>
  <c r="C302" i="1"/>
  <c r="C303" i="1"/>
  <c r="C304" i="1"/>
  <c r="C305" i="1"/>
  <c r="C306" i="1"/>
  <c r="C307" i="1"/>
  <c r="C308" i="1"/>
  <c r="C309" i="1"/>
  <c r="C310" i="1"/>
  <c r="C311" i="1"/>
  <c r="C312" i="1"/>
  <c r="C313" i="1"/>
  <c r="C314" i="1"/>
  <c r="C2264" i="1"/>
  <c r="C2265" i="1"/>
  <c r="C4512" i="1"/>
  <c r="C4513" i="1"/>
  <c r="C4514" i="1"/>
  <c r="C4515" i="1"/>
  <c r="C4516" i="1"/>
  <c r="C4517" i="1"/>
  <c r="C4518" i="1"/>
  <c r="C7315" i="1"/>
  <c r="C7316" i="1"/>
  <c r="C7317" i="1"/>
  <c r="C7318" i="1"/>
  <c r="C7319" i="1"/>
  <c r="C7320" i="1"/>
  <c r="C7321" i="1"/>
  <c r="C7322" i="1"/>
  <c r="C7323" i="1"/>
  <c r="C7324" i="1"/>
  <c r="C7325" i="1"/>
  <c r="C7326" i="1"/>
  <c r="C7327" i="1"/>
  <c r="C2418" i="1"/>
  <c r="C2419" i="1"/>
  <c r="C2420" i="1"/>
  <c r="C2421" i="1"/>
  <c r="C2422" i="1"/>
  <c r="C2423" i="1"/>
  <c r="C2424" i="1"/>
  <c r="C2425" i="1"/>
  <c r="C4687" i="1"/>
  <c r="C4688" i="1"/>
  <c r="C4689" i="1"/>
  <c r="C4690" i="1"/>
  <c r="C4691" i="1"/>
  <c r="C7574" i="1"/>
  <c r="C7575" i="1"/>
  <c r="C7576" i="1"/>
  <c r="C7577" i="1"/>
  <c r="C7578" i="1"/>
  <c r="C7579" i="1"/>
  <c r="C7580" i="1"/>
  <c r="C7581" i="1"/>
  <c r="C7582" i="1"/>
  <c r="C7583" i="1"/>
  <c r="C7584" i="1"/>
  <c r="C7585" i="1"/>
  <c r="C7586" i="1"/>
  <c r="C592" i="1"/>
  <c r="C2596" i="1"/>
  <c r="C2597" i="1"/>
  <c r="C2598" i="1"/>
  <c r="C2599" i="1"/>
  <c r="C4893" i="1"/>
  <c r="C4894" i="1"/>
  <c r="C4895" i="1"/>
  <c r="C4896" i="1"/>
  <c r="C4897" i="1"/>
  <c r="C4898" i="1"/>
  <c r="C4899" i="1"/>
  <c r="C4900" i="1"/>
  <c r="C4901" i="1"/>
  <c r="C725" i="1"/>
  <c r="C726" i="1"/>
  <c r="C727" i="1"/>
  <c r="C728" i="1"/>
  <c r="C729" i="1"/>
  <c r="C5108" i="1"/>
  <c r="C5109" i="1"/>
  <c r="C5110" i="1"/>
  <c r="C5111" i="1"/>
  <c r="C5112" i="1"/>
  <c r="C5113" i="1"/>
  <c r="C5114" i="1"/>
  <c r="C5115" i="1"/>
  <c r="C5116" i="1"/>
  <c r="C5117" i="1"/>
  <c r="C5118" i="1"/>
  <c r="C5119" i="1"/>
  <c r="C5120" i="1"/>
  <c r="C5121" i="1"/>
  <c r="C5122" i="1"/>
  <c r="C5123" i="1"/>
  <c r="C5124" i="1"/>
  <c r="C5125" i="1"/>
  <c r="C8035" i="1"/>
  <c r="C8036" i="1"/>
  <c r="C8037" i="1"/>
  <c r="C8038" i="1"/>
  <c r="C8039" i="1"/>
  <c r="C8040" i="1"/>
  <c r="C8041" i="1"/>
  <c r="C8042" i="1"/>
  <c r="C8043" i="1"/>
  <c r="C2903" i="1"/>
  <c r="C2904" i="1"/>
  <c r="C2905" i="1"/>
  <c r="C2906" i="1"/>
  <c r="C5303" i="1"/>
  <c r="C5304" i="1"/>
  <c r="C5305" i="1"/>
  <c r="C5306" i="1"/>
  <c r="C5307" i="1"/>
  <c r="C5308" i="1"/>
  <c r="C5309" i="1"/>
  <c r="C5310" i="1"/>
  <c r="C5311" i="1"/>
  <c r="C5312" i="1"/>
  <c r="C5313" i="1"/>
  <c r="C5314" i="1"/>
  <c r="C5315" i="1"/>
  <c r="C5316" i="1"/>
  <c r="C5317" i="1"/>
  <c r="C5318" i="1"/>
  <c r="C5319" i="1"/>
  <c r="C8277" i="1"/>
  <c r="C8278" i="1"/>
  <c r="C8279" i="1"/>
  <c r="C8280" i="1"/>
  <c r="C8281" i="1"/>
  <c r="C8282" i="1"/>
  <c r="C8283" i="1"/>
  <c r="C8284" i="1"/>
  <c r="C8285" i="1"/>
  <c r="C1030" i="1"/>
  <c r="C1031" i="1"/>
  <c r="C1032" i="1"/>
  <c r="C1033" i="1"/>
  <c r="C1034" i="1"/>
  <c r="C3057" i="1"/>
  <c r="C3058" i="1"/>
  <c r="C3059" i="1"/>
  <c r="C3060" i="1"/>
  <c r="C3061" i="1"/>
  <c r="C5548" i="1"/>
  <c r="C8511" i="1"/>
  <c r="C8512" i="1"/>
  <c r="C8513" i="1"/>
  <c r="C8514" i="1"/>
  <c r="C8515" i="1"/>
  <c r="C8516" i="1"/>
  <c r="C8517" i="1"/>
  <c r="C8518" i="1"/>
  <c r="C8519" i="1"/>
  <c r="C8520" i="1"/>
  <c r="C8521" i="1"/>
  <c r="C8522" i="1"/>
  <c r="C8523" i="1"/>
  <c r="C8524" i="1"/>
  <c r="C8525" i="1"/>
  <c r="C8526" i="1"/>
  <c r="C8527" i="1"/>
  <c r="C1209" i="1"/>
  <c r="C1210" i="1"/>
  <c r="C1211" i="1"/>
  <c r="C1212" i="1"/>
  <c r="C1213" i="1"/>
  <c r="C1214" i="1"/>
  <c r="C1215" i="1"/>
  <c r="C1216" i="1"/>
  <c r="C1217" i="1"/>
  <c r="C1218" i="1"/>
  <c r="C1219" i="1"/>
  <c r="C1220" i="1"/>
  <c r="C1221" i="1"/>
  <c r="C1222"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5738" i="1"/>
  <c r="C5739" i="1"/>
  <c r="C5740" i="1"/>
  <c r="C5741" i="1"/>
  <c r="C5742" i="1"/>
  <c r="C5743" i="1"/>
  <c r="C5744" i="1"/>
  <c r="C5745" i="1"/>
  <c r="C5746" i="1"/>
  <c r="C5747" i="1"/>
  <c r="C5748" i="1"/>
  <c r="C5749" i="1"/>
  <c r="C5750" i="1"/>
  <c r="C5751" i="1"/>
  <c r="C8827" i="1"/>
  <c r="C8828" i="1"/>
  <c r="C8829" i="1"/>
  <c r="C8830" i="1"/>
  <c r="C8831" i="1"/>
  <c r="C8832" i="1"/>
  <c r="C8833" i="1"/>
  <c r="C8834" i="1"/>
  <c r="C8835" i="1"/>
  <c r="C8836" i="1"/>
  <c r="C8837" i="1"/>
  <c r="C8838" i="1"/>
  <c r="C8839" i="1"/>
  <c r="C8840" i="1"/>
  <c r="C8841" i="1"/>
  <c r="C8842" i="1"/>
  <c r="C8843" i="1"/>
  <c r="C1409" i="1"/>
  <c r="C1410" i="1"/>
  <c r="C1411" i="1"/>
  <c r="C3484" i="1"/>
  <c r="C6027" i="1"/>
  <c r="C6028" i="1"/>
  <c r="C6029" i="1"/>
  <c r="C6030" i="1"/>
  <c r="C6031" i="1"/>
  <c r="C6032" i="1"/>
  <c r="C9156" i="1"/>
  <c r="C9157" i="1"/>
  <c r="C9158" i="1"/>
  <c r="C9159" i="1"/>
  <c r="C1593" i="1"/>
  <c r="C1594" i="1"/>
  <c r="C1595" i="1"/>
  <c r="C1596" i="1"/>
  <c r="C1597" i="1"/>
  <c r="C1598" i="1"/>
  <c r="C1599" i="1"/>
  <c r="C1600" i="1"/>
  <c r="C1601" i="1"/>
  <c r="C1602" i="1"/>
  <c r="C1603" i="1"/>
  <c r="C1604" i="1"/>
  <c r="C1605" i="1"/>
  <c r="C3692" i="1"/>
  <c r="C3693" i="1"/>
  <c r="C3694" i="1"/>
  <c r="C3695" i="1"/>
  <c r="C3696" i="1"/>
  <c r="C3697" i="1"/>
  <c r="C3698" i="1"/>
  <c r="C3699" i="1"/>
  <c r="C3700" i="1"/>
  <c r="C3701" i="1"/>
  <c r="C3702" i="1"/>
  <c r="C6248" i="1"/>
  <c r="C6249" i="1"/>
  <c r="C6250" i="1"/>
  <c r="C6251" i="1"/>
  <c r="C9464" i="1"/>
  <c r="C9465" i="1"/>
  <c r="C9466" i="1"/>
  <c r="C9467" i="1"/>
  <c r="C9468" i="1"/>
  <c r="C9469" i="1"/>
  <c r="C9470" i="1"/>
  <c r="C9471" i="1"/>
  <c r="C9472" i="1"/>
  <c r="C9473" i="1"/>
  <c r="C9474" i="1"/>
  <c r="C9475" i="1"/>
  <c r="C9476" i="1"/>
  <c r="C9477" i="1"/>
  <c r="C9478" i="1"/>
  <c r="C9479" i="1"/>
  <c r="C1846" i="1"/>
  <c r="C1847" i="1"/>
  <c r="C3957" i="1"/>
  <c r="C3958" i="1"/>
  <c r="C3959" i="1"/>
  <c r="C3960" i="1"/>
  <c r="C3961" i="1"/>
  <c r="C3962" i="1"/>
  <c r="C3963" i="1"/>
  <c r="C3964" i="1"/>
  <c r="C3965" i="1"/>
  <c r="C3966" i="1"/>
  <c r="C3967" i="1"/>
  <c r="C3968" i="1"/>
  <c r="C6542" i="1"/>
  <c r="C6543" i="1"/>
  <c r="C6544" i="1"/>
  <c r="C6545" i="1"/>
  <c r="C6546" i="1"/>
  <c r="C6547" i="1"/>
  <c r="C6548" i="1"/>
  <c r="C9816" i="1"/>
  <c r="C9817" i="1"/>
  <c r="C9818" i="1"/>
  <c r="C9819" i="1"/>
  <c r="C9820" i="1"/>
  <c r="C9821" i="1"/>
  <c r="C9822" i="1"/>
  <c r="C9823" i="1"/>
  <c r="C9824" i="1"/>
  <c r="C9825" i="1"/>
  <c r="C9826" i="1"/>
  <c r="C9827" i="1"/>
  <c r="C9828" i="1"/>
  <c r="C92" i="1"/>
  <c r="C207" i="1"/>
  <c r="C208" i="1"/>
  <c r="C2163" i="1"/>
  <c r="C2164" i="1"/>
  <c r="C2165" i="1"/>
  <c r="C7104" i="1"/>
  <c r="C7105" i="1"/>
  <c r="C7106" i="1"/>
  <c r="C315" i="1"/>
  <c r="C316" i="1"/>
  <c r="C317" i="1"/>
  <c r="C318" i="1"/>
  <c r="C319" i="1"/>
  <c r="C320" i="1"/>
  <c r="C321" i="1"/>
  <c r="C322" i="1"/>
  <c r="C323" i="1"/>
  <c r="C324" i="1"/>
  <c r="C325" i="1"/>
  <c r="C4519" i="1"/>
  <c r="C4520" i="1"/>
  <c r="C7328" i="1"/>
  <c r="C7329" i="1"/>
  <c r="C7330" i="1"/>
  <c r="C7331" i="1"/>
  <c r="C7332" i="1"/>
  <c r="C7333" i="1"/>
  <c r="C7334" i="1"/>
  <c r="C7335" i="1"/>
  <c r="C7336" i="1"/>
  <c r="C7337" i="1"/>
  <c r="C455" i="1"/>
  <c r="C456" i="1"/>
  <c r="C457" i="1"/>
  <c r="C458" i="1"/>
  <c r="C459" i="1"/>
  <c r="C460" i="1"/>
  <c r="C461" i="1"/>
  <c r="C462" i="1"/>
  <c r="C2426" i="1"/>
  <c r="C2427" i="1"/>
  <c r="C2428" i="1"/>
  <c r="C2429" i="1"/>
  <c r="C2430" i="1"/>
  <c r="C2431" i="1"/>
  <c r="C2432" i="1"/>
  <c r="C2433" i="1"/>
  <c r="C2434" i="1"/>
  <c r="C2435" i="1"/>
  <c r="C2436" i="1"/>
  <c r="C2437" i="1"/>
  <c r="C2438" i="1"/>
  <c r="C2439" i="1"/>
  <c r="C2440" i="1"/>
  <c r="C2441" i="1"/>
  <c r="C2442" i="1"/>
  <c r="C2443" i="1"/>
  <c r="C4692" i="1"/>
  <c r="C4693" i="1"/>
  <c r="C4694" i="1"/>
  <c r="C4695" i="1"/>
  <c r="C4696" i="1"/>
  <c r="C4697" i="1"/>
  <c r="C4698" i="1"/>
  <c r="C4699" i="1"/>
  <c r="C4700" i="1"/>
  <c r="C593" i="1"/>
  <c r="C594" i="1"/>
  <c r="C595" i="1"/>
  <c r="C596" i="1"/>
  <c r="C2600" i="1"/>
  <c r="C4902" i="1"/>
  <c r="C4903" i="1"/>
  <c r="C7804" i="1"/>
  <c r="C7805" i="1"/>
  <c r="C7806" i="1"/>
  <c r="C7807" i="1"/>
  <c r="C7808" i="1"/>
  <c r="C7809" i="1"/>
  <c r="C7810" i="1"/>
  <c r="C7811" i="1"/>
  <c r="C7812" i="1"/>
  <c r="C7813" i="1"/>
  <c r="C7814" i="1"/>
  <c r="C7815" i="1"/>
  <c r="C7816" i="1"/>
  <c r="C7817" i="1"/>
  <c r="C7818" i="1"/>
  <c r="C7819" i="1"/>
  <c r="C7820" i="1"/>
  <c r="C730" i="1"/>
  <c r="C2762" i="1"/>
  <c r="C2763" i="1"/>
  <c r="C2764" i="1"/>
  <c r="C2765" i="1"/>
  <c r="C2766" i="1"/>
  <c r="C2767" i="1"/>
  <c r="C2768" i="1"/>
  <c r="C2769" i="1"/>
  <c r="C2770" i="1"/>
  <c r="C2771" i="1"/>
  <c r="C2772" i="1"/>
  <c r="C2773" i="1"/>
  <c r="C2774" i="1"/>
  <c r="C2775" i="1"/>
  <c r="C5126" i="1"/>
  <c r="C5127" i="1"/>
  <c r="C5128" i="1"/>
  <c r="C5129" i="1"/>
  <c r="C8044" i="1"/>
  <c r="C8045" i="1"/>
  <c r="C8046" i="1"/>
  <c r="C874" i="1"/>
  <c r="C875" i="1"/>
  <c r="C2907" i="1"/>
  <c r="C2908" i="1"/>
  <c r="C2909" i="1"/>
  <c r="C2910" i="1"/>
  <c r="C2911" i="1"/>
  <c r="C5320" i="1"/>
  <c r="C5321" i="1"/>
  <c r="C5322" i="1"/>
  <c r="C5323" i="1"/>
  <c r="C5324" i="1"/>
  <c r="C5325" i="1"/>
  <c r="C5326" i="1"/>
  <c r="C5327" i="1"/>
  <c r="C5328" i="1"/>
  <c r="C5329" i="1"/>
  <c r="C5330" i="1"/>
  <c r="C5331" i="1"/>
  <c r="C8286" i="1"/>
  <c r="C8287" i="1"/>
  <c r="C8288" i="1"/>
  <c r="C8289" i="1"/>
  <c r="C8290" i="1"/>
  <c r="C8291" i="1"/>
  <c r="C8292" i="1"/>
  <c r="C8293" i="1"/>
  <c r="C5549" i="1"/>
  <c r="C5550" i="1"/>
  <c r="C5551" i="1"/>
  <c r="C5552" i="1"/>
  <c r="C5553" i="1"/>
  <c r="C5554" i="1"/>
  <c r="C8528" i="1"/>
  <c r="C8529" i="1"/>
  <c r="C8530" i="1"/>
  <c r="C8531" i="1"/>
  <c r="C8532" i="1"/>
  <c r="C8533" i="1"/>
  <c r="C8534" i="1"/>
  <c r="C8535" i="1"/>
  <c r="C8536" i="1"/>
  <c r="C8537" i="1"/>
  <c r="C8538" i="1"/>
  <c r="C8539" i="1"/>
  <c r="C8540" i="1"/>
  <c r="C8541" i="1"/>
  <c r="C8542" i="1"/>
  <c r="C8543" i="1"/>
  <c r="C8544" i="1"/>
  <c r="C3273" i="1"/>
  <c r="C3274" i="1"/>
  <c r="C3275" i="1"/>
  <c r="C3276" i="1"/>
  <c r="C3277" i="1"/>
  <c r="C3278" i="1"/>
  <c r="C3279" i="1"/>
  <c r="C3280" i="1"/>
  <c r="C3281" i="1"/>
  <c r="C3282" i="1"/>
  <c r="C3283" i="1"/>
  <c r="C3284" i="1"/>
  <c r="C3285" i="1"/>
  <c r="C3286" i="1"/>
  <c r="C5752" i="1"/>
  <c r="C5753" i="1"/>
  <c r="C5754" i="1"/>
  <c r="C5755" i="1"/>
  <c r="C5756" i="1"/>
  <c r="C5757" i="1"/>
  <c r="C5758" i="1"/>
  <c r="C5759" i="1"/>
  <c r="C5760" i="1"/>
  <c r="C5761" i="1"/>
  <c r="C5762" i="1"/>
  <c r="C5763" i="1"/>
  <c r="C5764" i="1"/>
  <c r="C5765" i="1"/>
  <c r="C5766" i="1"/>
  <c r="C8844" i="1"/>
  <c r="C8845" i="1"/>
  <c r="C8846" i="1"/>
  <c r="C8847" i="1"/>
  <c r="C8848" i="1"/>
  <c r="C8849" i="1"/>
  <c r="C8850" i="1"/>
  <c r="C8851" i="1"/>
  <c r="C8852" i="1"/>
  <c r="C8853" i="1"/>
  <c r="C8854" i="1"/>
  <c r="C8855" i="1"/>
  <c r="C8856" i="1"/>
  <c r="C8857" i="1"/>
  <c r="C8858" i="1"/>
  <c r="C8859" i="1"/>
  <c r="C8860" i="1"/>
  <c r="C8861" i="1"/>
  <c r="C8862" i="1"/>
  <c r="C8863" i="1"/>
  <c r="C1412" i="1"/>
  <c r="C1413" i="1"/>
  <c r="C1414" i="1"/>
  <c r="C1415" i="1"/>
  <c r="C1416" i="1"/>
  <c r="C1417" i="1"/>
  <c r="C1418" i="1"/>
  <c r="C1419" i="1"/>
  <c r="C1420" i="1"/>
  <c r="C3485" i="1"/>
  <c r="C3486" i="1"/>
  <c r="C3487" i="1"/>
  <c r="C3488" i="1"/>
  <c r="C3489" i="1"/>
  <c r="C6033" i="1"/>
  <c r="C1606" i="1"/>
  <c r="C1607" i="1"/>
  <c r="C1608" i="1"/>
  <c r="C1609" i="1"/>
  <c r="C1610" i="1"/>
  <c r="C1611" i="1"/>
  <c r="C1612" i="1"/>
  <c r="C1613" i="1"/>
  <c r="C1614" i="1"/>
  <c r="C1615" i="1"/>
  <c r="C1616" i="1"/>
  <c r="C1617" i="1"/>
  <c r="C1618" i="1"/>
  <c r="C1619" i="1"/>
  <c r="C1620" i="1"/>
  <c r="C1621" i="1"/>
  <c r="C1622" i="1"/>
  <c r="C1623" i="1"/>
  <c r="C1624" i="1"/>
  <c r="C1625" i="1"/>
  <c r="C6252" i="1"/>
  <c r="C6253" i="1"/>
  <c r="C6254" i="1"/>
  <c r="C6255" i="1"/>
  <c r="C6256" i="1"/>
  <c r="C6257" i="1"/>
  <c r="C6258" i="1"/>
  <c r="C6259" i="1"/>
  <c r="C6260" i="1"/>
  <c r="C6261" i="1"/>
  <c r="C6262" i="1"/>
  <c r="C6263" i="1"/>
  <c r="C9480" i="1"/>
  <c r="C9481" i="1"/>
  <c r="C9482" i="1"/>
  <c r="C9483" i="1"/>
  <c r="C9484" i="1"/>
  <c r="C9485" i="1"/>
  <c r="C9486" i="1"/>
  <c r="C9487" i="1"/>
  <c r="C9488" i="1"/>
  <c r="C9489" i="1"/>
  <c r="C9490" i="1"/>
  <c r="C9491" i="1"/>
  <c r="C9492" i="1"/>
  <c r="C9493" i="1"/>
  <c r="C9494" i="1"/>
  <c r="C9495" i="1"/>
  <c r="C9496" i="1"/>
  <c r="C9497" i="1"/>
  <c r="C9498" i="1"/>
  <c r="C9499" i="1"/>
  <c r="C9500" i="1"/>
  <c r="C3969" i="1"/>
  <c r="C3970" i="1"/>
  <c r="C3971" i="1"/>
  <c r="C3972" i="1"/>
  <c r="C3973" i="1"/>
  <c r="C3974" i="1"/>
  <c r="C3975" i="1"/>
  <c r="C6549" i="1"/>
  <c r="C6550" i="1"/>
  <c r="C6551" i="1"/>
  <c r="C6552" i="1"/>
  <c r="C6553" i="1"/>
  <c r="C6554" i="1"/>
  <c r="C6555" i="1"/>
  <c r="C6556" i="1"/>
  <c r="C6557" i="1"/>
  <c r="C6558" i="1"/>
  <c r="C6559" i="1"/>
  <c r="C6560" i="1"/>
  <c r="C6561" i="1"/>
  <c r="C6562" i="1"/>
  <c r="C6563" i="1"/>
  <c r="C6564" i="1"/>
  <c r="C6565" i="1"/>
  <c r="C6566" i="1"/>
  <c r="C6567" i="1"/>
  <c r="C6568" i="1"/>
  <c r="C6569" i="1"/>
  <c r="C9829" i="1"/>
  <c r="C9830" i="1"/>
  <c r="C9831" i="1"/>
  <c r="C9832" i="1"/>
  <c r="C9833" i="1"/>
  <c r="C9834" i="1"/>
  <c r="C9835" i="1"/>
  <c r="C9836" i="1"/>
  <c r="C9837" i="1"/>
  <c r="C9838" i="1"/>
  <c r="C9839" i="1"/>
  <c r="C9840" i="1"/>
  <c r="C9841" i="1"/>
  <c r="C9842" i="1"/>
  <c r="C9843" i="1"/>
  <c r="C9844" i="1"/>
  <c r="C9845" i="1"/>
  <c r="C9846" i="1"/>
  <c r="C9847" i="1"/>
  <c r="C9848" i="1"/>
  <c r="C93" i="1"/>
  <c r="C94" i="1"/>
  <c r="C95" i="1"/>
  <c r="C96" i="1"/>
  <c r="C2063" i="1"/>
  <c r="C2064" i="1"/>
  <c r="C6823" i="1"/>
  <c r="C6824" i="1"/>
  <c r="C6825" i="1"/>
  <c r="C6826" i="1"/>
  <c r="C6827" i="1"/>
  <c r="C6828" i="1"/>
  <c r="C6829" i="1"/>
  <c r="C6830" i="1"/>
  <c r="C6831" i="1"/>
  <c r="C4348" i="1"/>
  <c r="C4349" i="1"/>
  <c r="C4350" i="1"/>
  <c r="C4351" i="1"/>
  <c r="C4352" i="1"/>
  <c r="C7107" i="1"/>
  <c r="C7108" i="1"/>
  <c r="C7109" i="1"/>
  <c r="C7110" i="1"/>
  <c r="C326" i="1"/>
  <c r="C327" i="1"/>
  <c r="C328" i="1"/>
  <c r="C329" i="1"/>
  <c r="C330" i="1"/>
  <c r="C331" i="1"/>
  <c r="C332" i="1"/>
  <c r="C2266" i="1"/>
  <c r="C2267" i="1"/>
  <c r="C2268" i="1"/>
  <c r="C2269" i="1"/>
  <c r="C2270" i="1"/>
  <c r="C2271" i="1"/>
  <c r="C2272" i="1"/>
  <c r="C2273" i="1"/>
  <c r="C2274" i="1"/>
  <c r="C2275" i="1"/>
  <c r="C2276" i="1"/>
  <c r="C2277" i="1"/>
  <c r="C2278" i="1"/>
  <c r="C4521" i="1"/>
  <c r="C4522" i="1"/>
  <c r="C4523" i="1"/>
  <c r="C4524" i="1"/>
  <c r="C7338" i="1"/>
  <c r="C7339" i="1"/>
  <c r="C7340" i="1"/>
  <c r="C7341" i="1"/>
  <c r="C7342" i="1"/>
  <c r="C7343" i="1"/>
  <c r="C7344" i="1"/>
  <c r="C7345" i="1"/>
  <c r="C7346" i="1"/>
  <c r="C7347" i="1"/>
  <c r="C7348" i="1"/>
  <c r="C463" i="1"/>
  <c r="C464" i="1"/>
  <c r="C465" i="1"/>
  <c r="C2444" i="1"/>
  <c r="C2445" i="1"/>
  <c r="C4701" i="1"/>
  <c r="C4702" i="1"/>
  <c r="C4703" i="1"/>
  <c r="C4704" i="1"/>
  <c r="C4705" i="1"/>
  <c r="C4706" i="1"/>
  <c r="C4707" i="1"/>
  <c r="C4708" i="1"/>
  <c r="C4709" i="1"/>
  <c r="C4710" i="1"/>
  <c r="C4711" i="1"/>
  <c r="C4712" i="1"/>
  <c r="C4713" i="1"/>
  <c r="C4714" i="1"/>
  <c r="C4715" i="1"/>
  <c r="C597" i="1"/>
  <c r="C598" i="1"/>
  <c r="C4904" i="1"/>
  <c r="C4905" i="1"/>
  <c r="C4906" i="1"/>
  <c r="C4907" i="1"/>
  <c r="C4908" i="1"/>
  <c r="C4909" i="1"/>
  <c r="C4910" i="1"/>
  <c r="C4911" i="1"/>
  <c r="C4912" i="1"/>
  <c r="C7821" i="1"/>
  <c r="C7822" i="1"/>
  <c r="C7823" i="1"/>
  <c r="C7824" i="1"/>
  <c r="C7825" i="1"/>
  <c r="C7826" i="1"/>
  <c r="C7827" i="1"/>
  <c r="C7828" i="1"/>
  <c r="C7829" i="1"/>
  <c r="C7830" i="1"/>
  <c r="C7831" i="1"/>
  <c r="C7832" i="1"/>
  <c r="C7833" i="1"/>
  <c r="C7834" i="1"/>
  <c r="C7835" i="1"/>
  <c r="C7836" i="1"/>
  <c r="C7837" i="1"/>
  <c r="C7838" i="1"/>
  <c r="C7839" i="1"/>
  <c r="C7840" i="1"/>
  <c r="C2776" i="1"/>
  <c r="C2777" i="1"/>
  <c r="C2778" i="1"/>
  <c r="C2779" i="1"/>
  <c r="C2780" i="1"/>
  <c r="C2781" i="1"/>
  <c r="C5130" i="1"/>
  <c r="C8047" i="1"/>
  <c r="C8048" i="1"/>
  <c r="C8049" i="1"/>
  <c r="C8050" i="1"/>
  <c r="C8051" i="1"/>
  <c r="C8052" i="1"/>
  <c r="C8053" i="1"/>
  <c r="C8054" i="1"/>
  <c r="C8055" i="1"/>
  <c r="C8056" i="1"/>
  <c r="C8057" i="1"/>
  <c r="C8058" i="1"/>
  <c r="C8059" i="1"/>
  <c r="C8060" i="1"/>
  <c r="C8061" i="1"/>
  <c r="C8062" i="1"/>
  <c r="C876" i="1"/>
  <c r="C877" i="1"/>
  <c r="C878" i="1"/>
  <c r="C879" i="1"/>
  <c r="C880" i="1"/>
  <c r="C2912" i="1"/>
  <c r="C5332" i="1"/>
  <c r="C5333" i="1"/>
  <c r="C5334" i="1"/>
  <c r="C5335" i="1"/>
  <c r="C5336" i="1"/>
  <c r="C5337" i="1"/>
  <c r="C5338" i="1"/>
  <c r="C5339" i="1"/>
  <c r="C1035" i="1"/>
  <c r="C1036" i="1"/>
  <c r="C1037" i="1"/>
  <c r="C1038" i="1"/>
  <c r="C1039" i="1"/>
  <c r="C1040" i="1"/>
  <c r="C1041" i="1"/>
  <c r="C5555" i="1"/>
  <c r="C5556" i="1"/>
  <c r="C5557" i="1"/>
  <c r="C8545" i="1"/>
  <c r="C8546" i="1"/>
  <c r="C8547" i="1"/>
  <c r="C8548" i="1"/>
  <c r="C1223" i="1"/>
  <c r="C1224" i="1"/>
  <c r="C1225" i="1"/>
  <c r="C1226" i="1"/>
  <c r="C1227" i="1"/>
  <c r="C1228" i="1"/>
  <c r="C1229" i="1"/>
  <c r="C1230" i="1"/>
  <c r="C1231" i="1"/>
  <c r="C3287" i="1"/>
  <c r="C3288" i="1"/>
  <c r="C3289" i="1"/>
  <c r="C3290" i="1"/>
  <c r="C3291" i="1"/>
  <c r="C3292" i="1"/>
  <c r="C5767" i="1"/>
  <c r="C5768" i="1"/>
  <c r="C5769" i="1"/>
  <c r="C5770" i="1"/>
  <c r="C5771" i="1"/>
  <c r="C5772" i="1"/>
  <c r="C5773" i="1"/>
  <c r="C5774" i="1"/>
  <c r="C5775" i="1"/>
  <c r="C5776" i="1"/>
  <c r="C5777" i="1"/>
  <c r="C5778" i="1"/>
  <c r="C5779" i="1"/>
  <c r="C5780" i="1"/>
  <c r="C5781" i="1"/>
  <c r="C5782" i="1"/>
  <c r="C8864" i="1"/>
  <c r="C8865" i="1"/>
  <c r="C8866" i="1"/>
  <c r="C8867" i="1"/>
  <c r="C8868" i="1"/>
  <c r="C8869" i="1"/>
  <c r="C8870" i="1"/>
  <c r="C8871" i="1"/>
  <c r="C8872" i="1"/>
  <c r="C8873" i="1"/>
  <c r="C8874" i="1"/>
  <c r="C8875" i="1"/>
  <c r="C8876" i="1"/>
  <c r="C8877" i="1"/>
  <c r="C8878" i="1"/>
  <c r="C1421" i="1"/>
  <c r="C1422" i="1"/>
  <c r="C1423" i="1"/>
  <c r="C1424" i="1"/>
  <c r="C1425" i="1"/>
  <c r="C1426" i="1"/>
  <c r="C1427" i="1"/>
  <c r="C3490" i="1"/>
  <c r="C3491" i="1"/>
  <c r="C3492" i="1"/>
  <c r="C3493" i="1"/>
  <c r="C3494" i="1"/>
  <c r="C3495" i="1"/>
  <c r="C9160" i="1"/>
  <c r="C9161" i="1"/>
  <c r="C9162" i="1"/>
  <c r="C9163" i="1"/>
  <c r="C9164" i="1"/>
  <c r="C9165" i="1"/>
  <c r="C9166" i="1"/>
  <c r="C9167" i="1"/>
  <c r="C9168" i="1"/>
  <c r="C9169" i="1"/>
  <c r="C9170" i="1"/>
  <c r="C9171" i="1"/>
  <c r="C9172" i="1"/>
  <c r="C9173" i="1"/>
  <c r="C9174" i="1"/>
  <c r="C9175" i="1"/>
  <c r="C1626" i="1"/>
  <c r="C1627" i="1"/>
  <c r="C1628" i="1"/>
  <c r="C1629" i="1"/>
  <c r="C1630" i="1"/>
  <c r="C1631" i="1"/>
  <c r="C1632" i="1"/>
  <c r="C1633" i="1"/>
  <c r="C1634" i="1"/>
  <c r="C1635" i="1"/>
  <c r="C1636" i="1"/>
  <c r="C1637" i="1"/>
  <c r="C1638" i="1"/>
  <c r="C3703" i="1"/>
  <c r="C3704" i="1"/>
  <c r="C3705" i="1"/>
  <c r="C3706" i="1"/>
  <c r="C6264" i="1"/>
  <c r="C6265" i="1"/>
  <c r="C6266" i="1"/>
  <c r="C6267" i="1"/>
  <c r="C6268" i="1"/>
  <c r="C6269" i="1"/>
  <c r="C6270" i="1"/>
  <c r="C6271" i="1"/>
  <c r="C6272" i="1"/>
  <c r="C6273" i="1"/>
  <c r="C6274" i="1"/>
  <c r="C6275" i="1"/>
  <c r="C6276" i="1"/>
  <c r="C6277" i="1"/>
  <c r="C6278" i="1"/>
  <c r="C6279" i="1"/>
  <c r="C6280" i="1"/>
  <c r="C6281"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1848" i="1"/>
  <c r="C1849" i="1"/>
  <c r="C1850" i="1"/>
  <c r="C1851" i="1"/>
  <c r="C1852" i="1"/>
  <c r="C1853" i="1"/>
  <c r="C1854" i="1"/>
  <c r="C1855" i="1"/>
  <c r="C1856" i="1"/>
  <c r="C1857" i="1"/>
  <c r="C1858" i="1"/>
  <c r="C1859" i="1"/>
  <c r="C3976" i="1"/>
  <c r="C3977" i="1"/>
  <c r="C3978" i="1"/>
  <c r="C3979" i="1"/>
  <c r="C3980" i="1"/>
  <c r="C3981" i="1"/>
  <c r="C3982" i="1"/>
  <c r="C3983" i="1"/>
  <c r="C3984" i="1"/>
  <c r="C3985" i="1"/>
  <c r="C3986" i="1"/>
  <c r="C3987" i="1"/>
  <c r="C3988" i="1"/>
  <c r="C3989" i="1"/>
  <c r="C6570" i="1"/>
  <c r="C6571" i="1"/>
  <c r="C6572" i="1"/>
  <c r="C6573" i="1"/>
  <c r="C6574" i="1"/>
  <c r="C6575" i="1"/>
  <c r="C6576" i="1"/>
  <c r="C9849" i="1"/>
  <c r="C9850" i="1"/>
  <c r="C9851" i="1"/>
  <c r="C9852" i="1"/>
  <c r="C9853" i="1"/>
  <c r="C97" i="1"/>
  <c r="C98" i="1"/>
  <c r="C99" i="1"/>
  <c r="C100" i="1"/>
  <c r="C101" i="1"/>
  <c r="C102" i="1"/>
  <c r="C103" i="1"/>
  <c r="C104" i="1"/>
  <c r="C105" i="1"/>
  <c r="C106" i="1"/>
  <c r="C107" i="1"/>
  <c r="C108" i="1"/>
  <c r="C109" i="1"/>
  <c r="C110" i="1"/>
  <c r="C111" i="1"/>
  <c r="C112" i="1"/>
  <c r="C113" i="1"/>
  <c r="C6832" i="1"/>
  <c r="C6833" i="1"/>
  <c r="C6834" i="1"/>
  <c r="C6835" i="1"/>
  <c r="C6836" i="1"/>
  <c r="C6837" i="1"/>
  <c r="C209" i="1"/>
  <c r="C210" i="1"/>
  <c r="C211" i="1"/>
  <c r="C2166" i="1"/>
  <c r="C2167" i="1"/>
  <c r="C4353" i="1"/>
  <c r="C7111" i="1"/>
  <c r="C7112" i="1"/>
  <c r="C7113" i="1"/>
  <c r="C7114" i="1"/>
  <c r="C7115" i="1"/>
  <c r="C7116" i="1"/>
  <c r="C7117" i="1"/>
  <c r="C7118" i="1"/>
  <c r="C7119" i="1"/>
  <c r="C7120" i="1"/>
  <c r="C7121" i="1"/>
  <c r="C2279" i="1"/>
  <c r="C2280" i="1"/>
  <c r="C2281" i="1"/>
  <c r="C2282" i="1"/>
  <c r="C2283" i="1"/>
  <c r="C2284" i="1"/>
  <c r="C2285" i="1"/>
  <c r="C2286" i="1"/>
  <c r="C2287" i="1"/>
  <c r="C4525" i="1"/>
  <c r="C4526" i="1"/>
  <c r="C4527" i="1"/>
  <c r="C4528" i="1"/>
  <c r="C4529" i="1"/>
  <c r="C4530" i="1"/>
  <c r="C4531" i="1"/>
  <c r="C7349" i="1"/>
  <c r="C7350" i="1"/>
  <c r="C7351" i="1"/>
  <c r="C7352" i="1"/>
  <c r="C7353" i="1"/>
  <c r="C7354" i="1"/>
  <c r="C466" i="1"/>
  <c r="C467" i="1"/>
  <c r="C468" i="1"/>
  <c r="C469" i="1"/>
  <c r="C2446" i="1"/>
  <c r="C2447" i="1"/>
  <c r="C2448" i="1"/>
  <c r="C2449" i="1"/>
  <c r="C2450" i="1"/>
  <c r="C7587" i="1"/>
  <c r="C7588" i="1"/>
  <c r="C7589" i="1"/>
  <c r="C7590" i="1"/>
  <c r="C7591" i="1"/>
  <c r="C7592" i="1"/>
  <c r="C7593" i="1"/>
  <c r="C7594" i="1"/>
  <c r="C7595" i="1"/>
  <c r="C7596" i="1"/>
  <c r="C7597" i="1"/>
  <c r="C7598" i="1"/>
  <c r="C7599" i="1"/>
  <c r="C599" i="1"/>
  <c r="C600" i="1"/>
  <c r="C601" i="1"/>
  <c r="C602" i="1"/>
  <c r="C603" i="1"/>
  <c r="C604" i="1"/>
  <c r="C605" i="1"/>
  <c r="C2601" i="1"/>
  <c r="C2602" i="1"/>
  <c r="C4913" i="1"/>
  <c r="C4914" i="1"/>
  <c r="C4915" i="1"/>
  <c r="C4916" i="1"/>
  <c r="C4917" i="1"/>
  <c r="C7841" i="1"/>
  <c r="C7842" i="1"/>
  <c r="C7843" i="1"/>
  <c r="C7844" i="1"/>
  <c r="C7845" i="1"/>
  <c r="C7846" i="1"/>
  <c r="C7847" i="1"/>
  <c r="C7848" i="1"/>
  <c r="C7849" i="1"/>
  <c r="C7850" i="1"/>
  <c r="C7851" i="1"/>
  <c r="C7852" i="1"/>
  <c r="C731" i="1"/>
  <c r="C732" i="1"/>
  <c r="C733" i="1"/>
  <c r="C734" i="1"/>
  <c r="C735" i="1"/>
  <c r="C736" i="1"/>
  <c r="C737" i="1"/>
  <c r="C738" i="1"/>
  <c r="C739" i="1"/>
  <c r="C2782" i="1"/>
  <c r="C2783" i="1"/>
  <c r="C2784" i="1"/>
  <c r="C2785" i="1"/>
  <c r="C5131" i="1"/>
  <c r="C5132" i="1"/>
  <c r="C5133" i="1"/>
  <c r="C5134" i="1"/>
  <c r="C5135" i="1"/>
  <c r="C5136" i="1"/>
  <c r="C5137" i="1"/>
  <c r="C5138" i="1"/>
  <c r="C5139" i="1"/>
  <c r="C5140" i="1"/>
  <c r="C5141" i="1"/>
  <c r="C5142" i="1"/>
  <c r="C5143" i="1"/>
  <c r="C5144" i="1"/>
  <c r="C5145" i="1"/>
  <c r="C5146" i="1"/>
  <c r="C5147" i="1"/>
  <c r="C8063" i="1"/>
  <c r="C8064" i="1"/>
  <c r="C8065" i="1"/>
  <c r="C8066" i="1"/>
  <c r="C8067" i="1"/>
  <c r="C8068" i="1"/>
  <c r="C8069" i="1"/>
  <c r="C8070" i="1"/>
  <c r="C8071" i="1"/>
  <c r="C881" i="1"/>
  <c r="C882" i="1"/>
  <c r="C883" i="1"/>
  <c r="C884" i="1"/>
  <c r="C885" i="1"/>
  <c r="C886" i="1"/>
  <c r="C887" i="1"/>
  <c r="C888" i="1"/>
  <c r="C889" i="1"/>
  <c r="C890" i="1"/>
  <c r="C891" i="1"/>
  <c r="C892" i="1"/>
  <c r="C893" i="1"/>
  <c r="C894" i="1"/>
  <c r="C895" i="1"/>
  <c r="C2913" i="1"/>
  <c r="C2914" i="1"/>
  <c r="C2915" i="1"/>
  <c r="C2916" i="1"/>
  <c r="C2917" i="1"/>
  <c r="C2918" i="1"/>
  <c r="C2919" i="1"/>
  <c r="C2920" i="1"/>
  <c r="C2921" i="1"/>
  <c r="C2922" i="1"/>
  <c r="C5340" i="1"/>
  <c r="C8294" i="1"/>
  <c r="C8295" i="1"/>
  <c r="C8296" i="1"/>
  <c r="C8297" i="1"/>
  <c r="C8298" i="1"/>
  <c r="C8299" i="1"/>
  <c r="C8300" i="1"/>
  <c r="C8301" i="1"/>
  <c r="C8302" i="1"/>
  <c r="C8303" i="1"/>
  <c r="C8304" i="1"/>
  <c r="C8305" i="1"/>
  <c r="C1042" i="1"/>
  <c r="C1043" i="1"/>
  <c r="C1044" i="1"/>
  <c r="C1045" i="1"/>
  <c r="C5558" i="1"/>
  <c r="C8549" i="1"/>
  <c r="C8550" i="1"/>
  <c r="C8551" i="1"/>
  <c r="C8552" i="1"/>
  <c r="C8553" i="1"/>
  <c r="C8554" i="1"/>
  <c r="C8555" i="1"/>
  <c r="C1232" i="1"/>
  <c r="C1233" i="1"/>
  <c r="C1234" i="1"/>
  <c r="C1235" i="1"/>
  <c r="C1236" i="1"/>
  <c r="C1237" i="1"/>
  <c r="C1238" i="1"/>
  <c r="C1239" i="1"/>
  <c r="C1240" i="1"/>
  <c r="C1241" i="1"/>
  <c r="C1242" i="1"/>
  <c r="C1243" i="1"/>
  <c r="C1244" i="1"/>
  <c r="C1245" i="1"/>
  <c r="C1246" i="1"/>
  <c r="C1247" i="1"/>
  <c r="C1248" i="1"/>
  <c r="C1249" i="1"/>
  <c r="C3293" i="1"/>
  <c r="C3294" i="1"/>
  <c r="C3295" i="1"/>
  <c r="C3296" i="1"/>
  <c r="C3297" i="1"/>
  <c r="C3298" i="1"/>
  <c r="C3299" i="1"/>
  <c r="C5783" i="1"/>
  <c r="C5784" i="1"/>
  <c r="C5785" i="1"/>
  <c r="C5786" i="1"/>
  <c r="C5787" i="1"/>
  <c r="C5788" i="1"/>
  <c r="C5789" i="1"/>
  <c r="C5790" i="1"/>
  <c r="C5791" i="1"/>
  <c r="C5792" i="1"/>
  <c r="C8879" i="1"/>
  <c r="C8880" i="1"/>
  <c r="C8881" i="1"/>
  <c r="C8882" i="1"/>
  <c r="C8883" i="1"/>
  <c r="C8884" i="1"/>
  <c r="C8885" i="1"/>
  <c r="C8886" i="1"/>
  <c r="C8887" i="1"/>
  <c r="C8888" i="1"/>
  <c r="C8889" i="1"/>
  <c r="C8890" i="1"/>
  <c r="C8891" i="1"/>
  <c r="C8892" i="1"/>
  <c r="C1428" i="1"/>
  <c r="C1429" i="1"/>
  <c r="C1430" i="1"/>
  <c r="C1431" i="1"/>
  <c r="C1432" i="1"/>
  <c r="C1433" i="1"/>
  <c r="C1434" i="1"/>
  <c r="C1435" i="1"/>
  <c r="C3496" i="1"/>
  <c r="C3497" i="1"/>
  <c r="C3498" i="1"/>
  <c r="C3499" i="1"/>
  <c r="C3500" i="1"/>
  <c r="C6034" i="1"/>
  <c r="C6035" i="1"/>
  <c r="C6036" i="1"/>
  <c r="C6037" i="1"/>
  <c r="C6038" i="1"/>
  <c r="C6039" i="1"/>
  <c r="C6040" i="1"/>
  <c r="C6041" i="1"/>
  <c r="C6042" i="1"/>
  <c r="C6043" i="1"/>
  <c r="C9176" i="1"/>
  <c r="C9177" i="1"/>
  <c r="C9178" i="1"/>
  <c r="C9179" i="1"/>
  <c r="C9180" i="1"/>
  <c r="C9181" i="1"/>
  <c r="C9182" i="1"/>
  <c r="C9183" i="1"/>
  <c r="C9184" i="1"/>
  <c r="C9185" i="1"/>
  <c r="C9186" i="1"/>
  <c r="C9187" i="1"/>
  <c r="C9188" i="1"/>
  <c r="C9189" i="1"/>
  <c r="C9190" i="1"/>
  <c r="C1639" i="1"/>
  <c r="C1640" i="1"/>
  <c r="C1641" i="1"/>
  <c r="C1642"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6282" i="1"/>
  <c r="C6283" i="1"/>
  <c r="C6284" i="1"/>
  <c r="C6285" i="1"/>
  <c r="C6286" i="1"/>
  <c r="C6287" i="1"/>
  <c r="C6288" i="1"/>
  <c r="C6289" i="1"/>
  <c r="C6290" i="1"/>
  <c r="C6291" i="1"/>
  <c r="C6292" i="1"/>
  <c r="C6293" i="1"/>
  <c r="C6294" i="1"/>
  <c r="C6295" i="1"/>
  <c r="C6296" i="1"/>
  <c r="C6297" i="1"/>
  <c r="C6298" i="1"/>
  <c r="C6299" i="1"/>
  <c r="C6300" i="1"/>
  <c r="C6301" i="1"/>
  <c r="C6302" i="1"/>
  <c r="C6303" i="1"/>
  <c r="C9527" i="1"/>
  <c r="C9528" i="1"/>
  <c r="C9529" i="1"/>
  <c r="C9530" i="1"/>
  <c r="C9531" i="1"/>
  <c r="C9532" i="1"/>
  <c r="C9533" i="1"/>
  <c r="C9534" i="1"/>
  <c r="C9535" i="1"/>
  <c r="C9536" i="1"/>
  <c r="C9537" i="1"/>
  <c r="C9538" i="1"/>
  <c r="C9539" i="1"/>
  <c r="C9540" i="1"/>
  <c r="C9541" i="1"/>
  <c r="C9542" i="1"/>
  <c r="C9543"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3990" i="1"/>
  <c r="C3991" i="1"/>
  <c r="C3992" i="1"/>
  <c r="C3993" i="1"/>
  <c r="C3994" i="1"/>
  <c r="C3995" i="1"/>
  <c r="C3996" i="1"/>
  <c r="C3997" i="1"/>
  <c r="C3998" i="1"/>
  <c r="C3999" i="1"/>
  <c r="C4000" i="1"/>
  <c r="C6577" i="1"/>
  <c r="C6578" i="1"/>
  <c r="C6579" i="1"/>
  <c r="C6580" i="1"/>
  <c r="C9854" i="1"/>
  <c r="C9855" i="1"/>
  <c r="C9856" i="1"/>
  <c r="C9857" i="1"/>
  <c r="C9858" i="1"/>
  <c r="C114" i="1"/>
  <c r="C4209" i="1"/>
  <c r="C4210" i="1"/>
  <c r="C6838" i="1"/>
  <c r="C6839" i="1"/>
  <c r="C6840" i="1"/>
  <c r="C6841" i="1"/>
  <c r="C6842" i="1"/>
  <c r="C6843" i="1"/>
  <c r="C6844" i="1"/>
  <c r="C6845" i="1"/>
  <c r="C6846" i="1"/>
  <c r="C6847" i="1"/>
  <c r="C6848" i="1"/>
  <c r="C6849" i="1"/>
  <c r="C6850" i="1"/>
  <c r="C6851" i="1"/>
  <c r="C212" i="1"/>
  <c r="C2168" i="1"/>
  <c r="C2169" i="1"/>
  <c r="C4354" i="1"/>
  <c r="C4355" i="1"/>
  <c r="C4356" i="1"/>
  <c r="C4357" i="1"/>
  <c r="C4358" i="1"/>
  <c r="C4359" i="1"/>
  <c r="C4360" i="1"/>
  <c r="C4361" i="1"/>
  <c r="C4362" i="1"/>
  <c r="C4363" i="1"/>
  <c r="C4364" i="1"/>
  <c r="C7122" i="1"/>
  <c r="C333" i="1"/>
  <c r="C334" i="1"/>
  <c r="C335" i="1"/>
  <c r="C336" i="1"/>
  <c r="C337" i="1"/>
  <c r="C338" i="1"/>
  <c r="C339" i="1"/>
  <c r="C340" i="1"/>
  <c r="C341" i="1"/>
  <c r="C342" i="1"/>
  <c r="C343" i="1"/>
  <c r="C2288" i="1"/>
  <c r="C2289" i="1"/>
  <c r="C2290" i="1"/>
  <c r="C4532" i="1"/>
  <c r="C4533" i="1"/>
  <c r="C4534" i="1"/>
  <c r="C4535" i="1"/>
  <c r="C4536" i="1"/>
  <c r="C7355" i="1"/>
  <c r="C7356" i="1"/>
  <c r="C7357" i="1"/>
  <c r="C7358" i="1"/>
  <c r="C7359" i="1"/>
  <c r="C7360" i="1"/>
  <c r="C7361" i="1"/>
  <c r="C7362" i="1"/>
  <c r="C7363" i="1"/>
  <c r="C7364" i="1"/>
  <c r="C7365" i="1"/>
  <c r="C7366" i="1"/>
  <c r="C470" i="1"/>
  <c r="C471" i="1"/>
  <c r="C2451" i="1"/>
  <c r="C2452" i="1"/>
  <c r="C2453" i="1"/>
  <c r="C2454" i="1"/>
  <c r="C4716" i="1"/>
  <c r="C4717" i="1"/>
  <c r="C4718" i="1"/>
  <c r="C4719" i="1"/>
  <c r="C4720" i="1"/>
  <c r="C4721" i="1"/>
  <c r="C7600" i="1"/>
  <c r="C7601" i="1"/>
  <c r="C7602" i="1"/>
  <c r="C7603" i="1"/>
  <c r="C7604" i="1"/>
  <c r="C7605" i="1"/>
  <c r="C7606" i="1"/>
  <c r="C7607" i="1"/>
  <c r="C606" i="1"/>
  <c r="C607" i="1"/>
  <c r="C608" i="1"/>
  <c r="C609" i="1"/>
  <c r="C610" i="1"/>
  <c r="C611" i="1"/>
  <c r="C612" i="1"/>
  <c r="C613" i="1"/>
  <c r="C614" i="1"/>
  <c r="C615" i="1"/>
  <c r="C2603" i="1"/>
  <c r="C2604" i="1"/>
  <c r="C2605" i="1"/>
  <c r="C4918" i="1"/>
  <c r="C4919" i="1"/>
  <c r="C4920" i="1"/>
  <c r="C4921" i="1"/>
  <c r="C4922" i="1"/>
  <c r="C4923" i="1"/>
  <c r="C4924" i="1"/>
  <c r="C7853" i="1"/>
  <c r="C7854" i="1"/>
  <c r="C740" i="1"/>
  <c r="C741" i="1"/>
  <c r="C742" i="1"/>
  <c r="C743" i="1"/>
  <c r="C744" i="1"/>
  <c r="C745" i="1"/>
  <c r="C746" i="1"/>
  <c r="C747" i="1"/>
  <c r="C748" i="1"/>
  <c r="C749" i="1"/>
  <c r="C750" i="1"/>
  <c r="C751" i="1"/>
  <c r="C752" i="1"/>
  <c r="C753" i="1"/>
  <c r="C754" i="1"/>
  <c r="C755" i="1"/>
  <c r="C756" i="1"/>
  <c r="C757" i="1"/>
  <c r="C2786" i="1"/>
  <c r="C5148" i="1"/>
  <c r="C5149" i="1"/>
  <c r="C5150" i="1"/>
  <c r="C5151" i="1"/>
  <c r="C8072" i="1"/>
  <c r="C8073" i="1"/>
  <c r="C8074" i="1"/>
  <c r="C8075" i="1"/>
  <c r="C8076" i="1"/>
  <c r="C896" i="1"/>
  <c r="C897" i="1"/>
  <c r="C898" i="1"/>
  <c r="C899" i="1"/>
  <c r="C900" i="1"/>
  <c r="C901" i="1"/>
  <c r="C902" i="1"/>
  <c r="C903" i="1"/>
  <c r="C5341" i="1"/>
  <c r="C5342" i="1"/>
  <c r="C5343" i="1"/>
  <c r="C5344" i="1"/>
  <c r="C5345" i="1"/>
  <c r="C5346" i="1"/>
  <c r="C5347" i="1"/>
  <c r="C5348" i="1"/>
  <c r="C5349"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3062" i="1"/>
  <c r="C3063" i="1"/>
  <c r="C3064" i="1"/>
  <c r="C3065" i="1"/>
  <c r="C3066" i="1"/>
  <c r="C3067" i="1"/>
  <c r="C3068" i="1"/>
  <c r="C3069" i="1"/>
  <c r="C3070" i="1"/>
  <c r="C3071" i="1"/>
  <c r="C3072" i="1"/>
  <c r="C3073" i="1"/>
  <c r="C3074" i="1"/>
  <c r="C3075" i="1"/>
  <c r="C3076" i="1"/>
  <c r="C3077" i="1"/>
  <c r="C5559" i="1"/>
  <c r="C5560" i="1"/>
  <c r="C5561" i="1"/>
  <c r="C5562" i="1"/>
  <c r="C5563" i="1"/>
  <c r="C5564" i="1"/>
  <c r="C5565" i="1"/>
  <c r="C5566" i="1"/>
  <c r="C5567" i="1"/>
  <c r="C5568" i="1"/>
  <c r="C5569" i="1"/>
  <c r="C5570"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1250" i="1"/>
  <c r="C1251" i="1"/>
  <c r="C1252" i="1"/>
  <c r="C1253" i="1"/>
  <c r="C1254" i="1"/>
  <c r="C1255" i="1"/>
  <c r="C1256" i="1"/>
  <c r="C1257" i="1"/>
  <c r="C1258" i="1"/>
  <c r="C1259" i="1"/>
  <c r="C1260" i="1"/>
  <c r="C1261" i="1"/>
  <c r="C1262" i="1"/>
  <c r="C1263" i="1"/>
  <c r="C1264" i="1"/>
  <c r="C1265" i="1"/>
  <c r="C3300" i="1"/>
  <c r="C3301" i="1"/>
  <c r="C3302" i="1"/>
  <c r="C3303" i="1"/>
  <c r="C3304" i="1"/>
  <c r="C3305" i="1"/>
  <c r="C3306" i="1"/>
  <c r="C3307" i="1"/>
  <c r="C3308" i="1"/>
  <c r="C3309" i="1"/>
  <c r="C3310" i="1"/>
  <c r="C3311" i="1"/>
  <c r="C3312" i="1"/>
  <c r="C3313" i="1"/>
  <c r="C3314" i="1"/>
  <c r="C3315" i="1"/>
  <c r="C3316" i="1"/>
  <c r="C3317" i="1"/>
  <c r="C3318" i="1"/>
  <c r="C3319" i="1"/>
  <c r="C8893" i="1"/>
  <c r="C8894" i="1"/>
  <c r="C8895" i="1"/>
  <c r="C8896" i="1"/>
  <c r="C8897" i="1"/>
  <c r="C8898" i="1"/>
  <c r="C8899" i="1"/>
  <c r="C8900" i="1"/>
  <c r="C1436" i="1"/>
  <c r="C1437" i="1"/>
  <c r="C1438" i="1"/>
  <c r="C1439" i="1"/>
  <c r="C1440" i="1"/>
  <c r="C1441" i="1"/>
  <c r="C6044" i="1"/>
  <c r="C6045" i="1"/>
  <c r="C6046" i="1"/>
  <c r="C6047" i="1"/>
  <c r="C6048" i="1"/>
  <c r="C6049" i="1"/>
  <c r="C6050" i="1"/>
  <c r="C6051" i="1"/>
  <c r="C6052" i="1"/>
  <c r="C6053" i="1"/>
  <c r="C6054" i="1"/>
  <c r="C6055" i="1"/>
  <c r="C6056" i="1"/>
  <c r="C6057" i="1"/>
  <c r="C6058" i="1"/>
  <c r="C6059" i="1"/>
  <c r="C6060" i="1"/>
  <c r="C6061" i="1"/>
  <c r="C6062" i="1"/>
  <c r="C6063" i="1"/>
  <c r="C6064" i="1"/>
  <c r="C9191" i="1"/>
  <c r="C9192" i="1"/>
  <c r="C9193" i="1"/>
  <c r="C9194" i="1"/>
  <c r="C9195" i="1"/>
  <c r="C9196" i="1"/>
  <c r="C9197" i="1"/>
  <c r="C9198" i="1"/>
  <c r="C9199" i="1"/>
  <c r="C9200" i="1"/>
  <c r="C9201" i="1"/>
  <c r="C9202" i="1"/>
  <c r="C9203" i="1"/>
  <c r="C9204" i="1"/>
  <c r="C9205" i="1"/>
  <c r="C9206" i="1"/>
  <c r="C9207" i="1"/>
  <c r="C9208" i="1"/>
  <c r="C1643" i="1"/>
  <c r="C1644" i="1"/>
  <c r="C1645" i="1"/>
  <c r="C1646" i="1"/>
  <c r="C1647" i="1"/>
  <c r="C1648" i="1"/>
  <c r="C1649" i="1"/>
  <c r="C1650" i="1"/>
  <c r="C1651" i="1"/>
  <c r="C3732" i="1"/>
  <c r="C3733" i="1"/>
  <c r="C3734" i="1"/>
  <c r="C3735" i="1"/>
  <c r="C3736" i="1"/>
  <c r="C3737" i="1"/>
  <c r="C3738" i="1"/>
  <c r="C3739" i="1"/>
  <c r="C3740" i="1"/>
  <c r="C3741" i="1"/>
  <c r="C3742" i="1"/>
  <c r="C3743" i="1"/>
  <c r="C3744" i="1"/>
  <c r="C3745" i="1"/>
  <c r="C3746" i="1"/>
  <c r="C3747" i="1"/>
  <c r="C3748" i="1"/>
  <c r="C3749" i="1"/>
  <c r="C3750" i="1"/>
  <c r="C3751" i="1"/>
  <c r="C3752" i="1"/>
  <c r="C6304" i="1"/>
  <c r="C6305" i="1"/>
  <c r="C6306" i="1"/>
  <c r="C6307" i="1"/>
  <c r="C6308" i="1"/>
  <c r="C6309" i="1"/>
  <c r="C6310" i="1"/>
  <c r="C6311" i="1"/>
  <c r="C6312" i="1"/>
  <c r="C6313" i="1"/>
  <c r="C6314" i="1"/>
  <c r="C6315" i="1"/>
  <c r="C9544" i="1"/>
  <c r="C9545" i="1"/>
  <c r="C9546" i="1"/>
  <c r="C9547" i="1"/>
  <c r="C9548" i="1"/>
  <c r="C9549" i="1"/>
  <c r="C9550" i="1"/>
  <c r="C9551" i="1"/>
  <c r="C9552" i="1"/>
  <c r="C9553" i="1"/>
  <c r="C9554" i="1"/>
  <c r="C9555" i="1"/>
  <c r="C9556" i="1"/>
  <c r="C9557" i="1"/>
  <c r="C9558" i="1"/>
  <c r="C1884" i="1"/>
  <c r="C1885" i="1"/>
  <c r="C1886" i="1"/>
  <c r="C1887" i="1"/>
  <c r="C4001" i="1"/>
  <c r="C4002" i="1"/>
  <c r="C4003" i="1"/>
  <c r="C4004" i="1"/>
  <c r="C4005" i="1"/>
  <c r="C4006" i="1"/>
  <c r="C4007" i="1"/>
  <c r="C4008" i="1"/>
  <c r="C4009" i="1"/>
  <c r="C4010" i="1"/>
  <c r="C4011" i="1"/>
  <c r="C9859" i="1"/>
  <c r="C9860" i="1"/>
  <c r="C9861" i="1"/>
  <c r="C9862" i="1"/>
  <c r="C9863" i="1"/>
  <c r="C9864" i="1"/>
  <c r="C9865" i="1"/>
  <c r="C9866" i="1"/>
  <c r="C9867" i="1"/>
  <c r="C9868" i="1"/>
  <c r="C9869" i="1"/>
  <c r="C4211" i="1"/>
  <c r="C4212" i="1"/>
  <c r="C4213" i="1"/>
  <c r="C4214" i="1"/>
  <c r="C4215" i="1"/>
  <c r="C4216" i="1"/>
  <c r="C4217" i="1"/>
  <c r="C4218" i="1"/>
  <c r="C4219" i="1"/>
  <c r="C4220" i="1"/>
  <c r="C4221" i="1"/>
  <c r="C6852" i="1"/>
  <c r="C6853" i="1"/>
  <c r="C6854" i="1"/>
  <c r="C6855" i="1"/>
  <c r="C6856" i="1"/>
  <c r="C6857" i="1"/>
  <c r="C213" i="1"/>
  <c r="C2170" i="1"/>
  <c r="C4365" i="1"/>
  <c r="C4366" i="1"/>
  <c r="C4367" i="1"/>
  <c r="C4368" i="1"/>
  <c r="C344" i="1"/>
  <c r="C345" i="1"/>
  <c r="C346" i="1"/>
  <c r="C347" i="1"/>
  <c r="C348" i="1"/>
  <c r="C2291" i="1"/>
  <c r="C2292" i="1"/>
  <c r="C2293" i="1"/>
  <c r="C2294" i="1"/>
  <c r="C2295" i="1"/>
  <c r="C2296" i="1"/>
  <c r="C2297" i="1"/>
  <c r="C2298" i="1"/>
  <c r="C2299" i="1"/>
  <c r="C2300" i="1"/>
  <c r="C4537" i="1"/>
  <c r="C4538" i="1"/>
  <c r="C472" i="1"/>
  <c r="C473" i="1"/>
  <c r="C2455" i="1"/>
  <c r="C2456" i="1"/>
  <c r="C4722" i="1"/>
  <c r="C4723" i="1"/>
  <c r="C4724" i="1"/>
  <c r="C4725" i="1"/>
  <c r="C4726" i="1"/>
  <c r="C4727" i="1"/>
  <c r="C4728" i="1"/>
  <c r="C4729" i="1"/>
  <c r="C4730" i="1"/>
  <c r="C4731" i="1"/>
  <c r="C7608" i="1"/>
  <c r="C7609" i="1"/>
  <c r="C7610" i="1"/>
  <c r="C616" i="1"/>
  <c r="C617" i="1"/>
  <c r="C2606" i="1"/>
  <c r="C2607" i="1"/>
  <c r="C2608" i="1"/>
  <c r="C2609" i="1"/>
  <c r="C4925" i="1"/>
  <c r="C4926" i="1"/>
  <c r="C4927" i="1"/>
  <c r="C4928" i="1"/>
  <c r="C4929" i="1"/>
  <c r="C4930" i="1"/>
  <c r="C4931" i="1"/>
  <c r="C4932" i="1"/>
  <c r="C7855" i="1"/>
  <c r="C7856" i="1"/>
  <c r="C7857" i="1"/>
  <c r="C7858" i="1"/>
  <c r="C7859" i="1"/>
  <c r="C7860" i="1"/>
  <c r="C7861" i="1"/>
  <c r="C758" i="1"/>
  <c r="C759" i="1"/>
  <c r="C760" i="1"/>
  <c r="C761" i="1"/>
  <c r="C762" i="1"/>
  <c r="C763" i="1"/>
  <c r="C764" i="1"/>
  <c r="C2787" i="1"/>
  <c r="C2788" i="1"/>
  <c r="C2789" i="1"/>
  <c r="C8077" i="1"/>
  <c r="C8078" i="1"/>
  <c r="C8079" i="1"/>
  <c r="C8080" i="1"/>
  <c r="C8081" i="1"/>
  <c r="C8082" i="1"/>
  <c r="C904" i="1"/>
  <c r="C905" i="1"/>
  <c r="C906" i="1"/>
  <c r="C907" i="1"/>
  <c r="C908" i="1"/>
  <c r="C909" i="1"/>
  <c r="C910" i="1"/>
  <c r="C911" i="1"/>
  <c r="C5350" i="1"/>
  <c r="C5351" i="1"/>
  <c r="C5352" i="1"/>
  <c r="C5353" i="1"/>
  <c r="C5354" i="1"/>
  <c r="C5355" i="1"/>
  <c r="C5356" i="1"/>
  <c r="C5357" i="1"/>
  <c r="C5358" i="1"/>
  <c r="C5359" i="1"/>
  <c r="C5360" i="1"/>
  <c r="C5361" i="1"/>
  <c r="C8329" i="1"/>
  <c r="C8330" i="1"/>
  <c r="C1046" i="1"/>
  <c r="C1047" i="1"/>
  <c r="C1048" i="1"/>
  <c r="C3078" i="1"/>
  <c r="C3079" i="1"/>
  <c r="C5571" i="1"/>
  <c r="C5572" i="1"/>
  <c r="C5573" i="1"/>
  <c r="C5574" i="1"/>
  <c r="C5575" i="1"/>
  <c r="C5576" i="1"/>
  <c r="C5577" i="1"/>
  <c r="C5578" i="1"/>
  <c r="C8579" i="1"/>
  <c r="C8580" i="1"/>
  <c r="C1266" i="1"/>
  <c r="C1267" i="1"/>
  <c r="C1268" i="1"/>
  <c r="C1269" i="1"/>
  <c r="C1270" i="1"/>
  <c r="C1271" i="1"/>
  <c r="C1272" i="1"/>
  <c r="C1273" i="1"/>
  <c r="C3320" i="1"/>
  <c r="C3321" i="1"/>
  <c r="C3322" i="1"/>
  <c r="C3323" i="1"/>
  <c r="C3324" i="1"/>
  <c r="C3325" i="1"/>
  <c r="C3326" i="1"/>
  <c r="C3327" i="1"/>
  <c r="C3328" i="1"/>
  <c r="C3329" i="1"/>
  <c r="C3330" i="1"/>
  <c r="C5793" i="1"/>
  <c r="C5794" i="1"/>
  <c r="C5795" i="1"/>
  <c r="C5796" i="1"/>
  <c r="C5797" i="1"/>
  <c r="C5798" i="1"/>
  <c r="C5799" i="1"/>
  <c r="C5800" i="1"/>
  <c r="C5801" i="1"/>
  <c r="C5802" i="1"/>
  <c r="C5803" i="1"/>
  <c r="C5804" i="1"/>
  <c r="C5805" i="1"/>
  <c r="C5806" i="1"/>
  <c r="C8901" i="1"/>
  <c r="C8902" i="1"/>
  <c r="C8903" i="1"/>
  <c r="C8904" i="1"/>
  <c r="C8905" i="1"/>
  <c r="C8906" i="1"/>
  <c r="C8907" i="1"/>
  <c r="C8908" i="1"/>
  <c r="C8909" i="1"/>
  <c r="C8910" i="1"/>
  <c r="C8911" i="1"/>
  <c r="C8912" i="1"/>
  <c r="C8913" i="1"/>
  <c r="C8914" i="1"/>
  <c r="C8915" i="1"/>
  <c r="C8916" i="1"/>
  <c r="C8917" i="1"/>
  <c r="C8918" i="1"/>
  <c r="C8919" i="1"/>
  <c r="C8920" i="1"/>
  <c r="C8921" i="1"/>
  <c r="C8922" i="1"/>
  <c r="C1442" i="1"/>
  <c r="C1443" i="1"/>
  <c r="C3501" i="1"/>
  <c r="C3502" i="1"/>
  <c r="C6065" i="1"/>
  <c r="C6066" i="1"/>
  <c r="C6067" i="1"/>
  <c r="C6068" i="1"/>
  <c r="C6069" i="1"/>
  <c r="C9209" i="1"/>
  <c r="C9210" i="1"/>
  <c r="C9211" i="1"/>
  <c r="C9212" i="1"/>
  <c r="C9213" i="1"/>
  <c r="C9214" i="1"/>
  <c r="C9215" i="1"/>
  <c r="C9216" i="1"/>
  <c r="C9217" i="1"/>
  <c r="C9218" i="1"/>
  <c r="C9219" i="1"/>
  <c r="C9220" i="1"/>
  <c r="C1652" i="1"/>
  <c r="C1653" i="1"/>
  <c r="C1654" i="1"/>
  <c r="C1655" i="1"/>
  <c r="C1656" i="1"/>
  <c r="C1657" i="1"/>
  <c r="C1658" i="1"/>
  <c r="C1659" i="1"/>
  <c r="C3753" i="1"/>
  <c r="C3754" i="1"/>
  <c r="C3755" i="1"/>
  <c r="C3756" i="1"/>
  <c r="C3757" i="1"/>
  <c r="C3758" i="1"/>
  <c r="C3759" i="1"/>
  <c r="C3760" i="1"/>
  <c r="C3761" i="1"/>
  <c r="C3762" i="1"/>
  <c r="C3763" i="1"/>
  <c r="C3764" i="1"/>
  <c r="C3765" i="1"/>
  <c r="C3766" i="1"/>
  <c r="C6316" i="1"/>
  <c r="C6317" i="1"/>
  <c r="C6318" i="1"/>
  <c r="C6319" i="1"/>
  <c r="C6320" i="1"/>
  <c r="C6321" i="1"/>
  <c r="C6322" i="1"/>
  <c r="C6323" i="1"/>
  <c r="C6324" i="1"/>
  <c r="C6325" i="1"/>
  <c r="C9559" i="1"/>
  <c r="C1888" i="1"/>
  <c r="C1889" i="1"/>
  <c r="C1890" i="1"/>
  <c r="C1891" i="1"/>
  <c r="C1892" i="1"/>
  <c r="C1893" i="1"/>
  <c r="C4012" i="1"/>
  <c r="C4013" i="1"/>
  <c r="C4014" i="1"/>
  <c r="C6581" i="1"/>
  <c r="C6582" i="1"/>
  <c r="C6583" i="1"/>
  <c r="C6584" i="1"/>
  <c r="C6585" i="1"/>
  <c r="C6586" i="1"/>
  <c r="C6587" i="1"/>
  <c r="C6588"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115" i="1"/>
  <c r="C116" i="1"/>
  <c r="C2065" i="1"/>
  <c r="C2066" i="1"/>
  <c r="C4222" i="1"/>
  <c r="C4223" i="1"/>
  <c r="C4224" i="1"/>
  <c r="C4225" i="1"/>
  <c r="C6858" i="1"/>
  <c r="C6859" i="1"/>
  <c r="C6860" i="1"/>
  <c r="C6861" i="1"/>
  <c r="C6862" i="1"/>
  <c r="C6863" i="1"/>
  <c r="C6864" i="1"/>
  <c r="C214" i="1"/>
  <c r="C215" i="1"/>
  <c r="C2171" i="1"/>
  <c r="C2172" i="1"/>
  <c r="C4369" i="1"/>
  <c r="C7123" i="1"/>
  <c r="C7124" i="1"/>
  <c r="C7125" i="1"/>
  <c r="C349" i="1"/>
  <c r="C350" i="1"/>
  <c r="C351" i="1"/>
  <c r="C2301" i="1"/>
  <c r="C2302" i="1"/>
  <c r="C2303" i="1"/>
  <c r="C2304" i="1"/>
  <c r="C2305" i="1"/>
  <c r="C2306" i="1"/>
  <c r="C7367" i="1"/>
  <c r="C7368" i="1"/>
  <c r="C7369" i="1"/>
  <c r="C7370" i="1"/>
  <c r="C7371" i="1"/>
  <c r="C7372" i="1"/>
  <c r="C7373" i="1"/>
  <c r="C7374" i="1"/>
  <c r="C474" i="1"/>
  <c r="C475" i="1"/>
  <c r="C476" i="1"/>
  <c r="C477" i="1"/>
  <c r="C478" i="1"/>
  <c r="C4732" i="1"/>
  <c r="C4733" i="1"/>
  <c r="C4734" i="1"/>
  <c r="C4735" i="1"/>
  <c r="C4736" i="1"/>
  <c r="C4737" i="1"/>
  <c r="C4738" i="1"/>
  <c r="C4739" i="1"/>
  <c r="C7611" i="1"/>
  <c r="C7612" i="1"/>
  <c r="C7613" i="1"/>
  <c r="C7614" i="1"/>
  <c r="C7615" i="1"/>
  <c r="C7616" i="1"/>
  <c r="C7617" i="1"/>
  <c r="C7618" i="1"/>
  <c r="C7619" i="1"/>
  <c r="C7620" i="1"/>
  <c r="C7621" i="1"/>
  <c r="C7622" i="1"/>
  <c r="C7623" i="1"/>
  <c r="C7624" i="1"/>
  <c r="C7625" i="1"/>
  <c r="C618" i="1"/>
  <c r="C619" i="1"/>
  <c r="C620" i="1"/>
  <c r="C621" i="1"/>
  <c r="C622" i="1"/>
  <c r="C623" i="1"/>
  <c r="C624" i="1"/>
  <c r="C2610" i="1"/>
  <c r="C2611" i="1"/>
  <c r="C2612" i="1"/>
  <c r="C2613" i="1"/>
  <c r="C2614" i="1"/>
  <c r="C2615" i="1"/>
  <c r="C4933" i="1"/>
  <c r="C4934" i="1"/>
  <c r="C4935" i="1"/>
  <c r="C4936" i="1"/>
  <c r="C4937" i="1"/>
  <c r="C4938" i="1"/>
  <c r="C4939" i="1"/>
  <c r="C7862" i="1"/>
  <c r="C7863" i="1"/>
  <c r="C7864" i="1"/>
  <c r="C7865" i="1"/>
  <c r="C7866" i="1"/>
  <c r="C765" i="1"/>
  <c r="C766" i="1"/>
  <c r="C767" i="1"/>
  <c r="C2790" i="1"/>
  <c r="C2791" i="1"/>
  <c r="C2792" i="1"/>
  <c r="C2793" i="1"/>
  <c r="C2794" i="1"/>
  <c r="C2795" i="1"/>
  <c r="C2796" i="1"/>
  <c r="C5152" i="1"/>
  <c r="C5153" i="1"/>
  <c r="C5154" i="1"/>
  <c r="C5155" i="1"/>
  <c r="C5156" i="1"/>
  <c r="C5157" i="1"/>
  <c r="C5158" i="1"/>
  <c r="C5159" i="1"/>
  <c r="C5160" i="1"/>
  <c r="C5161" i="1"/>
  <c r="C5162" i="1"/>
  <c r="C912" i="1"/>
  <c r="C913" i="1"/>
  <c r="C914" i="1"/>
  <c r="C915" i="1"/>
  <c r="C916" i="1"/>
  <c r="C917" i="1"/>
  <c r="C918" i="1"/>
  <c r="C919" i="1"/>
  <c r="C920" i="1"/>
  <c r="C2923" i="1"/>
  <c r="C2924" i="1"/>
  <c r="C2925" i="1"/>
  <c r="C5362" i="1"/>
  <c r="C5363" i="1"/>
  <c r="C5364" i="1"/>
  <c r="C5365" i="1"/>
  <c r="C5366" i="1"/>
  <c r="C5367" i="1"/>
  <c r="C5368" i="1"/>
  <c r="C5369" i="1"/>
  <c r="C5370" i="1"/>
  <c r="C5371" i="1"/>
  <c r="C8331" i="1"/>
  <c r="C8332" i="1"/>
  <c r="C8333" i="1"/>
  <c r="C8334" i="1"/>
  <c r="C8335" i="1"/>
  <c r="C8336" i="1"/>
  <c r="C8337" i="1"/>
  <c r="C8338" i="1"/>
  <c r="C8339" i="1"/>
  <c r="C8340" i="1"/>
  <c r="C1049" i="1"/>
  <c r="C1050" i="1"/>
  <c r="C1051" i="1"/>
  <c r="C1052" i="1"/>
  <c r="C1053" i="1"/>
  <c r="C1054" i="1"/>
  <c r="C1055" i="1"/>
  <c r="C1056" i="1"/>
  <c r="C1057" i="1"/>
  <c r="C1058" i="1"/>
  <c r="C3080" i="1"/>
  <c r="C3081" i="1"/>
  <c r="C3082" i="1"/>
  <c r="C3083" i="1"/>
  <c r="C3084" i="1"/>
  <c r="C3085" i="1"/>
  <c r="C3086" i="1"/>
  <c r="C3087" i="1"/>
  <c r="C3088" i="1"/>
  <c r="C3089" i="1"/>
  <c r="C3090" i="1"/>
  <c r="C5579" i="1"/>
  <c r="C5580" i="1"/>
  <c r="C5581" i="1"/>
  <c r="C5582" i="1"/>
  <c r="C5583" i="1"/>
  <c r="C5584" i="1"/>
  <c r="C5585" i="1"/>
  <c r="C5586" i="1"/>
  <c r="C5587" i="1"/>
  <c r="C5588" i="1"/>
  <c r="C5589" i="1"/>
  <c r="C5590" i="1"/>
  <c r="C5591" i="1"/>
  <c r="C5592" i="1"/>
  <c r="C5593" i="1"/>
  <c r="C5594" i="1"/>
  <c r="C8581" i="1"/>
  <c r="C8582" i="1"/>
  <c r="C8583" i="1"/>
  <c r="C8584" i="1"/>
  <c r="C8585" i="1"/>
  <c r="C1274" i="1"/>
  <c r="C1275" i="1"/>
  <c r="C1276" i="1"/>
  <c r="C1277" i="1"/>
  <c r="C1278" i="1"/>
  <c r="C1279" i="1"/>
  <c r="C1280" i="1"/>
  <c r="C1281" i="1"/>
  <c r="C1282" i="1"/>
  <c r="C1283" i="1"/>
  <c r="C1284" i="1"/>
  <c r="C1285" i="1"/>
  <c r="C5807" i="1"/>
  <c r="C5808" i="1"/>
  <c r="C5809" i="1"/>
  <c r="C5810" i="1"/>
  <c r="C5811" i="1"/>
  <c r="C5812" i="1"/>
  <c r="C5813" i="1"/>
  <c r="C5814" i="1"/>
  <c r="C5815" i="1"/>
  <c r="C5816" i="1"/>
  <c r="C5817" i="1"/>
  <c r="C5818" i="1"/>
  <c r="C5819" i="1"/>
  <c r="C8923" i="1"/>
  <c r="C8924" i="1"/>
  <c r="C8925" i="1"/>
  <c r="C8926" i="1"/>
  <c r="C8927" i="1"/>
  <c r="C8928" i="1"/>
  <c r="C8929" i="1"/>
  <c r="C8930" i="1"/>
  <c r="C8931" i="1"/>
  <c r="C8932" i="1"/>
  <c r="C8933" i="1"/>
  <c r="C8934" i="1"/>
  <c r="C8935" i="1"/>
  <c r="C8936" i="1"/>
  <c r="C8937" i="1"/>
  <c r="C8938" i="1"/>
  <c r="C8939" i="1"/>
  <c r="C8940" i="1"/>
  <c r="C8941" i="1"/>
  <c r="C8942" i="1"/>
  <c r="C3503" i="1"/>
  <c r="C3504" i="1"/>
  <c r="C3505" i="1"/>
  <c r="C3506" i="1"/>
  <c r="C3507" i="1"/>
  <c r="C3508" i="1"/>
  <c r="C3509" i="1"/>
  <c r="C3510" i="1"/>
  <c r="C3511" i="1"/>
  <c r="C3512" i="1"/>
  <c r="C3513" i="1"/>
  <c r="C3514" i="1"/>
  <c r="C3515" i="1"/>
  <c r="C3516" i="1"/>
  <c r="C3517" i="1"/>
  <c r="C6070" i="1"/>
  <c r="C6071" i="1"/>
  <c r="C6072" i="1"/>
  <c r="C6073" i="1"/>
  <c r="C9221" i="1"/>
  <c r="C9222" i="1"/>
  <c r="C9223" i="1"/>
  <c r="C9224" i="1"/>
  <c r="C9225" i="1"/>
  <c r="C9226" i="1"/>
  <c r="C9227" i="1"/>
  <c r="C9228" i="1"/>
  <c r="C9229" i="1"/>
  <c r="C9230" i="1"/>
  <c r="C9231" i="1"/>
  <c r="C9232" i="1"/>
  <c r="C9233" i="1"/>
  <c r="C9234" i="1"/>
  <c r="C9235" i="1"/>
  <c r="C9236" i="1"/>
  <c r="C9237" i="1"/>
  <c r="C9238" i="1"/>
  <c r="C1660" i="1"/>
  <c r="C1661" i="1"/>
  <c r="C1662" i="1"/>
  <c r="C1663" i="1"/>
  <c r="C1664" i="1"/>
  <c r="C1665" i="1"/>
  <c r="C1666" i="1"/>
  <c r="C1667" i="1"/>
  <c r="C1668" i="1"/>
  <c r="C1669" i="1"/>
  <c r="C1670" i="1"/>
  <c r="C1671" i="1"/>
  <c r="C3767" i="1"/>
  <c r="C3768" i="1"/>
  <c r="C3769" i="1"/>
  <c r="C3770" i="1"/>
  <c r="C3771" i="1"/>
  <c r="C3772" i="1"/>
  <c r="C3773" i="1"/>
  <c r="C3774" i="1"/>
  <c r="C3775" i="1"/>
  <c r="C3776" i="1"/>
  <c r="C6326" i="1"/>
  <c r="C6327" i="1"/>
  <c r="C6328" i="1"/>
  <c r="C9560" i="1"/>
  <c r="C9561" i="1"/>
  <c r="C9562" i="1"/>
  <c r="C9563" i="1"/>
  <c r="C9564" i="1"/>
  <c r="C9565" i="1"/>
  <c r="C9566" i="1"/>
  <c r="C9567" i="1"/>
  <c r="C9568" i="1"/>
  <c r="C9569" i="1"/>
  <c r="C9570" i="1"/>
  <c r="C9571" i="1"/>
  <c r="C9572" i="1"/>
  <c r="C9573" i="1"/>
  <c r="C9574" i="1"/>
  <c r="C9575" i="1"/>
  <c r="C9576" i="1"/>
  <c r="C1894" i="1"/>
  <c r="C1895" i="1"/>
  <c r="C1896" i="1"/>
  <c r="C1897" i="1"/>
  <c r="C1898" i="1"/>
  <c r="C1899" i="1"/>
  <c r="C1900" i="1"/>
  <c r="C1901" i="1"/>
  <c r="C1902" i="1"/>
  <c r="C4015" i="1"/>
  <c r="C6589" i="1"/>
  <c r="C6590" i="1"/>
  <c r="C6591" i="1"/>
  <c r="C6592" i="1"/>
  <c r="C6593" i="1"/>
  <c r="C6594" i="1"/>
  <c r="C6595" i="1"/>
  <c r="C6596" i="1"/>
  <c r="C6597" i="1"/>
  <c r="C6598" i="1"/>
  <c r="C6599" i="1"/>
  <c r="C6600" i="1"/>
  <c r="C6601" i="1"/>
  <c r="C6602" i="1"/>
  <c r="C6603" i="1"/>
  <c r="C6604" i="1"/>
  <c r="C6605" i="1"/>
  <c r="C6606" i="1"/>
  <c r="C6607" i="1"/>
  <c r="C6608" i="1"/>
  <c r="C9897" i="1"/>
  <c r="C9898" i="1"/>
  <c r="C9899" i="1"/>
  <c r="C9900" i="1"/>
  <c r="C9901" i="1"/>
  <c r="C9902" i="1"/>
  <c r="C9903" i="1"/>
  <c r="C9904" i="1"/>
  <c r="C9905" i="1"/>
  <c r="C9906" i="1"/>
  <c r="C9907" i="1"/>
  <c r="C9908" i="1"/>
  <c r="C9909" i="1"/>
  <c r="C9910" i="1"/>
  <c r="C9911" i="1"/>
  <c r="C2067" i="1"/>
  <c r="C4226" i="1"/>
  <c r="C6865" i="1"/>
  <c r="C6866" i="1"/>
  <c r="C6867" i="1"/>
  <c r="C6868" i="1"/>
  <c r="C216" i="1"/>
  <c r="C217" i="1"/>
  <c r="C7126" i="1"/>
  <c r="C7127" i="1"/>
  <c r="C7128" i="1"/>
  <c r="C352" i="1"/>
  <c r="C353" i="1"/>
  <c r="C2307" i="1"/>
  <c r="C2308" i="1"/>
  <c r="C2309" i="1"/>
  <c r="C4539" i="1"/>
  <c r="C4540" i="1"/>
  <c r="C4541" i="1"/>
  <c r="C4542" i="1"/>
  <c r="C7375" i="1"/>
  <c r="C7376" i="1"/>
  <c r="C7377" i="1"/>
  <c r="C7378" i="1"/>
  <c r="C7379" i="1"/>
  <c r="C7380" i="1"/>
  <c r="C7381" i="1"/>
  <c r="C2457" i="1"/>
  <c r="C4740" i="1"/>
  <c r="C4741" i="1"/>
  <c r="C4742" i="1"/>
  <c r="C4743" i="1"/>
  <c r="C4744" i="1"/>
  <c r="C7626" i="1"/>
  <c r="C7627" i="1"/>
  <c r="C7628" i="1"/>
  <c r="C7629" i="1"/>
  <c r="C7630" i="1"/>
  <c r="C7631" i="1"/>
  <c r="C7632" i="1"/>
  <c r="C7633" i="1"/>
  <c r="C7634" i="1"/>
  <c r="C625" i="1"/>
  <c r="C2616" i="1"/>
  <c r="C2617" i="1"/>
  <c r="C4940" i="1"/>
  <c r="C4941" i="1"/>
  <c r="C4942" i="1"/>
  <c r="C768" i="1"/>
  <c r="C5163" i="1"/>
  <c r="C5164" i="1"/>
  <c r="C5165" i="1"/>
  <c r="C5166" i="1"/>
  <c r="C5167" i="1"/>
  <c r="C5168" i="1"/>
  <c r="C8083" i="1"/>
  <c r="C8084" i="1"/>
  <c r="C8085" i="1"/>
  <c r="C8086" i="1"/>
  <c r="C8087" i="1"/>
  <c r="C8088" i="1"/>
  <c r="C8089" i="1"/>
  <c r="C8090" i="1"/>
  <c r="C8091" i="1"/>
  <c r="C8092" i="1"/>
  <c r="C2926" i="1"/>
  <c r="C2927" i="1"/>
  <c r="C2928" i="1"/>
  <c r="C2929" i="1"/>
  <c r="C5372" i="1"/>
  <c r="C5373" i="1"/>
  <c r="C8341" i="1"/>
  <c r="C1059" i="1"/>
  <c r="C1060" i="1"/>
  <c r="C1061" i="1"/>
  <c r="C1062" i="1"/>
  <c r="C3091" i="1"/>
  <c r="C3092" i="1"/>
  <c r="C3093" i="1"/>
  <c r="C3094" i="1"/>
  <c r="C3095" i="1"/>
  <c r="C3096" i="1"/>
  <c r="C3097" i="1"/>
  <c r="C3098" i="1"/>
  <c r="C3099" i="1"/>
  <c r="C3100" i="1"/>
  <c r="C3101" i="1"/>
  <c r="C3102" i="1"/>
  <c r="C3103" i="1"/>
  <c r="C3104" i="1"/>
  <c r="C8586" i="1"/>
  <c r="C8587" i="1"/>
  <c r="C8588" i="1"/>
  <c r="C8589" i="1"/>
  <c r="C1286" i="1"/>
  <c r="C3331" i="1"/>
  <c r="C3332" i="1"/>
  <c r="C3333" i="1"/>
  <c r="C3334" i="1"/>
  <c r="C3335" i="1"/>
  <c r="C3336" i="1"/>
  <c r="C3337" i="1"/>
  <c r="C3338" i="1"/>
  <c r="C3339" i="1"/>
  <c r="C3340" i="1"/>
  <c r="C3341" i="1"/>
  <c r="C3342" i="1"/>
  <c r="C3343" i="1"/>
  <c r="C3344" i="1"/>
  <c r="C3345" i="1"/>
  <c r="C3346" i="1"/>
  <c r="C3347" i="1"/>
  <c r="C3348" i="1"/>
  <c r="C3349" i="1"/>
  <c r="C5820" i="1"/>
  <c r="C5821" i="1"/>
  <c r="C5822" i="1"/>
  <c r="C5823" i="1"/>
  <c r="C5824" i="1"/>
  <c r="C5825" i="1"/>
  <c r="C5826" i="1"/>
  <c r="C5827" i="1"/>
  <c r="C5828" i="1"/>
  <c r="C5829" i="1"/>
  <c r="C5830" i="1"/>
  <c r="C5831"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1444" i="1"/>
  <c r="C1445" i="1"/>
  <c r="C1446" i="1"/>
  <c r="C3518" i="1"/>
  <c r="C3519" i="1"/>
  <c r="C3520" i="1"/>
  <c r="C3521" i="1"/>
  <c r="C3522" i="1"/>
  <c r="C6074" i="1"/>
  <c r="C6075" i="1"/>
  <c r="C6076" i="1"/>
  <c r="C6077" i="1"/>
  <c r="C6078" i="1"/>
  <c r="C6079" i="1"/>
  <c r="C9239" i="1"/>
  <c r="C9240" i="1"/>
  <c r="C1672" i="1"/>
  <c r="C1673" i="1"/>
  <c r="C1674" i="1"/>
  <c r="C1675" i="1"/>
  <c r="C1676" i="1"/>
  <c r="C1677" i="1"/>
  <c r="C1678" i="1"/>
  <c r="C1679" i="1"/>
  <c r="C1680" i="1"/>
  <c r="C1681" i="1"/>
  <c r="C1682" i="1"/>
  <c r="C1683" i="1"/>
  <c r="C1684" i="1"/>
  <c r="C1685" i="1"/>
  <c r="C1686" i="1"/>
  <c r="C1687" i="1"/>
  <c r="C1688" i="1"/>
  <c r="C1689" i="1"/>
  <c r="C1690" i="1"/>
  <c r="C3777" i="1"/>
  <c r="C3778" i="1"/>
  <c r="C3779" i="1"/>
  <c r="C3780" i="1"/>
  <c r="C3781" i="1"/>
  <c r="C3782" i="1"/>
  <c r="C3783" i="1"/>
  <c r="C3784" i="1"/>
  <c r="C3785" i="1"/>
  <c r="C3786"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1903" i="1"/>
  <c r="C1904" i="1"/>
  <c r="C1905" i="1"/>
  <c r="C1906" i="1"/>
  <c r="C1907" i="1"/>
  <c r="C1908" i="1"/>
  <c r="C1909" i="1"/>
  <c r="C1910" i="1"/>
  <c r="C1911" i="1"/>
  <c r="C1912" i="1"/>
  <c r="C1913" i="1"/>
  <c r="C4016" i="1"/>
  <c r="C4017" i="1"/>
  <c r="C4018" i="1"/>
  <c r="C4019" i="1"/>
  <c r="C4020" i="1"/>
  <c r="C4021" i="1"/>
  <c r="C4022" i="1"/>
  <c r="C4023" i="1"/>
  <c r="C4024" i="1"/>
  <c r="C4025" i="1"/>
  <c r="C4026" i="1"/>
  <c r="C4027" i="1"/>
  <c r="C4028" i="1"/>
  <c r="C4029" i="1"/>
  <c r="C4030" i="1"/>
  <c r="C4031" i="1"/>
  <c r="C4032" i="1"/>
  <c r="C4033" i="1"/>
  <c r="C4034" i="1"/>
  <c r="C6609" i="1"/>
  <c r="C6610" i="1"/>
  <c r="C6611" i="1"/>
  <c r="C6612" i="1"/>
  <c r="C6613" i="1"/>
  <c r="C6614" i="1"/>
  <c r="C6615" i="1"/>
  <c r="C6616" i="1"/>
  <c r="C9912" i="1"/>
  <c r="C9913" i="1"/>
  <c r="C9914" i="1"/>
  <c r="C9915" i="1"/>
  <c r="C9916" i="1"/>
  <c r="C9917" i="1"/>
  <c r="C9918" i="1"/>
  <c r="C9919" i="1"/>
  <c r="C9920" i="1"/>
  <c r="C9921" i="1"/>
  <c r="C9922" i="1"/>
  <c r="C9923" i="1"/>
  <c r="C9924" i="1"/>
  <c r="C9925" i="1"/>
  <c r="C9926" i="1"/>
  <c r="C9927" i="1"/>
  <c r="C4227" i="1"/>
  <c r="C4228" i="1"/>
  <c r="C4229" i="1"/>
  <c r="C4230" i="1"/>
  <c r="C4231" i="1"/>
  <c r="C4232" i="1"/>
  <c r="C2173" i="1"/>
  <c r="C2174" i="1"/>
  <c r="C4370" i="1"/>
  <c r="C7129" i="1"/>
  <c r="C7130" i="1"/>
  <c r="C7131" i="1"/>
  <c r="C354" i="1"/>
  <c r="C355" i="1"/>
  <c r="C356" i="1"/>
  <c r="C357" i="1"/>
  <c r="C358" i="1"/>
  <c r="C4543" i="1"/>
  <c r="C4544" i="1"/>
  <c r="C7382" i="1"/>
  <c r="C7383" i="1"/>
  <c r="C7384" i="1"/>
  <c r="C7385" i="1"/>
  <c r="C7386" i="1"/>
  <c r="C7387" i="1"/>
  <c r="C7388" i="1"/>
  <c r="C7389" i="1"/>
  <c r="C7390" i="1"/>
  <c r="C7391" i="1"/>
  <c r="C7392" i="1"/>
  <c r="C7393" i="1"/>
  <c r="C479" i="1"/>
  <c r="C480" i="1"/>
  <c r="C481" i="1"/>
  <c r="C482" i="1"/>
  <c r="C483" i="1"/>
  <c r="C484" i="1"/>
  <c r="C2458" i="1"/>
  <c r="C2459" i="1"/>
  <c r="C2460" i="1"/>
  <c r="C2461" i="1"/>
  <c r="C2462" i="1"/>
  <c r="C2463" i="1"/>
  <c r="C2464" i="1"/>
  <c r="C4745" i="1"/>
  <c r="C4746" i="1"/>
  <c r="C4747" i="1"/>
  <c r="C7635" i="1"/>
  <c r="C7636" i="1"/>
  <c r="C7637" i="1"/>
  <c r="C7638" i="1"/>
  <c r="C7639" i="1"/>
  <c r="C7640" i="1"/>
  <c r="C7641" i="1"/>
  <c r="C7642" i="1"/>
  <c r="C626" i="1"/>
  <c r="C627" i="1"/>
  <c r="C628" i="1"/>
  <c r="C2618" i="1"/>
  <c r="C2619" i="1"/>
  <c r="C2620" i="1"/>
  <c r="C2621" i="1"/>
  <c r="C2622" i="1"/>
  <c r="C2623" i="1"/>
  <c r="C2624" i="1"/>
  <c r="C2625" i="1"/>
  <c r="C4943" i="1"/>
  <c r="C4944" i="1"/>
  <c r="C4945" i="1"/>
  <c r="C7867" i="1"/>
  <c r="C7868" i="1"/>
  <c r="C7869" i="1"/>
  <c r="C7870" i="1"/>
  <c r="C7871" i="1"/>
  <c r="C7872" i="1"/>
  <c r="C769" i="1"/>
  <c r="C770" i="1"/>
  <c r="C771" i="1"/>
  <c r="C772" i="1"/>
  <c r="C2797" i="1"/>
  <c r="C2798" i="1"/>
  <c r="C2799" i="1"/>
  <c r="C2800" i="1"/>
  <c r="C2801" i="1"/>
  <c r="C2802" i="1"/>
  <c r="C2803" i="1"/>
  <c r="C2804" i="1"/>
  <c r="C2805" i="1"/>
  <c r="C2806" i="1"/>
  <c r="C5169" i="1"/>
  <c r="C5170" i="1"/>
  <c r="C5171" i="1"/>
  <c r="C5172" i="1"/>
  <c r="C5173" i="1"/>
  <c r="C5174" i="1"/>
  <c r="C8093" i="1"/>
  <c r="C8094" i="1"/>
  <c r="C8095" i="1"/>
  <c r="C8096" i="1"/>
  <c r="C8097" i="1"/>
  <c r="C8098" i="1"/>
  <c r="C921" i="1"/>
  <c r="C922" i="1"/>
  <c r="C923" i="1"/>
  <c r="C924" i="1"/>
  <c r="C925" i="1"/>
  <c r="C2930" i="1"/>
  <c r="C2931" i="1"/>
  <c r="C2932" i="1"/>
  <c r="C2933" i="1"/>
  <c r="C2934" i="1"/>
  <c r="C2935" i="1"/>
  <c r="C2936" i="1"/>
  <c r="C2937" i="1"/>
  <c r="C5374" i="1"/>
  <c r="C5375" i="1"/>
  <c r="C5376" i="1"/>
  <c r="C5377" i="1"/>
  <c r="C5378" i="1"/>
  <c r="C5379" i="1"/>
  <c r="C5380" i="1"/>
  <c r="C5381" i="1"/>
  <c r="C5382" i="1"/>
  <c r="C5383" i="1"/>
  <c r="C5384" i="1"/>
  <c r="C5385" i="1"/>
  <c r="C5386" i="1"/>
  <c r="C5387" i="1"/>
  <c r="C5388" i="1"/>
  <c r="C5389" i="1"/>
  <c r="C5390" i="1"/>
  <c r="C5391" i="1"/>
  <c r="C5392" i="1"/>
  <c r="C8342" i="1"/>
  <c r="C8343" i="1"/>
  <c r="C8344" i="1"/>
  <c r="C8345" i="1"/>
  <c r="C8346" i="1"/>
  <c r="C8347" i="1"/>
  <c r="C8348" i="1"/>
  <c r="C8349" i="1"/>
  <c r="C1063" i="1"/>
  <c r="C1064" i="1"/>
  <c r="C1065" i="1"/>
  <c r="C1066" i="1"/>
  <c r="C1067" i="1"/>
  <c r="C1068" i="1"/>
  <c r="C1069" i="1"/>
  <c r="C1070" i="1"/>
  <c r="C1071" i="1"/>
  <c r="C1072" i="1"/>
  <c r="C1073" i="1"/>
  <c r="C1074" i="1"/>
  <c r="C1075" i="1"/>
  <c r="C1076" i="1"/>
  <c r="C3105" i="1"/>
  <c r="C3106" i="1"/>
  <c r="C3107" i="1"/>
  <c r="C3108" i="1"/>
  <c r="C3109" i="1"/>
  <c r="C8590" i="1"/>
  <c r="C8591" i="1"/>
  <c r="C8592" i="1"/>
  <c r="C8593" i="1"/>
  <c r="C8594" i="1"/>
  <c r="C1287" i="1"/>
  <c r="C1288" i="1"/>
  <c r="C1289" i="1"/>
  <c r="C1290" i="1"/>
  <c r="C1291" i="1"/>
  <c r="C3350" i="1"/>
  <c r="C3351" i="1"/>
  <c r="C3352" i="1"/>
  <c r="C3353" i="1"/>
  <c r="C3354" i="1"/>
  <c r="C3355" i="1"/>
  <c r="C3356" i="1"/>
  <c r="C3357" i="1"/>
  <c r="C3358" i="1"/>
  <c r="C3359" i="1"/>
  <c r="C3360" i="1"/>
  <c r="C3361" i="1"/>
  <c r="C3362" i="1"/>
  <c r="C3363" i="1"/>
  <c r="C3364" i="1"/>
  <c r="C3365" i="1"/>
  <c r="C3366" i="1"/>
  <c r="C3367" i="1"/>
  <c r="C3368" i="1"/>
  <c r="C3369" i="1"/>
  <c r="C3370" i="1"/>
  <c r="C5832" i="1"/>
  <c r="C5833" i="1"/>
  <c r="C5834" i="1"/>
  <c r="C5835" i="1"/>
  <c r="C5836" i="1"/>
  <c r="C5837" i="1"/>
  <c r="C5838" i="1"/>
  <c r="C5839" i="1"/>
  <c r="C5840" i="1"/>
  <c r="C5841" i="1"/>
  <c r="C5842" i="1"/>
  <c r="C5843" i="1"/>
  <c r="C5844" i="1"/>
  <c r="C5845" i="1"/>
  <c r="C5846" i="1"/>
  <c r="C5847" i="1"/>
  <c r="C5848" i="1"/>
  <c r="C5849" i="1"/>
  <c r="C5850" i="1"/>
  <c r="C5851" i="1"/>
  <c r="C8968" i="1"/>
  <c r="C8969" i="1"/>
  <c r="C8970" i="1"/>
  <c r="C8971" i="1"/>
  <c r="C8972" i="1"/>
  <c r="C8973" i="1"/>
  <c r="C8974" i="1"/>
  <c r="C8975" i="1"/>
  <c r="C8976" i="1"/>
  <c r="C8977" i="1"/>
  <c r="C8978" i="1"/>
  <c r="C8979" i="1"/>
  <c r="C8980" i="1"/>
  <c r="C1447" i="1"/>
  <c r="C1448" i="1"/>
  <c r="C1449" i="1"/>
  <c r="C3523" i="1"/>
  <c r="C3524" i="1"/>
  <c r="C3525" i="1"/>
  <c r="C3526" i="1"/>
  <c r="C3527" i="1"/>
  <c r="C3528" i="1"/>
  <c r="C6080" i="1"/>
  <c r="C1691" i="1"/>
  <c r="C1692" i="1"/>
  <c r="C1693" i="1"/>
  <c r="C1694" i="1"/>
  <c r="C1695" i="1"/>
  <c r="C1696" i="1"/>
  <c r="C1697" i="1"/>
  <c r="C1698" i="1"/>
  <c r="C1699" i="1"/>
  <c r="C1700" i="1"/>
  <c r="C1701" i="1"/>
  <c r="C1702" i="1"/>
  <c r="C1703" i="1"/>
  <c r="C1704" i="1"/>
  <c r="C1705" i="1"/>
  <c r="C1706" i="1"/>
  <c r="C3787" i="1"/>
  <c r="C6356" i="1"/>
  <c r="C6357" i="1"/>
  <c r="C6358" i="1"/>
  <c r="C6359" i="1"/>
  <c r="C6360" i="1"/>
  <c r="C6361" i="1"/>
  <c r="C6362" i="1"/>
  <c r="C6363" i="1"/>
  <c r="C6364" i="1"/>
  <c r="C6365" i="1"/>
  <c r="C6366" i="1"/>
  <c r="C6367" i="1"/>
  <c r="C9602" i="1"/>
  <c r="C9603" i="1"/>
  <c r="C9604" i="1"/>
  <c r="C9605" i="1"/>
  <c r="C9606" i="1"/>
  <c r="C9607" i="1"/>
  <c r="C9608" i="1"/>
  <c r="C9609" i="1"/>
  <c r="C9610" i="1"/>
  <c r="C9611" i="1"/>
  <c r="C9612" i="1"/>
  <c r="C9613" i="1"/>
  <c r="C9614" i="1"/>
  <c r="C4035" i="1"/>
  <c r="C4036" i="1"/>
  <c r="C4037" i="1"/>
  <c r="C4038" i="1"/>
  <c r="C4039" i="1"/>
  <c r="C4040" i="1"/>
  <c r="C4041" i="1"/>
  <c r="C4042" i="1"/>
  <c r="C4043" i="1"/>
  <c r="C4044" i="1"/>
  <c r="C4045" i="1"/>
  <c r="C4046" i="1"/>
  <c r="C4047" i="1"/>
  <c r="C4048" i="1"/>
  <c r="C4049" i="1"/>
  <c r="C4050" i="1"/>
  <c r="C6617" i="1"/>
  <c r="C6618" i="1"/>
  <c r="C6619" i="1"/>
  <c r="C6620" i="1"/>
  <c r="C6621" i="1"/>
  <c r="C6622" i="1"/>
  <c r="C6623" i="1"/>
  <c r="C6624" i="1"/>
  <c r="C6625" i="1"/>
  <c r="C6626" i="1"/>
  <c r="C6627" i="1"/>
  <c r="C6628" i="1"/>
  <c r="C6629" i="1"/>
  <c r="C6630" i="1"/>
  <c r="C6631" i="1"/>
  <c r="C6632" i="1"/>
  <c r="C6633" i="1"/>
  <c r="C6634" i="1"/>
  <c r="C6635"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117" i="1"/>
  <c r="C118" i="1"/>
  <c r="C119" i="1"/>
  <c r="C120" i="1"/>
  <c r="C121" i="1"/>
  <c r="C122" i="1"/>
  <c r="C123" i="1"/>
  <c r="C124" i="1"/>
  <c r="C125" i="1"/>
  <c r="C2068" i="1"/>
  <c r="C6869" i="1"/>
  <c r="C6870" i="1"/>
  <c r="C6871" i="1"/>
  <c r="C6872" i="1"/>
  <c r="C6873" i="1"/>
  <c r="C6874" i="1"/>
  <c r="C7132" i="1"/>
  <c r="C7133" i="1"/>
  <c r="C7134" i="1"/>
  <c r="C7135" i="1"/>
  <c r="C7136" i="1"/>
  <c r="C7137" i="1"/>
  <c r="C7138" i="1"/>
  <c r="C7139" i="1"/>
  <c r="C7140" i="1"/>
  <c r="C359" i="1"/>
  <c r="C360" i="1"/>
  <c r="C361" i="1"/>
  <c r="C362" i="1"/>
  <c r="C363" i="1"/>
  <c r="C2310" i="1"/>
  <c r="C2311" i="1"/>
  <c r="C2312" i="1"/>
  <c r="C2313" i="1"/>
  <c r="C2314" i="1"/>
  <c r="C2315" i="1"/>
  <c r="C4545" i="1"/>
  <c r="C4546" i="1"/>
  <c r="C4547" i="1"/>
  <c r="C4548" i="1"/>
  <c r="C4549" i="1"/>
  <c r="C7394" i="1"/>
  <c r="C7395" i="1"/>
  <c r="C7396" i="1"/>
  <c r="C7397" i="1"/>
  <c r="C7398" i="1"/>
  <c r="C7399" i="1"/>
  <c r="C7400" i="1"/>
  <c r="C7401" i="1"/>
  <c r="C7402" i="1"/>
  <c r="C7403" i="1"/>
  <c r="C7404" i="1"/>
  <c r="C485" i="1"/>
  <c r="C486" i="1"/>
  <c r="C487" i="1"/>
  <c r="C488" i="1"/>
  <c r="C2465" i="1"/>
  <c r="C2466" i="1"/>
  <c r="C2467" i="1"/>
  <c r="C2468" i="1"/>
  <c r="C2469" i="1"/>
  <c r="C2470" i="1"/>
  <c r="C2471" i="1"/>
  <c r="C2472" i="1"/>
  <c r="C2473" i="1"/>
  <c r="C2474" i="1"/>
  <c r="C4748" i="1"/>
  <c r="C7643" i="1"/>
  <c r="C7644" i="1"/>
  <c r="C7645" i="1"/>
  <c r="C629" i="1"/>
  <c r="C630" i="1"/>
  <c r="C631" i="1"/>
  <c r="C632" i="1"/>
  <c r="C633" i="1"/>
  <c r="C634" i="1"/>
  <c r="C635" i="1"/>
  <c r="C636" i="1"/>
  <c r="C2626" i="1"/>
  <c r="C2627" i="1"/>
  <c r="C2628" i="1"/>
  <c r="C2629" i="1"/>
  <c r="C2630" i="1"/>
  <c r="C2631" i="1"/>
  <c r="C2632" i="1"/>
  <c r="C2633" i="1"/>
  <c r="C4946" i="1"/>
  <c r="C4947" i="1"/>
  <c r="C4948" i="1"/>
  <c r="C4949" i="1"/>
  <c r="C4950" i="1"/>
  <c r="C4951" i="1"/>
  <c r="C4952" i="1"/>
  <c r="C4953" i="1"/>
  <c r="C4954" i="1"/>
  <c r="C4955" i="1"/>
  <c r="C4956" i="1"/>
  <c r="C4957" i="1"/>
  <c r="C4958" i="1"/>
  <c r="C4959" i="1"/>
  <c r="C4960" i="1"/>
  <c r="C4961" i="1"/>
  <c r="C4962" i="1"/>
  <c r="C4963" i="1"/>
  <c r="C7873" i="1"/>
  <c r="C7874" i="1"/>
  <c r="C7875" i="1"/>
  <c r="C7876" i="1"/>
  <c r="C2807" i="1"/>
  <c r="C2808" i="1"/>
  <c r="C2809" i="1"/>
  <c r="C2810" i="1"/>
  <c r="C2811" i="1"/>
  <c r="C2812" i="1"/>
  <c r="C2813" i="1"/>
  <c r="C5175" i="1"/>
  <c r="C5176" i="1"/>
  <c r="C5177" i="1"/>
  <c r="C5178" i="1"/>
  <c r="C5179" i="1"/>
  <c r="C5180" i="1"/>
  <c r="C5181" i="1"/>
  <c r="C5182" i="1"/>
  <c r="C5183" i="1"/>
  <c r="C5184" i="1"/>
  <c r="C5185" i="1"/>
  <c r="C5186" i="1"/>
  <c r="C5187" i="1"/>
  <c r="C5188" i="1"/>
  <c r="C5189" i="1"/>
  <c r="C5190" i="1"/>
  <c r="C8099" i="1"/>
  <c r="C8100" i="1"/>
  <c r="C8101" i="1"/>
  <c r="C8102" i="1"/>
  <c r="C8103" i="1"/>
  <c r="C8104" i="1"/>
  <c r="C8105" i="1"/>
  <c r="C8106" i="1"/>
  <c r="C8107" i="1"/>
  <c r="C8108" i="1"/>
  <c r="C8109" i="1"/>
  <c r="C8110" i="1"/>
  <c r="C8111" i="1"/>
  <c r="C8112" i="1"/>
  <c r="C8113" i="1"/>
  <c r="C8114" i="1"/>
  <c r="C926" i="1"/>
  <c r="C927" i="1"/>
  <c r="C928" i="1"/>
  <c r="C929" i="1"/>
  <c r="C930" i="1"/>
  <c r="C931" i="1"/>
  <c r="C932" i="1"/>
  <c r="C933" i="1"/>
  <c r="C934" i="1"/>
  <c r="C935" i="1"/>
  <c r="C936" i="1"/>
  <c r="C937" i="1"/>
  <c r="C938" i="1"/>
  <c r="C939" i="1"/>
  <c r="C940" i="1"/>
  <c r="C2938" i="1"/>
  <c r="C2939" i="1"/>
  <c r="C2940" i="1"/>
  <c r="C2941" i="1"/>
  <c r="C2942" i="1"/>
  <c r="C2943" i="1"/>
  <c r="C2944" i="1"/>
  <c r="C8350" i="1"/>
  <c r="C8351" i="1"/>
  <c r="C1077" i="1"/>
  <c r="C1078" i="1"/>
  <c r="C1079" i="1"/>
  <c r="C1080" i="1"/>
  <c r="C1081" i="1"/>
  <c r="C1082" i="1"/>
  <c r="C5595" i="1"/>
  <c r="C5596" i="1"/>
  <c r="C5597" i="1"/>
  <c r="C5598" i="1"/>
  <c r="C5599" i="1"/>
  <c r="C5600" i="1"/>
  <c r="C5601" i="1"/>
  <c r="C5602" i="1"/>
  <c r="C5603" i="1"/>
  <c r="C5604" i="1"/>
  <c r="C5605" i="1"/>
  <c r="C5606" i="1"/>
  <c r="C5607" i="1"/>
  <c r="C5608" i="1"/>
  <c r="C5609" i="1"/>
  <c r="C5610" i="1"/>
  <c r="C5611" i="1"/>
  <c r="C5612" i="1"/>
  <c r="C5613" i="1"/>
  <c r="C5614" i="1"/>
  <c r="C8595" i="1"/>
  <c r="C8596" i="1"/>
  <c r="C8597" i="1"/>
  <c r="C1292" i="1"/>
  <c r="C1293" i="1"/>
  <c r="C1294" i="1"/>
  <c r="C1295" i="1"/>
  <c r="C1296" i="1"/>
  <c r="C1297" i="1"/>
  <c r="C1298" i="1"/>
  <c r="C1299" i="1"/>
  <c r="C1300" i="1"/>
  <c r="C1301" i="1"/>
  <c r="C1302" i="1"/>
  <c r="C1303" i="1"/>
  <c r="C1304" i="1"/>
  <c r="C3371" i="1"/>
  <c r="C3372" i="1"/>
  <c r="C3373" i="1"/>
  <c r="C3374" i="1"/>
  <c r="C3375" i="1"/>
  <c r="C3376" i="1"/>
  <c r="C3377" i="1"/>
  <c r="C3378" i="1"/>
  <c r="C3379" i="1"/>
  <c r="C3380" i="1"/>
  <c r="C3381" i="1"/>
  <c r="C3382" i="1"/>
  <c r="C3383" i="1"/>
  <c r="C3384" i="1"/>
  <c r="C3385" i="1"/>
  <c r="C3386" i="1"/>
  <c r="C3387" i="1"/>
  <c r="C3388" i="1"/>
  <c r="C3389" i="1"/>
  <c r="C3390" i="1"/>
  <c r="C5852" i="1"/>
  <c r="C5853" i="1"/>
  <c r="C5854" i="1"/>
  <c r="C5855" i="1"/>
  <c r="C5856" i="1"/>
  <c r="C5857" i="1"/>
  <c r="C5858" i="1"/>
  <c r="C5859" i="1"/>
  <c r="C5860" i="1"/>
  <c r="C5861" i="1"/>
  <c r="C5862" i="1"/>
  <c r="C5863" i="1"/>
  <c r="C5864" i="1"/>
  <c r="C5865" i="1"/>
  <c r="C5866" i="1"/>
  <c r="C5867" i="1"/>
  <c r="C5868" i="1"/>
  <c r="C8981" i="1"/>
  <c r="C8982" i="1"/>
  <c r="C8983" i="1"/>
  <c r="C8984" i="1"/>
  <c r="C8985" i="1"/>
  <c r="C8986" i="1"/>
  <c r="C8987" i="1"/>
  <c r="C1450" i="1"/>
  <c r="C1451" i="1"/>
  <c r="C3529" i="1"/>
  <c r="C3530" i="1"/>
  <c r="C3531" i="1"/>
  <c r="C3532" i="1"/>
  <c r="C3533" i="1"/>
  <c r="C3534" i="1"/>
  <c r="C3535" i="1"/>
  <c r="C3536" i="1"/>
  <c r="C9241" i="1"/>
  <c r="C9242" i="1"/>
  <c r="C9243" i="1"/>
  <c r="C9244" i="1"/>
  <c r="C9245" i="1"/>
  <c r="C9246" i="1"/>
  <c r="C9247" i="1"/>
  <c r="C9248" i="1"/>
  <c r="C9249" i="1"/>
  <c r="C9250" i="1"/>
  <c r="C1707" i="1"/>
  <c r="C1708" i="1"/>
  <c r="C1709" i="1"/>
  <c r="C1710" i="1"/>
  <c r="C1711" i="1"/>
  <c r="C1712" i="1"/>
  <c r="C1713" i="1"/>
  <c r="C1714" i="1"/>
  <c r="C1715" i="1"/>
  <c r="C1716" i="1"/>
  <c r="C1717" i="1"/>
  <c r="C1718" i="1"/>
  <c r="C1719" i="1"/>
  <c r="C1720" i="1"/>
  <c r="C3788" i="1"/>
  <c r="C3789" i="1"/>
  <c r="C3790" i="1"/>
  <c r="C3791" i="1"/>
  <c r="C3792" i="1"/>
  <c r="C3793" i="1"/>
  <c r="C6368" i="1"/>
  <c r="C6369" i="1"/>
  <c r="C6370" i="1"/>
  <c r="C6371" i="1"/>
  <c r="C6372" i="1"/>
  <c r="C6373" i="1"/>
  <c r="C6374" i="1"/>
  <c r="C6375" i="1"/>
  <c r="C6376" i="1"/>
  <c r="C6377" i="1"/>
  <c r="C6378" i="1"/>
  <c r="C6379" i="1"/>
  <c r="C6380" i="1"/>
  <c r="C6381" i="1"/>
  <c r="C6382" i="1"/>
  <c r="C6383" i="1"/>
  <c r="C9615" i="1"/>
  <c r="C9616" i="1"/>
  <c r="C9617" i="1"/>
  <c r="C9618" i="1"/>
  <c r="C9619" i="1"/>
  <c r="C9620" i="1"/>
  <c r="C9621" i="1"/>
  <c r="C9622" i="1"/>
  <c r="C9623" i="1"/>
  <c r="C9624" i="1"/>
  <c r="C9625" i="1"/>
  <c r="C9626" i="1"/>
  <c r="C9627" i="1"/>
  <c r="C9628" i="1"/>
  <c r="C9629" i="1"/>
  <c r="C9630" i="1"/>
  <c r="C1914" i="1"/>
  <c r="C1915" i="1"/>
  <c r="C1916" i="1"/>
  <c r="C1917" i="1"/>
  <c r="C1918" i="1"/>
  <c r="C1919" i="1"/>
  <c r="C1920" i="1"/>
  <c r="C1921" i="1"/>
  <c r="C1922" i="1"/>
  <c r="C1923" i="1"/>
  <c r="C1924" i="1"/>
  <c r="C1925" i="1"/>
  <c r="C1926" i="1"/>
  <c r="C1927" i="1"/>
  <c r="C1928" i="1"/>
  <c r="C4051" i="1"/>
  <c r="C4052" i="1"/>
  <c r="C4053" i="1"/>
  <c r="C4054" i="1"/>
  <c r="C6636" i="1"/>
  <c r="C6637" i="1"/>
  <c r="C6638" i="1"/>
  <c r="C6639" i="1"/>
  <c r="C6640" i="1"/>
  <c r="C6641" i="1"/>
  <c r="C6642" i="1"/>
  <c r="C6643" i="1"/>
  <c r="C6644" i="1"/>
  <c r="C6645" i="1"/>
  <c r="C6646" i="1"/>
  <c r="C6647" i="1"/>
  <c r="C6648" i="1"/>
  <c r="C9951" i="1"/>
  <c r="C9952" i="1"/>
  <c r="C9953" i="1"/>
  <c r="C9954" i="1"/>
  <c r="C126" i="1"/>
  <c r="C127" i="1"/>
  <c r="C128" i="1"/>
  <c r="C2069" i="1"/>
  <c r="C2070" i="1"/>
  <c r="C2071" i="1"/>
  <c r="C2072" i="1"/>
  <c r="C6875" i="1"/>
  <c r="C6876" i="1"/>
  <c r="C6877" i="1"/>
  <c r="C6878" i="1"/>
  <c r="C218" i="1"/>
  <c r="C2175" i="1"/>
  <c r="C2176" i="1"/>
  <c r="C2177" i="1"/>
  <c r="C2178" i="1"/>
  <c r="C2179" i="1"/>
  <c r="C4371" i="1"/>
  <c r="C4372" i="1"/>
  <c r="C4373" i="1"/>
  <c r="C2316" i="1"/>
  <c r="C4550" i="1"/>
  <c r="C4551" i="1"/>
  <c r="C4552" i="1"/>
  <c r="C7405" i="1"/>
  <c r="C7406" i="1"/>
  <c r="C7407" i="1"/>
  <c r="C7408" i="1"/>
  <c r="C7409" i="1"/>
  <c r="C7410" i="1"/>
  <c r="C7411" i="1"/>
  <c r="C7412" i="1"/>
  <c r="C7413" i="1"/>
  <c r="C7414" i="1"/>
  <c r="C7415" i="1"/>
  <c r="C7416" i="1"/>
  <c r="C7417" i="1"/>
  <c r="C7418" i="1"/>
  <c r="C2475" i="1"/>
  <c r="C2476" i="1"/>
  <c r="C2477" i="1"/>
  <c r="C2478" i="1"/>
  <c r="C2479" i="1"/>
  <c r="C7646" i="1"/>
  <c r="C7647" i="1"/>
  <c r="C7648" i="1"/>
  <c r="C7649" i="1"/>
  <c r="C7650" i="1"/>
  <c r="C7651" i="1"/>
  <c r="C637" i="1"/>
  <c r="C638" i="1"/>
  <c r="C639" i="1"/>
  <c r="C640" i="1"/>
  <c r="C641" i="1"/>
  <c r="C4964" i="1"/>
  <c r="C4965" i="1"/>
  <c r="C4966" i="1"/>
  <c r="C4967" i="1"/>
  <c r="C4968" i="1"/>
  <c r="C4969" i="1"/>
  <c r="C4970" i="1"/>
  <c r="C7877" i="1"/>
  <c r="C7878" i="1"/>
  <c r="C7879" i="1"/>
  <c r="C7880" i="1"/>
  <c r="C7881" i="1"/>
  <c r="C7882" i="1"/>
  <c r="C7883" i="1"/>
  <c r="C7884" i="1"/>
  <c r="C7885" i="1"/>
  <c r="C7886" i="1"/>
  <c r="C7887" i="1"/>
  <c r="C773" i="1"/>
  <c r="C774" i="1"/>
  <c r="C775" i="1"/>
  <c r="C5191" i="1"/>
  <c r="C5192" i="1"/>
  <c r="C5193" i="1"/>
  <c r="C8115" i="1"/>
  <c r="C8116" i="1"/>
  <c r="C8117" i="1"/>
  <c r="C8118" i="1"/>
  <c r="C8119" i="1"/>
  <c r="C941" i="1"/>
  <c r="C942" i="1"/>
  <c r="C943" i="1"/>
  <c r="C2945" i="1"/>
  <c r="C8352" i="1"/>
  <c r="C8353" i="1"/>
  <c r="C8354" i="1"/>
  <c r="C8355" i="1"/>
  <c r="C8356" i="1"/>
  <c r="C8357" i="1"/>
  <c r="C8358" i="1"/>
  <c r="C8359" i="1"/>
  <c r="C1083" i="1"/>
  <c r="C1084" i="1"/>
  <c r="C1085" i="1"/>
  <c r="C1086" i="1"/>
  <c r="C1087" i="1"/>
  <c r="C1088" i="1"/>
  <c r="C1089" i="1"/>
  <c r="C3110" i="1"/>
  <c r="C3111" i="1"/>
  <c r="C3112" i="1"/>
  <c r="C3113" i="1"/>
  <c r="C3114" i="1"/>
  <c r="C5615" i="1"/>
  <c r="C5616" i="1"/>
  <c r="C5617" i="1"/>
  <c r="C5618" i="1"/>
  <c r="C5619" i="1"/>
  <c r="C5620" i="1"/>
  <c r="C5621" i="1"/>
  <c r="C5622" i="1"/>
  <c r="C5623" i="1"/>
  <c r="C5624" i="1"/>
  <c r="C5625" i="1"/>
  <c r="C5626" i="1"/>
  <c r="C5627" i="1"/>
  <c r="C8598" i="1"/>
  <c r="C8599" i="1"/>
  <c r="C8600" i="1"/>
  <c r="C8601" i="1"/>
  <c r="C8602" i="1"/>
  <c r="C8603" i="1"/>
  <c r="C8604" i="1"/>
  <c r="C8605" i="1"/>
  <c r="C8606" i="1"/>
  <c r="C8607" i="1"/>
  <c r="C8608" i="1"/>
  <c r="C8609" i="1"/>
  <c r="C8610" i="1"/>
  <c r="C8611" i="1"/>
  <c r="C8612" i="1"/>
  <c r="C8613" i="1"/>
  <c r="C8614" i="1"/>
  <c r="C8615" i="1"/>
  <c r="C8616" i="1"/>
  <c r="C1305" i="1"/>
  <c r="C1306" i="1"/>
  <c r="C1307" i="1"/>
  <c r="C3391" i="1"/>
  <c r="C3392" i="1"/>
  <c r="C3393" i="1"/>
  <c r="C3394" i="1"/>
  <c r="C3395" i="1"/>
  <c r="C3396" i="1"/>
  <c r="C3397" i="1"/>
  <c r="C3398" i="1"/>
  <c r="C3399" i="1"/>
  <c r="C3400" i="1"/>
  <c r="C5869" i="1"/>
  <c r="C5870" i="1"/>
  <c r="C5871" i="1"/>
  <c r="C5872" i="1"/>
  <c r="C5873" i="1"/>
  <c r="C1452" i="1"/>
  <c r="C1453" i="1"/>
  <c r="C6081" i="1"/>
  <c r="C6082" i="1"/>
  <c r="C6083" i="1"/>
  <c r="C6084" i="1"/>
  <c r="C6085" i="1"/>
  <c r="C6086" i="1"/>
  <c r="C6087" i="1"/>
  <c r="C6088" i="1"/>
  <c r="C6089" i="1"/>
  <c r="C9251" i="1"/>
  <c r="C9252" i="1"/>
  <c r="C9253" i="1"/>
  <c r="C9254" i="1"/>
  <c r="C9255" i="1"/>
  <c r="C9256" i="1"/>
  <c r="C9257" i="1"/>
  <c r="C9258" i="1"/>
  <c r="C9259" i="1"/>
  <c r="C9260" i="1"/>
  <c r="C9261" i="1"/>
  <c r="C9262" i="1"/>
  <c r="C1721" i="1"/>
  <c r="C1722" i="1"/>
  <c r="C3794" i="1"/>
  <c r="C3795" i="1"/>
  <c r="C3796" i="1"/>
  <c r="C3797" i="1"/>
  <c r="C3798" i="1"/>
  <c r="C3799" i="1"/>
  <c r="C3800" i="1"/>
  <c r="C3801" i="1"/>
  <c r="C3802" i="1"/>
  <c r="C3803" i="1"/>
  <c r="C3804" i="1"/>
  <c r="C3805" i="1"/>
  <c r="C3806" i="1"/>
  <c r="C3807" i="1"/>
  <c r="C3808" i="1"/>
  <c r="C3809" i="1"/>
  <c r="C3810" i="1"/>
  <c r="C6384" i="1"/>
  <c r="C6385" i="1"/>
  <c r="C6386" i="1"/>
  <c r="C6387" i="1"/>
  <c r="C6388" i="1"/>
  <c r="C6389" i="1"/>
  <c r="C6390" i="1"/>
  <c r="C6391" i="1"/>
  <c r="C6392" i="1"/>
  <c r="C6393" i="1"/>
  <c r="C6394" i="1"/>
  <c r="C6395" i="1"/>
  <c r="C6396" i="1"/>
  <c r="C6397" i="1"/>
  <c r="C9631" i="1"/>
  <c r="C9632" i="1"/>
  <c r="C9633" i="1"/>
  <c r="C9634" i="1"/>
  <c r="C9635" i="1"/>
  <c r="C9636" i="1"/>
  <c r="C9637" i="1"/>
  <c r="C9638" i="1"/>
  <c r="C9639" i="1"/>
  <c r="C9640" i="1"/>
  <c r="C9641" i="1"/>
  <c r="C9642" i="1"/>
  <c r="C9643" i="1"/>
  <c r="C1929" i="1"/>
  <c r="C1930" i="1"/>
  <c r="C1931" i="1"/>
  <c r="C1932" i="1"/>
  <c r="C1933" i="1"/>
  <c r="C1934" i="1"/>
  <c r="C1935" i="1"/>
  <c r="C1936" i="1"/>
  <c r="C1937" i="1"/>
  <c r="C1938" i="1"/>
  <c r="C1939" i="1"/>
  <c r="C1940" i="1"/>
  <c r="C1941" i="1"/>
  <c r="C1942" i="1"/>
  <c r="C1943" i="1"/>
  <c r="C1944" i="1"/>
  <c r="C4055" i="1"/>
  <c r="C4056" i="1"/>
  <c r="C4057" i="1"/>
  <c r="C4058" i="1"/>
  <c r="C4059" i="1"/>
  <c r="C4060" i="1"/>
  <c r="C4061" i="1"/>
  <c r="C4062" i="1"/>
  <c r="C4063" i="1"/>
  <c r="C4064" i="1"/>
  <c r="C4065" i="1"/>
  <c r="C4066" i="1"/>
  <c r="C4067" i="1"/>
  <c r="C4068" i="1"/>
  <c r="C4069" i="1"/>
  <c r="C4070" i="1"/>
  <c r="C4071" i="1"/>
  <c r="C4072" i="1"/>
  <c r="C4073" i="1"/>
  <c r="C4074" i="1"/>
  <c r="C4075" i="1"/>
  <c r="C4076" i="1"/>
  <c r="C6649" i="1"/>
  <c r="C6650" i="1"/>
  <c r="C6651" i="1"/>
  <c r="C6652" i="1"/>
  <c r="C6653" i="1"/>
  <c r="C6654" i="1"/>
  <c r="C6655" i="1"/>
  <c r="C9955" i="1"/>
  <c r="C9956" i="1"/>
  <c r="C129" i="1"/>
  <c r="C2073" i="1"/>
  <c r="C4233" i="1"/>
  <c r="C6879" i="1"/>
  <c r="C6880" i="1"/>
  <c r="C6881" i="1"/>
  <c r="C6882" i="1"/>
  <c r="C2180" i="1"/>
  <c r="C2181" i="1"/>
  <c r="C4374" i="1"/>
  <c r="C7141" i="1"/>
  <c r="C7142" i="1"/>
  <c r="C364" i="1"/>
  <c r="C365" i="1"/>
  <c r="C366" i="1"/>
  <c r="C367" i="1"/>
  <c r="C2317" i="1"/>
  <c r="C2318" i="1"/>
  <c r="C2319" i="1"/>
  <c r="C2320" i="1"/>
  <c r="C2321" i="1"/>
  <c r="C4553" i="1"/>
  <c r="C4554" i="1"/>
  <c r="C4555" i="1"/>
  <c r="C7419" i="1"/>
  <c r="C7420" i="1"/>
  <c r="C7421" i="1"/>
  <c r="C7422" i="1"/>
  <c r="C7423" i="1"/>
  <c r="C7424" i="1"/>
  <c r="C7425" i="1"/>
  <c r="C7426" i="1"/>
  <c r="C489" i="1"/>
  <c r="C490" i="1"/>
  <c r="C491" i="1"/>
  <c r="C492" i="1"/>
  <c r="C493" i="1"/>
  <c r="C494" i="1"/>
  <c r="C495" i="1"/>
  <c r="C496" i="1"/>
  <c r="C497" i="1"/>
  <c r="C2480" i="1"/>
  <c r="C2481" i="1"/>
  <c r="C2482" i="1"/>
  <c r="C2483" i="1"/>
  <c r="C2484" i="1"/>
  <c r="C4749" i="1"/>
  <c r="C4750" i="1"/>
  <c r="C4751" i="1"/>
  <c r="C4752" i="1"/>
  <c r="C4753" i="1"/>
  <c r="C7652" i="1"/>
  <c r="C7653" i="1"/>
  <c r="C7654" i="1"/>
  <c r="C7655" i="1"/>
  <c r="C642" i="1"/>
  <c r="C643" i="1"/>
  <c r="C644" i="1"/>
  <c r="C2634" i="1"/>
  <c r="C2635" i="1"/>
  <c r="C2636" i="1"/>
  <c r="C2637" i="1"/>
  <c r="C2638" i="1"/>
  <c r="C2639" i="1"/>
  <c r="C2640" i="1"/>
  <c r="C2641" i="1"/>
  <c r="C2642" i="1"/>
  <c r="C4971" i="1"/>
  <c r="C4972" i="1"/>
  <c r="C4973" i="1"/>
  <c r="C4974" i="1"/>
  <c r="C4975" i="1"/>
  <c r="C4976" i="1"/>
  <c r="C4977" i="1"/>
  <c r="C4978" i="1"/>
  <c r="C4979" i="1"/>
  <c r="C4980" i="1"/>
  <c r="C7888" i="1"/>
  <c r="C7889" i="1"/>
  <c r="C7890" i="1"/>
  <c r="C7891" i="1"/>
  <c r="C7892" i="1"/>
  <c r="C7893" i="1"/>
  <c r="C7894" i="1"/>
  <c r="C7895" i="1"/>
  <c r="C7896" i="1"/>
  <c r="C7897" i="1"/>
  <c r="C7898" i="1"/>
  <c r="C7899" i="1"/>
  <c r="C776" i="1"/>
  <c r="C777" i="1"/>
  <c r="C778" i="1"/>
  <c r="C779" i="1"/>
  <c r="C780" i="1"/>
  <c r="C781" i="1"/>
  <c r="C2814" i="1"/>
  <c r="C2815" i="1"/>
  <c r="C2816" i="1"/>
  <c r="C2817" i="1"/>
  <c r="C2818" i="1"/>
  <c r="C2819" i="1"/>
  <c r="C5194" i="1"/>
  <c r="C5195" i="1"/>
  <c r="C5196" i="1"/>
  <c r="C5197" i="1"/>
  <c r="C5198" i="1"/>
  <c r="C5199" i="1"/>
  <c r="C5200" i="1"/>
  <c r="C5201" i="1"/>
  <c r="C944" i="1"/>
  <c r="C945" i="1"/>
  <c r="C946" i="1"/>
  <c r="C5393" i="1"/>
  <c r="C5394" i="1"/>
  <c r="C5395" i="1"/>
  <c r="C5396" i="1"/>
  <c r="C5397" i="1"/>
  <c r="C5398" i="1"/>
  <c r="C5399" i="1"/>
  <c r="C5400" i="1"/>
  <c r="C8360" i="1"/>
  <c r="C8361" i="1"/>
  <c r="C8362" i="1"/>
  <c r="C3115" i="1"/>
  <c r="C3116" i="1"/>
  <c r="C3117" i="1"/>
  <c r="C3118" i="1"/>
  <c r="C3119" i="1"/>
  <c r="C3120" i="1"/>
  <c r="C3121" i="1"/>
  <c r="C3122" i="1"/>
  <c r="C3123" i="1"/>
  <c r="C3124" i="1"/>
  <c r="C5628" i="1"/>
  <c r="C5629" i="1"/>
  <c r="C5630" i="1"/>
  <c r="C5631" i="1"/>
  <c r="C5632" i="1"/>
  <c r="C5633" i="1"/>
  <c r="C8617" i="1"/>
  <c r="C8618" i="1"/>
  <c r="C8619" i="1"/>
  <c r="C8620" i="1"/>
  <c r="C8621" i="1"/>
  <c r="C8622" i="1"/>
  <c r="C8623" i="1"/>
  <c r="C8624" i="1"/>
  <c r="C1308" i="1"/>
  <c r="C1309" i="1"/>
  <c r="C1310" i="1"/>
  <c r="C1311" i="1"/>
  <c r="C3401" i="1"/>
  <c r="C3402" i="1"/>
  <c r="C3403" i="1"/>
  <c r="C3404" i="1"/>
  <c r="C3405" i="1"/>
  <c r="C3406" i="1"/>
  <c r="C3407" i="1"/>
  <c r="C3408" i="1"/>
  <c r="C3409" i="1"/>
  <c r="C3410" i="1"/>
  <c r="C3411" i="1"/>
  <c r="C5874" i="1"/>
  <c r="C8988" i="1"/>
  <c r="C8989" i="1"/>
  <c r="C8990" i="1"/>
  <c r="C8991" i="1"/>
  <c r="C8992" i="1"/>
  <c r="C8993" i="1"/>
  <c r="C8994" i="1"/>
  <c r="C8995" i="1"/>
  <c r="C8996" i="1"/>
  <c r="C8997" i="1"/>
  <c r="C1454" i="1"/>
  <c r="C1455" i="1"/>
  <c r="C1456" i="1"/>
  <c r="C1457" i="1"/>
  <c r="C1458" i="1"/>
  <c r="C1459" i="1"/>
  <c r="C3537" i="1"/>
  <c r="C3538" i="1"/>
  <c r="C3539" i="1"/>
  <c r="C3540" i="1"/>
  <c r="C6090" i="1"/>
  <c r="C6091" i="1"/>
  <c r="C6092" i="1"/>
  <c r="C6093" i="1"/>
  <c r="C6094" i="1"/>
  <c r="C6095" i="1"/>
  <c r="C6096" i="1"/>
  <c r="C6097" i="1"/>
  <c r="C6098" i="1"/>
  <c r="C6099" i="1"/>
  <c r="C6100" i="1"/>
  <c r="C6101" i="1"/>
  <c r="C6102" i="1"/>
  <c r="C6103" i="1"/>
  <c r="C6104" i="1"/>
  <c r="C6105" i="1"/>
  <c r="C6106" i="1"/>
  <c r="C9263" i="1"/>
  <c r="C9264" i="1"/>
  <c r="C9265" i="1"/>
  <c r="C9266" i="1"/>
  <c r="C9267" i="1"/>
  <c r="C9268" i="1"/>
  <c r="C9269" i="1"/>
  <c r="C9270" i="1"/>
  <c r="C1723" i="1"/>
  <c r="C1724" i="1"/>
  <c r="C1725" i="1"/>
  <c r="C1726" i="1"/>
  <c r="C1727" i="1"/>
  <c r="C1728" i="1"/>
  <c r="C1729" i="1"/>
  <c r="C1730" i="1"/>
  <c r="C1731" i="1"/>
  <c r="C1732" i="1"/>
  <c r="C1733" i="1"/>
  <c r="C1734" i="1"/>
  <c r="C1735" i="1"/>
  <c r="C3811" i="1"/>
  <c r="C3812" i="1"/>
  <c r="C3813" i="1"/>
  <c r="C3814" i="1"/>
  <c r="C3815" i="1"/>
  <c r="C3816" i="1"/>
  <c r="C3817" i="1"/>
  <c r="C3818" i="1"/>
  <c r="C3819" i="1"/>
  <c r="C3820" i="1"/>
  <c r="C3821" i="1"/>
  <c r="C3822" i="1"/>
  <c r="C3823" i="1"/>
  <c r="C6398" i="1"/>
  <c r="C6399" i="1"/>
  <c r="C6400" i="1"/>
  <c r="C6401" i="1"/>
  <c r="C6402" i="1"/>
  <c r="C6403" i="1"/>
  <c r="C6404" i="1"/>
  <c r="C6405" i="1"/>
  <c r="C6406" i="1"/>
  <c r="C6407" i="1"/>
  <c r="C6408" i="1"/>
  <c r="C9644" i="1"/>
  <c r="C9645" i="1"/>
  <c r="C9646" i="1"/>
  <c r="C9647" i="1"/>
  <c r="C9648" i="1"/>
  <c r="C9649" i="1"/>
  <c r="C9650" i="1"/>
  <c r="C9651" i="1"/>
  <c r="C9652" i="1"/>
  <c r="C9653" i="1"/>
  <c r="C9654" i="1"/>
  <c r="C9655" i="1"/>
  <c r="C1945" i="1"/>
  <c r="C1946" i="1"/>
  <c r="C1947" i="1"/>
  <c r="C1948" i="1"/>
  <c r="C1949" i="1"/>
  <c r="C1950" i="1"/>
  <c r="C4077" i="1"/>
  <c r="C4078" i="1"/>
  <c r="C9957" i="1"/>
  <c r="C9958" i="1"/>
  <c r="C9959" i="1"/>
  <c r="C9960" i="1"/>
  <c r="C9961" i="1"/>
  <c r="C9962" i="1"/>
  <c r="C9963" i="1"/>
  <c r="C9964" i="1"/>
  <c r="C9965" i="1"/>
  <c r="C9966" i="1"/>
  <c r="C9967" i="1"/>
  <c r="C9968" i="1"/>
  <c r="C9969" i="1"/>
  <c r="C9970" i="1"/>
  <c r="C9971" i="1"/>
  <c r="C9972" i="1"/>
  <c r="C9973" i="1"/>
  <c r="C9974" i="1"/>
  <c r="C9975" i="1"/>
  <c r="C6883" i="1"/>
  <c r="C6884" i="1"/>
  <c r="C6885" i="1"/>
  <c r="C6886" i="1"/>
  <c r="C6887" i="1"/>
  <c r="C6888" i="1"/>
  <c r="C6889" i="1"/>
  <c r="C6890" i="1"/>
  <c r="C6891" i="1"/>
  <c r="C6892" i="1"/>
  <c r="C4375" i="1"/>
  <c r="C368" i="1"/>
  <c r="C2322" i="1"/>
  <c r="C2323" i="1"/>
  <c r="C2324" i="1"/>
  <c r="C2325" i="1"/>
  <c r="C2326" i="1"/>
  <c r="C2327" i="1"/>
  <c r="C2328" i="1"/>
  <c r="C2329" i="1"/>
  <c r="C4556" i="1"/>
  <c r="C4557" i="1"/>
  <c r="C4558" i="1"/>
  <c r="C4559" i="1"/>
  <c r="C4560" i="1"/>
  <c r="C4561" i="1"/>
  <c r="C4562" i="1"/>
  <c r="C4563" i="1"/>
  <c r="C4564" i="1"/>
  <c r="C7427" i="1"/>
  <c r="C498" i="1"/>
  <c r="C499" i="1"/>
  <c r="C500" i="1"/>
  <c r="C501" i="1"/>
  <c r="C502" i="1"/>
  <c r="C503" i="1"/>
  <c r="C2485" i="1"/>
  <c r="C7656" i="1"/>
  <c r="C7657" i="1"/>
  <c r="C2643" i="1"/>
  <c r="C2644" i="1"/>
  <c r="C2645" i="1"/>
  <c r="C2646" i="1"/>
  <c r="C2647" i="1"/>
  <c r="C2648" i="1"/>
  <c r="C2649" i="1"/>
  <c r="C2650" i="1"/>
  <c r="C4981" i="1"/>
  <c r="C4982" i="1"/>
  <c r="C4983" i="1"/>
  <c r="C4984" i="1"/>
  <c r="C4985" i="1"/>
  <c r="C7900" i="1"/>
  <c r="C7901" i="1"/>
  <c r="C7902" i="1"/>
  <c r="C7903" i="1"/>
  <c r="C7904" i="1"/>
  <c r="C7905" i="1"/>
  <c r="C7906" i="1"/>
  <c r="C7907" i="1"/>
  <c r="C782" i="1"/>
  <c r="C783" i="1"/>
  <c r="C2820" i="1"/>
  <c r="C2821" i="1"/>
  <c r="C2822" i="1"/>
  <c r="C2823" i="1"/>
  <c r="C5202" i="1"/>
  <c r="C8120" i="1"/>
  <c r="C8121" i="1"/>
  <c r="C8122" i="1"/>
  <c r="C8123" i="1"/>
  <c r="C8124" i="1"/>
  <c r="C8125" i="1"/>
  <c r="C8126" i="1"/>
  <c r="C8127" i="1"/>
  <c r="C8128" i="1"/>
  <c r="C8129" i="1"/>
  <c r="C8130" i="1"/>
  <c r="C8131" i="1"/>
  <c r="C8132" i="1"/>
  <c r="C8133" i="1"/>
  <c r="C8134" i="1"/>
  <c r="C5401" i="1"/>
  <c r="C5402" i="1"/>
  <c r="C5403" i="1"/>
  <c r="C5404" i="1"/>
  <c r="C8363" i="1"/>
  <c r="C8364" i="1"/>
  <c r="C8365" i="1"/>
  <c r="C8366" i="1"/>
  <c r="C8367" i="1"/>
  <c r="C8368" i="1"/>
  <c r="C8369" i="1"/>
  <c r="C8370" i="1"/>
  <c r="C8371" i="1"/>
  <c r="C8372" i="1"/>
  <c r="C8373" i="1"/>
  <c r="C8374" i="1"/>
  <c r="C1090" i="1"/>
  <c r="C1091" i="1"/>
  <c r="C1092" i="1"/>
  <c r="C1093" i="1"/>
  <c r="C1094" i="1"/>
  <c r="C3125" i="1"/>
  <c r="C3126" i="1"/>
  <c r="C5634" i="1"/>
  <c r="C5635" i="1"/>
  <c r="C5636" i="1"/>
  <c r="C5637" i="1"/>
  <c r="C5638" i="1"/>
  <c r="C5639" i="1"/>
  <c r="C5640" i="1"/>
  <c r="C5641" i="1"/>
  <c r="C5642" i="1"/>
  <c r="C8625" i="1"/>
  <c r="C8626" i="1"/>
  <c r="C8627" i="1"/>
  <c r="C8628" i="1"/>
  <c r="C8629" i="1"/>
  <c r="C1312" i="1"/>
  <c r="C1313" i="1"/>
  <c r="C1314" i="1"/>
  <c r="C1315" i="1"/>
  <c r="C1316" i="1"/>
  <c r="C1317" i="1"/>
  <c r="C1318" i="1"/>
  <c r="C1319" i="1"/>
  <c r="C1320" i="1"/>
  <c r="C1321" i="1"/>
  <c r="C1322" i="1"/>
  <c r="C1323" i="1"/>
  <c r="C1324" i="1"/>
  <c r="C1325" i="1"/>
  <c r="C1326" i="1"/>
  <c r="C1327" i="1"/>
  <c r="C1328" i="1"/>
  <c r="C1329" i="1"/>
  <c r="C1330" i="1"/>
  <c r="C5875" i="1"/>
  <c r="C5876" i="1"/>
  <c r="C5877" i="1"/>
  <c r="C5878" i="1"/>
  <c r="C5879" i="1"/>
  <c r="C5880" i="1"/>
  <c r="C5881" i="1"/>
  <c r="C5882" i="1"/>
  <c r="C5883" i="1"/>
  <c r="C5884" i="1"/>
  <c r="C8998" i="1"/>
  <c r="C8999" i="1"/>
  <c r="C9000" i="1"/>
  <c r="C9001" i="1"/>
  <c r="C9002" i="1"/>
  <c r="C9003" i="1"/>
  <c r="C9004" i="1"/>
  <c r="C9005" i="1"/>
  <c r="C9006" i="1"/>
  <c r="C9007" i="1"/>
  <c r="C9008" i="1"/>
  <c r="C9009" i="1"/>
  <c r="C9010" i="1"/>
  <c r="C9011" i="1"/>
  <c r="C9012" i="1"/>
  <c r="C9013" i="1"/>
  <c r="C9014" i="1"/>
  <c r="C9015" i="1"/>
  <c r="C9016" i="1"/>
  <c r="C9017" i="1"/>
  <c r="C9018" i="1"/>
  <c r="C1460" i="1"/>
  <c r="C1461" i="1"/>
  <c r="C1462" i="1"/>
  <c r="C3541" i="1"/>
  <c r="C3542" i="1"/>
  <c r="C6107" i="1"/>
  <c r="C6108" i="1"/>
  <c r="C6109" i="1"/>
  <c r="C6110" i="1"/>
  <c r="C9271" i="1"/>
  <c r="C1736" i="1"/>
  <c r="C1737" i="1"/>
  <c r="C1738" i="1"/>
  <c r="C1739" i="1"/>
  <c r="C1740" i="1"/>
  <c r="C3824" i="1"/>
  <c r="C3825" i="1"/>
  <c r="C3826" i="1"/>
  <c r="C3827" i="1"/>
  <c r="C3828" i="1"/>
  <c r="C3829" i="1"/>
  <c r="C3830" i="1"/>
  <c r="C3831" i="1"/>
  <c r="C3832" i="1"/>
  <c r="C3833" i="1"/>
  <c r="C6409" i="1"/>
  <c r="C6410" i="1"/>
  <c r="C9656" i="1"/>
  <c r="C9657" i="1"/>
  <c r="C1951" i="1"/>
  <c r="C1952" i="1"/>
  <c r="C1953" i="1"/>
  <c r="C1954" i="1"/>
  <c r="C1955" i="1"/>
  <c r="C1956" i="1"/>
  <c r="C1957" i="1"/>
  <c r="C1958" i="1"/>
  <c r="C1959" i="1"/>
  <c r="C1960" i="1"/>
  <c r="C1961" i="1"/>
  <c r="C1962" i="1"/>
  <c r="C1963" i="1"/>
  <c r="C1964" i="1"/>
  <c r="C1965" i="1"/>
  <c r="C1966" i="1"/>
  <c r="C4079" i="1"/>
  <c r="C6656" i="1"/>
  <c r="C6657" i="1"/>
  <c r="C6658" i="1"/>
  <c r="C6659" i="1"/>
  <c r="C6660" i="1"/>
  <c r="C6661" i="1"/>
  <c r="C6662" i="1"/>
  <c r="C6663" i="1"/>
  <c r="C6664" i="1"/>
  <c r="C6665" i="1"/>
  <c r="C6666" i="1"/>
  <c r="C6667" i="1"/>
  <c r="C9976" i="1"/>
  <c r="C9977" i="1"/>
  <c r="C9978" i="1"/>
  <c r="C9979" i="1"/>
  <c r="C9980" i="1"/>
  <c r="C9981" i="1"/>
  <c r="C9982" i="1"/>
  <c r="C9983" i="1"/>
  <c r="C9984" i="1"/>
  <c r="C9985" i="1"/>
  <c r="C9986" i="1"/>
  <c r="C9987" i="1"/>
  <c r="C130" i="1"/>
  <c r="C131" i="1"/>
  <c r="C2074" i="1"/>
  <c r="C2075" i="1"/>
  <c r="C2076" i="1"/>
  <c r="C4234" i="1"/>
  <c r="C4235" i="1"/>
  <c r="C4236" i="1"/>
  <c r="C4237" i="1"/>
  <c r="C4238" i="1"/>
  <c r="C4239" i="1"/>
  <c r="C4240" i="1"/>
  <c r="C4241" i="1"/>
  <c r="C4242" i="1"/>
  <c r="C4243" i="1"/>
  <c r="C6893" i="1"/>
  <c r="C6894" i="1"/>
  <c r="C6895" i="1"/>
  <c r="C6896" i="1"/>
  <c r="C6897" i="1"/>
  <c r="C6898" i="1"/>
  <c r="C6899" i="1"/>
  <c r="C6900" i="1"/>
  <c r="C6901" i="1"/>
  <c r="C6902" i="1"/>
  <c r="C6903" i="1"/>
  <c r="C6904" i="1"/>
  <c r="C6905" i="1"/>
  <c r="C6906" i="1"/>
  <c r="C6907" i="1"/>
  <c r="C6908" i="1"/>
  <c r="C369" i="1"/>
  <c r="C370" i="1"/>
  <c r="C371" i="1"/>
  <c r="C372" i="1"/>
  <c r="C373" i="1"/>
  <c r="C374" i="1"/>
  <c r="C375" i="1"/>
  <c r="C376" i="1"/>
  <c r="C377" i="1"/>
  <c r="C2330" i="1"/>
  <c r="C2331" i="1"/>
  <c r="C2332" i="1"/>
  <c r="C4565" i="1"/>
  <c r="C7428" i="1"/>
  <c r="C7429" i="1"/>
  <c r="C7430" i="1"/>
  <c r="C7431" i="1"/>
  <c r="C7432" i="1"/>
  <c r="C7433" i="1"/>
  <c r="C504" i="1"/>
  <c r="C505" i="1"/>
  <c r="C506" i="1"/>
  <c r="C2486" i="1"/>
  <c r="C2487" i="1"/>
  <c r="C2488" i="1"/>
  <c r="C2489" i="1"/>
  <c r="C2490" i="1"/>
  <c r="C2491" i="1"/>
  <c r="C2492" i="1"/>
  <c r="C2493" i="1"/>
  <c r="C2494" i="1"/>
  <c r="C4754" i="1"/>
  <c r="C4755" i="1"/>
  <c r="C4756" i="1"/>
  <c r="C7658" i="1"/>
  <c r="C7659" i="1"/>
  <c r="C7660" i="1"/>
  <c r="C7661" i="1"/>
  <c r="C7662" i="1"/>
  <c r="C7663" i="1"/>
  <c r="C7664" i="1"/>
  <c r="C7665" i="1"/>
  <c r="C7666" i="1"/>
  <c r="C7667" i="1"/>
  <c r="C7668" i="1"/>
  <c r="C7669" i="1"/>
  <c r="C7670" i="1"/>
  <c r="C7671" i="1"/>
  <c r="C7672" i="1"/>
  <c r="C7673" i="1"/>
  <c r="C7674" i="1"/>
  <c r="C7675" i="1"/>
  <c r="C645" i="1"/>
  <c r="C646" i="1"/>
  <c r="C647" i="1"/>
  <c r="C648" i="1"/>
  <c r="C649" i="1"/>
  <c r="C650" i="1"/>
  <c r="C651" i="1"/>
  <c r="C652" i="1"/>
  <c r="C2651" i="1"/>
  <c r="C2652" i="1"/>
  <c r="C2653" i="1"/>
  <c r="C2654"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7908" i="1"/>
  <c r="C7909" i="1"/>
  <c r="C7910" i="1"/>
  <c r="C7911" i="1"/>
  <c r="C7912" i="1"/>
  <c r="C7913" i="1"/>
  <c r="C7914" i="1"/>
  <c r="C7915" i="1"/>
  <c r="C7916" i="1"/>
  <c r="C784" i="1"/>
  <c r="C785" i="1"/>
  <c r="C786" i="1"/>
  <c r="C787" i="1"/>
  <c r="C788" i="1"/>
  <c r="C789" i="1"/>
  <c r="C790" i="1"/>
  <c r="C791" i="1"/>
  <c r="C5203" i="1"/>
  <c r="C5204" i="1"/>
  <c r="C5205" i="1"/>
  <c r="C8135" i="1"/>
  <c r="C8136" i="1"/>
  <c r="C8137" i="1"/>
  <c r="C8138" i="1"/>
  <c r="C8139" i="1"/>
  <c r="C8140" i="1"/>
  <c r="C8141" i="1"/>
  <c r="C8142" i="1"/>
  <c r="C8143" i="1"/>
  <c r="C8144" i="1"/>
  <c r="C8145" i="1"/>
  <c r="C947" i="1"/>
  <c r="C2946" i="1"/>
  <c r="C2947" i="1"/>
  <c r="C2948" i="1"/>
  <c r="C2949" i="1"/>
  <c r="C2950" i="1"/>
  <c r="C5405" i="1"/>
  <c r="C5406" i="1"/>
  <c r="C5407" i="1"/>
  <c r="C5408" i="1"/>
  <c r="C8375" i="1"/>
  <c r="C8376" i="1"/>
  <c r="C8377" i="1"/>
  <c r="C8378" i="1"/>
  <c r="C1095" i="1"/>
  <c r="C1096" i="1"/>
  <c r="C5643" i="1"/>
  <c r="C5644" i="1"/>
  <c r="C5645" i="1"/>
  <c r="C5646" i="1"/>
  <c r="C5647" i="1"/>
  <c r="C5648" i="1"/>
  <c r="C5649" i="1"/>
  <c r="C1331" i="1"/>
  <c r="C1332" i="1"/>
  <c r="C1333" i="1"/>
  <c r="C1334" i="1"/>
  <c r="C1335" i="1"/>
  <c r="C1336" i="1"/>
  <c r="C5885" i="1"/>
  <c r="C5886" i="1"/>
  <c r="C9019" i="1"/>
  <c r="C9020" i="1"/>
  <c r="C9021" i="1"/>
  <c r="C9022" i="1"/>
  <c r="C9023" i="1"/>
  <c r="C9024" i="1"/>
  <c r="C9025" i="1"/>
  <c r="C3543" i="1"/>
  <c r="C3544" i="1"/>
  <c r="C3545" i="1"/>
  <c r="C3546" i="1"/>
  <c r="C3547" i="1"/>
  <c r="C3548" i="1"/>
  <c r="C3549" i="1"/>
  <c r="C6111" i="1"/>
  <c r="C6112" i="1"/>
  <c r="C6113" i="1"/>
  <c r="C6114"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1741" i="1"/>
  <c r="C1742" i="1"/>
  <c r="C1743" i="1"/>
  <c r="C1744" i="1"/>
  <c r="C3834" i="1"/>
  <c r="C3835" i="1"/>
  <c r="C3836" i="1"/>
  <c r="C3837" i="1"/>
  <c r="C3838" i="1"/>
  <c r="C3839" i="1"/>
  <c r="C3840" i="1"/>
  <c r="C3841" i="1"/>
  <c r="C3842" i="1"/>
  <c r="C3843" i="1"/>
  <c r="C3844" i="1"/>
  <c r="C3845" i="1"/>
  <c r="C3846" i="1"/>
  <c r="C3847" i="1"/>
  <c r="C3848" i="1"/>
  <c r="C6411" i="1"/>
  <c r="C6412" i="1"/>
  <c r="C6413" i="1"/>
  <c r="C6414" i="1"/>
  <c r="C6415" i="1"/>
  <c r="C9658" i="1"/>
  <c r="C9659" i="1"/>
  <c r="C9660" i="1"/>
  <c r="C9661" i="1"/>
  <c r="C9662" i="1"/>
  <c r="C9663" i="1"/>
  <c r="C9664" i="1"/>
  <c r="C9665" i="1"/>
  <c r="C9666" i="1"/>
  <c r="C9667" i="1"/>
  <c r="C9668" i="1"/>
  <c r="C9669" i="1"/>
  <c r="C9670" i="1"/>
  <c r="C9671" i="1"/>
  <c r="C9672" i="1"/>
  <c r="C1967" i="1"/>
  <c r="C1968" i="1"/>
  <c r="C1969" i="1"/>
  <c r="C1970" i="1"/>
  <c r="C1971" i="1"/>
  <c r="C1972" i="1"/>
  <c r="C1973" i="1"/>
  <c r="C1974" i="1"/>
  <c r="C1975" i="1"/>
  <c r="C1976" i="1"/>
  <c r="C1977" i="1"/>
  <c r="C1978" i="1"/>
  <c r="C1979" i="1"/>
  <c r="C4080" i="1"/>
  <c r="C4081" i="1"/>
  <c r="C4082" i="1"/>
  <c r="C4083" i="1"/>
  <c r="C4084" i="1"/>
  <c r="C6668" i="1"/>
  <c r="C6669" i="1"/>
  <c r="C6670" i="1"/>
  <c r="C6671" i="1"/>
  <c r="C6672" i="1"/>
  <c r="C6673" i="1"/>
  <c r="C6674" i="1"/>
  <c r="C6675" i="1"/>
  <c r="C9988" i="1"/>
  <c r="C9989" i="1"/>
  <c r="C9990" i="1"/>
  <c r="C9991" i="1"/>
  <c r="C9992" i="1"/>
  <c r="C9993" i="1"/>
  <c r="C9994" i="1"/>
  <c r="C132" i="1"/>
  <c r="C2077" i="1"/>
  <c r="C2078" i="1"/>
  <c r="C2079" i="1"/>
  <c r="C4244" i="1"/>
  <c r="C4245" i="1"/>
  <c r="C4246" i="1"/>
  <c r="C4247" i="1"/>
  <c r="C4248" i="1"/>
  <c r="C4249" i="1"/>
  <c r="C378" i="1"/>
  <c r="C379" i="1"/>
  <c r="C380" i="1"/>
  <c r="C381" i="1"/>
  <c r="C382" i="1"/>
  <c r="C383" i="1"/>
  <c r="C384" i="1"/>
  <c r="C385" i="1"/>
  <c r="C386" i="1"/>
  <c r="C2333" i="1"/>
  <c r="C2334" i="1"/>
  <c r="C2335" i="1"/>
  <c r="C4566" i="1"/>
  <c r="C4567" i="1"/>
  <c r="C4568" i="1"/>
  <c r="C7434" i="1"/>
  <c r="C7435" i="1"/>
  <c r="C7436" i="1"/>
  <c r="C7437" i="1"/>
  <c r="C7438" i="1"/>
  <c r="C7439" i="1"/>
  <c r="C7440" i="1"/>
  <c r="C7441" i="1"/>
  <c r="C7442" i="1"/>
  <c r="C7443" i="1"/>
  <c r="C7444" i="1"/>
  <c r="C7445" i="1"/>
  <c r="C7446" i="1"/>
  <c r="C653" i="1"/>
  <c r="C654" i="1"/>
  <c r="C2655" i="1"/>
  <c r="C2656" i="1"/>
  <c r="C2657" i="1"/>
  <c r="C2658" i="1"/>
  <c r="C2659" i="1"/>
  <c r="C2660" i="1"/>
  <c r="C2661" i="1"/>
  <c r="C2662" i="1"/>
  <c r="C2663" i="1"/>
  <c r="C2664" i="1"/>
  <c r="C2665" i="1"/>
  <c r="C2666" i="1"/>
  <c r="C2667" i="1"/>
  <c r="C2668" i="1"/>
  <c r="C2669" i="1"/>
  <c r="C2670" i="1"/>
  <c r="C2671" i="1"/>
  <c r="C5011" i="1"/>
  <c r="C5012" i="1"/>
  <c r="C5013" i="1"/>
  <c r="C5014" i="1"/>
  <c r="C5015" i="1"/>
  <c r="C5016" i="1"/>
  <c r="C2951" i="1"/>
  <c r="C2952" i="1"/>
  <c r="C2953" i="1"/>
  <c r="C2954" i="1"/>
  <c r="C2955" i="1"/>
  <c r="C5409" i="1"/>
  <c r="C5410" i="1"/>
  <c r="C5411" i="1"/>
  <c r="C5412" i="1"/>
  <c r="C5413" i="1"/>
  <c r="C8379" i="1"/>
  <c r="C8380" i="1"/>
  <c r="C8381" i="1"/>
  <c r="C8382" i="1"/>
  <c r="C8383" i="1"/>
  <c r="C8384" i="1"/>
  <c r="C8385" i="1"/>
  <c r="C8386" i="1"/>
  <c r="C8387" i="1"/>
  <c r="C8388" i="1"/>
  <c r="C8389" i="1"/>
  <c r="C1097" i="1"/>
  <c r="C3127" i="1"/>
  <c r="C3128" i="1"/>
  <c r="C3129" i="1"/>
  <c r="C3130" i="1"/>
  <c r="C3131" i="1"/>
  <c r="C3132" i="1"/>
  <c r="C3133" i="1"/>
  <c r="C5650" i="1"/>
  <c r="C8630" i="1"/>
  <c r="C8631" i="1"/>
  <c r="C8632" i="1"/>
  <c r="C8633" i="1"/>
  <c r="C8634" i="1"/>
  <c r="C8635" i="1"/>
  <c r="C8636" i="1"/>
  <c r="C8637" i="1"/>
  <c r="C8638" i="1"/>
  <c r="C8639" i="1"/>
  <c r="C8640" i="1"/>
  <c r="C1463" i="1"/>
  <c r="C1464" i="1"/>
  <c r="C1465" i="1"/>
  <c r="C1466" i="1"/>
  <c r="C1467" i="1"/>
  <c r="C1468" i="1"/>
  <c r="C1469" i="1"/>
  <c r="C1470" i="1"/>
  <c r="C1471" i="1"/>
  <c r="C1472" i="1"/>
  <c r="C1473" i="1"/>
  <c r="C1474" i="1"/>
  <c r="C1475" i="1"/>
  <c r="C1476" i="1"/>
  <c r="C1477" i="1"/>
  <c r="C1478" i="1"/>
  <c r="C1479" i="1"/>
  <c r="C1480" i="1"/>
  <c r="C1481" i="1"/>
  <c r="C3550" i="1"/>
  <c r="C3551" i="1"/>
  <c r="C3552" i="1"/>
  <c r="C3553" i="1"/>
  <c r="C3554" i="1"/>
  <c r="C3555" i="1"/>
  <c r="C3556" i="1"/>
  <c r="C3557" i="1"/>
  <c r="C3558" i="1"/>
  <c r="C3559" i="1"/>
  <c r="C3560" i="1"/>
  <c r="C3561" i="1"/>
  <c r="C3562" i="1"/>
  <c r="C3563" i="1"/>
  <c r="C3564" i="1"/>
  <c r="C3565" i="1"/>
  <c r="C3566" i="1"/>
  <c r="C6115" i="1"/>
  <c r="C6116" i="1"/>
  <c r="C6117" i="1"/>
  <c r="C6118" i="1"/>
  <c r="C6119" i="1"/>
  <c r="C6120" i="1"/>
  <c r="C6121" i="1"/>
  <c r="C6122" i="1"/>
  <c r="C9295" i="1"/>
  <c r="C9296" i="1"/>
  <c r="C9297" i="1"/>
  <c r="C1980" i="1"/>
  <c r="C1981" i="1"/>
  <c r="C1982" i="1"/>
  <c r="C1983" i="1"/>
  <c r="C1984" i="1"/>
  <c r="C1985" i="1"/>
  <c r="C1986" i="1"/>
  <c r="C1987" i="1"/>
  <c r="C1988" i="1"/>
  <c r="C1989" i="1"/>
  <c r="C1990" i="1"/>
  <c r="C1991" i="1"/>
  <c r="C1992" i="1"/>
  <c r="C1993" i="1"/>
  <c r="C4085" i="1"/>
  <c r="C4086" i="1"/>
  <c r="C4087" i="1"/>
  <c r="C4088" i="1"/>
  <c r="C4089" i="1"/>
  <c r="C4090" i="1"/>
  <c r="C4091" i="1"/>
  <c r="C4092" i="1"/>
  <c r="C4093" i="1"/>
  <c r="C4094" i="1"/>
  <c r="C4095" i="1"/>
  <c r="C6676" i="1"/>
  <c r="C6677" i="1"/>
  <c r="C6678" i="1"/>
  <c r="C6679" i="1"/>
  <c r="C6680" i="1"/>
  <c r="C6681" i="1"/>
  <c r="C6682"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76" i="1"/>
  <c r="B77" i="1"/>
  <c r="B78" i="1"/>
  <c r="B79" i="1"/>
  <c r="B80" i="1"/>
  <c r="B81" i="1"/>
  <c r="B82" i="1"/>
  <c r="B83" i="1"/>
  <c r="B84" i="1"/>
  <c r="B85" i="1"/>
  <c r="B2056" i="1"/>
  <c r="B2057" i="1"/>
  <c r="B2058" i="1"/>
  <c r="B2059" i="1"/>
  <c r="B6788" i="1"/>
  <c r="B6789" i="1"/>
  <c r="B6790" i="1"/>
  <c r="B6791" i="1"/>
  <c r="B4331" i="1"/>
  <c r="B7076" i="1"/>
  <c r="B7077" i="1"/>
  <c r="B7078" i="1"/>
  <c r="B7079" i="1"/>
  <c r="B7080" i="1"/>
  <c r="B7081" i="1"/>
  <c r="B7082" i="1"/>
  <c r="B2247" i="1"/>
  <c r="B2248" i="1"/>
  <c r="B2249" i="1"/>
  <c r="B4478" i="1"/>
  <c r="B4479" i="1"/>
  <c r="B4480" i="1"/>
  <c r="B4481" i="1"/>
  <c r="B4482" i="1"/>
  <c r="B4483" i="1"/>
  <c r="B4484" i="1"/>
  <c r="B4485" i="1"/>
  <c r="B4486" i="1"/>
  <c r="B4487" i="1"/>
  <c r="B4488" i="1"/>
  <c r="B4489" i="1"/>
  <c r="B4490" i="1"/>
  <c r="B4491" i="1"/>
  <c r="B4492" i="1"/>
  <c r="B4493" i="1"/>
  <c r="B4494" i="1"/>
  <c r="B4495" i="1"/>
  <c r="B4496" i="1"/>
  <c r="B4497" i="1"/>
  <c r="B7281" i="1"/>
  <c r="B7282" i="1"/>
  <c r="B7283" i="1"/>
  <c r="B7284" i="1"/>
  <c r="B7285" i="1"/>
  <c r="B7286" i="1"/>
  <c r="B7287" i="1"/>
  <c r="B7288" i="1"/>
  <c r="B7289" i="1"/>
  <c r="B7290" i="1"/>
  <c r="B7291" i="1"/>
  <c r="B7292" i="1"/>
  <c r="B7293" i="1"/>
  <c r="B7294" i="1"/>
  <c r="B7295" i="1"/>
  <c r="B7296" i="1"/>
  <c r="B7297" i="1"/>
  <c r="B7298" i="1"/>
  <c r="B7299" i="1"/>
  <c r="B7300" i="1"/>
  <c r="B447" i="1"/>
  <c r="B448" i="1"/>
  <c r="B449" i="1"/>
  <c r="B450" i="1"/>
  <c r="B451" i="1"/>
  <c r="B2388" i="1"/>
  <c r="B2389" i="1"/>
  <c r="B2390" i="1"/>
  <c r="B2391" i="1"/>
  <c r="B2392" i="1"/>
  <c r="B2393" i="1"/>
  <c r="B2394" i="1"/>
  <c r="B2395" i="1"/>
  <c r="B2396" i="1"/>
  <c r="B2397" i="1"/>
  <c r="B2398" i="1"/>
  <c r="B2399" i="1"/>
  <c r="B2400" i="1"/>
  <c r="B2401" i="1"/>
  <c r="B2402" i="1"/>
  <c r="B4666" i="1"/>
  <c r="B7546" i="1"/>
  <c r="B7547" i="1"/>
  <c r="B7548" i="1"/>
  <c r="B7549" i="1"/>
  <c r="B583" i="1"/>
  <c r="B584" i="1"/>
  <c r="B585" i="1"/>
  <c r="B586" i="1"/>
  <c r="B587" i="1"/>
  <c r="B588" i="1"/>
  <c r="B2579" i="1"/>
  <c r="B2580" i="1"/>
  <c r="B7765" i="1"/>
  <c r="B7766" i="1"/>
  <c r="B7767" i="1"/>
  <c r="B7768" i="1"/>
  <c r="B7769" i="1"/>
  <c r="B7770" i="1"/>
  <c r="B7771" i="1"/>
  <c r="B7772" i="1"/>
  <c r="B7773" i="1"/>
  <c r="B715" i="1"/>
  <c r="B2739" i="1"/>
  <c r="B2740" i="1"/>
  <c r="B2741" i="1"/>
  <c r="B2742" i="1"/>
  <c r="B2743" i="1"/>
  <c r="B2744" i="1"/>
  <c r="B2745" i="1"/>
  <c r="B2746" i="1"/>
  <c r="B2747" i="1"/>
  <c r="B2748" i="1"/>
  <c r="B5091" i="1"/>
  <c r="B5092" i="1"/>
  <c r="B5093" i="1"/>
  <c r="B8001" i="1"/>
  <c r="B8002" i="1"/>
  <c r="B8003" i="1"/>
  <c r="B8004" i="1"/>
  <c r="B8005" i="1"/>
  <c r="B862" i="1"/>
  <c r="B2887" i="1"/>
  <c r="B2888" i="1"/>
  <c r="B2889" i="1"/>
  <c r="B2890" i="1"/>
  <c r="B2891" i="1"/>
  <c r="B8247" i="1"/>
  <c r="B8248" i="1"/>
  <c r="B8249" i="1"/>
  <c r="B8250" i="1"/>
  <c r="B3035" i="1"/>
  <c r="B3036" i="1"/>
  <c r="B3037" i="1"/>
  <c r="B3038" i="1"/>
  <c r="B3039" i="1"/>
  <c r="B3040" i="1"/>
  <c r="B5519" i="1"/>
  <c r="B5520" i="1"/>
  <c r="B5521" i="1"/>
  <c r="B5522" i="1"/>
  <c r="B5523" i="1"/>
  <c r="B5524" i="1"/>
  <c r="B5525" i="1"/>
  <c r="B5526" i="1"/>
  <c r="B5527" i="1"/>
  <c r="B5528" i="1"/>
  <c r="B8490" i="1"/>
  <c r="B8491" i="1"/>
  <c r="B8492" i="1"/>
  <c r="B8493" i="1"/>
  <c r="B8494" i="1"/>
  <c r="B8495" i="1"/>
  <c r="B8496" i="1"/>
  <c r="B8497" i="1"/>
  <c r="B8498" i="1"/>
  <c r="B8499" i="1"/>
  <c r="B8500" i="1"/>
  <c r="B8501" i="1"/>
  <c r="B8502" i="1"/>
  <c r="B1171" i="1"/>
  <c r="B1172" i="1"/>
  <c r="B1173" i="1"/>
  <c r="B1174" i="1"/>
  <c r="B1175" i="1"/>
  <c r="B1176" i="1"/>
  <c r="B1177" i="1"/>
  <c r="B1178" i="1"/>
  <c r="B1179" i="1"/>
  <c r="B1180" i="1"/>
  <c r="B1181" i="1"/>
  <c r="B1182" i="1"/>
  <c r="B1183" i="1"/>
  <c r="B1184" i="1"/>
  <c r="B1185" i="1"/>
  <c r="B3214" i="1"/>
  <c r="B3215" i="1"/>
  <c r="B3216" i="1"/>
  <c r="B3217" i="1"/>
  <c r="B3218" i="1"/>
  <c r="B3219" i="1"/>
  <c r="B3220" i="1"/>
  <c r="B3221" i="1"/>
  <c r="B3222" i="1"/>
  <c r="B3223" i="1"/>
  <c r="B3224" i="1"/>
  <c r="B3225" i="1"/>
  <c r="B3226" i="1"/>
  <c r="B3227" i="1"/>
  <c r="B5714" i="1"/>
  <c r="B5715" i="1"/>
  <c r="B5716" i="1"/>
  <c r="B5717" i="1"/>
  <c r="B5718" i="1"/>
  <c r="B5719" i="1"/>
  <c r="B5720" i="1"/>
  <c r="B5721" i="1"/>
  <c r="B5722" i="1"/>
  <c r="B5723" i="1"/>
  <c r="B8769" i="1"/>
  <c r="B1383" i="1"/>
  <c r="B1384" i="1"/>
  <c r="B1385" i="1"/>
  <c r="B1386" i="1"/>
  <c r="B1387" i="1"/>
  <c r="B1388" i="1"/>
  <c r="B1389" i="1"/>
  <c r="B1390" i="1"/>
  <c r="B1391" i="1"/>
  <c r="B1392" i="1"/>
  <c r="B1393" i="1"/>
  <c r="B3473" i="1"/>
  <c r="B3474" i="1"/>
  <c r="B5984" i="1"/>
  <c r="B5985" i="1"/>
  <c r="B5986" i="1"/>
  <c r="B5987" i="1"/>
  <c r="B5988" i="1"/>
  <c r="B5989" i="1"/>
  <c r="B5990" i="1"/>
  <c r="B5991" i="1"/>
  <c r="B5992" i="1"/>
  <c r="B5993" i="1"/>
  <c r="B5994" i="1"/>
  <c r="B5995" i="1"/>
  <c r="B5996" i="1"/>
  <c r="B5997" i="1"/>
  <c r="B5998" i="1"/>
  <c r="B5999" i="1"/>
  <c r="B6000" i="1"/>
  <c r="B6001" i="1"/>
  <c r="B6002" i="1"/>
  <c r="B9122" i="1"/>
  <c r="B9123" i="1"/>
  <c r="B9124" i="1"/>
  <c r="B9125" i="1"/>
  <c r="B9126" i="1"/>
  <c r="B9127" i="1"/>
  <c r="B9128" i="1"/>
  <c r="B9129" i="1"/>
  <c r="B9130" i="1"/>
  <c r="B9131" i="1"/>
  <c r="B9132" i="1"/>
  <c r="B9133" i="1"/>
  <c r="B9134" i="1"/>
  <c r="B9135" i="1"/>
  <c r="B9136" i="1"/>
  <c r="B3638" i="1"/>
  <c r="B3639" i="1"/>
  <c r="B3640" i="1"/>
  <c r="B3641" i="1"/>
  <c r="B3642" i="1"/>
  <c r="B3643" i="1"/>
  <c r="B3644" i="1"/>
  <c r="B3645" i="1"/>
  <c r="B3646" i="1"/>
  <c r="B3647" i="1"/>
  <c r="B3648" i="1"/>
  <c r="B3649" i="1"/>
  <c r="B3650" i="1"/>
  <c r="B3651" i="1"/>
  <c r="B3652" i="1"/>
  <c r="B3653" i="1"/>
  <c r="B3654" i="1"/>
  <c r="B3655" i="1"/>
  <c r="B3656" i="1"/>
  <c r="B3657" i="1"/>
  <c r="B3658" i="1"/>
  <c r="B6212" i="1"/>
  <c r="B6213" i="1"/>
  <c r="B6214" i="1"/>
  <c r="B6215" i="1"/>
  <c r="B6216" i="1"/>
  <c r="B6217" i="1"/>
  <c r="B6218" i="1"/>
  <c r="B6219" i="1"/>
  <c r="B6220" i="1"/>
  <c r="B6221" i="1"/>
  <c r="B6222" i="1"/>
  <c r="B6223" i="1"/>
  <c r="B6224" i="1"/>
  <c r="B9412" i="1"/>
  <c r="B9413" i="1"/>
  <c r="B9414" i="1"/>
  <c r="B9415" i="1"/>
  <c r="B9416" i="1"/>
  <c r="B9417" i="1"/>
  <c r="B9418" i="1"/>
  <c r="B9419" i="1"/>
  <c r="B9420" i="1"/>
  <c r="B9421" i="1"/>
  <c r="B9422" i="1"/>
  <c r="B9423" i="1"/>
  <c r="B9424" i="1"/>
  <c r="B9425" i="1"/>
  <c r="B9426" i="1"/>
  <c r="B9427" i="1"/>
  <c r="B9428" i="1"/>
  <c r="B9429" i="1"/>
  <c r="B9430" i="1"/>
  <c r="B9431" i="1"/>
  <c r="B9432" i="1"/>
  <c r="B9433" i="1"/>
  <c r="B1811" i="1"/>
  <c r="B1812" i="1"/>
  <c r="B1813" i="1"/>
  <c r="B1814" i="1"/>
  <c r="B1815" i="1"/>
  <c r="B1816" i="1"/>
  <c r="B3926" i="1"/>
  <c r="B3927" i="1"/>
  <c r="B3928" i="1"/>
  <c r="B3929" i="1"/>
  <c r="B3930" i="1"/>
  <c r="B3931" i="1"/>
  <c r="B3932" i="1"/>
  <c r="B3933" i="1"/>
  <c r="B3934" i="1"/>
  <c r="B6517" i="1"/>
  <c r="B6518" i="1"/>
  <c r="B6519" i="1"/>
  <c r="B6520" i="1"/>
  <c r="B9774" i="1"/>
  <c r="B9775" i="1"/>
  <c r="B9776" i="1"/>
  <c r="B9777" i="1"/>
  <c r="B9778" i="1"/>
  <c r="B9779" i="1"/>
  <c r="B86" i="1"/>
  <c r="B4193" i="1"/>
  <c r="B4194" i="1"/>
  <c r="B6792" i="1"/>
  <c r="B6793" i="1"/>
  <c r="B6794" i="1"/>
  <c r="B6795" i="1"/>
  <c r="B6796" i="1"/>
  <c r="B6797" i="1"/>
  <c r="B6798" i="1"/>
  <c r="B6799" i="1"/>
  <c r="B6800" i="1"/>
  <c r="B6801" i="1"/>
  <c r="B6802" i="1"/>
  <c r="B6803" i="1"/>
  <c r="B6804" i="1"/>
  <c r="B6805" i="1"/>
  <c r="B6806" i="1"/>
  <c r="B6807" i="1"/>
  <c r="B6808" i="1"/>
  <c r="B6809" i="1"/>
  <c r="B199" i="1"/>
  <c r="B200" i="1"/>
  <c r="B201" i="1"/>
  <c r="B202" i="1"/>
  <c r="B2145" i="1"/>
  <c r="B2146" i="1"/>
  <c r="B2147" i="1"/>
  <c r="B2148" i="1"/>
  <c r="B2149" i="1"/>
  <c r="B2150" i="1"/>
  <c r="B2151" i="1"/>
  <c r="B4332" i="1"/>
  <c r="B4333" i="1"/>
  <c r="B4334" i="1"/>
  <c r="B4335" i="1"/>
  <c r="B4336" i="1"/>
  <c r="B279" i="1"/>
  <c r="B280" i="1"/>
  <c r="B281" i="1"/>
  <c r="B282" i="1"/>
  <c r="B283" i="1"/>
  <c r="B284" i="1"/>
  <c r="B285" i="1"/>
  <c r="B286" i="1"/>
  <c r="B287" i="1"/>
  <c r="B288" i="1"/>
  <c r="B289" i="1"/>
  <c r="B2250" i="1"/>
  <c r="B2251" i="1"/>
  <c r="B2252" i="1"/>
  <c r="B4498" i="1"/>
  <c r="B4499" i="1"/>
  <c r="B4500" i="1"/>
  <c r="B4501" i="1"/>
  <c r="B4502" i="1"/>
  <c r="B4503" i="1"/>
  <c r="B4504" i="1"/>
  <c r="B7301" i="1"/>
  <c r="B2403" i="1"/>
  <c r="B4667" i="1"/>
  <c r="B4668" i="1"/>
  <c r="B4669" i="1"/>
  <c r="B4670" i="1"/>
  <c r="B4671" i="1"/>
  <c r="B7550" i="1"/>
  <c r="B7551" i="1"/>
  <c r="B7552" i="1"/>
  <c r="B7553" i="1"/>
  <c r="B7554" i="1"/>
  <c r="B7555" i="1"/>
  <c r="B7556" i="1"/>
  <c r="B7557" i="1"/>
  <c r="B589" i="1"/>
  <c r="B2581" i="1"/>
  <c r="B2582" i="1"/>
  <c r="B2583" i="1"/>
  <c r="B2584" i="1"/>
  <c r="B2585" i="1"/>
  <c r="B2586" i="1"/>
  <c r="B2587" i="1"/>
  <c r="B2588" i="1"/>
  <c r="B2589" i="1"/>
  <c r="B2590" i="1"/>
  <c r="B2591" i="1"/>
  <c r="B2592" i="1"/>
  <c r="B4874" i="1"/>
  <c r="B4875" i="1"/>
  <c r="B4876" i="1"/>
  <c r="B4877" i="1"/>
  <c r="B4878" i="1"/>
  <c r="B4879" i="1"/>
  <c r="B4880" i="1"/>
  <c r="B4881" i="1"/>
  <c r="B4882" i="1"/>
  <c r="B7774" i="1"/>
  <c r="B7775" i="1"/>
  <c r="B7776" i="1"/>
  <c r="B7777" i="1"/>
  <c r="B7778" i="1"/>
  <c r="B7779" i="1"/>
  <c r="B7780" i="1"/>
  <c r="B7781" i="1"/>
  <c r="B7782" i="1"/>
  <c r="B7783" i="1"/>
  <c r="B7784" i="1"/>
  <c r="B7785" i="1"/>
  <c r="B7786" i="1"/>
  <c r="B7787" i="1"/>
  <c r="B7788" i="1"/>
  <c r="B7789" i="1"/>
  <c r="B7790" i="1"/>
  <c r="B7791" i="1"/>
  <c r="B7792" i="1"/>
  <c r="B7793" i="1"/>
  <c r="B7794" i="1"/>
  <c r="B716" i="1"/>
  <c r="B2749" i="1"/>
  <c r="B5094" i="1"/>
  <c r="B5095" i="1"/>
  <c r="B5096" i="1"/>
  <c r="B5097" i="1"/>
  <c r="B5098" i="1"/>
  <c r="B5099" i="1"/>
  <c r="B5100" i="1"/>
  <c r="B5101" i="1"/>
  <c r="B5102" i="1"/>
  <c r="B5103" i="1"/>
  <c r="B863" i="1"/>
  <c r="B864" i="1"/>
  <c r="B865" i="1"/>
  <c r="B866" i="1"/>
  <c r="B867" i="1"/>
  <c r="B868" i="1"/>
  <c r="B869" i="1"/>
  <c r="B870" i="1"/>
  <c r="B871" i="1"/>
  <c r="B2892" i="1"/>
  <c r="B2893" i="1"/>
  <c r="B2894" i="1"/>
  <c r="B2895" i="1"/>
  <c r="B5270" i="1"/>
  <c r="B5271" i="1"/>
  <c r="B5272" i="1"/>
  <c r="B5273" i="1"/>
  <c r="B5274" i="1"/>
  <c r="B5275" i="1"/>
  <c r="B5276" i="1"/>
  <c r="B5277" i="1"/>
  <c r="B5278" i="1"/>
  <c r="B5279" i="1"/>
  <c r="B5280" i="1"/>
  <c r="B5281" i="1"/>
  <c r="B5282" i="1"/>
  <c r="B5283" i="1"/>
  <c r="B5284" i="1"/>
  <c r="B5285" i="1"/>
  <c r="B5286" i="1"/>
  <c r="B5287" i="1"/>
  <c r="B8251" i="1"/>
  <c r="B8252" i="1"/>
  <c r="B8253" i="1"/>
  <c r="B8254" i="1"/>
  <c r="B8255" i="1"/>
  <c r="B8256" i="1"/>
  <c r="B8257" i="1"/>
  <c r="B8258" i="1"/>
  <c r="B8259" i="1"/>
  <c r="B8260" i="1"/>
  <c r="B8261" i="1"/>
  <c r="B8262" i="1"/>
  <c r="B8263" i="1"/>
  <c r="B5529" i="1"/>
  <c r="B5530" i="1"/>
  <c r="B5531" i="1"/>
  <c r="B5532" i="1"/>
  <c r="B5533" i="1"/>
  <c r="B5534" i="1"/>
  <c r="B8503" i="1"/>
  <c r="B8504" i="1"/>
  <c r="B8505" i="1"/>
  <c r="B1186" i="1"/>
  <c r="B1187" i="1"/>
  <c r="B1188" i="1"/>
  <c r="B1189" i="1"/>
  <c r="B1190" i="1"/>
  <c r="B1191" i="1"/>
  <c r="B1192" i="1"/>
  <c r="B1193" i="1"/>
  <c r="B1194" i="1"/>
  <c r="B1195" i="1"/>
  <c r="B1196" i="1"/>
  <c r="B1197" i="1"/>
  <c r="B1198" i="1"/>
  <c r="B1199" i="1"/>
  <c r="B1200" i="1"/>
  <c r="B1201" i="1"/>
  <c r="B1202" i="1"/>
  <c r="B1203" i="1"/>
  <c r="B1204" i="1"/>
  <c r="B3228" i="1"/>
  <c r="B3229" i="1"/>
  <c r="B3230" i="1"/>
  <c r="B3231" i="1"/>
  <c r="B3232" i="1"/>
  <c r="B3233" i="1"/>
  <c r="B3234" i="1"/>
  <c r="B5724" i="1"/>
  <c r="B5725" i="1"/>
  <c r="B5726" i="1"/>
  <c r="B8770" i="1"/>
  <c r="B8771" i="1"/>
  <c r="B8772" i="1"/>
  <c r="B8773" i="1"/>
  <c r="B8774" i="1"/>
  <c r="B8775" i="1"/>
  <c r="B8776" i="1"/>
  <c r="B8777" i="1"/>
  <c r="B8778" i="1"/>
  <c r="B8779" i="1"/>
  <c r="B8780" i="1"/>
  <c r="B8781" i="1"/>
  <c r="B8782" i="1"/>
  <c r="B8783" i="1"/>
  <c r="B8784" i="1"/>
  <c r="B8785" i="1"/>
  <c r="B8786" i="1"/>
  <c r="B8787" i="1"/>
  <c r="B1394" i="1"/>
  <c r="B1395" i="1"/>
  <c r="B1396" i="1"/>
  <c r="B1397" i="1"/>
  <c r="B1398" i="1"/>
  <c r="B1399" i="1"/>
  <c r="B1400" i="1"/>
  <c r="B1401" i="1"/>
  <c r="B1402" i="1"/>
  <c r="B1403" i="1"/>
  <c r="B6003" i="1"/>
  <c r="B6004" i="1"/>
  <c r="B6005" i="1"/>
  <c r="B6006" i="1"/>
  <c r="B6007" i="1"/>
  <c r="B6008" i="1"/>
  <c r="B6009" i="1"/>
  <c r="B6010" i="1"/>
  <c r="B6011" i="1"/>
  <c r="B6012" i="1"/>
  <c r="B9137" i="1"/>
  <c r="B9138" i="1"/>
  <c r="B9139" i="1"/>
  <c r="B9140" i="1"/>
  <c r="B9141" i="1"/>
  <c r="B1567" i="1"/>
  <c r="B1568" i="1"/>
  <c r="B1569" i="1"/>
  <c r="B1570" i="1"/>
  <c r="B1571" i="1"/>
  <c r="B1572" i="1"/>
  <c r="B1573" i="1"/>
  <c r="B1574" i="1"/>
  <c r="B3659" i="1"/>
  <c r="B3660" i="1"/>
  <c r="B3661" i="1"/>
  <c r="B3662" i="1"/>
  <c r="B3663" i="1"/>
  <c r="B3664" i="1"/>
  <c r="B3665" i="1"/>
  <c r="B3666" i="1"/>
  <c r="B3667" i="1"/>
  <c r="B3668" i="1"/>
  <c r="B3669" i="1"/>
  <c r="B3670" i="1"/>
  <c r="B3671" i="1"/>
  <c r="B6225" i="1"/>
  <c r="B6226" i="1"/>
  <c r="B6227" i="1"/>
  <c r="B6228" i="1"/>
  <c r="B6229" i="1"/>
  <c r="B6230" i="1"/>
  <c r="B6231" i="1"/>
  <c r="B6232" i="1"/>
  <c r="B6233" i="1"/>
  <c r="B6234" i="1"/>
  <c r="B6235" i="1"/>
  <c r="B6236" i="1"/>
  <c r="B6237" i="1"/>
  <c r="B6238" i="1"/>
  <c r="B6239" i="1"/>
  <c r="B6240" i="1"/>
  <c r="B9434" i="1"/>
  <c r="B9435" i="1"/>
  <c r="B9436" i="1"/>
  <c r="B9437" i="1"/>
  <c r="B9438" i="1"/>
  <c r="B9439" i="1"/>
  <c r="B9440" i="1"/>
  <c r="B9441" i="1"/>
  <c r="B9442" i="1"/>
  <c r="B9443" i="1"/>
  <c r="B1817" i="1"/>
  <c r="B1818" i="1"/>
  <c r="B1819" i="1"/>
  <c r="B1820" i="1"/>
  <c r="B1821" i="1"/>
  <c r="B1822" i="1"/>
  <c r="B1823" i="1"/>
  <c r="B1824" i="1"/>
  <c r="B1825" i="1"/>
  <c r="B3935" i="1"/>
  <c r="B3936" i="1"/>
  <c r="B3937" i="1"/>
  <c r="B3938" i="1"/>
  <c r="B3939" i="1"/>
  <c r="B3940" i="1"/>
  <c r="B3941" i="1"/>
  <c r="B3942" i="1"/>
  <c r="B3943" i="1"/>
  <c r="B3944" i="1"/>
  <c r="B3945" i="1"/>
  <c r="B3946" i="1"/>
  <c r="B6521" i="1"/>
  <c r="B6522" i="1"/>
  <c r="B6523" i="1"/>
  <c r="B6524" i="1"/>
  <c r="B6525" i="1"/>
  <c r="B6526" i="1"/>
  <c r="B6527" i="1"/>
  <c r="B6528" i="1"/>
  <c r="B6529" i="1"/>
  <c r="B9780" i="1"/>
  <c r="B9781" i="1"/>
  <c r="B9782" i="1"/>
  <c r="B9783" i="1"/>
  <c r="B9784" i="1"/>
  <c r="B9785" i="1"/>
  <c r="B9786" i="1"/>
  <c r="B9787" i="1"/>
  <c r="B9788" i="1"/>
  <c r="B9789" i="1"/>
  <c r="B9790" i="1"/>
  <c r="B9791" i="1"/>
  <c r="B9792" i="1"/>
  <c r="B9793" i="1"/>
  <c r="B9794" i="1"/>
  <c r="B9795" i="1"/>
  <c r="B9796" i="1"/>
  <c r="B9797" i="1"/>
  <c r="B87" i="1"/>
  <c r="B4195" i="1"/>
  <c r="B4196" i="1"/>
  <c r="B4197" i="1"/>
  <c r="B4198" i="1"/>
  <c r="B4199" i="1"/>
  <c r="B4200" i="1"/>
  <c r="B4201" i="1"/>
  <c r="B4202" i="1"/>
  <c r="B6810" i="1"/>
  <c r="B6811" i="1"/>
  <c r="B6812" i="1"/>
  <c r="B6813" i="1"/>
  <c r="B6814" i="1"/>
  <c r="B6815" i="1"/>
  <c r="B6816" i="1"/>
  <c r="B6817" i="1"/>
  <c r="B203" i="1"/>
  <c r="B2152" i="1"/>
  <c r="B2153" i="1"/>
  <c r="B2154" i="1"/>
  <c r="B2155" i="1"/>
  <c r="B2156" i="1"/>
  <c r="B2157" i="1"/>
  <c r="B2158" i="1"/>
  <c r="B2159" i="1"/>
  <c r="B4337" i="1"/>
  <c r="B4338" i="1"/>
  <c r="B290" i="1"/>
  <c r="B291" i="1"/>
  <c r="B292" i="1"/>
  <c r="B293" i="1"/>
  <c r="B294" i="1"/>
  <c r="B2253" i="1"/>
  <c r="B4505" i="1"/>
  <c r="B4506" i="1"/>
  <c r="B4507" i="1"/>
  <c r="B4508" i="1"/>
  <c r="B4509" i="1"/>
  <c r="B4510" i="1"/>
  <c r="B4511" i="1"/>
  <c r="B452" i="1"/>
  <c r="B453" i="1"/>
  <c r="B4672" i="1"/>
  <c r="B4673" i="1"/>
  <c r="B4674" i="1"/>
  <c r="B4675" i="1"/>
  <c r="B4676" i="1"/>
  <c r="B4677" i="1"/>
  <c r="B4678" i="1"/>
  <c r="B4679" i="1"/>
  <c r="B7558" i="1"/>
  <c r="B7559" i="1"/>
  <c r="B7560" i="1"/>
  <c r="B7561" i="1"/>
  <c r="B7562" i="1"/>
  <c r="B7563" i="1"/>
  <c r="B2593" i="1"/>
  <c r="B2594" i="1"/>
  <c r="B4883" i="1"/>
  <c r="B4884" i="1"/>
  <c r="B4885" i="1"/>
  <c r="B4886" i="1"/>
  <c r="B4887" i="1"/>
  <c r="B4888" i="1"/>
  <c r="B7795" i="1"/>
  <c r="B7796" i="1"/>
  <c r="B7797" i="1"/>
  <c r="B7798" i="1"/>
  <c r="B7799" i="1"/>
  <c r="B7800" i="1"/>
  <c r="B7801" i="1"/>
  <c r="B7802" i="1"/>
  <c r="B717" i="1"/>
  <c r="B718" i="1"/>
  <c r="B719" i="1"/>
  <c r="B720" i="1"/>
  <c r="B2750" i="1"/>
  <c r="B2751" i="1"/>
  <c r="B2752" i="1"/>
  <c r="B2753" i="1"/>
  <c r="B2754" i="1"/>
  <c r="B2755" i="1"/>
  <c r="B5104" i="1"/>
  <c r="B8006" i="1"/>
  <c r="B8007" i="1"/>
  <c r="B8008" i="1"/>
  <c r="B8009" i="1"/>
  <c r="B8010" i="1"/>
  <c r="B8011" i="1"/>
  <c r="B8012" i="1"/>
  <c r="B8013" i="1"/>
  <c r="B8014" i="1"/>
  <c r="B8015" i="1"/>
  <c r="B8016" i="1"/>
  <c r="B8017" i="1"/>
  <c r="B8018" i="1"/>
  <c r="B8019" i="1"/>
  <c r="B8020" i="1"/>
  <c r="B8021" i="1"/>
  <c r="B872" i="1"/>
  <c r="B873" i="1"/>
  <c r="B5288" i="1"/>
  <c r="B5289" i="1"/>
  <c r="B5290" i="1"/>
  <c r="B8264" i="1"/>
  <c r="B8265" i="1"/>
  <c r="B8266" i="1"/>
  <c r="B8267" i="1"/>
  <c r="B8268" i="1"/>
  <c r="B8269" i="1"/>
  <c r="B8270" i="1"/>
  <c r="B8271" i="1"/>
  <c r="B8272" i="1"/>
  <c r="B8273" i="1"/>
  <c r="B1020" i="1"/>
  <c r="B1021" i="1"/>
  <c r="B1022" i="1"/>
  <c r="B1023" i="1"/>
  <c r="B1024" i="1"/>
  <c r="B1025" i="1"/>
  <c r="B1026" i="1"/>
  <c r="B1027" i="1"/>
  <c r="B1028" i="1"/>
  <c r="B3041" i="1"/>
  <c r="B3042" i="1"/>
  <c r="B3043" i="1"/>
  <c r="B5535" i="1"/>
  <c r="B5536" i="1"/>
  <c r="B5537" i="1"/>
  <c r="B5538" i="1"/>
  <c r="B5539" i="1"/>
  <c r="B5540" i="1"/>
  <c r="B5541" i="1"/>
  <c r="B5542" i="1"/>
  <c r="B5543" i="1"/>
  <c r="B5544" i="1"/>
  <c r="B8506" i="1"/>
  <c r="B8507" i="1"/>
  <c r="B8508" i="1"/>
  <c r="B1205" i="1"/>
  <c r="B1206" i="1"/>
  <c r="B1207" i="1"/>
  <c r="B3235" i="1"/>
  <c r="B3236" i="1"/>
  <c r="B3237" i="1"/>
  <c r="B3238" i="1"/>
  <c r="B3239" i="1"/>
  <c r="B3240" i="1"/>
  <c r="B3241" i="1"/>
  <c r="B3242" i="1"/>
  <c r="B3243" i="1"/>
  <c r="B3244" i="1"/>
  <c r="B3245" i="1"/>
  <c r="B3246" i="1"/>
  <c r="B3247" i="1"/>
  <c r="B3248" i="1"/>
  <c r="B5727" i="1"/>
  <c r="B5728" i="1"/>
  <c r="B5729" i="1"/>
  <c r="B5730" i="1"/>
  <c r="B5731" i="1"/>
  <c r="B5732" i="1"/>
  <c r="B5733"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1404" i="1"/>
  <c r="B1405" i="1"/>
  <c r="B1406" i="1"/>
  <c r="B3475" i="1"/>
  <c r="B3476" i="1"/>
  <c r="B3477" i="1"/>
  <c r="B3478" i="1"/>
  <c r="B3479" i="1"/>
  <c r="B3480" i="1"/>
  <c r="B3481" i="1"/>
  <c r="B3482" i="1"/>
  <c r="B6013" i="1"/>
  <c r="B6014" i="1"/>
  <c r="B6015" i="1"/>
  <c r="B6016" i="1"/>
  <c r="B6017" i="1"/>
  <c r="B6018" i="1"/>
  <c r="B6019" i="1"/>
  <c r="B6020" i="1"/>
  <c r="B6021" i="1"/>
  <c r="B6022" i="1"/>
  <c r="B6023" i="1"/>
  <c r="B6024" i="1"/>
  <c r="B6025" i="1"/>
  <c r="B9142" i="1"/>
  <c r="B9143" i="1"/>
  <c r="B9144" i="1"/>
  <c r="B9145" i="1"/>
  <c r="B9146" i="1"/>
  <c r="B9147" i="1"/>
  <c r="B9148" i="1"/>
  <c r="B9149" i="1"/>
  <c r="B1575" i="1"/>
  <c r="B1576" i="1"/>
  <c r="B1577" i="1"/>
  <c r="B1578" i="1"/>
  <c r="B1579" i="1"/>
  <c r="B1580" i="1"/>
  <c r="B1581" i="1"/>
  <c r="B1582" i="1"/>
  <c r="B3672" i="1"/>
  <c r="B3673" i="1"/>
  <c r="B3674" i="1"/>
  <c r="B3675" i="1"/>
  <c r="B3676" i="1"/>
  <c r="B3677" i="1"/>
  <c r="B3678" i="1"/>
  <c r="B3679" i="1"/>
  <c r="B6241" i="1"/>
  <c r="B6242" i="1"/>
  <c r="B6243" i="1"/>
  <c r="B6244" i="1"/>
  <c r="B6245" i="1"/>
  <c r="B9444" i="1"/>
  <c r="B9445" i="1"/>
  <c r="B1826" i="1"/>
  <c r="B1827" i="1"/>
  <c r="B1828" i="1"/>
  <c r="B1829" i="1"/>
  <c r="B1830" i="1"/>
  <c r="B3947" i="1"/>
  <c r="B3948" i="1"/>
  <c r="B3949" i="1"/>
  <c r="B3950" i="1"/>
  <c r="B3951" i="1"/>
  <c r="B3952" i="1"/>
  <c r="B3953" i="1"/>
  <c r="B3954" i="1"/>
  <c r="B3955" i="1"/>
  <c r="B6530" i="1"/>
  <c r="B6531" i="1"/>
  <c r="B6532" i="1"/>
  <c r="B6533" i="1"/>
  <c r="B6534" i="1"/>
  <c r="B6535" i="1"/>
  <c r="B6536" i="1"/>
  <c r="B9798" i="1"/>
  <c r="B9799" i="1"/>
  <c r="B9800" i="1"/>
  <c r="B9801" i="1"/>
  <c r="B9802" i="1"/>
  <c r="B88" i="1"/>
  <c r="B89" i="1"/>
  <c r="B90" i="1"/>
  <c r="B91" i="1"/>
  <c r="B4203" i="1"/>
  <c r="B4204" i="1"/>
  <c r="B6818" i="1"/>
  <c r="B6819" i="1"/>
  <c r="B6820" i="1"/>
  <c r="B6821" i="1"/>
  <c r="B6822" i="1"/>
  <c r="B204" i="1"/>
  <c r="B205" i="1"/>
  <c r="B2160" i="1"/>
  <c r="B2161" i="1"/>
  <c r="B2162" i="1"/>
  <c r="B4339" i="1"/>
  <c r="B4340" i="1"/>
  <c r="B4341" i="1"/>
  <c r="B4342" i="1"/>
  <c r="B4343" i="1"/>
  <c r="B4344" i="1"/>
  <c r="B4345" i="1"/>
  <c r="B4346" i="1"/>
  <c r="B4347" i="1"/>
  <c r="B7083" i="1"/>
  <c r="B7084" i="1"/>
  <c r="B7085" i="1"/>
  <c r="B7086" i="1"/>
  <c r="B7087" i="1"/>
  <c r="B7088" i="1"/>
  <c r="B7089" i="1"/>
  <c r="B7090" i="1"/>
  <c r="B295" i="1"/>
  <c r="B2254" i="1"/>
  <c r="B2255" i="1"/>
  <c r="B2256" i="1"/>
  <c r="B2257" i="1"/>
  <c r="B2258" i="1"/>
  <c r="B2259" i="1"/>
  <c r="B2260" i="1"/>
  <c r="B2261" i="1"/>
  <c r="B2262" i="1"/>
  <c r="B2263" i="1"/>
  <c r="B7302" i="1"/>
  <c r="B7303" i="1"/>
  <c r="B7304" i="1"/>
  <c r="B7305" i="1"/>
  <c r="B7306" i="1"/>
  <c r="B7307" i="1"/>
  <c r="B7308" i="1"/>
  <c r="B7309" i="1"/>
  <c r="B7310" i="1"/>
  <c r="B7311" i="1"/>
  <c r="B7312" i="1"/>
  <c r="B7313" i="1"/>
  <c r="B7314" i="1"/>
  <c r="B454" i="1"/>
  <c r="B2404" i="1"/>
  <c r="B2405" i="1"/>
  <c r="B2406" i="1"/>
  <c r="B2407" i="1"/>
  <c r="B2408" i="1"/>
  <c r="B2409" i="1"/>
  <c r="B2410" i="1"/>
  <c r="B2411" i="1"/>
  <c r="B2412" i="1"/>
  <c r="B2413" i="1"/>
  <c r="B2414" i="1"/>
  <c r="B2415" i="1"/>
  <c r="B2416" i="1"/>
  <c r="B2417" i="1"/>
  <c r="B4680" i="1"/>
  <c r="B4681" i="1"/>
  <c r="B4682" i="1"/>
  <c r="B4683" i="1"/>
  <c r="B4684" i="1"/>
  <c r="B4685" i="1"/>
  <c r="B4686" i="1"/>
  <c r="B7564" i="1"/>
  <c r="B7565" i="1"/>
  <c r="B7566" i="1"/>
  <c r="B7567" i="1"/>
  <c r="B7568" i="1"/>
  <c r="B7569" i="1"/>
  <c r="B7570" i="1"/>
  <c r="B7571" i="1"/>
  <c r="B7572" i="1"/>
  <c r="B7573" i="1"/>
  <c r="B590" i="1"/>
  <c r="B591" i="1"/>
  <c r="B2595" i="1"/>
  <c r="B4889" i="1"/>
  <c r="B4890" i="1"/>
  <c r="B4891" i="1"/>
  <c r="B4892" i="1"/>
  <c r="B7803" i="1"/>
  <c r="B721" i="1"/>
  <c r="B722" i="1"/>
  <c r="B723" i="1"/>
  <c r="B724" i="1"/>
  <c r="B2756" i="1"/>
  <c r="B2757" i="1"/>
  <c r="B2758" i="1"/>
  <c r="B2759" i="1"/>
  <c r="B2760" i="1"/>
  <c r="B2761" i="1"/>
  <c r="B5105" i="1"/>
  <c r="B5106" i="1"/>
  <c r="B5107" i="1"/>
  <c r="B8022" i="1"/>
  <c r="B8023" i="1"/>
  <c r="B8024" i="1"/>
  <c r="B8025" i="1"/>
  <c r="B8026" i="1"/>
  <c r="B8027" i="1"/>
  <c r="B8028" i="1"/>
  <c r="B8029" i="1"/>
  <c r="B8030" i="1"/>
  <c r="B8031" i="1"/>
  <c r="B8032" i="1"/>
  <c r="B8033" i="1"/>
  <c r="B8034" i="1"/>
  <c r="B2896" i="1"/>
  <c r="B2897" i="1"/>
  <c r="B2898" i="1"/>
  <c r="B2899" i="1"/>
  <c r="B2900" i="1"/>
  <c r="B2901" i="1"/>
  <c r="B2902" i="1"/>
  <c r="B5291" i="1"/>
  <c r="B5292" i="1"/>
  <c r="B5293" i="1"/>
  <c r="B5294" i="1"/>
  <c r="B5295" i="1"/>
  <c r="B5296" i="1"/>
  <c r="B5297" i="1"/>
  <c r="B5298" i="1"/>
  <c r="B5299" i="1"/>
  <c r="B5300" i="1"/>
  <c r="B5301" i="1"/>
  <c r="B5302" i="1"/>
  <c r="B8274" i="1"/>
  <c r="B8275" i="1"/>
  <c r="B8276" i="1"/>
  <c r="B1029" i="1"/>
  <c r="B3044" i="1"/>
  <c r="B3045" i="1"/>
  <c r="B3046" i="1"/>
  <c r="B3047" i="1"/>
  <c r="B3048" i="1"/>
  <c r="B3049" i="1"/>
  <c r="B3050" i="1"/>
  <c r="B3051" i="1"/>
  <c r="B3052" i="1"/>
  <c r="B3053" i="1"/>
  <c r="B3054" i="1"/>
  <c r="B3055" i="1"/>
  <c r="B3056" i="1"/>
  <c r="B5545" i="1"/>
  <c r="B5546" i="1"/>
  <c r="B5547" i="1"/>
  <c r="B8509" i="1"/>
  <c r="B8510" i="1"/>
  <c r="B1208" i="1"/>
  <c r="B3249" i="1"/>
  <c r="B5734" i="1"/>
  <c r="B5735" i="1"/>
  <c r="B5736" i="1"/>
  <c r="B5737" i="1"/>
  <c r="B8814" i="1"/>
  <c r="B8815" i="1"/>
  <c r="B8816" i="1"/>
  <c r="B8817" i="1"/>
  <c r="B8818" i="1"/>
  <c r="B8819" i="1"/>
  <c r="B8820" i="1"/>
  <c r="B8821" i="1"/>
  <c r="B8822" i="1"/>
  <c r="B8823" i="1"/>
  <c r="B8824" i="1"/>
  <c r="B8825" i="1"/>
  <c r="B8826" i="1"/>
  <c r="B1407" i="1"/>
  <c r="B1408" i="1"/>
  <c r="B3483" i="1"/>
  <c r="B6026" i="1"/>
  <c r="B9150" i="1"/>
  <c r="B9151" i="1"/>
  <c r="B9152" i="1"/>
  <c r="B9153" i="1"/>
  <c r="B9154" i="1"/>
  <c r="B9155" i="1"/>
  <c r="B1583" i="1"/>
  <c r="B1584" i="1"/>
  <c r="B1585" i="1"/>
  <c r="B1586" i="1"/>
  <c r="B1587" i="1"/>
  <c r="B1588" i="1"/>
  <c r="B1589" i="1"/>
  <c r="B1590" i="1"/>
  <c r="B1591" i="1"/>
  <c r="B1592" i="1"/>
  <c r="B3680" i="1"/>
  <c r="B3681" i="1"/>
  <c r="B3682" i="1"/>
  <c r="B3683" i="1"/>
  <c r="B3684" i="1"/>
  <c r="B3685" i="1"/>
  <c r="B3686" i="1"/>
  <c r="B3687" i="1"/>
  <c r="B3688" i="1"/>
  <c r="B3689" i="1"/>
  <c r="B3690" i="1"/>
  <c r="B3691" i="1"/>
  <c r="B6246" i="1"/>
  <c r="B6247" i="1"/>
  <c r="B9446" i="1"/>
  <c r="B9447" i="1"/>
  <c r="B9448" i="1"/>
  <c r="B9449" i="1"/>
  <c r="B9450" i="1"/>
  <c r="B9451" i="1"/>
  <c r="B9452" i="1"/>
  <c r="B9453" i="1"/>
  <c r="B9454" i="1"/>
  <c r="B9455" i="1"/>
  <c r="B9456" i="1"/>
  <c r="B9457" i="1"/>
  <c r="B9458" i="1"/>
  <c r="B9459" i="1"/>
  <c r="B9460" i="1"/>
  <c r="B9461" i="1"/>
  <c r="B9462" i="1"/>
  <c r="B9463" i="1"/>
  <c r="B1831" i="1"/>
  <c r="B1832" i="1"/>
  <c r="B1833" i="1"/>
  <c r="B1834" i="1"/>
  <c r="B1835" i="1"/>
  <c r="B1836" i="1"/>
  <c r="B1837" i="1"/>
  <c r="B1838" i="1"/>
  <c r="B1839" i="1"/>
  <c r="B1840" i="1"/>
  <c r="B1841" i="1"/>
  <c r="B1842" i="1"/>
  <c r="B1843" i="1"/>
  <c r="B1844" i="1"/>
  <c r="B1845" i="1"/>
  <c r="B3956" i="1"/>
  <c r="B6537" i="1"/>
  <c r="B6538" i="1"/>
  <c r="B6539" i="1"/>
  <c r="B6540" i="1"/>
  <c r="B6541" i="1"/>
  <c r="B9803" i="1"/>
  <c r="B9804" i="1"/>
  <c r="B9805" i="1"/>
  <c r="B9806" i="1"/>
  <c r="B9807" i="1"/>
  <c r="B9808" i="1"/>
  <c r="B9809" i="1"/>
  <c r="B9810" i="1"/>
  <c r="B9811" i="1"/>
  <c r="B9812" i="1"/>
  <c r="B9813" i="1"/>
  <c r="B9814" i="1"/>
  <c r="B9815" i="1"/>
  <c r="B2060" i="1"/>
  <c r="B2061" i="1"/>
  <c r="B2062" i="1"/>
  <c r="B4205" i="1"/>
  <c r="B4206" i="1"/>
  <c r="B4207" i="1"/>
  <c r="B4208" i="1"/>
  <c r="B206" i="1"/>
  <c r="B7091" i="1"/>
  <c r="B7092" i="1"/>
  <c r="B7093" i="1"/>
  <c r="B7094" i="1"/>
  <c r="B7095" i="1"/>
  <c r="B7096" i="1"/>
  <c r="B7097" i="1"/>
  <c r="B7098" i="1"/>
  <c r="B7099" i="1"/>
  <c r="B7100" i="1"/>
  <c r="B7101" i="1"/>
  <c r="B7102" i="1"/>
  <c r="B7103" i="1"/>
  <c r="B296" i="1"/>
  <c r="B297" i="1"/>
  <c r="B298" i="1"/>
  <c r="B299" i="1"/>
  <c r="B300" i="1"/>
  <c r="B301" i="1"/>
  <c r="B302" i="1"/>
  <c r="B303" i="1"/>
  <c r="B304" i="1"/>
  <c r="B305" i="1"/>
  <c r="B306" i="1"/>
  <c r="B307" i="1"/>
  <c r="B308" i="1"/>
  <c r="B309" i="1"/>
  <c r="B310" i="1"/>
  <c r="B311" i="1"/>
  <c r="B312" i="1"/>
  <c r="B313" i="1"/>
  <c r="B314" i="1"/>
  <c r="B2264" i="1"/>
  <c r="B2265" i="1"/>
  <c r="B4512" i="1"/>
  <c r="B4513" i="1"/>
  <c r="B4514" i="1"/>
  <c r="B4515" i="1"/>
  <c r="B4516" i="1"/>
  <c r="B4517" i="1"/>
  <c r="B4518" i="1"/>
  <c r="B7315" i="1"/>
  <c r="B7316" i="1"/>
  <c r="B7317" i="1"/>
  <c r="B7318" i="1"/>
  <c r="B7319" i="1"/>
  <c r="B7320" i="1"/>
  <c r="B7321" i="1"/>
  <c r="B7322" i="1"/>
  <c r="B7323" i="1"/>
  <c r="B7324" i="1"/>
  <c r="B7325" i="1"/>
  <c r="B7326" i="1"/>
  <c r="B7327" i="1"/>
  <c r="B2418" i="1"/>
  <c r="B2419" i="1"/>
  <c r="B2420" i="1"/>
  <c r="B2421" i="1"/>
  <c r="B2422" i="1"/>
  <c r="B2423" i="1"/>
  <c r="B2424" i="1"/>
  <c r="B2425" i="1"/>
  <c r="B4687" i="1"/>
  <c r="B4688" i="1"/>
  <c r="B4689" i="1"/>
  <c r="B4690" i="1"/>
  <c r="B4691" i="1"/>
  <c r="B7574" i="1"/>
  <c r="B7575" i="1"/>
  <c r="B7576" i="1"/>
  <c r="B7577" i="1"/>
  <c r="B7578" i="1"/>
  <c r="B7579" i="1"/>
  <c r="B7580" i="1"/>
  <c r="B7581" i="1"/>
  <c r="B7582" i="1"/>
  <c r="B7583" i="1"/>
  <c r="B7584" i="1"/>
  <c r="B7585" i="1"/>
  <c r="B7586" i="1"/>
  <c r="B592" i="1"/>
  <c r="B2596" i="1"/>
  <c r="B2597" i="1"/>
  <c r="B2598" i="1"/>
  <c r="B2599" i="1"/>
  <c r="B4893" i="1"/>
  <c r="B4894" i="1"/>
  <c r="B4895" i="1"/>
  <c r="B4896" i="1"/>
  <c r="B4897" i="1"/>
  <c r="B4898" i="1"/>
  <c r="B4899" i="1"/>
  <c r="B4900" i="1"/>
  <c r="B4901" i="1"/>
  <c r="B725" i="1"/>
  <c r="B726" i="1"/>
  <c r="B727" i="1"/>
  <c r="B728" i="1"/>
  <c r="B729" i="1"/>
  <c r="B5108" i="1"/>
  <c r="B5109" i="1"/>
  <c r="B5110" i="1"/>
  <c r="B5111" i="1"/>
  <c r="B5112" i="1"/>
  <c r="B5113" i="1"/>
  <c r="B5114" i="1"/>
  <c r="B5115" i="1"/>
  <c r="B5116" i="1"/>
  <c r="B5117" i="1"/>
  <c r="B5118" i="1"/>
  <c r="B5119" i="1"/>
  <c r="B5120" i="1"/>
  <c r="B5121" i="1"/>
  <c r="B5122" i="1"/>
  <c r="B5123" i="1"/>
  <c r="B5124" i="1"/>
  <c r="B5125" i="1"/>
  <c r="B8035" i="1"/>
  <c r="B8036" i="1"/>
  <c r="B8037" i="1"/>
  <c r="B8038" i="1"/>
  <c r="B8039" i="1"/>
  <c r="B8040" i="1"/>
  <c r="B8041" i="1"/>
  <c r="B8042" i="1"/>
  <c r="B8043" i="1"/>
  <c r="B2903" i="1"/>
  <c r="B2904" i="1"/>
  <c r="B2905" i="1"/>
  <c r="B2906" i="1"/>
  <c r="B5303" i="1"/>
  <c r="B5304" i="1"/>
  <c r="B5305" i="1"/>
  <c r="B5306" i="1"/>
  <c r="B5307" i="1"/>
  <c r="B5308" i="1"/>
  <c r="B5309" i="1"/>
  <c r="B5310" i="1"/>
  <c r="B5311" i="1"/>
  <c r="B5312" i="1"/>
  <c r="B5313" i="1"/>
  <c r="B5314" i="1"/>
  <c r="B5315" i="1"/>
  <c r="B5316" i="1"/>
  <c r="B5317" i="1"/>
  <c r="B5318" i="1"/>
  <c r="B5319" i="1"/>
  <c r="B8277" i="1"/>
  <c r="B8278" i="1"/>
  <c r="B8279" i="1"/>
  <c r="B8280" i="1"/>
  <c r="B8281" i="1"/>
  <c r="B8282" i="1"/>
  <c r="B8283" i="1"/>
  <c r="B8284" i="1"/>
  <c r="B8285" i="1"/>
  <c r="B1030" i="1"/>
  <c r="B1031" i="1"/>
  <c r="B1032" i="1"/>
  <c r="B1033" i="1"/>
  <c r="B1034" i="1"/>
  <c r="B3057" i="1"/>
  <c r="B3058" i="1"/>
  <c r="B3059" i="1"/>
  <c r="B3060" i="1"/>
  <c r="B3061" i="1"/>
  <c r="B5548" i="1"/>
  <c r="B8511" i="1"/>
  <c r="B8512" i="1"/>
  <c r="B8513" i="1"/>
  <c r="B8514" i="1"/>
  <c r="B8515" i="1"/>
  <c r="B8516" i="1"/>
  <c r="B8517" i="1"/>
  <c r="B8518" i="1"/>
  <c r="B8519" i="1"/>
  <c r="B8520" i="1"/>
  <c r="B8521" i="1"/>
  <c r="B8522" i="1"/>
  <c r="B8523" i="1"/>
  <c r="B8524" i="1"/>
  <c r="B8525" i="1"/>
  <c r="B8526" i="1"/>
  <c r="B8527" i="1"/>
  <c r="B1209" i="1"/>
  <c r="B1210" i="1"/>
  <c r="B1211" i="1"/>
  <c r="B1212" i="1"/>
  <c r="B1213" i="1"/>
  <c r="B1214" i="1"/>
  <c r="B1215" i="1"/>
  <c r="B1216" i="1"/>
  <c r="B1217" i="1"/>
  <c r="B1218" i="1"/>
  <c r="B1219" i="1"/>
  <c r="B1220" i="1"/>
  <c r="B1221" i="1"/>
  <c r="B1222"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5738" i="1"/>
  <c r="B5739" i="1"/>
  <c r="B5740" i="1"/>
  <c r="B5741" i="1"/>
  <c r="B5742" i="1"/>
  <c r="B5743" i="1"/>
  <c r="B5744" i="1"/>
  <c r="B5745" i="1"/>
  <c r="B5746" i="1"/>
  <c r="B5747" i="1"/>
  <c r="B5748" i="1"/>
  <c r="B5749" i="1"/>
  <c r="B5750" i="1"/>
  <c r="B5751" i="1"/>
  <c r="B8827" i="1"/>
  <c r="B8828" i="1"/>
  <c r="B8829" i="1"/>
  <c r="B8830" i="1"/>
  <c r="B8831" i="1"/>
  <c r="B8832" i="1"/>
  <c r="B8833" i="1"/>
  <c r="B8834" i="1"/>
  <c r="B8835" i="1"/>
  <c r="B8836" i="1"/>
  <c r="B8837" i="1"/>
  <c r="B8838" i="1"/>
  <c r="B8839" i="1"/>
  <c r="B8840" i="1"/>
  <c r="B8841" i="1"/>
  <c r="B8842" i="1"/>
  <c r="B8843" i="1"/>
  <c r="B1409" i="1"/>
  <c r="B1410" i="1"/>
  <c r="B1411" i="1"/>
  <c r="B3484" i="1"/>
  <c r="B6027" i="1"/>
  <c r="B6028" i="1"/>
  <c r="B6029" i="1"/>
  <c r="B6030" i="1"/>
  <c r="B6031" i="1"/>
  <c r="B6032" i="1"/>
  <c r="B9156" i="1"/>
  <c r="B9157" i="1"/>
  <c r="B9158" i="1"/>
  <c r="B9159" i="1"/>
  <c r="B1593" i="1"/>
  <c r="B1594" i="1"/>
  <c r="B1595" i="1"/>
  <c r="B1596" i="1"/>
  <c r="B1597" i="1"/>
  <c r="B1598" i="1"/>
  <c r="B1599" i="1"/>
  <c r="B1600" i="1"/>
  <c r="B1601" i="1"/>
  <c r="B1602" i="1"/>
  <c r="B1603" i="1"/>
  <c r="B1604" i="1"/>
  <c r="B1605" i="1"/>
  <c r="B3692" i="1"/>
  <c r="B3693" i="1"/>
  <c r="B3694" i="1"/>
  <c r="B3695" i="1"/>
  <c r="B3696" i="1"/>
  <c r="B3697" i="1"/>
  <c r="B3698" i="1"/>
  <c r="B3699" i="1"/>
  <c r="B3700" i="1"/>
  <c r="B3701" i="1"/>
  <c r="B3702" i="1"/>
  <c r="B6248" i="1"/>
  <c r="B6249" i="1"/>
  <c r="B6250" i="1"/>
  <c r="B6251" i="1"/>
  <c r="B9464" i="1"/>
  <c r="B9465" i="1"/>
  <c r="B9466" i="1"/>
  <c r="B9467" i="1"/>
  <c r="B9468" i="1"/>
  <c r="B9469" i="1"/>
  <c r="B9470" i="1"/>
  <c r="B9471" i="1"/>
  <c r="B9472" i="1"/>
  <c r="B9473" i="1"/>
  <c r="B9474" i="1"/>
  <c r="B9475" i="1"/>
  <c r="B9476" i="1"/>
  <c r="B9477" i="1"/>
  <c r="B9478" i="1"/>
  <c r="B9479" i="1"/>
  <c r="B1846" i="1"/>
  <c r="B1847" i="1"/>
  <c r="B3957" i="1"/>
  <c r="B3958" i="1"/>
  <c r="B3959" i="1"/>
  <c r="B3960" i="1"/>
  <c r="B3961" i="1"/>
  <c r="B3962" i="1"/>
  <c r="B3963" i="1"/>
  <c r="B3964" i="1"/>
  <c r="B3965" i="1"/>
  <c r="B3966" i="1"/>
  <c r="B3967" i="1"/>
  <c r="B3968" i="1"/>
  <c r="B6542" i="1"/>
  <c r="B6543" i="1"/>
  <c r="B6544" i="1"/>
  <c r="B6545" i="1"/>
  <c r="B6546" i="1"/>
  <c r="B6547" i="1"/>
  <c r="B6548" i="1"/>
  <c r="B9816" i="1"/>
  <c r="B9817" i="1"/>
  <c r="B9818" i="1"/>
  <c r="B9819" i="1"/>
  <c r="B9820" i="1"/>
  <c r="B9821" i="1"/>
  <c r="B9822" i="1"/>
  <c r="B9823" i="1"/>
  <c r="B9824" i="1"/>
  <c r="B9825" i="1"/>
  <c r="B9826" i="1"/>
  <c r="B9827" i="1"/>
  <c r="B9828" i="1"/>
  <c r="B92" i="1"/>
  <c r="B207" i="1"/>
  <c r="B208" i="1"/>
  <c r="B2163" i="1"/>
  <c r="B2164" i="1"/>
  <c r="B2165" i="1"/>
  <c r="B7104" i="1"/>
  <c r="B7105" i="1"/>
  <c r="B7106" i="1"/>
  <c r="B315" i="1"/>
  <c r="B316" i="1"/>
  <c r="B317" i="1"/>
  <c r="B318" i="1"/>
  <c r="B319" i="1"/>
  <c r="B320" i="1"/>
  <c r="B321" i="1"/>
  <c r="B322" i="1"/>
  <c r="B323" i="1"/>
  <c r="B324" i="1"/>
  <c r="B325" i="1"/>
  <c r="B4519" i="1"/>
  <c r="B4520" i="1"/>
  <c r="B7328" i="1"/>
  <c r="B7329" i="1"/>
  <c r="B7330" i="1"/>
  <c r="B7331" i="1"/>
  <c r="B7332" i="1"/>
  <c r="B7333" i="1"/>
  <c r="B7334" i="1"/>
  <c r="B7335" i="1"/>
  <c r="B7336" i="1"/>
  <c r="B7337" i="1"/>
  <c r="B455" i="1"/>
  <c r="B456" i="1"/>
  <c r="B457" i="1"/>
  <c r="B458" i="1"/>
  <c r="B459" i="1"/>
  <c r="B460" i="1"/>
  <c r="B461" i="1"/>
  <c r="B462" i="1"/>
  <c r="B2426" i="1"/>
  <c r="B2427" i="1"/>
  <c r="B2428" i="1"/>
  <c r="B2429" i="1"/>
  <c r="B2430" i="1"/>
  <c r="B2431" i="1"/>
  <c r="B2432" i="1"/>
  <c r="B2433" i="1"/>
  <c r="B2434" i="1"/>
  <c r="B2435" i="1"/>
  <c r="B2436" i="1"/>
  <c r="B2437" i="1"/>
  <c r="B2438" i="1"/>
  <c r="B2439" i="1"/>
  <c r="B2440" i="1"/>
  <c r="B2441" i="1"/>
  <c r="B2442" i="1"/>
  <c r="B2443" i="1"/>
  <c r="B4692" i="1"/>
  <c r="B4693" i="1"/>
  <c r="B4694" i="1"/>
  <c r="B4695" i="1"/>
  <c r="B4696" i="1"/>
  <c r="B4697" i="1"/>
  <c r="B4698" i="1"/>
  <c r="B4699" i="1"/>
  <c r="B4700" i="1"/>
  <c r="B593" i="1"/>
  <c r="B594" i="1"/>
  <c r="B595" i="1"/>
  <c r="B596" i="1"/>
  <c r="B2600" i="1"/>
  <c r="B4902" i="1"/>
  <c r="B4903" i="1"/>
  <c r="B7804" i="1"/>
  <c r="B7805" i="1"/>
  <c r="B7806" i="1"/>
  <c r="B7807" i="1"/>
  <c r="B7808" i="1"/>
  <c r="B7809" i="1"/>
  <c r="B7810" i="1"/>
  <c r="B7811" i="1"/>
  <c r="B7812" i="1"/>
  <c r="B7813" i="1"/>
  <c r="B7814" i="1"/>
  <c r="B7815" i="1"/>
  <c r="B7816" i="1"/>
  <c r="B7817" i="1"/>
  <c r="B7818" i="1"/>
  <c r="B7819" i="1"/>
  <c r="B7820" i="1"/>
  <c r="B730" i="1"/>
  <c r="B2762" i="1"/>
  <c r="B2763" i="1"/>
  <c r="B2764" i="1"/>
  <c r="B2765" i="1"/>
  <c r="B2766" i="1"/>
  <c r="B2767" i="1"/>
  <c r="B2768" i="1"/>
  <c r="B2769" i="1"/>
  <c r="B2770" i="1"/>
  <c r="B2771" i="1"/>
  <c r="B2772" i="1"/>
  <c r="B2773" i="1"/>
  <c r="B2774" i="1"/>
  <c r="B2775" i="1"/>
  <c r="B5126" i="1"/>
  <c r="B5127" i="1"/>
  <c r="B5128" i="1"/>
  <c r="B5129" i="1"/>
  <c r="B8044" i="1"/>
  <c r="B8045" i="1"/>
  <c r="B8046" i="1"/>
  <c r="B874" i="1"/>
  <c r="B875" i="1"/>
  <c r="B2907" i="1"/>
  <c r="B2908" i="1"/>
  <c r="B2909" i="1"/>
  <c r="B2910" i="1"/>
  <c r="B2911" i="1"/>
  <c r="B5320" i="1"/>
  <c r="B5321" i="1"/>
  <c r="B5322" i="1"/>
  <c r="B5323" i="1"/>
  <c r="B5324" i="1"/>
  <c r="B5325" i="1"/>
  <c r="B5326" i="1"/>
  <c r="B5327" i="1"/>
  <c r="B5328" i="1"/>
  <c r="B5329" i="1"/>
  <c r="B5330" i="1"/>
  <c r="B5331" i="1"/>
  <c r="B8286" i="1"/>
  <c r="B8287" i="1"/>
  <c r="B8288" i="1"/>
  <c r="B8289" i="1"/>
  <c r="B8290" i="1"/>
  <c r="B8291" i="1"/>
  <c r="B8292" i="1"/>
  <c r="B8293" i="1"/>
  <c r="B5549" i="1"/>
  <c r="B5550" i="1"/>
  <c r="B5551" i="1"/>
  <c r="B5552" i="1"/>
  <c r="B5553" i="1"/>
  <c r="B5554" i="1"/>
  <c r="B8528" i="1"/>
  <c r="B8529" i="1"/>
  <c r="B8530" i="1"/>
  <c r="B8531" i="1"/>
  <c r="B8532" i="1"/>
  <c r="B8533" i="1"/>
  <c r="B8534" i="1"/>
  <c r="B8535" i="1"/>
  <c r="B8536" i="1"/>
  <c r="B8537" i="1"/>
  <c r="B8538" i="1"/>
  <c r="B8539" i="1"/>
  <c r="B8540" i="1"/>
  <c r="B8541" i="1"/>
  <c r="B8542" i="1"/>
  <c r="B8543" i="1"/>
  <c r="B8544" i="1"/>
  <c r="B3273" i="1"/>
  <c r="B3274" i="1"/>
  <c r="B3275" i="1"/>
  <c r="B3276" i="1"/>
  <c r="B3277" i="1"/>
  <c r="B3278" i="1"/>
  <c r="B3279" i="1"/>
  <c r="B3280" i="1"/>
  <c r="B3281" i="1"/>
  <c r="B3282" i="1"/>
  <c r="B3283" i="1"/>
  <c r="B3284" i="1"/>
  <c r="B3285" i="1"/>
  <c r="B3286" i="1"/>
  <c r="B5752" i="1"/>
  <c r="B5753" i="1"/>
  <c r="B5754" i="1"/>
  <c r="B5755" i="1"/>
  <c r="B5756" i="1"/>
  <c r="B5757" i="1"/>
  <c r="B5758" i="1"/>
  <c r="B5759" i="1"/>
  <c r="B5760" i="1"/>
  <c r="B5761" i="1"/>
  <c r="B5762" i="1"/>
  <c r="B5763" i="1"/>
  <c r="B5764" i="1"/>
  <c r="B5765" i="1"/>
  <c r="B5766" i="1"/>
  <c r="B8844" i="1"/>
  <c r="B8845" i="1"/>
  <c r="B8846" i="1"/>
  <c r="B8847" i="1"/>
  <c r="B8848" i="1"/>
  <c r="B8849" i="1"/>
  <c r="B8850" i="1"/>
  <c r="B8851" i="1"/>
  <c r="B8852" i="1"/>
  <c r="B8853" i="1"/>
  <c r="B8854" i="1"/>
  <c r="B8855" i="1"/>
  <c r="B8856" i="1"/>
  <c r="B8857" i="1"/>
  <c r="B8858" i="1"/>
  <c r="B8859" i="1"/>
  <c r="B8860" i="1"/>
  <c r="B8861" i="1"/>
  <c r="B8862" i="1"/>
  <c r="B8863" i="1"/>
  <c r="B1412" i="1"/>
  <c r="B1413" i="1"/>
  <c r="B1414" i="1"/>
  <c r="B1415" i="1"/>
  <c r="B1416" i="1"/>
  <c r="B1417" i="1"/>
  <c r="B1418" i="1"/>
  <c r="B1419" i="1"/>
  <c r="B1420" i="1"/>
  <c r="B3485" i="1"/>
  <c r="B3486" i="1"/>
  <c r="B3487" i="1"/>
  <c r="B3488" i="1"/>
  <c r="B3489" i="1"/>
  <c r="B6033" i="1"/>
  <c r="B1606" i="1"/>
  <c r="B1607" i="1"/>
  <c r="B1608" i="1"/>
  <c r="B1609" i="1"/>
  <c r="B1610" i="1"/>
  <c r="B1611" i="1"/>
  <c r="B1612" i="1"/>
  <c r="B1613" i="1"/>
  <c r="B1614" i="1"/>
  <c r="B1615" i="1"/>
  <c r="B1616" i="1"/>
  <c r="B1617" i="1"/>
  <c r="B1618" i="1"/>
  <c r="B1619" i="1"/>
  <c r="B1620" i="1"/>
  <c r="B1621" i="1"/>
  <c r="B1622" i="1"/>
  <c r="B1623" i="1"/>
  <c r="B1624" i="1"/>
  <c r="B1625" i="1"/>
  <c r="B6252" i="1"/>
  <c r="B6253" i="1"/>
  <c r="B6254" i="1"/>
  <c r="B6255" i="1"/>
  <c r="B6256" i="1"/>
  <c r="B6257" i="1"/>
  <c r="B6258" i="1"/>
  <c r="B6259" i="1"/>
  <c r="B6260" i="1"/>
  <c r="B6261" i="1"/>
  <c r="B6262" i="1"/>
  <c r="B6263" i="1"/>
  <c r="B9480" i="1"/>
  <c r="B9481" i="1"/>
  <c r="B9482" i="1"/>
  <c r="B9483" i="1"/>
  <c r="B9484" i="1"/>
  <c r="B9485" i="1"/>
  <c r="B9486" i="1"/>
  <c r="B9487" i="1"/>
  <c r="B9488" i="1"/>
  <c r="B9489" i="1"/>
  <c r="B9490" i="1"/>
  <c r="B9491" i="1"/>
  <c r="B9492" i="1"/>
  <c r="B9493" i="1"/>
  <c r="B9494" i="1"/>
  <c r="B9495" i="1"/>
  <c r="B9496" i="1"/>
  <c r="B9497" i="1"/>
  <c r="B9498" i="1"/>
  <c r="B9499" i="1"/>
  <c r="B9500" i="1"/>
  <c r="B3969" i="1"/>
  <c r="B3970" i="1"/>
  <c r="B3971" i="1"/>
  <c r="B3972" i="1"/>
  <c r="B3973" i="1"/>
  <c r="B3974" i="1"/>
  <c r="B3975" i="1"/>
  <c r="B6549" i="1"/>
  <c r="B6550" i="1"/>
  <c r="B6551" i="1"/>
  <c r="B6552" i="1"/>
  <c r="B6553" i="1"/>
  <c r="B6554" i="1"/>
  <c r="B6555" i="1"/>
  <c r="B6556" i="1"/>
  <c r="B6557" i="1"/>
  <c r="B6558" i="1"/>
  <c r="B6559" i="1"/>
  <c r="B6560" i="1"/>
  <c r="B6561" i="1"/>
  <c r="B6562" i="1"/>
  <c r="B6563" i="1"/>
  <c r="B6564" i="1"/>
  <c r="B6565" i="1"/>
  <c r="B6566" i="1"/>
  <c r="B6567" i="1"/>
  <c r="B6568" i="1"/>
  <c r="B6569" i="1"/>
  <c r="B9829" i="1"/>
  <c r="B9830" i="1"/>
  <c r="B9831" i="1"/>
  <c r="B9832" i="1"/>
  <c r="B9833" i="1"/>
  <c r="B9834" i="1"/>
  <c r="B9835" i="1"/>
  <c r="B9836" i="1"/>
  <c r="B9837" i="1"/>
  <c r="B9838" i="1"/>
  <c r="B9839" i="1"/>
  <c r="B9840" i="1"/>
  <c r="B9841" i="1"/>
  <c r="B9842" i="1"/>
  <c r="B9843" i="1"/>
  <c r="B9844" i="1"/>
  <c r="B9845" i="1"/>
  <c r="B9846" i="1"/>
  <c r="B9847" i="1"/>
  <c r="B9848" i="1"/>
  <c r="B93" i="1"/>
  <c r="B94" i="1"/>
  <c r="B95" i="1"/>
  <c r="B96" i="1"/>
  <c r="B2063" i="1"/>
  <c r="B2064" i="1"/>
  <c r="B6823" i="1"/>
  <c r="B6824" i="1"/>
  <c r="B6825" i="1"/>
  <c r="B6826" i="1"/>
  <c r="B6827" i="1"/>
  <c r="B6828" i="1"/>
  <c r="B6829" i="1"/>
  <c r="B6830" i="1"/>
  <c r="B6831" i="1"/>
  <c r="B4348" i="1"/>
  <c r="B4349" i="1"/>
  <c r="B4350" i="1"/>
  <c r="B4351" i="1"/>
  <c r="B4352" i="1"/>
  <c r="B7107" i="1"/>
  <c r="B7108" i="1"/>
  <c r="B7109" i="1"/>
  <c r="B7110" i="1"/>
  <c r="B326" i="1"/>
  <c r="B327" i="1"/>
  <c r="B328" i="1"/>
  <c r="B329" i="1"/>
  <c r="B330" i="1"/>
  <c r="B331" i="1"/>
  <c r="B332" i="1"/>
  <c r="B2266" i="1"/>
  <c r="B2267" i="1"/>
  <c r="B2268" i="1"/>
  <c r="B2269" i="1"/>
  <c r="B2270" i="1"/>
  <c r="B2271" i="1"/>
  <c r="B2272" i="1"/>
  <c r="B2273" i="1"/>
  <c r="B2274" i="1"/>
  <c r="B2275" i="1"/>
  <c r="B2276" i="1"/>
  <c r="B2277" i="1"/>
  <c r="B2278" i="1"/>
  <c r="B4521" i="1"/>
  <c r="B4522" i="1"/>
  <c r="B4523" i="1"/>
  <c r="B4524" i="1"/>
  <c r="B7338" i="1"/>
  <c r="B7339" i="1"/>
  <c r="B7340" i="1"/>
  <c r="B7341" i="1"/>
  <c r="B7342" i="1"/>
  <c r="B7343" i="1"/>
  <c r="B7344" i="1"/>
  <c r="B7345" i="1"/>
  <c r="B7346" i="1"/>
  <c r="B7347" i="1"/>
  <c r="B7348" i="1"/>
  <c r="B463" i="1"/>
  <c r="B464" i="1"/>
  <c r="B465" i="1"/>
  <c r="B2444" i="1"/>
  <c r="B2445" i="1"/>
  <c r="B4701" i="1"/>
  <c r="B4702" i="1"/>
  <c r="B4703" i="1"/>
  <c r="B4704" i="1"/>
  <c r="B4705" i="1"/>
  <c r="B4706" i="1"/>
  <c r="B4707" i="1"/>
  <c r="B4708" i="1"/>
  <c r="B4709" i="1"/>
  <c r="B4710" i="1"/>
  <c r="B4711" i="1"/>
  <c r="B4712" i="1"/>
  <c r="B4713" i="1"/>
  <c r="B4714" i="1"/>
  <c r="B4715" i="1"/>
  <c r="B597" i="1"/>
  <c r="B598" i="1"/>
  <c r="B4904" i="1"/>
  <c r="B4905" i="1"/>
  <c r="B4906" i="1"/>
  <c r="B4907" i="1"/>
  <c r="B4908" i="1"/>
  <c r="B4909" i="1"/>
  <c r="B4910" i="1"/>
  <c r="B4911" i="1"/>
  <c r="B4912" i="1"/>
  <c r="B7821" i="1"/>
  <c r="B7822" i="1"/>
  <c r="B7823" i="1"/>
  <c r="B7824" i="1"/>
  <c r="B7825" i="1"/>
  <c r="B7826" i="1"/>
  <c r="B7827" i="1"/>
  <c r="B7828" i="1"/>
  <c r="B7829" i="1"/>
  <c r="B7830" i="1"/>
  <c r="B7831" i="1"/>
  <c r="B7832" i="1"/>
  <c r="B7833" i="1"/>
  <c r="B7834" i="1"/>
  <c r="B7835" i="1"/>
  <c r="B7836" i="1"/>
  <c r="B7837" i="1"/>
  <c r="B7838" i="1"/>
  <c r="B7839" i="1"/>
  <c r="B7840" i="1"/>
  <c r="B2776" i="1"/>
  <c r="B2777" i="1"/>
  <c r="B2778" i="1"/>
  <c r="B2779" i="1"/>
  <c r="B2780" i="1"/>
  <c r="B2781" i="1"/>
  <c r="B5130" i="1"/>
  <c r="B8047" i="1"/>
  <c r="B8048" i="1"/>
  <c r="B8049" i="1"/>
  <c r="B8050" i="1"/>
  <c r="B8051" i="1"/>
  <c r="B8052" i="1"/>
  <c r="B8053" i="1"/>
  <c r="B8054" i="1"/>
  <c r="B8055" i="1"/>
  <c r="B8056" i="1"/>
  <c r="B8057" i="1"/>
  <c r="B8058" i="1"/>
  <c r="B8059" i="1"/>
  <c r="B8060" i="1"/>
  <c r="B8061" i="1"/>
  <c r="B8062" i="1"/>
  <c r="B876" i="1"/>
  <c r="B877" i="1"/>
  <c r="B878" i="1"/>
  <c r="B879" i="1"/>
  <c r="B880" i="1"/>
  <c r="B2912" i="1"/>
  <c r="B5332" i="1"/>
  <c r="B5333" i="1"/>
  <c r="B5334" i="1"/>
  <c r="B5335" i="1"/>
  <c r="B5336" i="1"/>
  <c r="B5337" i="1"/>
  <c r="B5338" i="1"/>
  <c r="B5339" i="1"/>
  <c r="B1035" i="1"/>
  <c r="B1036" i="1"/>
  <c r="B1037" i="1"/>
  <c r="B1038" i="1"/>
  <c r="B1039" i="1"/>
  <c r="B1040" i="1"/>
  <c r="B1041" i="1"/>
  <c r="B5555" i="1"/>
  <c r="B5556" i="1"/>
  <c r="B5557" i="1"/>
  <c r="B8545" i="1"/>
  <c r="B8546" i="1"/>
  <c r="B8547" i="1"/>
  <c r="B8548" i="1"/>
  <c r="B1223" i="1"/>
  <c r="B1224" i="1"/>
  <c r="B1225" i="1"/>
  <c r="B1226" i="1"/>
  <c r="B1227" i="1"/>
  <c r="B1228" i="1"/>
  <c r="B1229" i="1"/>
  <c r="B1230" i="1"/>
  <c r="B1231" i="1"/>
  <c r="B3287" i="1"/>
  <c r="B3288" i="1"/>
  <c r="B3289" i="1"/>
  <c r="B3290" i="1"/>
  <c r="B3291" i="1"/>
  <c r="B3292" i="1"/>
  <c r="B5767" i="1"/>
  <c r="B5768" i="1"/>
  <c r="B5769" i="1"/>
  <c r="B5770" i="1"/>
  <c r="B5771" i="1"/>
  <c r="B5772" i="1"/>
  <c r="B5773" i="1"/>
  <c r="B5774" i="1"/>
  <c r="B5775" i="1"/>
  <c r="B5776" i="1"/>
  <c r="B5777" i="1"/>
  <c r="B5778" i="1"/>
  <c r="B5779" i="1"/>
  <c r="B5780" i="1"/>
  <c r="B5781" i="1"/>
  <c r="B5782" i="1"/>
  <c r="B8864" i="1"/>
  <c r="B8865" i="1"/>
  <c r="B8866" i="1"/>
  <c r="B8867" i="1"/>
  <c r="B8868" i="1"/>
  <c r="B8869" i="1"/>
  <c r="B8870" i="1"/>
  <c r="B8871" i="1"/>
  <c r="B8872" i="1"/>
  <c r="B8873" i="1"/>
  <c r="B8874" i="1"/>
  <c r="B8875" i="1"/>
  <c r="B8876" i="1"/>
  <c r="B8877" i="1"/>
  <c r="B8878" i="1"/>
  <c r="B1421" i="1"/>
  <c r="B1422" i="1"/>
  <c r="B1423" i="1"/>
  <c r="B1424" i="1"/>
  <c r="B1425" i="1"/>
  <c r="B1426" i="1"/>
  <c r="B1427" i="1"/>
  <c r="B3490" i="1"/>
  <c r="B3491" i="1"/>
  <c r="B3492" i="1"/>
  <c r="B3493" i="1"/>
  <c r="B3494" i="1"/>
  <c r="B3495" i="1"/>
  <c r="B9160" i="1"/>
  <c r="B9161" i="1"/>
  <c r="B9162" i="1"/>
  <c r="B9163" i="1"/>
  <c r="B9164" i="1"/>
  <c r="B9165" i="1"/>
  <c r="B9166" i="1"/>
  <c r="B9167" i="1"/>
  <c r="B9168" i="1"/>
  <c r="B9169" i="1"/>
  <c r="B9170" i="1"/>
  <c r="B9171" i="1"/>
  <c r="B9172" i="1"/>
  <c r="B9173" i="1"/>
  <c r="B9174" i="1"/>
  <c r="B9175" i="1"/>
  <c r="B1626" i="1"/>
  <c r="B1627" i="1"/>
  <c r="B1628" i="1"/>
  <c r="B1629" i="1"/>
  <c r="B1630" i="1"/>
  <c r="B1631" i="1"/>
  <c r="B1632" i="1"/>
  <c r="B1633" i="1"/>
  <c r="B1634" i="1"/>
  <c r="B1635" i="1"/>
  <c r="B1636" i="1"/>
  <c r="B1637" i="1"/>
  <c r="B1638" i="1"/>
  <c r="B3703" i="1"/>
  <c r="B3704" i="1"/>
  <c r="B3705" i="1"/>
  <c r="B3706" i="1"/>
  <c r="B6264" i="1"/>
  <c r="B6265" i="1"/>
  <c r="B6266" i="1"/>
  <c r="B6267" i="1"/>
  <c r="B6268" i="1"/>
  <c r="B6269" i="1"/>
  <c r="B6270" i="1"/>
  <c r="B6271" i="1"/>
  <c r="B6272" i="1"/>
  <c r="B6273" i="1"/>
  <c r="B6274" i="1"/>
  <c r="B6275" i="1"/>
  <c r="B6276" i="1"/>
  <c r="B6277" i="1"/>
  <c r="B6278" i="1"/>
  <c r="B6279" i="1"/>
  <c r="B6280" i="1"/>
  <c r="B6281"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1848" i="1"/>
  <c r="B1849" i="1"/>
  <c r="B1850" i="1"/>
  <c r="B1851" i="1"/>
  <c r="B1852" i="1"/>
  <c r="B1853" i="1"/>
  <c r="B1854" i="1"/>
  <c r="B1855" i="1"/>
  <c r="B1856" i="1"/>
  <c r="B1857" i="1"/>
  <c r="B1858" i="1"/>
  <c r="B1859" i="1"/>
  <c r="B3976" i="1"/>
  <c r="B3977" i="1"/>
  <c r="B3978" i="1"/>
  <c r="B3979" i="1"/>
  <c r="B3980" i="1"/>
  <c r="B3981" i="1"/>
  <c r="B3982" i="1"/>
  <c r="B3983" i="1"/>
  <c r="B3984" i="1"/>
  <c r="B3985" i="1"/>
  <c r="B3986" i="1"/>
  <c r="B3987" i="1"/>
  <c r="B3988" i="1"/>
  <c r="B3989" i="1"/>
  <c r="B6570" i="1"/>
  <c r="B6571" i="1"/>
  <c r="B6572" i="1"/>
  <c r="B6573" i="1"/>
  <c r="B6574" i="1"/>
  <c r="B6575" i="1"/>
  <c r="B6576" i="1"/>
  <c r="B9849" i="1"/>
  <c r="B9850" i="1"/>
  <c r="B9851" i="1"/>
  <c r="B9852" i="1"/>
  <c r="B9853" i="1"/>
  <c r="B97" i="1"/>
  <c r="B98" i="1"/>
  <c r="B99" i="1"/>
  <c r="B100" i="1"/>
  <c r="B101" i="1"/>
  <c r="B102" i="1"/>
  <c r="B103" i="1"/>
  <c r="B104" i="1"/>
  <c r="B105" i="1"/>
  <c r="B106" i="1"/>
  <c r="B107" i="1"/>
  <c r="B108" i="1"/>
  <c r="B109" i="1"/>
  <c r="B110" i="1"/>
  <c r="B111" i="1"/>
  <c r="B112" i="1"/>
  <c r="B113" i="1"/>
  <c r="B6832" i="1"/>
  <c r="B6833" i="1"/>
  <c r="B6834" i="1"/>
  <c r="B6835" i="1"/>
  <c r="B6836" i="1"/>
  <c r="B6837" i="1"/>
  <c r="B209" i="1"/>
  <c r="B210" i="1"/>
  <c r="B211" i="1"/>
  <c r="B2166" i="1"/>
  <c r="B2167" i="1"/>
  <c r="B4353" i="1"/>
  <c r="B7111" i="1"/>
  <c r="B7112" i="1"/>
  <c r="B7113" i="1"/>
  <c r="B7114" i="1"/>
  <c r="B7115" i="1"/>
  <c r="B7116" i="1"/>
  <c r="B7117" i="1"/>
  <c r="B7118" i="1"/>
  <c r="B7119" i="1"/>
  <c r="B7120" i="1"/>
  <c r="B7121" i="1"/>
  <c r="B2279" i="1"/>
  <c r="B2280" i="1"/>
  <c r="B2281" i="1"/>
  <c r="B2282" i="1"/>
  <c r="B2283" i="1"/>
  <c r="B2284" i="1"/>
  <c r="B2285" i="1"/>
  <c r="B2286" i="1"/>
  <c r="B2287" i="1"/>
  <c r="B4525" i="1"/>
  <c r="B4526" i="1"/>
  <c r="B4527" i="1"/>
  <c r="B4528" i="1"/>
  <c r="B4529" i="1"/>
  <c r="B4530" i="1"/>
  <c r="B4531" i="1"/>
  <c r="B7349" i="1"/>
  <c r="B7350" i="1"/>
  <c r="B7351" i="1"/>
  <c r="B7352" i="1"/>
  <c r="B7353" i="1"/>
  <c r="B7354" i="1"/>
  <c r="B466" i="1"/>
  <c r="B467" i="1"/>
  <c r="B468" i="1"/>
  <c r="B469" i="1"/>
  <c r="B2446" i="1"/>
  <c r="B2447" i="1"/>
  <c r="B2448" i="1"/>
  <c r="B2449" i="1"/>
  <c r="B2450" i="1"/>
  <c r="B7587" i="1"/>
  <c r="B7588" i="1"/>
  <c r="B7589" i="1"/>
  <c r="B7590" i="1"/>
  <c r="B7591" i="1"/>
  <c r="B7592" i="1"/>
  <c r="B7593" i="1"/>
  <c r="B7594" i="1"/>
  <c r="B7595" i="1"/>
  <c r="B7596" i="1"/>
  <c r="B7597" i="1"/>
  <c r="B7598" i="1"/>
  <c r="B7599" i="1"/>
  <c r="B599" i="1"/>
  <c r="B600" i="1"/>
  <c r="B601" i="1"/>
  <c r="B602" i="1"/>
  <c r="B603" i="1"/>
  <c r="B604" i="1"/>
  <c r="B605" i="1"/>
  <c r="B2601" i="1"/>
  <c r="B2602" i="1"/>
  <c r="B4913" i="1"/>
  <c r="B4914" i="1"/>
  <c r="B4915" i="1"/>
  <c r="B4916" i="1"/>
  <c r="B4917" i="1"/>
  <c r="B7841" i="1"/>
  <c r="B7842" i="1"/>
  <c r="B7843" i="1"/>
  <c r="B7844" i="1"/>
  <c r="B7845" i="1"/>
  <c r="B7846" i="1"/>
  <c r="B7847" i="1"/>
  <c r="B7848" i="1"/>
  <c r="B7849" i="1"/>
  <c r="B7850" i="1"/>
  <c r="B7851" i="1"/>
  <c r="B7852" i="1"/>
  <c r="B731" i="1"/>
  <c r="B732" i="1"/>
  <c r="B733" i="1"/>
  <c r="B734" i="1"/>
  <c r="B735" i="1"/>
  <c r="B736" i="1"/>
  <c r="B737" i="1"/>
  <c r="B738" i="1"/>
  <c r="B739" i="1"/>
  <c r="B2782" i="1"/>
  <c r="B2783" i="1"/>
  <c r="B2784" i="1"/>
  <c r="B2785" i="1"/>
  <c r="B5131" i="1"/>
  <c r="B5132" i="1"/>
  <c r="B5133" i="1"/>
  <c r="B5134" i="1"/>
  <c r="B5135" i="1"/>
  <c r="B5136" i="1"/>
  <c r="B5137" i="1"/>
  <c r="B5138" i="1"/>
  <c r="B5139" i="1"/>
  <c r="B5140" i="1"/>
  <c r="B5141" i="1"/>
  <c r="B5142" i="1"/>
  <c r="B5143" i="1"/>
  <c r="B5144" i="1"/>
  <c r="B5145" i="1"/>
  <c r="B5146" i="1"/>
  <c r="B5147" i="1"/>
  <c r="B8063" i="1"/>
  <c r="B8064" i="1"/>
  <c r="B8065" i="1"/>
  <c r="B8066" i="1"/>
  <c r="B8067" i="1"/>
  <c r="B8068" i="1"/>
  <c r="B8069" i="1"/>
  <c r="B8070" i="1"/>
  <c r="B8071" i="1"/>
  <c r="B881" i="1"/>
  <c r="B882" i="1"/>
  <c r="B883" i="1"/>
  <c r="B884" i="1"/>
  <c r="B885" i="1"/>
  <c r="B886" i="1"/>
  <c r="B887" i="1"/>
  <c r="B888" i="1"/>
  <c r="B889" i="1"/>
  <c r="B890" i="1"/>
  <c r="B891" i="1"/>
  <c r="B892" i="1"/>
  <c r="B893" i="1"/>
  <c r="B894" i="1"/>
  <c r="B895" i="1"/>
  <c r="B2913" i="1"/>
  <c r="B2914" i="1"/>
  <c r="B2915" i="1"/>
  <c r="B2916" i="1"/>
  <c r="B2917" i="1"/>
  <c r="B2918" i="1"/>
  <c r="B2919" i="1"/>
  <c r="B2920" i="1"/>
  <c r="B2921" i="1"/>
  <c r="B2922" i="1"/>
  <c r="B5340" i="1"/>
  <c r="B8294" i="1"/>
  <c r="B8295" i="1"/>
  <c r="B8296" i="1"/>
  <c r="B8297" i="1"/>
  <c r="B8298" i="1"/>
  <c r="B8299" i="1"/>
  <c r="B8300" i="1"/>
  <c r="B8301" i="1"/>
  <c r="B8302" i="1"/>
  <c r="B8303" i="1"/>
  <c r="B8304" i="1"/>
  <c r="B8305" i="1"/>
  <c r="B1042" i="1"/>
  <c r="B1043" i="1"/>
  <c r="B1044" i="1"/>
  <c r="B1045" i="1"/>
  <c r="B5558" i="1"/>
  <c r="B8549" i="1"/>
  <c r="B8550" i="1"/>
  <c r="B8551" i="1"/>
  <c r="B8552" i="1"/>
  <c r="B8553" i="1"/>
  <c r="B8554" i="1"/>
  <c r="B8555" i="1"/>
  <c r="B1232" i="1"/>
  <c r="B1233" i="1"/>
  <c r="B1234" i="1"/>
  <c r="B1235" i="1"/>
  <c r="B1236" i="1"/>
  <c r="B1237" i="1"/>
  <c r="B1238" i="1"/>
  <c r="B1239" i="1"/>
  <c r="B1240" i="1"/>
  <c r="B1241" i="1"/>
  <c r="B1242" i="1"/>
  <c r="B1243" i="1"/>
  <c r="B1244" i="1"/>
  <c r="B1245" i="1"/>
  <c r="B1246" i="1"/>
  <c r="B1247" i="1"/>
  <c r="B1248" i="1"/>
  <c r="B1249" i="1"/>
  <c r="B3293" i="1"/>
  <c r="B3294" i="1"/>
  <c r="B3295" i="1"/>
  <c r="B3296" i="1"/>
  <c r="B3297" i="1"/>
  <c r="B3298" i="1"/>
  <c r="B3299" i="1"/>
  <c r="B5783" i="1"/>
  <c r="B5784" i="1"/>
  <c r="B5785" i="1"/>
  <c r="B5786" i="1"/>
  <c r="B5787" i="1"/>
  <c r="B5788" i="1"/>
  <c r="B5789" i="1"/>
  <c r="B5790" i="1"/>
  <c r="B5791" i="1"/>
  <c r="B5792" i="1"/>
  <c r="B8879" i="1"/>
  <c r="B8880" i="1"/>
  <c r="B8881" i="1"/>
  <c r="B8882" i="1"/>
  <c r="B8883" i="1"/>
  <c r="B8884" i="1"/>
  <c r="B8885" i="1"/>
  <c r="B8886" i="1"/>
  <c r="B8887" i="1"/>
  <c r="B8888" i="1"/>
  <c r="B8889" i="1"/>
  <c r="B8890" i="1"/>
  <c r="B8891" i="1"/>
  <c r="B8892" i="1"/>
  <c r="B1428" i="1"/>
  <c r="B1429" i="1"/>
  <c r="B1430" i="1"/>
  <c r="B1431" i="1"/>
  <c r="B1432" i="1"/>
  <c r="B1433" i="1"/>
  <c r="B1434" i="1"/>
  <c r="B1435" i="1"/>
  <c r="B3496" i="1"/>
  <c r="B3497" i="1"/>
  <c r="B3498" i="1"/>
  <c r="B3499" i="1"/>
  <c r="B3500" i="1"/>
  <c r="B6034" i="1"/>
  <c r="B6035" i="1"/>
  <c r="B6036" i="1"/>
  <c r="B6037" i="1"/>
  <c r="B6038" i="1"/>
  <c r="B6039" i="1"/>
  <c r="B6040" i="1"/>
  <c r="B6041" i="1"/>
  <c r="B6042" i="1"/>
  <c r="B6043" i="1"/>
  <c r="B9176" i="1"/>
  <c r="B9177" i="1"/>
  <c r="B9178" i="1"/>
  <c r="B9179" i="1"/>
  <c r="B9180" i="1"/>
  <c r="B9181" i="1"/>
  <c r="B9182" i="1"/>
  <c r="B9183" i="1"/>
  <c r="B9184" i="1"/>
  <c r="B9185" i="1"/>
  <c r="B9186" i="1"/>
  <c r="B9187" i="1"/>
  <c r="B9188" i="1"/>
  <c r="B9189" i="1"/>
  <c r="B9190" i="1"/>
  <c r="B1639" i="1"/>
  <c r="B1640" i="1"/>
  <c r="B1641" i="1"/>
  <c r="B1642"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6282" i="1"/>
  <c r="B6283" i="1"/>
  <c r="B6284" i="1"/>
  <c r="B6285" i="1"/>
  <c r="B6286" i="1"/>
  <c r="B6287" i="1"/>
  <c r="B6288" i="1"/>
  <c r="B6289" i="1"/>
  <c r="B6290" i="1"/>
  <c r="B6291" i="1"/>
  <c r="B6292" i="1"/>
  <c r="B6293" i="1"/>
  <c r="B6294" i="1"/>
  <c r="B6295" i="1"/>
  <c r="B6296" i="1"/>
  <c r="B6297" i="1"/>
  <c r="B6298" i="1"/>
  <c r="B6299" i="1"/>
  <c r="B6300" i="1"/>
  <c r="B6301" i="1"/>
  <c r="B6302" i="1"/>
  <c r="B6303" i="1"/>
  <c r="B9527" i="1"/>
  <c r="B9528" i="1"/>
  <c r="B9529" i="1"/>
  <c r="B9530" i="1"/>
  <c r="B9531" i="1"/>
  <c r="B9532" i="1"/>
  <c r="B9533" i="1"/>
  <c r="B9534" i="1"/>
  <c r="B9535" i="1"/>
  <c r="B9536" i="1"/>
  <c r="B9537" i="1"/>
  <c r="B9538" i="1"/>
  <c r="B9539" i="1"/>
  <c r="B9540" i="1"/>
  <c r="B9541" i="1"/>
  <c r="B9542" i="1"/>
  <c r="B9543"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3990" i="1"/>
  <c r="B3991" i="1"/>
  <c r="B3992" i="1"/>
  <c r="B3993" i="1"/>
  <c r="B3994" i="1"/>
  <c r="B3995" i="1"/>
  <c r="B3996" i="1"/>
  <c r="B3997" i="1"/>
  <c r="B3998" i="1"/>
  <c r="B3999" i="1"/>
  <c r="B4000" i="1"/>
  <c r="B6577" i="1"/>
  <c r="B6578" i="1"/>
  <c r="B6579" i="1"/>
  <c r="B6580" i="1"/>
  <c r="B9854" i="1"/>
  <c r="B9855" i="1"/>
  <c r="B9856" i="1"/>
  <c r="B9857" i="1"/>
  <c r="B9858" i="1"/>
  <c r="B114" i="1"/>
  <c r="B4209" i="1"/>
  <c r="B4210" i="1"/>
  <c r="B6838" i="1"/>
  <c r="B6839" i="1"/>
  <c r="B6840" i="1"/>
  <c r="B6841" i="1"/>
  <c r="B6842" i="1"/>
  <c r="B6843" i="1"/>
  <c r="B6844" i="1"/>
  <c r="B6845" i="1"/>
  <c r="B6846" i="1"/>
  <c r="B6847" i="1"/>
  <c r="B6848" i="1"/>
  <c r="B6849" i="1"/>
  <c r="B6850" i="1"/>
  <c r="B6851" i="1"/>
  <c r="B212" i="1"/>
  <c r="B2168" i="1"/>
  <c r="B2169" i="1"/>
  <c r="B4354" i="1"/>
  <c r="B4355" i="1"/>
  <c r="B4356" i="1"/>
  <c r="B4357" i="1"/>
  <c r="B4358" i="1"/>
  <c r="B4359" i="1"/>
  <c r="B4360" i="1"/>
  <c r="B4361" i="1"/>
  <c r="B4362" i="1"/>
  <c r="B4363" i="1"/>
  <c r="B4364" i="1"/>
  <c r="B7122" i="1"/>
  <c r="B333" i="1"/>
  <c r="B334" i="1"/>
  <c r="B335" i="1"/>
  <c r="B336" i="1"/>
  <c r="B337" i="1"/>
  <c r="B338" i="1"/>
  <c r="B339" i="1"/>
  <c r="B340" i="1"/>
  <c r="B341" i="1"/>
  <c r="B342" i="1"/>
  <c r="B343" i="1"/>
  <c r="B2288" i="1"/>
  <c r="B2289" i="1"/>
  <c r="B2290" i="1"/>
  <c r="B4532" i="1"/>
  <c r="B4533" i="1"/>
  <c r="B4534" i="1"/>
  <c r="B4535" i="1"/>
  <c r="B4536" i="1"/>
  <c r="B7355" i="1"/>
  <c r="B7356" i="1"/>
  <c r="B7357" i="1"/>
  <c r="B7358" i="1"/>
  <c r="B7359" i="1"/>
  <c r="B7360" i="1"/>
  <c r="B7361" i="1"/>
  <c r="B7362" i="1"/>
  <c r="B7363" i="1"/>
  <c r="B7364" i="1"/>
  <c r="B7365" i="1"/>
  <c r="B7366" i="1"/>
  <c r="B470" i="1"/>
  <c r="B471" i="1"/>
  <c r="B2451" i="1"/>
  <c r="B2452" i="1"/>
  <c r="B2453" i="1"/>
  <c r="B2454" i="1"/>
  <c r="B4716" i="1"/>
  <c r="B4717" i="1"/>
  <c r="B4718" i="1"/>
  <c r="B4719" i="1"/>
  <c r="B4720" i="1"/>
  <c r="B4721" i="1"/>
  <c r="B7600" i="1"/>
  <c r="B7601" i="1"/>
  <c r="B7602" i="1"/>
  <c r="B7603" i="1"/>
  <c r="B7604" i="1"/>
  <c r="B7605" i="1"/>
  <c r="B7606" i="1"/>
  <c r="B7607" i="1"/>
  <c r="B606" i="1"/>
  <c r="B607" i="1"/>
  <c r="B608" i="1"/>
  <c r="B609" i="1"/>
  <c r="B610" i="1"/>
  <c r="B611" i="1"/>
  <c r="B612" i="1"/>
  <c r="B613" i="1"/>
  <c r="B614" i="1"/>
  <c r="B615" i="1"/>
  <c r="B2603" i="1"/>
  <c r="B2604" i="1"/>
  <c r="B2605" i="1"/>
  <c r="B4918" i="1"/>
  <c r="B4919" i="1"/>
  <c r="B4920" i="1"/>
  <c r="B4921" i="1"/>
  <c r="B4922" i="1"/>
  <c r="B4923" i="1"/>
  <c r="B4924" i="1"/>
  <c r="B7853" i="1"/>
  <c r="B7854" i="1"/>
  <c r="B740" i="1"/>
  <c r="B741" i="1"/>
  <c r="B742" i="1"/>
  <c r="B743" i="1"/>
  <c r="B744" i="1"/>
  <c r="B745" i="1"/>
  <c r="B746" i="1"/>
  <c r="B747" i="1"/>
  <c r="B748" i="1"/>
  <c r="B749" i="1"/>
  <c r="B750" i="1"/>
  <c r="B751" i="1"/>
  <c r="B752" i="1"/>
  <c r="B753" i="1"/>
  <c r="B754" i="1"/>
  <c r="B755" i="1"/>
  <c r="B756" i="1"/>
  <c r="B757" i="1"/>
  <c r="B2786" i="1"/>
  <c r="B5148" i="1"/>
  <c r="B5149" i="1"/>
  <c r="B5150" i="1"/>
  <c r="B5151" i="1"/>
  <c r="B8072" i="1"/>
  <c r="B8073" i="1"/>
  <c r="B8074" i="1"/>
  <c r="B8075" i="1"/>
  <c r="B8076" i="1"/>
  <c r="B896" i="1"/>
  <c r="B897" i="1"/>
  <c r="B898" i="1"/>
  <c r="B899" i="1"/>
  <c r="B900" i="1"/>
  <c r="B901" i="1"/>
  <c r="B902" i="1"/>
  <c r="B903" i="1"/>
  <c r="B5341" i="1"/>
  <c r="B5342" i="1"/>
  <c r="B5343" i="1"/>
  <c r="B5344" i="1"/>
  <c r="B5345" i="1"/>
  <c r="B5346" i="1"/>
  <c r="B5347" i="1"/>
  <c r="B5348" i="1"/>
  <c r="B5349"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3062" i="1"/>
  <c r="B3063" i="1"/>
  <c r="B3064" i="1"/>
  <c r="B3065" i="1"/>
  <c r="B3066" i="1"/>
  <c r="B3067" i="1"/>
  <c r="B3068" i="1"/>
  <c r="B3069" i="1"/>
  <c r="B3070" i="1"/>
  <c r="B3071" i="1"/>
  <c r="B3072" i="1"/>
  <c r="B3073" i="1"/>
  <c r="B3074" i="1"/>
  <c r="B3075" i="1"/>
  <c r="B3076" i="1"/>
  <c r="B3077" i="1"/>
  <c r="B5559" i="1"/>
  <c r="B5560" i="1"/>
  <c r="B5561" i="1"/>
  <c r="B5562" i="1"/>
  <c r="B5563" i="1"/>
  <c r="B5564" i="1"/>
  <c r="B5565" i="1"/>
  <c r="B5566" i="1"/>
  <c r="B5567" i="1"/>
  <c r="B5568" i="1"/>
  <c r="B5569" i="1"/>
  <c r="B5570"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1250" i="1"/>
  <c r="B1251" i="1"/>
  <c r="B1252" i="1"/>
  <c r="B1253" i="1"/>
  <c r="B1254" i="1"/>
  <c r="B1255" i="1"/>
  <c r="B1256" i="1"/>
  <c r="B1257" i="1"/>
  <c r="B1258" i="1"/>
  <c r="B1259" i="1"/>
  <c r="B1260" i="1"/>
  <c r="B1261" i="1"/>
  <c r="B1262" i="1"/>
  <c r="B1263" i="1"/>
  <c r="B1264" i="1"/>
  <c r="B1265" i="1"/>
  <c r="B3300" i="1"/>
  <c r="B3301" i="1"/>
  <c r="B3302" i="1"/>
  <c r="B3303" i="1"/>
  <c r="B3304" i="1"/>
  <c r="B3305" i="1"/>
  <c r="B3306" i="1"/>
  <c r="B3307" i="1"/>
  <c r="B3308" i="1"/>
  <c r="B3309" i="1"/>
  <c r="B3310" i="1"/>
  <c r="B3311" i="1"/>
  <c r="B3312" i="1"/>
  <c r="B3313" i="1"/>
  <c r="B3314" i="1"/>
  <c r="B3315" i="1"/>
  <c r="B3316" i="1"/>
  <c r="B3317" i="1"/>
  <c r="B3318" i="1"/>
  <c r="B3319" i="1"/>
  <c r="B8893" i="1"/>
  <c r="B8894" i="1"/>
  <c r="B8895" i="1"/>
  <c r="B8896" i="1"/>
  <c r="B8897" i="1"/>
  <c r="B8898" i="1"/>
  <c r="B8899" i="1"/>
  <c r="B8900" i="1"/>
  <c r="B1436" i="1"/>
  <c r="B1437" i="1"/>
  <c r="B1438" i="1"/>
  <c r="B1439" i="1"/>
  <c r="B1440" i="1"/>
  <c r="B1441" i="1"/>
  <c r="B6044" i="1"/>
  <c r="B6045" i="1"/>
  <c r="B6046" i="1"/>
  <c r="B6047" i="1"/>
  <c r="B6048" i="1"/>
  <c r="B6049" i="1"/>
  <c r="B6050" i="1"/>
  <c r="B6051" i="1"/>
  <c r="B6052" i="1"/>
  <c r="B6053" i="1"/>
  <c r="B6054" i="1"/>
  <c r="B6055" i="1"/>
  <c r="B6056" i="1"/>
  <c r="B6057" i="1"/>
  <c r="B6058" i="1"/>
  <c r="B6059" i="1"/>
  <c r="B6060" i="1"/>
  <c r="B6061" i="1"/>
  <c r="B6062" i="1"/>
  <c r="B6063" i="1"/>
  <c r="B6064" i="1"/>
  <c r="B9191" i="1"/>
  <c r="B9192" i="1"/>
  <c r="B9193" i="1"/>
  <c r="B9194" i="1"/>
  <c r="B9195" i="1"/>
  <c r="B9196" i="1"/>
  <c r="B9197" i="1"/>
  <c r="B9198" i="1"/>
  <c r="B9199" i="1"/>
  <c r="B9200" i="1"/>
  <c r="B9201" i="1"/>
  <c r="B9202" i="1"/>
  <c r="B9203" i="1"/>
  <c r="B9204" i="1"/>
  <c r="B9205" i="1"/>
  <c r="B9206" i="1"/>
  <c r="B9207" i="1"/>
  <c r="B9208" i="1"/>
  <c r="B1643" i="1"/>
  <c r="B1644" i="1"/>
  <c r="B1645" i="1"/>
  <c r="B1646" i="1"/>
  <c r="B1647" i="1"/>
  <c r="B1648" i="1"/>
  <c r="B1649" i="1"/>
  <c r="B1650" i="1"/>
  <c r="B1651" i="1"/>
  <c r="B3732" i="1"/>
  <c r="B3733" i="1"/>
  <c r="B3734" i="1"/>
  <c r="B3735" i="1"/>
  <c r="B3736" i="1"/>
  <c r="B3737" i="1"/>
  <c r="B3738" i="1"/>
  <c r="B3739" i="1"/>
  <c r="B3740" i="1"/>
  <c r="B3741" i="1"/>
  <c r="B3742" i="1"/>
  <c r="B3743" i="1"/>
  <c r="B3744" i="1"/>
  <c r="B3745" i="1"/>
  <c r="B3746" i="1"/>
  <c r="B3747" i="1"/>
  <c r="B3748" i="1"/>
  <c r="B3749" i="1"/>
  <c r="B3750" i="1"/>
  <c r="B3751" i="1"/>
  <c r="B3752" i="1"/>
  <c r="B6304" i="1"/>
  <c r="B6305" i="1"/>
  <c r="B6306" i="1"/>
  <c r="B6307" i="1"/>
  <c r="B6308" i="1"/>
  <c r="B6309" i="1"/>
  <c r="B6310" i="1"/>
  <c r="B6311" i="1"/>
  <c r="B6312" i="1"/>
  <c r="B6313" i="1"/>
  <c r="B6314" i="1"/>
  <c r="B6315" i="1"/>
  <c r="B9544" i="1"/>
  <c r="B9545" i="1"/>
  <c r="B9546" i="1"/>
  <c r="B9547" i="1"/>
  <c r="B9548" i="1"/>
  <c r="B9549" i="1"/>
  <c r="B9550" i="1"/>
  <c r="B9551" i="1"/>
  <c r="B9552" i="1"/>
  <c r="B9553" i="1"/>
  <c r="B9554" i="1"/>
  <c r="B9555" i="1"/>
  <c r="B9556" i="1"/>
  <c r="B9557" i="1"/>
  <c r="B9558" i="1"/>
  <c r="B1884" i="1"/>
  <c r="B1885" i="1"/>
  <c r="B1886" i="1"/>
  <c r="B1887" i="1"/>
  <c r="B4001" i="1"/>
  <c r="B4002" i="1"/>
  <c r="B4003" i="1"/>
  <c r="B4004" i="1"/>
  <c r="B4005" i="1"/>
  <c r="B4006" i="1"/>
  <c r="B4007" i="1"/>
  <c r="B4008" i="1"/>
  <c r="B4009" i="1"/>
  <c r="B4010" i="1"/>
  <c r="B4011" i="1"/>
  <c r="B9859" i="1"/>
  <c r="B9860" i="1"/>
  <c r="B9861" i="1"/>
  <c r="B9862" i="1"/>
  <c r="B9863" i="1"/>
  <c r="B9864" i="1"/>
  <c r="B9865" i="1"/>
  <c r="B9866" i="1"/>
  <c r="B9867" i="1"/>
  <c r="B9868" i="1"/>
  <c r="B9869" i="1"/>
  <c r="B4211" i="1"/>
  <c r="B4212" i="1"/>
  <c r="B4213" i="1"/>
  <c r="B4214" i="1"/>
  <c r="B4215" i="1"/>
  <c r="B4216" i="1"/>
  <c r="B4217" i="1"/>
  <c r="B4218" i="1"/>
  <c r="B4219" i="1"/>
  <c r="B4220" i="1"/>
  <c r="B4221" i="1"/>
  <c r="B6852" i="1"/>
  <c r="B6853" i="1"/>
  <c r="B6854" i="1"/>
  <c r="B6855" i="1"/>
  <c r="B6856" i="1"/>
  <c r="B6857" i="1"/>
  <c r="B213" i="1"/>
  <c r="B2170" i="1"/>
  <c r="B4365" i="1"/>
  <c r="B4366" i="1"/>
  <c r="B4367" i="1"/>
  <c r="B4368" i="1"/>
  <c r="B344" i="1"/>
  <c r="B345" i="1"/>
  <c r="B346" i="1"/>
  <c r="B347" i="1"/>
  <c r="B348" i="1"/>
  <c r="B2291" i="1"/>
  <c r="B2292" i="1"/>
  <c r="B2293" i="1"/>
  <c r="B2294" i="1"/>
  <c r="B2295" i="1"/>
  <c r="B2296" i="1"/>
  <c r="B2297" i="1"/>
  <c r="B2298" i="1"/>
  <c r="B2299" i="1"/>
  <c r="B2300" i="1"/>
  <c r="B4537" i="1"/>
  <c r="B4538" i="1"/>
  <c r="B472" i="1"/>
  <c r="B473" i="1"/>
  <c r="B2455" i="1"/>
  <c r="B2456" i="1"/>
  <c r="B4722" i="1"/>
  <c r="B4723" i="1"/>
  <c r="B4724" i="1"/>
  <c r="B4725" i="1"/>
  <c r="B4726" i="1"/>
  <c r="B4727" i="1"/>
  <c r="B4728" i="1"/>
  <c r="B4729" i="1"/>
  <c r="B4730" i="1"/>
  <c r="B4731" i="1"/>
  <c r="B7608" i="1"/>
  <c r="B7609" i="1"/>
  <c r="B7610" i="1"/>
  <c r="B616" i="1"/>
  <c r="B617" i="1"/>
  <c r="B2606" i="1"/>
  <c r="B2607" i="1"/>
  <c r="B2608" i="1"/>
  <c r="B2609" i="1"/>
  <c r="B4925" i="1"/>
  <c r="B4926" i="1"/>
  <c r="B4927" i="1"/>
  <c r="B4928" i="1"/>
  <c r="B4929" i="1"/>
  <c r="B4930" i="1"/>
  <c r="B4931" i="1"/>
  <c r="B4932" i="1"/>
  <c r="B7855" i="1"/>
  <c r="B7856" i="1"/>
  <c r="B7857" i="1"/>
  <c r="B7858" i="1"/>
  <c r="B7859" i="1"/>
  <c r="B7860" i="1"/>
  <c r="B7861" i="1"/>
  <c r="B758" i="1"/>
  <c r="B759" i="1"/>
  <c r="B760" i="1"/>
  <c r="B761" i="1"/>
  <c r="B762" i="1"/>
  <c r="B763" i="1"/>
  <c r="B764" i="1"/>
  <c r="B2787" i="1"/>
  <c r="B2788" i="1"/>
  <c r="B2789" i="1"/>
  <c r="B8077" i="1"/>
  <c r="B8078" i="1"/>
  <c r="B8079" i="1"/>
  <c r="B8080" i="1"/>
  <c r="B8081" i="1"/>
  <c r="B8082" i="1"/>
  <c r="B904" i="1"/>
  <c r="B905" i="1"/>
  <c r="B906" i="1"/>
  <c r="B907" i="1"/>
  <c r="B908" i="1"/>
  <c r="B909" i="1"/>
  <c r="B910" i="1"/>
  <c r="B911" i="1"/>
  <c r="B5350" i="1"/>
  <c r="B5351" i="1"/>
  <c r="B5352" i="1"/>
  <c r="B5353" i="1"/>
  <c r="B5354" i="1"/>
  <c r="B5355" i="1"/>
  <c r="B5356" i="1"/>
  <c r="B5357" i="1"/>
  <c r="B5358" i="1"/>
  <c r="B5359" i="1"/>
  <c r="B5360" i="1"/>
  <c r="B5361" i="1"/>
  <c r="B8329" i="1"/>
  <c r="B8330" i="1"/>
  <c r="B1046" i="1"/>
  <c r="B1047" i="1"/>
  <c r="B1048" i="1"/>
  <c r="B3078" i="1"/>
  <c r="B3079" i="1"/>
  <c r="B5571" i="1"/>
  <c r="B5572" i="1"/>
  <c r="B5573" i="1"/>
  <c r="B5574" i="1"/>
  <c r="B5575" i="1"/>
  <c r="B5576" i="1"/>
  <c r="B5577" i="1"/>
  <c r="B5578" i="1"/>
  <c r="B8579" i="1"/>
  <c r="B8580" i="1"/>
  <c r="B1266" i="1"/>
  <c r="B1267" i="1"/>
  <c r="B1268" i="1"/>
  <c r="B1269" i="1"/>
  <c r="B1270" i="1"/>
  <c r="B1271" i="1"/>
  <c r="B1272" i="1"/>
  <c r="B1273" i="1"/>
  <c r="B3320" i="1"/>
  <c r="B3321" i="1"/>
  <c r="B3322" i="1"/>
  <c r="B3323" i="1"/>
  <c r="B3324" i="1"/>
  <c r="B3325" i="1"/>
  <c r="B3326" i="1"/>
  <c r="B3327" i="1"/>
  <c r="B3328" i="1"/>
  <c r="B3329" i="1"/>
  <c r="B3330" i="1"/>
  <c r="B5793" i="1"/>
  <c r="B5794" i="1"/>
  <c r="B5795" i="1"/>
  <c r="B5796" i="1"/>
  <c r="B5797" i="1"/>
  <c r="B5798" i="1"/>
  <c r="B5799" i="1"/>
  <c r="B5800" i="1"/>
  <c r="B5801" i="1"/>
  <c r="B5802" i="1"/>
  <c r="B5803" i="1"/>
  <c r="B5804" i="1"/>
  <c r="B5805" i="1"/>
  <c r="B5806" i="1"/>
  <c r="B8901" i="1"/>
  <c r="B8902" i="1"/>
  <c r="B8903" i="1"/>
  <c r="B8904" i="1"/>
  <c r="B8905" i="1"/>
  <c r="B8906" i="1"/>
  <c r="B8907" i="1"/>
  <c r="B8908" i="1"/>
  <c r="B8909" i="1"/>
  <c r="B8910" i="1"/>
  <c r="B8911" i="1"/>
  <c r="B8912" i="1"/>
  <c r="B8913" i="1"/>
  <c r="B8914" i="1"/>
  <c r="B8915" i="1"/>
  <c r="B8916" i="1"/>
  <c r="B8917" i="1"/>
  <c r="B8918" i="1"/>
  <c r="B8919" i="1"/>
  <c r="B8920" i="1"/>
  <c r="B8921" i="1"/>
  <c r="B8922" i="1"/>
  <c r="B1442" i="1"/>
  <c r="B1443" i="1"/>
  <c r="B3501" i="1"/>
  <c r="B3502" i="1"/>
  <c r="B6065" i="1"/>
  <c r="B6066" i="1"/>
  <c r="B6067" i="1"/>
  <c r="B6068" i="1"/>
  <c r="B6069" i="1"/>
  <c r="B9209" i="1"/>
  <c r="B9210" i="1"/>
  <c r="B9211" i="1"/>
  <c r="B9212" i="1"/>
  <c r="B9213" i="1"/>
  <c r="B9214" i="1"/>
  <c r="B9215" i="1"/>
  <c r="B9216" i="1"/>
  <c r="B9217" i="1"/>
  <c r="B9218" i="1"/>
  <c r="B9219" i="1"/>
  <c r="B9220" i="1"/>
  <c r="B1652" i="1"/>
  <c r="B1653" i="1"/>
  <c r="B1654" i="1"/>
  <c r="B1655" i="1"/>
  <c r="B1656" i="1"/>
  <c r="B1657" i="1"/>
  <c r="B1658" i="1"/>
  <c r="B1659" i="1"/>
  <c r="B3753" i="1"/>
  <c r="B3754" i="1"/>
  <c r="B3755" i="1"/>
  <c r="B3756" i="1"/>
  <c r="B3757" i="1"/>
  <c r="B3758" i="1"/>
  <c r="B3759" i="1"/>
  <c r="B3760" i="1"/>
  <c r="B3761" i="1"/>
  <c r="B3762" i="1"/>
  <c r="B3763" i="1"/>
  <c r="B3764" i="1"/>
  <c r="B3765" i="1"/>
  <c r="B3766" i="1"/>
  <c r="B6316" i="1"/>
  <c r="B6317" i="1"/>
  <c r="B6318" i="1"/>
  <c r="B6319" i="1"/>
  <c r="B6320" i="1"/>
  <c r="B6321" i="1"/>
  <c r="B6322" i="1"/>
  <c r="B6323" i="1"/>
  <c r="B6324" i="1"/>
  <c r="B6325" i="1"/>
  <c r="B9559" i="1"/>
  <c r="B1888" i="1"/>
  <c r="B1889" i="1"/>
  <c r="B1890" i="1"/>
  <c r="B1891" i="1"/>
  <c r="B1892" i="1"/>
  <c r="B1893" i="1"/>
  <c r="B4012" i="1"/>
  <c r="B4013" i="1"/>
  <c r="B4014" i="1"/>
  <c r="B6581" i="1"/>
  <c r="B6582" i="1"/>
  <c r="B6583" i="1"/>
  <c r="B6584" i="1"/>
  <c r="B6585" i="1"/>
  <c r="B6586" i="1"/>
  <c r="B6587" i="1"/>
  <c r="B6588"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115" i="1"/>
  <c r="B116" i="1"/>
  <c r="B2065" i="1"/>
  <c r="B2066" i="1"/>
  <c r="B4222" i="1"/>
  <c r="B4223" i="1"/>
  <c r="B4224" i="1"/>
  <c r="B4225" i="1"/>
  <c r="B6858" i="1"/>
  <c r="B6859" i="1"/>
  <c r="B6860" i="1"/>
  <c r="B6861" i="1"/>
  <c r="B6862" i="1"/>
  <c r="B6863" i="1"/>
  <c r="B6864" i="1"/>
  <c r="B214" i="1"/>
  <c r="B215" i="1"/>
  <c r="B2171" i="1"/>
  <c r="B2172" i="1"/>
  <c r="B4369" i="1"/>
  <c r="B7123" i="1"/>
  <c r="B7124" i="1"/>
  <c r="B7125" i="1"/>
  <c r="B349" i="1"/>
  <c r="B350" i="1"/>
  <c r="B351" i="1"/>
  <c r="B2301" i="1"/>
  <c r="B2302" i="1"/>
  <c r="B2303" i="1"/>
  <c r="B2304" i="1"/>
  <c r="B2305" i="1"/>
  <c r="B2306" i="1"/>
  <c r="B7367" i="1"/>
  <c r="B7368" i="1"/>
  <c r="B7369" i="1"/>
  <c r="B7370" i="1"/>
  <c r="B7371" i="1"/>
  <c r="B7372" i="1"/>
  <c r="B7373" i="1"/>
  <c r="B7374" i="1"/>
  <c r="B474" i="1"/>
  <c r="B475" i="1"/>
  <c r="B476" i="1"/>
  <c r="B477" i="1"/>
  <c r="B478" i="1"/>
  <c r="B4732" i="1"/>
  <c r="B4733" i="1"/>
  <c r="B4734" i="1"/>
  <c r="B4735" i="1"/>
  <c r="B4736" i="1"/>
  <c r="B4737" i="1"/>
  <c r="B4738" i="1"/>
  <c r="B4739" i="1"/>
  <c r="B7611" i="1"/>
  <c r="B7612" i="1"/>
  <c r="B7613" i="1"/>
  <c r="B7614" i="1"/>
  <c r="B7615" i="1"/>
  <c r="B7616" i="1"/>
  <c r="B7617" i="1"/>
  <c r="B7618" i="1"/>
  <c r="B7619" i="1"/>
  <c r="B7620" i="1"/>
  <c r="B7621" i="1"/>
  <c r="B7622" i="1"/>
  <c r="B7623" i="1"/>
  <c r="B7624" i="1"/>
  <c r="B7625" i="1"/>
  <c r="B618" i="1"/>
  <c r="B619" i="1"/>
  <c r="B620" i="1"/>
  <c r="B621" i="1"/>
  <c r="B622" i="1"/>
  <c r="B623" i="1"/>
  <c r="B624" i="1"/>
  <c r="B2610" i="1"/>
  <c r="B2611" i="1"/>
  <c r="B2612" i="1"/>
  <c r="B2613" i="1"/>
  <c r="B2614" i="1"/>
  <c r="B2615" i="1"/>
  <c r="B4933" i="1"/>
  <c r="B4934" i="1"/>
  <c r="B4935" i="1"/>
  <c r="B4936" i="1"/>
  <c r="B4937" i="1"/>
  <c r="B4938" i="1"/>
  <c r="B4939" i="1"/>
  <c r="B7862" i="1"/>
  <c r="B7863" i="1"/>
  <c r="B7864" i="1"/>
  <c r="B7865" i="1"/>
  <c r="B7866" i="1"/>
  <c r="B765" i="1"/>
  <c r="B766" i="1"/>
  <c r="B767" i="1"/>
  <c r="B2790" i="1"/>
  <c r="B2791" i="1"/>
  <c r="B2792" i="1"/>
  <c r="B2793" i="1"/>
  <c r="B2794" i="1"/>
  <c r="B2795" i="1"/>
  <c r="B2796" i="1"/>
  <c r="B5152" i="1"/>
  <c r="B5153" i="1"/>
  <c r="B5154" i="1"/>
  <c r="B5155" i="1"/>
  <c r="B5156" i="1"/>
  <c r="B5157" i="1"/>
  <c r="B5158" i="1"/>
  <c r="B5159" i="1"/>
  <c r="B5160" i="1"/>
  <c r="B5161" i="1"/>
  <c r="B5162" i="1"/>
  <c r="B912" i="1"/>
  <c r="B913" i="1"/>
  <c r="B914" i="1"/>
  <c r="B915" i="1"/>
  <c r="B916" i="1"/>
  <c r="B917" i="1"/>
  <c r="B918" i="1"/>
  <c r="B919" i="1"/>
  <c r="B920" i="1"/>
  <c r="B2923" i="1"/>
  <c r="B2924" i="1"/>
  <c r="B2925" i="1"/>
  <c r="B5362" i="1"/>
  <c r="B5363" i="1"/>
  <c r="B5364" i="1"/>
  <c r="B5365" i="1"/>
  <c r="B5366" i="1"/>
  <c r="B5367" i="1"/>
  <c r="B5368" i="1"/>
  <c r="B5369" i="1"/>
  <c r="B5370" i="1"/>
  <c r="B5371" i="1"/>
  <c r="B8331" i="1"/>
  <c r="B8332" i="1"/>
  <c r="B8333" i="1"/>
  <c r="B8334" i="1"/>
  <c r="B8335" i="1"/>
  <c r="B8336" i="1"/>
  <c r="B8337" i="1"/>
  <c r="B8338" i="1"/>
  <c r="B8339" i="1"/>
  <c r="B8340" i="1"/>
  <c r="B1049" i="1"/>
  <c r="B1050" i="1"/>
  <c r="B1051" i="1"/>
  <c r="B1052" i="1"/>
  <c r="B1053" i="1"/>
  <c r="B1054" i="1"/>
  <c r="B1055" i="1"/>
  <c r="B1056" i="1"/>
  <c r="B1057" i="1"/>
  <c r="B1058" i="1"/>
  <c r="B3080" i="1"/>
  <c r="B3081" i="1"/>
  <c r="B3082" i="1"/>
  <c r="B3083" i="1"/>
  <c r="B3084" i="1"/>
  <c r="B3085" i="1"/>
  <c r="B3086" i="1"/>
  <c r="B3087" i="1"/>
  <c r="B3088" i="1"/>
  <c r="B3089" i="1"/>
  <c r="B3090" i="1"/>
  <c r="B5579" i="1"/>
  <c r="B5580" i="1"/>
  <c r="B5581" i="1"/>
  <c r="B5582" i="1"/>
  <c r="B5583" i="1"/>
  <c r="B5584" i="1"/>
  <c r="B5585" i="1"/>
  <c r="B5586" i="1"/>
  <c r="B5587" i="1"/>
  <c r="B5588" i="1"/>
  <c r="B5589" i="1"/>
  <c r="B5590" i="1"/>
  <c r="B5591" i="1"/>
  <c r="B5592" i="1"/>
  <c r="B5593" i="1"/>
  <c r="B5594" i="1"/>
  <c r="B8581" i="1"/>
  <c r="B8582" i="1"/>
  <c r="B8583" i="1"/>
  <c r="B8584" i="1"/>
  <c r="B8585" i="1"/>
  <c r="B1274" i="1"/>
  <c r="B1275" i="1"/>
  <c r="B1276" i="1"/>
  <c r="B1277" i="1"/>
  <c r="B1278" i="1"/>
  <c r="B1279" i="1"/>
  <c r="B1280" i="1"/>
  <c r="B1281" i="1"/>
  <c r="B1282" i="1"/>
  <c r="B1283" i="1"/>
  <c r="B1284" i="1"/>
  <c r="B1285" i="1"/>
  <c r="B5807" i="1"/>
  <c r="B5808" i="1"/>
  <c r="B5809" i="1"/>
  <c r="B5810" i="1"/>
  <c r="B5811" i="1"/>
  <c r="B5812" i="1"/>
  <c r="B5813" i="1"/>
  <c r="B5814" i="1"/>
  <c r="B5815" i="1"/>
  <c r="B5816" i="1"/>
  <c r="B5817" i="1"/>
  <c r="B5818" i="1"/>
  <c r="B5819" i="1"/>
  <c r="B8923" i="1"/>
  <c r="B8924" i="1"/>
  <c r="B8925" i="1"/>
  <c r="B8926" i="1"/>
  <c r="B8927" i="1"/>
  <c r="B8928" i="1"/>
  <c r="B8929" i="1"/>
  <c r="B8930" i="1"/>
  <c r="B8931" i="1"/>
  <c r="B8932" i="1"/>
  <c r="B8933" i="1"/>
  <c r="B8934" i="1"/>
  <c r="B8935" i="1"/>
  <c r="B8936" i="1"/>
  <c r="B8937" i="1"/>
  <c r="B8938" i="1"/>
  <c r="B8939" i="1"/>
  <c r="B8940" i="1"/>
  <c r="B8941" i="1"/>
  <c r="B8942" i="1"/>
  <c r="B3503" i="1"/>
  <c r="B3504" i="1"/>
  <c r="B3505" i="1"/>
  <c r="B3506" i="1"/>
  <c r="B3507" i="1"/>
  <c r="B3508" i="1"/>
  <c r="B3509" i="1"/>
  <c r="B3510" i="1"/>
  <c r="B3511" i="1"/>
  <c r="B3512" i="1"/>
  <c r="B3513" i="1"/>
  <c r="B3514" i="1"/>
  <c r="B3515" i="1"/>
  <c r="B3516" i="1"/>
  <c r="B3517" i="1"/>
  <c r="B6070" i="1"/>
  <c r="B6071" i="1"/>
  <c r="B6072" i="1"/>
  <c r="B6073" i="1"/>
  <c r="B9221" i="1"/>
  <c r="B9222" i="1"/>
  <c r="B9223" i="1"/>
  <c r="B9224" i="1"/>
  <c r="B9225" i="1"/>
  <c r="B9226" i="1"/>
  <c r="B9227" i="1"/>
  <c r="B9228" i="1"/>
  <c r="B9229" i="1"/>
  <c r="B9230" i="1"/>
  <c r="B9231" i="1"/>
  <c r="B9232" i="1"/>
  <c r="B9233" i="1"/>
  <c r="B9234" i="1"/>
  <c r="B9235" i="1"/>
  <c r="B9236" i="1"/>
  <c r="B9237" i="1"/>
  <c r="B9238" i="1"/>
  <c r="B1660" i="1"/>
  <c r="B1661" i="1"/>
  <c r="B1662" i="1"/>
  <c r="B1663" i="1"/>
  <c r="B1664" i="1"/>
  <c r="B1665" i="1"/>
  <c r="B1666" i="1"/>
  <c r="B1667" i="1"/>
  <c r="B1668" i="1"/>
  <c r="B1669" i="1"/>
  <c r="B1670" i="1"/>
  <c r="B1671" i="1"/>
  <c r="B3767" i="1"/>
  <c r="B3768" i="1"/>
  <c r="B3769" i="1"/>
  <c r="B3770" i="1"/>
  <c r="B3771" i="1"/>
  <c r="B3772" i="1"/>
  <c r="B3773" i="1"/>
  <c r="B3774" i="1"/>
  <c r="B3775" i="1"/>
  <c r="B3776" i="1"/>
  <c r="B6326" i="1"/>
  <c r="B6327" i="1"/>
  <c r="B6328" i="1"/>
  <c r="B9560" i="1"/>
  <c r="B9561" i="1"/>
  <c r="B9562" i="1"/>
  <c r="B9563" i="1"/>
  <c r="B9564" i="1"/>
  <c r="B9565" i="1"/>
  <c r="B9566" i="1"/>
  <c r="B9567" i="1"/>
  <c r="B9568" i="1"/>
  <c r="B9569" i="1"/>
  <c r="B9570" i="1"/>
  <c r="B9571" i="1"/>
  <c r="B9572" i="1"/>
  <c r="B9573" i="1"/>
  <c r="B9574" i="1"/>
  <c r="B9575" i="1"/>
  <c r="B9576" i="1"/>
  <c r="B1894" i="1"/>
  <c r="B1895" i="1"/>
  <c r="B1896" i="1"/>
  <c r="B1897" i="1"/>
  <c r="B1898" i="1"/>
  <c r="B1899" i="1"/>
  <c r="B1900" i="1"/>
  <c r="B1901" i="1"/>
  <c r="B1902" i="1"/>
  <c r="B4015" i="1"/>
  <c r="B6589" i="1"/>
  <c r="B6590" i="1"/>
  <c r="B6591" i="1"/>
  <c r="B6592" i="1"/>
  <c r="B6593" i="1"/>
  <c r="B6594" i="1"/>
  <c r="B6595" i="1"/>
  <c r="B6596" i="1"/>
  <c r="B6597" i="1"/>
  <c r="B6598" i="1"/>
  <c r="B6599" i="1"/>
  <c r="B6600" i="1"/>
  <c r="B6601" i="1"/>
  <c r="B6602" i="1"/>
  <c r="B6603" i="1"/>
  <c r="B6604" i="1"/>
  <c r="B6605" i="1"/>
  <c r="B6606" i="1"/>
  <c r="B6607" i="1"/>
  <c r="B6608" i="1"/>
  <c r="B9897" i="1"/>
  <c r="B9898" i="1"/>
  <c r="B9899" i="1"/>
  <c r="B9900" i="1"/>
  <c r="B9901" i="1"/>
  <c r="B9902" i="1"/>
  <c r="B9903" i="1"/>
  <c r="B9904" i="1"/>
  <c r="B9905" i="1"/>
  <c r="B9906" i="1"/>
  <c r="B9907" i="1"/>
  <c r="B9908" i="1"/>
  <c r="B9909" i="1"/>
  <c r="B9910" i="1"/>
  <c r="B9911" i="1"/>
  <c r="B2067" i="1"/>
  <c r="B4226" i="1"/>
  <c r="B6865" i="1"/>
  <c r="B6866" i="1"/>
  <c r="B6867" i="1"/>
  <c r="B6868" i="1"/>
  <c r="B216" i="1"/>
  <c r="B217" i="1"/>
  <c r="B7126" i="1"/>
  <c r="B7127" i="1"/>
  <c r="B7128" i="1"/>
  <c r="B352" i="1"/>
  <c r="B353" i="1"/>
  <c r="B2307" i="1"/>
  <c r="B2308" i="1"/>
  <c r="B2309" i="1"/>
  <c r="B4539" i="1"/>
  <c r="B4540" i="1"/>
  <c r="B4541" i="1"/>
  <c r="B4542" i="1"/>
  <c r="B7375" i="1"/>
  <c r="B7376" i="1"/>
  <c r="B7377" i="1"/>
  <c r="B7378" i="1"/>
  <c r="B7379" i="1"/>
  <c r="B7380" i="1"/>
  <c r="B7381" i="1"/>
  <c r="B2457" i="1"/>
  <c r="B4740" i="1"/>
  <c r="B4741" i="1"/>
  <c r="B4742" i="1"/>
  <c r="B4743" i="1"/>
  <c r="B4744" i="1"/>
  <c r="B7626" i="1"/>
  <c r="B7627" i="1"/>
  <c r="B7628" i="1"/>
  <c r="B7629" i="1"/>
  <c r="B7630" i="1"/>
  <c r="B7631" i="1"/>
  <c r="B7632" i="1"/>
  <c r="B7633" i="1"/>
  <c r="B7634" i="1"/>
  <c r="B625" i="1"/>
  <c r="B2616" i="1"/>
  <c r="B2617" i="1"/>
  <c r="B4940" i="1"/>
  <c r="B4941" i="1"/>
  <c r="B4942" i="1"/>
  <c r="B768" i="1"/>
  <c r="B5163" i="1"/>
  <c r="B5164" i="1"/>
  <c r="B5165" i="1"/>
  <c r="B5166" i="1"/>
  <c r="B5167" i="1"/>
  <c r="B5168" i="1"/>
  <c r="B8083" i="1"/>
  <c r="B8084" i="1"/>
  <c r="B8085" i="1"/>
  <c r="B8086" i="1"/>
  <c r="B8087" i="1"/>
  <c r="B8088" i="1"/>
  <c r="B8089" i="1"/>
  <c r="B8090" i="1"/>
  <c r="B8091" i="1"/>
  <c r="B8092" i="1"/>
  <c r="B2926" i="1"/>
  <c r="B2927" i="1"/>
  <c r="B2928" i="1"/>
  <c r="B2929" i="1"/>
  <c r="B5372" i="1"/>
  <c r="B5373" i="1"/>
  <c r="B8341" i="1"/>
  <c r="B1059" i="1"/>
  <c r="B1060" i="1"/>
  <c r="B1061" i="1"/>
  <c r="B1062" i="1"/>
  <c r="B3091" i="1"/>
  <c r="B3092" i="1"/>
  <c r="B3093" i="1"/>
  <c r="B3094" i="1"/>
  <c r="B3095" i="1"/>
  <c r="B3096" i="1"/>
  <c r="B3097" i="1"/>
  <c r="B3098" i="1"/>
  <c r="B3099" i="1"/>
  <c r="B3100" i="1"/>
  <c r="B3101" i="1"/>
  <c r="B3102" i="1"/>
  <c r="B3103" i="1"/>
  <c r="B3104" i="1"/>
  <c r="B8586" i="1"/>
  <c r="B8587" i="1"/>
  <c r="B8588" i="1"/>
  <c r="B8589" i="1"/>
  <c r="B1286" i="1"/>
  <c r="B3331" i="1"/>
  <c r="B3332" i="1"/>
  <c r="B3333" i="1"/>
  <c r="B3334" i="1"/>
  <c r="B3335" i="1"/>
  <c r="B3336" i="1"/>
  <c r="B3337" i="1"/>
  <c r="B3338" i="1"/>
  <c r="B3339" i="1"/>
  <c r="B3340" i="1"/>
  <c r="B3341" i="1"/>
  <c r="B3342" i="1"/>
  <c r="B3343" i="1"/>
  <c r="B3344" i="1"/>
  <c r="B3345" i="1"/>
  <c r="B3346" i="1"/>
  <c r="B3347" i="1"/>
  <c r="B3348" i="1"/>
  <c r="B3349" i="1"/>
  <c r="B5820" i="1"/>
  <c r="B5821" i="1"/>
  <c r="B5822" i="1"/>
  <c r="B5823" i="1"/>
  <c r="B5824" i="1"/>
  <c r="B5825" i="1"/>
  <c r="B5826" i="1"/>
  <c r="B5827" i="1"/>
  <c r="B5828" i="1"/>
  <c r="B5829" i="1"/>
  <c r="B5830" i="1"/>
  <c r="B5831"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1444" i="1"/>
  <c r="B1445" i="1"/>
  <c r="B1446" i="1"/>
  <c r="B3518" i="1"/>
  <c r="B3519" i="1"/>
  <c r="B3520" i="1"/>
  <c r="B3521" i="1"/>
  <c r="B3522" i="1"/>
  <c r="B6074" i="1"/>
  <c r="B6075" i="1"/>
  <c r="B6076" i="1"/>
  <c r="B6077" i="1"/>
  <c r="B6078" i="1"/>
  <c r="B6079" i="1"/>
  <c r="B9239" i="1"/>
  <c r="B9240" i="1"/>
  <c r="B1672" i="1"/>
  <c r="B1673" i="1"/>
  <c r="B1674" i="1"/>
  <c r="B1675" i="1"/>
  <c r="B1676" i="1"/>
  <c r="B1677" i="1"/>
  <c r="B1678" i="1"/>
  <c r="B1679" i="1"/>
  <c r="B1680" i="1"/>
  <c r="B1681" i="1"/>
  <c r="B1682" i="1"/>
  <c r="B1683" i="1"/>
  <c r="B1684" i="1"/>
  <c r="B1685" i="1"/>
  <c r="B1686" i="1"/>
  <c r="B1687" i="1"/>
  <c r="B1688" i="1"/>
  <c r="B1689" i="1"/>
  <c r="B1690" i="1"/>
  <c r="B3777" i="1"/>
  <c r="B3778" i="1"/>
  <c r="B3779" i="1"/>
  <c r="B3780" i="1"/>
  <c r="B3781" i="1"/>
  <c r="B3782" i="1"/>
  <c r="B3783" i="1"/>
  <c r="B3784" i="1"/>
  <c r="B3785" i="1"/>
  <c r="B3786"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1903" i="1"/>
  <c r="B1904" i="1"/>
  <c r="B1905" i="1"/>
  <c r="B1906" i="1"/>
  <c r="B1907" i="1"/>
  <c r="B1908" i="1"/>
  <c r="B1909" i="1"/>
  <c r="B1910" i="1"/>
  <c r="B1911" i="1"/>
  <c r="B1912" i="1"/>
  <c r="B1913" i="1"/>
  <c r="B4016" i="1"/>
  <c r="B4017" i="1"/>
  <c r="B4018" i="1"/>
  <c r="B4019" i="1"/>
  <c r="B4020" i="1"/>
  <c r="B4021" i="1"/>
  <c r="B4022" i="1"/>
  <c r="B4023" i="1"/>
  <c r="B4024" i="1"/>
  <c r="B4025" i="1"/>
  <c r="B4026" i="1"/>
  <c r="B4027" i="1"/>
  <c r="B4028" i="1"/>
  <c r="B4029" i="1"/>
  <c r="B4030" i="1"/>
  <c r="B4031" i="1"/>
  <c r="B4032" i="1"/>
  <c r="B4033" i="1"/>
  <c r="B4034" i="1"/>
  <c r="B6609" i="1"/>
  <c r="B6610" i="1"/>
  <c r="B6611" i="1"/>
  <c r="B6612" i="1"/>
  <c r="B6613" i="1"/>
  <c r="B6614" i="1"/>
  <c r="B6615" i="1"/>
  <c r="B6616" i="1"/>
  <c r="B9912" i="1"/>
  <c r="B9913" i="1"/>
  <c r="B9914" i="1"/>
  <c r="B9915" i="1"/>
  <c r="B9916" i="1"/>
  <c r="B9917" i="1"/>
  <c r="B9918" i="1"/>
  <c r="B9919" i="1"/>
  <c r="B9920" i="1"/>
  <c r="B9921" i="1"/>
  <c r="B9922" i="1"/>
  <c r="B9923" i="1"/>
  <c r="B9924" i="1"/>
  <c r="B9925" i="1"/>
  <c r="B9926" i="1"/>
  <c r="B9927" i="1"/>
  <c r="B4227" i="1"/>
  <c r="B4228" i="1"/>
  <c r="B4229" i="1"/>
  <c r="B4230" i="1"/>
  <c r="B4231" i="1"/>
  <c r="B4232" i="1"/>
  <c r="B2173" i="1"/>
  <c r="B2174" i="1"/>
  <c r="B4370" i="1"/>
  <c r="B7129" i="1"/>
  <c r="B7130" i="1"/>
  <c r="B7131" i="1"/>
  <c r="B354" i="1"/>
  <c r="B355" i="1"/>
  <c r="B356" i="1"/>
  <c r="B357" i="1"/>
  <c r="B358" i="1"/>
  <c r="B4543" i="1"/>
  <c r="B4544" i="1"/>
  <c r="B7382" i="1"/>
  <c r="B7383" i="1"/>
  <c r="B7384" i="1"/>
  <c r="B7385" i="1"/>
  <c r="B7386" i="1"/>
  <c r="B7387" i="1"/>
  <c r="B7388" i="1"/>
  <c r="B7389" i="1"/>
  <c r="B7390" i="1"/>
  <c r="B7391" i="1"/>
  <c r="B7392" i="1"/>
  <c r="B7393" i="1"/>
  <c r="B479" i="1"/>
  <c r="B480" i="1"/>
  <c r="B481" i="1"/>
  <c r="B482" i="1"/>
  <c r="B483" i="1"/>
  <c r="B484" i="1"/>
  <c r="B2458" i="1"/>
  <c r="B2459" i="1"/>
  <c r="B2460" i="1"/>
  <c r="B2461" i="1"/>
  <c r="B2462" i="1"/>
  <c r="B2463" i="1"/>
  <c r="B2464" i="1"/>
  <c r="B4745" i="1"/>
  <c r="B4746" i="1"/>
  <c r="B4747" i="1"/>
  <c r="B7635" i="1"/>
  <c r="B7636" i="1"/>
  <c r="B7637" i="1"/>
  <c r="B7638" i="1"/>
  <c r="B7639" i="1"/>
  <c r="B7640" i="1"/>
  <c r="B7641" i="1"/>
  <c r="B7642" i="1"/>
  <c r="B626" i="1"/>
  <c r="B627" i="1"/>
  <c r="B628" i="1"/>
  <c r="B2618" i="1"/>
  <c r="B2619" i="1"/>
  <c r="B2620" i="1"/>
  <c r="B2621" i="1"/>
  <c r="B2622" i="1"/>
  <c r="B2623" i="1"/>
  <c r="B2624" i="1"/>
  <c r="B2625" i="1"/>
  <c r="B4943" i="1"/>
  <c r="B4944" i="1"/>
  <c r="B4945" i="1"/>
  <c r="B7867" i="1"/>
  <c r="B7868" i="1"/>
  <c r="B7869" i="1"/>
  <c r="B7870" i="1"/>
  <c r="B7871" i="1"/>
  <c r="B7872" i="1"/>
  <c r="B769" i="1"/>
  <c r="B770" i="1"/>
  <c r="B771" i="1"/>
  <c r="B772" i="1"/>
  <c r="B2797" i="1"/>
  <c r="B2798" i="1"/>
  <c r="B2799" i="1"/>
  <c r="B2800" i="1"/>
  <c r="B2801" i="1"/>
  <c r="B2802" i="1"/>
  <c r="B2803" i="1"/>
  <c r="B2804" i="1"/>
  <c r="B2805" i="1"/>
  <c r="B2806" i="1"/>
  <c r="B5169" i="1"/>
  <c r="B5170" i="1"/>
  <c r="B5171" i="1"/>
  <c r="B5172" i="1"/>
  <c r="B5173" i="1"/>
  <c r="B5174" i="1"/>
  <c r="B8093" i="1"/>
  <c r="B8094" i="1"/>
  <c r="B8095" i="1"/>
  <c r="B8096" i="1"/>
  <c r="B8097" i="1"/>
  <c r="B8098" i="1"/>
  <c r="B921" i="1"/>
  <c r="B922" i="1"/>
  <c r="B923" i="1"/>
  <c r="B924" i="1"/>
  <c r="B925" i="1"/>
  <c r="B2930" i="1"/>
  <c r="B2931" i="1"/>
  <c r="B2932" i="1"/>
  <c r="B2933" i="1"/>
  <c r="B2934" i="1"/>
  <c r="B2935" i="1"/>
  <c r="B2936" i="1"/>
  <c r="B2937" i="1"/>
  <c r="B5374" i="1"/>
  <c r="B5375" i="1"/>
  <c r="B5376" i="1"/>
  <c r="B5377" i="1"/>
  <c r="B5378" i="1"/>
  <c r="B5379" i="1"/>
  <c r="B5380" i="1"/>
  <c r="B5381" i="1"/>
  <c r="B5382" i="1"/>
  <c r="B5383" i="1"/>
  <c r="B5384" i="1"/>
  <c r="B5385" i="1"/>
  <c r="B5386" i="1"/>
  <c r="B5387" i="1"/>
  <c r="B5388" i="1"/>
  <c r="B5389" i="1"/>
  <c r="B5390" i="1"/>
  <c r="B5391" i="1"/>
  <c r="B5392" i="1"/>
  <c r="B8342" i="1"/>
  <c r="B8343" i="1"/>
  <c r="B8344" i="1"/>
  <c r="B8345" i="1"/>
  <c r="B8346" i="1"/>
  <c r="B8347" i="1"/>
  <c r="B8348" i="1"/>
  <c r="B8349" i="1"/>
  <c r="B1063" i="1"/>
  <c r="B1064" i="1"/>
  <c r="B1065" i="1"/>
  <c r="B1066" i="1"/>
  <c r="B1067" i="1"/>
  <c r="B1068" i="1"/>
  <c r="B1069" i="1"/>
  <c r="B1070" i="1"/>
  <c r="B1071" i="1"/>
  <c r="B1072" i="1"/>
  <c r="B1073" i="1"/>
  <c r="B1074" i="1"/>
  <c r="B1075" i="1"/>
  <c r="B1076" i="1"/>
  <c r="B3105" i="1"/>
  <c r="B3106" i="1"/>
  <c r="B3107" i="1"/>
  <c r="B3108" i="1"/>
  <c r="B3109" i="1"/>
  <c r="B8590" i="1"/>
  <c r="B8591" i="1"/>
  <c r="B8592" i="1"/>
  <c r="B8593" i="1"/>
  <c r="B8594" i="1"/>
  <c r="B1287" i="1"/>
  <c r="B1288" i="1"/>
  <c r="B1289" i="1"/>
  <c r="B1290" i="1"/>
  <c r="B1291" i="1"/>
  <c r="B3350" i="1"/>
  <c r="B3351" i="1"/>
  <c r="B3352" i="1"/>
  <c r="B3353" i="1"/>
  <c r="B3354" i="1"/>
  <c r="B3355" i="1"/>
  <c r="B3356" i="1"/>
  <c r="B3357" i="1"/>
  <c r="B3358" i="1"/>
  <c r="B3359" i="1"/>
  <c r="B3360" i="1"/>
  <c r="B3361" i="1"/>
  <c r="B3362" i="1"/>
  <c r="B3363" i="1"/>
  <c r="B3364" i="1"/>
  <c r="B3365" i="1"/>
  <c r="B3366" i="1"/>
  <c r="B3367" i="1"/>
  <c r="B3368" i="1"/>
  <c r="B3369" i="1"/>
  <c r="B3370" i="1"/>
  <c r="B5832" i="1"/>
  <c r="B5833" i="1"/>
  <c r="B5834" i="1"/>
  <c r="B5835" i="1"/>
  <c r="B5836" i="1"/>
  <c r="B5837" i="1"/>
  <c r="B5838" i="1"/>
  <c r="B5839" i="1"/>
  <c r="B5840" i="1"/>
  <c r="B5841" i="1"/>
  <c r="B5842" i="1"/>
  <c r="B5843" i="1"/>
  <c r="B5844" i="1"/>
  <c r="B5845" i="1"/>
  <c r="B5846" i="1"/>
  <c r="B5847" i="1"/>
  <c r="B5848" i="1"/>
  <c r="B5849" i="1"/>
  <c r="B5850" i="1"/>
  <c r="B5851" i="1"/>
  <c r="B8968" i="1"/>
  <c r="B8969" i="1"/>
  <c r="B8970" i="1"/>
  <c r="B8971" i="1"/>
  <c r="B8972" i="1"/>
  <c r="B8973" i="1"/>
  <c r="B8974" i="1"/>
  <c r="B8975" i="1"/>
  <c r="B8976" i="1"/>
  <c r="B8977" i="1"/>
  <c r="B8978" i="1"/>
  <c r="B8979" i="1"/>
  <c r="B8980" i="1"/>
  <c r="B1447" i="1"/>
  <c r="B1448" i="1"/>
  <c r="B1449" i="1"/>
  <c r="B3523" i="1"/>
  <c r="B3524" i="1"/>
  <c r="B3525" i="1"/>
  <c r="B3526" i="1"/>
  <c r="B3527" i="1"/>
  <c r="B3528" i="1"/>
  <c r="B6080" i="1"/>
  <c r="B1691" i="1"/>
  <c r="B1692" i="1"/>
  <c r="B1693" i="1"/>
  <c r="B1694" i="1"/>
  <c r="B1695" i="1"/>
  <c r="B1696" i="1"/>
  <c r="B1697" i="1"/>
  <c r="B1698" i="1"/>
  <c r="B1699" i="1"/>
  <c r="B1700" i="1"/>
  <c r="B1701" i="1"/>
  <c r="B1702" i="1"/>
  <c r="B1703" i="1"/>
  <c r="B1704" i="1"/>
  <c r="B1705" i="1"/>
  <c r="B1706" i="1"/>
  <c r="B3787" i="1"/>
  <c r="B6356" i="1"/>
  <c r="B6357" i="1"/>
  <c r="B6358" i="1"/>
  <c r="B6359" i="1"/>
  <c r="B6360" i="1"/>
  <c r="B6361" i="1"/>
  <c r="B6362" i="1"/>
  <c r="B6363" i="1"/>
  <c r="B6364" i="1"/>
  <c r="B6365" i="1"/>
  <c r="B6366" i="1"/>
  <c r="B6367" i="1"/>
  <c r="B9602" i="1"/>
  <c r="B9603" i="1"/>
  <c r="B9604" i="1"/>
  <c r="B9605" i="1"/>
  <c r="B9606" i="1"/>
  <c r="B9607" i="1"/>
  <c r="B9608" i="1"/>
  <c r="B9609" i="1"/>
  <c r="B9610" i="1"/>
  <c r="B9611" i="1"/>
  <c r="B9612" i="1"/>
  <c r="B9613" i="1"/>
  <c r="B9614" i="1"/>
  <c r="B4035" i="1"/>
  <c r="B4036" i="1"/>
  <c r="B4037" i="1"/>
  <c r="B4038" i="1"/>
  <c r="B4039" i="1"/>
  <c r="B4040" i="1"/>
  <c r="B4041" i="1"/>
  <c r="B4042" i="1"/>
  <c r="B4043" i="1"/>
  <c r="B4044" i="1"/>
  <c r="B4045" i="1"/>
  <c r="B4046" i="1"/>
  <c r="B4047" i="1"/>
  <c r="B4048" i="1"/>
  <c r="B4049" i="1"/>
  <c r="B4050" i="1"/>
  <c r="B6617" i="1"/>
  <c r="B6618" i="1"/>
  <c r="B6619" i="1"/>
  <c r="B6620" i="1"/>
  <c r="B6621" i="1"/>
  <c r="B6622" i="1"/>
  <c r="B6623" i="1"/>
  <c r="B6624" i="1"/>
  <c r="B6625" i="1"/>
  <c r="B6626" i="1"/>
  <c r="B6627" i="1"/>
  <c r="B6628" i="1"/>
  <c r="B6629" i="1"/>
  <c r="B6630" i="1"/>
  <c r="B6631" i="1"/>
  <c r="B6632" i="1"/>
  <c r="B6633" i="1"/>
  <c r="B6634" i="1"/>
  <c r="B6635"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117" i="1"/>
  <c r="B118" i="1"/>
  <c r="B119" i="1"/>
  <c r="B120" i="1"/>
  <c r="B121" i="1"/>
  <c r="B122" i="1"/>
  <c r="B123" i="1"/>
  <c r="B124" i="1"/>
  <c r="B125" i="1"/>
  <c r="B2068" i="1"/>
  <c r="B6869" i="1"/>
  <c r="B6870" i="1"/>
  <c r="B6871" i="1"/>
  <c r="B6872" i="1"/>
  <c r="B6873" i="1"/>
  <c r="B6874" i="1"/>
  <c r="B7132" i="1"/>
  <c r="B7133" i="1"/>
  <c r="B7134" i="1"/>
  <c r="B7135" i="1"/>
  <c r="B7136" i="1"/>
  <c r="B7137" i="1"/>
  <c r="B7138" i="1"/>
  <c r="B7139" i="1"/>
  <c r="B7140" i="1"/>
  <c r="B359" i="1"/>
  <c r="B360" i="1"/>
  <c r="B361" i="1"/>
  <c r="B362" i="1"/>
  <c r="B363" i="1"/>
  <c r="B2310" i="1"/>
  <c r="B2311" i="1"/>
  <c r="B2312" i="1"/>
  <c r="B2313" i="1"/>
  <c r="B2314" i="1"/>
  <c r="B2315" i="1"/>
  <c r="B4545" i="1"/>
  <c r="B4546" i="1"/>
  <c r="B4547" i="1"/>
  <c r="B4548" i="1"/>
  <c r="B4549" i="1"/>
  <c r="B7394" i="1"/>
  <c r="B7395" i="1"/>
  <c r="B7396" i="1"/>
  <c r="B7397" i="1"/>
  <c r="B7398" i="1"/>
  <c r="B7399" i="1"/>
  <c r="B7400" i="1"/>
  <c r="B7401" i="1"/>
  <c r="B7402" i="1"/>
  <c r="B7403" i="1"/>
  <c r="B7404" i="1"/>
  <c r="B485" i="1"/>
  <c r="B486" i="1"/>
  <c r="B487" i="1"/>
  <c r="B488" i="1"/>
  <c r="B2465" i="1"/>
  <c r="B2466" i="1"/>
  <c r="B2467" i="1"/>
  <c r="B2468" i="1"/>
  <c r="B2469" i="1"/>
  <c r="B2470" i="1"/>
  <c r="B2471" i="1"/>
  <c r="B2472" i="1"/>
  <c r="B2473" i="1"/>
  <c r="B2474" i="1"/>
  <c r="B4748" i="1"/>
  <c r="B7643" i="1"/>
  <c r="B7644" i="1"/>
  <c r="B7645" i="1"/>
  <c r="B629" i="1"/>
  <c r="B630" i="1"/>
  <c r="B631" i="1"/>
  <c r="B632" i="1"/>
  <c r="B633" i="1"/>
  <c r="B634" i="1"/>
  <c r="B635" i="1"/>
  <c r="B636" i="1"/>
  <c r="B2626" i="1"/>
  <c r="B2627" i="1"/>
  <c r="B2628" i="1"/>
  <c r="B2629" i="1"/>
  <c r="B2630" i="1"/>
  <c r="B2631" i="1"/>
  <c r="B2632" i="1"/>
  <c r="B2633" i="1"/>
  <c r="B4946" i="1"/>
  <c r="B4947" i="1"/>
  <c r="B4948" i="1"/>
  <c r="B4949" i="1"/>
  <c r="B4950" i="1"/>
  <c r="B4951" i="1"/>
  <c r="B4952" i="1"/>
  <c r="B4953" i="1"/>
  <c r="B4954" i="1"/>
  <c r="B4955" i="1"/>
  <c r="B4956" i="1"/>
  <c r="B4957" i="1"/>
  <c r="B4958" i="1"/>
  <c r="B4959" i="1"/>
  <c r="B4960" i="1"/>
  <c r="B4961" i="1"/>
  <c r="B4962" i="1"/>
  <c r="B4963" i="1"/>
  <c r="B7873" i="1"/>
  <c r="B7874" i="1"/>
  <c r="B7875" i="1"/>
  <c r="B7876" i="1"/>
  <c r="B2807" i="1"/>
  <c r="B2808" i="1"/>
  <c r="B2809" i="1"/>
  <c r="B2810" i="1"/>
  <c r="B2811" i="1"/>
  <c r="B2812" i="1"/>
  <c r="B2813" i="1"/>
  <c r="B5175" i="1"/>
  <c r="B5176" i="1"/>
  <c r="B5177" i="1"/>
  <c r="B5178" i="1"/>
  <c r="B5179" i="1"/>
  <c r="B5180" i="1"/>
  <c r="B5181" i="1"/>
  <c r="B5182" i="1"/>
  <c r="B5183" i="1"/>
  <c r="B5184" i="1"/>
  <c r="B5185" i="1"/>
  <c r="B5186" i="1"/>
  <c r="B5187" i="1"/>
  <c r="B5188" i="1"/>
  <c r="B5189" i="1"/>
  <c r="B5190" i="1"/>
  <c r="B8099" i="1"/>
  <c r="B8100" i="1"/>
  <c r="B8101" i="1"/>
  <c r="B8102" i="1"/>
  <c r="B8103" i="1"/>
  <c r="B8104" i="1"/>
  <c r="B8105" i="1"/>
  <c r="B8106" i="1"/>
  <c r="B8107" i="1"/>
  <c r="B8108" i="1"/>
  <c r="B8109" i="1"/>
  <c r="B8110" i="1"/>
  <c r="B8111" i="1"/>
  <c r="B8112" i="1"/>
  <c r="B8113" i="1"/>
  <c r="B8114" i="1"/>
  <c r="B926" i="1"/>
  <c r="B927" i="1"/>
  <c r="B928" i="1"/>
  <c r="B929" i="1"/>
  <c r="B930" i="1"/>
  <c r="B931" i="1"/>
  <c r="B932" i="1"/>
  <c r="B933" i="1"/>
  <c r="B934" i="1"/>
  <c r="B935" i="1"/>
  <c r="B936" i="1"/>
  <c r="B937" i="1"/>
  <c r="B938" i="1"/>
  <c r="B939" i="1"/>
  <c r="B940" i="1"/>
  <c r="B2938" i="1"/>
  <c r="B2939" i="1"/>
  <c r="B2940" i="1"/>
  <c r="B2941" i="1"/>
  <c r="B2942" i="1"/>
  <c r="B2943" i="1"/>
  <c r="B2944" i="1"/>
  <c r="B8350" i="1"/>
  <c r="B8351" i="1"/>
  <c r="B1077" i="1"/>
  <c r="B1078" i="1"/>
  <c r="B1079" i="1"/>
  <c r="B1080" i="1"/>
  <c r="B1081" i="1"/>
  <c r="B1082" i="1"/>
  <c r="B5595" i="1"/>
  <c r="B5596" i="1"/>
  <c r="B5597" i="1"/>
  <c r="B5598" i="1"/>
  <c r="B5599" i="1"/>
  <c r="B5600" i="1"/>
  <c r="B5601" i="1"/>
  <c r="B5602" i="1"/>
  <c r="B5603" i="1"/>
  <c r="B5604" i="1"/>
  <c r="B5605" i="1"/>
  <c r="B5606" i="1"/>
  <c r="B5607" i="1"/>
  <c r="B5608" i="1"/>
  <c r="B5609" i="1"/>
  <c r="B5610" i="1"/>
  <c r="B5611" i="1"/>
  <c r="B5612" i="1"/>
  <c r="B5613" i="1"/>
  <c r="B5614" i="1"/>
  <c r="B8595" i="1"/>
  <c r="B8596" i="1"/>
  <c r="B8597" i="1"/>
  <c r="B1292" i="1"/>
  <c r="B1293" i="1"/>
  <c r="B1294" i="1"/>
  <c r="B1295" i="1"/>
  <c r="B1296" i="1"/>
  <c r="B1297" i="1"/>
  <c r="B1298" i="1"/>
  <c r="B1299" i="1"/>
  <c r="B1300" i="1"/>
  <c r="B1301" i="1"/>
  <c r="B1302" i="1"/>
  <c r="B1303" i="1"/>
  <c r="B1304" i="1"/>
  <c r="B3371" i="1"/>
  <c r="B3372" i="1"/>
  <c r="B3373" i="1"/>
  <c r="B3374" i="1"/>
  <c r="B3375" i="1"/>
  <c r="B3376" i="1"/>
  <c r="B3377" i="1"/>
  <c r="B3378" i="1"/>
  <c r="B3379" i="1"/>
  <c r="B3380" i="1"/>
  <c r="B3381" i="1"/>
  <c r="B3382" i="1"/>
  <c r="B3383" i="1"/>
  <c r="B3384" i="1"/>
  <c r="B3385" i="1"/>
  <c r="B3386" i="1"/>
  <c r="B3387" i="1"/>
  <c r="B3388" i="1"/>
  <c r="B3389" i="1"/>
  <c r="B3390" i="1"/>
  <c r="B5852" i="1"/>
  <c r="B5853" i="1"/>
  <c r="B5854" i="1"/>
  <c r="B5855" i="1"/>
  <c r="B5856" i="1"/>
  <c r="B5857" i="1"/>
  <c r="B5858" i="1"/>
  <c r="B5859" i="1"/>
  <c r="B5860" i="1"/>
  <c r="B5861" i="1"/>
  <c r="B5862" i="1"/>
  <c r="B5863" i="1"/>
  <c r="B5864" i="1"/>
  <c r="B5865" i="1"/>
  <c r="B5866" i="1"/>
  <c r="B5867" i="1"/>
  <c r="B5868" i="1"/>
  <c r="B8981" i="1"/>
  <c r="B8982" i="1"/>
  <c r="B8983" i="1"/>
  <c r="B8984" i="1"/>
  <c r="B8985" i="1"/>
  <c r="B8986" i="1"/>
  <c r="B8987" i="1"/>
  <c r="B1450" i="1"/>
  <c r="B1451" i="1"/>
  <c r="B3529" i="1"/>
  <c r="B3530" i="1"/>
  <c r="B3531" i="1"/>
  <c r="B3532" i="1"/>
  <c r="B3533" i="1"/>
  <c r="B3534" i="1"/>
  <c r="B3535" i="1"/>
  <c r="B3536" i="1"/>
  <c r="B9241" i="1"/>
  <c r="B9242" i="1"/>
  <c r="B9243" i="1"/>
  <c r="B9244" i="1"/>
  <c r="B9245" i="1"/>
  <c r="B9246" i="1"/>
  <c r="B9247" i="1"/>
  <c r="B9248" i="1"/>
  <c r="B9249" i="1"/>
  <c r="B9250" i="1"/>
  <c r="B1707" i="1"/>
  <c r="B1708" i="1"/>
  <c r="B1709" i="1"/>
  <c r="B1710" i="1"/>
  <c r="B1711" i="1"/>
  <c r="B1712" i="1"/>
  <c r="B1713" i="1"/>
  <c r="B1714" i="1"/>
  <c r="B1715" i="1"/>
  <c r="B1716" i="1"/>
  <c r="B1717" i="1"/>
  <c r="B1718" i="1"/>
  <c r="B1719" i="1"/>
  <c r="B1720" i="1"/>
  <c r="B3788" i="1"/>
  <c r="B3789" i="1"/>
  <c r="B3790" i="1"/>
  <c r="B3791" i="1"/>
  <c r="B3792" i="1"/>
  <c r="B3793" i="1"/>
  <c r="B6368" i="1"/>
  <c r="B6369" i="1"/>
  <c r="B6370" i="1"/>
  <c r="B6371" i="1"/>
  <c r="B6372" i="1"/>
  <c r="B6373" i="1"/>
  <c r="B6374" i="1"/>
  <c r="B6375" i="1"/>
  <c r="B6376" i="1"/>
  <c r="B6377" i="1"/>
  <c r="B6378" i="1"/>
  <c r="B6379" i="1"/>
  <c r="B6380" i="1"/>
  <c r="B6381" i="1"/>
  <c r="B6382" i="1"/>
  <c r="B6383" i="1"/>
  <c r="B9615" i="1"/>
  <c r="B9616" i="1"/>
  <c r="B9617" i="1"/>
  <c r="B9618" i="1"/>
  <c r="B9619" i="1"/>
  <c r="B9620" i="1"/>
  <c r="B9621" i="1"/>
  <c r="B9622" i="1"/>
  <c r="B9623" i="1"/>
  <c r="B9624" i="1"/>
  <c r="B9625" i="1"/>
  <c r="B9626" i="1"/>
  <c r="B9627" i="1"/>
  <c r="B9628" i="1"/>
  <c r="B9629" i="1"/>
  <c r="B9630" i="1"/>
  <c r="B1914" i="1"/>
  <c r="B1915" i="1"/>
  <c r="B1916" i="1"/>
  <c r="B1917" i="1"/>
  <c r="B1918" i="1"/>
  <c r="B1919" i="1"/>
  <c r="B1920" i="1"/>
  <c r="B1921" i="1"/>
  <c r="B1922" i="1"/>
  <c r="B1923" i="1"/>
  <c r="B1924" i="1"/>
  <c r="B1925" i="1"/>
  <c r="B1926" i="1"/>
  <c r="B1927" i="1"/>
  <c r="B1928" i="1"/>
  <c r="B4051" i="1"/>
  <c r="B4052" i="1"/>
  <c r="B4053" i="1"/>
  <c r="B4054" i="1"/>
  <c r="B6636" i="1"/>
  <c r="B6637" i="1"/>
  <c r="B6638" i="1"/>
  <c r="B6639" i="1"/>
  <c r="B6640" i="1"/>
  <c r="B6641" i="1"/>
  <c r="B6642" i="1"/>
  <c r="B6643" i="1"/>
  <c r="B6644" i="1"/>
  <c r="B6645" i="1"/>
  <c r="B6646" i="1"/>
  <c r="B6647" i="1"/>
  <c r="B6648" i="1"/>
  <c r="B9951" i="1"/>
  <c r="B9952" i="1"/>
  <c r="B9953" i="1"/>
  <c r="B9954" i="1"/>
  <c r="B126" i="1"/>
  <c r="B127" i="1"/>
  <c r="B128" i="1"/>
  <c r="B2069" i="1"/>
  <c r="B2070" i="1"/>
  <c r="B2071" i="1"/>
  <c r="B2072" i="1"/>
  <c r="B6875" i="1"/>
  <c r="B6876" i="1"/>
  <c r="B6877" i="1"/>
  <c r="B6878" i="1"/>
  <c r="B218" i="1"/>
  <c r="B2175" i="1"/>
  <c r="B2176" i="1"/>
  <c r="B2177" i="1"/>
  <c r="B2178" i="1"/>
  <c r="B2179" i="1"/>
  <c r="B4371" i="1"/>
  <c r="B4372" i="1"/>
  <c r="B4373" i="1"/>
  <c r="B2316" i="1"/>
  <c r="B4550" i="1"/>
  <c r="B4551" i="1"/>
  <c r="B4552" i="1"/>
  <c r="B7405" i="1"/>
  <c r="B7406" i="1"/>
  <c r="B7407" i="1"/>
  <c r="B7408" i="1"/>
  <c r="B7409" i="1"/>
  <c r="B7410" i="1"/>
  <c r="B7411" i="1"/>
  <c r="B7412" i="1"/>
  <c r="B7413" i="1"/>
  <c r="B7414" i="1"/>
  <c r="B7415" i="1"/>
  <c r="B7416" i="1"/>
  <c r="B7417" i="1"/>
  <c r="B7418" i="1"/>
  <c r="B2475" i="1"/>
  <c r="B2476" i="1"/>
  <c r="B2477" i="1"/>
  <c r="B2478" i="1"/>
  <c r="B2479" i="1"/>
  <c r="B7646" i="1"/>
  <c r="B7647" i="1"/>
  <c r="B7648" i="1"/>
  <c r="B7649" i="1"/>
  <c r="B7650" i="1"/>
  <c r="B7651" i="1"/>
  <c r="B637" i="1"/>
  <c r="B638" i="1"/>
  <c r="B639" i="1"/>
  <c r="B640" i="1"/>
  <c r="B641" i="1"/>
  <c r="B4964" i="1"/>
  <c r="B4965" i="1"/>
  <c r="B4966" i="1"/>
  <c r="B4967" i="1"/>
  <c r="B4968" i="1"/>
  <c r="B4969" i="1"/>
  <c r="B4970" i="1"/>
  <c r="B7877" i="1"/>
  <c r="B7878" i="1"/>
  <c r="B7879" i="1"/>
  <c r="B7880" i="1"/>
  <c r="B7881" i="1"/>
  <c r="B7882" i="1"/>
  <c r="B7883" i="1"/>
  <c r="B7884" i="1"/>
  <c r="B7885" i="1"/>
  <c r="B7886" i="1"/>
  <c r="B7887" i="1"/>
  <c r="B773" i="1"/>
  <c r="B774" i="1"/>
  <c r="B775" i="1"/>
  <c r="B5191" i="1"/>
  <c r="B5192" i="1"/>
  <c r="B5193" i="1"/>
  <c r="B8115" i="1"/>
  <c r="B8116" i="1"/>
  <c r="B8117" i="1"/>
  <c r="B8118" i="1"/>
  <c r="B8119" i="1"/>
  <c r="B941" i="1"/>
  <c r="B942" i="1"/>
  <c r="B943" i="1"/>
  <c r="B2945" i="1"/>
  <c r="B8352" i="1"/>
  <c r="B8353" i="1"/>
  <c r="B8354" i="1"/>
  <c r="B8355" i="1"/>
  <c r="B8356" i="1"/>
  <c r="B8357" i="1"/>
  <c r="B8358" i="1"/>
  <c r="B8359" i="1"/>
  <c r="B1083" i="1"/>
  <c r="B1084" i="1"/>
  <c r="B1085" i="1"/>
  <c r="B1086" i="1"/>
  <c r="B1087" i="1"/>
  <c r="B1088" i="1"/>
  <c r="B1089" i="1"/>
  <c r="B3110" i="1"/>
  <c r="B3111" i="1"/>
  <c r="B3112" i="1"/>
  <c r="B3113" i="1"/>
  <c r="B3114" i="1"/>
  <c r="B5615" i="1"/>
  <c r="B5616" i="1"/>
  <c r="B5617" i="1"/>
  <c r="B5618" i="1"/>
  <c r="B5619" i="1"/>
  <c r="B5620" i="1"/>
  <c r="B5621" i="1"/>
  <c r="B5622" i="1"/>
  <c r="B5623" i="1"/>
  <c r="B5624" i="1"/>
  <c r="B5625" i="1"/>
  <c r="B5626" i="1"/>
  <c r="B5627" i="1"/>
  <c r="B8598" i="1"/>
  <c r="B8599" i="1"/>
  <c r="B8600" i="1"/>
  <c r="B8601" i="1"/>
  <c r="B8602" i="1"/>
  <c r="B8603" i="1"/>
  <c r="B8604" i="1"/>
  <c r="B8605" i="1"/>
  <c r="B8606" i="1"/>
  <c r="B8607" i="1"/>
  <c r="B8608" i="1"/>
  <c r="B8609" i="1"/>
  <c r="B8610" i="1"/>
  <c r="B8611" i="1"/>
  <c r="B8612" i="1"/>
  <c r="B8613" i="1"/>
  <c r="B8614" i="1"/>
  <c r="B8615" i="1"/>
  <c r="B8616" i="1"/>
  <c r="B1305" i="1"/>
  <c r="B1306" i="1"/>
  <c r="B1307" i="1"/>
  <c r="B3391" i="1"/>
  <c r="B3392" i="1"/>
  <c r="B3393" i="1"/>
  <c r="B3394" i="1"/>
  <c r="B3395" i="1"/>
  <c r="B3396" i="1"/>
  <c r="B3397" i="1"/>
  <c r="B3398" i="1"/>
  <c r="B3399" i="1"/>
  <c r="B3400" i="1"/>
  <c r="B5869" i="1"/>
  <c r="B5870" i="1"/>
  <c r="B5871" i="1"/>
  <c r="B5872" i="1"/>
  <c r="B5873" i="1"/>
  <c r="B1452" i="1"/>
  <c r="B1453" i="1"/>
  <c r="B6081" i="1"/>
  <c r="B6082" i="1"/>
  <c r="B6083" i="1"/>
  <c r="B6084" i="1"/>
  <c r="B6085" i="1"/>
  <c r="B6086" i="1"/>
  <c r="B6087" i="1"/>
  <c r="B6088" i="1"/>
  <c r="B6089" i="1"/>
  <c r="B9251" i="1"/>
  <c r="B9252" i="1"/>
  <c r="B9253" i="1"/>
  <c r="B9254" i="1"/>
  <c r="B9255" i="1"/>
  <c r="B9256" i="1"/>
  <c r="B9257" i="1"/>
  <c r="B9258" i="1"/>
  <c r="B9259" i="1"/>
  <c r="B9260" i="1"/>
  <c r="B9261" i="1"/>
  <c r="B9262" i="1"/>
  <c r="B1721" i="1"/>
  <c r="B1722" i="1"/>
  <c r="B3794" i="1"/>
  <c r="B3795" i="1"/>
  <c r="B3796" i="1"/>
  <c r="B3797" i="1"/>
  <c r="B3798" i="1"/>
  <c r="B3799" i="1"/>
  <c r="B3800" i="1"/>
  <c r="B3801" i="1"/>
  <c r="B3802" i="1"/>
  <c r="B3803" i="1"/>
  <c r="B3804" i="1"/>
  <c r="B3805" i="1"/>
  <c r="B3806" i="1"/>
  <c r="B3807" i="1"/>
  <c r="B3808" i="1"/>
  <c r="B3809" i="1"/>
  <c r="B3810" i="1"/>
  <c r="B6384" i="1"/>
  <c r="B6385" i="1"/>
  <c r="B6386" i="1"/>
  <c r="B6387" i="1"/>
  <c r="B6388" i="1"/>
  <c r="B6389" i="1"/>
  <c r="B6390" i="1"/>
  <c r="B6391" i="1"/>
  <c r="B6392" i="1"/>
  <c r="B6393" i="1"/>
  <c r="B6394" i="1"/>
  <c r="B6395" i="1"/>
  <c r="B6396" i="1"/>
  <c r="B6397" i="1"/>
  <c r="B9631" i="1"/>
  <c r="B9632" i="1"/>
  <c r="B9633" i="1"/>
  <c r="B9634" i="1"/>
  <c r="B9635" i="1"/>
  <c r="B9636" i="1"/>
  <c r="B9637" i="1"/>
  <c r="B9638" i="1"/>
  <c r="B9639" i="1"/>
  <c r="B9640" i="1"/>
  <c r="B9641" i="1"/>
  <c r="B9642" i="1"/>
  <c r="B9643" i="1"/>
  <c r="B1929" i="1"/>
  <c r="B1930" i="1"/>
  <c r="B1931" i="1"/>
  <c r="B1932" i="1"/>
  <c r="B1933" i="1"/>
  <c r="B1934" i="1"/>
  <c r="B1935" i="1"/>
  <c r="B1936" i="1"/>
  <c r="B1937" i="1"/>
  <c r="B1938" i="1"/>
  <c r="B1939" i="1"/>
  <c r="B1940" i="1"/>
  <c r="B1941" i="1"/>
  <c r="B1942" i="1"/>
  <c r="B1943" i="1"/>
  <c r="B1944" i="1"/>
  <c r="B4055" i="1"/>
  <c r="B4056" i="1"/>
  <c r="B4057" i="1"/>
  <c r="B4058" i="1"/>
  <c r="B4059" i="1"/>
  <c r="B4060" i="1"/>
  <c r="B4061" i="1"/>
  <c r="B4062" i="1"/>
  <c r="B4063" i="1"/>
  <c r="B4064" i="1"/>
  <c r="B4065" i="1"/>
  <c r="B4066" i="1"/>
  <c r="B4067" i="1"/>
  <c r="B4068" i="1"/>
  <c r="B4069" i="1"/>
  <c r="B4070" i="1"/>
  <c r="B4071" i="1"/>
  <c r="B4072" i="1"/>
  <c r="B4073" i="1"/>
  <c r="B4074" i="1"/>
  <c r="B4075" i="1"/>
  <c r="B4076" i="1"/>
  <c r="B6649" i="1"/>
  <c r="B6650" i="1"/>
  <c r="B6651" i="1"/>
  <c r="B6652" i="1"/>
  <c r="B6653" i="1"/>
  <c r="B6654" i="1"/>
  <c r="B6655" i="1"/>
  <c r="B9955" i="1"/>
  <c r="B9956" i="1"/>
  <c r="B129" i="1"/>
  <c r="B2073" i="1"/>
  <c r="B4233" i="1"/>
  <c r="B6879" i="1"/>
  <c r="B6880" i="1"/>
  <c r="B6881" i="1"/>
  <c r="B6882" i="1"/>
  <c r="B2180" i="1"/>
  <c r="B2181" i="1"/>
  <c r="B4374" i="1"/>
  <c r="B7141" i="1"/>
  <c r="B7142" i="1"/>
  <c r="B364" i="1"/>
  <c r="B365" i="1"/>
  <c r="B366" i="1"/>
  <c r="B367" i="1"/>
  <c r="B2317" i="1"/>
  <c r="B2318" i="1"/>
  <c r="B2319" i="1"/>
  <c r="B2320" i="1"/>
  <c r="B2321" i="1"/>
  <c r="B4553" i="1"/>
  <c r="B4554" i="1"/>
  <c r="B4555" i="1"/>
  <c r="B7419" i="1"/>
  <c r="B7420" i="1"/>
  <c r="B7421" i="1"/>
  <c r="B7422" i="1"/>
  <c r="B7423" i="1"/>
  <c r="B7424" i="1"/>
  <c r="B7425" i="1"/>
  <c r="B7426" i="1"/>
  <c r="B489" i="1"/>
  <c r="B490" i="1"/>
  <c r="B491" i="1"/>
  <c r="B492" i="1"/>
  <c r="B493" i="1"/>
  <c r="B494" i="1"/>
  <c r="B495" i="1"/>
  <c r="B496" i="1"/>
  <c r="B497" i="1"/>
  <c r="B2480" i="1"/>
  <c r="B2481" i="1"/>
  <c r="B2482" i="1"/>
  <c r="B2483" i="1"/>
  <c r="B2484" i="1"/>
  <c r="B4749" i="1"/>
  <c r="B4750" i="1"/>
  <c r="B4751" i="1"/>
  <c r="B4752" i="1"/>
  <c r="B4753" i="1"/>
  <c r="B7652" i="1"/>
  <c r="B7653" i="1"/>
  <c r="B7654" i="1"/>
  <c r="B7655" i="1"/>
  <c r="B642" i="1"/>
  <c r="B643" i="1"/>
  <c r="B644" i="1"/>
  <c r="B2634" i="1"/>
  <c r="B2635" i="1"/>
  <c r="B2636" i="1"/>
  <c r="B2637" i="1"/>
  <c r="B2638" i="1"/>
  <c r="B2639" i="1"/>
  <c r="B2640" i="1"/>
  <c r="B2641" i="1"/>
  <c r="B2642" i="1"/>
  <c r="B4971" i="1"/>
  <c r="B4972" i="1"/>
  <c r="B4973" i="1"/>
  <c r="B4974" i="1"/>
  <c r="B4975" i="1"/>
  <c r="B4976" i="1"/>
  <c r="B4977" i="1"/>
  <c r="B4978" i="1"/>
  <c r="B4979" i="1"/>
  <c r="B4980" i="1"/>
  <c r="B7888" i="1"/>
  <c r="B7889" i="1"/>
  <c r="B7890" i="1"/>
  <c r="B7891" i="1"/>
  <c r="B7892" i="1"/>
  <c r="B7893" i="1"/>
  <c r="B7894" i="1"/>
  <c r="B7895" i="1"/>
  <c r="B7896" i="1"/>
  <c r="B7897" i="1"/>
  <c r="B7898" i="1"/>
  <c r="B7899" i="1"/>
  <c r="B776" i="1"/>
  <c r="B777" i="1"/>
  <c r="B778" i="1"/>
  <c r="B779" i="1"/>
  <c r="B780" i="1"/>
  <c r="B781" i="1"/>
  <c r="B2814" i="1"/>
  <c r="B2815" i="1"/>
  <c r="B2816" i="1"/>
  <c r="B2817" i="1"/>
  <c r="B2818" i="1"/>
  <c r="B2819" i="1"/>
  <c r="B5194" i="1"/>
  <c r="B5195" i="1"/>
  <c r="B5196" i="1"/>
  <c r="B5197" i="1"/>
  <c r="B5198" i="1"/>
  <c r="B5199" i="1"/>
  <c r="B5200" i="1"/>
  <c r="B5201" i="1"/>
  <c r="B944" i="1"/>
  <c r="B945" i="1"/>
  <c r="B946" i="1"/>
  <c r="B5393" i="1"/>
  <c r="B5394" i="1"/>
  <c r="B5395" i="1"/>
  <c r="B5396" i="1"/>
  <c r="B5397" i="1"/>
  <c r="B5398" i="1"/>
  <c r="B5399" i="1"/>
  <c r="B5400" i="1"/>
  <c r="B8360" i="1"/>
  <c r="B8361" i="1"/>
  <c r="B8362" i="1"/>
  <c r="B3115" i="1"/>
  <c r="B3116" i="1"/>
  <c r="B3117" i="1"/>
  <c r="B3118" i="1"/>
  <c r="B3119" i="1"/>
  <c r="B3120" i="1"/>
  <c r="B3121" i="1"/>
  <c r="B3122" i="1"/>
  <c r="B3123" i="1"/>
  <c r="B3124" i="1"/>
  <c r="B5628" i="1"/>
  <c r="B5629" i="1"/>
  <c r="B5630" i="1"/>
  <c r="B5631" i="1"/>
  <c r="B5632" i="1"/>
  <c r="B5633" i="1"/>
  <c r="B8617" i="1"/>
  <c r="B8618" i="1"/>
  <c r="B8619" i="1"/>
  <c r="B8620" i="1"/>
  <c r="B8621" i="1"/>
  <c r="B8622" i="1"/>
  <c r="B8623" i="1"/>
  <c r="B8624" i="1"/>
  <c r="B1308" i="1"/>
  <c r="B1309" i="1"/>
  <c r="B1310" i="1"/>
  <c r="B1311" i="1"/>
  <c r="B3401" i="1"/>
  <c r="B3402" i="1"/>
  <c r="B3403" i="1"/>
  <c r="B3404" i="1"/>
  <c r="B3405" i="1"/>
  <c r="B3406" i="1"/>
  <c r="B3407" i="1"/>
  <c r="B3408" i="1"/>
  <c r="B3409" i="1"/>
  <c r="B3410" i="1"/>
  <c r="B3411" i="1"/>
  <c r="B5874" i="1"/>
  <c r="B8988" i="1"/>
  <c r="B8989" i="1"/>
  <c r="B8990" i="1"/>
  <c r="B8991" i="1"/>
  <c r="B8992" i="1"/>
  <c r="B8993" i="1"/>
  <c r="B8994" i="1"/>
  <c r="B8995" i="1"/>
  <c r="B8996" i="1"/>
  <c r="B8997" i="1"/>
  <c r="B1454" i="1"/>
  <c r="B1455" i="1"/>
  <c r="B1456" i="1"/>
  <c r="B1457" i="1"/>
  <c r="B1458" i="1"/>
  <c r="B1459" i="1"/>
  <c r="B3537" i="1"/>
  <c r="B3538" i="1"/>
  <c r="B3539" i="1"/>
  <c r="B3540" i="1"/>
  <c r="B6090" i="1"/>
  <c r="B6091" i="1"/>
  <c r="B6092" i="1"/>
  <c r="B6093" i="1"/>
  <c r="B6094" i="1"/>
  <c r="B6095" i="1"/>
  <c r="B6096" i="1"/>
  <c r="B6097" i="1"/>
  <c r="B6098" i="1"/>
  <c r="B6099" i="1"/>
  <c r="B6100" i="1"/>
  <c r="B6101" i="1"/>
  <c r="B6102" i="1"/>
  <c r="B6103" i="1"/>
  <c r="B6104" i="1"/>
  <c r="B6105" i="1"/>
  <c r="B6106" i="1"/>
  <c r="B9263" i="1"/>
  <c r="B9264" i="1"/>
  <c r="B9265" i="1"/>
  <c r="B9266" i="1"/>
  <c r="B9267" i="1"/>
  <c r="B9268" i="1"/>
  <c r="B9269" i="1"/>
  <c r="B9270" i="1"/>
  <c r="B1723" i="1"/>
  <c r="B1724" i="1"/>
  <c r="B1725" i="1"/>
  <c r="B1726" i="1"/>
  <c r="B1727" i="1"/>
  <c r="B1728" i="1"/>
  <c r="B1729" i="1"/>
  <c r="B1730" i="1"/>
  <c r="B1731" i="1"/>
  <c r="B1732" i="1"/>
  <c r="B1733" i="1"/>
  <c r="B1734" i="1"/>
  <c r="B1735" i="1"/>
  <c r="B3811" i="1"/>
  <c r="B3812" i="1"/>
  <c r="B3813" i="1"/>
  <c r="B3814" i="1"/>
  <c r="B3815" i="1"/>
  <c r="B3816" i="1"/>
  <c r="B3817" i="1"/>
  <c r="B3818" i="1"/>
  <c r="B3819" i="1"/>
  <c r="B3820" i="1"/>
  <c r="B3821" i="1"/>
  <c r="B3822" i="1"/>
  <c r="B3823" i="1"/>
  <c r="B6398" i="1"/>
  <c r="B6399" i="1"/>
  <c r="B6400" i="1"/>
  <c r="B6401" i="1"/>
  <c r="B6402" i="1"/>
  <c r="B6403" i="1"/>
  <c r="B6404" i="1"/>
  <c r="B6405" i="1"/>
  <c r="B6406" i="1"/>
  <c r="B6407" i="1"/>
  <c r="B6408" i="1"/>
  <c r="B9644" i="1"/>
  <c r="B9645" i="1"/>
  <c r="B9646" i="1"/>
  <c r="B9647" i="1"/>
  <c r="B9648" i="1"/>
  <c r="B9649" i="1"/>
  <c r="B9650" i="1"/>
  <c r="B9651" i="1"/>
  <c r="B9652" i="1"/>
  <c r="B9653" i="1"/>
  <c r="B9654" i="1"/>
  <c r="B9655" i="1"/>
  <c r="B1945" i="1"/>
  <c r="B1946" i="1"/>
  <c r="B1947" i="1"/>
  <c r="B1948" i="1"/>
  <c r="B1949" i="1"/>
  <c r="B1950" i="1"/>
  <c r="B4077" i="1"/>
  <c r="B4078" i="1"/>
  <c r="B9957" i="1"/>
  <c r="B9958" i="1"/>
  <c r="B9959" i="1"/>
  <c r="B9960" i="1"/>
  <c r="B9961" i="1"/>
  <c r="B9962" i="1"/>
  <c r="B9963" i="1"/>
  <c r="B9964" i="1"/>
  <c r="B9965" i="1"/>
  <c r="B9966" i="1"/>
  <c r="B9967" i="1"/>
  <c r="B9968" i="1"/>
  <c r="B9969" i="1"/>
  <c r="B9970" i="1"/>
  <c r="B9971" i="1"/>
  <c r="B9972" i="1"/>
  <c r="B9973" i="1"/>
  <c r="B9974" i="1"/>
  <c r="B9975" i="1"/>
  <c r="B6883" i="1"/>
  <c r="B6884" i="1"/>
  <c r="B6885" i="1"/>
  <c r="B6886" i="1"/>
  <c r="B6887" i="1"/>
  <c r="B6888" i="1"/>
  <c r="B6889" i="1"/>
  <c r="B6890" i="1"/>
  <c r="B6891" i="1"/>
  <c r="B6892" i="1"/>
  <c r="B4375" i="1"/>
  <c r="B368" i="1"/>
  <c r="B2322" i="1"/>
  <c r="B2323" i="1"/>
  <c r="B2324" i="1"/>
  <c r="B2325" i="1"/>
  <c r="B2326" i="1"/>
  <c r="B2327" i="1"/>
  <c r="B2328" i="1"/>
  <c r="B2329" i="1"/>
  <c r="B4556" i="1"/>
  <c r="B4557" i="1"/>
  <c r="B4558" i="1"/>
  <c r="B4559" i="1"/>
  <c r="B4560" i="1"/>
  <c r="B4561" i="1"/>
  <c r="B4562" i="1"/>
  <c r="B4563" i="1"/>
  <c r="B4564" i="1"/>
  <c r="B7427" i="1"/>
  <c r="B498" i="1"/>
  <c r="B499" i="1"/>
  <c r="B500" i="1"/>
  <c r="B501" i="1"/>
  <c r="B502" i="1"/>
  <c r="B503" i="1"/>
  <c r="B2485" i="1"/>
  <c r="B7656" i="1"/>
  <c r="B7657" i="1"/>
  <c r="B2643" i="1"/>
  <c r="B2644" i="1"/>
  <c r="B2645" i="1"/>
  <c r="B2646" i="1"/>
  <c r="B2647" i="1"/>
  <c r="B2648" i="1"/>
  <c r="B2649" i="1"/>
  <c r="B2650" i="1"/>
  <c r="B4981" i="1"/>
  <c r="B4982" i="1"/>
  <c r="B4983" i="1"/>
  <c r="B4984" i="1"/>
  <c r="B4985" i="1"/>
  <c r="B7900" i="1"/>
  <c r="B7901" i="1"/>
  <c r="B7902" i="1"/>
  <c r="B7903" i="1"/>
  <c r="B7904" i="1"/>
  <c r="B7905" i="1"/>
  <c r="B7906" i="1"/>
  <c r="B7907" i="1"/>
  <c r="B782" i="1"/>
  <c r="B783" i="1"/>
  <c r="B2820" i="1"/>
  <c r="B2821" i="1"/>
  <c r="B2822" i="1"/>
  <c r="B2823" i="1"/>
  <c r="B5202" i="1"/>
  <c r="B8120" i="1"/>
  <c r="B8121" i="1"/>
  <c r="B8122" i="1"/>
  <c r="B8123" i="1"/>
  <c r="B8124" i="1"/>
  <c r="B8125" i="1"/>
  <c r="B8126" i="1"/>
  <c r="B8127" i="1"/>
  <c r="B8128" i="1"/>
  <c r="B8129" i="1"/>
  <c r="B8130" i="1"/>
  <c r="B8131" i="1"/>
  <c r="B8132" i="1"/>
  <c r="B8133" i="1"/>
  <c r="B8134" i="1"/>
  <c r="B5401" i="1"/>
  <c r="B5402" i="1"/>
  <c r="B5403" i="1"/>
  <c r="B5404" i="1"/>
  <c r="B8363" i="1"/>
  <c r="B8364" i="1"/>
  <c r="B8365" i="1"/>
  <c r="B8366" i="1"/>
  <c r="B8367" i="1"/>
  <c r="B8368" i="1"/>
  <c r="B8369" i="1"/>
  <c r="B8370" i="1"/>
  <c r="B8371" i="1"/>
  <c r="B8372" i="1"/>
  <c r="B8373" i="1"/>
  <c r="B8374" i="1"/>
  <c r="B1090" i="1"/>
  <c r="B1091" i="1"/>
  <c r="B1092" i="1"/>
  <c r="B1093" i="1"/>
  <c r="B1094" i="1"/>
  <c r="B3125" i="1"/>
  <c r="B3126" i="1"/>
  <c r="B5634" i="1"/>
  <c r="B5635" i="1"/>
  <c r="B5636" i="1"/>
  <c r="B5637" i="1"/>
  <c r="B5638" i="1"/>
  <c r="B5639" i="1"/>
  <c r="B5640" i="1"/>
  <c r="B5641" i="1"/>
  <c r="B5642" i="1"/>
  <c r="B8625" i="1"/>
  <c r="B8626" i="1"/>
  <c r="B8627" i="1"/>
  <c r="B8628" i="1"/>
  <c r="B8629" i="1"/>
  <c r="B1312" i="1"/>
  <c r="B1313" i="1"/>
  <c r="B1314" i="1"/>
  <c r="B1315" i="1"/>
  <c r="B1316" i="1"/>
  <c r="B1317" i="1"/>
  <c r="B1318" i="1"/>
  <c r="B1319" i="1"/>
  <c r="B1320" i="1"/>
  <c r="B1321" i="1"/>
  <c r="B1322" i="1"/>
  <c r="B1323" i="1"/>
  <c r="B1324" i="1"/>
  <c r="B1325" i="1"/>
  <c r="B1326" i="1"/>
  <c r="B1327" i="1"/>
  <c r="B1328" i="1"/>
  <c r="B1329" i="1"/>
  <c r="B1330" i="1"/>
  <c r="B5875" i="1"/>
  <c r="B5876" i="1"/>
  <c r="B5877" i="1"/>
  <c r="B5878" i="1"/>
  <c r="B5879" i="1"/>
  <c r="B5880" i="1"/>
  <c r="B5881" i="1"/>
  <c r="B5882" i="1"/>
  <c r="B5883" i="1"/>
  <c r="B5884" i="1"/>
  <c r="B8998" i="1"/>
  <c r="B8999" i="1"/>
  <c r="B9000" i="1"/>
  <c r="B9001" i="1"/>
  <c r="B9002" i="1"/>
  <c r="B9003" i="1"/>
  <c r="B9004" i="1"/>
  <c r="B9005" i="1"/>
  <c r="B9006" i="1"/>
  <c r="B9007" i="1"/>
  <c r="B9008" i="1"/>
  <c r="B9009" i="1"/>
  <c r="B9010" i="1"/>
  <c r="B9011" i="1"/>
  <c r="B9012" i="1"/>
  <c r="B9013" i="1"/>
  <c r="B9014" i="1"/>
  <c r="B9015" i="1"/>
  <c r="B9016" i="1"/>
  <c r="B9017" i="1"/>
  <c r="B9018" i="1"/>
  <c r="B1460" i="1"/>
  <c r="B1461" i="1"/>
  <c r="B1462" i="1"/>
  <c r="B3541" i="1"/>
  <c r="B3542" i="1"/>
  <c r="B6107" i="1"/>
  <c r="B6108" i="1"/>
  <c r="B6109" i="1"/>
  <c r="B6110" i="1"/>
  <c r="B9271" i="1"/>
  <c r="B1736" i="1"/>
  <c r="B1737" i="1"/>
  <c r="B1738" i="1"/>
  <c r="B1739" i="1"/>
  <c r="B1740" i="1"/>
  <c r="B3824" i="1"/>
  <c r="B3825" i="1"/>
  <c r="B3826" i="1"/>
  <c r="B3827" i="1"/>
  <c r="B3828" i="1"/>
  <c r="B3829" i="1"/>
  <c r="B3830" i="1"/>
  <c r="B3831" i="1"/>
  <c r="B3832" i="1"/>
  <c r="B3833" i="1"/>
  <c r="B6409" i="1"/>
  <c r="B6410" i="1"/>
  <c r="B9656" i="1"/>
  <c r="B9657" i="1"/>
  <c r="B1951" i="1"/>
  <c r="B1952" i="1"/>
  <c r="B1953" i="1"/>
  <c r="B1954" i="1"/>
  <c r="B1955" i="1"/>
  <c r="B1956" i="1"/>
  <c r="B1957" i="1"/>
  <c r="B1958" i="1"/>
  <c r="B1959" i="1"/>
  <c r="B1960" i="1"/>
  <c r="B1961" i="1"/>
  <c r="B1962" i="1"/>
  <c r="B1963" i="1"/>
  <c r="B1964" i="1"/>
  <c r="B1965" i="1"/>
  <c r="B1966" i="1"/>
  <c r="B4079" i="1"/>
  <c r="B6656" i="1"/>
  <c r="B6657" i="1"/>
  <c r="B6658" i="1"/>
  <c r="B6659" i="1"/>
  <c r="B6660" i="1"/>
  <c r="B6661" i="1"/>
  <c r="B6662" i="1"/>
  <c r="B6663" i="1"/>
  <c r="B6664" i="1"/>
  <c r="B6665" i="1"/>
  <c r="B6666" i="1"/>
  <c r="B6667" i="1"/>
  <c r="B9976" i="1"/>
  <c r="B9977" i="1"/>
  <c r="B9978" i="1"/>
  <c r="B9979" i="1"/>
  <c r="B9980" i="1"/>
  <c r="B9981" i="1"/>
  <c r="B9982" i="1"/>
  <c r="B9983" i="1"/>
  <c r="B9984" i="1"/>
  <c r="B9985" i="1"/>
  <c r="B9986" i="1"/>
  <c r="B9987" i="1"/>
  <c r="B130" i="1"/>
  <c r="B131" i="1"/>
  <c r="B2074" i="1"/>
  <c r="B2075" i="1"/>
  <c r="B2076" i="1"/>
  <c r="B4234" i="1"/>
  <c r="B4235" i="1"/>
  <c r="B4236" i="1"/>
  <c r="B4237" i="1"/>
  <c r="B4238" i="1"/>
  <c r="B4239" i="1"/>
  <c r="B4240" i="1"/>
  <c r="B4241" i="1"/>
  <c r="B4242" i="1"/>
  <c r="B4243" i="1"/>
  <c r="B6893" i="1"/>
  <c r="B6894" i="1"/>
  <c r="B6895" i="1"/>
  <c r="B6896" i="1"/>
  <c r="B6897" i="1"/>
  <c r="B6898" i="1"/>
  <c r="B6899" i="1"/>
  <c r="B6900" i="1"/>
  <c r="B6901" i="1"/>
  <c r="B6902" i="1"/>
  <c r="B6903" i="1"/>
  <c r="B6904" i="1"/>
  <c r="B6905" i="1"/>
  <c r="B6906" i="1"/>
  <c r="B6907" i="1"/>
  <c r="B6908" i="1"/>
  <c r="B369" i="1"/>
  <c r="B370" i="1"/>
  <c r="B371" i="1"/>
  <c r="B372" i="1"/>
  <c r="B373" i="1"/>
  <c r="B374" i="1"/>
  <c r="B375" i="1"/>
  <c r="B376" i="1"/>
  <c r="B377" i="1"/>
  <c r="B2330" i="1"/>
  <c r="B2331" i="1"/>
  <c r="B2332" i="1"/>
  <c r="B4565" i="1"/>
  <c r="B7428" i="1"/>
  <c r="B7429" i="1"/>
  <c r="B7430" i="1"/>
  <c r="B7431" i="1"/>
  <c r="B7432" i="1"/>
  <c r="B7433" i="1"/>
  <c r="B504" i="1"/>
  <c r="B505" i="1"/>
  <c r="B506" i="1"/>
  <c r="B2486" i="1"/>
  <c r="B2487" i="1"/>
  <c r="B2488" i="1"/>
  <c r="B2489" i="1"/>
  <c r="B2490" i="1"/>
  <c r="B2491" i="1"/>
  <c r="B2492" i="1"/>
  <c r="B2493" i="1"/>
  <c r="B2494" i="1"/>
  <c r="B4754" i="1"/>
  <c r="B4755" i="1"/>
  <c r="B4756" i="1"/>
  <c r="B7658" i="1"/>
  <c r="B7659" i="1"/>
  <c r="B7660" i="1"/>
  <c r="B7661" i="1"/>
  <c r="B7662" i="1"/>
  <c r="B7663" i="1"/>
  <c r="B7664" i="1"/>
  <c r="B7665" i="1"/>
  <c r="B7666" i="1"/>
  <c r="B7667" i="1"/>
  <c r="B7668" i="1"/>
  <c r="B7669" i="1"/>
  <c r="B7670" i="1"/>
  <c r="B7671" i="1"/>
  <c r="B7672" i="1"/>
  <c r="B7673" i="1"/>
  <c r="B7674" i="1"/>
  <c r="B7675" i="1"/>
  <c r="B645" i="1"/>
  <c r="B646" i="1"/>
  <c r="B647" i="1"/>
  <c r="B648" i="1"/>
  <c r="B649" i="1"/>
  <c r="B650" i="1"/>
  <c r="B651" i="1"/>
  <c r="B652" i="1"/>
  <c r="B2651" i="1"/>
  <c r="B2652" i="1"/>
  <c r="B2653" i="1"/>
  <c r="B2654"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7908" i="1"/>
  <c r="B7909" i="1"/>
  <c r="B7910" i="1"/>
  <c r="B7911" i="1"/>
  <c r="B7912" i="1"/>
  <c r="B7913" i="1"/>
  <c r="B7914" i="1"/>
  <c r="B7915" i="1"/>
  <c r="B7916" i="1"/>
  <c r="B784" i="1"/>
  <c r="B785" i="1"/>
  <c r="B786" i="1"/>
  <c r="B787" i="1"/>
  <c r="B788" i="1"/>
  <c r="B789" i="1"/>
  <c r="B790" i="1"/>
  <c r="B791" i="1"/>
  <c r="B5203" i="1"/>
  <c r="B5204" i="1"/>
  <c r="B5205" i="1"/>
  <c r="B8135" i="1"/>
  <c r="B8136" i="1"/>
  <c r="B8137" i="1"/>
  <c r="B8138" i="1"/>
  <c r="B8139" i="1"/>
  <c r="B8140" i="1"/>
  <c r="B8141" i="1"/>
  <c r="B8142" i="1"/>
  <c r="B8143" i="1"/>
  <c r="B8144" i="1"/>
  <c r="B8145" i="1"/>
  <c r="B947" i="1"/>
  <c r="B2946" i="1"/>
  <c r="B2947" i="1"/>
  <c r="B2948" i="1"/>
  <c r="B2949" i="1"/>
  <c r="B2950" i="1"/>
  <c r="B5405" i="1"/>
  <c r="B5406" i="1"/>
  <c r="B5407" i="1"/>
  <c r="B5408" i="1"/>
  <c r="B8375" i="1"/>
  <c r="B8376" i="1"/>
  <c r="B8377" i="1"/>
  <c r="B8378" i="1"/>
  <c r="B1095" i="1"/>
  <c r="B1096" i="1"/>
  <c r="B5643" i="1"/>
  <c r="B5644" i="1"/>
  <c r="B5645" i="1"/>
  <c r="B5646" i="1"/>
  <c r="B5647" i="1"/>
  <c r="B5648" i="1"/>
  <c r="B5649" i="1"/>
  <c r="B1331" i="1"/>
  <c r="B1332" i="1"/>
  <c r="B1333" i="1"/>
  <c r="B1334" i="1"/>
  <c r="B1335" i="1"/>
  <c r="B1336" i="1"/>
  <c r="B5885" i="1"/>
  <c r="B5886" i="1"/>
  <c r="B9019" i="1"/>
  <c r="B9020" i="1"/>
  <c r="B9021" i="1"/>
  <c r="B9022" i="1"/>
  <c r="B9023" i="1"/>
  <c r="B9024" i="1"/>
  <c r="B9025" i="1"/>
  <c r="B3543" i="1"/>
  <c r="B3544" i="1"/>
  <c r="B3545" i="1"/>
  <c r="B3546" i="1"/>
  <c r="B3547" i="1"/>
  <c r="B3548" i="1"/>
  <c r="B3549" i="1"/>
  <c r="B6111" i="1"/>
  <c r="B6112" i="1"/>
  <c r="B6113" i="1"/>
  <c r="B6114"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1741" i="1"/>
  <c r="B1742" i="1"/>
  <c r="B1743" i="1"/>
  <c r="B1744" i="1"/>
  <c r="B3834" i="1"/>
  <c r="B3835" i="1"/>
  <c r="B3836" i="1"/>
  <c r="B3837" i="1"/>
  <c r="B3838" i="1"/>
  <c r="B3839" i="1"/>
  <c r="B3840" i="1"/>
  <c r="B3841" i="1"/>
  <c r="B3842" i="1"/>
  <c r="B3843" i="1"/>
  <c r="B3844" i="1"/>
  <c r="B3845" i="1"/>
  <c r="B3846" i="1"/>
  <c r="B3847" i="1"/>
  <c r="B3848" i="1"/>
  <c r="B6411" i="1"/>
  <c r="B6412" i="1"/>
  <c r="B6413" i="1"/>
  <c r="B6414" i="1"/>
  <c r="B6415" i="1"/>
  <c r="B9658" i="1"/>
  <c r="B9659" i="1"/>
  <c r="B9660" i="1"/>
  <c r="B9661" i="1"/>
  <c r="B9662" i="1"/>
  <c r="B9663" i="1"/>
  <c r="B9664" i="1"/>
  <c r="B9665" i="1"/>
  <c r="B9666" i="1"/>
  <c r="B9667" i="1"/>
  <c r="B9668" i="1"/>
  <c r="B9669" i="1"/>
  <c r="B9670" i="1"/>
  <c r="B9671" i="1"/>
  <c r="B9672" i="1"/>
  <c r="B1967" i="1"/>
  <c r="B1968" i="1"/>
  <c r="B1969" i="1"/>
  <c r="B1970" i="1"/>
  <c r="B1971" i="1"/>
  <c r="B1972" i="1"/>
  <c r="B1973" i="1"/>
  <c r="B1974" i="1"/>
  <c r="B1975" i="1"/>
  <c r="B1976" i="1"/>
  <c r="B1977" i="1"/>
  <c r="B1978" i="1"/>
  <c r="B1979" i="1"/>
  <c r="B4080" i="1"/>
  <c r="B4081" i="1"/>
  <c r="B4082" i="1"/>
  <c r="B4083" i="1"/>
  <c r="B4084" i="1"/>
  <c r="B6668" i="1"/>
  <c r="B6669" i="1"/>
  <c r="B6670" i="1"/>
  <c r="B6671" i="1"/>
  <c r="B6672" i="1"/>
  <c r="B6673" i="1"/>
  <c r="B6674" i="1"/>
  <c r="B6675" i="1"/>
  <c r="B9988" i="1"/>
  <c r="B9989" i="1"/>
  <c r="B9990" i="1"/>
  <c r="B9991" i="1"/>
  <c r="B9992" i="1"/>
  <c r="B9993" i="1"/>
  <c r="B9994" i="1"/>
  <c r="B132" i="1"/>
  <c r="B2077" i="1"/>
  <c r="B2078" i="1"/>
  <c r="B2079" i="1"/>
  <c r="B4244" i="1"/>
  <c r="B4245" i="1"/>
  <c r="B4246" i="1"/>
  <c r="B4247" i="1"/>
  <c r="B4248" i="1"/>
  <c r="B4249" i="1"/>
  <c r="B378" i="1"/>
  <c r="B379" i="1"/>
  <c r="B380" i="1"/>
  <c r="B381" i="1"/>
  <c r="B382" i="1"/>
  <c r="B383" i="1"/>
  <c r="B384" i="1"/>
  <c r="B385" i="1"/>
  <c r="B386" i="1"/>
  <c r="B2333" i="1"/>
  <c r="B2334" i="1"/>
  <c r="B2335" i="1"/>
  <c r="B4566" i="1"/>
  <c r="B4567" i="1"/>
  <c r="B4568" i="1"/>
  <c r="B7434" i="1"/>
  <c r="B7435" i="1"/>
  <c r="B7436" i="1"/>
  <c r="B7437" i="1"/>
  <c r="B7438" i="1"/>
  <c r="B7439" i="1"/>
  <c r="B7440" i="1"/>
  <c r="B7441" i="1"/>
  <c r="B7442" i="1"/>
  <c r="B7443" i="1"/>
  <c r="B7444" i="1"/>
  <c r="B7445" i="1"/>
  <c r="B7446" i="1"/>
  <c r="B653" i="1"/>
  <c r="B654" i="1"/>
  <c r="B2655" i="1"/>
  <c r="B2656" i="1"/>
  <c r="B2657" i="1"/>
  <c r="B2658" i="1"/>
  <c r="B2659" i="1"/>
  <c r="B2660" i="1"/>
  <c r="B2661" i="1"/>
  <c r="B2662" i="1"/>
  <c r="B2663" i="1"/>
  <c r="B2664" i="1"/>
  <c r="B2665" i="1"/>
  <c r="B2666" i="1"/>
  <c r="B2667" i="1"/>
  <c r="B2668" i="1"/>
  <c r="B2669" i="1"/>
  <c r="B2670" i="1"/>
  <c r="B2671" i="1"/>
  <c r="B5011" i="1"/>
  <c r="B5012" i="1"/>
  <c r="B5013" i="1"/>
  <c r="B5014" i="1"/>
  <c r="B5015" i="1"/>
  <c r="B5016" i="1"/>
  <c r="B2951" i="1"/>
  <c r="B2952" i="1"/>
  <c r="B2953" i="1"/>
  <c r="B2954" i="1"/>
  <c r="B2955" i="1"/>
  <c r="B5409" i="1"/>
  <c r="B5410" i="1"/>
  <c r="B5411" i="1"/>
  <c r="B5412" i="1"/>
  <c r="B5413" i="1"/>
  <c r="B8379" i="1"/>
  <c r="B8380" i="1"/>
  <c r="B8381" i="1"/>
  <c r="B8382" i="1"/>
  <c r="B8383" i="1"/>
  <c r="B8384" i="1"/>
  <c r="B8385" i="1"/>
  <c r="B8386" i="1"/>
  <c r="B8387" i="1"/>
  <c r="B8388" i="1"/>
  <c r="B8389" i="1"/>
  <c r="B1097" i="1"/>
  <c r="B3127" i="1"/>
  <c r="B3128" i="1"/>
  <c r="B3129" i="1"/>
  <c r="B3130" i="1"/>
  <c r="B3131" i="1"/>
  <c r="B3132" i="1"/>
  <c r="B3133" i="1"/>
  <c r="B5650" i="1"/>
  <c r="B8630" i="1"/>
  <c r="B8631" i="1"/>
  <c r="B8632" i="1"/>
  <c r="B8633" i="1"/>
  <c r="B8634" i="1"/>
  <c r="B8635" i="1"/>
  <c r="B8636" i="1"/>
  <c r="B8637" i="1"/>
  <c r="B8638" i="1"/>
  <c r="B8639" i="1"/>
  <c r="B8640" i="1"/>
  <c r="B1463" i="1"/>
  <c r="B1464" i="1"/>
  <c r="B1465" i="1"/>
  <c r="B1466" i="1"/>
  <c r="B1467" i="1"/>
  <c r="B1468" i="1"/>
  <c r="B1469" i="1"/>
  <c r="B1470" i="1"/>
  <c r="B1471" i="1"/>
  <c r="B1472" i="1"/>
  <c r="B1473" i="1"/>
  <c r="B1474" i="1"/>
  <c r="B1475" i="1"/>
  <c r="B1476" i="1"/>
  <c r="B1477" i="1"/>
  <c r="B1478" i="1"/>
  <c r="B1479" i="1"/>
  <c r="B1480" i="1"/>
  <c r="B1481" i="1"/>
  <c r="B3550" i="1"/>
  <c r="B3551" i="1"/>
  <c r="B3552" i="1"/>
  <c r="B3553" i="1"/>
  <c r="B3554" i="1"/>
  <c r="B3555" i="1"/>
  <c r="B3556" i="1"/>
  <c r="B3557" i="1"/>
  <c r="B3558" i="1"/>
  <c r="B3559" i="1"/>
  <c r="B3560" i="1"/>
  <c r="B3561" i="1"/>
  <c r="B3562" i="1"/>
  <c r="B3563" i="1"/>
  <c r="B3564" i="1"/>
  <c r="B3565" i="1"/>
  <c r="B3566" i="1"/>
  <c r="B6115" i="1"/>
  <c r="B6116" i="1"/>
  <c r="B6117" i="1"/>
  <c r="B6118" i="1"/>
  <c r="B6119" i="1"/>
  <c r="B6120" i="1"/>
  <c r="B6121" i="1"/>
  <c r="B6122" i="1"/>
  <c r="B9295" i="1"/>
  <c r="B9296" i="1"/>
  <c r="B9297" i="1"/>
  <c r="B1980" i="1"/>
  <c r="B1981" i="1"/>
  <c r="B1982" i="1"/>
  <c r="B1983" i="1"/>
  <c r="B1984" i="1"/>
  <c r="B1985" i="1"/>
  <c r="B1986" i="1"/>
  <c r="B1987" i="1"/>
  <c r="B1988" i="1"/>
  <c r="B1989" i="1"/>
  <c r="B1990" i="1"/>
  <c r="B1991" i="1"/>
  <c r="B1992" i="1"/>
  <c r="B1993" i="1"/>
  <c r="B4085" i="1"/>
  <c r="B4086" i="1"/>
  <c r="B4087" i="1"/>
  <c r="B4088" i="1"/>
  <c r="B4089" i="1"/>
  <c r="B4090" i="1"/>
  <c r="B4091" i="1"/>
  <c r="B4092" i="1"/>
  <c r="B4093" i="1"/>
  <c r="B4094" i="1"/>
  <c r="B4095" i="1"/>
  <c r="B6676" i="1"/>
  <c r="B6677" i="1"/>
  <c r="B6678" i="1"/>
  <c r="B6679" i="1"/>
  <c r="B6680" i="1"/>
  <c r="B6681" i="1"/>
  <c r="B6682" i="1"/>
</calcChain>
</file>

<file path=xl/sharedStrings.xml><?xml version="1.0" encoding="utf-8"?>
<sst xmlns="http://schemas.openxmlformats.org/spreadsheetml/2006/main" count="50115" uniqueCount="2730">
  <si>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</si>
  <si>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</si>
  <si>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</si>
  <si>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</si>
  <si>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</si>
  <si>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</si>
  <si>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</si>
  <si>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</si>
  <si>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</si>
  <si>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</si>
  <si>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</si>
  <si>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</si>
  <si>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</si>
  <si>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</si>
  <si>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</si>
  <si>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</si>
  <si>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</si>
  <si>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</si>
  <si>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</si>
  <si>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</si>
  <si>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</si>
  <si>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</si>
  <si>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</si>
  <si>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</si>
  <si>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</si>
  <si>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</si>
  <si>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</si>
  <si>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</si>
  <si>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</si>
  <si>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</si>
  <si>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</si>
  <si>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</si>
  <si>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</si>
  <si>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</si>
  <si>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</si>
  <si>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</si>
  <si>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</si>
  <si>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</si>
  <si>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</si>
  <si>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</si>
  <si>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</si>
  <si>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</si>
  <si>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</si>
  <si>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</si>
  <si>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</si>
  <si>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</si>
  <si>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</si>
  <si>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</si>
  <si>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</si>
  <si>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</si>
  <si>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</si>
  <si>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</si>
  <si>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</si>
  <si>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</si>
  <si>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</si>
  <si>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</si>
  <si>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</si>
  <si>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</si>
  <si>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</si>
  <si>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</si>
  <si>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</si>
  <si>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</si>
  <si>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</si>
  <si>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</si>
  <si>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</si>
  <si>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</si>
  <si>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</si>
  <si>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</si>
  <si>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</si>
  <si>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</si>
  <si>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</si>
  <si>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</si>
  <si>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</si>
  <si>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</si>
  <si>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</si>
  <si>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</si>
  <si>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</si>
  <si>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</si>
  <si>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</si>
  <si>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</si>
  <si>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</si>
  <si>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</si>
  <si>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</si>
  <si>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</si>
  <si>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</si>
  <si>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</si>
  <si>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</si>
  <si>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</si>
  <si>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</si>
  <si>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</si>
  <si>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</si>
  <si>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</si>
  <si>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</si>
  <si>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</si>
  <si>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</si>
  <si>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</si>
  <si>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</si>
  <si>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</si>
  <si>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</si>
  <si>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</si>
  <si>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</si>
  <si>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</si>
  <si>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</si>
  <si>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</si>
  <si>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</si>
  <si>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</si>
  <si>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</si>
  <si>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</si>
  <si>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</si>
  <si>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</si>
  <si>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</si>
  <si>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</si>
  <si>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</si>
  <si>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</si>
  <si>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</si>
  <si>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</si>
  <si>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</si>
  <si>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</si>
  <si>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</si>
  <si>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</si>
  <si>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</si>
  <si>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</si>
  <si>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</si>
  <si>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</si>
  <si>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</si>
  <si>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</si>
  <si>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</si>
  <si>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</si>
  <si>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</si>
  <si>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</si>
  <si>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</si>
  <si>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</si>
  <si>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</si>
  <si>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</si>
  <si>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</si>
  <si>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</si>
  <si>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</si>
  <si>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</si>
  <si>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</si>
  <si>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</si>
  <si>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</si>
  <si>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</si>
  <si>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</si>
  <si>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</si>
  <si>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</si>
  <si>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</si>
  <si>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</si>
  <si>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</si>
  <si>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</si>
  <si>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</si>
  <si>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</si>
  <si>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</si>
  <si>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</si>
  <si>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</si>
  <si>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</si>
  <si>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</si>
  <si>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</si>
  <si>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</si>
  <si>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</si>
  <si>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</si>
  <si>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</si>
  <si>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</si>
  <si>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</si>
  <si>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</si>
  <si>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</si>
  <si>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</si>
  <si>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</si>
  <si>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</si>
  <si>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</si>
  <si>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</si>
  <si>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</si>
  <si>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</si>
  <si>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</si>
  <si>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</si>
  <si>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</si>
  <si>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</si>
  <si>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</si>
  <si>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</si>
  <si>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</si>
  <si>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</si>
  <si>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</si>
  <si>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</si>
  <si>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</si>
  <si>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</si>
  <si>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</si>
  <si>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</si>
  <si>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</si>
  <si>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</si>
  <si>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</si>
  <si>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</si>
  <si>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</si>
  <si>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</si>
  <si>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</si>
  <si>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</si>
  <si>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</si>
  <si>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</si>
  <si>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</si>
  <si>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</si>
  <si>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</si>
  <si>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</si>
  <si>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</si>
  <si>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</si>
  <si>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</si>
  <si>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</si>
  <si>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</si>
  <si>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</si>
  <si>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</si>
  <si>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</si>
  <si>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</si>
  <si>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</si>
  <si>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</si>
  <si>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</si>
  <si>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</si>
  <si>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</si>
  <si>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</si>
  <si>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</si>
  <si>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</si>
  <si>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</si>
  <si>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</si>
  <si>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</si>
  <si>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</si>
  <si>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</si>
  <si>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</si>
  <si>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</si>
  <si>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</si>
  <si>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</si>
  <si>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</si>
  <si>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</si>
  <si>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</si>
  <si>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</si>
  <si>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</si>
  <si>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</si>
  <si>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</si>
  <si>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</si>
  <si>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</si>
  <si>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</si>
  <si>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</si>
  <si>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</si>
  <si>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</si>
  <si>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</si>
  <si>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</si>
  <si>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</si>
  <si>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</si>
  <si>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</si>
  <si>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</si>
  <si>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</si>
  <si>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</si>
  <si>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</si>
  <si>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</si>
  <si>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</si>
  <si>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</si>
  <si>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</si>
  <si>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</si>
  <si>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</si>
  <si>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</si>
  <si>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</si>
  <si>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</si>
  <si>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</si>
  <si>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</si>
  <si>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</si>
  <si>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</si>
  <si>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</si>
  <si>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</si>
  <si>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</si>
  <si>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</si>
  <si>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</si>
  <si>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</si>
  <si>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</si>
  <si>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</si>
  <si>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</si>
  <si>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</si>
  <si>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</si>
  <si>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</si>
  <si>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</si>
  <si>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</si>
  <si>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</si>
  <si>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</si>
  <si>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</si>
  <si>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</si>
  <si>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</si>
  <si>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</si>
  <si>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</si>
  <si>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</si>
  <si>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</si>
  <si>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</si>
  <si>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</si>
  <si>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</si>
  <si>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</si>
  <si>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</si>
  <si>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</si>
  <si>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</si>
  <si>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</si>
  <si>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</si>
  <si>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</si>
  <si>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</si>
  <si>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</si>
  <si>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</si>
  <si>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</si>
  <si>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</si>
  <si>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</si>
  <si>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</si>
  <si>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</si>
  <si>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</si>
  <si>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</si>
  <si>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</si>
  <si>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</si>
  <si>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</si>
  <si>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</si>
  <si>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</si>
  <si>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</si>
  <si>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</si>
  <si>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</si>
  <si>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</si>
  <si>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</si>
  <si>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</si>
  <si>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</si>
  <si>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</si>
  <si>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</si>
  <si>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</si>
  <si>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</si>
  <si>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</si>
  <si>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</si>
  <si>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</si>
  <si>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</si>
  <si>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</si>
  <si>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</si>
  <si>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</si>
  <si>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</si>
  <si>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</si>
  <si>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</si>
  <si>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</si>
  <si>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</si>
  <si>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</si>
  <si>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</si>
  <si>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</si>
  <si>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</si>
  <si>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</si>
  <si>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</si>
  <si>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</si>
  <si>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</si>
  <si>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</si>
  <si>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</si>
  <si>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</si>
  <si>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</si>
  <si>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</si>
  <si>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</si>
  <si>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</si>
  <si>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</si>
  <si>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</si>
  <si>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</si>
  <si>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</si>
  <si>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</si>
  <si>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</si>
  <si>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</si>
  <si>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</si>
  <si>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</si>
  <si>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</si>
  <si>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</si>
  <si>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</si>
  <si>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</si>
  <si>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</si>
  <si>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</si>
  <si>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</si>
  <si>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</si>
  <si>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</si>
  <si>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</si>
  <si>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</si>
  <si>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</si>
  <si>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</si>
  <si>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</si>
  <si>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</si>
  <si>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</si>
  <si>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</si>
  <si>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</si>
  <si>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</si>
  <si>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</si>
  <si>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</si>
  <si>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</si>
  <si>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</si>
  <si>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</si>
  <si>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</si>
  <si>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</si>
  <si>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</si>
  <si>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</si>
  <si>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</si>
  <si>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</si>
  <si>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</si>
  <si>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</si>
  <si>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</si>
  <si>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</si>
  <si>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</si>
  <si>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</si>
  <si>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</si>
  <si>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</si>
  <si>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</si>
  <si>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</si>
  <si>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</si>
  <si>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</si>
  <si>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</si>
  <si>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</si>
  <si>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</si>
  <si>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</si>
  <si>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</si>
  <si>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</si>
  <si>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</si>
  <si>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</si>
  <si>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</si>
  <si>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</si>
  <si>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</si>
  <si>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</si>
  <si>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</si>
  <si>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</si>
  <si>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</si>
  <si>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</si>
  <si>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</si>
  <si>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</si>
  <si>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</si>
  <si>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</si>
  <si>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</si>
  <si>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</si>
  <si>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</si>
  <si>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</si>
  <si>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</si>
  <si>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</si>
  <si>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</si>
  <si>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</si>
  <si>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</si>
  <si>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</si>
  <si>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</si>
  <si>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</si>
  <si>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</si>
  <si>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</si>
  <si>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</si>
  <si>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</si>
  <si>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</si>
  <si>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</si>
  <si>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</si>
  <si>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</si>
  <si>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</si>
  <si>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</si>
  <si>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</si>
  <si>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</si>
  <si>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</si>
  <si>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</si>
  <si>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</si>
  <si>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</si>
  <si>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</si>
  <si>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</si>
  <si>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</si>
  <si>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</si>
  <si>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</si>
  <si>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</si>
  <si>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</si>
  <si>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</si>
  <si>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</si>
  <si>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</si>
  <si>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</si>
  <si>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</si>
  <si>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</si>
  <si>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</si>
  <si>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</si>
  <si>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</si>
  <si>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</si>
  <si>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</si>
  <si>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</si>
  <si>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</si>
  <si>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</si>
  <si>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</si>
  <si>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</si>
  <si>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</si>
  <si>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</si>
  <si>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</si>
  <si>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</si>
  <si>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</si>
  <si>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</si>
  <si>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</si>
  <si>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</si>
  <si>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</si>
  <si>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</si>
  <si>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</si>
  <si>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</si>
  <si>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</si>
  <si>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</si>
  <si>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</si>
  <si>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</si>
  <si>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</si>
  <si>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</si>
  <si>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</si>
  <si>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</si>
  <si>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</si>
  <si>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</si>
  <si>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</si>
  <si>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</si>
  <si>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</si>
  <si>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</si>
  <si>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</si>
  <si>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</si>
  <si>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</si>
  <si>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</si>
  <si>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</si>
  <si>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</si>
  <si>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</si>
  <si>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</si>
  <si>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</si>
  <si>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</si>
  <si>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</si>
  <si>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</si>
  <si>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</si>
  <si>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</si>
  <si>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</si>
  <si>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</si>
  <si>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</si>
  <si>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</si>
  <si>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</si>
  <si>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</si>
  <si>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</si>
  <si>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</si>
  <si>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</si>
  <si>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</si>
  <si>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</si>
  <si>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</si>
  <si>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</si>
  <si>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</si>
  <si>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</si>
  <si>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</si>
  <si>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</si>
  <si>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</si>
  <si>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</si>
  <si>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</si>
  <si>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</si>
  <si>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</si>
  <si>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</si>
  <si>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</si>
  <si>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</si>
  <si>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</si>
  <si>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</si>
  <si>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</si>
  <si>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</si>
  <si>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</si>
  <si>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</si>
  <si>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</si>
  <si>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</si>
  <si>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</si>
  <si>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</si>
  <si>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</si>
  <si>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</si>
  <si>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</si>
  <si>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</si>
  <si>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</si>
  <si>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</si>
  <si>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</si>
  <si>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</si>
  <si>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</si>
  <si>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</si>
  <si>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</si>
  <si>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</si>
  <si>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</si>
  <si>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</si>
  <si>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</si>
  <si>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</si>
  <si>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</si>
  <si>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</si>
  <si>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</si>
  <si>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</si>
  <si>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</si>
  <si>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</si>
  <si>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</si>
  <si>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</si>
  <si>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</si>
  <si>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</si>
  <si>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</si>
  <si>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</si>
  <si>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</si>
  <si>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</si>
  <si>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</si>
  <si>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</si>
  <si>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</si>
  <si>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</si>
  <si>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</si>
  <si>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</si>
  <si>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</si>
  <si>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</si>
  <si>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</si>
  <si>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</si>
  <si>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</si>
  <si>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</si>
  <si>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</si>
  <si>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</si>
  <si>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</si>
  <si>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</si>
  <si>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</si>
  <si>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</si>
  <si>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</si>
  <si>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</si>
  <si>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</si>
  <si>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</si>
  <si>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</si>
  <si>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</si>
  <si>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</si>
  <si>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</si>
  <si>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</si>
  <si>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</si>
  <si>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</si>
  <si>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</si>
  <si>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</si>
  <si>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</si>
  <si>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</si>
  <si>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</si>
  <si>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</si>
  <si>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</si>
  <si>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</si>
  <si>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</si>
  <si>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</si>
  <si>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</si>
  <si>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</si>
  <si>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</si>
  <si>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</si>
  <si>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</si>
  <si>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</si>
  <si>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</si>
  <si>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</si>
  <si>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</si>
  <si>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</si>
  <si>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</si>
  <si>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</si>
  <si>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</si>
  <si>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</si>
  <si>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</si>
  <si>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</si>
  <si>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</si>
  <si>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</si>
  <si>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</si>
  <si>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</si>
  <si>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</si>
  <si>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</si>
  <si>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</si>
  <si>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</si>
  <si>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</si>
  <si>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</si>
  <si>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</si>
  <si>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</si>
  <si>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</si>
  <si>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</si>
  <si>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</si>
  <si>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</si>
  <si>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</si>
  <si>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</si>
  <si>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</si>
  <si>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</si>
  <si>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</si>
  <si>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</si>
  <si>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</si>
  <si>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</si>
  <si>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</si>
  <si>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</si>
  <si>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</si>
  <si>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</si>
  <si>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</si>
  <si>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</si>
  <si>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</si>
  <si>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</si>
  <si>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</si>
  <si>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</si>
  <si>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</si>
  <si>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</si>
  <si>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</si>
  <si>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</si>
  <si>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</si>
  <si>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</si>
  <si>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</si>
  <si>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</si>
  <si>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</si>
  <si>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</si>
  <si>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</si>
  <si>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</si>
  <si>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</si>
  <si>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</si>
  <si>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</si>
  <si>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</si>
  <si>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</si>
  <si>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</si>
  <si>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</si>
  <si>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</si>
  <si>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</si>
  <si>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</si>
  <si>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</si>
  <si>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</si>
  <si>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</si>
  <si>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</si>
  <si>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</si>
  <si>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</si>
  <si>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</si>
  <si>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</si>
  <si>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</si>
  <si>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</si>
  <si>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</si>
  <si>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</si>
  <si>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</si>
  <si>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</si>
  <si>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</si>
  <si>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</si>
  <si>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</si>
  <si>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</si>
  <si>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</si>
  <si>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</si>
  <si>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</si>
  <si>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</si>
  <si>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</si>
  <si>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</si>
  <si>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</si>
  <si>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</si>
  <si>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</si>
  <si>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</si>
  <si>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</si>
  <si>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</si>
  <si>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</si>
  <si>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</si>
  <si>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</si>
  <si>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</si>
  <si>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</si>
  <si>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</si>
  <si>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</si>
  <si>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</si>
  <si>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</si>
  <si>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</si>
  <si>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</si>
  <si>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</si>
  <si>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</si>
  <si>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</si>
  <si>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</si>
  <si>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</si>
  <si>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</si>
  <si>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</si>
  <si>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</si>
  <si>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</si>
  <si>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</si>
  <si>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</si>
  <si>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</si>
  <si>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</si>
  <si>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</si>
  <si>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</si>
  <si>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</si>
  <si>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</si>
  <si>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</si>
  <si>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</si>
  <si>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</si>
  <si>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</si>
  <si>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</si>
  <si>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</si>
  <si>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</si>
  <si>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</si>
  <si>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</si>
  <si>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</si>
  <si>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</si>
  <si>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</si>
  <si>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</si>
  <si>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</si>
  <si>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</si>
  <si>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</si>
  <si>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</si>
  <si>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</si>
  <si>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</si>
  <si>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</si>
  <si>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</si>
  <si>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</si>
  <si>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</si>
  <si>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</si>
  <si>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</si>
  <si>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</si>
  <si>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</si>
  <si>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</si>
  <si>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</si>
  <si>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</si>
  <si>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</si>
  <si>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</si>
  <si>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</si>
  <si>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</si>
  <si>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</si>
  <si>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</si>
  <si>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</si>
  <si>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</si>
  <si>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</si>
  <si>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</si>
  <si>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</si>
  <si>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</si>
  <si>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</si>
  <si>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</si>
  <si>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</si>
  <si>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</si>
  <si>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</si>
  <si>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</si>
  <si>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</si>
  <si>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</si>
  <si>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</si>
  <si>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</si>
  <si>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</si>
  <si>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</si>
  <si>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</si>
  <si>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</si>
  <si>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</si>
  <si>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</si>
  <si>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</si>
  <si>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</si>
  <si>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</si>
  <si>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</si>
  <si>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</si>
  <si>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</si>
  <si>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</si>
  <si>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</si>
  <si>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</si>
  <si>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</si>
  <si>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</si>
  <si>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</si>
  <si>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</si>
  <si>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</si>
  <si>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</si>
  <si>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</si>
  <si>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</si>
  <si>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</si>
  <si>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</si>
  <si>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</si>
  <si>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</si>
  <si>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</si>
  <si>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</si>
  <si>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</si>
  <si>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</si>
  <si>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</si>
  <si>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</si>
  <si>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</si>
  <si>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</si>
  <si>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</si>
  <si>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</si>
  <si>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</si>
  <si>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</si>
  <si>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</si>
  <si>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</si>
  <si>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</si>
  <si>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</si>
  <si>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</si>
  <si>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</si>
  <si>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</si>
  <si>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</si>
  <si>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</si>
  <si>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</si>
  <si>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</si>
  <si>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</si>
  <si>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</si>
  <si>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</si>
  <si>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</si>
  <si>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</si>
  <si>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</si>
  <si>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</si>
  <si>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</si>
  <si>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</si>
  <si>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</si>
  <si>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</si>
  <si>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</si>
  <si>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</si>
  <si>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</si>
  <si>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</si>
  <si>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</si>
  <si>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</si>
  <si>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</si>
  <si>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</si>
  <si>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</si>
  <si>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</si>
  <si>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</si>
  <si>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</si>
  <si>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</si>
  <si>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</si>
  <si>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</si>
  <si>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</si>
  <si>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</si>
  <si>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</si>
  <si>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</si>
  <si>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</si>
  <si>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</si>
  <si>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</si>
  <si>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</si>
  <si>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</si>
  <si>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</si>
  <si>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</si>
  <si>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</si>
  <si>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</si>
  <si>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</si>
  <si>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</si>
  <si>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</si>
  <si>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</si>
  <si>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</si>
  <si>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</si>
  <si>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</si>
  <si>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</si>
  <si>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</si>
  <si>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</si>
  <si>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</si>
  <si>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</si>
  <si>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</si>
  <si>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</si>
  <si>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</si>
  <si>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</si>
  <si>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</si>
  <si>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</si>
  <si>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</si>
  <si>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</si>
  <si>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</si>
  <si>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</si>
  <si>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</si>
  <si>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</si>
  <si>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</si>
  <si>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</si>
  <si>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</si>
  <si>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</si>
  <si>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</si>
  <si>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</si>
  <si>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</si>
  <si>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</si>
  <si>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</si>
  <si>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</si>
  <si>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</si>
  <si>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</si>
  <si>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</si>
  <si>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</si>
  <si>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</si>
  <si>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</si>
  <si>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</si>
  <si>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</si>
  <si>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</si>
  <si>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</si>
  <si>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</si>
  <si>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</si>
  <si>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</si>
  <si>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</si>
  <si>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</si>
  <si>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</si>
  <si>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</si>
  <si>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</si>
  <si>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</si>
  <si>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</si>
  <si>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</si>
  <si>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</si>
  <si>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</si>
  <si>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</si>
  <si>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</si>
  <si>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</si>
  <si>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</si>
  <si>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</si>
  <si>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</si>
  <si>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</si>
  <si>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</si>
  <si>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</si>
  <si>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</si>
  <si>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</si>
  <si>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</si>
  <si>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</si>
  <si>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</si>
  <si>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</si>
  <si>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</si>
  <si>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</si>
  <si>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</si>
  <si>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</si>
  <si>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</si>
  <si>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</si>
  <si>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</si>
  <si>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</si>
  <si>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</si>
  <si>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</si>
  <si>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</si>
  <si>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</si>
  <si>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</si>
  <si>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</si>
  <si>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</si>
  <si>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</si>
  <si>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</si>
  <si>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</si>
  <si>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</si>
  <si>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</si>
  <si>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</si>
  <si>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</si>
  <si>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</si>
  <si>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</si>
  <si>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</si>
  <si>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</si>
  <si>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</si>
  <si>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</si>
  <si>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</si>
  <si>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</si>
  <si>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</si>
  <si>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</si>
  <si>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</si>
  <si>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</si>
  <si>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</si>
  <si>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</si>
  <si>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</si>
  <si>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</si>
  <si>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</si>
  <si>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</si>
  <si>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</si>
  <si>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</si>
  <si>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</si>
  <si>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</si>
  <si>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</si>
  <si>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</si>
  <si>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</si>
  <si>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</si>
  <si>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</si>
  <si>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</si>
  <si>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</si>
  <si>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</si>
  <si>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</si>
  <si>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</si>
  <si>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</si>
  <si>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</si>
  <si>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</si>
  <si>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</si>
  <si>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</si>
  <si>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</si>
  <si>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</si>
  <si>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</si>
  <si>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</si>
  <si>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</si>
  <si>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</si>
  <si>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</si>
  <si>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</si>
  <si>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</si>
  <si>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</si>
  <si>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</si>
  <si>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</si>
  <si>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</si>
  <si>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</si>
  <si>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</si>
  <si>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</si>
  <si>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</si>
  <si>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</si>
  <si>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</si>
  <si>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</si>
  <si>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</si>
  <si>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</si>
  <si>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</si>
  <si>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</si>
  <si>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</si>
  <si>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</si>
  <si>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</si>
  <si>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</si>
  <si>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</si>
  <si>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</si>
  <si>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</si>
  <si>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</si>
  <si>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</si>
  <si>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</si>
  <si>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</si>
  <si>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</si>
  <si>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</si>
  <si>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</si>
  <si>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</si>
  <si>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</si>
  <si>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</si>
  <si>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</si>
  <si>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</si>
  <si>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</si>
  <si>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</si>
  <si>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</si>
  <si>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</si>
  <si>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</si>
  <si>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</si>
  <si>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</si>
  <si>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</si>
  <si>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</si>
  <si>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</si>
  <si>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</si>
  <si>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</si>
  <si>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</si>
  <si>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</si>
  <si>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</si>
  <si>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</si>
  <si>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</si>
  <si>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</si>
  <si>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</si>
  <si>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</si>
  <si>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</si>
  <si>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</si>
  <si>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</si>
  <si>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</si>
  <si>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</si>
  <si>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</si>
  <si>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</si>
  <si>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</si>
  <si>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</si>
  <si>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</si>
  <si>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</si>
  <si>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</si>
  <si>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</si>
  <si>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</si>
  <si>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</si>
  <si>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</si>
  <si>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</si>
  <si>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</si>
  <si>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</si>
  <si>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</si>
  <si>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</si>
  <si>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</si>
  <si>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</si>
  <si>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</si>
  <si>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</si>
  <si>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</si>
  <si>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</si>
  <si>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</si>
  <si>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</si>
  <si>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</si>
  <si>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</si>
  <si>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</si>
  <si>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</si>
  <si>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</si>
  <si>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</si>
  <si>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</si>
  <si>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</si>
  <si>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</si>
  <si>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</si>
  <si>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</si>
  <si>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</si>
  <si>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</si>
  <si>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</si>
  <si>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</si>
  <si>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</si>
  <si>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</si>
  <si>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</si>
  <si>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</si>
  <si>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</si>
  <si>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</si>
  <si>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</si>
  <si>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</si>
  <si>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</si>
  <si>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</si>
  <si>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</si>
  <si>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</si>
  <si>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</si>
  <si>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</si>
  <si>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</si>
  <si>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</si>
  <si>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</si>
  <si>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</si>
  <si>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</si>
  <si>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</si>
  <si>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</si>
  <si>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</si>
  <si>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</si>
  <si>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</si>
  <si>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</si>
  <si>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</si>
  <si>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</si>
  <si>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</si>
  <si>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</si>
  <si>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</si>
  <si>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</si>
  <si>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</si>
  <si>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</si>
  <si>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</si>
  <si>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</si>
  <si>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</si>
  <si>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</si>
  <si>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</si>
  <si>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</si>
  <si>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</si>
  <si>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</si>
  <si>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</si>
  <si>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</si>
  <si>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</si>
  <si>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</si>
  <si>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</si>
  <si>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</si>
  <si>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</si>
  <si>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</si>
  <si>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</si>
  <si>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</si>
  <si>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</si>
  <si>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</si>
  <si>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</si>
  <si>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</si>
  <si>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</si>
  <si>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</si>
  <si>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</si>
  <si>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</si>
  <si>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</si>
  <si>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</si>
  <si>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</si>
  <si>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</si>
  <si>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</si>
  <si>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</si>
  <si>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</si>
  <si>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</si>
  <si>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</si>
  <si>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</si>
  <si>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</si>
  <si>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</si>
  <si>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</si>
  <si>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</si>
  <si>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</si>
  <si>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</si>
  <si>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</si>
  <si>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</si>
  <si>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</si>
  <si>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</si>
  <si>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</si>
  <si>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</si>
  <si>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</si>
  <si>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</si>
  <si>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</si>
  <si>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</si>
  <si>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</si>
  <si>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</si>
  <si>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</si>
  <si>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</si>
  <si>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</si>
  <si>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</si>
  <si>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</si>
  <si>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</si>
  <si>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</si>
  <si>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</si>
  <si>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</si>
  <si>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</si>
  <si>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</si>
  <si>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</si>
  <si>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</si>
  <si>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</si>
  <si>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</si>
  <si>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</si>
  <si>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</si>
  <si>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</si>
  <si>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</si>
  <si>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</si>
  <si>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</si>
  <si>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</si>
  <si>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</si>
  <si>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</si>
  <si>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</si>
  <si>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</si>
  <si>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</si>
  <si>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</si>
  <si>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</si>
  <si>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</si>
  <si>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</si>
  <si>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</si>
  <si>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</si>
  <si>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</si>
  <si>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</si>
  <si>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</si>
  <si>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</si>
  <si>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</si>
  <si>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</si>
  <si>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</si>
  <si>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</si>
  <si>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</si>
  <si>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</si>
  <si>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</si>
  <si>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</si>
  <si>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</si>
  <si>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</si>
  <si>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</si>
  <si>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</si>
  <si>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</si>
  <si>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</si>
  <si>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</si>
  <si>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</si>
  <si>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</si>
  <si>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</si>
  <si>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</si>
  <si>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</si>
  <si>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</si>
  <si>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</si>
  <si>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</si>
  <si>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</si>
  <si>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</si>
  <si>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</si>
  <si>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</si>
  <si>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</si>
  <si>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</si>
  <si>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</si>
  <si>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</si>
  <si>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</si>
  <si>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</si>
  <si>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</si>
  <si>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</si>
  <si>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</si>
  <si>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</si>
  <si>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</si>
  <si>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</si>
  <si>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</si>
  <si>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</si>
  <si>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</si>
  <si>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</si>
  <si>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</si>
  <si>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</si>
  <si>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</si>
  <si>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</si>
  <si>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</si>
  <si>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</si>
  <si>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</si>
  <si>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</si>
  <si>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</si>
  <si>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</si>
  <si>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</si>
  <si>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</si>
  <si>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</si>
  <si>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</si>
  <si>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</si>
  <si>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</si>
  <si>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</si>
  <si>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</si>
  <si>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</si>
  <si>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</si>
  <si>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</si>
  <si>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</si>
  <si>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</si>
  <si>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</si>
  <si>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</si>
  <si>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</si>
  <si>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</si>
  <si>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</si>
  <si>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</si>
  <si>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</si>
  <si>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</si>
  <si>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</si>
  <si>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</si>
  <si>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</si>
  <si>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</si>
  <si>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</si>
  <si>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</si>
  <si>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</si>
  <si>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</si>
  <si>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</si>
  <si>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</si>
  <si>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</si>
  <si>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</si>
  <si>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</si>
  <si>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</si>
  <si>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</si>
  <si>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</si>
  <si>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</si>
  <si>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</si>
  <si>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</si>
  <si>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</si>
  <si>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</si>
  <si>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</si>
  <si>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</si>
  <si>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</si>
  <si>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</si>
  <si>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</si>
  <si>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</si>
  <si>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</si>
  <si>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</si>
  <si>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</si>
  <si>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</si>
  <si>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</si>
  <si>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</si>
  <si>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</si>
  <si>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</si>
  <si>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</si>
  <si>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</si>
  <si>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</si>
  <si>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</si>
  <si>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</si>
  <si>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</si>
  <si>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</si>
  <si>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</si>
  <si>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</si>
  <si>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</si>
  <si>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</si>
  <si>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</si>
  <si>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</si>
  <si>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</si>
  <si>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</si>
  <si>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</si>
  <si>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</si>
  <si>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</si>
  <si>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</si>
  <si>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</si>
  <si>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</si>
  <si>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</si>
  <si>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</si>
  <si>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</si>
  <si>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</si>
  <si>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</si>
  <si>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</si>
  <si>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</si>
  <si>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</si>
  <si>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</si>
  <si>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</si>
  <si>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</si>
  <si>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</si>
  <si>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</si>
  <si>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</si>
  <si>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</si>
  <si>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</si>
  <si>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</si>
  <si>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</si>
  <si>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</si>
  <si>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</si>
  <si>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</si>
  <si>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</si>
  <si>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</si>
  <si>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</si>
  <si>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</si>
  <si>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</si>
  <si>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</si>
  <si>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</si>
  <si>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</si>
  <si>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</si>
  <si>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</si>
  <si>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</si>
  <si>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</si>
  <si>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</si>
  <si>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</si>
  <si>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</si>
  <si>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</si>
  <si>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</si>
  <si>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</si>
  <si>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</si>
  <si>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</si>
  <si>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</si>
  <si>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</si>
  <si>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</si>
  <si>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</si>
  <si>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</si>
  <si>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</si>
  <si>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</si>
  <si>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</si>
  <si>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</si>
  <si>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</si>
  <si>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</si>
  <si>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</si>
  <si>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</si>
  <si>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</si>
  <si>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</si>
  <si>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</si>
  <si>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</si>
  <si>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</si>
  <si>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</si>
  <si>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</si>
  <si>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</si>
  <si>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</si>
  <si>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</si>
  <si>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</si>
  <si>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</si>
  <si>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</si>
  <si>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</si>
  <si>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</si>
  <si>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</si>
  <si>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</si>
  <si>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</si>
  <si>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</si>
  <si>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</si>
  <si>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</si>
  <si>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</si>
  <si>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</si>
  <si>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</si>
  <si>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</si>
  <si>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</si>
  <si>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</si>
  <si>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</si>
  <si>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</si>
  <si>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</si>
  <si>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</si>
  <si>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</si>
  <si>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</si>
  <si>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</si>
  <si>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</si>
  <si>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</si>
  <si>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</si>
  <si>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</si>
  <si>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</si>
  <si>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</si>
  <si>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</si>
  <si>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</si>
  <si>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</si>
  <si>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</si>
  <si>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</si>
  <si>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</si>
  <si>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</si>
  <si>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</si>
  <si>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</si>
  <si>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</si>
  <si>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</si>
  <si>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</si>
  <si>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</si>
  <si>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</si>
  <si>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</si>
  <si>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</si>
  <si>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</si>
  <si>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</si>
  <si>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</si>
  <si>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</si>
  <si>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</si>
  <si>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</si>
  <si>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</si>
  <si>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</si>
  <si>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</si>
  <si>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</si>
  <si>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</si>
  <si>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</si>
  <si>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</si>
  <si>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</si>
  <si>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</si>
  <si>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</si>
  <si>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</si>
  <si>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</si>
  <si>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</si>
  <si>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</si>
  <si>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</si>
  <si>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</si>
  <si>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</si>
  <si>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</si>
  <si>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</si>
  <si>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</si>
  <si>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</si>
  <si>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</si>
  <si>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</si>
  <si>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</si>
  <si>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</si>
  <si>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</si>
  <si>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</si>
  <si>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</si>
  <si>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</si>
  <si>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</si>
  <si>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</si>
  <si>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</si>
  <si>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</si>
  <si>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</si>
  <si>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</si>
  <si>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</si>
  <si>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</si>
  <si>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</si>
  <si>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</si>
  <si>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</si>
  <si>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</si>
  <si>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</si>
  <si>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</si>
  <si>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</si>
  <si>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</si>
  <si>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</si>
  <si>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</si>
  <si>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</si>
  <si>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</si>
  <si>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</si>
  <si>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</si>
  <si>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</si>
  <si>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</si>
  <si>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</si>
  <si>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</si>
  <si>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</si>
  <si>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</si>
  <si>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</si>
  <si>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</si>
  <si>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</si>
  <si>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</si>
  <si>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</si>
  <si>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</si>
  <si>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</si>
  <si>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</si>
  <si>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</si>
  <si>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</si>
  <si>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</si>
  <si>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</si>
  <si>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</si>
  <si>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</si>
  <si>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</si>
  <si>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</si>
  <si>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</si>
  <si>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</si>
  <si>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</si>
  <si>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</si>
  <si>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</si>
  <si>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</si>
  <si>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</si>
  <si>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</si>
  <si>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</si>
  <si>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</si>
  <si>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</si>
  <si>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</si>
  <si>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</si>
  <si>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</si>
  <si>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</si>
  <si>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</si>
  <si>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</si>
  <si>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</si>
  <si>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</si>
  <si>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</si>
  <si>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</si>
  <si>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</si>
  <si>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</si>
  <si>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</si>
  <si>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</si>
  <si>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</si>
  <si>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</si>
  <si>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</si>
  <si>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</si>
  <si>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</si>
  <si>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</si>
  <si>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</si>
  <si>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</si>
  <si>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</si>
  <si>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</si>
  <si>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</si>
  <si>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</si>
  <si>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</si>
  <si>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</si>
  <si>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</si>
  <si>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</si>
  <si>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</si>
  <si>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</si>
  <si>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</si>
  <si>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</si>
  <si>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</si>
  <si>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</si>
  <si>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</si>
  <si>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</si>
  <si>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</si>
  <si>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</si>
  <si>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</si>
  <si>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</si>
  <si>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</si>
  <si>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</si>
  <si>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</si>
  <si>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</si>
  <si>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</si>
  <si>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</si>
  <si>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</si>
  <si>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</si>
  <si>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</si>
  <si>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</si>
  <si>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</si>
  <si>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</si>
  <si>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</si>
  <si>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</si>
  <si>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</si>
  <si>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</si>
  <si>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</si>
  <si>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</si>
  <si>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</si>
  <si>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</si>
  <si>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</si>
  <si>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</si>
  <si>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</si>
  <si>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</si>
  <si>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</si>
  <si>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</si>
  <si>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</si>
  <si>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</si>
  <si>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</si>
  <si>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</si>
  <si>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</si>
  <si>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</si>
  <si>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</si>
  <si>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</si>
  <si>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</si>
  <si>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</si>
  <si>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</si>
  <si>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</si>
  <si>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</si>
  <si>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</si>
  <si>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</si>
  <si>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</si>
  <si>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</si>
  <si>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</si>
  <si>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</si>
  <si>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</si>
  <si>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</si>
  <si>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</si>
  <si>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</si>
  <si>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</si>
  <si>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</si>
  <si>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</si>
  <si>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</si>
  <si>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</si>
  <si>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</si>
  <si>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</si>
  <si>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</si>
  <si>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</si>
  <si>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</si>
  <si>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</si>
  <si>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</si>
  <si>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</si>
  <si>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</si>
  <si>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</si>
  <si>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</si>
  <si>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</si>
  <si>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</si>
  <si>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</si>
  <si>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</si>
  <si>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</si>
  <si>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</si>
  <si>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</si>
  <si>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</si>
  <si>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</si>
  <si>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</si>
  <si>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</si>
  <si>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</si>
  <si>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</si>
  <si>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</si>
  <si>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</si>
  <si>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</si>
  <si>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</si>
  <si>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</si>
  <si>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</si>
  <si>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</si>
  <si>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</si>
  <si>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</si>
  <si>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</si>
  <si>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</si>
  <si>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</si>
  <si>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</si>
  <si>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</si>
  <si>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</si>
  <si>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</si>
  <si>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</si>
  <si>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</si>
  <si>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</si>
  <si>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</si>
  <si>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</si>
  <si>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</si>
  <si>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</si>
  <si>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</si>
  <si>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</si>
  <si>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</si>
  <si>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</si>
  <si>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</si>
  <si>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</si>
  <si>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</si>
  <si>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</si>
  <si>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</si>
  <si>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</si>
  <si>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</si>
  <si>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</si>
  <si>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</si>
  <si>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</si>
  <si>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</si>
  <si>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</si>
  <si>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</si>
  <si>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</si>
  <si>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</si>
  <si>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</si>
  <si>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</si>
  <si>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</si>
  <si>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</si>
  <si>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</si>
  <si>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</si>
  <si>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</si>
  <si>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</si>
  <si>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</si>
  <si>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</si>
  <si>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</si>
  <si>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</si>
  <si>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</si>
  <si>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</si>
  <si>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</si>
  <si>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</si>
  <si>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</si>
  <si>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</si>
  <si>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</si>
  <si>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</si>
  <si>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</si>
  <si>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</si>
  <si>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</si>
  <si>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</si>
  <si>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</si>
  <si>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</si>
  <si>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</si>
  <si>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</si>
  <si>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</si>
  <si>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</si>
  <si>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</si>
  <si>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</si>
  <si>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</si>
  <si>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</si>
  <si>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</si>
  <si>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</si>
  <si>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</si>
  <si>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</si>
  <si>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</si>
  <si>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</si>
  <si>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</si>
  <si>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</si>
  <si>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</si>
  <si>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</si>
  <si>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</si>
  <si>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</si>
  <si>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</si>
  <si>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</si>
  <si>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</si>
  <si>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</si>
  <si>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</si>
  <si>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</si>
  <si>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</si>
  <si>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</si>
  <si>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</si>
  <si>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</si>
  <si>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</si>
  <si>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</si>
  <si>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</si>
  <si>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</si>
  <si>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</si>
  <si>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</si>
  <si>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</si>
  <si>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</si>
  <si>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</si>
  <si>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</si>
  <si>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</si>
  <si>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</si>
  <si>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</si>
  <si>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</si>
  <si>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</si>
  <si>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</si>
  <si>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</si>
  <si>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</si>
  <si>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</si>
  <si>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</si>
  <si>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</si>
  <si>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</si>
  <si>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</si>
  <si>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</si>
  <si>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</si>
  <si>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</si>
  <si>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</si>
  <si>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</si>
  <si>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</si>
  <si>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</si>
  <si>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</si>
  <si>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</si>
  <si>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</si>
  <si>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</si>
  <si>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</si>
  <si>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</si>
  <si>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</si>
  <si>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</si>
  <si>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</si>
  <si>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</si>
  <si>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</si>
  <si>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</si>
  <si>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</si>
  <si>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</si>
  <si>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</si>
  <si>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</si>
  <si>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</si>
  <si>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</si>
  <si>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</si>
  <si>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</si>
  <si>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</si>
  <si>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</si>
  <si>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</si>
  <si>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</si>
  <si>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</si>
  <si>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</si>
  <si>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</si>
  <si>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</si>
  <si>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</si>
  <si>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</si>
  <si>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</si>
  <si>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</si>
  <si>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</si>
  <si>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</si>
  <si>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</si>
  <si>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</si>
  <si>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</si>
  <si>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</si>
  <si>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</si>
  <si>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</si>
  <si>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</si>
  <si>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</si>
  <si>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</si>
  <si>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</si>
  <si>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</si>
  <si>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</si>
  <si>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</si>
  <si>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</si>
  <si>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</si>
  <si>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</si>
  <si>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</si>
  <si>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</si>
  <si>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</si>
  <si>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</si>
  <si>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</si>
  <si>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</si>
  <si>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</si>
  <si>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</si>
  <si>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</si>
  <si>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</si>
  <si>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</si>
  <si>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</si>
  <si>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</si>
  <si>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</si>
  <si>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</si>
  <si>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</si>
  <si>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</si>
  <si>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</si>
  <si>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</si>
  <si>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</si>
  <si>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</si>
  <si>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</si>
  <si>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</si>
  <si>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</si>
  <si>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</si>
  <si>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</si>
  <si>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</si>
  <si>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</si>
  <si>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</si>
  <si>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</si>
  <si>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</si>
  <si>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</si>
  <si>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</si>
  <si>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</si>
  <si>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</si>
  <si>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</si>
  <si>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</si>
  <si>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</si>
  <si>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</si>
  <si>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</si>
  <si>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</si>
  <si>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</si>
  <si>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</si>
  <si>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</si>
  <si>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</si>
  <si>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</si>
  <si>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</si>
  <si>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</si>
  <si>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</si>
  <si>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</si>
  <si>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</si>
  <si>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</si>
  <si>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</si>
  <si>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</si>
  <si>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</si>
  <si>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</si>
  <si>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</si>
  <si>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</si>
  <si>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</si>
  <si>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</si>
  <si>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</si>
  <si>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</si>
  <si>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</si>
  <si>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</si>
  <si>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</si>
  <si>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</si>
  <si>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</si>
  <si>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</si>
  <si>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</si>
  <si>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</si>
  <si>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</si>
  <si>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</si>
  <si>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</si>
  <si>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</si>
  <si>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</si>
  <si>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</si>
  <si>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</si>
  <si>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</si>
  <si>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</si>
  <si>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</si>
  <si>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</si>
  <si>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</si>
  <si>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</si>
  <si>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</si>
  <si>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</si>
  <si>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</si>
  <si>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</si>
  <si>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</si>
  <si>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</si>
  <si>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</si>
  <si>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</si>
  <si>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</si>
  <si>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</si>
  <si>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</si>
  <si>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</si>
  <si>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</si>
  <si>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</si>
  <si>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</si>
  <si>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</si>
  <si>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</si>
  <si>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</si>
  <si>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</si>
  <si>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</si>
  <si>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</si>
  <si>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</si>
  <si>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</si>
  <si>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</si>
  <si>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</si>
  <si>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</si>
  <si>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</si>
  <si>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</si>
  <si>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</si>
  <si>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</si>
  <si>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</si>
  <si>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</si>
  <si>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</si>
  <si>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</si>
  <si>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</si>
  <si>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</si>
  <si>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</si>
  <si>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</si>
  <si>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</si>
  <si>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</si>
  <si>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</si>
  <si>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</si>
  <si>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</si>
  <si>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</si>
  <si>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</si>
  <si>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</si>
  <si>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</si>
  <si>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</si>
  <si>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</si>
  <si>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</si>
  <si>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</si>
  <si>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</si>
  <si>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</si>
  <si>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</si>
  <si>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</si>
  <si>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</si>
  <si>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</si>
  <si>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</si>
  <si>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</si>
  <si>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</si>
  <si>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</si>
  <si>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</si>
  <si>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</si>
  <si>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</si>
  <si>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</si>
  <si>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</si>
  <si>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</si>
  <si>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</si>
  <si>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</si>
  <si>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</si>
  <si>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</si>
  <si>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</si>
  <si>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</si>
  <si>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</si>
  <si>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</si>
  <si>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</si>
  <si>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</si>
  <si>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</si>
  <si>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</si>
  <si>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</si>
  <si>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</si>
  <si>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</si>
  <si>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</si>
  <si>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</si>
  <si>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</si>
  <si>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</si>
  <si>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</si>
  <si>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</si>
  <si>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</si>
  <si>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</si>
  <si>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</si>
  <si>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</si>
  <si>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</si>
  <si>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</si>
  <si>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</si>
  <si>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</si>
  <si>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</si>
  <si>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</si>
  <si>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</si>
  <si>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</si>
  <si>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</si>
  <si>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</si>
  <si>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</si>
  <si>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</si>
  <si>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</si>
  <si>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</si>
  <si>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</si>
  <si>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</si>
  <si>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</si>
  <si>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</si>
  <si>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</si>
  <si>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</si>
  <si>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</si>
  <si>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</si>
  <si>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</si>
  <si>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</si>
  <si>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</si>
  <si>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</si>
  <si>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</si>
  <si>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</si>
  <si>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</si>
  <si>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</si>
  <si>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</si>
  <si>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</si>
  <si>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</si>
  <si>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</si>
  <si>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</si>
  <si>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</si>
  <si>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</si>
  <si>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</si>
  <si>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</si>
  <si>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</si>
  <si>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</si>
  <si>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</si>
  <si>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</si>
  <si>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</si>
  <si>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</si>
  <si>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</si>
  <si>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</si>
  <si>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</si>
  <si>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</si>
  <si>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</si>
  <si>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</si>
  <si>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</si>
  <si>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</si>
  <si>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</si>
  <si>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</si>
  <si>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</si>
  <si>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</si>
  <si>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</si>
  <si>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</si>
  <si>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</si>
  <si>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</si>
  <si>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</si>
  <si>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</si>
  <si>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</si>
  <si>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</si>
  <si>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</si>
  <si>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</si>
  <si>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</si>
  <si>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</si>
  <si>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</si>
  <si>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</si>
  <si>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</si>
  <si>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</si>
  <si>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</si>
  <si>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</si>
  <si>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</si>
  <si>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</si>
  <si>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</si>
  <si>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</si>
  <si>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</si>
  <si>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</si>
  <si>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</si>
  <si>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</si>
  <si>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</si>
  <si>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</si>
  <si>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</si>
  <si>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</si>
  <si>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</si>
  <si>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</si>
  <si>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</si>
  <si>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</si>
  <si>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</si>
  <si>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</si>
  <si>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</si>
  <si>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</si>
  <si>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</si>
  <si>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</si>
  <si>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</si>
  <si>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</si>
  <si>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</si>
  <si>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</si>
  <si>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</si>
  <si>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</si>
  <si>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</si>
  <si>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</si>
  <si>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</si>
  <si>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</si>
  <si>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</si>
  <si>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</si>
  <si>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</si>
  <si>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</si>
  <si>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</si>
  <si>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</si>
  <si>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</si>
  <si>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</si>
  <si>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</si>
  <si>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</si>
  <si>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</si>
  <si>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</si>
  <si>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</si>
  <si>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</si>
  <si>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</si>
  <si>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</si>
  <si>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</si>
  <si>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</si>
  <si>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</si>
  <si>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</si>
  <si>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</si>
  <si>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</si>
  <si>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</si>
  <si>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</si>
  <si>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</si>
  <si>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</si>
  <si>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</si>
  <si>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</si>
  <si>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</si>
  <si>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</si>
  <si>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</si>
  <si>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</si>
  <si>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</si>
  <si>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</si>
  <si>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</si>
  <si>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</si>
  <si>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</si>
  <si>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</si>
  <si>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</si>
  <si>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</si>
  <si>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</si>
  <si>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</si>
  <si>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</si>
  <si>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</si>
  <si>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</si>
  <si>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</si>
  <si>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</si>
  <si>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</si>
  <si>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</si>
  <si>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</si>
  <si>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</si>
  <si>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</si>
  <si>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</si>
  <si>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</si>
  <si>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</si>
  <si>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</si>
  <si>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</si>
  <si>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</si>
  <si>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</si>
  <si>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</si>
  <si>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</si>
  <si>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</si>
  <si>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</si>
  <si>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</si>
  <si>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</si>
  <si>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</si>
  <si>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</si>
  <si>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</si>
  <si>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</si>
  <si>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</si>
  <si>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</si>
  <si>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</si>
  <si>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</si>
  <si>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</si>
  <si>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</si>
  <si>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</si>
  <si>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</si>
  <si>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</si>
  <si>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</si>
  <si>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</si>
  <si>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</si>
  <si>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</si>
  <si>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</si>
  <si>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</si>
  <si>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</si>
  <si>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</si>
  <si>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</si>
  <si>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</si>
  <si>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</si>
  <si>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</si>
  <si>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</si>
  <si>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</si>
  <si>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</si>
  <si>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</si>
  <si>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</si>
  <si>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</si>
  <si>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</si>
  <si>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</si>
  <si>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</si>
  <si>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</si>
  <si>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</si>
  <si>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</si>
  <si>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</si>
  <si>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</si>
  <si>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</si>
  <si>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</si>
  <si>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</si>
  <si>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</si>
  <si>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</si>
  <si>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</si>
  <si>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</si>
  <si>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</si>
  <si>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</si>
  <si>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</si>
  <si>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</si>
  <si>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</si>
  <si>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</si>
  <si>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</si>
  <si>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</si>
  <si>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</si>
  <si>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</si>
  <si>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</si>
  <si>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</si>
  <si>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</si>
  <si>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</si>
  <si>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</si>
  <si>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</si>
  <si>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</si>
  <si>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</si>
  <si>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</si>
  <si>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</si>
  <si>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</si>
  <si>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</si>
  <si>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</si>
  <si>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</si>
  <si>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</si>
  <si>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</si>
  <si>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</si>
  <si>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</si>
  <si>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</si>
  <si>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</si>
  <si>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</si>
  <si>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</si>
  <si>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</si>
  <si>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</si>
  <si>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</si>
  <si>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</si>
  <si>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</si>
  <si>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</si>
  <si>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</si>
  <si>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</si>
  <si>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</si>
  <si>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</si>
  <si>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</si>
  <si>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</si>
  <si>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</si>
  <si>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</si>
  <si>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</si>
  <si>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</si>
  <si>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</si>
  <si>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</si>
  <si>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</si>
  <si>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</si>
  <si>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</si>
  <si>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</si>
  <si>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</si>
  <si>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</si>
  <si>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</si>
  <si>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</si>
  <si>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</si>
  <si>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</si>
  <si>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</si>
  <si>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</si>
  <si>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</si>
  <si>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</si>
  <si>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</si>
  <si>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</si>
  <si>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</si>
  <si>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</si>
  <si>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</si>
  <si>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</si>
  <si>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</si>
  <si>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</si>
  <si>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</si>
  <si>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</si>
  <si>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</si>
  <si>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</si>
  <si>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</si>
  <si>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</si>
  <si>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</si>
  <si>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</si>
  <si>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</si>
  <si>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</si>
  <si>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</si>
  <si>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</si>
  <si>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</si>
  <si>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</si>
  <si>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</si>
  <si>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</si>
  <si>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</si>
  <si>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</si>
  <si>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</si>
  <si>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</si>
  <si>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</si>
  <si>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</si>
  <si>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</si>
  <si>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</si>
  <si>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</si>
  <si>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</si>
  <si>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</si>
  <si>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</si>
  <si>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</si>
  <si>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</si>
  <si>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</si>
  <si>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</si>
  <si>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</si>
  <si>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</si>
  <si>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</si>
  <si>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</si>
  <si>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</si>
  <si>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</si>
  <si>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</si>
  <si>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</si>
  <si>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</si>
  <si>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</si>
  <si>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</si>
  <si>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</si>
  <si>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</si>
  <si>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</si>
  <si>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</si>
  <si>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</si>
  <si>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</si>
  <si>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</si>
  <si>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</si>
  <si>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</si>
  <si>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</si>
  <si>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</si>
  <si>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</si>
  <si>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</si>
  <si>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</si>
  <si>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</si>
  <si>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</si>
  <si>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</si>
  <si>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</si>
  <si>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</si>
  <si>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</si>
  <si>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</si>
  <si>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</si>
  <si>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</si>
  <si>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</si>
  <si>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</si>
  <si>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</si>
  <si>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</si>
  <si>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</si>
  <si>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</si>
  <si>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</si>
  <si>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</si>
  <si>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</si>
  <si>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</si>
  <si>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</si>
  <si>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</si>
  <si>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</si>
  <si>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</si>
  <si>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</si>
  <si>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</si>
  <si>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</si>
  <si>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</si>
  <si>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</si>
  <si>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</si>
  <si>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</si>
  <si>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</si>
  <si>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</si>
  <si>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</si>
  <si>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</si>
  <si>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</si>
  <si>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</si>
  <si>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</si>
  <si>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</si>
  <si>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</si>
  <si>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</si>
  <si>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</si>
  <si>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</si>
  <si>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</si>
  <si>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</si>
  <si>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</si>
  <si>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</si>
  <si>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</si>
  <si>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</si>
  <si>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</si>
  <si>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</si>
  <si>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</si>
  <si>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</si>
  <si>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</si>
  <si>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</si>
  <si>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</si>
  <si>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</si>
  <si>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</si>
  <si>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</si>
  <si>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</si>
  <si>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</si>
  <si>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</si>
  <si>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</si>
  <si>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</si>
  <si>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</si>
  <si>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</si>
  <si>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</si>
  <si>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</si>
  <si>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</si>
  <si>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</si>
  <si>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</si>
  <si>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</si>
  <si>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</si>
  <si>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</si>
  <si>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</si>
  <si>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</si>
  <si>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</si>
  <si>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</si>
  <si>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</si>
  <si>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</si>
  <si>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</si>
  <si>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</si>
  <si>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</si>
  <si>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</si>
  <si>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</si>
  <si>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</si>
  <si>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</si>
  <si>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</si>
  <si>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</si>
  <si>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</si>
  <si>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</si>
  <si>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</si>
  <si>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</si>
  <si>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</si>
  <si>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</si>
  <si>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</si>
  <si>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</si>
  <si>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</si>
  <si>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</si>
  <si>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</si>
  <si>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</si>
  <si>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</si>
  <si>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</si>
  <si>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</si>
  <si>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</si>
  <si>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</si>
  <si>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</si>
  <si>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</si>
  <si>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</si>
  <si>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</si>
  <si>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</si>
  <si>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</si>
  <si>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</si>
  <si>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</si>
  <si>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</si>
  <si>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</si>
  <si>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</si>
  <si>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</si>
  <si>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</si>
  <si>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</si>
  <si>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</si>
  <si>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</si>
  <si>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</si>
  <si>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</si>
  <si>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</si>
  <si>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</si>
  <si>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</si>
  <si>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</si>
  <si>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</si>
  <si>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</si>
  <si>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</si>
  <si>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</si>
  <si>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</si>
  <si>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</si>
  <si>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</si>
  <si>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</si>
  <si>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</si>
  <si>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</si>
  <si>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</si>
  <si>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</si>
  <si>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</si>
  <si>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</si>
  <si>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</si>
  <si>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</si>
  <si>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</si>
  <si>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</si>
  <si>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</si>
  <si>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</si>
  <si>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</si>
  <si>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</si>
  <si>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</si>
  <si>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</si>
  <si>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</si>
  <si>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</si>
  <si>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</si>
  <si>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</si>
  <si>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</si>
  <si>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</si>
  <si>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</si>
  <si>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</si>
  <si>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</si>
  <si>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</si>
  <si>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</si>
  <si>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</si>
  <si>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</si>
  <si>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</si>
  <si>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</si>
  <si>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</si>
  <si>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</si>
  <si>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</si>
  <si>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</si>
  <si>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</si>
  <si>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</si>
  <si>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</si>
  <si>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</si>
  <si>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</si>
  <si>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</si>
  <si>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</si>
  <si>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</si>
  <si>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</si>
  <si>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</si>
  <si>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</si>
  <si>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</si>
  <si>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</si>
  <si>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</si>
  <si>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</si>
  <si>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</si>
  <si>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</si>
  <si>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</si>
  <si>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</si>
  <si>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</si>
  <si>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</si>
  <si>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</si>
  <si>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</si>
  <si>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</si>
  <si>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</si>
  <si>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</si>
  <si>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</si>
  <si>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</si>
  <si>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</si>
  <si>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</si>
  <si>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</si>
  <si>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</si>
  <si>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</si>
  <si>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</si>
  <si>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</si>
  <si>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</si>
  <si>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</si>
  <si>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</si>
  <si>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</si>
  <si>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</si>
  <si>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</si>
  <si>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</si>
  <si>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</si>
  <si>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</si>
  <si>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</si>
  <si>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</si>
  <si>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</si>
  <si>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</si>
  <si>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</si>
  <si>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</si>
  <si>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</si>
  <si>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</si>
  <si>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</si>
  <si>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</si>
  <si>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</si>
  <si>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</si>
  <si>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</si>
  <si>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</si>
  <si>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</si>
  <si>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</si>
  <si>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</si>
  <si>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</si>
  <si>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</si>
  <si>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</si>
  <si>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</si>
  <si>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</si>
  <si>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</si>
  <si>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</si>
  <si>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</si>
  <si>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</si>
  <si>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</si>
  <si>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</si>
  <si>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</si>
  <si>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</si>
  <si>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</si>
  <si>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</si>
  <si>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</si>
  <si>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</si>
  <si>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</si>
  <si>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</si>
  <si>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</si>
  <si>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</si>
  <si>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</si>
  <si>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</si>
  <si>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</si>
  <si>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</si>
  <si>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</si>
  <si>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</si>
  <si>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</si>
  <si>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</si>
  <si>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</si>
  <si>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</si>
  <si>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</si>
  <si>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</si>
  <si>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</si>
  <si>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</si>
  <si>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</si>
  <si>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</si>
  <si>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</si>
  <si>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</si>
  <si>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</si>
  <si>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</si>
  <si>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</si>
  <si>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</si>
  <si>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</si>
  <si>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</si>
  <si>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</si>
  <si>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</si>
  <si>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</si>
  <si>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</si>
  <si>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</si>
  <si>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</si>
  <si>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</si>
  <si>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</si>
  <si>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</si>
  <si>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</si>
  <si>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</si>
  <si>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</si>
  <si>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</si>
  <si>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</si>
  <si>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</si>
  <si>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</si>
  <si>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</si>
  <si>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</si>
  <si>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</si>
  <si>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</si>
  <si>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</si>
  <si>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</si>
  <si>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</si>
  <si>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</si>
  <si>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</si>
  <si>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</si>
  <si>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</si>
  <si>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</si>
  <si>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</si>
  <si>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</si>
  <si>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</si>
  <si>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</si>
  <si>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</si>
  <si>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</si>
  <si>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</si>
  <si>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</si>
  <si>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</si>
  <si>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</si>
  <si>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</si>
  <si>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</si>
  <si>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</si>
  <si>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</si>
  <si>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</si>
  <si>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</si>
  <si>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</si>
  <si>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</si>
  <si>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</si>
  <si>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</si>
  <si>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</si>
  <si>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Profit?</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</si>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</sst>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numFmt numFmtId="1" formatCode="0"/>
    </dxf>
    <dxf>
      <numFmt numFmtId="1" formatCode="0"/>
    </dxf>
    <dxf>
      <numFmt numFmtId="164" formatCode="mm/dd/yy;@"/>
    </dxf>
  </dxfs>
  <tableStyles count="0" defaultTableStyle="TableStyleMedium2" defaultPivotStyle="PivotStyleLight16"/>
  <colors>
    <mruColors>
      <color rgb="FF4210F8"/>
      <color rgb="FFF0B71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Visualization.xlsx]Customer Count!PivotTable10</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Count'!$B$3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Count'!$A$4:$A$7</c:f>
              <c:strCache>
                <c:ptCount val="4"/>
                <c:pt idx="0">
                  <c:v>2017</c:v>
                </c:pt>
                <c:pt idx="1">
                  <c:v>2016</c:v>
                </c:pt>
                <c:pt idx="2">
                  <c:v>2014</c:v>
                </c:pt>
                <c:pt idx="3">
                  <c:v>2015</c:v>
                </c:pt>
              </c:strCache>
            </c:strRef>
          </c:cat>
          <c:val>
            <c:numRef>
              <c:f>'Customer Count'!$B$4:$B$7</c:f>
              <c:numCache>
                <c:formatCode>General</c:formatCode>
                <c:ptCount val="4"/>
                <c:pt idx="0">
                  <c:v>693</c:v>
                </c:pt>
                <c:pt idx="1">
                  <c:v>638</c:v>
                </c:pt>
                <c:pt idx="2">
                  <c:v>595</c:v>
                </c:pt>
                <c:pt idx="3">
                  <c:v>573</c:v>
                </c:pt>
              </c:numCache>
            </c:numRef>
          </c:val>
          <c:extLst>
            <c:ext xmlns:c16="http://schemas.microsoft.com/office/drawing/2014/chart" uri="{C3380CC4-5D6E-409C-BE32-E72D297353CC}">
              <c16:uniqueId val="{00000000-E5EF-4B0F-9386-07DAEAC37750}"/>
            </c:ext>
          </c:extLst>
        </c:ser>
        <c:dLbls>
          <c:dLblPos val="outEnd"/>
          <c:showLegendKey val="0"/>
          <c:showVal val="1"/>
          <c:showCatName val="0"/>
          <c:showSerName val="0"/>
          <c:showPercent val="0"/>
          <c:showBubbleSize val="0"/>
        </c:dLbls>
        <c:gapWidth val="219"/>
        <c:overlap val="-27"/>
        <c:axId val="757645552"/>
        <c:axId val="757631408"/>
      </c:barChart>
      <c:catAx>
        <c:axId val="75764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7631408"/>
        <c:crosses val="autoZero"/>
        <c:auto val="1"/>
        <c:lblAlgn val="ctr"/>
        <c:lblOffset val="100"/>
        <c:noMultiLvlLbl val="0"/>
      </c:catAx>
      <c:valAx>
        <c:axId val="75763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764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0B718"/>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Visualization.xlsx]Top5Customers!PivotTable6</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a:t>
            </a:r>
            <a:r>
              <a:rPr lang="en-US" baseline="0"/>
              <a:t> 5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Top5Customers!$B$3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43-4BAB-B9E1-217D0A9EB6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43-4BAB-B9E1-217D0A9EB6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743-4BAB-B9E1-217D0A9EB6A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743-4BAB-B9E1-217D0A9EB6A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743-4BAB-B9E1-217D0A9EB6AD}"/>
              </c:ext>
            </c:extLst>
          </c:dPt>
          <c:cat>
            <c:strRef>
              <c:f>Top5Customers!$A$4:$A$8</c:f>
              <c:strCache>
                <c:ptCount val="5"/>
                <c:pt idx="0">
                  <c:v>Tamara Chand</c:v>
                </c:pt>
                <c:pt idx="1">
                  <c:v>Adrian Barton</c:v>
                </c:pt>
                <c:pt idx="2">
                  <c:v>Sanjit Engle</c:v>
                </c:pt>
                <c:pt idx="3">
                  <c:v>Bill Shonely</c:v>
                </c:pt>
                <c:pt idx="4">
                  <c:v>Daniel Raglin</c:v>
                </c:pt>
              </c:strCache>
            </c:strRef>
          </c:cat>
          <c:val>
            <c:numRef>
              <c:f>Top5Customers!$B$4:$B$8</c:f>
              <c:numCache>
                <c:formatCode>General</c:formatCode>
                <c:ptCount val="5"/>
                <c:pt idx="0">
                  <c:v>8764.9500000000007</c:v>
                </c:pt>
                <c:pt idx="1">
                  <c:v>4747.82</c:v>
                </c:pt>
                <c:pt idx="2">
                  <c:v>2673.77</c:v>
                </c:pt>
                <c:pt idx="3">
                  <c:v>2405.36</c:v>
                </c:pt>
                <c:pt idx="4">
                  <c:v>2337.7600000000002</c:v>
                </c:pt>
              </c:numCache>
            </c:numRef>
          </c:val>
          <c:extLst>
            <c:ext xmlns:c16="http://schemas.microsoft.com/office/drawing/2014/chart" uri="{C3380CC4-5D6E-409C-BE32-E72D297353CC}">
              <c16:uniqueId val="{00000000-1A36-4360-8245-E86A2DC3E1E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0B718"/>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Visualization.xlsx]Monthly Sales!PivotTable5</c:name>
    <c:fmtId val="2"/>
  </c:pivotSource>
  <c:chart>
    <c:autoTitleDeleted val="1"/>
    <c:pivotFmts>
      <c:pivotFmt>
        <c:idx val="0"/>
        <c:spPr>
          <a:solidFill>
            <a:srgbClr val="4210F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rgbClr val="4210F8"/>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38048.209999999992</c:v>
                </c:pt>
                <c:pt idx="1">
                  <c:v>49238.410000000018</c:v>
                </c:pt>
                <c:pt idx="2">
                  <c:v>49612.060000000005</c:v>
                </c:pt>
                <c:pt idx="3">
                  <c:v>45192.310000000012</c:v>
                </c:pt>
                <c:pt idx="4">
                  <c:v>64964.34</c:v>
                </c:pt>
                <c:pt idx="5">
                  <c:v>38991.960000000014</c:v>
                </c:pt>
                <c:pt idx="6">
                  <c:v>42773.400000000009</c:v>
                </c:pt>
                <c:pt idx="7">
                  <c:v>46339.969999999987</c:v>
                </c:pt>
                <c:pt idx="8">
                  <c:v>41985.210000000014</c:v>
                </c:pt>
                <c:pt idx="9">
                  <c:v>52268.209999999977</c:v>
                </c:pt>
                <c:pt idx="10">
                  <c:v>66837.64999999998</c:v>
                </c:pt>
                <c:pt idx="11">
                  <c:v>72954.129999999976</c:v>
                </c:pt>
              </c:numCache>
            </c:numRef>
          </c:val>
          <c:extLst>
            <c:ext xmlns:c16="http://schemas.microsoft.com/office/drawing/2014/chart" uri="{C3380CC4-5D6E-409C-BE32-E72D297353CC}">
              <c16:uniqueId val="{00000000-EBAD-4655-9846-60FD9D271F2E}"/>
            </c:ext>
          </c:extLst>
        </c:ser>
        <c:dLbls>
          <c:showLegendKey val="0"/>
          <c:showVal val="0"/>
          <c:showCatName val="0"/>
          <c:showSerName val="0"/>
          <c:showPercent val="0"/>
          <c:showBubbleSize val="0"/>
        </c:dLbls>
        <c:axId val="750755328"/>
        <c:axId val="757315296"/>
      </c:areaChart>
      <c:catAx>
        <c:axId val="750755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7315296"/>
        <c:crosses val="autoZero"/>
        <c:auto val="1"/>
        <c:lblAlgn val="ctr"/>
        <c:lblOffset val="100"/>
        <c:noMultiLvlLbl val="0"/>
      </c:catAx>
      <c:valAx>
        <c:axId val="757315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07553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0B718"/>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Visualization.xlsx]Salesbycategor!PivotTable4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5925925925925924"/>
          <c:w val="0.61405708661417324"/>
          <c:h val="0.63334135316418771"/>
        </c:manualLayout>
      </c:layout>
      <c:lineChart>
        <c:grouping val="standard"/>
        <c:varyColors val="0"/>
        <c:ser>
          <c:idx val="0"/>
          <c:order val="0"/>
          <c:tx>
            <c:strRef>
              <c:f>Salesbycategor!$B$1:$B$2</c:f>
              <c:strCache>
                <c:ptCount val="1"/>
                <c:pt idx="0">
                  <c:v>Furniture</c:v>
                </c:pt>
              </c:strCache>
            </c:strRef>
          </c:tx>
          <c:spPr>
            <a:ln w="28575" cap="rnd">
              <a:solidFill>
                <a:schemeClr val="accent1"/>
              </a:solidFill>
              <a:round/>
            </a:ln>
            <a:effectLst/>
          </c:spPr>
          <c:marker>
            <c:symbol val="none"/>
          </c:marker>
          <c:cat>
            <c:strRef>
              <c:f>Salesbycategor!$A$3:$A$7</c:f>
              <c:strCache>
                <c:ptCount val="4"/>
                <c:pt idx="0">
                  <c:v>2014</c:v>
                </c:pt>
                <c:pt idx="1">
                  <c:v>2015</c:v>
                </c:pt>
                <c:pt idx="2">
                  <c:v>2016</c:v>
                </c:pt>
                <c:pt idx="3">
                  <c:v>2017</c:v>
                </c:pt>
              </c:strCache>
            </c:strRef>
          </c:cat>
          <c:val>
            <c:numRef>
              <c:f>Salesbycategor!$B$3:$B$7</c:f>
              <c:numCache>
                <c:formatCode>General</c:formatCode>
                <c:ptCount val="4"/>
                <c:pt idx="0">
                  <c:v>5469.7699999999968</c:v>
                </c:pt>
                <c:pt idx="1">
                  <c:v>3015.1699999999973</c:v>
                </c:pt>
                <c:pt idx="2">
                  <c:v>6959.9299999999957</c:v>
                </c:pt>
                <c:pt idx="3">
                  <c:v>3018.4400000000005</c:v>
                </c:pt>
              </c:numCache>
            </c:numRef>
          </c:val>
          <c:smooth val="0"/>
          <c:extLst>
            <c:ext xmlns:c16="http://schemas.microsoft.com/office/drawing/2014/chart" uri="{C3380CC4-5D6E-409C-BE32-E72D297353CC}">
              <c16:uniqueId val="{00000000-2916-435B-BAF5-E0A78A95CB41}"/>
            </c:ext>
          </c:extLst>
        </c:ser>
        <c:ser>
          <c:idx val="1"/>
          <c:order val="1"/>
          <c:tx>
            <c:strRef>
              <c:f>Salesbycategor!$C$1:$C$2</c:f>
              <c:strCache>
                <c:ptCount val="1"/>
                <c:pt idx="0">
                  <c:v>Office Supplies</c:v>
                </c:pt>
              </c:strCache>
            </c:strRef>
          </c:tx>
          <c:spPr>
            <a:ln w="28575" cap="rnd">
              <a:solidFill>
                <a:schemeClr val="accent2"/>
              </a:solidFill>
              <a:round/>
            </a:ln>
            <a:effectLst/>
          </c:spPr>
          <c:marker>
            <c:symbol val="none"/>
          </c:marker>
          <c:cat>
            <c:strRef>
              <c:f>Salesbycategor!$A$3:$A$7</c:f>
              <c:strCache>
                <c:ptCount val="4"/>
                <c:pt idx="0">
                  <c:v>2014</c:v>
                </c:pt>
                <c:pt idx="1">
                  <c:v>2015</c:v>
                </c:pt>
                <c:pt idx="2">
                  <c:v>2016</c:v>
                </c:pt>
                <c:pt idx="3">
                  <c:v>2017</c:v>
                </c:pt>
              </c:strCache>
            </c:strRef>
          </c:cat>
          <c:val>
            <c:numRef>
              <c:f>Salesbycategor!$C$3:$C$7</c:f>
              <c:numCache>
                <c:formatCode>General</c:formatCode>
                <c:ptCount val="4"/>
                <c:pt idx="0">
                  <c:v>22588.059999999969</c:v>
                </c:pt>
                <c:pt idx="1">
                  <c:v>25099.549999999977</c:v>
                </c:pt>
                <c:pt idx="2">
                  <c:v>35061.239999999947</c:v>
                </c:pt>
                <c:pt idx="3">
                  <c:v>39736.689999999973</c:v>
                </c:pt>
              </c:numCache>
            </c:numRef>
          </c:val>
          <c:smooth val="0"/>
          <c:extLst>
            <c:ext xmlns:c16="http://schemas.microsoft.com/office/drawing/2014/chart" uri="{C3380CC4-5D6E-409C-BE32-E72D297353CC}">
              <c16:uniqueId val="{00000001-2916-435B-BAF5-E0A78A95CB41}"/>
            </c:ext>
          </c:extLst>
        </c:ser>
        <c:ser>
          <c:idx val="2"/>
          <c:order val="2"/>
          <c:tx>
            <c:strRef>
              <c:f>Salesbycategor!$D$1:$D$2</c:f>
              <c:strCache>
                <c:ptCount val="1"/>
                <c:pt idx="0">
                  <c:v>Technology</c:v>
                </c:pt>
              </c:strCache>
            </c:strRef>
          </c:tx>
          <c:spPr>
            <a:ln w="28575" cap="rnd">
              <a:solidFill>
                <a:schemeClr val="accent3"/>
              </a:solidFill>
              <a:round/>
            </a:ln>
            <a:effectLst/>
          </c:spPr>
          <c:marker>
            <c:symbol val="none"/>
          </c:marker>
          <c:cat>
            <c:strRef>
              <c:f>Salesbycategor!$A$3:$A$7</c:f>
              <c:strCache>
                <c:ptCount val="4"/>
                <c:pt idx="0">
                  <c:v>2014</c:v>
                </c:pt>
                <c:pt idx="1">
                  <c:v>2015</c:v>
                </c:pt>
                <c:pt idx="2">
                  <c:v>2016</c:v>
                </c:pt>
                <c:pt idx="3">
                  <c:v>2017</c:v>
                </c:pt>
              </c:strCache>
            </c:strRef>
          </c:cat>
          <c:val>
            <c:numRef>
              <c:f>Salesbycategor!$D$3:$D$7</c:f>
              <c:numCache>
                <c:formatCode>General</c:formatCode>
                <c:ptCount val="4"/>
                <c:pt idx="0">
                  <c:v>21492.95</c:v>
                </c:pt>
                <c:pt idx="1">
                  <c:v>33503.970000000038</c:v>
                </c:pt>
                <c:pt idx="2">
                  <c:v>39774.100000000006</c:v>
                </c:pt>
                <c:pt idx="3">
                  <c:v>50684.640000000021</c:v>
                </c:pt>
              </c:numCache>
            </c:numRef>
          </c:val>
          <c:smooth val="0"/>
          <c:extLst>
            <c:ext xmlns:c16="http://schemas.microsoft.com/office/drawing/2014/chart" uri="{C3380CC4-5D6E-409C-BE32-E72D297353CC}">
              <c16:uniqueId val="{00000002-2916-435B-BAF5-E0A78A95CB41}"/>
            </c:ext>
          </c:extLst>
        </c:ser>
        <c:dLbls>
          <c:showLegendKey val="0"/>
          <c:showVal val="0"/>
          <c:showCatName val="0"/>
          <c:showSerName val="0"/>
          <c:showPercent val="0"/>
          <c:showBubbleSize val="0"/>
        </c:dLbls>
        <c:smooth val="0"/>
        <c:axId val="819103296"/>
        <c:axId val="819111200"/>
      </c:lineChart>
      <c:catAx>
        <c:axId val="81910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9111200"/>
        <c:crosses val="autoZero"/>
        <c:auto val="1"/>
        <c:lblAlgn val="ctr"/>
        <c:lblOffset val="100"/>
        <c:noMultiLvlLbl val="0"/>
      </c:catAx>
      <c:valAx>
        <c:axId val="819111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9103296"/>
        <c:crosses val="autoZero"/>
        <c:crossBetween val="between"/>
      </c:valAx>
      <c:spPr>
        <a:noFill/>
        <a:ln>
          <a:noFill/>
        </a:ln>
        <a:effectLst/>
      </c:spPr>
    </c:plotArea>
    <c:legend>
      <c:legendPos val="r"/>
      <c:layout>
        <c:manualLayout>
          <c:xMode val="edge"/>
          <c:yMode val="edge"/>
          <c:x val="0.10613801399825021"/>
          <c:y val="1.584499854184894E-2"/>
          <c:w val="0.59386198600174978"/>
          <c:h val="0.158124453193350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0B718"/>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Visualization.xlsx]Top5Customers!PivotTable6</c:name>
    <c:fmtId val="3"/>
  </c:pivotSource>
  <c:chart>
    <c:title>
      <c:tx>
        <c:rich>
          <a:bodyPr rot="0" spcFirstLastPara="1" vertOverflow="ellipsis" vert="horz" wrap="square" anchor="ctr" anchorCtr="1"/>
          <a:lstStyle/>
          <a:p>
            <a:pPr>
              <a:defRPr sz="1400" b="0" i="0" u="none" strike="noStrike" kern="1200" spc="0" baseline="0">
                <a:solidFill>
                  <a:srgbClr val="4210F8"/>
                </a:solidFill>
                <a:latin typeface="+mn-lt"/>
                <a:ea typeface="+mn-ea"/>
                <a:cs typeface="+mn-cs"/>
              </a:defRPr>
            </a:pPr>
            <a:r>
              <a:rPr lang="en-US"/>
              <a:t>Top 5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4210F8"/>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4210F8"/>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2.2547258644107768E-2"/>
          <c:y val="0.16060008430450623"/>
          <c:w val="0.59681330902173235"/>
          <c:h val="0.83939991569549377"/>
        </c:manualLayout>
      </c:layout>
      <c:pieChart>
        <c:varyColors val="1"/>
        <c:ser>
          <c:idx val="0"/>
          <c:order val="0"/>
          <c:tx>
            <c:strRef>
              <c:f>Top5Customers!$B$3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54E-4D5B-BD01-6B0CBA08AD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54E-4D5B-BD01-6B0CBA08AD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54E-4D5B-BD01-6B0CBA08AD6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54E-4D5B-BD01-6B0CBA08AD6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54E-4D5B-BD01-6B0CBA08AD6A}"/>
              </c:ext>
            </c:extLst>
          </c:dPt>
          <c:dLbls>
            <c:spPr>
              <a:noFill/>
              <a:ln>
                <a:noFill/>
              </a:ln>
              <a:effectLst/>
            </c:spPr>
            <c:txPr>
              <a:bodyPr rot="0" spcFirstLastPara="1" vertOverflow="ellipsis" vert="horz" wrap="square" anchor="ctr" anchorCtr="1"/>
              <a:lstStyle/>
              <a:p>
                <a:pPr>
                  <a:defRPr sz="900" b="0" i="0" u="none" strike="noStrike" kern="1200" baseline="0">
                    <a:solidFill>
                      <a:srgbClr val="4210F8"/>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Top5Customers!$A$4:$A$8</c:f>
              <c:strCache>
                <c:ptCount val="5"/>
                <c:pt idx="0">
                  <c:v>Tamara Chand</c:v>
                </c:pt>
                <c:pt idx="1">
                  <c:v>Adrian Barton</c:v>
                </c:pt>
                <c:pt idx="2">
                  <c:v>Sanjit Engle</c:v>
                </c:pt>
                <c:pt idx="3">
                  <c:v>Bill Shonely</c:v>
                </c:pt>
                <c:pt idx="4">
                  <c:v>Daniel Raglin</c:v>
                </c:pt>
              </c:strCache>
            </c:strRef>
          </c:cat>
          <c:val>
            <c:numRef>
              <c:f>Top5Customers!$B$4:$B$8</c:f>
              <c:numCache>
                <c:formatCode>General</c:formatCode>
                <c:ptCount val="5"/>
                <c:pt idx="0">
                  <c:v>8764.9500000000007</c:v>
                </c:pt>
                <c:pt idx="1">
                  <c:v>4747.82</c:v>
                </c:pt>
                <c:pt idx="2">
                  <c:v>2673.77</c:v>
                </c:pt>
                <c:pt idx="3">
                  <c:v>2405.36</c:v>
                </c:pt>
                <c:pt idx="4">
                  <c:v>2337.7600000000002</c:v>
                </c:pt>
              </c:numCache>
            </c:numRef>
          </c:val>
          <c:extLst>
            <c:ext xmlns:c16="http://schemas.microsoft.com/office/drawing/2014/chart" uri="{C3380CC4-5D6E-409C-BE32-E72D297353CC}">
              <c16:uniqueId val="{0000000A-354E-4D5B-BD01-6B0CBA08AD6A}"/>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4210F8"/>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4210F8"/>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Visualization.xlsx]Customer Count!PivotTable10</c:name>
    <c:fmtId val="3"/>
  </c:pivotSource>
  <c:chart>
    <c:title>
      <c:tx>
        <c:rich>
          <a:bodyPr rot="0" spcFirstLastPara="1" vertOverflow="ellipsis" vert="horz" wrap="square" anchor="ctr" anchorCtr="1"/>
          <a:lstStyle/>
          <a:p>
            <a:pPr>
              <a:defRPr sz="1400" b="0" i="0" u="none" strike="noStrike" kern="1200" spc="0" baseline="0">
                <a:solidFill>
                  <a:srgbClr val="4210F8"/>
                </a:solidFill>
                <a:latin typeface="+mn-lt"/>
                <a:ea typeface="+mn-ea"/>
                <a:cs typeface="+mn-cs"/>
              </a:defRPr>
            </a:pPr>
            <a:r>
              <a:rPr lang="en-US"/>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4210F8"/>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4210F8"/>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Count'!$B$3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4210F8"/>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Count'!$A$4:$A$7</c:f>
              <c:strCache>
                <c:ptCount val="4"/>
                <c:pt idx="0">
                  <c:v>2017</c:v>
                </c:pt>
                <c:pt idx="1">
                  <c:v>2016</c:v>
                </c:pt>
                <c:pt idx="2">
                  <c:v>2014</c:v>
                </c:pt>
                <c:pt idx="3">
                  <c:v>2015</c:v>
                </c:pt>
              </c:strCache>
            </c:strRef>
          </c:cat>
          <c:val>
            <c:numRef>
              <c:f>'Customer Count'!$B$4:$B$7</c:f>
              <c:numCache>
                <c:formatCode>General</c:formatCode>
                <c:ptCount val="4"/>
                <c:pt idx="0">
                  <c:v>693</c:v>
                </c:pt>
                <c:pt idx="1">
                  <c:v>638</c:v>
                </c:pt>
                <c:pt idx="2">
                  <c:v>595</c:v>
                </c:pt>
                <c:pt idx="3">
                  <c:v>573</c:v>
                </c:pt>
              </c:numCache>
            </c:numRef>
          </c:val>
          <c:extLst>
            <c:ext xmlns:c16="http://schemas.microsoft.com/office/drawing/2014/chart" uri="{C3380CC4-5D6E-409C-BE32-E72D297353CC}">
              <c16:uniqueId val="{00000000-4ADC-41F7-B2B4-F1DD7F86BF4F}"/>
            </c:ext>
          </c:extLst>
        </c:ser>
        <c:dLbls>
          <c:dLblPos val="outEnd"/>
          <c:showLegendKey val="0"/>
          <c:showVal val="1"/>
          <c:showCatName val="0"/>
          <c:showSerName val="0"/>
          <c:showPercent val="0"/>
          <c:showBubbleSize val="0"/>
        </c:dLbls>
        <c:gapWidth val="219"/>
        <c:overlap val="-27"/>
        <c:axId val="757645552"/>
        <c:axId val="757631408"/>
      </c:barChart>
      <c:catAx>
        <c:axId val="75764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4210F8"/>
                </a:solidFill>
                <a:latin typeface="+mn-lt"/>
                <a:ea typeface="+mn-ea"/>
                <a:cs typeface="+mn-cs"/>
              </a:defRPr>
            </a:pPr>
            <a:endParaRPr lang="en-US"/>
          </a:p>
        </c:txPr>
        <c:crossAx val="757631408"/>
        <c:crosses val="autoZero"/>
        <c:auto val="1"/>
        <c:lblAlgn val="ctr"/>
        <c:lblOffset val="100"/>
        <c:noMultiLvlLbl val="0"/>
      </c:catAx>
      <c:valAx>
        <c:axId val="75763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4210F8"/>
                </a:solidFill>
                <a:latin typeface="+mn-lt"/>
                <a:ea typeface="+mn-ea"/>
                <a:cs typeface="+mn-cs"/>
              </a:defRPr>
            </a:pPr>
            <a:endParaRPr lang="en-US"/>
          </a:p>
        </c:txPr>
        <c:crossAx val="75764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4210F8"/>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Visualization.xlsx]Monthly Sales!PivotTable5</c:name>
    <c:fmtId val="4"/>
  </c:pivotSource>
  <c:chart>
    <c:autoTitleDeleted val="1"/>
    <c:pivotFmts>
      <c:pivotFmt>
        <c:idx val="0"/>
        <c:spPr>
          <a:solidFill>
            <a:srgbClr val="4210F8"/>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210F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210F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210F8"/>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rgbClr val="4210F8"/>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38048.209999999992</c:v>
                </c:pt>
                <c:pt idx="1">
                  <c:v>49238.410000000018</c:v>
                </c:pt>
                <c:pt idx="2">
                  <c:v>49612.060000000005</c:v>
                </c:pt>
                <c:pt idx="3">
                  <c:v>45192.310000000012</c:v>
                </c:pt>
                <c:pt idx="4">
                  <c:v>64964.34</c:v>
                </c:pt>
                <c:pt idx="5">
                  <c:v>38991.960000000014</c:v>
                </c:pt>
                <c:pt idx="6">
                  <c:v>42773.400000000009</c:v>
                </c:pt>
                <c:pt idx="7">
                  <c:v>46339.969999999987</c:v>
                </c:pt>
                <c:pt idx="8">
                  <c:v>41985.210000000014</c:v>
                </c:pt>
                <c:pt idx="9">
                  <c:v>52268.209999999977</c:v>
                </c:pt>
                <c:pt idx="10">
                  <c:v>66837.64999999998</c:v>
                </c:pt>
                <c:pt idx="11">
                  <c:v>72954.129999999976</c:v>
                </c:pt>
              </c:numCache>
            </c:numRef>
          </c:val>
          <c:extLst>
            <c:ext xmlns:c16="http://schemas.microsoft.com/office/drawing/2014/chart" uri="{C3380CC4-5D6E-409C-BE32-E72D297353CC}">
              <c16:uniqueId val="{00000000-9E8F-4C44-99D6-6D97D99FE777}"/>
            </c:ext>
          </c:extLst>
        </c:ser>
        <c:dLbls>
          <c:showLegendKey val="0"/>
          <c:showVal val="0"/>
          <c:showCatName val="0"/>
          <c:showSerName val="0"/>
          <c:showPercent val="0"/>
          <c:showBubbleSize val="0"/>
        </c:dLbls>
        <c:axId val="750755328"/>
        <c:axId val="757315296"/>
      </c:areaChart>
      <c:catAx>
        <c:axId val="750755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4210F8"/>
                </a:solidFill>
                <a:latin typeface="+mn-lt"/>
                <a:ea typeface="+mn-ea"/>
                <a:cs typeface="+mn-cs"/>
              </a:defRPr>
            </a:pPr>
            <a:endParaRPr lang="en-US"/>
          </a:p>
        </c:txPr>
        <c:crossAx val="757315296"/>
        <c:crosses val="autoZero"/>
        <c:auto val="1"/>
        <c:lblAlgn val="ctr"/>
        <c:lblOffset val="100"/>
        <c:noMultiLvlLbl val="0"/>
      </c:catAx>
      <c:valAx>
        <c:axId val="757315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4210F8"/>
                </a:solidFill>
                <a:latin typeface="+mn-lt"/>
                <a:ea typeface="+mn-ea"/>
                <a:cs typeface="+mn-cs"/>
              </a:defRPr>
            </a:pPr>
            <a:endParaRPr lang="en-US"/>
          </a:p>
        </c:txPr>
        <c:crossAx val="7507553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4210F8"/>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Visualization.xlsx]Salesbycategor!PivotTable4</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210F8"/>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210F8"/>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210F8"/>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5925925925925924"/>
          <c:w val="0.61405708661417324"/>
          <c:h val="0.63334135316418771"/>
        </c:manualLayout>
      </c:layout>
      <c:lineChart>
        <c:grouping val="standard"/>
        <c:varyColors val="0"/>
        <c:ser>
          <c:idx val="0"/>
          <c:order val="0"/>
          <c:tx>
            <c:strRef>
              <c:f>Salesbycategor!$B$1:$B$2</c:f>
              <c:strCache>
                <c:ptCount val="1"/>
                <c:pt idx="0">
                  <c:v>Furniture</c:v>
                </c:pt>
              </c:strCache>
            </c:strRef>
          </c:tx>
          <c:spPr>
            <a:ln w="28575" cap="rnd">
              <a:solidFill>
                <a:schemeClr val="accent1"/>
              </a:solidFill>
              <a:round/>
            </a:ln>
            <a:effectLst/>
          </c:spPr>
          <c:marker>
            <c:symbol val="none"/>
          </c:marker>
          <c:cat>
            <c:strRef>
              <c:f>Salesbycategor!$A$3:$A$7</c:f>
              <c:strCache>
                <c:ptCount val="4"/>
                <c:pt idx="0">
                  <c:v>2014</c:v>
                </c:pt>
                <c:pt idx="1">
                  <c:v>2015</c:v>
                </c:pt>
                <c:pt idx="2">
                  <c:v>2016</c:v>
                </c:pt>
                <c:pt idx="3">
                  <c:v>2017</c:v>
                </c:pt>
              </c:strCache>
            </c:strRef>
          </c:cat>
          <c:val>
            <c:numRef>
              <c:f>Salesbycategor!$B$3:$B$7</c:f>
              <c:numCache>
                <c:formatCode>General</c:formatCode>
                <c:ptCount val="4"/>
                <c:pt idx="0">
                  <c:v>5469.7699999999968</c:v>
                </c:pt>
                <c:pt idx="1">
                  <c:v>3015.1699999999973</c:v>
                </c:pt>
                <c:pt idx="2">
                  <c:v>6959.9299999999957</c:v>
                </c:pt>
                <c:pt idx="3">
                  <c:v>3018.4400000000005</c:v>
                </c:pt>
              </c:numCache>
            </c:numRef>
          </c:val>
          <c:smooth val="0"/>
          <c:extLst>
            <c:ext xmlns:c16="http://schemas.microsoft.com/office/drawing/2014/chart" uri="{C3380CC4-5D6E-409C-BE32-E72D297353CC}">
              <c16:uniqueId val="{00000000-97F7-428E-8E39-B29A0B468440}"/>
            </c:ext>
          </c:extLst>
        </c:ser>
        <c:ser>
          <c:idx val="1"/>
          <c:order val="1"/>
          <c:tx>
            <c:strRef>
              <c:f>Salesbycategor!$C$1:$C$2</c:f>
              <c:strCache>
                <c:ptCount val="1"/>
                <c:pt idx="0">
                  <c:v>Office Supplies</c:v>
                </c:pt>
              </c:strCache>
            </c:strRef>
          </c:tx>
          <c:spPr>
            <a:ln w="28575" cap="rnd">
              <a:solidFill>
                <a:schemeClr val="accent2"/>
              </a:solidFill>
              <a:round/>
            </a:ln>
            <a:effectLst/>
          </c:spPr>
          <c:marker>
            <c:symbol val="none"/>
          </c:marker>
          <c:cat>
            <c:strRef>
              <c:f>Salesbycategor!$A$3:$A$7</c:f>
              <c:strCache>
                <c:ptCount val="4"/>
                <c:pt idx="0">
                  <c:v>2014</c:v>
                </c:pt>
                <c:pt idx="1">
                  <c:v>2015</c:v>
                </c:pt>
                <c:pt idx="2">
                  <c:v>2016</c:v>
                </c:pt>
                <c:pt idx="3">
                  <c:v>2017</c:v>
                </c:pt>
              </c:strCache>
            </c:strRef>
          </c:cat>
          <c:val>
            <c:numRef>
              <c:f>Salesbycategor!$C$3:$C$7</c:f>
              <c:numCache>
                <c:formatCode>General</c:formatCode>
                <c:ptCount val="4"/>
                <c:pt idx="0">
                  <c:v>22588.059999999969</c:v>
                </c:pt>
                <c:pt idx="1">
                  <c:v>25099.549999999977</c:v>
                </c:pt>
                <c:pt idx="2">
                  <c:v>35061.239999999947</c:v>
                </c:pt>
                <c:pt idx="3">
                  <c:v>39736.689999999973</c:v>
                </c:pt>
              </c:numCache>
            </c:numRef>
          </c:val>
          <c:smooth val="0"/>
          <c:extLst>
            <c:ext xmlns:c16="http://schemas.microsoft.com/office/drawing/2014/chart" uri="{C3380CC4-5D6E-409C-BE32-E72D297353CC}">
              <c16:uniqueId val="{00000001-97F7-428E-8E39-B29A0B468440}"/>
            </c:ext>
          </c:extLst>
        </c:ser>
        <c:ser>
          <c:idx val="2"/>
          <c:order val="2"/>
          <c:tx>
            <c:strRef>
              <c:f>Salesbycategor!$D$1:$D$2</c:f>
              <c:strCache>
                <c:ptCount val="1"/>
                <c:pt idx="0">
                  <c:v>Technology</c:v>
                </c:pt>
              </c:strCache>
            </c:strRef>
          </c:tx>
          <c:spPr>
            <a:ln w="28575" cap="rnd">
              <a:solidFill>
                <a:schemeClr val="accent3"/>
              </a:solidFill>
              <a:round/>
            </a:ln>
            <a:effectLst/>
          </c:spPr>
          <c:marker>
            <c:symbol val="none"/>
          </c:marker>
          <c:cat>
            <c:strRef>
              <c:f>Salesbycategor!$A$3:$A$7</c:f>
              <c:strCache>
                <c:ptCount val="4"/>
                <c:pt idx="0">
                  <c:v>2014</c:v>
                </c:pt>
                <c:pt idx="1">
                  <c:v>2015</c:v>
                </c:pt>
                <c:pt idx="2">
                  <c:v>2016</c:v>
                </c:pt>
                <c:pt idx="3">
                  <c:v>2017</c:v>
                </c:pt>
              </c:strCache>
            </c:strRef>
          </c:cat>
          <c:val>
            <c:numRef>
              <c:f>Salesbycategor!$D$3:$D$7</c:f>
              <c:numCache>
                <c:formatCode>General</c:formatCode>
                <c:ptCount val="4"/>
                <c:pt idx="0">
                  <c:v>21492.95</c:v>
                </c:pt>
                <c:pt idx="1">
                  <c:v>33503.970000000038</c:v>
                </c:pt>
                <c:pt idx="2">
                  <c:v>39774.100000000006</c:v>
                </c:pt>
                <c:pt idx="3">
                  <c:v>50684.640000000021</c:v>
                </c:pt>
              </c:numCache>
            </c:numRef>
          </c:val>
          <c:smooth val="0"/>
          <c:extLst>
            <c:ext xmlns:c16="http://schemas.microsoft.com/office/drawing/2014/chart" uri="{C3380CC4-5D6E-409C-BE32-E72D297353CC}">
              <c16:uniqueId val="{00000002-97F7-428E-8E39-B29A0B468440}"/>
            </c:ext>
          </c:extLst>
        </c:ser>
        <c:dLbls>
          <c:showLegendKey val="0"/>
          <c:showVal val="0"/>
          <c:showCatName val="0"/>
          <c:showSerName val="0"/>
          <c:showPercent val="0"/>
          <c:showBubbleSize val="0"/>
        </c:dLbls>
        <c:smooth val="0"/>
        <c:axId val="819103296"/>
        <c:axId val="819111200"/>
      </c:lineChart>
      <c:catAx>
        <c:axId val="81910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4210F8"/>
                </a:solidFill>
                <a:latin typeface="+mn-lt"/>
                <a:ea typeface="+mn-ea"/>
                <a:cs typeface="+mn-cs"/>
              </a:defRPr>
            </a:pPr>
            <a:endParaRPr lang="en-US"/>
          </a:p>
        </c:txPr>
        <c:crossAx val="819111200"/>
        <c:crosses val="autoZero"/>
        <c:auto val="1"/>
        <c:lblAlgn val="ctr"/>
        <c:lblOffset val="100"/>
        <c:noMultiLvlLbl val="0"/>
      </c:catAx>
      <c:valAx>
        <c:axId val="819111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4210F8"/>
                </a:solidFill>
                <a:latin typeface="+mn-lt"/>
                <a:ea typeface="+mn-ea"/>
                <a:cs typeface="+mn-cs"/>
              </a:defRPr>
            </a:pPr>
            <a:endParaRPr lang="en-US"/>
          </a:p>
        </c:txPr>
        <c:crossAx val="819103296"/>
        <c:crosses val="autoZero"/>
        <c:crossBetween val="between"/>
      </c:valAx>
      <c:spPr>
        <a:noFill/>
        <a:ln>
          <a:noFill/>
        </a:ln>
        <a:effectLst/>
      </c:spPr>
    </c:plotArea>
    <c:legend>
      <c:legendPos val="r"/>
      <c:layout>
        <c:manualLayout>
          <c:xMode val="edge"/>
          <c:yMode val="edge"/>
          <c:x val="1.9352995076798836E-2"/>
          <c:y val="1.584499854184894E-2"/>
          <c:w val="0.941002034509"/>
          <c:h val="0.15812445319335086"/>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4210F8"/>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4210F8"/>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SalesbyState</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SalesbyState</a:t>
          </a:r>
        </a:p>
      </cx:txPr>
    </cx:title>
    <cx:plotArea>
      <cx:plotAreaRegion>
        <cx:series layoutId="regionMap" uniqueId="{01C30207-24BE-49F3-A6E2-361D9C1210B1}">
          <cx:tx>
            <cx:txData>
              <cx:f>_xlchart.v5.2</cx:f>
              <cx:v>Sum of Sales</cx:v>
            </cx:txData>
          </cx:tx>
          <cx:spPr>
            <a:solidFill>
              <a:srgbClr val="4210F8"/>
            </a:solidFill>
          </cx:spPr>
          <cx:dataId val="0"/>
          <cx:layoutPr>
            <cx:geography cultureLanguage="en-US" cultureRegion="GB" attribution="Powered by Bing">
              <cx:geoCache provider="{E9337A44-BEBE-4D9F-B70C-5C5E7DAFC167}">
                <cx:binary>1F1Zc9y2sv4rLj9fKgABkOCpk1MVkJxVm7VaeWGNpTEBbuC+/frbo8WRmPGxbkX3YZiUUwmnZ5r8
0NvXDeTf9/2/7pPtpvzUp0lW/eu+//2zrOv8X7/9Vt3LbbqpjlJ1X+pKf6+P7nX6m/7+Xd1vf3so
N53Kwt9MhOlv93JT1tv+83/+Dd8WbvWxvt/USmdfmm05XGyrJqmr/3Jv761Pm4dUZZ6q6lLd1/j3
z+4mUd91manN50/brFb1cDXk298/v/nc50+/Tb/tb7/8KQHl6uYBZIl9ZDJqWQ520OOFP39KdBY+
3zYwdo4sbJs2pth5vF5++3STgvz7dHrUaPPwUG6rCh7r8Z9vZd88A9z64/One91k9e7thfAif/98
nal6+/Dpst7U2+rzJ1Vp9+kDrt49yPXl45P/9vb9/+ffk/8A72LyX15BNH1xv7r1N4T+SDbfNulH
wmMe2ZZFTQs9w0PewsOtI04RISYyn9Bx3sLzDoX2Y/NDcALMH8cHCcypLmv5ydvEuv5AdKh9RKlF
EMfkx9t/YzwIHVHLIab5bDsTdN6r1X6I3kpPcDr1DhKn9SarNmDdH+be+BHl1DYd297r3hx+RDjC
HBH2hKD98ttP7u3X+uzH5kVugsoanNQBujVXZ9n2vlb3Tf3yev555KH4iNkMM0LYXmhscH2Emxyb
7OVHn0PO+7TZD8ybR5mg414dJDp/lGrU2Qe6NUKPzJ3T4pj+MIo3bg3jIwhKzLGY9ZIzPBnsE0Dv
UGg/OD8EJ8D88edBAnOpm/+PoEOPKLEwZba9Hx0IOiZB1MEWfWs479VnPzhvpScIXR5muHF1osvN
g355T//cqxF+5DicMUTNvV4NI3bEqM2JBZnca6N5jyr7gflLcgKKe3aQZrNMEpVp9YFZAEVH2KRg
Mgw9mQyfZNHOEabcIow/ZwGTPO09Gu3H5i/JCTbLw8yj/yjjj87Q6BEHi0EEP7/7CTaOCe7OwYwx
/mRQk2zgPRrtx+YvyQk2f1wcpN2cbrtPq21ZbYcXz/LP3dnOcoiDHEbw09s331qOTY8smzPgQJ4M
y5mEnPfptB+f17IThE5XB4mQt0023abcfhw+xDlCiNuW+VK/gOd6narZDApQblGCwch218R63qPR
fnT+kpxg4/kHic1Sdx+YQlPzCNnUYjalT3YD0f41Lg452lU9FkbP962XNfGUQv9Km/2YPElN8Fj+
cZB4vPCen/T3T5DhNOm3D6U9IU1D1LZt9sybQd3/Gh/bPkLYMjm3n6PS1G6eWdn3arcfr/3POMHP
cw8Svxlk1urhA03K5EfMYQybZOLjOGQI3CbU5OSHrb3OrN+hyX54fghOEJkdZu52Vm5Dnb34mQ/I
DciRQzhEF2I9xZYJLthER5C1YUzwy48+ObdfK7Ifjxe5CRxnh5muzbe6DD/Up5lHFgXCjAPd+XhN
fBonwFZTYlP0nElPKtB3KLQflx+CE2Dmhxl5TjZVtbmXTbWt648sQs0j6KPB67ef3RRYxZuQA6Qa
YtDL4RMO+t367EdnIj7B6OQwMVo+bOQHsjaUQhvAQTaQBE+mMylCMYY6hznEBlrnrS/7pSL7QXkW
m4CxPEwW7XZTSeiE1x8aXKC1BpGD2fwnLOdjcAF/h+hTZTqJMe/TaT84r2UnCN0eprmcKGjgVB/b
+7SOCHDMwM08R5OJO3PoEXYgI4M+wluLeZcu+4F5JTrB5eT0IJPkZfagNh/aunGOYJLDsYGyeb7e
BhmYF4C2DkeW89x0m/A171BoPzQ/BCfALA8TmBOd1R8KDIwKQGhn2IH06/GaEAIYwZwNherGIhNI
3qHKfkh+CE4gObk6SFtZQ03X3McfSG7C7BMzbWICQzaxEgZWAhMDMNzxZEUTSN6jyn5M/pKcgLK+
O0hQjnWjqg92YejI4RDTOZuYiIOhU4A59KWfndsElXfpsh+WV6ITXI4PM+A/zQa5m1JDL23zEoD/
ec1PoHtJIA9m5BmDSY1pQyeNM4ptiDGP1yT4v1+v/UBN5SdonboHaUWn23bzkVQZdAUIsyikZ/tL
TYwtKGcASKDTHlGC3O01Y/ZrfX6CzvNzTFG5OUhUTjYq+8BWDWWQMO/GZl5aNRPTsZwjE8NcB/QN
9gadX6qzH5NnsQkkJ4fZpLna9h86HYihO0Y4BY7yyVtNaxiwI5itheHBZ0YN8oTXdvJLdfZD8iw2
geTq64FaSTkkm+zh5c18QIyB3swuL2MTPtm2jmyEYTLNeTYQyA9eo3Gy+bUm+wH5S3KCyYl3mJio
e6nCzUdy/TClAcylY/P9BBlnMKyJoO7cVZ+7a9LPPHmHRj/B5ofkFJvlgWJTVQr+znP1snw/wGRg
VtaEOYAf80sT0+FQXDLLBPbyeSrtb/C8S6mfIfRKeArS5cGCpJvyIxGCQXPLhhmmZ7oSQWL8mv3f
jTnZNkwFsudBjT0I/Uqjn8PzJDnF5jDHA0+338pNFX9gUbObRIcNTsS2n8aZ/4aNcwQF6S4H2D+C
9h6N9mPzl+QEm9PDzM92I1uLTZpDP+Ajp5woObI4s7DzslVgwgzYu60EMAQFrOf+qvO9av0MpTdP
NYVqcZAubgfVybZX9x/YRoONA9QEO8L02ZAmOGFkHWHEYaCQ/63ifI82P4fn5Umm2JwcLDZ3uow/
LkGAeTTIm0262yn4eE2QgTlBSA8Q2Nhzbj0JP7vV8iuNfo7Ok+QUm7uDwOa/b9d6qj+eErg3n/y/
bsN1YB4Qup2AwCQvgAFPzAlkDfs3qE12xf5cn/3oTMTfPMJhbLk9k+oDPRjMO1OYNYfO5vN+wYmd
wKyZjSAM8Z/s6PyVNvtReJKa2MfZYcaVsziB0YwP3QMNnDNYAEzTPrkuNGVpoI0DQQWhlw1RUPy8
5gXeo9FPcPnxLFNs1gfhu95oDQcInG+zrBqSdvOhRwiAzXAHThB4To7RFB+YpeWE890W3CduYMKi
vVer/Ri9lX7zxPDAfxwkThcSjjT4tKw+lleDMgcmmk3npcJ0AIfXJegui8YcZgNgZ+fjBb7vtR29
V6v9OL2VnuB0sTxInJ62RP4/dNlgshYBzWm+8NLTKLSzOBjjxHA6x+M1ydber9d+rKbyE7Qu3YNE
6wq8H5w/sv3Ang60QzkFXgCB2TxeE1YHxm0IJXDAyk8K03eptB+jV6ITeK4Oc+Tmut7IF4fzAYwo
tG5g2BZg+Stvfu3swHR2O9dM07QmxvMrPfbD8SQ1QeL66iAN5WZbpjD/9HFgwHgtgp028NfEkcEZ
D5ZlWo4FnMDjxV5+9GmnwDs02Q/HD8EJIjeHicjttqo/3SjYL/ChmRtsVoezhWDGFrpqj9ekJc0R
nP1EbOBrnvujk4zg3WrtB2kiPoHq9uYwjefjUYL6BgBCu5D/eE2NCFCE5JrTlyMHpkb0Do32A/TX
iptgc3OYefWtqu51VqmPbYxa4LsYgRO6nq63STV03mDCEAZtnP2b096l0n50XolO4Lk9zHT6dtBw
4F34EgL+eRKwYz2hFW1aPzlbAJo6sEMNUwrMwgt4ryuedyj0E2henmQKzGFwnm+0Bt5gXsKAx6cr
2D+Q/Aqc/3a43s/v/Tih0NvUG//xaMNXZ+/997uPCMCRixPR59J17yJ6wnj5AMcfwrGG6BVXu/uS
N0XvtBT6m+h2U9W/fzZs2J0KXwWH9VkIQ6sdfHAHQRvuwLa73TYW2INvO/zxPKvPn7LdcXTw6zBn
jOAILG4S8hSIP3+qdocGwS3YQA6bW+CELODkmQn014+zJc91MsBGzh9v5fnfP2VNeq5VVle/fzbB
5Xz+lD99cPecDAhNBrvLqA1fapHdXCDcv99cgL3B5/H/NMqMszJSelHqOpzjoLWPVdFcpbCt1rX7
27Jrq4u2Kgq37NvWk8CSHkfDuh3TQDTM4vMzO3X0jPIgPbWLL4FtBJ4zOuNcG3hFdNh7VAaBHwyn
Q5mXixY591GU2MIY48izekO5hEZSKFUVorN67YWnPE2iSydGPiozcj0ECffSnhgzPDaB11u1z4aY
zGsUao+FnLtJycMZLXMtKtyOPrLTULAsixamTpxZ3jszOwvZGmaLhEULEUN17WNQVAAW2nfKPFvq
QK143/deibrCJWXozLNc+fFAnVlQh4EIO+u0ou2sqvLk0sZJKdKWWIsiHhfKaLVXKJyvUd8KUnR8
maqBzU3ZXzuSS5ElUXlssHnTc7XOe9NyB6er7gzS96IqyTyMImdmJIqeBnWUigDWy8rqsocyHjKR
6XrwWm3ieRU3TBi41wJbzPSpqr4mWh0PrSFv6iRbRJGSgqiCzJ3CWZqQ3q0bbeNV0pFvZaVil1dF
tsTh0laYXTlFRX2timVmlnSWpTI9Dvtg0QRmuMK0Dd3AT3U/bMa2Ok7JNezAdtbE0NiPgu6CoChb
jAmVwkIJP7FbEba28hwrvQhqxdzYqOhZN9B0WTlhImIZUDcIbbRmjbGOrSFZybhWp1Hr9D5y8uvW
kvWMNEPhjUqy4yTXg5DST5o2OA6qchBd0AlOZDcrM1p+GTW+zfKxOEalfdNru3YJixtvCJB90cW1
l7SGdoOiGZaWtjrXadrIH7pCulat3VEF7CZoalGbAVmaZXhBB0VmRRK5vMilX6TZOQqsYE2sQrm9
qWJvkNa4HuIxF33NvpQ2iS/ghXqGYy3GruqucsNJ3MpBtW8kchRJG1nemHdcxLHuXCMOySwsHzA8
rjBtyz6nceQITe7yFOebwSXRcRK02RejlamgqGrd0mytW6nYoosGtshylHnaTs5sKxn8uM9DWPdW
K3gxnKTSNs6r9soKUb6WfXrBM9NXTX1JHXNcDaX0uQzlOsfWsVMFZKWMji0Km9hfgrxa5GYaLnEW
LhpalMeq7ztBakqWcsTLKCkavwZ+w+3hIFphs6Za18b4pdBtvBiduFiPD5Ghx5WtUAULKL20+vrU
TNTwRYfBQ9rw1DOhmQK4ZlxUYZPNZOEEIkotJbAiIio6JYBF6T0jz7qFgRFem8EaG3/ag3NVqLI4
iwMvjQo2B6Bk13BviPix4VSdr3FlCN5Uziou42uUUteAcv94SLIzlGX5ipPmrDf75Cybh6cwIbDW
Vh+te8INV4UI+TQyVw0cjeI7RtXOHZl3M6b1KujzZh63kfSr3izPurF3nbqYOSSTV6V5k5WWm3Le
exnC6jQMbexGjun22LDPA21dgQuyz7uu+S4rkgs7CypX6VT7VjpYxygLwWfkxHeaRrkSUWseFWXm
8lhnLraK0z5U9rGunWCecKNzB5VEoqkb44Ty5iLNi24VKUt6vBsytwsb4htRQbwhdxS8H/NPDEeO
uEkRO3Mkm4fKimdhEppzI0ziRUSqTNS03NrNkPh9F2OvRob0u4in597QxnzdlcZ1EgXmTJG4dtNc
Ky+zsBJ60KOQoXE+ymjwx162viT8O3WCm5LI1M1xRoQyLDrXt4PRqNOBhyFgGwSgd38Gr9aVakgv
imybJnVzXTZY6J56EXXYAtGo8WmWChynbs87tw6jdlliM/WNwIxFx1DvtW3Siw6CgOR14tnDNsgz
Na8KuxclluOsrorbiOHYVW1peQg+42TZ1zIuC8HtULsF7a8zG2lv6GtbVCw4lrgy3Q5l9yMvVo3G
tWdk3X2Kw9Q143rZlFHr24OM4PiRxCfYrkSa4DlGJhENMRJXFb0IcB2KOhxm5qDAKCW6yYe+cjWJ
W6HGWIqQmMUMVF/0jlwWPLaPKTX6c46lIbpx2ZcWWjW2hvAwguMgJSv9PuxScPM9dUeaDn5l3FIV
Xg9Vr3yWO2Q5OJWbD9031qe9C/PL/dyxqnRJxuLODMdvXCbBl7JcWj1tL6qhEUPMvsDgmToPFcae
U7eVoFbEvEHDQ1RUfSmlAhc3gGmWKQm9ZjT8LKYnJOiZaDPbmeE4zN2SYNcgsbNKcE0FDOFW/pik
tYfQCW/ZeFbbUeaGeYYWPIu+jSMLvQ4zQ4zUN8DTzTXinbCLYRVWLDtNKS3cOk1HEWZR6qeWaa7s
rEkgZEfMH+RQr6yx8AObDgsnprE7kvKW1JZcmLXCAmcq86Mu2wyydvvaiZbjGDNRWyPzTNbDKoEF
lhQmOFi7cpY6P7esKLzuU2OR9oU/ynBcVCN9GGxbnoyRJCIhDJxP/X1IOb7KqgXS6Vdsd/lF2oa3
uhjvMxKE/ljDmkkH5THNqrNC5IlBlpGaO4FhrHBT3nErLhZFEnaek3etF7Aocu3KtuaOPaaX2KyX
cWBUQoH/nhUsMM8DeABScvwFemh+lBnq6xAvo74KFsBOxj4MpqEZzfpgxaywvo1beslV/6XKsPza
mtjNWGGKPGrYFQ+Ma3BLIodXcmvj8EHStnKtOK5ObdWUvgMZjAu7tNEiLiztxXWTXFLVaY8nZe0V
CHweKkjqRrIKvvbW8Kc51PUpVhn1nOjYCk26aVHIvc7ugnVt4VNeKLSWskOismp7wyT/GuTBRqKx
WyKa0qusyUOhw8Q+luVIr1q7vG0pAnvBYTvjvAgvmOV0opQyXYxDgv1aGdTN7T5eNay/oGnbnpC2
zDxzNPKFFS7CMZDbwig6wawyuoyDpJm30AZZBg1hZ1EH74NRbc2c0pQLUshlHnf0uw4jcI3JcWcO
W8nRsS3tfFn0shAM4dlY5OG8k/HgxgoH83LA2crAI1h+Ux9b2UWclp0oZL5yBqe8cmpYxFDMt/e9
ttzcKi4Ur5BbBKha5kPgJ1pfwqtC7gAjvsumJs3MCsb0mCRluOZFtFGhbblRwRsAhXm6xIXHeiWv
rOh8l2e16Tgzk8Ca2zJjrpMW1xB7Z1YZxku7UI3XIHbR5NW52S0DXfI/eUAJ5LujcznaFfGlHrMT
Bekq+Op6dJORulQFWxOCv0trbXh5RkbP2C2cuOSRH+vQEIad2mB25HtUdcyTNbUWaYbOuYQsqbql
HSsfSOPcBWauviIZcLcdcghwEfXikXUzIgfXCvVNz6PKy8LcdJHBlF+lkfZ6Nsq74Dwj6iSwu34b
5notqRzvhopcGjb7VjmZvshIuxxocwL+CDwIJ8k8ocWx1XF1hmFZir7p6rnVfWUd5iJlkJVq18l9
PeJyG9SAo10p64y3dD3K1PCR8Z0EjVwXPGu8CEXaNay+8/vKqnxsx3Q2GLQTidnVbjYG6tyiXhoq
44Y3dAV5nPQ6nqMzHRhyibv4Iedx7FUdHhY66G8LXflFbgyuM4zOXdyWJ0EB6kfQ3V6wshe9ojcB
57VrI/N7l9a9gLyn9uwGNSui4mwGZcIDyXoRW2azzqrWFChXqTBNddMCNbWC0mMUSLepx3Yyj4Id
LZuVpGkngCFJBWTol3lnVN6oY0dAjRUl47pC8iZD2nZp2z9wpho/MnUOPrC2RMeDGwsZSEDi0a6a
MOye/gD/vJQo/2LUJvJ0MkYrqZYwRs5nZmSdaty2c0jATnqzCf0gHyNBm75bPf7ROapfqba7w7qQ
giocugR6LWAb1HaH0m8t3a3i0HLcpDVTdwzHTmRDOHrIrosEbN4uVkEXZV6c50QUeXSLhzGeNXVx
alS2mmPWZ66MQ+oqM09EVzXr0G4ql0laQcVZWB5BzbAyeTKsOsgtfZJ2u7TZ+lYXveGnTWS7TjIq
0Qb1VdEPkVdxBTXdGM5CM9EiHezWqwf5pWC2NWNhw5eQnoyFfaHbxrflNytu4+P6QbZOCPVDdJay
hrm16hw3wNVa90m4DAxGj/t2NWQKzePacpZhTuUJNgI5y+JoMTIenXEbZSKSkR+mkS3gdB7npB2T
Gy11IfqYqou4S+a4sNy2cSBBlnF0gVN7nrNi6yCJLo0o0KKLjNhPMkuKOIgGT43tndEZqcvGDM3i
kH/NTFUIXXd07jDRdGCSVVTJVZRJUXekvhwjx3GNkN9FvV4MZSsXKEu+Nol9RyNrXuf42O7kN8mc
zI1TemuUJ5L2oqgdKEQL3LpmBEGrDcazph7u6tiZjagSqEtCKD8M4oVWsOI7zybRIBzULqEwWcdZ
tKLJaaKYCFK9LhLTA6ZtmHdQFZeybRdZ73SLxjDn1cCDVQAxS6Qjg3QXakBRxpG1aIrcTaRlzMIe
nVGrt1cBO27Tjq5IU2zaaGzcRrELo+oi+Nkc+SxI47WSN3HHN1ZPzsF2z7Mmvg1Ibq2cOl3hHp1S
y248SOwfv0iPPV4UebwognJFqxwCR06wH6BSMHu8NcPUXAca7FiWHMrCtg7cTuexy3bLr4nTDqog
oA+kk6wDxzGXQYnAStNhPqRkkRSJtSo7J5nHsXHWdr1bs4wunSEtfDsttAhNeKaqtUeBE7P1lMMr
Dw3NJTieL6ohkOOkkESmgam8toRyxCfdGIguPVM0LtdhpMVwlvcRXuYVMVZNEYbrkoXB0qgfjAaK
3tKxGzdtGgOKwPKU9wOfqdjuvSHta/H4/KmBG6h6+BVUVmxFScFWESRvK0c2ZM7g+/KccpeGLHER
NlIx7Hya03SXdEzvEqs+MxtVu03XDZ42II+CXOYKFzpdZI7dzVCY1yKQ4T1kQyXk9aESVLI5Mtl1
1wfEc1rjIgvcCDcXmOPYj+suFq2d+iNPTtFYj3445pEL4fUGWYMUhiVPQjt5SHmCBW8zOjPQ3ECQ
K5tx0kB9ICNh0zhfxU0/p21uCYSCa7tT0mvwsO2yu6ro00vT3Fqjc5P2KpyZMRddW4QibkgsyMDN
eSLP0qEbhGnZndcbetkklRfIHq8ju/6GC7zIJKRMo2nPa5OfRyH+s8FelTVsSRt0VwMHuNK8FmwY
bVE3TbTQnRiDKvRkRBqP4I0DjIRgRT2vq4H5YQy1TTkUvRua29wonJPTZnCcP01gynjlFk3azDpg
xkIerq2KJ8KphlYUZj3TbEBCDiH1wroQTUy6s7qX0lUoMmcs4PNepdGxCam+W5dV6KOkAa9d5StN
fZYCGEPAxcDwQ9cnEii0XQ0AzAisS2sdGKEtVMRbXxNcnHXwqYjpa5TXkT9auShSNnpVr5nbxW3v
JnC4hW/QUJ7ZVWoCT9PFXtuYjRfESolYa+IaaqiEAxVwAct6USa9n4/JeZwVy7rX2wJqXdHLcKHs
lrtG0p/l19Ku511fuKksbxyDliKRyXnlJJVfqT9NaWiBWBKD24jnLLWvZQ0OTQMVMpqnYNezaMhX
aZ9u8xqWg0mKNQ2KwWVldyKNtge7ir3eHLyxHRJB82yDytAtCuuyQFHiyqT24oAgYVLUC0abzZD1
ixY2JgqHVKcmxBKRQhlnW8w36vEETpOEuKAhZyGj0FB/KPrAI/kAvKEjo8s+TBs/JgQAKr/GVnzX
WTuKeElLQA4X+YzazZwF7IsM4YHLNtloiU/avq5F1qciCTovlsbSroNFiLIHXhbLXveZn9RsFWSV
iyKZ+RQyZZEiq3XbGi1pHeTHUFStUWSc5zoQwPachWV0pdr8kstc7Tz8LIL8BpKjC7CROsy/ZKrd
WmYaQVpp3YZtf6oteDlAUZRRfgEE00qZxjcVEEvQhM7yOFoh3iBIAWDV1OEiQH6Fi3QGTs0QMP1y
XtZW5To9eNyWSshab0envB87uo3G6jqllj+GvR/x7qYKrIWT9fcqiAsPl8OJocg3oy8uxy5120g9
tAhf2GPnIaddjnF21yY4FZEG/ojFmdc0yaY3ciScrn/AtRaBWYP5AA5QqJxSE2hTKBOWjrK0YCG+
JhZbDnm8hP+9ENhTKsq8vtMFu+qgCuh0NEvAmSc6XlQtdUlIxCiNeZranrQ1sK5sIYU2CAAqYXHn
OHINRB64dDxgR0dR28oG2ia5YZYGHYPqwoYqBLUF3OJG4SVm5Q08/wY08Llc0vRBF0QYZXlCyg4C
K4q1GLsBjIoOJ7ouvtUmXQdsgBNeGdAqfXbTs1BDIeVUIoa8rEbAe+pkO9BlZgSwwpNddcPTxUDn
PeYPZdDd0ZYlIsKQP+qM+1aenRVjvjbIeUL92ihuMnh2HdfnDqypkLtpobygqEUxdgBsHJiCBTMa
mvAABHhcs20EqxTxLdvWoqeJFEVZVaJsILeWzLjMJFRBQURvYnIdx3zlMOA/NIiPwEHXmYGBDO2/
5zSGMip2rkuDDiLl453kaQs/RcYliZAbxcC2OJ38XmXktGb2AObpLBve+GbdRB6RGTop9HYAHszK
cl8RSeZZw42F1VwUY0qXKBUSOA6XpfHg026HSHNROX3iJrwNlrUjT4K4klCVJ7NkDDLfUOosbQNI
TIHMyQqVz5QBrhczbAmSdfOyRWSJZVu6Y9B/C2P5Z1bkolRybUuVulCFJy5OO5cP5coA8nSdQGtC
LmhetPMWBRnUiqEXpZWaGyXQUjQHqzMa0zVR1IjRgYjHK6gxS9looYYGqKpAD8cGmJWZFNxTaQGc
LGZuZed0STExRZ82kHimlTCyaGPJsFv2qIjd1FGuAUtfsD5GLpxkq4SpmHXcx3PSczGahgGEeQoE
v71KFYccqFGiadl1iOEtd6cWw5ssuS+CllxzCR2CsmqEGaBoXQ0Yu6PNumWkw2yWhCgBd13OcNOW
IlAm5BgYeElCfZlBppW1EZlVproYo0YDXU7rZVgA+VmoFir10PBlIKUoWb4o27I5ZWdjc49yQt1u
1Byi3ABpo8Qz0xi017Xt1WAiRxjGxZiTAl4DUBLIdqQvo0jEmbNr7HQiTnQoVB73c4iLdGH2jeHR
Oq48h9m5S4LsZgAWrgzDq9xJmJCRuo3rEtin/2XvPLYk1bVu/UTcAUJI0LkNTHiXrtJ0GJVVmcIJ
I6z09P+MqPp37r2Pu6d/OxQuSCoCpLXm/JY00/OERitwOrLOWXCxO/roZLoMiZ/lR6YyEuaicqNh
8u7bvlBbnVGkLeX0rjLxOLAUyVAv0O4I6KoNUYnd9w9+NfhoDQIe87jq6hDJ5HbQtYh8KEBh0aKH
aCHUr5TB24kC0DrsqY1YxM2CC637lecgWtOiw5OS2gcVmCkRA9mUQ40Yxfc/6yKQUY22ihmnTqaO
bbKu0UlePCtttRcqWOgoPIZDLZKxyvvElkOSTU2UB/Y3BLgq4i0vdwSaCCKQ6sfYWCRsyJMoebct
AyRhXiDdsy3MW+9JhufabU5Tplay6p5kyvuV66VV5OkKSd7cxpZMv7ejqSAAkiyc3GCCKlWtSYXL
lhPy7W76BrV/jOfxo+j1bnHlz3mY4p40ZWgs9kpZfTZCJKxp193kNmExmZe6L/OQBfXDwnFT9p3P
G7Q8UPWVNyMefiN8fvBrSBiBM9tJ60FQECXegdp0K2QVXdWFsl1YTMcZX7VgBUIuuw3tfFXQuto4
S79x+IgX37JCOmgn1GnUq4cUkk6+oOHmBRI4mww7Oad3Vsofejc9IyyA9G+CBDJmGdqFG3O840FP
ZuSaBcywEoICfIh7rWgZBxxaem+jRAInl1R8Sv3T0+rI7ZTETgvbz83be5InTlAg+KZrqYtTK9Wb
mgc8sdWrh3CXLcshz0QE/TdqrVZDDOM5WuXpUl5zA9ckCGeOg3xmC5zDrGSIuezuw1QT0hSJLAVy
l7su7fGOLPMz3MVE9m6sCN9Zwfhp8JVMHv3wl0rFdourzGIj8ezl7nc37RNSyp/SiRcR3DWaLZFD
2ogH84HYDO5rOiRyYnfKiwfTl1EgyoQzcezy/q3nZYJpFL8hyqOrfPRP48KPFitioZC1hrZTPU7j
8NJ66e56LeWVx7qhe0Ss68F96QIVwbFAsrXsHPStOZ3XaV7vhTx3vH4JiL7MNrsPxj4e0jUz0wsh
/IBfMpirmOh67RVp3HsccQpaHzfRtbMmaCLDBZGJarykQiOlhmt+YhsVNgapTquPboumMpfOg6/N
Y97XLwuEjsEt4oVPB8navTs3TxV9xLcW4y3d5rZKRvghagnO3jyer7/XaEHQlcUZf/Jkl5HdsLt0
6N/mFqqWKaYpZCNy7WUOZUNNaKWbdJ43rs6LkFQKXYtEz0ihrbeu6iDTd3esGp87X+Hr7tEDkHvC
/NAavLBg5sIKlSi3WcHOfi08tw+borvrg7vaYadOZ1vl6xXLqnWNsDicO+9bPpIVSmt26VgfOzW6
YVtaj0utBnxzd0UBpcriAcyaTBXrqiq+LdbyE65iVMl+iNpBXNyxvLf9mkELnzbLoPa0gm/QWzTO
ypSG7UTPHRGrYsx+Yhz3Icy61odM9g3ac4aWUE0hJwOJmE3O7JTSNwhb+0pPJK4XiNZTsbEDsa5n
smmQJUsTz2ge6XgRbEkGPCOWo485ddZ5kW3HInskBQJvy12ZQa/Lvt2kqbXyShWlDK5LW+/SdoGr
5MSpn4qw8saHFCLwYCGnDer1Qhv4NoF9IE2eAEZ6uD74g1V8byqoHujTmuk06yaa3C5WLn+pymyv
rOBUlV7SD/4TjPaXuWziwlv2yLDRXHX2szP7Xmjrz9r1BTrr/k7jlQ8dJvDjTLMVzU69R+hx6Ca6
JbZay94pQ5o+EqgPLeKXRpLTkuenumi/w75+7Rd/4xQDvHEi13z+UdM6rmF7UsvECoGLhRbVH6x3
4/Q/R0mfNPGf+gy6O8SIn/XAHnXJEssiWzZ03+BjvhnEimP6ZnvpHTX9Z9llT3VdrkqvvIPnvJ2l
iUoNoxV8RVAXZ3taW033yLIxhkm1yoPqndjwgZn7gIlDk9wbf0CG2Zgh1mP5XVn2var6V4m33qrb
w5gVL6SdX+fB4pGgbjyVfFNKeTGwYN0G3rcgatWV6IBkE/ky2GW8iNHHbH0mnojrXBr8Jigo+ol7
Dbs5i7JerRv5ZMNJY+g/O0deiuUR/tJHqv1TJ8ipr8q3qoUZx4tNlYlDbpaTz8CcWPXRuHSv3PYj
n8pIldPes8YXFy8VY3CgtCPjHJ5pad9Vff5aS7KrFIGehwR3RGOCF+zZs7yDl+exDbGx5V2Y5e0p
48HGnWCm2MN8dk17nonaDcY9WdKB/Iz+0he7Pi0PozODq1oeFPqU0MARaZwqFNokQ4NHG60nRugK
tY/XU5LL2CJ/uq+92QqHSEhIkWwc9qy5Zl9KJdXONvzsadKhAQf8EtQ6i64PS0rkJRUXJ1WrrPWX
MId+hXbGglTSqypKa4hWdQWRztWgJ9pVo1QdijOdqk0w1I+YGymZXB3xxnPDoemSwW7P1aCTkT+4
xbz1tAs4AQq/IC+ert21XCABcf3A2VWNmUcoaepsJnosNLkEVvfuLtlGqHadSXNI4aL2xpxk2b/J
Mb9v5GOQZWmI4Rietf+WBnq7eMuPxmrhpDjkNPTlfRr5Znmane77PK4m1R/mvn/JqH7lo5PIMviW
+XjlahpWtB9+aJIfKVRw2CLr1m7gYhKEU65qtstA4twSm5JzCWsMzga4mBygxBxAi5Mwo8vmWGRm
nZaIkdBiJMzFzzS3MuQL4yGYG5KMTr3qEGZFNX1wLC3iiTtPcLeOQU1C0AE75DibnFbf6ITXfjYC
Vzd7G/JD6/ab2lF4/CA8efSCmPdD43jq+EkQ6NXinFknH5tKrYV7t5j8uZ/VA0ZuWwUII+AOQC7P
oqbNkNe1K8vKIFB7QYIi7s/r3y01u0MZ0T7rsmPmQBdWBKjO9Q9K6jxw6eVxngWHRYz3QVbvkHZs
0ix/IpKshqn5xiPlmKPnZCJMF4o8JJvWlefvrQz+8/WkRXbPIxdI9/IP0mdDyCV7bEh7N2YrnkXu
HKPi4sEHUkJHE5cyeCd92iGq9e5tY9CTB7FBAhemTQFleOlhI5pvrhnXhdevWqtf97kfMQpRxFIQ
uRHsDCYkEJj70jrOjmzCUqM7WOaN4tM5SBlkQrpN5/6sLX7Uwt2KbFgXxt3Sl2mEiK0fJ5PHS643
vj+eaf4qrlLm3HwUs/8OtXXLanigmR0ywd+74AkWzUak1UdK/WOapUWkWbf17f67Sdl9KotkHrOt
X0PBGd0If4CEVl/F2qCJbGW5hoQXjZq/1XDTYg8OeVU1O6ec8VWWI00Meq2I19yKOWzVqBgk0AVg
A3Cg6oi6UAAWSV6vTabolxcmuzqC+8Miqz8zf3CjoLC7XdlsAoLmEdTE0dPZZkA8saut8MY0/gYu
/wIM/mharfCI/56P+o/N//uIF6+Rt9mRv3Zep7P+2sIoTr/mwf63Z2E6gGv1Rv/3k65388e1vuZh
viKXf0zK/DeI89fM2f+C8Py3B//f8E+UNQCm/2PC7H+gP/+YBfkL+/z1kd/Up49hsQJMwIziV4Jq
PeTYX9gnZp7lmKyEY8RSTKDt+Ki2/MI+UazsAQe1ryMCYlStL+wTczdilAYA5QBJMSJA4Pw32KeD
yui/Qp8eQ+U0bgPMCrHRZ/4V+iycltDepdZmkNABib8USFqCvQUqYNOKlSPbetN3wg5FL2W4VDyP
zATN9E/f2T+hT//pbXCMGnqt87GvA7j+9TYQpyg9mcmCBAHHUlfE3w/p+M57+2dQD7HoCiTdfWsl
Y+nzCMhSEWdkcTf/4TbwY/z92wgwpjxminEDfh2I8a+34VOn6IPJTTe2om2cVrRKtIMwyUojd+Lb
eW4g26YXlgcvlVZWmDUIgB1EAqaurXXvTogN87pL/sNtoZL9H26MuwEwX8wkj6mkMcjdX29sKXuv
c7hKN3xCQiftsVnTojs7TeYfJGYoQg5Dl7jJMmunDLFDrhckaAWh0Oj7EX4KzNgEA4KydTqK3dQ2
wcFBdnfgfF0uqX/oSW02yPAvECzoQf+xqFqu4syDjt9qXyf1DKl/DLLlbLpcgyHUz2kn2/2Swvd2
c6s5Cm2VIWvsD6vz2Y7eeeK+g7UK9XdeazbUwH1nayuc+jNI/QWN3A2dKBA69xveVcfUgbDPbDeL
JlUOR1v2P6cFnjJ63Aj/7fpoF+bBb1S6svSPVACc6YtmtQwJF7t0Qjrl8wpki5724CXQiTb5NEUD
k+A6re7Ei5+BLi+0mLN9VVYBAFl0KG5X6X1N5sdUTMXKH0eW9MHehrlaEFIfKpuyFbJxqJ18g9lu
5kOTl8VWZXXMph5Qq/bpivC4SautnzmbqsBtlfJTd7bcWgBEQog4H8P1B6mz5Tjnz9Jjer0Mo4yN
AIoFLAkcRVdFc093GDF/iPPBX88TVGgYIh+1tJA0cJbIoPvktbk0gbh0rhsVFNLRMnV3xUNdde8z
lyrqp1pFRRMgoR2Hc9nr0LT5jLOCuBceZGG3BZigpoOQdN1b8C7YaHRoUbpyFbmYVG14XYoQwcKD
4zK2Jk6xnRCxr8UECqbNdOzJ+QmjXyBP1QBDrUVUu3bp3jGT2SrlF8fwN8GNtWo9CJNWlj4HS17F
LXBlsGP23QA2lJfVh0M1DQfpQoKRhke9i+zXnqcsrvmr0z7kjkTHXOv8XNjvAtBCVHox98FFZBJm
j73Ya7ecP5YGNmw7VGHfBw4yWl4iDqqqFffheab1chy10698QJIXKmsTVwpEh6+z9aKQV4NA/aEF
lFRdOEPU6PmzYoRGpaPTsBotHxkag2QwdnLtVAJgMtAd8Iqtd6xTdfDKOY3zrvfQBMCmCyp31wBC
ijMELDtwAeOOWhyC+23VLuZx97WQQ+bFXZFDe7oesLzuHaKISSTiUnyb2RmpoQeFqoXUdN01CUWA
TFy3b4thrJ+cgFR/OuW2v7yefPvE12dv+742b2vKW8y6sLzNeAVOajLlJpoX+izSjCW3faM29e62
RonhCdXVM8lqUFEwCurdnNOm33+d6MxFFTaKM6TKOHxbNAGgzOi2ikcmKK9fqYog+9fR7YO/dv5a
3s7KA/iwZobse9tUf1zptmnYCEMxvH30T3eibTvbpBrkWI/8lnZO8esOv+7NF5aP4Pp2C7e9+nbz
t8vz297bane7XTQhdVSk0IBYZYdeEXyMLsXjZeHxtITzPpfahRuIl0d4g46U6PZDJvzVVKSXPrXX
82yniRYqVouad9kyPea0BwN9nlJdfGOMHGqop/VcT3e8M9+oO34OAGraqpFR4FlIwdpsSCo9yo1r
ehPivbC3Fhr20BHCP1VKwV4DqW4xkng5kquJF/cFUpKCuee0tION7oY7IvxgPdXjW1UFCR/hybNe
QY0JqhrGV8vWjk9PWa3TQ12/ObZ/XIA4xUOhARNY5RymQfsxTLwKa6Y2QLfmKCVqiXLv6onazkNQ
2/m6mdqTtaTZzmTVFpmNeSRuswba+KPnAIRzShJVg3eQXgMJUHR3tYEGvqT9ErcZHcPcbYNQBoUH
8R7aQq6Bs2soxpyA5hugfdmzDZM3C+ykqeQYlqBqVa79hOeSoPk1Z8tzPjq8v6/deIYW0SCTc4EB
/yy5YAeWszZWrC5i1F+MyThcO62giUZGTXItFPH7cVx1YJDtYSUDzcOgzXVcNsuTZg66M9RDrCbL
p5CM9/2SeRduxAYEYRoTzCMM/fKnmuUHNeZ9stUTMpT63pp4tyFWAF4VXZ2Y8/ZcV9BvXNHzyB6L
Zk8/Ee8FYQrtBqZeHU6ZrqKunL73C9RoDig6cnkOUpyhH7UV2WfliMbY3i093jAoonB1YftNxkFP
Kp1QsqILu4lMcDbjvrr4dlOHxIEh17bZZ95MO9k5e091Px0fbLsWftJ2Z6CPL3lAXHD50Mx4N+4k
B/I05+4zG7/XU072GMRdhnnVLRursR6c0VXricq16+QMCSR7J7L7gAxNojbvukQbWkcofhjipt07
bDlWPjURbczJWG4WGq8PPWLB9lhUC5sadriNJ4B0cIU4vLTC22iPHMpKQ+ZrNraxKXLo4sxIpgGQ
IN6kTLQo41k5hOy7cVoSoTMe90NpXRpEM9tp+TAcj1eZCrMqUrMSw/yWN7aJqah0KLK7Kpc/8Ipv
J4/dAYCRCW+9g1EyLnn9lA51gWhOPTLv1Ez3PvUSfxnuZToW8GTJdzW1GySqoNFb1PHkfvYClR6C
pQ8xtzZLErTnwoDg6KZm74JXl0salUEHOcEi1QHltxc743j3zP3E3Hstp5c5dVFWhVKjPdLKlTUJ
HsEIRuS3LT3RRwaQlpUjrWdiuVcOlSvWjehyjfsZ+CWeLbJfGndCbymDZGrbtS/tt6WDiZ0F7Q9a
l0M4c3i3qL6A6pejFyvzhzkg0ISmyY3Hdc2PzG3PS9FT9FAA+MYlSBwxWuECx3TYEelffN5d+iv7
v1jAvXX5uqTzERVk31SJpilA+j1Zu86fWrTa+gKSBl+09u9S1UO0mh4bH5xmm2cUzWS1RL4V3PPU
R+uSZW6UiTFZuIdOWOkeLDXZtHx6LuzJi3xRhIWrFF4OeMpltxpq2oSdmx8YkzsuwJpN+SZb9IEN
iwghsB/qyo0XM417Ze6JgSTjk1mEIm3fWrcEFUOdb8UgIHdT95GbvZ87+BXT7Gjb1aMuGKwO+zu8
9tJKn6yM7UqqTleUMyuaBxFIWJqFPtDA/1nP8rlp3QqW0SbY67GZYiZ5FrsiqE68qqgNxHGRp6pj
bpLXGtnU9cht36/DTsUQSzFUCjTtY4dOZgM68uV2VgqbJ2nHZYDKIPoTKgrHNbHx2IAwGvCfcSyA
GrI+mTrQB7JQ8AhSn0jrJQOxZALSDDVtLIBAbsBr5KAZYrjtIuZd4IZ2lwL6v6rgvv3JN1PT6YMr
Op5g4q57RdMtxuzkR3cgHMIKIj2gtcuKQ7jL2wrSvEGXltrtArTxMYdWBr0bd0JtmNWsTyVaVY6v
b7LLJICSNSszxe3oQfTOP4Eh1+fFbbBYFADSafo+ZwpAYRlU+OF1G5f+kh5Hrt3jhN/b4N+mATVF
BnkMWvJB4P5HlrW8Wa0LbCINkSKlh2JYUF9nN5c+z9m6rumx9sq4I2ZE3WCZJ7bbfloWO5fcXXZm
EBBgXRed3uCeAJ+HPK2q47tdAIAhptnCktkScJ87sM5HOjv9CbzhnVcRe8tlLw+tlig7sXp8lvdh
dv0RWykLlNZAqLRJ0wD3dnTid1MatR5gZsWBe4IrsRa2HymIhQHu+qns5/q0wPSo0/LUF1m3cXT3
njdi59J02AfFXO6Cxdyn46xPdPHpzgElK2T5mTHcYwDjvp/wZ2AKRkCvm9MM/8OB2Yeg0XvuarT7
Xm9vHNLFDUAo38OvUqmlRe6npxNR9nYq7Q36Jb3L/PpclU66hcmiIurVaWxMB0ImsJLO0TqWfdPt
AxhGNYj3E/zr+RSQ+WP2e7qSNh50aHUVOMbQ2xSzQDI0IHKhHBi9nabDyXfz90BAmstTvzxw1cSy
stttSsxPv1kuXvDOoMS5YIRvC1i8885quHZgrWC1Hx3jRLdD7hXN5R0yuqyDlNriC7muFRlrqvBr
+7aTtgqs8G01ux1HIv/7/H+6s6dBXLqmCesRFXrDlUlmve52t7WcFOpfb95OuVHMt7Wvz94+9rV5
W/u6lE812qoK5OftD90ugPbbswYfOLENZMQO1O629rX4l/v8mqJi5p99rkPDD9CpjFOKesWvS3FS
dMByrn/ptpCd7H+t/brW15/KSfC/Z9JsL1OYU0CUBpsXv87/03FBxwDE7PWipc+m33d0275dbxzH
N/iOJEGoNNhRc/2bZeehob6tVlO/RY3aU2XsK2BSnDMLdnztutUz8+R6aIRzhikYwIbRUJ6R4m0L
AfOxLuGd1txP426shgQK8SUrxF2+cBEqg6d6BBGaMdnEijbyCJZGwdeX/arz0+roy16trAzI0m1z
Ek51zC3YT5DRlxXMWXpwevdbYXt0bVyk0hVYjYRWs9fGjI2bvFbO1vd998BRBmxs9cBRoJrRYgMK
pjoUWV4d2kxlke2iD3MyFqFIdNr6yj4XPADUZ+ACHjRuLxQ2yVY62PDBNCjk3T0hETeHqbbM4bbm
K4IgoQnQ014PwMcxB5iJux7Bw7bv8t+nCeOYg8s0xHIHKDWMmK7FnRjvNZesPqK4G3CFRk7QlzYq
l9w09gfjJDbKgpTLyG6qUnEYrgsH2kVfCG9bdJ0TZjNlcXWilnUEOS93ou7cPRGXCh0bviNcEOk8
uhfTLAe0psvBE/KxIx5Hu4wzQPjMh9KaZxSiCZL0FYMOxFuJNL2CwgAnmBPVHo3vV4jd0hKlZfWP
DGXaq3Rswz7ou42f0b00tre3pmGTdsgxTcXKsAkKCRoi/w4PqVkNRf6iApavhd/YBxQk24fb2m3h
zto+YNI7E5GqRr7k5StoP5aLn2AyJUG9+fVDrQ7qFZSZKkRRqLdHDTDbey5oX+XzWDv8R3Al/rmn
1A7zXcJDxdZ4fVKQX0CnpMAuv/ZlHNLK1dWY5vu2RtRbgEc73B6s25o/zXDFPdKEo0M0AsfhMM4j
23jSuIdgHoBoFAVgSUraWMCJ8sDoXw/djrO5dQ/+sFFZhaAPVB002zkRdmO2XouMUjfDHlj0tWDX
4gi1/BSAhrQOt7VKoEwsd1FBF8j2mMsDH/J+k48ewETXs4CUVt2zGclOsdkkpJuBmFyrIRipyoPL
h1dUqwcUeO1tr7C0ipkLs9Zq/OLA/zjzdvptwf19wcZH1HoCldLlsHMnGcRUoyfOr997JukQ+dfv
EGCgOdwWzpij/shxWvStLRJBr0B1z/x7YeViAiF53f61alkFIAmGDHe0zLfbgfH6kaYYwdH96cTb
6u1qt+O3TW5fS+ZLUP9/O/D1V28nf22iHNgFR4SQ92vf1x+Fryd3enx2Cx8YKqoryz/deisYUgAM
KPCn+/u6la/b6253Xk1QzlJ4AdHtyIwHLqCFvf467+vPft3K3+72dsrfbuN28u28ach/VGN3VEUq
14JWqPR2BbKCtnwoR37wZ/j8Ug1DTAFEXBoIztcKiZemotapgBkeCSg/CaL0PCr9zDsGWbmaeW9O
aYOxAuzlh61gjpoywNugPOCAXgU6viLkAPHxIjzDNojqUfBpzqJ47rm9rqBZJESVPwji3MTHJHxo
pJDp0saHL4y3kwrosa0NNBu5Zfbm1+u8wWASvun9ZJ4Xs6M5sddyaPEEY8gEOvqvaa3tIxurlwx5
zRrqBtJRd0EFNqbL3uIm4F72CAe9oPBXlnMRRosjcNA3aWv/ecq+t0O2ahUcWaBWEpzixlLTXQ2/
OByGfIw0kqfI+KjRKOvyNbPQLZvZzAfaQUiaR/fHSPsf5VjR7VXpSKYCbMiwFKeBTq996l+kB+QJ
xY8iK/t94TwjT/NAwVSJwW+UoD3H2BmNA0nVn1FJgxJpa8yCh9SzSdSgINuypA8DYOniVIs94n4M
VcHaFUoOkDoF9B11w0PU2fO2xit4D8rOg4IOTGkQqlwHduPFLWzTRWEXRppATR/0HoeCUTUjKyPS
2+9z178NtuesqEZiYai7ytsXU3jiQfbl2g8IW+EhOc4zuv+GFpepI/mKq+VsTelpusJMeJXprtqY
hZZIwSzwkEzd2cGQqDJvk3Gy6k0KyH3vGRPO+dkCNr4u7HTXBBTQKviruGlIBgF6bE/DW5Ey/zCj
EvFxCPLdAPly20wFRbUdyu0hfnmrzAKU7bQNO6NgjYImoeCGerOapta7dwqxAuPEwqlhx9manWNq
p+uile6uquslrtLM33f5/EFqoddYuFeoToNvmkdQreBBeWDABUhiAdAdURvlCWuLgKRJ0sxKSqTE
iS3tISo4SGdU4oLJ0Ma6Q3HuafTnEVazhMoxsjryxhZsky4+aeaXZ5s2QejjiYLS5kLkm9cY7WVc
BdY0r7LK8sBvzu/I+gCBM5OUvke2nfS3pcOGX7bc/zd9/8OYP45N/+2QPzB9/zS9yHX0nF+f+O35
Yii2/xNwglbJx5RHmDsUbua1jgOnYThDSjFWXoChDgMSMIzB89vyxdi6LoX5STnFvJYY8gcW4O+R
fjwc8uwAR11MDg+j9r8a6Qdu4V/MxOv9OMTBWEQMUzBijFj3ajb+aaAfHx6ilKNNP0w/fKpFi0Nm
vPw0jRVGTADx8T0vWFg6Q/Gzq0cMlZM57p0q+mLrcD6tG9VESzYvdyLDGDvjKKF+eV7zoNTU32EQ
oTD1q/bhthDjALuwkt46E7p9EF1Lj6PnXzh3ihb8dDCAg7Cn3a+TLR/VdFcIxBhRRX5btTBcJrTB
yF76qjl+LXg7NUc/G7Il1LkVRP3cyfjr8G3tds5tbZq4hcFjfl3ktrsmGLOCo6KKIjCN+6xzXiru
nDzAjx9Ouey1M46vWi11PC0eO1UoztqVtou+0RvyB2pPJuw4wdAQBswjKm7VUZK0A2GUAjZs0qev
Xbf9t8XXvs6vkr7zAvg0+JCVM8BL453lNizFsB3tskc1wbLvS7Hsb5t40kBhKfkP+30CaWtuWsg+
t7Nvi1/bzVLi2O1CuT9vVTWPG4x1in0Yaur6KbRw29pzR0jO/RSC6ejvxCxERLWVRQD1JALt0WvA
Dk9yX2qBipm/r6bAo/a0taptAM0aZG8NAgWN2nK8rZm5KXXo932xvx69HRi6BiCnN/grlCMB+MfQ
HK+5AficTpPY0QBlrKirFDJoX4MURfkLUC0ejMsJA9ogtdK8fXWcPIhqRfu9X4z0m0OaiM9t94oy
mnrDXSVWt9Pm3L5rGure84LNf/p4J1DLY7kiW7d89HgMOwoDPvnd5ddmmpf0xFILnHjKpjWrbfDq
1D/DuEEfNrYTnojOijtogWfuNCB8rws493uMNkH3X/vHrE53nIi7267bYjQmONOqvHJl8+9rZIFA
oZhYUCxVF/NhvC4m25sORk4VvFU8X/9D2Jktt61rafiJWMURJG8la5YseYydG1YSpznPM5++P0I5
UeLefXZVCkUsgJRiSSSw1j98GpBTbrE6RD/DCOp8VdiRfQDKEWw0dFBkr51MBHvk4ed+oCQMsWm2
D0kC+T9rwWHeZmZVOj9oO90+3IIhgD+v9EETNGHzKBs1aTaVrdj3adY2yBJozaHKwoeSss5HRxJt
pFz7zShClDgKd1YwSY27MLf1s16AqRODBhg96ouDHfrDxspdKN5qofSw+FqvWoFaVO6DGva0Uo7a
dmARcbk2SRaT89X2f4TmQcgu1tKKfXd1Gwg7N7x86MMQ/Dp3nphGtYfURmJS4oedVTals4o097nj
P/QoG1Pnc25FYJKy+E8s9KajGynGKSVJS9I0aY+qo1xP8sJoFtRKs4VET7jtlB3jdCM7YTSF3TV+
PQzGGpSFWzgrvzJ+jUjkRaQrQQc/1htWI3oziwpO/70z+qm6KAFPttz32qQMgEASh8JG3HNMdvpj
bG6u81oUMq7jKegZI9X2YwcITmlM9RGs5/ho38nja9PrxcavRxtSVaw9ythkc3eMveqYzyE4i9mx
seO320lNUFEy//ui3vUCud+dqcgZfIxBdoH0sppUvT15E71rKG7rddTb3VJ2E63OLu4IOvX33Fsc
JGm9ThWlA0g4wlCasnAxmZ136iPdXQaDlf5wYBMpyfRdbUR5p7RpfHLGhAnWr6fCv0+wIkpWMOr+
BbIj1fJuanrYgmMComsCIISwEPj+/JDNqZvkTT1ZP1FmbbcNf/3jYFTaUbfcTqztxBKbMm1eFF0j
5ZWaRYz0yZRvivlvDnsNjSLdOvstH5rWWeSnR7Cs1TwoY4GvsV0BT7Kf+tA6aWm0S80qdnZZFH1P
Jot8OTDyYvK/xTrf0KQrBxae2Vr2ZNN3u0S06fO1U4RHNZjCSxP0yrPVgFpADrM9ysEi9ftllqEn
JLsqVctasES1ozmDnFjK3phGZVUkKrmKpLz4QRp9aGr4Fset9pILNNUyCm7rUQOrFHSQ/fpIvYSR
aW+qxAj3Xt1pJzOdipXwVGANWVFA2IOjNibInUStDi2pz2ANdJ35qLQ0yBV3C+5a3m4cornbJffp
5B9lT05z6gSGZcFLj7VtPl6n7VotjEmVGOklJ4m9oeKqbNwmtF+w3TmLyu++e36sLfh2TZeprKZD
6/qkyNIh/+7d97bWrrS0tu+mpGD508QCmfXfyMF/QMHpnyQY+dJgUKJZtmk5ljCwMv+0MrMjfUjz
uvI/egqBqNdV8SNZyenB8FdxpANPLxHKW0xNeRHOmK5Hr0YwKhrSZ9CmzdHOWn/R+9FwANHEN2Ay
vQP3E+XAWpSSMzT/OzTbvMNtQB7JmJwnu59it3M/DfzT5FuMFaa+6KBpJaGerYrQtE6AoJUdUpfe
Bgmj7pKCEFsGpmK+jXb75BrI9FTU7Ira8H/An9FmALphHdHlMfYWyjb7vlIdKnhzP2CJAAB7jl4P
ZVQ0Vo3YYni8Tp8nyjhVi2ERhy36P5GItqU+K/V4aXF2IyO5S2PDfXPy5jxqufczVLKN1pXFLkXD
cKm5vXqf6O2EQBpKSnWX0m3SSSelxyFZ/HNUiHgv58nQ6M1AuxQS2Fxj5tFgfR+QYjsiA5Q+T3mK
oFzeGSsvUuMHP6ZRiwa6dM6qgBR1/GB0SvzgmEG6iUMbDvgck/NMpUS4yukoBM6nyaZHeWPfRuPb
LWQOXXqyATwb/MlRuOjhCKpxBHJrJuFSfE8HISCm0CD00K+8RKvIoLN0uA3IIxmrUY365+G2gp4x
QL9HkfM/F5RHje7XFaUN49uU9NVRuP5P2EDa/eC01quduEvf8MNnbfL7p2DMV2lkKY+FquRHdM38
pdYE2ndhm1vPd/Qv6GWxie/8ZNf76KDwcPkhJyD08LOwrPrJtdCtBEimAhY3lC9V62zMote+u55P
5ZW64VnETnHk6QMOYB5INn4Wb/wJPZrMNMQy9yb/BP8tOI1Cz6lDB/qur3X/nqVx8FR6zSXMA/jF
pgietBxgR2R3ASA6BmXTKdVlrDT1JHu3GRSrOX0+6/c15Aw9y7zrNZrINxe9nuqr0iunbOHEnrO/
Hka55uwVwyH6x+FwIaOgbOzWQIPEapVXrwumO7ZxJOOoTL6qhkF2w+FpIEdFhZyi7ShPQZwpj30K
hn6e1UGF3Pzbbevv/aSt8qCzcIVDjFZz8VjE4uLP/aQXxEOoxEn2M9bd7pLr4AF6+O7fC6hRXVyh
2REjIpZW8ED9jrqtrb84bW7um0g5BokzgXoH5XTnAYJay6ebE4Olq8cgQagiy5EnaPpxPYEaXIg4
6/8FXWv8DYE2bdUy8I7ULIDYKp7S89b/z7evaL5ikzs0fviGchBVniCgFsYdjCSnWFz7bhgEl7pE
d2iImnx7DTqlU5yGqVrZzQhwDVBDcJnUSdyNI3daeUpDfXVZkStb8kuMzqWZgtiooDMbiojOMiYb
kbgCrgO8SzlgzaN2pfubzpm8sf+XxYkEdf+xNuEDg2Fhmq7AzYfHjPPpfzwmaelOYvA+lD46lehv
vUITZaPuGG/oVba7rIdRLQzDfIvIzgEehgs+pwieEXXZTV5hvhlUd7dhbjgr2fXa/CMx6upiOIry
YJMSvJ5dZPbabIJgI68N+uqhVk9m2AKA+xoOU01lu6gPwJzGYiEPr/3GrmF1MhJbJVUiqxjrQ5O3
yiofs44cYB5158Btl7UViAXCd7wJs92RCYN8PswalmFi29cGGb0eDMPcR+MSWdlC11C9Qb1LPu9N
BP3CpnHeTC2o14OeDzs3L6on7hofckLF/Wxhq4rzOE2JPSuuxet6cOt3eDAIq7nxtxrBpnU8cFMn
hay/TBiQrrMaeU+1E392TUAdwFqUp9Q2/RMqDMFJHskmKNhgU0ps158GwslP9//99yrM//N7ne3p
DFSoHcPGWmMe/yP/oxn+qLpDJD662qnEPUJhC78TiHyl6hkwxfhouA2N7YIYDKlLWnNXDiRKg6aY
GK/T/Lr3doFPiVX0CNJo6g6wK1iVB6SqvIe4CgBRt+lrR84eViGM6VErEGnxXUr8SW5HQKd6cL0C
8UR5hpwI5/sLTxTrIM+QcbFw56vKQOabjryq7Mkz5FVTLdCXt6sEYwU+2irDjZwXxvm+9OHczdpG
WtzE6HnIw7mRR7LpKV7se8GOB700DtsIsbIKVcg2Rrbtv38Kmv5/PwZSfSaWtSYZHPgGn26bepgl
cRFa+kdS1NUy9Mr4nFbJo+uEyd4u/Pgsm27U4nMUGmiQFk6xljE5Vx5VjW2ses3toO9zxm1gKPtm
B7jw7VN8HKr4vuifPoXj+dV1Pzo2+RgcbpeR02olAvOaILwtu380Rhev6rZRrq9+G6hh3G+B7/DT
+f0fkUdZ7ccnnx3dLX57MUUDxpZpykEOynhItR6kSpVs0qzs2OwENIiPJYtr//OhnOAJjQmfD/84
LTDyEvmKzxeb+41SKHeiUNy7thqAyM2q1vIIeqBOFeFkRS1aAP6T4VfOESlAtGX7Nl9bQYMekz7z
MeSIIPEKhZjuSEZu3fSIs8UROGRXCfqXWtco69b+Izm34d7ObRgbyqS+JynEOq2LtePkO9kzyKuD
jJM+iNZ94xTbNAi1d536od5Vb4K83K7QKvhj89n/cFUtK6drUQDqFRL5/7RLETMZ5+/Hh4uoiOoI
S+cZwv3s7/tHlOdQ2JD0+yDNwycsvGFatK3unOK+WjdeFR9kD05foELTSREaHqFEyOAfI320Hbyk
PMlQM6qhemfqjsui2+yR8uF6shkm370e1UWcHkfK6E3gwdLruW/pcbsJkca416beQT/VYcVnI/tn
Z+6DDGVNVu9NKwZ3ljnOgz43xSTQrYiU9E7G5Ly4gTGggurYyBiydoeUFQhgjcw6ZFpvHeTRrZEx
EQTZmls0GnjzPFsvAYJ8mnPr/jEMd2DcKi7b99AzP1///32526XKmkfiKO7+aSrIEnuf8Dc6TOqg
HHM7U47yCGn91y62lM2n+DBPu8VAXlYLNzfnxRiZ89v5n+b15iwJ3Avr7tNAnqMYAx6Gq9Y+Eh8O
73b5R1BeUZAU3LpkDoPWQtgIldYDSTmK++7Br+OqXiNnYJJVpXGGOERm3wit67zbGeQbHzwPQcFb
6HaavGZgbkLviXy2enR4LyiDNv1ro1vvxpzsj9ECQYXF/Ca6qFuSNik3HrnaC5yWVSWc8qszOpBG
xoo9VVsiYlvb1p1ieuLdJTUlEx0iCQoAQ2ryNOiIU9hl1GyzCAXRpPTOujdtC8cuXpW69s9F0ryn
Xl6+Rn4MC77skDuau20Y2Ls0rsBSy7lpq2+qdkKbdR7tq51iH4ESlssga/uLMURIzqhi2hSWAqY3
J4mf2Yn9obrvkQNGPimpEntKOD065eTsushpybQb8xO9nR4L07ZhHFXKVsasqJ4uY+hcT5Ahyhvt
OgvK9s73I6CI85U833hwizw4yRkgEvgPktRb+V7ZL4UbkRcfKyCi1zveYOF/YHvkvUatJHnBnVI2
cvR2Z7wNxDxbLJ1M/C3Uy4vcbqi3V7rF5Gzt9+W9rbaTz21/Vi/sGxectHyuX/vzE33UgJP5mne6
hW6Pf+0fVgNy3m1x8Olyt3P5E4AnkH1T64N/WSwY81rgr1uuxeZKzP906rmQzP6+5RrIJ1RuFNc/
zMrf6SIssEZAor0to58DYkDq2irr4ng99N0vTaHYe+6U6g9f8Z5z7uKvWmCoK+S83UPt2vWJBS6a
t1Wu31VxiXBVi7aVXovuNA2G+yzgdoeBiqiolmXbzkaibbAD961BAa/wanFBWyl58F3/nbT+w39f
GM010M//V23WiHVYHKma+Jw51WAB6YOOKLuIEHWsqHI/ejGc+zgQF9lTYZBuMjIXywQKWrZMRf7g
Q28Av8LctBfVPtFn0LZrm+u4jIJl7E3eAd0U7yCPCjQSO3UiETXHqXiKCuIAh7KxwKOLaVT3vW95
FCUQNi2Vrjo0caNuurxpMGseeOSShXhGFctftm4B6qDKZh0KR+F1rdA/+oKGTKpykEcyNpl6tGtt
D/w3g5+mybmoSKEJIoeVar5WGHb3/hiWLyzCLPByYbaeolJ5bcZURRrOq/eyaxraF0VxEc6aB1X9
rhym5tUdVOPSltMD67Ho37iyn8vI7JtdvpAoy6isbXXtc7LSw6dhKCoLJUCQQps2U74aCeYVsvGs
IaFAE114my5pnTBVT6GabdtRZA/QiLKHqkW3J7ZgPSnIoS0bzxcXyP5d2KGi37bfkLjwzvJa2nxV
x2wpJQDLv72GFfKZOqyw5PVkXAkrtMuyuybWpwekx1s+fs89tJ6lgQNrpjW62vpjEqXIY/Zd/61v
tG2a5Ob/OEm/yRLhfNN72Dm+5fpPYzQ1607LvIMa282qqyoHFkp+fysHmVPJWzXQLL3Fwko8zmZg
R1kiAkzYnhKt/MeTMOdANW0+wZ5PkNdQnKE9za/SBImWLIsRybrbK4DOu4RW3y+LMoeckpbtqQqr
+zBWm0cZ4kcxrsrAiCH5MEPrMOQhjeLjplOOtjiaXvUzi4v80huh+zAYzlPPr+qtEoBiWqS/+FW1
4q0M2lPXudHTkAbJueqdbFHM8Q6xVIiATrLLvHFcRHGC5ImSQ2oak7VoeuV0awJV/OpWzfDixR05
9qdA74wDeexfjY5y+SFpLbdceH5t7hILnaY5JqeMkEMPQR1om1hl51xFeftF/4HOg/FFbWbDk1Kl
cD13FaUY1pUxClTSYTBVPCAXfZf597/OQS3GfNT8QGyCPigBppf4Y/Df+FGLE6pN6tcQBG4vlO6I
+Bzi7SObfXxtvpao9NxZoWLu7b4ZXwA/bFNqLl8Nqi9o28XpLm/D8C0ChiDnp4Fm8+ssQAvPpyO3
MZ/8nhncQ0nktsv/fqPUIOl/zl3xq8O1ac5aoS/goDzw93PB8vuiStsq/+7U7GiMwhFnbW7KKUBo
OFWjtYz1bVFRTFT1beXwnLjNCyCFHcBcHcveaMBkAUpu7UHb+GPrfun8fhV1+vQNbbn6rlcd/2jm
3rg3xmznK3p1ySzBAykTO3QP64sMNSY+D51Va4tbTA4A8uMHnHQnDyrhpazQ3arSHACpOutWpwaw
C8oF/UELHJPCMzgS2fX9AtifqMb+cD2UUSFq3Vv+MUEeFgU1nygaIINxoWZurrPns92qmlDhjMWh
MyGimYpXPJlDEG7r2CHXN2bqo18JhFahkS2tyB7XUZ0HR9l4TDyORVbCZkJp6RaTR848+v/GYCnH
B08832bJqdTIxqWjQssOihrl9aJFOVdBdHZpJigItcLTd9a8WfHmrYwomnXtaUBU5tAIxf2sQPMx
5p4MQftO9hQmoP0An7/oGDQ852zLjLwe38sq8bemDwi9LcT4HiBUqbOcevaS2KTsh4SinMYHg2KO
E4f3sFOMx64yH2UcNEy/qkbb38muzg4H9PK7FaFVnrcLN8rjA3otAODGIHhGUD147jQK8G7zdI0E
qbGAAFbsA1FZ5ziDTxlYzQFFxoqPgAZVX8ySgPLuJ01UT3WAxGwVaQDK59FgAlJXqGOxUxzNwvrH
D++BqVT7ekjyTZPFLZQv9CDZsHqAFJtl2JjeTyHKL9S0qy99jR6gOp9UBgpuGKj+oVcZttAkq5iN
kjy0M/ZM10ZB/ABRFvoGPJZNEcEDI4cN2le3TIcqlLv10ZFUN4Wf1QtHSbeytpN1VBwtcE4bWfhR
06zfAYBBUyf2v7CISGaJQPQNAmd6IqF5n80bed/LgHY2Ct5okxPtIWXbl8BsEGewlJ3soYdhX+QR
zM4lOE1x7yQhVQlnWMfq6E0Lec91wrHbNnr4Lu+7cHncXwOyn07D3TQW+uHT/Tm0jMe+HaxFChOd
ZxRKoIGb9w92jnEDjPPwJXEp9DZxGrybufiwY7XA9WLcd06KdBrqcEo8dcsW0iVvA5SnbJxSpEfA
mSvV7pCLkjEw8d59nmlv4WRQzJYDSuvq9wWaqG6G3Jo3TjROqh1lF4efqQXbQL/CtWFb2sXlOm8O
XUdln58HsP65kfP4il3kpYY6OYcVWhBaEGGjA7EQBXya2f8G2NejyKlAeVGJQqWIK1T4GPOR5D8V
Wvcie62XdU9lFX1HSlddagYpwAK1zrNs3BKrCwcYyuoWAyirnHvPXftpLY63uB3b8x6u+8krKWeE
0tiBcS9Pl+MAmlYG5WQVmdRdFWX3sZ03O4AgydtouNvGSql9kWK9ICP+XYaj0Iw3cdq00FeY1fFF
Bw0ahGeReQ4OJcqdjDeOne+posd3KNMkb/EQaMsxDvu1o/ls+0SufUVUyyWzyI0gG0b3UmQp4DDN
rb55MWV44Dv+A9gnYAtG7/F+gaCaYwdvy1MaVD9oYh0aKazu//QHZQIP3peIYM2xVA77UdFi96Y3
B62wE7TUdThmkZJdbBeVjbpSwg+8SuyhASpOuX1pemF7zqNaUFlteYbFCfZu6fAgZwLsfo1613mx
YKlhl+clKNWrn67lOxgGxaK42P2kHfoEGt1aHppDbGAXMkcHM9wURetjVeNoB9H9aG0+mdoV3Q4C
eflSphhCiaQPtx1lnhfVC5tVzxMEWby0eslHhz9kUGsrOepiSbCZgGPfyVHbqeJdLTLUJObJdcot
zdQGZSG7Qadmx7ZjnSK7GR+YnZji0Z9mJ42sC366LugshKz8heqRunAcG7wzcrGh5mRPU10r+Bxo
Ht/5Lt8rOLtte22pt0stiW1EHnGv691cfzazRls0djFiUake2spQvsa6uaNA5D+LOnAuk4Eksq1G
+FUp8bsn6vSkK0go5mrYrazWxGcFbcEdJdjxkFs8Ycb0KBuNet/1SHZbzU6P/dzcpijoLa40KyMV
NNtjaVm0UoF3HmRDHrg5mAHq7KhhC8o7qaMgh2y2W4Pt81k2uZuGuy5rvt1C8mhSKkDoYa5tlRT3
qdA0xq+p7p4B4sTPyG6XBxlHWXD8GqnKWYnHp6GrDFTXDPa7KFkvgzHI70mv5vfySIWeeJ9046/R
ce7KmBx1E6AwPZSrN7PGxUwfVeveEEN9qigALZWiLr93lbKcCpG+g9Su1rWedpBwSv2pMPxv+sQK
GLjoNnCb6h6Yd3Uvj3SyX3dsssWSzBGfk+IwLEccEVHc8jECk93bgDx5RAtoYdgImsoBGbtewdLD
J5sl2sbU66PLYwyELgIqfUHNunTgXM/dsfah085dj8T1QijFsa8wl8qnajw0RV+SH7Hjy1R0PflY
lbfOdhmVmKG91Bh83cVaaFEgjYyXzLFKMnQpsnJ/dxVYQ2tvJMmVfvOcnC9xmRrPsGTD984wUYTI
QBSbTSLWQ9mYhzxR64PbjiF+d1jRANcwllMpSAeHQb7hl5ucO9d8xe9L3RlzT4bwLU3Oid1GSCBG
1TrDK8fkz8JwGsTlytHmP2xVnpxCBI9a302bRtjqGkhz+x6kCXAy+EhaiMtpoSY5cnZl997YCfz3
NhxOoS6mp0Y3T27qtO96lqfrAQ7nVp4OfmehdFn0UCrRRhbuSVA4e1msl40dZO61KwdyWeG/zTHh
FkCCKVea0ppPuhmtu6RrviT8Pg8pcKulZ2LgFRl9se4DBXGReZTPTlvUZW8f5aiK3n9mpM6z2ZTY
K5Xg+iL4LbnqRUCxcu9CkTI65YJq7tyTIdlk2fs4IBaCIp93mRS32CGEdFHjLLwr9TTfeWVdv+qp
NavzVPZBdhN9+NaMvXUve5mnb1W1jB5lz1FWvj20Typ2jthawR8rhDjWYy+Oc8UKk4r5UPZlE+L6
MQvFY6j3e6Ic+NRt7dwAG1b8cb3bRT7N/adrNiUVQRV9PtYhiXVudT/cGlXYQIx3Zisd1s3L0MR4
To2/jKIVHw0MDdwKQhQFSozdwkR5r10LkXfD8B+RjRfrrlfHw5gU5KHzXltroxpvvVmSeNCy9GAV
FKcr7iJffSs6w3ksnmU8DMJf8UxLzhbrpEe9+9akYXApB9JuRTFU3xtrVqca/FcLj5Atbm/YvKK4
9VqRf5ATFJHMd39zOIeoFR3F1Bb8Pvz6e4aq+wA27WuqCHNVRQ4Kg0HSP+JzGV2v7UTRh6+nBf4T
NUqIrZ2sa77j71PeLeW1jQqBs6GZCkpzpn1fGICqs/ld9Ym5DXL0oyj0IYQRgQWXKHDZSPy3hIrL
o9vAp3mfunJyGQbY0IoB1tcMML9d4NP1bq+hs6AHmTcVd6FQY+xqxmFbl2PzjgoyvP34ay0MILAJ
H1OkOYi9RjhGePZILhQjgaxHpEROS/Pm6JJEefZEEu4zA0ussBmrw9Db1SFU4V7dut0cix0FEqoc
lv3rxN+n3GJFjkZQHldYE8/n3QbkBYOmCreVhT+AhmZ5GBt8C3RXe27r6EdQWNnJnHvV6GCa21vT
Fp137CAwm0I+JW9SGwufgZxPAqrLEqH3R8rJGUJ4SiK4JpkcjA3YjYZfrhmk2wnXfqT4B6zSApx1
CvWOn3SwVzp1Sb2rRRFDRwVKHs0xBYW5/zGNYgkkwIVVbLMtmRvZvTVws81Do/28RT7NmswB7mKT
9MDc4OxVef0Yz9i4ESwRcL6m3cuu1igmi8vYvXNhJzyLysnAXSnvEY6fiH9MLhaqiXZStFjFYMPN
3pOywj3YEx/jYL8awu9fMx8fFrOq9UOU2uqpDUsVTZwRUGSRKnsdO+id7SFnkhlCOQuz+9UMpon/
D7uWjUDmCzM4Bhqlb87Iq8rOiNKajaZe1aP60+xrN1pm8OaQ9VHjnxqCXYGb/E8XBj9D1aHWo8Ts
CoJpOgWUptDj69PN5GAjCTQxwDTBzL8nQ8IMTmKNdGkKV7yptRlhV2qN5xY5uJ0B61ELEev13Pou
UKbme9mtJeI5LBFARHc1vBczqk+DloMxa/5gKijv62amf28m5Rw0sfeiNaG5sbD93FJRrl5w5n6s
M1F8RXblZVLT/BGibvao2g4LhRLLPdmVA0pVb+H7dyi1MQN3QGrZlMUa4wu7ZVAAWvGhxfWXKvUg
u9g1ymgoPaA9HE9ntobDMgqH7IeZH5wpLj/SrqRk62rxQ+Ip5Y63Xm9cysfPAXxtGJtMqUexMRqt
f4fKIVB7tL3j5Oqw+3jc3bXd1LxbXbqVr0tCnC8qa9THwqoQ6su8/h4e3K8mB+x0SPGWvMVdNC1J
JkUg/Eu2Tcvb5NucsadckI8aTuY4pYY4XGyioQxeWeqpd8ixpdtrF4FcnDz4T8jupCHJHnnJtJdd
K4aN2tWqeyCZFrxaDdX+UourkxwNG++NhLR9z600fGUbfF8MdotMNS/DSmTjp378KE9Edm/h9U36
0KJIc31up4DO+ljRFvKhLWNtH1FDrMTpFpJxQHJ9STa5Ef6ODV/UPJpVG2yAa37Tmg74aDkm5Q6n
vx8Ah6dtq9bpOS/5oZS5QSly1LDQiGv3Y6TkimkUEI4Sp6OWTPLXMLOypTqV7aOH1OLaVIDaCq/P
Di7Jiw3+v80DWXV1qQI4vUsmVBmEN4JsKcFaF64VPcrGbZOdCi7o/toLa/K0QtmJKYmvExzFmjZG
1LVLG+60DwldseLhJBtPb1Bzkoej+9ZN0Xqqfe8192wUm2tIZWY8ua+hPqJlmtnBWp+7bu/ZS75e
7k6OVkbyUWSmcy9PtZIOHWXSZSQ+ikcjsa6ThFPoR7SDJjRzuETuC/QoUswz0EpYeSZLE/yLqmOf
jy5y3oVdrgbuTgsjqh2NXWFYH3GdhJUmh3I31xZyviE/gnQstDs/SfVlzULorLVOt4+M9EH2cstv
zn/HVR3DPNZ+zNWTBPtn5hqBXl+ngVn94xoyLkOoHPdHUlUvuZqu5GaIKhYKHC0VZVtPwy/DlFzj
yCnqGG3k1c6d43/Pl/GuyvPnymfLgfz1oe1aUOTzkZ4CL8ettMLgl2T5MCrTNi8xerx+b+eVp4XM
6nHqy4MMObaDocm89Ky8fUOFb1cWpYJZZNV/+X+Xd3JAb6yfRa0FrIv+Wk/eloJt3GvkniFe1+KN
pEn/Tga822LAiwje3A1CXEJ0j4VQEuknv6bUI+NYGvPFriaebarInjvW+RX7DV83UINKQ0huJuyS
VFXeY135Wnmd9WAgc3QfuhUbgTkuHBZybM0LElput0JJSOx71fX2fPVIdP/mbdSaje1QPDZbf6Z2
sN5QLh5q7bInuR9FpFbrqccMXcbg2usrXHPwLS27FdAM/YKyoPUUJTZ2E25VbvjzWk8kzdVDKZBe
8gvFfJJTfp8wAG5kqxwBWHTV9HnQsW3W7fBBn3sxpiSoSkfPkYLraF3b+w4HZWORNYN3n9qpB80o
vQyWnu+p+u+zJGkOHW4yrB+a0ziD02Sjzxuv2LLfvB4tFxmK5g1aMDc49aJnPeJELipKeMrk4Qmt
+KN7l+Wttsdl+nTtylwh3n2nsECNRPaqSeeG6jglHDBvwyLIe5INAMcvxiBKaAWu9zTFKFOyeLdX
1dxtPVYsZqF8NePGrrCkLtasrsaLnJuHrrvENxIvr/lqqBuSd7YjCy5pqTwZeqc/TT+GXhXVEr8h
pMDNsNvD+kZzHXGRnRm9ZrOnMEZOL6ikNm9+gHChnYkPEdbmnR6lbK/DuKGIYYp7VYvqhyozqwcN
EQUZyrKO/fg8A7kL+14OymlzyPG0PdyOYssOEEAZdGDnaAusN+5CLXxSKzXfsqCZgJrNsAc5fJ1Z
atOEnJJRL/84U07CwfEj7ltlOZBWe6xq4wHn7fFtUtnqkz7q1rILX+Brws0LOa3pOktryKk5DbDz
kI3i3LCm4cs4dcBof8cyPwt2VEhLaIyNqSzUZFpgEk06MmJZ2tfhwRtEcJBd2UwYRlFWwoC1RLkP
X595opYoQbCWhzGIFPyR56g8s8GuUi22TS1KnBu6+tEvA/i3pt19ABTiQO++q4kKGKAy6jOq0f3e
13g8eZjrvdSd8pXSRPehR/rei7UHNKjUfeqnrb9pO4sSOn6Ed05WBTBXTRZUHYIURq/2iE9kxksH
gyFNLPViZarxMtCL554c62HcyDF1njmPFVWsXcf+73lyTJsRwb/PM5FLROIuxqEhLuqlgePKBUnO
dgfmut/wGCiecgN3t3wG9wg0gE1ygpFoVm0amt97UEKLscUTQpmq/NDHZY58Hwm+krVZMRnfW7T8
loNKLqPrwvge0KWOFgIDGuLKQmPHVPX8aKo6MPah1fAFLW0ehfO1k6g/D74SvgYaaRO91/KthtLi
EUgPllS+iT8ozo/7Oul+HQ0i33pKj3Fqns4wmHnKbVQe3U4LzEKFT+ZF9yzX/5ez81huXWe28BOx
ijlMlbMs2XLYE9aOzDnz6e9HyMc6/75hcAdGEd0AFCxRQPfqtWZ9oZnvnqUO6zxCq6t3YqTHIbb0
Uz35zs9UvVSVJNqZ3J5feJueTG580Dm68awIx/bFhf4G+ohGXjmD1L5IYdQTOa/QWJu8rVxRj0g4
QkstF/oLlDS7RouuBuW1L9TJEwiW9XH/WAnuEXmVTVMZP6M8DWkGN2oOieNoc9ihpXkuupXFP39q
WtvUYFmcLu8Dp6tICl8VPklrYX80xehdwJ5Rap+Xr9z2qz/lFHOgsuEXW9521iKk8pKblgectMkP
VY+6uh4gH59L/Skqrf6CLupwgbibLRFAAWESjYFepOpXzVn0iGD3l7tXTPBLdggtVBSPNUqH2zfs
nrvHGoFuD3vHL1+FKeFWclLyDpDQVAoMXNvat1O5cD01jy7k1G+BXMO5JCqKhQOUO5yq+lQ9LPqi
qSIXUfewmIsF/l71X/0w8K6FqtsUpBvJZqI4XyiWJL/qKjAMs1baNbzfymurFAXQm97YFaMSb4cp
uO6pIJX8NMhWceonSIc6I1QypgIncxrfwrRA8cYvq/nQyfGtNSIfeXetnN27iLueVCe7iV4hgWV1
irKej05U7MsQ5VBx9WikwCZFIvohuSz7PrLymmIf1nUIcSJSJKbUvLgOVKoJhKS3oAqrXdnDGiq6
oWnEEI+nxqyQk/6W+VAxuDrEqMJr9ZJ9aPs4nsWm0d26wDaOUEr8TKdeSrjjFIbDq/Chp62dnSB/
EhMjz9WeBjRMhC9GqfJSWNJK+LI8t0DzwTQwreKk/OLV6W/h6nU/uincjbwwGJBd3MAtqr+IcenQ
zMKSiKh4bKvTF6TZ7YXfVHA0wGByc7sB3lJSlWDns9vo12+QFVYn4bNDQLFq2EdwjuPka56gTFiG
O+GVYLtd6OyoN6KbtcQJ0r6XV3qokPfP7X3q5sEx/88GesJW7pSDMI9NmROh1sfPYaFC/RQUDovG
CxDZFGPgG2AMasLjJlYhnbl3xUThF7PDJoTD3Nfh08rhZ8jNTt6xHSDmxE82kB4j1g5aA229RDId
kTHN4V81GbuidEFhikF2AK5YHgkudup4fDRj78lHNdTjnW2oW2XqCaewRwPxbyrEnXLdjUi0CGOq
UMU+ewwifh4sq7KZNjTSnzYH3UbKF9xqp0SLrDfjg2h8D5h0e69WEq3d1MndhYLINRisiY/ja4y4
hDwLDjDe7AzlACgzB+g5Ay/fFXpYvQYFv+69Y3jEY+iWanEdIzl8Ej0o9haj1g7P7F44amSHyCug
aiiLbOGqJMiDUUK4Ji71i19Ew2oIErQvHdTQ0ckEqaW1WbaK0EsM5wlcQRDhkTe795XSOfvogR4S
XdUvYh075wc81Z7Gab0sDOqTMbgAsHkIYaL8aNwNUf1HmO52RO/Wma9Xc/EkhK21M8p6Wxho/VaB
U9jpdHZN3COj0UMdd6RaVHe1Yz0duMqpEXYJCgpfkbWjGKoXHaqovFN322OYmPU1VtgTeygOCrJ5
8waK6W+uC6GBksnvfWDVm75x6lVIbZ+we645vtvlWG8MuYD0Ry+EIqcPjVQIP2VR6OsmadvrAHP5
FbEB3671i7CwQ1E3xDlRIx4dpBjDFI5OyTaqLSLO7RWVOP1J4fx/9wIIohQH8Z+5mOwn0e8WYO3C
hJzttekRFkbp6qI1cURhoUkZBzcKBY3Qm/9dGBHmaZ7L1iL5woS0J1yRmfVe+Ez2+2cHbQjh8wjX
HlW1gpetDtSr3Rqv3lj+Ut2sfQkLz3zOzVUl1bBTsdxNclzpqE8+M4Yz246yeiOGtrY2riErqbhZ
4E1G1zl8raMOlVgnjNivdgGlw5WinrXpZFRMp6U81Z6VsNOOoufJNbEgaNcRc+Ow5ARueZrGC2c2
jZcr1A/+czzx224pnAjTlidr0M9W4gNait1wNtq9vTNzI5rlXa5f+ZHSr9AVQNE0ONm2Ln3jmiqq
dx7yYCOcYpiv9DqqDITjH7OM7jmjdOsi5qi51qzHaDDmj0m9Ul5tVw2PYo4L4d7Onh5Ynx7zrwcW
XS8MD1EZ3EyzVc6lUaIuH/nuK3Qpf5xSG3/72gsqxjGV11QeI1UzftQBTGb9qAE+4mdmVZTGuI8y
l8CaxCEoAyF5CayhnneWbby6ebLx0hb6B0TVhbJ66XVUYEggZFJ4258RtEApOzAOoidGWEUF27qD
CqyY5bQIlJeD88PSLSNj2Ywjc4Rubqtb3ZZq4HymRn50au1e3SYIPYGI6GXI0Kc2cB3vqMgfYsTd
RCFidBL9giwTyDh5r0wmYTdHDidpWPQLOWvac6bBjxbGUfExVlq5KGRl2FWoer515YudqPnHCKH/
pmvrBiauqCAGiRglIaGKW6gkzwsnz6/QcuZX6HuRYR/9fCtsGlxnV0oHQ/i3r5TDZVeXICzoDtQF
hU+MyiF6oEyhOBpdq521qTFSo513Rh2uhK1SIu0MmYR2tnzrwsFF3T1Mhdbop0C5qBX7gpmYngMV
5wufzPlGU2DyazQjWM6nRrIdQl3iMmsLLjPdg+SX09H8Majqm8/h5HsNdqD/dKHr3vZkZre6G/7k
vvG7h6yHuOc4kZH6Ad/grH2m4BfaZlt2v6emtUb6SPpjtM5K8mTkLUxTmyV1YjwPfuQsR8kyD6FW
KbsAPqUJVu1doFzYQScHTstYaH1lfcBsaa8gh+/XKLNaHxLJO1iSjDdbc61tCPPeMotIsmc+lBTI
J2obI5a0N8dLbxTcGU9qn4YvI9lVYa4iH6pIP+2RxmaUp7nOImkT/f+cpOUR9GwjEnk9welc8X+Y
vqEu8rrW+DYM3tlDyp5O/s658kOXQdW0iANci8I9CHOpUEk8lDCiN5Dpv6eRiehb35kkmKE9JRNz
n92rKmFEK2meYjvZ9SRjPgjFwOABTmgV54P3oQ3+k9uByZO4jZ4J4xdQ6mCH7UZZ8MWYgpue/1GM
qy408ncfjn42GiM6SRlc9LAeKUvwlgfZJeTRcmI8toqKMu6U3S47QkBDq4VHkLPRCz8ve5HmRtG6
XY12baxFcpxqr3lHlue1BvW+H/LSW4hhGrUwVIGV6VmHyeMyDMa7WLbIIkj2VQ8o0/QozdJu3OKj
iuGjssw6hHkUazu6/AUdsc+q4o6KEKVYdMylYGGADthWww+jleH2VLThOYx8bZOTm8zWPnLMiA4q
NfS25BGipnbWcu3rlDXUbX2qW0oY+rDbE1xV0Em427LgWHvQE049Q2/bFfvhaCuZg7Qv8wwerS5x
XoJikM6GEx9EL9L08WXiPJlcdts1+yxL6ilsQW0NBWuHrCRPHzRU87mKLvPpyvz3xHZ+5q0h/XLh
IiRZAbtozUbH7srhJzwjiAYFnfEKd0wwAYwKoLl9u+yCvnwepX6ASquAcmLqttTpPjmyD/esUhPe
1kBrosLCKUdz3VOu2qDWgFZxI78GfUenSwoIrSE5ED7Jz/ujrxeULOL0q4gRkfILJs7oEFFSsOJx
SWpFGjpWLeeLsUj0c97Iyh0EpvbFn1QeEvgDSKpZbHDRcwYcprT9KuXQ/6aU6KtqugHmrdfMjzIj
5FpV3/kW90uY0b0lt9Y/qusPVLIXMRQu8B0tKm3gDoySs6T01k40lG8AyBSXDOQSYWFrV0zN3/5/
DX3M1+qm/ZwvjGL63V3WxAuKVL3YDXGjPkdrw5KBhVhyNhET2AXcEgC1/XPgSP531UOyERlW56WE
NZODZySfCY8ra4f6URjYymovhRVcsbIZ78oEvVQop9q17/jsmPvavQhbRzXEnM+ytmpTmcBw3PI5
jOHfSfOxWDdAnt+H0vxuw7D0VFLC8Jwm2hq66ILTaoPU6miCROa+hxZPT5AIFENzcNWqs49Qh6I8
4HcLA5EZgrSFe60BSWxkX0UwgkTK1e/4DuXsm25apCBhBBMtuTW3fBvzvp+pJoTxxtSVHAne6yy4
QfkDxLS1rsJcp72zjfLEX7jsFd74jUfvxNXajfDCifyHIlXnJJzCJLp11u116t9vfd+NG6eL7KXe
NcoHEbFj07rGs5oq3tHyq5eot61ZJiPqC8iBB0dfatVkaE+oUxeMXblBwRbBj6lLYYK0k1wy4RBc
BTc0N7yT4hPXl4yPNPPfZGMwXqoqVVdgxbJlxRvworkTktaCdrutJOPFJjlx0vPwFnfwh6vQhK6k
Ujs0htU8txPCM4WgBoBvGO2HCQMKm5S3HWNUmoVXjIOqdV6yAbyIXoeaLqoPQC7twrkAEs534OzM
J5+MP5/bqv+pNAXHizT55uqhv2Rvz/ZGteVTkxuQtU4jcljlpCz8WRO1mlc2+Xh3BNVhlZa6GB1o
m6rGmnXSeDKL4ICeRvpuhYoPWixqdobmJu+dbs87foZujWUiOpf75BB4I95bOMqX7ETVtVYO5cz3
iI9A+uXNRgWIS9b6yETwMQ9UiCksXYO/F2Tnrs/5meH7b7yoHny2WpHnFz32w02iQfntdMpnI8fF
1YCTY/uw1yAvY72vtwMCzVQg9P2HNGbnBozzHzeJUOCR458p+tkc5gE7UYMYrdqGc6Lcy93eHHlg
WU3Ma50j7KBC3PLDytVVqBrDH81zdwPRmG+IwpdzefCcg2GEEBNHZTOTKTZ+DbQ03EHNg+TA1C19
BMvArJClm7pqBD+Fn7gIaQVh+UriNltYimVvhslrqgSMTL0guDN52QxRxVvzn5AITryOYF6zIo8u
YqW8oQYhq7oXYDrDy4AavZiDpCKMtRO/bNP33wF0NX9ce6vLdfWbZDByiZGS30zKaZbVoKfHRCG4
b/hJuh6I815k4JLzwTey75FdbqjRq/8khbHtCLR8C30PqaygHC+RGlDiLKHIkiK+dtTlKIPuolFv
2pSqtSnd/G02c/Z/9R9uAb8SM5Jf6zi2ABM4GZ84KsTh8nYRPGNHZDgggNXQWhlwu08w/nYnoe6L
DESwLay63MNWUxHTGqyQFAlqIXvRCNeja6oBoCob3rJ/zUljqiqUwpE2/Hxkp3JqKjAnC8RE2gWc
k9mJ+BIQNuFWKvSmHp6AMx07dsYIL1UtN4fjRN1vM5vf4ntjZBDO2129KroYvOrk6AoXYEZaqR8Q
ZrnbRnTLMLRhIQSwOg2RjVGHHtNtSb4owZ6MeIlGxnQ5eMp0OabVOnNbVDkmD/odwb5t3cJfict/
jfft80CA5eLo1SogOvI2ylp6JKcIpGzqBrVXbTSNm4Pitt6b3KCvRNBk3Agvv9TFbMya7ii8JNVh
7pLkZ2Moiudpyb5WpFexZNDARS26YsmO7NdCdD22N/clRReuhLWhF9aG76C8q2qiVR7lWJCUyVBL
f9nEVWe5487oSiTfRf/RiHmPrrh62NiwbCqnPpLh0Smtv9V5Qnm01tpPjWehEEQtV2xmELZ/2fW+
V2dJDGZCjOB8az/FEyqxJhJLhuqfqWrJW6OaLZJu05B+p2skZbk/R2v4xu1jOV0pdvh5JWwclT69
f437n7yAEuz7elnsHV3YXKNItXZ1Tz0hTERUyNqOrutzcanrI7sOcXkfIMaSzFNnvt1W96nCVor5
4vJfk0iXIPOsGCie+1ZCoYBUboIWoG4SI/40Jp5HzYbCtrIEplOkDsnHL8eAXtmJYvK5GPawOxEc
s9wvgNsTqrZnwl3r6hFUcbd/jJNCNdhVwfDeG4a1rV1HXlmV3O8Q2Ol3raGnUKVN/dGO0eyUM1df
Pvx6nuIXQ4XxPv7eV3VPBRcICBTWp1kon1M7Hb97mVku5Titd34QdM+qUr8Lu4uiojEMfaVSqM42
L1Y974KSvfSU2jCo8WGvF2VlSmw7fGSvST3Ci+71kM6ORW3uQVneR4spbC6dc5S/iA65P2Z1hoTq
tQf75rSmaLQYbDEQXu4qMjo8rV1NwdOpSnbWValOkCdy+Gal0q7tIkpTveHmakmNpr1aXOI8etXz
fHiHQQB2wlXh5/KtvpWu1d4qt9W4VqHzvgms8+e1qUE8mXjjmTJtBJvNTF11Wq5yvoI2CcjS71KD
MF8N4v4lKEFo+jKnpyB0+xe2ut6mYQe+EF6pyuJjNTo/hDMuNIUt0h5cQtzMg7FcKZp31oYWRKNe
OEfRJA1J7pnhDvW6lZwQaa+p//CLK6toNrIeq7umieRmXUtIf+Up0VUnzNu90RKrmLmu1CA1RN+a
GnH1l82OVciviEyyEUOGHeoT8D42ClyoAnpn6Ms/G8OCLrgPR/RN/tNBwQCsT4Utzx4O4nveGQ72
8MjnZf6XXazp+tnzAHPFVvR6U+3IqhFInmqDRI3PqHTZ1tAzarX+KfsRdoNDGqVoj0Iixmw1xj1M
9yub6qHHcsIm1vwaK0x/ra76HqJ2RbXR+zGSqGaGusJwG1T+ElTX4bMaSNN1WbZt7Wi6pC+uUphS
Z1ocHFQ/5+5judoJQiv9hKKmB6POsFBaKT+ZgwsRsRKkyiKUwhTQ/eTV2T90rTOrRj4oYJV5deUQ
vA0qH6NUb5Ol6Kauga5SCCIN3HD4pikhdPVAm4QzMq58S6wbY9wnEoxPhSIFb2AZnZ3ZQmcoBnl9
UXK7KlTQDazP1zqeg4es9mJw77vHknT0xUZ67Ua1KIg21qgSo4SW1gzuT0rVOctJ3+7Qhzz9KCIz
ehKQBvYo1QULFTzx0wPpAAb9L0umfITIhjwBFq7ueIn/fZ3741TG+2ONrqdYjHLlXZMOYAoINPv7
UnYHcw6AHmjY1FDZWC/SMeY+keYN5YpSEx4SClYP4qoWxnFEOi1SkXq4DxL+oFLrz/H3UWJClJBR
h/gLaO5fiwj3fVJo+dGh2WWciPaR01TrtnHQyZSlva/3SI2Jy6BLPSqsMA58IblpUNQA2s9qwdhR
6MjnIHCJhoSutA+IjswyNMScX7XthospjIhEzpR0FJnI/zkpKVwAAoq9GIkk46ruynSnO8iDFRSo
FuqEJi05n99Jye79L3clI5Bw+ur2ATzVM8FUpsAGVC3iqJ93hRHteyWsvfWD16zWhvsDhAZZltNX
974CfD495DFJR1Hn2F2UD9MwtItoUO1ojiGyU0Psc/dq/UraBlaZ8L9rtEtaxfolKjwqRiRXnsQe
Pm0O92CkDi0Sr9NSwpGhmz0bVDKMD5ssm+9ONNZ7sZKwc19dVODHKSNipqZk4ZNkoUE4rS1Mpa2n
pGebq5gTWhTctrW6DThjUbyf9wet5n7Vuk7LDrUIZymEHQ0P3IW0cmmQ7JoGDK63kPKw33nTxFwM
EpeuR+JRCe1q+diNldMu7tH9a3P2cDw2bP/3kCqqahRgob7vWw4+I/gGr/HKswucGbbhqTG7J28w
+l3Dz7wBMA1bkVmvRGD1rehZUVmeU00pzpZT/OqNAlT1l0mMGFQUEhsYfVH1hIo4anPpCMtqgPJj
O7zFI+WUfePW175LzGWcS+7RqVtlo6MktVMhcD5U9uittawunyTd6BZhEiQ3xOk4NLeG/Ro3fbuX
Ghl8FAkSG5gmjZf0qPQVeyUNnIPqejibVv90ihGqOoQHXfVnMgdjOTbCp2xKLIZBaJ3QLFuKnmgk
7gK7WKt/tYMXhXO0kbp17hQVFQuuuajMWN9VHsXmXuBLa30Y7ZcWkdBVmKr72gBTSEr7yQlOlmFE
kCHSRPwaX2qoexPbQpV76t3tnrPjLCgdSECMU61d9c01A2MnRshxHF9syJdnpK6NjW55sjenQANI
QlX668fqcgIRaJeSOH/YsiqWlqMWJwuxjFiwKZoB2Xg0UcQ4Y3pmPUqh29z3s9n9KTiyxt7AVF7Q
SRm8uQkzxdGv2/XjOTemhgYQ4dP/fHVdP0AgkwCan562GA4P+/3VPUxfr/DxDELdJiUSeubm/pAp
xw2AKmwfHo8ZWhacmSkZuMejtoHkLimF+3yFYsEySD9f4f3dCnwbqt/p1d3XVg2P/Q6vTowW64tX
WEEj9niS3fQKk/r+/7u/LV1OEXjUf746MVu2jJ3k2aCipjdCzM6S9FuolsbusbxFGhHRIylcAMMr
nsEdTfWucn7MkbO+kip7rlTL+aD4Bsa5FDHlVHGLtwyN7NyUklOmOvrSGZESqK3szI3JeE5VInL+
6HKXCSKynrGuHiRF+y6coikAY2iGM9zHly1F8zUB0JXIh3ah3xzsPPr1GO8oxA/5zWfDacuLRpPY
6xUTTXvS94sqtJWr72XqFR6og93X0jGcekNhoW8d8tYKpxhmulDWs9v2YYVkiFv70FHYUB5Pa4hG
rfN+mbQWcl5fNjeqVo5pVef7owxhRczfVWfiYcSwWg9QBTHzZCe6vTJUJ8DN956Y1dfQGRVmATnn
1/P11Q70gWI/CVMI4cMGMokM5Vmem7DBGf4nk+NqL3pxHfpHS63uPmGC2504aB/5ZPv+maR9RF7b
3N8SwP75Wg4TYPzat945am6anipJoYB18IKzuDLihNKprsw3omsZMUzuhQoCIdDrcPHXaCeS+21J
teNjATFCNDwCIlafj/Awm1EeUoz/zyM8HHHRfD5KRhEK/PHsh+QWjmTZT5ZAmQlts+lYqYY0Kcl5
0ZbtPGTWo9PvyTrbpNvL4uQ4SCX0sl9fNNAFC/I55ovk29681dL+3ag6pMl7bfgRZvWxtFv3j4Po
nZL6PXvClqwyWzNvFtsq+xPZ/2npyu/a8qR3P3Fs+LLQsVep61kksI1eKF3iaKpp8omnq6xNv7X2
ltTaWye1y20v8cnVMkvIsLDzUtyffLmGA1CtvEGhfWoVtvy11iZb4ek1Z6o4Ssklz9Q2GQ53q6U5
s54fgiWIipR/Qc1/OZ0HVU28X1LiVaOwPZkX6ZTOVi5pVOnXAv6hdVDl26BUAmKmjneWHfAg4Isl
6BjbeB6pSX0cK1O+hnJ1E3bbi7RFOJb1jru7Qk2ltkhzS/oAz6qsHNU1SSQzve+OmdpAQdvp/pav
hrIUZk6I+67o5ZfwYoy+TRmYGaNW5TjUWa7YJhKEJOMb79G9ivdVldfUKE+XowprhW0ou07xUKX1
/UVgt/lyHNLk5pikz5oecQTbMuNbLiGrYGbgO0S3bSi5CjP5j+iNCJLCkO4cxUw4X4wrLOlzmIL5
LZ4aO92ALKlfRKeL8jXM7fVFzE3C8aZ7gXwSPV4JvLyuHx7E0LgDBNgQqt8SPpBeEs6fW74KuTzT
8yogVk+j9UowR/pYQ0c++LSNCfVcMFxXAIUNwn5iYNir/7ingejJ5Tt3yMAbf9lzYwo0tJM08Ti+
RqitAKsu4rdWGlTo//nlF10tJ+aphbq38wBpvbEHeJWNInyiXH18bYyFGKSkTnzW8pbPMSvYSKlu
E1NhJzBNiW2DdL7kghKYvIPCzbGzRvsovCP5b3BI3m0AXXUxtPpU1nHypit2sB/roCQcz6SsHbOV
CcZiJSYZuSyB8g04PKCwsoe93115U8WkaEKhy+ME6PAgPf1p1MASEh2FCgbN5vI5JKw1RI16aSKt
hHs4iJYZ7/BKOLvBds/kGe89YSqbzpun8cBXaJrukNLeK7VBxqvPSUBCC3qTGi/kmMBKBIKdbUhx
AQjmP4pR/YDZAdhPMJWJ61b+FOmFsTbdcaqZ6yEBlPjJdhqzeq5V3ZlB7Z1/ryzKp5Qpja40iEUB
XfppukU+i5JMvuW+SapFV1UC2bqz6WCI2jrSOOFJ8mAJs2p2q2KOZnwou5/E1xb3lYo02uZdq3+P
dCoVTArDn5uaqFeNBvxRkzMyd1HvbQLZcs++pWULW4mSt8CUfiWWZfyO+8t9HUSvLhJSKx+N0dWA
r1rp4sD6sHDHEZWmPr6NyFq9BOhBvLQVSlCRlV6FKaz0cUbVBsjqyVk0SbHKCKcvhZd7Y3Ro9Q6I
6OTNYRd+qfePtcjHTVGtqD4Iv+UkybKx+JBJH6nTtC9DmywK6Izf0NJSgF8E2kx0tdywVqbfFBBZ
19UbJzGknKKe8olpsJa4KxIfMKC4SXmltOpu7s3E36fZhI6eRsUZ3znKR/r1IDfGvpNqtBYNqTtO
/BQLufK7uW6O/VHYRAMUoT/GUzOGtblA0okh04wOIls0cyeP6KsyhKUPt7AJL3RwoKcQWpWrOJw3
3eieKtOzjnWGevWgjfZ3QnA7r3fH13xEwCFzq2JNTWbw7ukj2hKx/V2ioHmRqqN+CFolfEpJ31DW
q1rf03B4UxCf8MhszHw37cA1dsHTo7Fq91ix0dlTzFjYs8h2ou0omf5MDIkD63OwF8BBrMvpMTKp
apqZhOpmhVFXfP9Fn9PFqkh4ewIjHZ4qCM12YweUR1QHIBz4sxxhVhKVAzU9ID0+bE5UFQxO8FM2
m+AkqgMmXz2N/H/ME6voRr+1lTI4yyOlAlJFIt41IufqG51ztSvgI7Z5EZZBJugDTU69ED5hM+16
1TvocIpebETRpupgLvMRgUvnpls9QVrbH8NpscxV7dWIilSgGubVR2MF0vuEg4lWmwhMjvYltoC5
4BOWyjSkpUs9+yLOKlgbwyhcahSAHBVQ2XZZhvMwjMpXJUs/r4SNMqvmeejzORiK4JvT/dHMrHy3
cjPdWhS4LYXZ9YK9YzU6yV7uVkjHQGWQdMG3cJR/UrLfXvyoyU6DNlgzMb5KNagiMqs7OZqcXFxV
/y3shpO77AMKE9oavmeOXUwizsE37q013JlJsw2NxHsPdZLzk13qpHgdQ8G2Fl2enfH17LrO7pfZ
9CxgmNkXjfX57Fq2UvNOdVcVVCph0WW/C0s5E5HN0NJEhdOMevno1k6xLzLIHrsuiG5jC0SBOE32
m2rweVT3+rnR1GTR6JoL1aWHCMh09WiSRhrWJnq9jtn82y7G6rL+6um2f2tbncIbU313+wIesjTy
j4XSUB4vu9lSTVzrrVfjsxvYyq9Qy66g4pI3zeNldWUm7UNt7I6wU1A5qvvVB1j5rcfe+5fi5t+Q
5tJviL6mKzsn+K4FtXzqvDGYSDPdb5HkLcVQ6JBQdHLy6iWj+nvVIqe7kyllP8Me1c9VZeBLPOgt
VNyDC6pt1K2tFjobDhiRIAt6GxHwnHXjEH8z8uBHnlTuDyIJpwyCjt+FOi5lbvv+zGmPkJ5k4awx
ob+hYmRG6cdKz5Lyt+PLT4ipNT+0Nvg9tr6xkUynW8kojzwj19xk+TN0EdlzWxYcQAdXWQlbO+rl
mcKxTZp12X0EdIXe3Il1whgozA1ZcPXT0DnngQGKebqiEr9aNHEWLGsbOpGlD8MY/wFnX6okpfl5
5dxoFNH17q1d6pJCuw6WkQV5EenuhnX+mXK38a7ep4j1fSVTlmEf1KvYbqVZKMXS2bU7FQ1ZgHKR
l5Xf2/AV/LH1Iy4bdw71tnLkH2YedWiH5+XkaIafCXXI30OzC5deyTnAHICo5HIHvVoUWj9GPaci
o/Hf8y5qV4EdylspN+SrHfpIRk0j+tZ80ajBvAWp7m3gB7UB75nlrUmUZzEASqJkBqkfkLOqKteq
FKi8BeSLgGICr6veLTDZGylO8lWJEIzVRP4r/PfqNtadbmn3svHNHJpFYKXDm1v2+sZGknwl7KX8
o+6D+KNBzm3dAD9aK05gfouTxPim2UQU+li21kXTxR9D/EP4ImqcVxyrtQ2SLePboFULYVcMDqph
laAMDDHmKwHljXgI4jvWIpCCtWbG0rw0fKTOOEvsxVU+dR824dD98r8N6XRHp56i0Rd/ze1B2u9g
dUfREoo/0ZQhOOUiyLV/2dKky848iXBNpgAtoq/B8eSArd+Gddr49ZddrSm59b36+Jfd9bL02ID4
byNzmFdULc+7rntLjaq8FFPlog2Hz/7LRNV7dUGc5m4iy1YSRKIqVuJY6+uDsshR1Lt4maEta72H
8KR1nFWu6fnR4aS3oSq238s1/0/S4u7WM518n2R+u6lg+TwaLow6dZSTwZBQ8YvgQn7ywwpOALf0
nhOlhSE2ZDMaqvIJGEB2Lk1NXplK687S1HA5WN/fC3nYwJHAydQ007OwiSs3dowdlUEn0dMcBO5n
QJ2KY0VCKoi79Hy3hWWChGAix4hSD/IzxeDerh5LAKyuPhSc9fw5AOjuIrxGXBcLK0AeVHS1yO4O
qK//yMpEfq70sjlBtniIPVd6rdUwIKNrRBvR1XWlm6V56N69QTeudSdyr2RPvZdabRZilD2yfyl1
9vEy1YoAv+CaGYyRPGHnhge/1OvXQC/n0aBBx2wRKRz1tlmKblNHv6iNH57spI0uKWdPo44BiTq6
tszNoob3kkkJalUZGZONnKHvaplGdS1tosB6HBwbGfHDqDaCY8uPv/CJxuvqctmofrk0TWWMAUI3
T7phymsPBMk2DdzkLBpFL6KFXJgI2mlZercF9ZhQreT5qICawBmnwcImrqjgLDdyQ4LzYXMl313A
9qLMQB7m47KN+/9i7byW5MaVbv1EjKA3t+VtV7VXzw1Dlt57Pv3/ESWJPR2jPXvHOTcIIpEAS60q
EshcuRa5kYmDJ3Ga5BBS1LSN6V+ZB51d2zQ8oJxnR9XcH0F84IVhfw8L94fa9PJLUkojsKTKv9RZ
Ze/gRw/gWjT1u06hfjfX8uJFCfOA/EbRfgfLa2ia80Mrw6fwKS1lnTfUYN6aOrFgqGuT+yLKkDT9
u72dBj/YiG2gP9IsYsP/URhepd454JkpyZDHtQ6w4JyNmgI2MvyOJNEAq8swHMXV3FiGkmyVqKGK
Gnk3Z2p89iFUPU6XoVY+tSoZ4lnoTdhViTp9Ybs5//YTo7NzXyrFOpZ1dydRjbZFbHUAbWQGr6oi
SXAHysY+rLzg1Y+Sz4HpVBde3MGrPmXB4+rFc62e0HDyKKaMRaUeSBl2S+EUc4IF+UW1B1FY3ikD
r42xo7LI6C3t2Qx1ZZVEQ3WJFTXeKXKRgF/QzFMRxvHGR3b9waJIbNlRTvLWjdYDQfYJyM/2i6TV
wqWSPXDZhvi6Vi4pd6wf9Io3SFIo8kmBq/aQ2pK3Gwt5vOSId68GhExfuo5Tcv6JZ05y0o2cFEBY
dQsCXHK0At4an7ypTMppKIVciL5ogOSFIByaEY3G6NeIWEO4C5/bHNFXJRhbu/ZtqPTk3p+or5W+
y059WkDFhimcTCAQjHPY1VthEk2nq82FWMFCzJnt4kqdOLFvNjxurr/Xhxpse1tQTojTJVF1sf00
Owl/eQykjWuMFUAszdkaBLaOYxEWhzrrHELwjX+2Kw1td6DgV5Ss7BUHl+ExG4yahLFWTO/cHKki
zVvZDXVneqQrRxhbIDFIJrYQpayjjTCGSmoXt0vbg6HZJZo2HOVBBYKmcJ7OvKZ6bLsYJLjuEqxO
5GQrNx3EiH2u74ekLPbpFJkMYWTcjE4ZX3NJhLJV70mXs2RpylXxCR1hH55QQostxKRUc6ZslYet
Ox2iFgAL121XQDXmZtbWsoeFMQE+2kIKDhzA0XubupbfuAvqJaRTGCfty2+3xgJdaPdUzGS+9tPN
rUwX0TLcHFYTdrGaObmBa3nvxi7EBCcwxqeorsutFNsk96NBfQxMdO99nuBm7RvF0lUpCmhhJDiU
Tqw+WmaKGrxnUMk/OdtIvTymlPZMrnqeZEsFrNtOuCpyHR8aCbi26OpWjeClU6i7ziIlBG2Q/Jj4
MGsajhG95B6nnmZUzU91yGaY/37lczRCJeHXyjcpbdlzxRBtE6tY2IS5woVXbjlmILoKnmZdRUlx
L0mVvqwaSs3LsIWjqUkIHZIE+EwR+TnzG+IWob3zysz+QX7u2e3D4i1PjHxpSYX+oIGS29TwqJ7N
MNL2zZBoO0TT2juxIlQ/KaRcLqzZbe9/LjN2p7y7ptjxbcUiAb0zrai3Tr4cJpJCHVjUXpxx/ukU
9MFGRqw4+Amh7dHY+RQphpnep+jNDMk6gX8Ilm5Jy5P7oM6z56IpnrNOU+8Gt02f+ZQZ4EaDiMw0
OEoZVHe2Vh7EqNVUIfydRrsTo2Q9CtidXBN9TuYShjU2FbHuvmruwNAU4N+1+M0O5JMxaZCYFscT
z3U+pbo50Y0GzZ0TVgAzW8XleF5TEBYV7aLSrPr7uHE9Kf9exnEPQARKLDnv3ijtcE6uVP5s6qYa
1nEWa4sPAx+6Zllx2qI4UtjHIIM7xEFCMBl15+TXhKEhX+fQGhqc8Iug/8aODELmvvsB8+ELguL+
JyeBJ5i6ou4Sxr2xq6jLodbFzi8JCeEVNNvm1tQHZ8nrjT/71DQUGBxNxYZHrteQFxfGDFVUhKWH
iMy04fL+GoNFoHv6qasq98n1uumHotYIM9JNWqdcl42B5MXkjEqAuR01HbqNqes3DjzOiCHflrJy
p7nzpeZZTB05FT9AeLS0JlezbrolW59gE3OeoC7SG6NVHnPwzDSp116bhMdPteLc0PsLIMk9yg8B
pAPGKo+G7rucK48pWcbPbmtWC9UynRf0vIYlmrvJo9zIwRri6aOTWPAE+gOcreGY7XuQODCfKFK2
rMv2wFbDBs/OqGLp8VYy7HiVRW76mEzNQGaBTMO9sMiud3KscS8zdPZ90zmrSmaM6HZTPi2bbrIC
ItTJKzFeDkSEsxa+4qpxzyFx+WWh9/Yi9eWnyKL6yoSSYTuQftqYblouBbOQIA4KpwLYOssn6Xhg
rfJYoYgYqy+Wzj/PjtSL6MmE0EFeP6GpWl0VOIcPZZaWKy+1jLehzb5ZiZHc504l3UEPTdLb6Pgd
ofMwRSPvySZXXxK/+WbwN3vj5dKgfQksINSaYAlj8xW1+e4uo4hpHdg2SGLHQjJT6ap96VFu7cI3
OaCdg9yOPJ74tfyljDwg0QFB/61uvY3pgLCE7y345vAfo5WSsouUUNoRAPwylBCbJzoE5AV86D9r
WWCITNXcekVH1N0idZJuzSJv7n0zP8fuoCLKpXH0L5Ovcg2zC0Fn/2qFxX0n+eG+7wPzCIk3jJBT
Y8QXL/+cFX7tLbyOetEsaH906kbW5G0fFM4nP3O7da3J5dHmAHHx+IjLsGGTpcHgsEF1W7+UY+Mt
O2KRVAsVIUzRjh8t6iayKPuUL5rSjJ+VSWIV8pR04Vp5zjdq2GSy/erDtfvFtgNQzB0FZ7xQwq1Z
woziykb36pjAtUrdb796xrAtvYLEXaM9tanuUKUn3Xtmuqt1yBYGC9KRIVKXdY3IdJf49jaCk/yY
9VW/M23p4I5ZulYG5zjGVbuQCXoQiGn6TRto5iZzm0++ldYovNvBokqH4Au8TFfbKKzvOT8eqJzR
gIUGfeNIdX2A+vXgtAYi52TyETOnQuEuHcClR8BAes8P70UDQZlylCJY6SdTJEnQiiW2sSa3o5w7
a1DOcpd/6u38Wpgp0fisfKJ8PL5A7Cw/Z5ICgZdi3alhXp0Ho7x2IVCePAnDY+B8D+UmPcmQTjhh
P+w9CwYU4P2ZfpLu3IZKRd9M3jpQGVuw6VAzTV1pMC9TZOvBVNvurjFrCtclQG26FAarUm78o+o0
Z6VubDjrJ8ThBEz0Ha7YInyLch+M1AB9gbCLhmIs8PTCRfQdv/qLTX8Ki/bw3KMtdCni8LlWsuqO
QCu/pLEjw9dV7Ytsp+GCIotkWwbtN5tMyD0ywdq57y1KG3U/WLLbyE5c3YtBSOO7e3QRgCuP0RfC
+nh0ijHsnSDKF7d+oFr9YqjUGFBd2q7z3i5eCi1s1ohC5lvRNTWT14+jwC/rjdS/Ofmw7GrKQImy
aenxdmlxaj26OpV+ywlUcYw8/YFUsLT0O0QIfeeQVsO1GELjYiegWrt6rTvaN851xUIO6y+dbrTX
sU5IO2XQfJbB21jyOwwldTk0YfWj0x8724LlJ/KdU0GaaQELVbvqI4pnmhAp8kBq3B1CcQSc+Dlf
E5g8r+l0RRr6mqhxQREnJjHYZhRKdR3PStGVVT25k5TySwSqJ0P366mM5JZ3ELRQomsF3ngebIJl
vOeewHx2D0mTLSmDMJ/yTE4WATABEuf9e221cerGkcZb1zc//5O0mvAQAw6vh702cPffCm4WTNlD
EP8o3Nw+9AXcj3aDvg1VN8ku0Kmwoj6TyuQSbjKO3MNGy7XiMtqlRbGl3BDD8a5OXWS7jK36MbXJ
y/n8/He8Q0jOZVApQHg4XiBlztZuEMgPzRhZqAx18lMe35clG9BJrve+bcNw1+oowoeeU1+GYEq+
OHH5prrpWS74pUdxj9o6cCaiXNrStLTkqjWGvmvcUd6BlUbJPFNj2MGtYq+YrAa4e3pldAWZafal
FCyvVbk0v9t58qgMyARVmSwjWyOtOyPMf3DKu/N5Fr55LZ+w86MMiqag2ZVDfWfzU9pGqt1te8Me
rrJleys4oNVXmQSlaibhj9Q8k8kCOs6P+Wr2tfVm+fCcFq1SPZBgajZFXGdgXUqw0YSx2HNV16zS
m2VaWdGXIuuXflbG32W/RAQhDeJnE2jgpoXd5DiOGiwtBlhe3+kUcvrDWa11+8l2HIVH9oYoV/E5
8A3KO225OLh6Z4En7L4rXsSD0raA4huVCRC+CY9QEYdrIjfDXeKY+aI1jC+hkntPlCIOOwXi1C2k
p84zZ3SoIlPvKzQWAAjTZHgYEr2j7KeUN2XaNq/woh6ER2DWIMYL4nNqV2Xbpq92suXFezghzL1C
/uHE/2VE6q82L1BPOKsAIv910xN0H9RgOKWEfRd94LhPhq4TDir7w4Q96TQYgosetGBfx+cAoB4V
NWW9Lg1kqj3+lisT/cs9LxfppQlHf2G3NunvabRqbBRnDP1JlmEaJfHApqjmRVoCqdD0tts3DdHr
0VbSNye2vncgTa+FE+rXTPO/IdaeUgDtLHJw1Evq+GBYcGRzj4jUsO3bKH3w1ClynTXVVxPyrCRo
lO+ccr4XcmA9F1A/rRUlerOHMl+R93SuydSAWYZJldzRzjUlVYLfo1JWYwlmyXdL5yocHccEmh+S
xJ5tudSbRH95sEyrCLeYuNLVvq19Wyw2EddpLn3bEWyWPH9tZ3l6lrwKAYIxhvip1eITqIu/LACT
50Az1plfPUJBHSzVUT2NlXPUE+K4lmMr5xxR9+U4+MrKqOt+58SVukeHZLjkUxPs0oGQCyiDYJd7
TrDSzUZ9NQf49Mu+/0Ex3Oh3nNihtXouibcvqtrJ1h0ESTwuY288kEFY+rpkIBSVazt5AMQWF6ZC
rMazdm4kpUu+8vxelfiT76jQwNiIwGhyPpxGilWXiUY6OjS1ftUZERF6ebAoqWuadhHVzSNkQclO
2OaGqrBfLpWtduvO6rQFu5GzTqrg1a46wjCWHrxMbJSrNjG0a+T4zsanONtNjC0ZqfFEgVG68wwU
bzq1gPEnqM9dqSWPMCqwr0ZlD+yV3u+FTUmAvsAuCxxUsq8cBazvikoYapzkyOwHT2OXjNrEZ1mS
hoOvZ+MBPDZ/HZcMRkBR/6kBe8RGMPokVaQdOopw1y0EzLuk6O17GXlP2VJbDj0ozVP3Sqw04Izj
B80y9pLgBGY43QcjAQsbmMeqsEZ1pfmOC7lL9+ARDXcMkxT+GErmuQah6FKvdi9lXnbPXnqqdkY2
YjTZNXmgd59NhACQI/fZ5MV1+YzKF0H0SH/i+2OC0VnC8J5e7WbSFW6eLYqRr0Q+k1tTkJdeFTCE
rYfJSwyEReXe1flX0UHoVF6TMI1WllWOVximnIWm1D1ZFm283myyYW7V2NbBv+IiBjgt6BcDiORk
ybswWsoGAu611JSn3rGKU9PEP69iqBZg6IaGEdJrQMrC53bJk4jvVSy3m5g34bk0UPeVZCPfJorj
UlVJw9fA2Te1Rfw+Hc9GafICSML7upAifv48FtnBWijCwtCNsAklJKVh3QtbbWcEGitoS0Nb5ZhU
uSTpiOqC+tuOcpqusmK4a6ADusowGyw11/fufT71ltBcTLawgzXfG682YKITP7qqU1bwCuq8pl39
6ORqsq1D/a312+jst98Igpd3cTPkG8d2YYsJUCCqXEg3xRWcytDkiMu5qa27vugHQqfIj/SmbCI0
YcFXLcVvLqwofxnIWywMXapfeN4ryzp0vcfCLlFqC0v3Ysp8KYII0p4gOpoN2rxqY/Bqmbqi6SD1
oArSyfpsIYbUnrh12q2kLlavWvUQCHIm2YyR5+EPfONukgnH7akKI30xUhDCqVedQn0IuAmCJdEU
vsK2wDebjeLJ2o3AqawbxEh7FX6hicJJ+HXoWsEXbZ6iDB6BPPTiVWMp+qEOqNd3AHM9Kb5ZPXCc
Xsh9kj3B/LgGJindTxt1t6mUVy12ilOZBO6ta+RJsgyHLtxA4ILGStr20hrxUmkbA9N9qPTsK6UT
YMTSrjvwWwsWHZmqeyOLwMs58bg1HBfAVSm9+GhbPXRDstSbsnryhqF8yhL7mkMmfJd7UvnkaJ2x
bIeh4QlL17YVd0uKIly5tXtnZHl3bvPBvUsRW4efM3z1krDcB7KfU7jhRa9mRGySOGSwE6MRddRg
5EmViVFXQrgqjaRH2dblB94fO2HurTY9xX4GsomDJgDJ0Ye8gQymoVXxinoI89mIIwi8VbjDqagy
n5OK2DdAM3llT11jkJVtnvF6lyLLeE6oUgISqsRrMVd1Wm8Lw3ezvs1tQA7zttdg+MWZHV61yUbX
gyeNpaK2DyBtp/5LdFVEKtcw88sb4Zx2YNJ1aEdvo7IXpYRu/Hx7m9v37grCH3krnDWKKValb7u3
0dismpVFmf1OOMtBB+ipndKw4r6jLy31uo624EZ3huW0l9YbrE0SjPnJjo4ZEbon1L5aRe6epkqa
p6TsX8jPOecMZoEdDA+w62t9d2nqeE9Ju3O0NAk2FmGrlc/FSGXWzdRqXXSng1Rw5VwNoC5N9SPZ
kYPd2d1F+KdlEK84PwfIl6NuYqUdW7yAPLEcxsjWkbtIlP5rmhvt5zz3VWTCNeNCXXq4C+CNqkmH
XRsjem5kpMJMJ1UPxNTbZej03mtJ6HijwXOwEaNKhexHXcSoi0yjmQ6kr8raqxfY2kvzuSoSb6f6
GaTlHWG7MDHLVSUV5RY0M+8t2xuHg4NMhbEODevXZTxd6kpSqMt3Du8u9UTJN9FU7eUZD+7QeS8m
/zyKloeVBA3Qi8a37d6NESKaepLR6ZfQGx5ELxzT7K4AnSd6YKyMk4ZCzyIQvOclJE9238N3Pq2K
QKe2mdi1VqEpaZfBlX82urS3JEoOZzMb/vwQu4ApJ6fZHutwLvpDYC4/DGReKC8KNxm2s7NwIR7B
WceEa/737dyWA6NRKsozwgQb6ruHN3s03dVYO91pUFL5LKuEuxoV4GDIGdkfIJsIJkUh0RSTrJC4
ijVj4sFAGHa0UBQSNuX3VZxNSeYWedoPA8JZjMLai+jHtLKYhuavB48CRBbrERD1bdWK2DKwJ5JS
zQIk8yoaxvSQVcHPhtrA9EDkOz2Iq3lg9psHPvj9Fy7z8sDNILwX68/zRHf2me/0X7h8WGqe+8dP
+ce7zZ9gdvmwfOVJvz7+H+80LzO7fFhmdvnf/h5/XOY/30lME38PpR3Qd/SDB2GaP8bc/eMt/ugy
D3z4k//vS83/jA9L/dMn/eDyT3f7YPv/+En/uNR//qS255fsDrUM0d6BrV0w/QxF8x/674aiymdW
So7wNuvWb/Qoe9+/TXg37R/vIIxiqdsq/+Y/33X+1HKHCs16Hnm/0r+t92/35zDD0bvTQ3bn8x1v
q378O7y3/r/e93bH9/8Scfd6GK9G0bWb+V87f6oPtrn78YP+cYoYePfR5yXESDz9l3+wiYH/wvZf
uPzvS9lOCXVuqX0eJCM4NlI7MSQCNjvGvxsxEg1DcVC1qzALi7iqxITZ13TL8CiGSxJIeydGlk3r
vIdMa/SlVxnUVtWGdJ8FMQRqdf/EKRgi26kX51QStuBbpnExZwx080D2/YcYF3YXnqjNWMKIJWyi
qXrYMkwdEFgN2f4JuugLpB7xpbCleN/ZDoLPHXW+thndGhgq43OewkA6eWlRhJKcGA0sCTibJ59u
NjGsRvp35OgIiFgN1DJiqdzvqXPOVXl9c3RhlVxVRmDDk2xQX5KNSOxwsgeHiZjqxo/QcrXhuzGo
n++Ki07QgLx9SHXP1B0Cq7gUSlxcFKXRtp5eAF0Xs1utGnZuAbLh3WyrdwAmp80b5IKsKCZWZo4s
kVHfz2uJpf1OqwhqesfbekFSNKcwjaHl/XVL4Zb2XX9W2Vjc3PSRI5ql7hy57CliRi/ImwTsb2L1
0CNTov5OuL6Rqb8ah25r8P92BJTrnfxq0rIXgvfCKKbPwwU4EUdy9EPSNaAq7Lyg6DSF6SOz9nlh
+beOowQOaJjJngPHheCK4NVthjDO0yRrjJYkPer1uzk3z2oo112cpMePE0dl8PdNKN1/WEt0jcw8
E+k29kploFUfI7Q2yp13FzSJdyeuAHt56LaW3tYFMktem9F5QPh1zhidRypLJ9d55m0hrX2w7Sgm
bhroB9GMhM4OKCPrB3GFYNqwT6RkIQaT326i6+q6l1JwwoyM4mjEZqVF68jAy1Ab8yEeawr1rpUk
5U5YW8Tk1mBqtaUYuI1O7uKqG2VC3qp3Er6zBxkncyPlUHqA1/jpO49Giv+IyJBKwPZvg9qY6Ttd
tT/PdhM8oQqfVpqR5XHlrRiZb+agYQiqroPCZPrUvz/XrZtSqkepob0WH8KwPJW/SJnAsGW7B9EY
WYZi/a2drV1kYs2oCSFaOPkmIFsQvh5QvhvjTnq3gF7kBAziLpZuC94mvVuw7OF6lWBoWKkwox/1
qQnDvDmKrriamw826vSgjeUgtpwH/qcF5mm3e6i9s8mgtks5+JT9KeGIiAKymlx92U+voZFyugoR
lBADxNsiNKgRqc3gSIeX1j5QCjCmC9EHe/rTaBn+E0IL8kbYQY85h3nG7FsKYUuxjJg7+3zo5l5P
NYZT70c5epOalExGbsDkpofRYwBAbW9bBA1kvmGvRavthAcFXA5nbse/WhOMPc2orsvNuARSZUHh
P8FJ2glO0gyAevIxN0k9TpfCWE8j4mr2EVOqfmP1yDfNrsL8T91AQFTmlWJ5vHPbergfHeOq10n3
VHDgPuS6Wq6HMk4/e7pBSgmAFaGzAZK3KQUlR+6nwgC4GhXQr4V17S6ketgLsLFAIYumrmx3aRhO
sp5tAracUlW3TsBvLcXADZ7sOm641Wy++u9Az17dRnuYF7/cHBuquKsAxlwErtyDUzjOgZOrni7E
pWjgYjeAEFRo2t+sJWXafaEaG232hOzURYZz8iFvhEzs1IjpdlEHACwJC+Rm1cMYmkKoLo9ejWxO
UN2VObzP4ko0+ZBQbZvqoDrc6udA9Psq9gA5wOSsb4WzrGnIQUc+nKi1VV36NH4JXceCfDgGcirF
A7ohv2whqayLGPCnqz/Zkz59iX+vEbVPhC3zU+3k0Rnu/+jclNaqcgh9Qur10yQGx6IbwZNUSr6H
hPYkj/bQLYRP1YGgJu+JMnzqRNQHTmslbV0FW3EZN8Z3O1Cz7TubuFX4I4cX/CSuJUKmfa8lEN3p
ziGZmt5UYKSc++IKnWB0Scxq99Eutc7hn2y94bsHCdEnNN0nn9uqwir6Yo5o2oHSk6UYKYpB3pFV
bg1Tueq6n7/UxJt9GSC7Gfv6M1GP2mzyF89LZRTUO3D9cvaiICF/MTrzUcwIczs+lzmbxlwnWms2
PGh0Sq6Pfuq7R3GVdPlfg2ebG9HrhsI9ehWQZF7uv1zC31ezrQNmihqOi/rENDoP3CaLdcSKH25X
U62zSutk4sT/27zZ+efcQEaFwgo2sh9k22LUvXtJLmGhL5z4E9G7N6PXlR+IazuGTurX9sLH2Irq
N6eNSOmErf/ghzbPTCOUjmZtxscP6zSQfh39roTvhi/xSZEra99JOfEnaAcWNeI5pwB5ieHcwAq4
aUOgl2ARzPI1jCRnHcPWtbAIlJMwTaI1vGPNqZkaknXvm9kmXBRZWUelLe1nu5gwd4WbsKW5Zu7G
yEGr7W9LGvn4/g7zfC0kHVEnydU1DAqhYsQdLFjJt6Iby3ly5yTxHQDbKF82KWoWno/alq/V8Hz1
KHApWtAvINXqSJz/rcnQ60Xv1YDbeyGGwk6Bx1pc5l6CCmxBWO2d0S0yc611ISg3p2o2gRIpU8mB
/yiaRodAAq37e9HzCghwZo9ucuvwCKzxlwe7JvCPCvLeSpFWK9KO3rkUJElFHbNtd7N+LYxQZ/rn
QRAixZOTMP7ZZ54z+1QT7ZIYCEPN28lg9WAQyrVnuEIiV8mf2wolul+dXyOFVEiblOooimGm557m
ZesQKoeleAzOT8VsgBnXnwZm2+05Og3og0sgfXqsimZeah6Yp81Lzc4Zgk3Ea5OU53o9PlLr3y9s
Mu6HMUIvRk0sj1wrJUWx5TbFsoKrxG/Uh34ahBjDXjYKyGzh20umcQyqSe8209qCtEpwtEs1uIjR
IOd/JE2gMRddi8z8ne71R4SD5MdyWLfUx1Qg6YAsTHLndqat3Mb09ylCF6fEgoWLM1EercQlxOJD
tbAzkJ2UoZabekj7alFo8k/X2/g8VVx1wcTBMHBWEV2i7FQz9YDwIil7sKk2vnNrTXkaSHoutcjS
96CmlCe/tGzY7j0XxekcqjBZ75bmlH01kHzdG1rxtRhlm+PqZAPT6AECa8r9OOVhRaN7ir4P6vqr
6DVTzlb4BpTu/KPvtOY8XVyJdZVMKvewdMXHPuoK6tfZTyn8HS56CWBG2FqFas3acZ3tWGTSXU6d
7nqoW9Tmei9f9lWiHEbRxBUAp2ySE1wIw7uhaTyD6+PgJe3PK+HyzluLgk9pJpc70DvlQZUhlvyt
NigkB0U3C7IjaRH/KEy1UCWsElJnppxOFPy/9AmFc2lSOSf1KtBjJAvfzeiV/GiYlne8LSBG5lXG
FLrr1e+PMbQVifLRi5dGkH8nlZo/koEqHiUp/otcf3vSp54iG/0OyCRSVpNHXqjFYxY0K6jPx6vw
V4oRIeKeEikxKBlmda/WhO6n6WKS68YKgCO0vm83sOPknKQGtf1ani87QiULM3Kyo3AGRTDu1YFK
IXF/FCLk/WCTloS42mq116YqtbMlAY8VXcuDVHmsqcoR3cKxqoWsR9Y59ST59eectlW0s5TAM+4W
jvY6z2ETG15VFbU/H07LwIq/JGBwLtnUkMJULr6aGOt+Ui+dbWIg0TN0EiJUfkRXNMLF14PHHnTi
YTaJK2pGe5PgzLwOuUP74KZQ/v6+3c1Tpdbc7R2wrtNHEE1v6TCop/62c6X6aHD2zGEbUOuj2pc7
s/OGna3UNfS0mGLV1KhaEX1xKay3OWK6WZFEBIpbVGt/BP/c1Nk/TMhkaj6jQNopDUcI0cSt54K6
mvqVLKk3I+UuP4dnxw+2cZrRmI3zc7IY1rVY3Srg8j8ubcSOnaDt+bdlc0pfdtoAfyO8IPEqQnHm
k9I4HW9aHZFO08s+KfYzpMjWC0Rn5bkKkQy0+jj9lLpDvrY9yss5YkP0XMoLK5OVlTMh85GCTo/G
hNwUV8I2AkQHVjyNiCb7fSW60KQx7BgxtDzd9OLNur3MnvkEL3VzVfykvaqK4a66DsWb2WbKhXeu
cncrTB1Fl7DMTpSu2mD3e2EUTQgxxNYE0DHxXDfXuTEfw9rNrqAzLY6KBkWcWVU6AO65YRGa8jkx
QLNRYroKodfc5WSrX5qKv1AVGkgOT0rM1P9SXe029VGful0NgpUKYfckRk3b/9wNznAnpoKAvSSl
WlzFmK3n20Y34wcxFkj1AgRO/KQ4ivPcIT8Mw4tjSk8BTHlXAJvVMXNBpE69BGqD21XjxIgQKG21
FwO94ZVXp7SbHUxa7Ecm53mg8aW9rOgNghe4CV9wbN6m8QCmzL5idUTkisj3b7NvY34JHEPSlLXk
ee7G6Xx4CGIvu4hGNpCGGmsEdEUXQeOfA1VeQU0jy95mdk6nUSQnupUf5VDP/V4l6pXs4vmqs+6a
HIGg3wNihtERtQslCzImXdqYMG3vuY+5TxVUYyZySnmS2kOWC61gQWs59+dhhAshvBT9oa6LXaVT
vOxH4zYj/w/Lk9deXU3l+zZdadE5RAPwQk75pyV0s26K+vAfJBymgTavSyoYAJMSLV67UkydfujA
EwgB7b5zaus6TA1VuagAl0THYiWwrn5iWFdDca1t3UfWYrbpiqScqHA6CpOYKnyhsVnUqeqDUWQ1
Mah4XnC7zWybb+O0VBy3cNMcHd9q9xRmU5we5+OryZZ7legN8cipa8NGRdm+ft+3UvUY6dbWk9UR
rEnrHWMQpstAdHUrWseNV+3EaFD0n0N3StWDznku+PYKL7hVIL7nQIhoBUsXlZJuoOUItqI7hgUo
SsV3zqKrlCA+pfQ11fzmjjdVfJuEPgvMwzA1rIVXrhnSoizB84tuakHYqSK4rRd8bc08Q2kBOqB9
lVvploeu9kiygSc5RALfAhP6bQjxv8AR2C8tpL4vH3x1eALQYsE3jVF5Z/u4onjXWdXyqB3bqRFX
ogmQojpahe8WcKAzIgG3WrRaVEO4STcqqwfNqcPXLqqd8ClPm/o1l5vvShNsbKso7vNOVp8oSwce
WVbsFANfe+pBe6w8o3O3YjTQOe+jWqIBwMB5QPn7GLnApKLJuSSGeKUE/CAGxfyw+BrbnIaExc/D
N6+UYLievKUcYv8RYnnZMORVzE/tQTQUX8mG/9AZbf5AMedILEmG7HJ0o3hpxxxXU12HGPW3f91m
W803jDvVUr+7CYJkfafEly7jScl2EnZ80IiXZmrEQJ+m5t7rk+faLH6Zpglpaufn0gyXN//G9A6h
P54bQVE6kc+Lq7mp/8E2JMa/+c3TwpDvfybV/UqPvQistAvjzqBTMTzVnKqVr8IYRCOu2pw8yUL0
PwyDBQ12fuCehP22gpjywW+2vfPJ4erY8Hv4rsiFyiaDG7+70zxFXH38NKlObKhnW7f4o6NYcV5b
+Gm+ZKwLniowdaMRsOxsWKX51kb5xpi4pUUfapMA8DCAxtnW9RoaRu/608RGGMWcuSltKzzkeSfd
Axw0Htsq/SplRncSPUKu6oazmbFq/4+089hyW4fW9BNxLRLMU2WpFCq7yhOuKgfmnPn0/RHysexz
z+0etAdYxEaQrJJIYOMPfG+eMA7ZhXE+HLPW0XDJgakxWpHA3zQTFxmTRZeZiFw6Il/LaqFMYHfL
btqTs+X731bBK2joEIaa1uIVmGcbwx3bUxzXLjyV0D8os/Irk5K4BiAUTJUPBt0PLvLKFDxtcq1F
HfnvBlzGyB575hcZt6Y0QoZi7qIlP+uegyQ5R5o7AeIQg+A2p1g4yMINvU4s+1YjBwbetwRjkru0
SfI7e4geQsNMt9HvkIyXVhUUi39fDjDaifJBX0fL9j86/Z5Nxv73KQvP/Wf2pvC3gJyctda72alO
wg6hBZgGBRyTRWh1wY8MmCckop/8Zd50tLG+TFrerDzNSS55jpIg4n5iN1qldrFYo62sri2WUPdd
Dh+a6RgYwLM3VQCVyK7tYfVHUF7KQvcBqHeN7gHXArMNtltMx1vziMR9u2g9PiZ8kz9uDSHysHis
4XmppvkjT1tux8iRyhpMCeOuzqd3WZNFXxjzl6av1qIe80cZU0OEYKrJ4cdNyMM0m6PacC3bjDmE
/InYToreLm+xNG2cxdgBVr9NNMSfnoZ3+XVW6GAHaHLRQs4hY5mLtqyXDNFGxlgchctShM0OnZFL
XoxYfGCz9Ni51nBCN/MUzTVo8uXjiAr/BtG0aSWrsiCH/wOgfER2km5JbboXjxNvOUiGGtjWW5QN
umWFMDQ84WEESeZhzTgU4pKAjjeKKTw3c03GRWAZd6wdDrLmqJMBSlGM5dbGcmshg9eiVsXFE1iF
6S1KczIW9Kp+NsZoUadVtLZcpTyHhcnpLNK8u8TW9DP/bwfAs629dBYHKGpnBN/HQlumiKFA5u6M
Q2aE+UdQQlx1UKVC7EhR1vFU2kcDhZKDW6vG1iYpct/Bh1whwaJ+MfPwkxOu6qcdbXHU8DfcZ6qt
DXvuvnWFtcxLn5jVtu4iZ21+bBv3IFstJUbxPhn5iuM1au1UsJD7BIublS4q6wht/geSCgEECg1L
7zl0K24xC432Xa628M3pIePKMBYdWtb/DIO7+f8z3X+9qozN75B9l1j7IOWr+fiymYt2PnmVBWSj
VQTg93gLyR6+GLVNK1T+oHNfGZPjZRUi6CN4d3Mva7d5YclkaIFsc+hShxZY+WyznD6XXQJZ1P6K
lL17qTlhG+us3OVCDc9Z38D+NXXrgWwQzlOuh7gSPqQLbDHMr4PZPvUx32BlqJdmzxknu/y7q77q
H1Kr8nJ0U7GuSgOqzKysKnSTQl7Nhewyzeqs7Zy1Dqf05ySK8cIdDZnrIeg+IascSmiVX3zEjbbw
y7tdGXoRNjbqp8l3bJc5NvI7uZ2/DhCQtq4zjWtZrYemW2PUlG1l1Zv6aKWaerSXVVfM4lcYXdyN
3CpffZSsoBshvVWqqnLC/xlcc4b8Wqk64mXQsl/Vas63yqobux5SZN2vVllN7wtjPfrqj26aXJRf
LRXXocQA69tkMejonh2MpeFYwn9mlSqdepI1WaRBOgtZiB9Rr2fperD3wiLRT9pAhw6j6terebEO
MabsOQSCaCYbDKwcrq381AwoSnPvpDLFuhA92rO/m93S1IuVnPE6LczaxZh5yrrBKmbZJV1+MOMU
n0DsYlcT+PNP1USEQbhflak315MWhIe2crInPdY/MfFMt4Xvg9Np/fwkC8cbmmPvXGRlrMuyXd0a
dcXXlmaFxdLQlv0OQcNXLyshE7qVWLjCVs7NbBjCaYB/yRLUlkxN/yNelJlvLHoH8cmwackb0E2O
QoG2208dTpccX0TvrUCj0jKdj6b3edDFBTrxHbyMtm86NCNy9wOZoA+t6KonQx/jA0slbY3Ec/8R
szxOdPfDIFPHSW2hgoUV2qMxOT/kOPYBPL6hnTwMMB45j2gNnruheZUkU4cnQ7O0rzBK8e4EIrKX
W0dZpGyFArvgMTXvJmURltA+1abEIDyzHZSGi8k+Fa61kptQJ5rt2jJ/qXmNeqnjSL3ktfdehb62
lzVZyMYo9hY93LjTLa4LYRzbQp9KrCrV2n21Jn06WV44LjoVU8EJkbm1KwZnK6upYr7g6rzEjRVP
jFm2xtCigE9NBEd5FU9BWi/kpe87cb24NalOw6al0kCGM+SPjr8usf1bGI3louY4DcdoLnyyMNmq
0vs3O7farWzAfcvD+iTMv1hGBuOwqIKav3UPekheBrPsTjSbWswPnOO1mJV8rvVrp5YjNw2vLwSx
Zsy0REXX6LlpbD8DG49RdKkVUsX4uU5i18zePTVweZ7qkb5rUiFe1M771Yr0XXQYe5zhWCc4C7h0
/udkx9sqMoyfKOzv66glyYdIA9tHb2/Vdn4vE/mJKKeF6mfBnaz6WhCsSxVpMie2X+phwh8pnr5a
nlNskmYg+eja1dscz0sxfoUyiywrX2GOd5YlCKlDrg7hm+HEiBm79XM7ogKZht0PGXbSPtgW+rAw
053FHu2AcjdKzfOV8Xd1VIZ+ti+k+Xp57R4AtzJKHpy3Mf+a59pbw14gW9zm9F37wYYHsa0yuz8q
ft5jeI+VldlrlxYvcwMzX2KyNVaH/iiLvMqelcG3t3EdWd5JxpAGAUMjimohRwAyCUlPz7OW2RTv
NM5/Csxf8fqGk1Qk/Sb+TebiD2hPC9lqhtF7Xqvtbmo0AathHhEGDSdBhRXC0vvdUbLAkPSxjmbz
wTY2jpG27FjQFCxCqoZDjK1SxdamQM8MtWuhqSvfb34WBal8JSnxCYT3ArPiH7N3/q/Yvrf9rwZp
AH+NzQoZ/2pwMhvy620a2Vu6xF+N4/+e/7+mucWu9vG/R2Qmyir8dnk34fxuwtkeWva+vVczEI++
kekLTanLFTmG/B6Hsezenq/AF0Bgsi4yIospwEWu6i37j65u0ozsh3bXIb9nGMox5TbmtWs5Uk5t
OGp3HsllyZCRdgGOF6ZBGjkMos0Umb670HiungqnX2uyKselRZJznKkaG9WHNg7Nr2uPIYjQ2zuT
rw7f1+aGP3XbW4PbtN1dTdLx+jYMdTYBU1YYOdsPKWmn1iVRKszSeUhq1ziBeznINnUO5b2NUIc+
sjqaq7KhKdp+XWmuuxIR6/AlOzhvUdM+u0Hb1z78US8W4j1HOQt3hfYBN5tbO9i/Zo+qy8l24p0T
tua5MfOE52vKEahWq0B0UDY4R5NhnuWV41f63m+ap2s/OcTvk++Zl027lH86iW9G2Pwkdk2thwtr
nlX2u00140JHu8gP15fU0MoIYWWt+vm0se9aHwpeUexkFa9zjIBNqEiy6qRIfVTtE4YBzh3+Eva1
+FdVNshY50bhphiDCOVBsH961CcL/G2qBzzmqocw4szLKASMr36s+Jgp4Jn8GZOdeQo2q6RHrUNW
ZT85tolYexgkmK9j/zVfXQfNtqjhYmu4nt8ZefercFv7rmfRAAUepSXIVP80zJblJUYIyHGaUZ1X
G7TL0ZxAZrDUSn8lZ/jjUk4re8sWDwURfmhYI00q5lGYb2KJWaR4wjeRe4QyTZKtN3FLL/pUXV3r
sFCd47XX6PooWFjB5x8tphyUz+NRPWf7DU+QZXjCesWoPOVuglXI+orCjAsFG2ZO/RD0EdohHorw
GMJzRX1eP0RpsvHJce4iG1rVVJTmgTNba+cb/aOi97CsUUVe6FPXbNhAjV9jsgjwT8c34aOJwDek
2VRJd41nVjVd430q/ojL/hNwkmt/I2mVE66KSLIMyCf1ZXmuZnfdJGZ73BRjeJhm793exlpAw0Bv
U89muzoblx2/qGAlW32kWY+eFfOAmseW2Wjdq0q4a+e+WB84B8f3XpEwnR5qq9MXdYVqD1pw2DiY
+oeutdhj+F2InLkBxVXUYpFEbnzuwiJ5wnHpUqIm/g7MKttYfq0gsOYW7y5MZvJHBWQ/PNo58Mc1
MT1B0axOSFdjIFRiAtQ71TXkWwECRZzkVyetUsilpcCzZWfZRzbIqiwKGx675+PI4wez5suto7xS
ZknnvP92m16G5SS3WB+EX1v7PRnyaVPpta9tysmCtKiwXVthRFouuY/WLKPmJjOKy+PQ6tzFUzdK
NiSQ0sX/GAWWKjrorr66TiLnu3Yy4u6LpujVLtKj8HwrrBwUdT8ubxHkkcIzOpZ4JUyh+UxK0t/L
2K2LvKoLZ1p6mqasbg3a6DCMrKm/NbsU3uH8YtegvMwrkB2oN630xPjzXeg2qbi2aD+cKu4Pvjd2
B1e1fxUyJquy4Vb9o0tUKsnij/rvaZTJM5YetlpL2Xob/L/OZc8vrDRFsMOzeY+0x7QNBztYVLOE
VoOyP1IATrEqFFe/ywIX6S0ptRUjGnWKOd9ZjmZIsterRhWXS8aoOX+UcRJ3sgvyAyHKShgw+X5h
7obEtlk9Vsp732t7mHOocavBwOHXrF0+x8up/KHHKHWEUSDORWMc6qDd9Ep3iGoz/wxSp+YpqSsv
YWSUq6FW+ntLNcOtjbbGnYP1xLJNxgJrO4H4fdN8pLUdveiFYt/nEIkz5N5ePM5jnnP/IJtkgfQD
kGa1xjeQ3qwrHuraWOC5+63EK/g51gXPT11ZypqJmdGzPfAjc+J2NbLWXtn6wlLC+MkP2u4pHtJo
5aRes01Sq3tS8zw6cQd8lY2yGHzvq8Nq8ShryHHY29qAuxmppIWWTObMk7l28GuyqU7aLYng09g2
HPhNOWuYWcSnQyEbzMlcRflkbTdiWyaoAYWh0vMQ/seJRxrjaEmNsLMJvvTWUNbFBzYvNhLLZAGU
NOCUaYjvJdIKlOGlbNL4XoKw5rZ6rsk2P4outZqoi7Fh1WGbTcFxYawuwOoXj3Zu5I+spSFLZFO2
lVXZoOfwhKPIPstQbXbVUTT287X/PMhXZrtUn01PMnZRsuyN5jNy/fZOduEkw7k0k7W8DdDUZqly
kzzWmrGIbRbBcRF2JlLBibd3U+USVb7CZgng5xnLsu6c9jXn/2oCacVDynOr23AW8Ciqtp6n6XyI
Xr0szYAjsvlhmogYbeMI25+5JgvZmM89bt3+77Gxw4VvqCH3xso6txzUCdlTO8iNrMcode6GISgv
eJSUS1xa02//7x4pcwx/z9FqJZ4keu7vyjhpnupRefN4j8d8rlVZG+ymftCWimLUT3o+NE9x8iaM
JH6UEROPEZwMzX4j28LRtc/GgE6SXzcPSSSANZfGmb0pztxp1332PLIDU4neGtvVN7Wrh/s8Vq1z
y83A6h3vruIxV0HX5XKYXGXtFAAgcX13kMOcMFuaGvEyIr10rYrOEi9t59l/VG+tsvN/jc3I/e3Q
vE0n0Rxl4aooH/DQzZFy/Ccmr9QWxQtSwR6nINkM8BxTbHVVlCVX12A7o0mj1t6llj4dpgJ1bCnK
3uKAxDPJfu60SdmNXQtUPxPhu1rqS0Q/g0+Ak8DBQudF2BEWiQUYnLhD2FUPz2aviHOMggzkJn4m
x9Qv1tdGK2rsveWrXwIoDRz1eK95zS3CtaZ222Fgs8rdSX8uA6O+4/ijW8iqQBz8PqxjTHoqpV3q
+hdNFO2TbKsQWIiVMjjLmlaMxdI5TyG38ns0cJy7MVbiJQAA7EVGazx15aQvsVsKPm3d3rBSMr90
TYGqiEAhyxqV4LWYDcHmDnJkPBuTVAOKTnIkS+vwcyrNTTba5pe+74ttF68DH+nvCcRw9T0s8Tkc
G015tbr+szKr+CJrqnit20Z9AVLXPnC4dkqSHOfv1uMkUyT+UlZF1qdboMDWGpzeWwo/fl9WVjaB
slemXQHqWiSkhtS5MIMBzanfV0OKUgabgX4jG2ShFYl17Wcj+HGHaNjyNj6pOUTB/qitUYDwgo2d
4aI1OC0742qMz26rCu6YifaIUnO/jIva4UOf/EVtVwZyXPqwLBw/v7PasnSul6lX5HeaY5KCtgsU
GZVvrY46Nwm3HKuhARj4yFMq13tscdqmfxLe7BmeGtG3xPOWpB7bn2nU3RuIUb1PIz8YQy+L+8aN
i13XW+QItVSc9ahUV4HGgT2a3R9y0OjsC1SIfthmny4CNatesg6j9cr2ukXl4wDO+WCHoii/uXo0
ql0TW+0zOYnZawxsu2yt8sDnkMf4Jhvt3Hef+GBkkyywO3/Fv9s9yZpu1c5Sd3oQZ/PUSBf/51yy
sVQm5++5QgxPDF1zT8Y8WM4ViWc/SY2VTLt1ZpvgbhQ2v/J1f9S7QXGWaYviUD2vrRuB9seEHswO
rQjzOdEie1N2Wbxu5rV2F1VI3yrcgbu5qg76dCZrzbkvNUUrxNMQP8iBcjLbLPY4ePQ882jHIKiE
rZW6d3IuVR/++5X8l8IPefTovnctfNGYQEeDONy0Xd0uZIvblb+aZfXaR01rbQ/OY38bHBXsLHz0
gxbaqHMbrcC43QkLbzNgrJwFJtxf55A3y56rgTaG2DJxee2dhoBrFS06TEjkqY72bqoBMOOm9Ta9
n49f9QntqX/CbYnSrgyr9n+G/+otJ8nmnN5fvWU4iKLvbo628aA63Y6dk7mNUaN/Nkb/W2dV4zdE
Qh4VBIheDRGZkKtMFeZmxfannaaF7IHM4qbvXNicXlAAaG+/6JE2LHVO4E+sJlFeVZUmP8l6C268
n3Wh3P4bS2tsu3LjZ+YXZ3xlnPdeVLgdlWS1bfKp2wqdnYNdt8qx61yxnvK+fkbYvEdXrh6+5ZU+
33iMnySGtqgOL9rMnZ47gC3ok6hgvOZPzayAe/xHHA+1U2MU6rPvoAXbm+av/iFGUbf+t/jcv5v7
ezb95fzyA/27/+11feb5V3/5fv7u/x/zy/dfze/fHvP1wAHKs+6aPwK97b+1qEBPcYI/jLOASRci
+G9mO1IG4hv+6d+HyLAPiNx2LDhNc4d6ULTxHG/8il4bUmyV8sUWaB6Xcxzz4vErijxL43c8g2h3
jc/9J8fodmRPmkWK4cpdbcRVtUhSxbore93GwKMTK9kiC9lwq8qrqtYZ8q/mPGoPbTAMu1t81HqT
TFmgPmHrjC5TGov3oqtfHE5Vf6K3myo2emPt1O8GPGqWAzIsm6RwK6T9KPDTqo6yKq9kofQcl/tG
U6OEwiNJgaJVTM1JFnHhNqdwLmTVMwdzicRLs7rFKqMljy3rvjJFG93wp4UcJ4fIhrFAVRZOZ4W8
v62+d5OO1Vvlv+SOGR673tau8TFC4mRILOw0VRxJ2BsY565H/iVO0kNpt7ioJ6C5tm6Guzfa7cqR
RC+8ORsq8qTP+nfZ9DSEbG/cnO2WPT7hDjI9OXgXQCntMF+cY9BuRoxdWXCEFjQ/S9xDbhufmsFF
AhdYBsrHblUu/cGBUZCIs2y1wplnBUpsrenB9NQixDXvhllMNktd1d23KBi/aOgS/kziexslQ39h
WeAjppkniKz+uk1Yt4gc2EGntl8FDLd+i/NccEYCat5i6j1WvihxDTvVDkAGaAi7qWVxkLWB1MhF
XpWXuiuH67XCM3ZlioTPbAAIBIcf1lDqQz0vYSaeqqwY8m3VjSyZEdRbcjg5nExoWxlaUCj96N2n
V+fLoRgN9G4LZe2raXiItX56rM0IyVmE5XaDarprpwnqjTPgGKsp/vDaxLPgY5MFexG1w+voRNqC
DWCGDwOtUxnzRMEAz0jDAZeSkifG7wITyF9V9kfRQXFL9OjRAjpDg+peartdshbh1CTSuG3EPp44
cxWePaJ3XbaKBp3/km7P6po5WGJS8GurqMVbocwe4nXsXjhwq+4M0CV4QykdfMkg2DB5sygb2BGZ
44gHWbC4v+iqhpShj3bZNY7sgKEU9zXI7Yc8gZgSignZ7X+GGGHZkzcM3m6hCZHOnaqT0L5Nwzkp
xjY8Ga9Da4Qpl8nUZivNwwi5Aoxziiehf0GKv/TV5ktuCv/sIOa5kGE1FjhoGNabhqol5/3OBgt2
cFMxCcWVIma4sprtq7hylVUbVeyR8szYTJ2WXpzYz65FitUJxtBIYFtAUc45yMqtquPDZtbteEn9
zoJ9o9lfkWjeFIaf/8j75i2vtOHVsNV+rYioPuLw1h/zJi9XvWib565MvRVH5OGu1sLplfwCMBq/
gnzRa+Nr4LRfFbAm0ASpqb7J+ibtn4ysMZ5VsFP8eafXDGee+2ByH2Wncv7KwHnQFnaI0rLI2q2i
DvGmNNDvg/syvOide1R47n5YDjqY+gA4JwxxnYSSiS7d0Dcf5QiFLrcT52FAWeyu18ABjCC1P0qS
b7prF19Q3k92vu2H27oxm/f5yEh2wKUXDdwx6w5VJ8STCMvXlrzr1icXsKtm4dfG1bTnGXG0iSs7
PGD6CwkSMaslZl/ic1B+lkIZvwMo5e4HX/wxcO1wpxehvnNqT31ofLS9ER6bvoMfQkBL+Vb5TgLu
phb3vo1tdd3ZWM4CdcjyOrpzZwVpWXjjpB7B/qSbcYZW3GLXKweRaafhC3VtMeeOgcZHbOsGQfv3
PHw2Fkao2KuVRTYc/MkmtfjvS1mXhTCM4aBCI/mfndRGUTl29vvhYEYlswBgDMAIIZWgAjLTQ607
+1VoPhTV0N1H7kdk6NiqJ2mQHf3Re5RtttuYD0HRqbsqA5PaQymIlrEZGOsutzTOsOa6j8rskltz
juwb3V0DjcfC2aYlKn9jIbTdVHEkDZndZh2sceJTT+C/MbDs2vu6DoH9q/1Z1hC8be8LyyHDnMVi
LWOymPUU8CrQzhiZMJWMNZ54SzWlOVx7mG8i9Q9kKCa0RDu4WzlYC7xjZvxjKewHTu+jS6K6mMwE
zkOql/ZDlprNAU/tcCGrvj2IC26KpPA6Z/qotf4wCJAuihtPu0YxjA2LDvUdACLyp8q+HpQHMk/d
w2CX8cExhbvwPf+nUcTzkm/2sDafrJK1ScO52WJAQflFxFGyqr2y5vUTjABACZ7smgWLbUNZV9PK
uWsDtebENu8u3mxXgETs+NS2oARHQ0nffB/bZttGqM6yUBeA5/1QeHX8iYufv+hSA2OPHkm12KkF
ZhAR0Ay7S5+Ri8ULq43sh5bE33ocgB9CG9c2TVnDxgB4sLMyod91LHr3fsfH6KjzPUK1mp0x9fEJ
+je3ImuIL1gt8lhkF/AwzmYmpV9MT9ibqaRHMGQbbMdEe2XQ3vBPiGEc8qO2EbJtArv8bqjjvshm
EX7PhDHcTlgcpMG4sDrNfpks7HHDtmJT7VcwpEW8cmu/egOBhDOEniM+rNvVW5Es2Av5b6Nq5Uek
RJKl7JXYcL71xMF2ZB6E5MvKSTJkUUXdnc3aq/hNWxVWqKXy6gQupEiX7EQuuifTV5bqeAzMc5cU
IZ41Q3YQWCh904vsu6ma0buqAV8MIwdfWc3i3DVJJoCyFlIXqV+dpV2PQLTftpyy0BdqX3cXZ6aR
SSatZNyCxeyQw+8enZmOK0N97KPOknTi4DpJ8TTBXTxgMt0tyirudgOYuA32SOolbsIQ/QrtLGsg
ZQGmzAXKhc02Rp+YJ6RvROtS78VCKVLrETkWsRgHy/vateUFFwjHX/CotWZBW171FGYxzJEyCzeZ
nvOk7PVYARyV4OkqIhtiRmOfSFPp08qHcMU6sT1eq2XniU1jIsjkcCzNnyGKNk6sqepBjWt8tpAZ
XSTCK0+ySOfDm4pPfrgG42yHeo1xlI1qaqA+Qo5sXZqYeSQOqJDG8KNzoqcbS0H6fgQHxs84N+6j
ztXvg7wrzxAMUXX9J1TPVw0Kk94w2ne3+BArxtKqu2KjhbGPTjSGnbvrdNwRwe6M5nUqOTGWo+2x
rvqfWj2hrT8E+Y/0XPdO80OJzXZhOOX45FSTy//U6A/sbN1V3+SfrAAsXDQ4Qu7ULOAkDIqdrN4a
rlUOr2K3zk7/ig9Gq64idLVXstutyHNSGEZ2LyOGkxbOahi1dikMN1sP3kEVfvcoi8Dho/VEp+5l
FaVyDcVflHiGuntU+BY+InOZbX3HwV1+HiVjqGnCXtci9yD79Q3El3jyNtcBc7dcBNmmnrxxJUf1
ldE9VpX6iiVpfpShwcFrtqujsxwEdi/HbSTYFZxQnLWeRNyo4VypVz3JWGT5uXuKd8VP/Y1h6f6B
tLL2qE3Iu8oeg11/kt1Sn2rVqfaVWfcbr8ErWM2jfZ0Xpo7Ji/DOZQPfv3XNI6okSLjiJbAyjVmk
CmvCFTKw1Z68pfNm8XAJC9t4DUItOvZg0JaFZzlvelBzK1SriF12br6aHvYnqRMsmxzEvKY58b5O
de0IPi3cRlHUX/KmKdaojaqPZOutpVHX0WtZhhr6Mim69Nb4VcEQ4lvdRfsi1nWebc64Db3Jg1dC
0QbcnN1sFOxuyMZbHsL6yfjumYmzbCZ3uivjzn4JE2sdFBNx9Fe22oRuqpnpw3smyEp3yLp6ZCJw
Idc5ApmHjzmwsKAYiktbTNWDF/QfcnjhCGuVmsiyC06v4zA9kWzW964L1Lwthu6s23a2DnDbfTZL
zYTCmoUftYV7tNzyVP0+7HrrJyIHL6YV5+9hnpdLtdbEYzaM/kbO2LP1uM5oo9t6VtIe86nByp/L
YTCB9mvhhxl0JxELNlHMmIGq+K5x4jV+m71ndBE471ao8/foLf2op4HxFPTAMPrEfu91oCwK6gN7
AxXpJ9VP2EUiUDAVaoahV3ZF0fmZ0d5x52iXEkUHqrVdjtmn55QhBlSes6y0Sux8l2rfJYgl9T2u
yeRrwFA3xjZUsAiXrUPMDi0Akr2UrXoJqd2GWoi3n3mnuMJZoVnsfybBmoe/9lm2WoNpV6oezbBO
LqNiZDNVbXieEWZFLvZVbY0v7PWLgy+iYC2BZX/HwzkugWh/xwvWC/8Vl/2Voag4kUzNnZpE/iZ1
tQALej16CTpd2bYx+ge2F8UvvVCKgyUwv5StuZYo7DtGnkhzq+sK3NSH5DRp8yFOU39KuIehdMmh
75EpuKE/ZIzzTo7jf6M/lMFIDjImASKyoTY5F6gBh9o6QscuDm0nZ9I5RlYi8V463NlrYWF5Urw3
OF6/VrOAPklAFM7mrskPM960OahGmSkwxtY4yysxXyHofxmUKTnI0C2eZ1az7X+Pkg0ciP8a6jXm
H6NEMH2vptrYCU2LLm0a26scus/KLFBZlzFZ+FAbdqJwcbWCxHOpq65lgQv3D56XseymuON/+HsI
7mBbt2ydu2s/OZfnQZpsZuLKH0FF9ayVPYF3aM06VFadkVe7CqHbReLWAYab8yvEvIKcW85zHT2/
glF09ir1NPJOeus+WJMG004bqu+u/qPIo+HTLDJ9yceQXjhaNg8BBmEbgd3uJdBiE4+02l4rqcvO
UuuyV0vtYOeUot0NczUzK6SXY6c6yFbEHDqgTEF/HNUwezXb9Ksb9dYZTnf2akRs5flVHZqAr42a
8Kr1pBbvYPiQNwqM6BwpbvoEc+gi46aT5yA0IA1POCq9232xGl0re8X23bgr+vDXcC9FYixERf2s
W8l/DvcBtbxbU34djgi7cefbrljaqQ4aQw+9ZeyS7Yn1kb2A00Zf6vbNRdTopalq5d5POEhPnehL
qwfOgRRPg6dNEX8Z2LVuVLsGLcXfZOEqVr0Vo4fDnF4F56HBnX1AH3pXj1gkKf7YrZqgMF+n0PpZ
JLhTlMkD1GSW2DMJA77GIrLys6Mbw1E67Uo/3jnE9x07DvMfi97foarEs7BPIw8Ia9Xuq6R8jFCn
VrdwApo/qnjHtHusoh7LVs3PQVzBMPTcdKUbBgqIc5Gm7dcEuZT92JUYB45NlF40FMeXkW23G1mV
/dS5IR0Fh4iVnl0nqIZq5eoJKLxOH58HjyxCpNdvOBCWnJCP5go00pxQQHAbTe7kNPBQezWbZBGb
cfNm6JZ68AZHWcpRvi/aZWpiEy1b1bcReb83Ei3hMU1wUoPj3bB6j9LVWHvFoQ5Va0VaM9h0CU9w
NAY6Cx4jOzDbuF7mCHXXAHKP4IfIknSc/sdBne71WSZnxdrbWTR9xfMdjbIl2cfoxWlikFl4pf5I
a5B6nvU9AoZA2tienvQMG9phMPw7w4TPhlREuFZsOPdmleNXNJFu5jQdfUTzs+cuzNGgj7Qltgnb
wSvsPdxt61yHbrlyx0S8VcK8yBcywmAXw4XEGo4HaaFOQA1yL7rIK6suvytKYHMQ+Fe8rBoXA3vc
xVNSn7tBYcPZqWZ37Ky6P8qrNot+Xdm9qdypIVBxOtzC/+qKO3p/bW27WVfFKkhMxhybxW2Q7lys
rK7HZj1/oFMpojfZWMxwkTxcjImTPMvDL1sxPlgqZSfZhH9AthL4W2xlI0uQ5DpXGbrKIR04Tg5i
4d9jYmeuMGoC2hTCZpcxb74i775WVMFxMS6F13jpiXrXcXq7kD1uA5IQaSnXHkpQmv9MEqa8FSdE
5Gd+GRmXo+LOMVZujB25bPhjdl7QuISRWjywlWhf6sw5hWMHEmSuOVr6fzg7ryXHjbRN38qEjhex
cAnzx84e0LPIIlnenCC61S1473H1+yDZo+ouTUgRqwMoHcAugkhkft9rnhQ1dE+yZtf5Ny+dNTnG
tHuycXTHa7KYjmKuFuCZF6Xp9EAnOFNFtGap+25309ZT9xR3wbhM8cnby3OJeGMtGZnTTp47qEzY
Yx+Y2+u/QUNhxOtwTZDnOiS5Nq2hJhvZ28eeAPo4++uVWHBWqYWFYtcXz54V7SZVt98tU7FWCeAH
yENB8Qh/8HJtR5VjFbOfP6pD1tw7pv5FtsvrhGONOqfbTBcrg3vdNZPzPrSmxmzbVOcgjN2TpQuL
MISGhmCTDqt6wFaydIL+AguzvygzPb/iNTmpLpCzP9uFLoIViUvBCo0RssMXGmYVGQosc5NfqIqL
sOt4zjArOci21IyjBTOmWJX7JgL8rbGKX5euPu5jEpuPfT7dNVWPT1BDLHC06+7RsiEj4hBw7Ofa
tSlAzaRCc1bWIvhqeJkn/UFWRy/K1n4SjBsvBoPotK21ySRzRw28dlHMRczjN2bVBfMShrZ2Zvdo
4HqLVRMFgHBmHK42xdvUnW6ywlbeGqZUkbIiZ2u9Q2SUXxeIyLcmdXeYqOVPvCTqAwqxs8Mu7WgE
/T7ieqNqD6LP8mA1XoKy1A4hy+yDAU/GaYmQ60zaC9EP1X2mZO4uGKNhO0TJ+Jjqw++E/q3fI4t5
BL2El7wwk40D8uKGYHp4QQIXORkrtn53sntLHdqvjY7Fr+1ZycnVAAXUNahXxU7NA9oI9cJj3cM0
R1UevLg3D3NgBrj/3PhT0ZWtRlumG/LDaD7O/Y3Q4qU7bzVZ3i8xJPCOxK9NZ9XbargKFcVetWlj
n3DwbtnzRDwtQVHuOsOwwdfQ4YsawGgnBkiKTNY72UhGy7l2iyCAbOJa3WJAqWvVauidqIY13eOd
K7azsRQWXmOTMhsP3zF3qbBpiKZ732XDicjKSdbkCWQP1dUwb1VVpWhTFrbtskzq6iKHeLzD9lOu
WQsDNeB7MR98HfENP4vdvawanZ+cAnUH4/kC5Z6wfvUsUF/wFxDn71X+yW+BH8fYJYX5gwp3Za2m
WAwUqLLsbW8K9uyW/FPihvghEXt5CPxSWfDgN+9dmfy4ok4O5D9XrNHN2rpTpq6xCtV3phajaVFV
3itCzN8ry6guAUwC7B7dZ9k8GirhlXRyt848qrCNrdBD7ZHd9oTpuy6417R36OOuBrDcNzhT1a9Z
upL/D5NjP1gGW17odHZewMVOhp+ruFsqC5JQ1jIdJ4yWerM6RgqE0804F7vZCkgeaq208Q5hTIEA
SrOQjR9jDJR7t6JI1WWYEXaUzsCaPu6yhkRVxDO5EGA0n0Y70ckDTfCA/dxf91XjPDfW/AvKXzAW
c09+H/5xrQHa3NWs9laB2eYvY5k2TK1etvc9JVw5ntdtlBLcte7i1JV2vKm8vtvyk81fM0RP2jlw
a0KBWcVFjP0nQrR3wrfjBdZm05cWJClvsDS50+M4IX3qw1b8U6pRlqTg4lWV8drDRptVrrf5GNdF
fboMrdRYZnjz9W3WX8b5kJQOcXS/+N6maIDImmw3/BAWaTmyFkV/+TrMTaryXIhXOeqjuRlZ4Ag9
T3cfHWVBACuyATDKq8nPq9VOA+9qZPGXovfXJlPDKakHfK7aMbzPwPIsdQsU6lgBYOiDvHzXtOYZ
08vwe2aQDdVbZl1X22atVrAFNP0b3akxlVLEd2MMjFe3HAMiOOnwqPfxsMqK0rx0SMBs9Dqqb1sd
RonemzOhs+9WH3j5LhjapVO4UPRImJFh6YP6VnbX8EFxhum/12wQtyXhYKR48hibuPxuai18dDRg
XJlSEHuPdczfMJrkbofNTQse7xVmnhweEWfZx10dLKu6z3fMUsgu1pG5CuYJVx6aJiqCaz0WVVYt
jBom+W//+t//9//8PvyP/z2/EErx8+xfWZte8jBr6n//Zjm//au4Nu+//fs309ZYbZIfdg3V1W2h
mSr9v3+5DwEd/vs37X85rIx7D0fbr4nG6mbImJ/kQThIK+pKvffzarhVhGH2Ky3Xhlstj061mzX7
j7GyXS30J36oxO4dj/siShXi2WA/4omS7EggJytZbTWhHyrMd/jK6QWZ4J0NLzrKWl979iO0d/BG
116DlSWSl2fZkesD1KoyR9fMQajL7JJ12xjFq++Ezt6ZkmYlq2gNZsvKSaPjYBbFa7sCUZ2+xgbJ
oGTSkqUcpMZdt3IJhe7NLHzKnOw0NUN10Uyv2Ll+3i00I4c+Lhuz0oGuFnhHWSOkWl0qTRnXWe3G
K6dMq0tud1/+/r7I7/3zfXGQ+XQcU9Md29Z/vS9jgRoKodnma4NyDpi6/K4Yq+6uV/InaQpvZGCK
sklYG2kxH3XqsxzFbiJhM82OwNey78XMmZEH0Wktnj7xd6B51R23nPYobm/+HCXmSMmfTapvmajy
qu2y8KPhOUG3YvJIF8ga2GDIKOFz0CTtfTY5kHkZ4ytefYqESVTk8g9fhvH5R2oYuqqZrqYapgYP
z/z1yxgqL2383hZfBs9bG7MatjYf2D+1LN4oCSSKPBAG/2ksnSFYVSQ5fmqTo1ty/Ic4V0w44/PZ
si5LwYA4sDqlhBAnA4Gopt0Qw0hYCFjxqQqS5HrohixC9Vw2QI5VVeQUGCXrfuWCDfe7gzxHtl+H
kAh+QpXERxeh1tRFLjJYCQZ2pX//PVn25++JvZqj667haLrmGOr8sP/0MOuAQ6eOLfXXqaqbjWa2
6cZkDb0n3Js8RX1+dsxI/ZI5KYmoVoTE/YPoHLiJspAdhWM+oUHsPUDLjm661B3X8VBiR1g1D5i0
Yu05JcF910TJ/loN5hSLzLOoBK63rRJh0BMkLVzVP3tkLmZE9z7usXT7yMzIkq4Y9u3HufKsj4v+
NJjz5efKER/t3gDsF4lF5gUgL4ciG/2DDSM/v9YDA7tPvq2t7LXmIR/jEBIMrme48oyP7iRKM2vZ
G7r/D7Otrs/T6a+PtWvYmiF0ew4yOIb16x2qVa1G9x0SfKeE5aZPVReXJXSSHBfiKeEY9u9YyJ0i
r+qOReMiZtDlzatd6+HBSLrsLhRRdqcluKQmvWvuZdv10MGQ8YMC49Z5nGxDBDglxtO1W1ltRyu7
6wvdIdicNJtRfrjnFSS/87JbQ53xkAuBzh2bRtYshkpBv9qIKZYwDwglO/UytrXi6CYFfKGfig3C
zLto8i6eWsMKiDK+8T4RO+Yw6zgNZbwdeiM851Gir4HX9ncRM8cKw8r40e8I5RHN8J6VooeKN0zK
WxIEXxUVkL6iO0d0uadHOGv3lak1uwkAGeHgNr7oxIQvsgSn6BsXQMHyz6a8QQwyatJn050G53pC
UfowWFPwsx/nNx30S49wZagwa+WzMN5k5WX8hfATBG4bMSpfLe2lKXr8kHUBPXouxfaEpL0s1lPo
XhtlFUC+edP8IWJy5P4STHs8h02TtdsEQL3lwY93pjMqe5LAMUrfSm0sNSfAKgGxgSNWAd4xUZru
QFweoQBqst3yK/YaPxUBf69RrZ9uPsbkLovblaxbuvU1Mv166+XNPlSL4ClQ22IlyFEc88l0Ti55
9KUxJwXadDbeTMQrr+J8Q5bV3GNcTh7Za8nrVtZ4pTNIBsPg+VgZOlBeZ8LD2LnEo2tgWbITkHJ0
7it0EYQ3FUuzSsfFqEbYhM2DjcYlHZ2F77ZhN8fJ7dUTqNIfhyzDqIeYgL1lPz/pi7pL1VOkAV9E
3n4jx1nad3VsgrPdxM7tmGFhP3hW8O72sGPiUbAt62pxsQf07tzcCN+rLoeg5TkJOCJTeSAddzI7
z3sidtUt3OiGXNp4UrxK9dcdHpukf4HbuWVxNhT4FUj3YjGeTuVBtmVgXtEE1YozEZ2nvkBjo2Kn
7q/ZChMAAwO7GxFz9teFYHGrZOBH5HnyFFlygwjCUcJf83GtyUE4P+FhWSdBwhcbgcFbm5MXrGy2
FWut0VnhoK5/gg2SH4RXWefa1q3zGIE6/Ps3h1xO/DIvGZZtuI6wHFfTTUcuE396c4gywt1YsYov
ihllS5uo0DYvC7xFATK9dQIFO3TtnnPHaQ/Ek9EvmNudCKVEtRDTOZkU7+IL81tfWCM+texfWE7U
N0If1JeoLBayPfCMcEc0tNjIqpZhEQqC45GonXE0g6G6XrbUChbkjZqeJhGkm0TXeowXknCjO77D
nBLbLz3yRvEMiv3UnvpLs2jzd3+MnXWPMdA+QXfxJVTzK8A4Qqv02o6befuSEE+WQN9P4zPaJWDY
DZUIHYdDWDn5w5yXXBVZaG5kVRmb/AwrdRcT7yoQXtZheAddvo/avHjAIJsMS1N/H0dFW//93XL+
8p7nHWKTCBPcL6GTxvj1LVKVteGQxQy+dEGLE7SWv0xW7d1FaWmf+rzqF41o+7ehDcAP+K4FW9nR
ntDI2WCJ3b+Jbki2TquHW2GmzboOQLoY4EsO2nxwyKwdZFWWZFsgdHI1tn0T6XF24T2OpIvKgqvE
C/mCWCB2sQMPTV+qxdHTxv5YYJbx1IziHFTRdEaUKH9ydfGdfEdzK2vBHKRsiqA+yGrahv2ycu1+
X81nlj5bNX8y7K3sDcGNr420qje+q6c3wQw5AwPZHruZT2TN2vHtsqn7+ghqD6ilbJF9H6PKXkdG
3GG3kNUoTbVR/43JzJrze6lukR8jtnnP/Fzs4qgmmJKohDBilaFG3M1D68bf2R7kzNod7VsbKbdp
Iczcvs0r81TlYtyXc4fsle1aY9n/cOPljf35MdWJUQpNtQ3VZLOmfV7g9UhRd73rG++j7ler3CpA
1Aqlvx5ifvCokbjPeRVZG7YU0a1VOtZdOiG8ayOwKGvkwZOz6EzgoGyBZ1Opbp17ZrjIanA1Y4+U
mTygFZWdHJs5zW9MhUUWnuMOqlOEWoZTx1Jv//c/avPzIl8XhsrP2VBhwhqGoX1aGsWmKB1Di7R3
W/NeakjNtw2zzE+HoUedD76jxgJlshcp4tK3oEb6lZl57qVM9XwTs73HSAkNUpHl3k3phNaNCoRm
1yXTdOt1Q7UpsGa+QD/rF70xNoci1IjFm0W9A3QNSiiZ1o6XensT/N6NLBVq1F1L2Z+l/9b70fYx
jsRa/A9T9V8efl24lu5opmMId968f9oMsTCZ2LOP1XuUpt+z7Ex43rsdosg6hTOWR+JzhJ7GKxSP
xOqjTZbi1tGPGgZb1xNKNGoWshhNM4jYKMeNvIAcLDtQspmjH95hJGk9/oB6dygMlMEYoLXi9LdX
+LcsqkM9SzWNybonBgruAMKoDqAHbphen22pYzK32WGr3V6HgPq6Vo15iI/mygKt2REZ2Dq7VHX6
qDvCvJFmQzgRZxdfFc1OIKILAYuqPMixeRpfx6bg/Z2FKIN25yvDpo/0Grqv02qLdihvQco774Ga
YE/vAMYjQmKziRWvZuO771ZvN0uYC6iLaL1zqRLEWPW5A7EhwsF5kJ1B1vjnYvIQ3Zw7spG1S+ON
mIGLIL9tB3UOD9ERTcWLCSDy7x8TWz4Hv8wBFrthF2CrbTuAEI3PkQEkKxMNLdt3awA5XtYhwS/c
BdaR0tvPpen1K1HX1i6Yq0oPhls1muxW9vLqxr2XqPBYCPGYsXSSzaMFdoqX21fUQO3nVgP/4eSm
upSdro4Ni8ejwmHudfK7oO8fcScqT6IU9q3wQ33Zoqz8FZg7jCpjfJ3qAtQfrin7LPSLx0qpXuSA
TsnqhdWOzR1yj/Eh8KdknXiD8qUJF3JArmfuqnCD8eAVmYtPvMerf740fnqPrG+tR1Yxxm4wFNzI
JPHSSS3Cfn7P/UXmaKtqUX03zgfoPz/aqsys7uQBqZSf2+Tgj3OVqKuv4z7a9AilJNYUv1zr8/VL
G1QQ2ySd7PmDbaunAE7IW2JgLxSXQ7bPa8V+7SN042v7rWvg0CWdWqHW5FlvdokdOJRFFqYduBIM
RhA5ox16JdSEOrMuXTageZ1ADXXdct8VJP4QCkl4TAwfu2jo/hH0uWrsDyw8+uDZzZsHRwf7ouf1
swtB4HYyG+cBOJux7l3E3ULciB9Gv+qwucP3KEK6YsnCBYT50J7l2GHCwSupFA/WKmN9jWRYlU/J
QvZeD3mzNN1oukvYEB3FoBlb/U+hFKl38kn+5ENkBSPtaYsV8+WjSZ7w6fxP1U+Xa2H0rUqhWwt5
rpRZ+bheiuXYjVpgaZTbzbrrc+MiCq0hwcHHGnNpmNtkr1q4+rX09+NyNMM3rkqOzZsx7paEu8ui
n3tPRmuZ1w5i09rRlQh52evMo2WpGHzAKYyLyRFNBiSIibUYKGo1upOH3GsQM/DCdDmjaa5tjTCn
vZ3NcOF5XDsf1KaF3xLr549TI7tVTvrULvto1NeoGz2Zjjve2epUL7W+q7eyKg9DprWLvnPSfdcU
051s01LgwQqkJ1mT7cXo7nOnGG8/mloRoZ/fRpfMEM1FZN89jVRxneBoRKh1fMXW6zv5Rv/iKpp5
P2jBqRnt4VWUlgGaBvUmHFJ+HtXHzDRQK09jWoDLhzG4jEYjLZeJf/KQNrt3VWV4qP2IXTQpw63f
TcODXo7GceYfOm6XlcQn8YAC5wJSkLFdrjiQUXg5afGDzjsCXf7xjm1g8aAOabu2tF5fy+roxuFd
NpZLWbuOGEttafq6soWxTOjMZ4+MsJddbQzPNA6h3rH667MdNpH2TphWX+9lhzwkPbDPjSuMWcuq
rxZytOxpbPU2SIryXnMRzy4b0d/GtqOdvBZAEiDS8muCAFmKrONLnqbZNkNPcSfUvHjC+utODngP
dd++CexaCVGjg9fhNubt4DgDMZVxOEOBTU+QARbXERormYMSm8ePEXKYX2S4qFkNyGRTdVgsVw67
4wBr8kEM83eWVAfNR0Q+SKkmVuPts6w31qg1lChrEqiwBy/9aiCgU8bW8A2jIoDFWGred5OPPE7a
WDsvUkfmXse+Dkl45lzL/t0iqSzZFZcsS8c97+MUxYqXFqYXJn0DAoB1/uPgztWPtiI1uY0z0XID
ws1dBORyX7HqW0rlgLSy0d1TAWJGZW6fA5XXslQMmMbk3k5L/Vj0fMtT0aP4jGrj++TMlCVNGU6p
SqjKxExEN9mkgvxeFo1WvsMbAn0UuDlcmrZ9g5prJVn5PgHy33r1VGxlNdFvisEDHjaM5W4azXoj
T0YScpnDc3vpFQV5Jy8e17I9qMNdE2niqZjU7ibpTbGSl9Eq+6QmhMG8rEc6oEV3MhGWCVvQG95M
bIwXpS0NiqbxDiP3d9mu+WC3wXdLY4PhNR4OwTxcbxR152LYt5ajClWczdoi5QsC+tawCgXFzn54
G0WDBEC5iPFbW/axI54stbUXQ1NPr41fx7g9heMXEfnw1iv9mxFlO9IkPiBM5Y8cbmREoOJcsmMP
FqS5N32eVt9jP71Ths64m/wwgzEthksGbH4JYcLbxLE+a/sqrbcb9SZnrTcE9dqLkkWFfuLZFUrm
LQwNhmDFV7qJMx+V/OhND1SXHVZZKbderym3g40OWKyXB9n00S5Lau/1/FEsOD91mIGhrCc+bFsN
Fg5dU3x2khDZHlPxnsbMSEA0u8rFzQv/jh2OszCgcJCJpc3y++wk9OCOFOUxUo3+YAyaeVYbX5zx
C4lnWba1bJKHFKANNi1De0Mqkshsy5LBVbXgqY8B3AJ9iUGRtOETSh32Oe5K5is6LS8eHnzje16G
4VOh6tXKGVM8j9yhuR3mQ6FHyDtk1U71suZWdWwOc0l2ymGlaRRLAYlvLds+jSuTAdtL6xHSjnas
dHU69G5aYqBTR4/TQBrcB3zxPcQ3ozG9750IwoWH9BT5Vn9a+yDGridB4Cs3UaItBFDpg60jHKvB
SOsQrDS6nWI2l2sVVXnzONaowyzstQnf7qnJMDCoCh6TSKTVUwlRcI0xWLB1fKt8ygzkLJnVbdxi
qOqliZGokyN6OVdD27Z3AVrSS1l12q68YYEZXasoKroHeIngj+bB6WSpt3rhf0v0Ry+e1C9AwX+P
gGi+DXXpLfxK2I9Jpder3LGCO9h/+SbqB/V2UMqB4PWo3iQjNymxCiRW8PNZWqreXmDYxjuV//aW
NjYnSHli5Vejxia7+6ZpQf8Hj4ZSJckfESu7RYw1wnMZjsG6KoAI/+FkerqKrYQnQI0s99iX+g6b
RR6AwrSeszIzbgpvHC9zrWwKvik/yJ5AAScLRTMmREzV9Mn2TSDRvlLdyF5Xy9BcRNceSDy9ejf0
qNy500ZWyRpH256A3noas/QJPSpzkbZKfHTzOjjruvYHk2H3EgZpvivg2awthClf/NzVCPsVKqos
9LpdcNSDJr9vMmYQ4SNsMzfbpVkdYDPLCbV7adC7XRdDrW5lLz8WVO6TKgGfxSX7flUBU3o2kdE7
27350+dCCkzX8hyjHTY69oyW2tX3OI7lQJNLLLtiKzz5SC2unCqtX5BLf4GZxO8z6pdkvN2vzuQB
1JpPEnBPtkMgsAqfTwockFoGtsYvU5BcT7KcfulUhfPV71MEKuyovvfnT0r14OdPAgRXv2SV/2Ip
vvI9LbufPglW725SrAVzqQAlOifjZYpeHqq02fzDJm+OdeQyWX/NypMe0k3VInAGAOmvcZ4284pA
UeFT2FFgIPzZxge9yvTnVI/eJj+qzwj/6c+BEYNgravHoWTp04/eSg6Ci42tMVDr6ylBM95EJqgi
WZ0Bk1tU6AxuHJdwBqVfoU1i7OQVkYgEZVHEJJ/m3jGMzjEWNBeNXfkN0Z/wlOdetgsSfBZYrSH8
Iabw6LtJvggitpR5OMAuTQecsRLrUY7whxc037oH2R9gO8JnNydZCzVeRemoJjejGzw7tWshmGKw
G1etrVcZygwkdI5wS6EHzdVayaJdHEcReCOqblIOyGu69k5WzcaCGVo0+iFwxgcm4mfdsbJ7O+6y
+5gtB0hMIvRdwbOw9CMe3jBLD7IXxEh7+/d3UDP+Es4iw+e6qiBWY8ESEp/CWZHNbFLWTs8Obxi3
BAgng6zkxMTopYhjNZhpR7etUM2DVWX8qPhbIdp5JFCtUVy87KuuOtF9UeXxfYmJ9d6JRUN6LIJY
7qIlqiJMvK3VUFmPedG9qh0v5jY1mrNfO6itFNM+UfTuder6aTcJYJwB4nCvpYHyxkQI7GSZOOSA
D7+eDj2k2Ts1j04/X61oYci6jlXe9tiTPI/As+XpdTHlNwXZYQy4GFbOcIrMTKtjCvr0xfnxma5b
xwfHzcylHOULBP00ZseDvAaaSCTrxpXiRMNyIBJ40VGYuxSYL/hMb6ePJleAiTEGRNtkmzx4WPFs
TNR1r6ci56wdzdJ6UTHRPfr4K+5yI0XvbS59tP230t+PsyP3x/XcP0ufrhKHrtgCnSaHqN7VneJt
oyAMl2zQpnmXNt1paZBsRNvlq482X2unVddqxlqeJjs6Uy+XZmp32482WzgIpo16uRH99A0cOPKY
tSZ48nx1LwzCWJPoUaquQ+ce/fd8aWVB+6Z34hH8WAAIR1nTAIFJdcqTUXb1+9//vv+SyDYM9ggA
MixY6IRtZf9PCaPMYpMT6k3whlBNGN9Y9q42skcIXs13y2m3Yqy1d9V3xDLQbeNcoqm/r4LJ2kL2
z4856veLHODgAoQVP/L5oCDrv7JikKCyqtfN6e//ycbnrIlhu8I2CG5ahmM6pvgUOLM01Q8DslLv
0zisIneqgT5wMJMCz2fbbnZsk+NFr3o/2tTBxuIbP7uFnprdm53VB6h9wM01KFakESBPpWn/5oPX
X6QiVW97NMMelDE9W6navxUVN0jHUmaXBito04Wf6bdjUxHaHEz8tfOEl7zlOhq2ifTIkjzIgWTg
e3yrwvwfIAiG82li4g93bAsRZcs2wdOAUPk1eQSLHoRBNtsPWEyYIinzI/kZfzbypmjPh1T386NX
wDkngL3/1C6rcsTHWNmWiByt1sTE62++yKdxH9WPc3MX4g6spghNWLO/NxA3PwTCfYM4QAykNkcM
GmxfbByzpnceAhN0OcCcv8gm0FrDnpl0QpuWTnmRXsXGqXZCc4cc3XCvFmWPmMZFRDmXVDp+m37V
otoynyAvonhlsAAW4B/kRWCYjacY6zjZKeo2XntFb8pEySEhRsiSk/R8PB9kqanNfIHMcrv+1JGl
aLUv5ECLR2WpawjJVm1hI6cXT8vACLtHO7HGE1/IfZt2qHvNh3J4gzEVP1z7LUKjLJLro+wDnKFn
WXPMEzxvrLJBy9UPNDwbDPWYaOWPkmyTh3ju/TRYtsneujHtvfBRp+knvziobkvwYUzuhFYUxMX/
c5Cdk4Pg/SY3x+Ig6x/daoSkMUmDgSSti9+uMikbY37zavNBBZcRaW16cub3MPCQ+HZqsnN/fQ0D
kt9g1tqSf597ZzcfJDgzMomgBeRFujJV70S7kX1yVJhO1R7V1ZGFyvwu/2+fqnXjPvTMH58apYO6
dAYBFCGdJhR0MWhMkNx7q0GywEor3DPETecsq70+Km96TxTfQIDh2A16dk6z5gv+wsYJVXnzJEuW
Z7IDxCXDKguTbeIEuER2ROzzsZGoy7WsfhzkGRW6rh9NKsmHRavFyKQ0vXILwAUxNj1zNoFqKbey
7eMQWH6w9IswuSF6HB/Q8MIBcC7JQ614Y76QRbJWyQZt1HPUBskx8jMUsJwiWzvchlUVFdU6RWYD
VQn0oAlyDRDf2j/8Mkc/o++yh7ohbt2Purq+Vuu2vXOxDdIN08uXIqsIvZRFhx8dgwO3b09ZNB0J
/iS3Pjk8ZE+Fs/Aa03gZBt1at6KetrKaYw64MKcxPpdB7T9XrFg0NzFfkmnsICz/cpbVXVJIMiw3
m4i4gF5/5Wm+GQGtvXhWXm3znu1PngcFipbhvRyA0tu4sAPPugyh2x1EkSMhPLjFV9Cg8wWcQnFW
GYCgA8JC+qUdzWkhO4BA3REpaZ46zy9Ql0FQNs5Ar4eOfiMHiBJNaoWgS+fgp1os49Qzu8feZdPq
odHGzrnazCScL8MK4UTAQzEENpbMxs4LdfPZrIEczd2RE4PmttivpH1lrZ1ADDczuBjeF9JzSqAc
Sqk4N6irzEY8SxIz/CLeB3WRwst1m8OQ+z8IG/rQfSOfUNzhgTaeqrIkPQUE8602p7UWNsoZvYXx
fnSJKxVgSHdxpg/3OiqLd615lH2ypdLsAtRNYC1lldjFnWma1g2eisG+Dg1jE6ta/jpm9UZ+F9bQ
dsugmepTmpSk8EYhrl8vQsyrLMuzN83gocaVR90PwVA+CAyf5JmZFiOBVgg4CTUAHMX03bU7jME7
XI3rjdA9RPZ6B41OA6+Os5qU2dKqEEZQOiQvMxNt07qEJwe5tXSvhVEWcBK6Fv7sGtX/nzF//Qiu
k9VtNS8LPj5C8XXxD69l/a9vZZypDBXwpmkblvv5rSyE37ip1Q5Ppjk55zhpz9h3lG9aiz9mh0bL
VlYzZDusSidgVpEZXPYtIcixX3m5r3QxX49dLDME8SAJKhGQ+P+UFNN2WWWM0VaWrr2l9Q+pSWRK
ft22zisr0pKWjUEuECLj856HvUNdFmCoH82qR3gT1V21MrSdbSLGKUsfbe5/aZPj3PyMa+hiVFKy
UmjGJPuQ4PRNN5VEHhPXu+n0Yj9mU2RstcGzN2PLm+dax51mg54xmihD8ta1TbIy6sq+KV0ERUX9
ENlKwqrMyvZhEKZMz1SjsfuG+6J2gcpkQPoLv8lRRADSteHgZCarlfdoA2l5KYALbrraqaxTMmQl
WnNh8aK3rD/qoMH/ca6GRb7yDa969NPJvOP5Y803A3RGG+el3MVxM2Cn58Resg1Qcjr3ZHmPtjds
ZG2MW/csS1XrqKiM4acX28hPL2SjYqVvKGh5+4/B8nyiVBt1PvU6Vp6btLyNZWM34Doe+gYsWUPz
tn6olqxV+uKFELANEqBIbuRfErnuPZlLk+Bt2D11TUaEl7/Iwq9gCad8QHErs8VbkYZfgmhKfw+n
6M2scpNl/+DxA3VANmIO+TgPCHlPPIWiZKrrXcDW83LpWpRrKH2MubPa2NZL0+Af8bGwqrS28JYf
SykUSvFcgB23nVoz3TjhVO5ZjzuPpInvDCM0vhTCi1FM9I2TYQTFyS9rXkJzRxtMp4IH68lVM39v
h1W3KXsmnDr6XfaTeg7WU4IlvdmoszeD168Nlv+nJGFd0Wtu8UV3oxdYXh2yfrq4IZGrrGQ73/oy
wh74ddZS3fatXW/twlVeA8Rr5IAE/6i13hvVDfrq0WMWEqCZL6j6ZvX/2Duv3bixrk3fSqPP+Q1z
AOb7D1g5SaVkuX1CWLK8mXO++nlIyVZww545H8CguQNZpSrWDmu9YWEPo32CPaxdVnlLSmZqaDwS
vihZSVeqV3mHMUmKpZkYzjnsYLigS/qpKrMK+bJc3BnsDXKhDPetZeXHodTRTxrS4R6aR7CuAy0F
kU9rkCOsKmH9dDG3lnCeLD29R2WpvyixTWBLQq8oGMfNICTEkJpgvK/DJlrI2N8c5ossR6wapNtu
paqTzlaKk+z8wvBedpbjt8v5IkwX42Xt2eYOSbPqVIZos4zDCLCjmnZNQajdvRbxiXopFrlXHggt
vS3OrUFJyGG+tp7clYJCENJNyD06Ool/w/f2gWiNl1Omvnbypy68vQKNW1r90jZfIXnGSotMGUzI
Lko9z/hc9FWJZAeCcwAwCdlHJGha1dzF2SRN5+UyvlJWeMgHz7iJRvv6uT52TKJuIGTtuveuWE0/
zfUVS5JFUiEIAGkpPid1Xrv+BDWRBuxaEt/WL82x6C7Af+IHESKr2zYAaxDnXVlpbe2fT/GrsfZz
2SMZs8F2E40cJlnEcPRTOiBjWRVY9TzXFYV5CuRR2r8B10x1QrkagGp7DBYsX0G5tWHwUHbi2gq9
4Kntig1OxZnv5slDgkF46ObNJTtjw3ezKETRQoxP1eBdmqXdPeC+820sM+UfddR7VMEQuOsJe7uo
xCOz61kWkoIxOwgIbA7zkOyhp9naBLmm07nTfFZpNV5Rtp0s5jqphDLjSj73SOZ7kEEINuh3fp+b
X6+zO6zHfH/MVq2X9K6DzDlc00isJLPQL9jjyrBZFWWXOmFzAreFTJzhVzeSz1rZHsv2C0pxl54A
rehKS5G27TO7KZhITTOzaWYxCZEoB38E+TPxn+oBawpTSzK3LXsLABoHgn3QH3I86xwRshCBzKpy
+zMKau1e+NVnZfJnmw/OxCRuRHLCIF46zFVzV9NHFNJD53T52tfycR5UDH8bh6WxVNVBXKpJPeJe
ZQ4408X6qQ7ldqU6WXqLL5YK91YTD1oPBKZiDe22Ub6MkPV5zPpoUuBT9DsnQPxwvlMplJc7ZZNB
q2ZK6saUSuNEaCszAv9kT4WYZegp6cYYYbeuCNaVJU2+CLRYsR7CQ8SfcwESkqhJWG85SY79dBYq
RXIUeVlvMxwIn8/8n3UfWjNRdSsZKj/oAHnvEBuFVTKd+qYs7yWDw1ycD4Zmp+bquRPKhoaK0QZd
7chUFpmSB+cW6c3Y1uJ7ID/q3tabaqmaUJ3Ry0AZzCc6AF0tOduxhg/r1IAeWr7snMbeF8J3PpVx
s4hNvccjBeh/2rXDei6C+9rhJGfc4u0Tki6GABajvt3g58pHzeo7CyrvC6btwSLJJoEySSvXaRyk
R2R5wTIju7spRtFeKc44LHwf9rock3zQpgiTmGJNdRfoOzst71+r5jO76PRlMLkZyhj+KFFiH3Ek
t9n0w5tDac5YqFNxrpsPY87KxYVziEWkjTgfikFXJQGwhUI+DCHdHCmFuTxO5b4SoJjmMrP4j7JI
yntdTtH8SuXPMvjhpJTT72wQEe1MDfZLAA38SDevwQqba9/Og4NpJeLU2FPCSarLuyZLUb9A2fep
eYjjKPueqmBIy1K17ySGPYADcX0SXanuMyuJNnHRFNfsOpH4SIr4ocVwc75KafNLMTBaAdzzFgyt
m99H/lTjPe2GLKHuWKpMWNgxDE3mcXof8yJG6be2nHuPRjbJH4yaOCTE+uB2fFcrUT0k0bj6bDTI
XIcYrC+i4DSoWOMpFbRiyVCCy0btdzghYflXeBorsuwiCMtq1zhLzcqDTZJn/rWfXsdRfZlpQt/L
kqHtiRZg6JLl8SJoGxAwOmQDdk36MpMHVL/6WGbo4HYwaNH4XDf3ii7py3pAv424Xb2BVkE4WSuh
itQ+thbK3pzAN5YMKwhB6c+qgrhWqn0On0DOaucxu8OMzgHpg4KxSn4T5yg7PcqKp2ySsrmTnBGj
IkECE669sSWbmiwgVkoHK7wh6IGqt9pVl8aAE5fXQrMJUJE+SLJFyh2FVDfFp3WdgExddh7+VLYf
LzxDydZQuOR158XaejQeG11Ndy2hlpVFfHxhIGS6JgLeL6wyZ+1tNDtvDOItXFywMiO4ocjIXCR6
IXTioSYFvOUqI8cTGWg4J4Xby8F40yEaHUq4Nw4+cz70XjRF1MhagWOSVgDv8vWg2aob+R2p+6gu
ljKCbDg/oCUjderXKEOyrzXTYpUKL3UlqUiWiVDz6xA0IJAC9YSItXqq4ThFStDgyOAvULjp9wCO
nQMOhgifVxCkyBn6NxGkyUXcq4Qc8XUDhFiUO3T4luhhkswP692Ijj1iDblr9kQMwrF5TORCOwKf
eRC+trF81kxmkYWp67VDsScaLmqRHBNN/9SHprYXtWwtIwP5XlYtYhEqTo13pFmRY7llV5ccIfMn
x4JBevARfW1gZJShl9/4en5rGHWyNwJS1Z5+IHx9iSyW+Zmxd+fbmLvjO2776SnTzPC+lOKNYnUd
plZBtchIR17pgOnaUndj3wL9kPsYwOGgB1M2dNu2rU+NuR+BQawmNc81pr6nJrbHk58BUJEssuJQ
s465h8usDCNrbfW6sc+L8FOWeN3JGwjKRmhm2ErpbZtBvbLZj7oMyfYO2VJEodX+RgnL5mI+qBbK
iX2RYsHnl4CuClk7aEMFVE6zjjnZ2MsOJMpyMH3k+y1saAHbLjpvdGv5JArb+AT90LV9/1AQxd5L
idTvBqf9J4E/ftLVHmy0xteoAXBdqBrGwuzoATeCn1y2JQIJ3mirm56V7DJRrUUgaY9yV6zUQGV6
Gfr+JKfJuYaThzs9+FpI8shjDFq9jNIGI/TEXxGwcDaxsLIlIspLsxdfTVVr/zCsKe+324xqhmJY
BnRPogZYwHxEAqNEllpO6aTfgB2p99kAngrvGKuVIOTUlsSmC9IyGlKr3Auh1rdG/h3fDGvjM6Ph
kxJhnx5F+4gsexO0A6xhftt/GHnfJ7J5i5ZONAC4sqKSibD0D0wVRVbjMiny8KnHGQpJbzwHOzm7
KmIlw7N26LaqhYtKThxokbN3XMdK5WodSKtZRjgfUeUIB0TFtXitKWa1JuHCtiWok6tMTp2VPPrq
epzG2jTqgoVjxtpKTww8gDL/vh7kP33i76M08ycO8FoxgN9DCvmFvkks08kimG3fEgTN9mgumgcQ
O0t85ENMmWL0sDBr8dwUvqtLuNbD+TzG0ly1YR4a9uL3H66jvAu3zO8GX3Ykch1HIdn8kbvfA/JX
WwaUbw67EHRPmhID7+yptf2JtDTUy1F3ItcMUWqxe/u7JkWPTV33x6Zzxl2m25tCttizEDbcsjbs
957kAzirA2ut+AW68iNqkk3rfwYDJl9Uo38RVZYCuKMNTkmjxpsGJw5jNYc/sKq8l7LAc9U8vA2a
4oZZzFmJvEtwNIuNTSlr90GM0WOoo9qmmxGqcVOCIWycho8LEaKmMOWVItpdklTqwjfkdjEIpcSr
y4JGNBVL04xXVWcdBNQvfB8SN+lxg0So87tTB/7GCOp/1HREWjHPrjNbd/aqUPZdIN2gDRZ+ivjV
uortPCQZYoHa0MgHcDn6NhVMIJkUhxvDU8sDv5RywjU3zXdj0C8ZD2DBlfFq6NCPLb2oOapyXYOp
dTBtkPNDXTT1KU6wYzZF1izQK47cSLYD4kTKGfMEifxNgFNpNYzff//9K7+sangSSeEZ/PJ11bLs
D6uaDKVUqzBE+i215P7clk6OvZandwvyOjeVr7Ityomqq9PTmReZf2UwFvz+Pai/PINT7heMCg+i
Rkr1Yx5Ykayqh846flOy+BFXt/oIeiNGXS4RoFRRipmT02pUngB6bNiBiZ0/KP2KkDbw5y6z14Gh
PmBM0Jx6zHKRhhmkQ4ymQDik8rLrWvU4dtiC/v5tKx9ClfPAhM2A7tiq4ky50A/wDCViOwmuyfoW
lDx8cmR8dZpOXWI8iEiIJ4pdaplAZMb6k+GvCN7vEE/XvmR2v2PqhqyKDyGLkLy7kNrcJfrq7Ctr
iN3QxpsAM4OFwnfGUthWboNCkVeDn23Rh5KXdSUOio32hIeFoVklS/xTzF0vxmpJ5NTedDaxvq6O
0VlJ8AvFnGmS+Y7vPalP11aHGrNPrvpQAB9dFZ6HEosI2qNlDuRzSCNDxcWStMnCyi3C4SHVyW36
MCIXkTQ0q0H01jozbJ99aNYuq7AtYEMOzlo02trPjPJK6+oE7nxsrXp8u9aeroesSBxWq4boiO6N
NXw3rViWuqgXXs7C1Qm/Qgz0q+JB0nXjxMhuLCUJ+17Fxji0gKbuWmEwEAvzbqHKObtOD743rPtg
Lc1r537YIcGbb/OqBk1M1GXDikHZo6EbIBr8KGvY+iIQopUtvlpZ7e/MKdems93G/TLAYdLXd1Un
+lWHhBlTgJHeOKiyb522eTKQUkxY1KjKVoEQd84rVqqXAJDY38ngZvfecHTUPNr6Rae4Q6sHI9GS
dGEU8WLA+vysWRK2sgValp3s+KlL5kK6CtLPqQ6AAScKJTngt8naMFWWovuO2HhyU2W6udXbalzU
hKBlQzkjcD/ZHMEmzMa6+sM08IEQ9Pwo68g+WITfHWT3PhDCGtlz+F1a3jezDHxWU23qRpbkrCMQ
SGtFDhqSzm17YZpGe6ELBX/PUByyGGo7i4d1r7c37WQ4CHPxNuFL+f0v7dcBghWAYzgADhRTtX4R
mNHUbhyjvoueuqC5BDas3CgOcPcShPHCY9xeDk0Zn2vU0MBJtAtFHWCkKbayqA2WMJKGq3dVKdmX
3m5A0EaWBggybG+s7tbJ7IdBDPmtIOf/J7CI83FuZa2iqWRiNM12dH5573eMphJUSYVlwZMkEL4Z
kVTsMuuujkMmLuRL12av9q4vedkOzg7pIWCxN6gNn63Y2aeKaezmzVQrayep6sHrpTu1wy0ra9jv
KPhTuAJ0pVV31UlT8l1I4HCj2GIS4oBYg2Kasy+7UXY1r9pgDfQ4gBT7R4tsgCt1eQoTr9wQG45u
k7YkbMboUzf9/e+/uQ8Itvm5snU2b7ZsqGBdnQ94mTFpUAToo/DJTtRq5USmYD7xoH1X9pUW5NHB
7BVzBVfqaZAwimr6vTRUxiHpyxXsJQSIO/+k9XJ5NBI/R99a+WxhXH/WbGmHY2Er1fonyL64QULW
WIJeDNyiitsFQRU0PUJRXIyp96WRGwY1j00VPNc7D17PoWzQIv/938rz88v3Df6HKVS1eUhNxfzw
Iyq7xKhskaZPsWHIS5C03QVsYAej7VZYu4BFz2USREtwMunJGcWNXvvfvWJUF5GsGutYd8RpPmQO
oV2UexAxMEBWQrcKmya6Yqjydrld/YMFc3+UCPfadbIKpPICQ+UeAQbCo7AbL3Te21lHcCjg2do6
usDTPpb0c0+67yJK/wmsHZYaMW6W+Digh5M6mmvkNnRXWbsrzGblkaPXIl05YEoOlr9uZZR2cQlr
wM2k0ONzi7mEuNfWE6G/aDANcSuRTskPtljjtZGk7qCbEqYmCRIgEHQukTNIj/WkeiQSp8DCHkFw
sDS8MaORPklDXCxJUVyCX8wu1P62rsdgy5ZTEKc3IXUnaY7LcBsvAIKri1G7Y4ECxLPqnhqzOThF
iZcPozVi4C5JxegyZlHnjgBaVyGOJ24y6fCbRolVcZFesIJ0DraZBQeSWJlbR7qxVXyv3w/28L0P
GpWsQ6rsvcnR1VPTJ78pkHAgjuliGtAfc1w6vAJfyhptv56hcG2wTIEiR8BDRrRmCoXqxhSBa1vL
xXrm0LclomJh/MnUSzwtJwde1SbmBmYIboxyqPyhOuntdxL09WXM6sFFHmOH1lu30b0y+gTQf++V
xIiz4cGOJXFk01Ose4Gqdwm0zg0HVIeIjcsHYzrAkHZxaM2Pwssf0N55KuGBb5XMuEDYWb/Wm6bf
WqipdujSXqoBkMreSB7TpjzpJqr0tS3OHT5bZ8RSF5WSXOMckX23BHOheUFs37pPldF0B1IPh1RW
L3pDUW8Gxd8Mdh6dO3Y8aJ4N9ZZhifh253dYCPkwacHrbc2A0D/ypEzGeeKsQqbyA4j34SQaQlWj
7VRngf/ZH9aX1i9rXMtUDM1g/2g5CnjDD+NwizMlT53ePJnYxywif2DZk8DLsp2GMZQlw6VtFzyQ
1VrFyz13Q4GQh6mIpY8x48YMxsekD4xNHCE4HxoIj38h6mG5yGQ5uyicIlSs45n/jjhEQgZBCo8h
TpzgZriRmXa4v3imq2rQpEU32EtFDMj3J91wlKsvUZxuNUCf10gEZBgIps0J9SpjHWbK91kNBtbI
Bu8SbWf05ICQL4v+Sao2XkIdYxZpfDbmvFaXBMYaToy6gTwAN1QE2aFDVCua/D7TqmxumlBVFmN7
m5D5QnetD1dyijSQP6ZPvQ3SyOzbeiM8EkrR9Ah7ZXDRhu1wCkzjXI95+byr/1/vVOOqWUXuMUNW
DDBY/aH4P7dZwr//PV3zs8/7K/7nFDySkcy+17/ttXnKLr4mT9XHTu/uzKu/vLvl1/rru8IqrYN6
uGqeyuH6qWri+of63dTz/7bxr6f5LrdD/vTfv79+S4J0GVR1GTzWf780Tbh8R9F4PH/K600v8NI6
/QX//fvHNX9l3/9agGZKHgJk355v/Xr909eq/u/fkmX+x5EdAJ2EY7G15rn4+y9EA+cm6z+Qzm3H
Ap7JIAAR4O+/0qys/f/+rdn/cZAtdWwHIKutWyZNFRamz022TCyIRogDqkrTj4/iRQjw+Tv8d2HA
6eXfUBAMHQgK4HMNOT7d0MB1fNhcDqizYHnQy1t8BFx0XhLx3RgPjRBruWIfnXSurIcoatjsmZ6M
ynerFls6H4rENxV2diV7qwANUpGE265jVNrKwSX5ckUv3Do4v/mYX978WxVDGP//8m410wSGz8ej
OsqHYSIzTBPOv+Dd9vJe8fEur5L8LFvEaT398+Dkx4ofk0D22bC2UiJfQ95y8/FiwEazkOoHleGh
1dUt5ggr0UUrPfZOAZvTTjN3gw7gCL/XgJRpQ37DubS0pyofXAzIXd9DC+CigNceTc6yaX6ebkcy
Y+FNdfSIwMLoRfY49UGzHtWTcDm9XGY4287xFiRwubW9rpnrc+1ot81cNXWZbgmgZjO9AzvvSBJ0
685AgtxuVnL+qHP3H2+q0NPl9J6mNzi/4QIEjmysyNgspj4BtxPF4HqduYRbv6wyyUUE0CWoiSWH
5BacV523AKkH3DlaVyJaBbZ8OfXxE3NVGpvC51KakZRzBXTCYuoqqAvVxVCkS7u+1NGVVhGxLUgt
FCWrEa7WA2crJ94XIJHxarpHkOF+4+eEm3Cg49pCZyQfNmySll3inKbbqeEBPaetroHYoBgF3VVB
76weIgi0fB21/F21S1dMUVz90qgOerauuCIC8uTxGvP74sULxVr/+FOn16ukHscrZVMjkZ2226lJ
1/z5/x7O7QOq9Qu1gMI7/QHcBzUhF7nWzfTxTH/79OJzPbpARYpZ3PRafITedE4b8lLoTy3D6Bbk
zWLQ0k+6zMhf+ljpxbrF5yVvEg1mv85Pgx0EPjKoSpxDKGtAu2RMAeR6H6BuaaK5NBWnzpXSM8HZ
eP+gbyvFLhZoCz1s102YLJomPUz1HgmbtkXiZvwS8BrTfauoXQcRkya3m26By/rCIS6eIgg+vSuT
SeXHpTb45ILEdtSF6APorsf51FZMt4Wrxl/G3SI9wPReqW/kuCUVpCymdzBd1sVrvD9B/q2AN25b
VERa+B9u2GZfE9wZHQR8ddNaJMzUdX5UxWTc5i+/tn2yKJvoupe8W0cgdBlr+ZeoApuF4LEzaGeQ
rJ/QigqXAfY5qY09XmUdKmR2ipIJUaD6E0YL/CrZfAAiTieJj6HYdOy7XdW2b6P0M8KjMIzxxVgg
yjsJknWPqS6WWMPhMCn4wcBiPMfwMapW8Jw1OOJixg53MzerVYOLXxBplwxi4nnX/v/n0Oc59DFr
0nqakVmspG/nQGz83oztv0yhd2lQP33766b+Wj9Vv1z3MnWaTJ3MjeQ8dEeduFU/Zk7EqP6jA6CE
UU5aBBQiu/qXidNS/qMZE7Tyx1z7MmsqTKiaaiiE0Nn4kSW2/l9mTeKe7yYiHQgL+qQOE5FqETuw
P0pzIS9fpkoXGU+Flp3mXVlfoBidYzu5UVpTvesgTS6BsDs4JLFnk21JeW6Fnqc9t5IUf2n9t2vn
W82d/+1axfkaCOTbRZsXh/lANA9ho9cyuZbiMPHWn5vnhrkuFCPz/HNHqTqaiE1tX21657MP1r2B
nkiHLNo6haPdizxOjqxnxEKaitg/gl/sYKmpQHXuVav+hpRkdyn60YURypa3DNezhpuRF4u0Vpz7
VvRrwwFWB73NGnUMQzCgGgboofOZmTvegdisibXx1DKXI0/R9i0pymggu67DLHNrGMJiaXejcuhB
ThYIodrKYS77ZnMpZZ78kEdBuB1CPT2Go58hDMyBfSRARDmHt/a+YS7OBzMosyN63BIyNtPpJBbc
Rce5Le57PGwB9CDJMrRrLNDtC8iZ7Vrknn3hT2djD9q7dIyMWO8GPQX0WeRCOtdxFm0iyc/cPm+z
i3Y6eFLEwWLGxigHQbe6E03u6gmzBEKWDnvG+kIR9XjBTKzfKCBTVir49XXZlwYS7nl3Enl1V8BN
Wso+BhzX8Carfe8vLNOorhs5rq/5O9ptGsBZm+vmw/RbcZ0gBC459TNHqCm/u2i+UWy0UFqybNf1
WlZgUNgMbGCit4e5DkBJ/6Zhrmv1/O7lO7e1iyFsEZTv4stSC/wbz5OMTaUD+ykxH7sBxaq4LZG2
JbG1elNEtXZgv9Xsc6trYZwWAXZqoblKEci6VntbWxhS5N9HsQWhpIcSkGOqsERFGjfmjoTQfBb/
PAPfGDzXvZ5ZpF63Yeyb8JrKYKFYqbFxUMb0F3O5w1hgQ1REbFGvb5btOOEtq86/sXogB+DDiq3A
qf06r6YwgpSE33ygM3XhJ19QjFIQhpeCk1Gr0MmI2bC4QoU9a1gOJeTRFRfuFs4sjpet81jFRIck
woVsldnFMB0KqzPcHseg9dxQ2oOv8LuhRfJrFCyL/NFq+lPhxV+eVYxyp5D2UzEFB+ej5wdyUEMs
kZ8nf9DP4qyUVI076OfJAeqoVrj6FFAK0zgSyzrKauZIlgVz5XN7WCkPZp74Wwv85Yp4pbloWim0
N4b0KOHQgd4J5Jmkh8cPL3b81KKB68pFgJ073H0ma8VgJhZGNJydSTxiPqT6kiuCtzV4YrtZUcIn
Qbfj3OP02OsYXKPrG1xlXqa66lACS+7Etg+Jh+JedGGlxWY2spsPjHoezBDGkbmIQyeDyWuZL/DS
G4HbWiWmezVSBSefCMyS6Wb8LDxEfya9QB9Iij7CRIGRAarNIDmRjSXewA56qHPXNh2PoZ5kf4jI
Kor2YXZhx6jquNagJcfGUP2o/WYpSdD4pm8/QXUHGO9gwuqqTpDvJSKpOFarlOfTj+WPXd+Ufzn9
eC2Zy2ghIeyw0rVRvmsKcV0YqM4kQRDeZd0CPjO7nWzw3jCeZqKUhyH4Eanh53r0+eCyz+QnBKiT
RS+V3uqVUDU3/Lzitf6ZWjVf8efXKNLyBDE1vRlsOBtVm3VXgVqWR6Ri8c416/yriMBr9pr4lDhS
sNPhSq1Faedf20MdiOhrlRBJgnVpb804qj5JUrJLiKN2Y31Dji49S2ZtXCd+cyIO1HyG/IIygmnq
K8Wqm88pZDUXmUr/kmCy2JYCY3mlJOHilKDOWw8UfiLL/bFNIagnUXG2pvoKrXIsOUYPmW4jvR8b
HGin+sYJYTfUobrxksj/otSXYE+szwCspW3blPpqrhatji1NHtwJx64PtT4CUetE8EVTw+eoz7ug
z9tNNkriH58+C3Fe8pYgOVjh8CjS/obzC+XCrkzZhCMBZW2y35bOsxWgLqMID2OMNUPuadfNaDOV
Z8MXeYJKS6KujmM1aNe+kO4HfrBrpcvA7oCQP8JbjI5JXr6czXXoZ52jdBTbD/Vz374x+wrXJ659
bQ7N4lxqJZ/4v9xurpOrcJP7zZWFMueqb5ruKNeJccSPK1wl2Sg+19jWoLJtfjM841xAfb6fu6q+
/tK1HdU3XRFMtr5lknYO80S5N6HerZRcQXLeR80QKIYujXl6tptux08SAUIdAOl0Jsd6xMav8V/O
3rd+7Cf1wboHvfZ87WtrZlfKXi0bfTFri0mTYffrwcmVXaiZ5e61aj577RuRZD3ORdPIjnWfeFts
Fgd0VCbUzb9dZmTppdrFPVq3XPp6u4+XJY58LUVqt+yzCKdEjIGYPEP0rZUSR1OorEENplzk9WkE
soK1TsR+MkAWx00CchCGU+L6C/FHMtI7JcTOXfVl9e5naUT69C4I0IlpoTcqU2lqm0sqM9Vrz/+r
68bpFX7e5fX1BK8wl362vb7e1PZa+vnOjDS2dlFOsjJUJmR1DmiwN9RsmVi6OM1189nrIZobRIxE
r9K/9Pu3zj6eB9s3W6p/CZfNPKy38iLEFadtkgpQVnWAZX34IefNkFk8vfY3SZCul1xDQchl3lJk
yiZuVOl2LkTRlmiTdJsHiMAgCtUm1sGrQnEyzRI88c9i7smsJ8LOe251Aqu8cgS2u4xUxogGl6bH
YlvlsgpFijNtqpvP5rrX1iz3pM1rv/msCyB2p6iMdNBNFhbovXU9USCiUbwc5gbcOnq2Ez/q5i4j
w/NibkCvHm/XcrpOmSrn28y9545ONDh/yCha78F5+hS71QjtOpo5GVewsXw/WPZ+IKEvo0nfyJnc
1GNpX9lWGJ6qyGvBNEXjtOx6bKB2X7G8DE7Fz3qb+upnfTuijIzz5TD3763AedN/rteE9Rh7X4PS
uX5WHZwFCGcA3fxDfT6bRAnRAixWYYDaseNj7YG+BAPH3Dwf5l//fDZ3ZAWiE5/SRyJgMxpvljS0
MR1bFJM+pISLxk0RwztICfYcimnjkWSavPFlLVjORbIU8RUeyM8leHbGjQbH1g36JDsExpcR13Pb
w6s2LurqslNR8ayJWD0WfEWhZ/ZfErYikGx/9DCNb56xr6Dh7hAOQXZVMXnwXsu59ocV1y+OGvKE
WWR/CC3TmCAWH2BCwmgDCakV7ZuRolVTBYFybH4eTKwgsWKbynWtszrMxUqrg2r/WlWk/LziAEzp
q8drVIETwsf5NDvGzmaxswtsEOoYBQyKvvjQMLf2TszOFsHPunGkepeNgRVfyFlLbExNoDIFys7I
jOqy6pvqEpf56nKqB4oybJ/7RqEeXeooCbWob9yNaubgsh0cyi7X7rRosM9T22yz9bMNuQsVQmp3
m2XxsMpUqQBpk4eH+Szshpez+OfZa+vrmSATfYjUqtz8fhSb4a28DvpOUzLFQHZSVuAG8k3zJMqU
3//COnDyAfaX0XZAxj80Fpqy6FnBb3Iri3YpcaNrRGFikH7sCTocI6DTlJ9ee2AHN7IWIAiLbWa+
H1SVuajvQRvBN3rA8Qa8+YT4NuSk2HdT61ycD6LuiPH34ujrsn/zen3aQclYRIryIHeH3/+5M4zn
/Z+ryxrwHtOewH7WR4RC4qnJ0AhTbJ8fAETfuoF93KqJFeekipQUPsPbPMbNI9tc3w4A9+fBLzLH
YS8acL6ZbNWTdqy2GfBA81faFHl9U35t1/BSurTLPwCW7OlH8/qXMDSCJ9Ft8uimMYnYf8Qt12aA
ywwUvMdoSJdkwszMbcaCzSb2OwfElJLDXCwMD705BOSX2cj2xp2bP3QkZW9Zi+fuc6d+usfc87X7
fMu5ON/Szo3LWNWSdRDWw0WAfB6Sl17cXKDzP9WMnYYCyFxt5QgYAi/q3ZixE8Pfn+0EIBvXsuJo
MyrBcPHc/HIXhYAILJgEwULk0zEVeTGbU8IM6sEbRzop9g4JmlSTR53c4Vb3pvNrt2Fq8WXbOUhw
m/Oc281Vz6deEzAjWpq39qo4O1VpOqxzlp+uRRjpNNfNB4NNMjpaUx+AecdcHsqd6df+S91rR6w3
X+4w1zm54ex//ygrs83NuyeAB9k2ddMgY0kg9yNy2UemIQ7JL3yL6hR/65WVO+vSH/DUtotzjpQk
YkGUnqvQg0epIW0GeNW2s8Dabyr/bA+jYNh3FjSM1JZO+LEb7WZwsje3mRvmC8DxQLDJutoFuxgi
szlK/xhqep3lpYJv4lEMNZpJpdDOkKKKL52Xi0Vcp/KN7I/9Ks0k71SgB79Tg7TYISOonSKWuyul
Q/hHS1IUvCpffJnu6EfQdLij7ono2tb8cqNLgAjqrkgedVneFH03fA6AN6xGyer2yKV557lHXJrd
RRwijoFIA7PNNLH0eiMfrXm26Yohdw1NxOvXlteOmQoBQRMgGNFtra6cHkmQovdv9MLxb9SuUZeB
Y1frue5njxqDniVc+uvZ/NlAY32tel6wrCbd7LkuiK1kXTjs2lAAJFYkfpbTySF67jjXSQ6sjHGS
354bXu+VzCGnVIWuUUn1HljqqgBVe9GInkjWdGapSQZbGyk0pYBy/L5+7jE3TlfOXV8vQuw+uyin
K3/edu4x18/d1KB/vu1c9eHy97cF4P+H1TZQ/F/GO4dM+hy44QHVPuK0Yf6FhoMIx0NURauaoBOS
fqVdLJWs6TE0iPSL10WADRzswv4yVwQphtbuvBgYEkC30Ti+9J/r5ivHYMSO4ZEHabrr673e3//5
RYPQ+m4xwJGVrq6S6dBa176sF+fnJfu0bid28lojbICheXjUEUzqGYWuIiR//w9l57XcttJ12ydC
FXK4ZY6iRCrfoCwH5Jzx9P9A09u0tff5XOcGhQ6gLJkAutdac8wLjlLeAuiRTsmJY1zS0Qz3ZoEt
shjtld64TBfAuKquFxAq54IO8k1VpWuxtZCcaKoptrONaHpJ0eAsoWQbecqC+JTZX0dFyuQ2KlIm
YlSeJn+6VqHE/ylLumQ75v0Pd1CTqzvA1TvAa7+NeaRsRUsMNnbcUqdZ/kgmq4FYVsdFD4+R3ySh
lmcV4k/bTstRuPDRfFCxMykGudlblZEvjcr13tHKzkvX117H0V14IHTWbt/45NdL/4KpuX9Ron6J
VZ50El190GesjjF17KiI25YUnGMM1aQ4cgbtHC2dcyqoWD9Z0xngAm9GGCze3gZ6tDrHQhpJmTPt
1i8+pKnT9rcBgrxo1GSJVSIkpHHfYtOZGBGbqTDP7mXJ/CrY3EObUVeuGMNasLndJjuZjd2dI9//
y31g/VlSO1lNYluiy7qhIFxiXzSlzn4LHzWda5dyMfYffUmKBrBKT50IMlzjyAL7ITMSF4ukWv+h
oTnfj+iesSZPSelbSTcXTXFo80czHYuzaKgB3xuWiO5KNH0lNY5eaDyIVuOmlDYH7o8I4elebVE4
EhT/yW/ClmeZdR1agyk0/ZPfZDv+ym/jCNfef+ZpguzkNJPlM4Xt8U6snqmTltZRHssLsWDO/mw6
A0b3tZWvyFcaR+rXLyIrIw55lNzjeZbfiZYLHn0Za0gNrmmcsDRv8zNl0EDA1fpOD3ttIc4Ss7cf
i6E8CNsi0a8Pkb5zgC88Qnn63K91Mm/DMCjBWeDY85clOBqlT482ZeKBwK2Z6pjQf3z+P7ULOH0D
lOmPauigK7luua2T5i7sh8krZFLT31T2yDCrrVlWd2wSK2MnJk/NpHNDpIDaOZZj6+hQW7rJHcff
1VKXHK1wNAEkJP2FdZQzK4Mg+WIl/T5q8or3a4y5Wxup36xhCGepbNypBHOPZF9SQpP2QEKQF1Ix
yrY9M+MhvU+taOZY47phOQ1KXI2C75iS1Yt08BPkKCy0bodJsH+wp8OtD7HzTFaoa0L1piwd3u71
OWshcWO9k6i99kI94CQA0Q2weZL2Upv2wVWd/NzEQ3cOa3fPIzB6zq2TZY0weaeDOBMHiAUDZYqg
MrMqhpszjcI/IrU31Y1c9+JkDB/Rk7vr2+5dbPhvTXfarYvN/K+5okvMMKV86Rptva1yb9jfDiOC
sX0SJ3Doa3WjaV5ezG6j17blk2k0AboZYaefRmzTEGEVR21qia6at84eEtxRtHjG/OxvMxSjQwhT
7dYnppB8e1eaoVp3BOfLj1CT02VX9+ZWS6lBjvPBe0u0VJsTdB5wxEvSFwXlhujPqHTeDj4wWEKq
/puWVQQRTcU56Zg3Pih6/WRO/cAQSTM78GlSCRB1pg4+1j9u0SvDHnCyeUm1LHiqs5WIGILqEg0R
+NN9259GRCOepnntb9O8gNokx1/+77UxavR/3VI8G9nmWVSig4/9bMXWw77KnXTUPqhRqaj2htQv
DpI9hqtiiOvZrU8H7guZjQzGdU4ax/KBO8/4dZWY+6kp5hsyW8M44VeyivriS+wOw9Yhoj0dBkOe
6zorkVuXGVQTAktNN4Wa6ddpvmZGK1OGkSD6EEIoCwMi10p2KJKGDJ1slb5wHgtTkpemlpOKn5r5
qJebqLZ9Vp00UXqRyM3gpYhmYxvKqZX1o2hFsD8eoS6JhjgkZovLQGjde07wNcTLfI8Y09s0eg8V
a1qyCnuWT33ytCZlC/z7vFufZFBycE2Sfrqu0exhb3RqNBsl762Jkui5aoGrKqrPK2Xw3CN0pBZo
fyS/yaO3lZXG/PbnVDR6zV6fphoFpsOEGDqc0H2LlFnr39nToZCJw8tQlnw0knemAfMQgAoDot3Z
/R27AH0rlSqWPaLPgdR+B3QCleZUEv3bdYWkYqNoU8BR+H580sb6fbQc+Tk0Wabh9xbPRbPMO31t
RX66FM1KjQOAV527vk6OXX+uxm25F02MMF4tw29O2FAqzz5WCcC/cBLGIZLiUeOCAD445qbyKt5i
oouk6p7tTXCyMsc6eFPx+pCRoBbrcSVB2pIrhHJvC/XbqlyMqgXx3E/LdcmVs22vBPYOt1SePnUz
hLsCoobfy8CBVCrV8wHzuungJXlFppezMYsynnbO4tYlzsQ0MUM0xUGurWrvukq1plwCWp3X2GvV
tbRllgXBq5llwywAZHSMCPk8O8PJt9rgFc8JeE1ums5FU3USfWGZcrIVzaxO9y1mzeewDN/cyvwS
KYO18ExEC46fwcf3Y/yw2+Fd9AdTP2jw/+y3SIbsUKNDapny2L3pUKM5NUUyW6SxxcAt333rw3x8
k4/yVqqQJLmyn614+eFVOTVvB+dX05UNamULPViLUY+tL7Vy03BZYCw3Bls3L7Rj6ITF0uv1dImz
jn0E/EAtZ9cVb+wbx3ngmwh9SAw85Y3LzQ7QTo8kfR2q+M9Wo5xDD9aPuCk2F1v3nevlRPX+dXnS
SAvRz1JJXxpBeAgKW/qtbkXLcrTFCeowUbfCSkA5VfjeidaQYupljKwS7caLTlbzFECOs2fEoPAP
I0u86FHiLNuQzKPoM0yF1JP15DTZH9NS4zXqJtyrn0vOgz6cR6Ky2VxxABVEKuwtQ2v8i+wU7jRY
TEUrbmue/vcbggrsT28IlYAVtW0m4U/DNCgH+HMhbSVSWrRpm7/ncCgBqFfmXm4Brs20QOF4PTdd
w4BenMtz1cdRxBBD1wli6HoojXwddgFeHJVfrNskja95oHxq2nw3l2LL5WI1uM6kKl6KDRlskZ+j
YZtkDw63qig8EYUo4qypmqfSaoLtrf9Ww9L9Myjmi2KW2zRH7p7CsTpnmAmMaRQ8RWG/tNpkfFWV
mHsqSCQiHOXw6nQjQCiC83eR012nSaPVHpNemupxWQOxupBXMEqCa2JT9N1WQp/SJLfJn5ZTn5q3
T+Y9hVnG9INuHwqVE8/k0D7h3XEnEsoJtcuKFHUvemkUS6RE9cGRIgfkBCYRE9DjtdLKu6Aiv9aI
yD56dO/sTqJCJa+LE4Qp0HGqjJidX1qrwNJUQ0m6bmqKaSo1aIdcQfaZuUNBPqJP7m/fZW9Inlpo
/rvrlxkjmH6jJexxxRRxwFKQnTK+m02Xybtb/22u+MzrTSMZ2fXzwgz1LVSAcs4mNUIDQ0FTXxnO
UvC7rxDvJHgfE33YixY2Lva9G72KhrjGt1x1q9VOdeWA/9fn9Gn0N02R8UnbQOLTnBz0sE+cqBQE
oT/tRKOeGmPXz/L32sdPlCi0fxXv9RUK4ojNx8KoDOgfQtH3X8NioM6Nt6rS873YaNbOqTG99iwa
UVnCpHJtfy2aUt8oR9ntz9dNbhTJ34vM8g4tFM/NoCDWcvseuWDoNN5CKyBIduVgbooQ61q2PssM
x5pFPY7OydA79OHNqL3YKdJs0WdO4YIQm9mD7BZr0cKRqJmKJClK69q8Og9ZVukzbDL1B9sfl+If
lahEHuTIBIE47bVd9EgP1BjMzczrLmJGqcfkT9M424pmYZn2DgMTvmLTzlrRYmrhKc1fx/qYHnK9
X9Sslu7MfCCGjpkJEnAftp7XSKjU7SY1F2KokuR3B6v5zeB449zzMBfJhrRdeH2vnH2rAnxDcOfs
RUO7AFWunMOpL3Nt9YhTC8t2K1JAO+gBNRCxfy/Yd5qvkvkqyH+IfjZ996I1BjJsP6EZjKz7UWrf
xKOjAnG3anMpWStg8fZNHZoQNd2HOu6ro6g1rNUU7K5TUog/PdLFQUrA/UVWdRSt2wxRqyiu+vUZ
Ykbg9QMETUqybs9F8bBTlco/1u63T92iabWqfyRUJRq3R6Z4Pooxt/l2e1iKs0I/toJJOr2scjuM
DoDA/B37RqqYQtzGAPhS5WTHPfE+P+CPaoTPeAODXsfe+UuR1PdgmN0fZv3RpiB1KInPlxmln9+q
WnmHhJy+eYh/5ynx7h1+RMhXYD5ByAqtY2jV1jEwqoyEW/RgR6k2gmynTwyk9sX0WQO2WMuxAe+9
cA543lvfQnN9Gq8ypz3yLXiwPV//+usk9sJrT/jPyTRUK9ZJ8lu0x5DVjpJf4cLboZSeNYZUshWh
01EovV0UtZuv0s4KHgKMSXY5+NyZ39RyPK90w1tIcuSsxOKAp0/5EA6nWIKHQuHh4fb8s/hrrFjv
oaAR6wXcZmrflpaIB71tF0TxI/NfYS01H00AS78FyHFGWVXtLDnXlkVJCsFCdyNmZI0SLOqyjGCn
NNYdNHBA0oWlbnHd46VrO8Y+Z+e6RzBr7kXzdigLed1psb+9dTVm1K1JbQbjs1JWGC7g1Evwzb8T
bhrCK8OWQpMtFf4ZYD8l2AM2mhEfzMpcDOvkm+/x4grZeXh3UlCEazuInZnWas46jMsRmmaaHkCa
waJQSr48gKHnleFaL4VlfO1H/P/ySENOQ/3lbPSGjVSU/UckUQSjNpW7GAiKz+w2Ky+ZhGoKxdpD
XNnFJQubYAnOO1qJQS2orZMLr0AMii5PSaVZTUByK5qSHHd7wzPY4HdRnROniZ/iUIuP46QZyg0K
qVdFJaOnTkj++TGpRFk3yRiKU9EpDtE0fD1DtJ3N8pRU422OaPK4Nde23ks7rCgA4PV6Gez8IHxF
wemc3CJxTojiCdSqgQRdNx+WYqCDxIcNDQJ+di8W7M2Ax4rdD6+qSuKkt17yVnX3Xp9X85QQT5GA
VnweU1nmi6uGZ3HwpCd4zu69RND5XBtpv1dw+b2Na6WOqXneqwvRp8rVFzvrQxYKcOj7dTwE5AW9
/EttJObCMdXsEHSydadgyA2UnST4f8zIPVlZdbn+qrE9O3vEPzU2GU+iFRreb61pjJUGtQLTzEyB
vParNY0Nphl9xwaDYv0MSF1DseP1fitigv49kdDrcl1UjKdVuwcluuImxbiwVqRnw67mZYnG1ZWq
9iwr6TaOM+lZT43+AL0SSO40K8xBvIWIxwAHMhqHfrWAJENZOG6VM/HRahbH9wp2R+LuFgeIpNm6
dCkREM3Q00D6eFGIpsnWDv2onpvEGrGyGYJ42Zpk+vD+rc7iQLrsrs8zY1ljC2KIapiyIh/sBzXB
+2nxd+2MByMDCEMmDWE9rzBTYm82uaXnk0e6M0rdKfS3oufWfZvqK0ZyLwbiROmnqTIIj3WbI2rZ
BJmsLomRVwipzPh7RVWgkrnfrcQOyBDU9ZMRO2gtsJY59Lmi7C1p1iM+K1Vpca0QioOdY2IJKntW
uWs9+7d+vdfCYzZmH4mXaGdePnM51pxHEWnJbHfuwJI8i1boWlBOXfcal1EJgs7bpsh2YrAFEgPp
aQQqN4V0As2s12FgqQvxaeZQDjtLhQBm2G61apUsJKTpkCp0S+Mg62RWSqgMs86t/Q/uvYdWibwn
XeMFlquJtpIDuG3DlOFiN72uSin4ZsUa4kc46Rck1NK68YdhQ2lTe4YdBDFkmhJGRFso33mPO4n/
kdan6lBN/kZh0z/H61hMWrJlKVih8PWBQvbnbgw3zNQD4By/BwGwrbZo7tHBVeeoVqNdXkXFjFKo
+iz6cgt37KiIm7VoioFRg4v251W9pGyGzKmli2G2s3TEu8JJopne3E5IrScPmuypS6JRZIQtra72
4uAmRgHjR/4ySlK1Tz2rz2eqpVZ7xLA/p4imntZcJ05vF/92jficfijf/rJ7Fbn97FfZDotvi/cQ
sq1J2Ux53Oe/V1XKld8lWodbUZqsEk8JZ9q0noCmah3FWQ5JbZxhQX4u4S9vRV8wLSq6wmCAPAC0
bQm4q+hsosA+JipgwKi12AJlKJSBCpw+nbVqrF77EPr/PPv/n9ep5ao2vHEt8pQGldwzXyewJrbF
ounpoTBr055EM9J7jJ+npOZt9Db5dm2dtTbugX9MvjW9quQHxRLy0F6xDnaWZSd7iDbJlNwXB+L1
2jyBZrMmAOtf4tFJT6aF7FKVi48yGtAYU8KGm2yrbvKITSRA6oh9gabNsNQyv0VoRPnf/mZGjTRL
4j7c5QqPZDOv8pndx+mrN/DIl/xeWYtm2luP+A2kD6lKMo6SvzuMuZPXIM4qrMcbNCKiGY4AlUBM
HTt4BM9a+j1MxvS1i9N0r+n4gonPQiKCnZwtVzsxOujSHNZSSaWv3LOd4F8gPkxOAm8l/gXXpu48
ZvBPHxonLc5Va9wlnm8sDSMMtg11rQu4zdBo4ty9D8KpuDkqgg9ujrfAzrSLhm3N1gwAQmBBW77b
1odUW/7HpwvdRvlLRSHknE/RGw3RvmpR+WQATvs3QxDf56aQHDN5NnvWItgj2vqq8kNzWHnxomkb
dy+Zmrv32+LB96CDiJboJ7NmlbNbGxkUkXfq91DY68l2MFHipr6eJXNLRQlruWO11VqjPxeFmd9n
ZjP3yng4i640w0gNP/Z6IZpiQFcdSMIN9brTRRaqqkPlj0+iJQ69q+So8oiqtNRqL0MVwZk1VtY6
a1xq6ULqL1lkQhqW6/hgUIzw0gdUJdjJ8EQJpLctQiuc+21r1FM1zDhXdcteiJv4esuLWzmos7WO
zyRcEXjXvJbWwqtL2HSJQx7p6kzHPeu3AeHkJa6AUJysxTwY9h+K5kJrd3KEja3XkJxyomKP0v7n
Gcg8RkSbRK8N/sS2vva5Q6X+NBGYwF0tm/ef4gCieeuDUI6dqn4QPdlE9LiFDGrVA0BDnG7m26m/
Q7ojPXuh+67z7D+JVgM3Rs/sJ0A3yYNs+SfSTtKzCjlwL8ugtwVlB3VZsDYJtVYdJa9nlFPpmWd1
+FDxH+JHsnGRQg6F32UzBz/4vehLcmed1cmwdsO83Uuu1OylbGj3TqxiTHVri7PbHHuaLZps++58
gsxqq/Sb6ybOJ3ix8938SZRRiMIJcaaD2pn1mYNEYIDEMPMIJd/mGRnSvUoKR5YHeOgqAa4xZskK
Spua4iB8dVM9f5jKhHdDaQQQeNrIPcJ9m32aFhZY/VxljThy6vuoKv2TOKR9Gd3Zw71oEA0k7Exk
+Tlr1HGbjl2Cwn2aawVT8klXCNtOTYcv096uwyNPnPCMq84szrr4XrRyE9yuRxxStMQhiUlxjQjj
WF4wXxz03Gctn9vzJGr9Y1oO3yoXX4PIzG3RyifTg1DC92EaEy1ybtdWleBxEEXub2MtarYFoddk
4eXmCOA/hBU9ndVdP17PRB8CWm0mdzHKiiYudtgG5jstU1zSbVYDnPt6rugITJMwTvFHatWtXQzD
Fjf0+KDamB0V0uDeNV0yLiVSnecsyYMF1r31U2oUFsAI8hZ9G3wP2U9+NSbmUd7XSDcC4OptwKaj
KsuZhQW0hy6nOSSFZH9gcPsDG2H7NXUyZ6bnSvKUIe9buDYqsv+9oPiX5Bq0tY1vzvRQBcjK8CdS
CcQBP+2KynrCg0WGtcC7tssbTOS7MN6J8HUvITHOZYxGxatXjCZB9XNUVjC0FaO3a8WoavTbRs3y
h/+6/naBr1IabkA9H/Zp0VPXUgMK/CTlMBvq+NkM43t4DWLZk62krsJeZr/cPeWlW8LjM7snnU17
Q60jDMUTPKD8ZcTyZNdb2ZSRpUmkUMYsWRt4SNI0PYv6/KLGELLGZsYwsnkxFLBZjRr+Kr5OG0Rb
xdrA1+KpGY2z2AgO9ejPbCrVL2FnGJsKDvraq0PrSWq1c4DGbeMZvr7BZnInV1n6hheUvAhY5h51
LcVf1VGNpZOZ7XNSmc8iyv1ralKB7RRTrdbFVGGaajt4wHY5MOdatY66jZR8ocSI3sKs2deOz5qu
GTz7qJKCPWqgxj7UZDyb3JQfOI98xyTBfNNyiGNO4o4vyA196Axm+9TjUMCaR20ucZgOi6IhSCFL
dbu0C18/pamEPblV+nduCVSyb/T6YHa6tVGl3tkBUkx2OFX1WyDY8t4uimwzmKg4nSAL1k2fW3d5
aEhLE7bpvUpVKCnArjmnYRYvQuBtj1WpspdX0+659oBTNEmvvAYWdI4q76R3axxf+U3KrywAjtZY
WN+NLlnpTebv8NCAOdPx67S4ppyGbCge0rz46ENNeVM8XV5UnlLsogoFqxJ3M9Gf9LW1LqltW/We
Jb/53mQFavuPXXPqubm3ozOEmxyNOxK3KpiT1Iq+6kWDS3HUfB8KG+KI2eRPgRt7K9WQNLC1qXe0
PQPWhlx4L1FnPkMFbr5LkwNIY+grMwvVzcCeZp7Byj4nmauttEZuocUPEQ9EL181pZ9fqiTkcelr
yYdRjCslL+t9lAXx3IpyG0ypNLFKOYgmCMqKNYjhL0SfYikdiJFpWE5CTsWk66kzXY7nRrqPgt8+
Rky2A/xvLDmLt6rk4EfSyeWdKwfqrjEhoHpULT5S8AiDSNLT75r/1o3++DXlxTzvy1R+UIsx3UiA
iDc63O97yafC3Sus4qPysJyarklt+0ejyvD0Ez1aNXz19oaGpF5SUouCdb8nHF3KvBbDZMfT8BJM
3g7C4EGbrB5Ef9mMl1vXrZ+s5EW0OldFkwR9/foZ/88+8SHiJ/Rt/JpolAmYgW0sUCB5jziiV3d1
Yt+rUug/ii7IMbuKZPJJnrpsp0xQvgbyWgyGhp1QTkYyQDQddSAehyurJYfVvOrbJbrIOy0e65OJ
adyl9iHtxRFhLKWNNwWktmU7RbXQvAOFV53qVGhac1Eb77dpDZ5aY+K8aJE1bHLCdInTUbOuFnZ5
6A1q18RBNJMIqHtvGCkodxPci5J592GwQ1NNvFJ0SZ3xrslO/bNvNLnRKQMolmKUVUb+N52F+qlO
0UbpY1PlSWqVmxN320+6kkJLkxHIr/pE/pNkzIpnbb7rQBKbxN0eru5FjrNGb/uzNY3dWiNjYmY9
vdb7P2ZOY7eZvz5TGCT9av26Loikct2VKQyr1iWd4jYd6RUH9FxLzaRtDneiRxwGiqLWUogR96eB
yozZBYhAMfY78sIp050fGRSyT6673ODZnQGSX7TEQccGes2Dopwrho+nUVvbzbx17AG/MqA71C0h
3sRqzBoCbJi0EBwuNmaiS5xJAemaxhslXgP/DBDdwikl8Ya70KkgtI/qPU4yFI4kBW4jkVRQdpIa
F18J5T3rh2g2JOpHSZz3MVDs72Ot+k+l0narIYUMrLiRcaeDbaJi2Ku2OX6eS6JRSMJq42zlSX6J
8nQdJWb2AsEvPBg4hM5Es6dekaeWUa/KPs1fhhEnl8lVI8ubOylOkwUxKRW1SWZym3dGdueVy1Gp
KBnF+GvLUqJetgnq5fUwjl8MNetmQ9TWSyLT9lOTq2eNZOvXpCWF0mcoAigNMjexRib9P2YQv8yw
zFLUNQosZTXmNUkNNUmAu475Msnl5Jl32Td0Au53VX1r6qa6j5GE6xvXKj22TrlB9CY27jvsp3Yh
kZIlNffGq5xLK0GFVOCuX2fwr5d3k+ZziXdfdaxyvZr7ScQSPM+HV0LqOFqU7JXVnCIXak4Dye72
1xI512+8QzD0h172CpBSZFFqqULIW4U4dAyd+sNT9DvCzNFHiSgblpXjvtg5xo0sSqPHoQ2Uhcsv
cx8HTr1KKR0/Gn4ybPqaUpYhaP292xvZJrMz+0i4MV6FJSwH/segaWgklAcvgfrPGnw8asWAEkjN
tK0nS8MrTOG5lfcOMXO3PPaobbBzoV93q3Gh+T3TpgdXX+A98muaHBUYdk9PMAnLwEVWGz+nRRHa
/Mj5was9etH5E0K/KN88OBXL2LT9Qx0W5V0MNRztQ6N+KCBjPNn8GsjwMMc6cqiMwopoQgryj1WL
lyhL7hIzMr8mcfw9lbry0SqK/G9LX+OTsoBHFUxCXVUIpyGAQ6f4Z+yx7iPFQqk2PFGt45xL/dnG
OvhFg3OyM1oHxUAcFW9JABfTlEBltl2hPfSqAhOF/miMli3ukT6qo7mW99FWbEREM8Co97emGDWz
el8E+YMz2vHBVYJu5Zd9fo7LqJz3RDvetGR8CERdrmNvc8MqflRm/kUbYvtFQjc6TzoFQ8Um+FHX
lYyzTEXypsmHd99KzxWop0s59fsU42Mmog3v7aEI3ex0c+TOohGrmTEDfTm9cUVcgARXfwzU3Nia
saXXawNjiFlhaOHailtWlij+yVXiufQzmG51yoJq6fZghSnEPV/uu4NouxhsHbwer+Ha7bF/+nNA
TDFzk0vExNop+2Vi90+1bt6LSkJRewieID5MXRhFVw8+tF3YIHa3QPssH22rLpaWPG2GZDmH3RL0
3+oAOazqGT8suziHri29QoIwgJWVyj34aYvnv0Is7tflgUvNmLicv9z1ctPw9B9l0J5HDf+wRne7
jRX06alCVgAU3kxfyzKoV7iCJ2uprNJX3zLfGjC890ExBhcHLa7oHpzU3kC9gM00XZQO7P50tXQP
ui/XL0G20TU3eXUyrAHJEpcYN9LspeGC2uwUjt3wnpbunRUaBUTuOt53itbCo6Pfw82VorriUauH
ReqMCr5YObha3Go0VvIHisd/P9z6UCp2Sx3i/ExMuQ2IJpWi3RKFnrVIu2qAzJvED06BLQjLDZkX
ZdCuA5ymDl4xGXuxLNwlVC7sNW5QuK1NA9wlUVay16KlCMdkOWD6c47xGJ3ndlo9RXXmgiJXmlfZ
x9QhCQftC96M5IDz7HsJSn6Az+iDOV7bBrWoCE3dWRN5gTeTM5IwrlV/bbzgorVjGv7AWIfl6pQx
6yvyAi5MaHlqZXawc3m+PYgxMjrXMW2iGfwaEzm5f1/nRKW/aLtUvaoHHD0wKSp1fDj9FGUiatZ2
We4jRZyE17VnSSu9i3NKXflGNhdH9rYs470fCNW2vpsFb8RCFB4UfXQXO7G2k2ESrZJQtS52SRY7
gKnzPcS0wYZ9USqFPBvVVDrbypitaxYDu96Dc+UVrDcLNcaNrfD2gYMBWCVH+B5NpGUCn94PSk6T
VNd+SHn9lpFcfrEaXOwKuxlPmpUPm1HD4FVzG30VSbG/B3GDLYxfKXutVIKjXEORpOgretG6+BmA
Q/OdKpdVE+n+5LussDMc/HuEETxpitTfeGWrPVg+nmPFoBofVvfOkhm5QZxq3TEQMgWzz7v9lJ/s
Jr2CGKAi6OeZrgw9YIpsnMmDYd63Xf1WYlfz2trDsLJSnVjjVIhVK/pCbiTncYi74oCuKZjLtR68
4sRAuRpfj41oOmN5bDBjO5duXT90WXRRp1lOpkG/rwdoQlOT4B2RT8n/mhq4a5NP4E+RI0a6FU6N
wWCRaQ6I5U+rOHEYmnYhwQo7iZaVWsGmxDWVXIG2j6MewYVnOWs9r3gyyLG0qJSmeYzM3pzJZdu9
117+EPLt8GY5FMcIAx0g7Pl+0Frvox4VaAFeoD/JIyTqqQgHLxke1M8wMbWXvMZosElSbCWmpoPz
wlySuNOuo/xa2DmbfyH0m/969wGlJUCsUsGPY8C/pPlKN6JtNwvpsXNShdomTYNCOrYnuUuiXdWV
7gpxcPboZixLdDWxvuXUBXo1N/Ft7oCKdztEdywLmB7k6WNe+PEsxyLrNj2RQYmJj47RN+6uc6eP
NiY1SeXW6vyqsMd7hpL6ON7XRHy/l7Wy65sseq+rVp8HdZjeY6imbjL2HRsvU8J7D4303JQy7z1B
Su+xKBcXtZ0VEQWlTmOkbkKdngS5kQSPloet25Sd9yGVPeJ3NBPKBDH2qzVE4+ex6TqqXKy/8IAo
mfszkzHZPesaCBGZcjoZJs6nMjrCN65OOaH1qJHaXUTNEGEpbLgzSsyiNYVi1d6WO5TI4hRqf7Wv
p8N1JNUHB/jn1I4rMpHjYM+9xKCS1ByPos5FlMOIs081MZ+aXWcMIClqU98glgLqhNsFC/DWvliK
yqITou5ekQrrUEdmu6zgdTzBmIH7Pv3Bk/wAC8X4Ji5KpICLrLBZyRp7fnFRFXnclr6tPVlxzlI/
Pqlq7n9rum5pqxV3SeFlc3OgGAZ13xerNsdXR8HkAy2LcZaHCBF4FJj4eOrSBv2hvI3kyD8alAus
9LGTdo6vP/suUbKYIpsDITpnT31ouJKSsXtM0cTxruyG7y7lzbXOF2SyXCQzEz51kWMsA6f8eRGB
8OB6EdvW4tdFg6gUKGGslbEaXC8Kp580bZuuP8lVpe5Rdk1SJBQArVvdScCOj37wPNbeFzRhygG7
tHCH56TDYpcoIxD9fFn1vbfRpxhkocHiN4rBucYg4YLNpv3mUx4b2KZQvylJivmaQ8mf6tzrpu5X
JfGUjW2E1tRdaGF27+nRa2IlLlw7lOlVpb7An3TvRJc4iKaDxTeB9/DwqV+vVHWOY065TIdz1GjD
3texoyMDgnR+OrsdRF/ktfkmSg88oeyWfZt8SaOp4Dh2jYMyRZAtbGBgyKbmQW1N9UmMYhllHErn
4pV9tQWSrL1Eo7MiSWde5N7yH0q/u8STCCzTK2ejJJGJp4OqLSXotKssL9NNR/x9Ie5axR7SjTPY
+FeJZcA0mpj51lWGtZHXP4xpa9ZTqL8ijGPSRVMKlSM+NdbZzb5pgyUdsGyxjmKB6yurwJILPFun
Na9qm7jV6q3aLghOs5yJwPJ1cgj2rvKprmZJxi7TW6BW9w956CcXYwz/j7bzWo4cV7b2EzGC3tyW
t1KVpG61+obRlt57Pv3/EaUWdTR75syOE/8Ng0AmQKpURQKZudZ63z+y6+tTI3mc/I0mcV509RQP
VPgnNRjbCNYIXdwREj17lv72qtNaeWeOBv+AxB+pLKztcx352Sep9tZinzmkTT6Je6XLLlKbx6FH
FCS3tXAjEoXIO2uLJNKdU8RH9pyGl1xWhs9Unz3dimCo9dJWoybJG9bG1iFxG+lstzXbyxBacaOO
Lt4U60QY82AmqfHSRX1IobgT3Bdu4O4dqaq2gefoaCLE6sKmVuVnrW70qPqdgnV4SbMHgsEZIMI/
J5L0see9KaV6AWLhdz5pUVsvMuA+kXKg9mXKEVmEW6evU1qRMlIDxdsIawtMspgkIWBjHlBwcPl3
LoES1HdxYEUnRGICSPMq66VJynUV18qPJGvkhaNE4zVmkUQhoGlv4qBzPiV1+yQ8yiRgwxrEn+o8
LraNnQZ7JW6Kh2YKvgkPC96B3EAXIOeZtqonophyOnQyYBrZT5SVDeU7+3ozpNOCtDlurPATAgp3
mhoXF/HyyWgxIL+I7+1km1u15r1rvY1zXb6I/5z1cWTrr+//qdyGzI9Cou6vBEuaIVWSJ/fD04hW
jqR0DXpR1CTBD9+u2kmZTwAjxJnXuGyAdDBOqxDBU2rJWnfTpHAJAU4Bh09s4ljovU32XH6KrMhZ
mzyqoF2vw43ppkSFp9JiUWQcThRTdQbpUQFgDfXt6mjyZP1s6c7n1I5UVLNpyR4Srmn4BKF0dVHM
1D3w3C4RoLaMFxDXPy0K5a65U0l30diiDg7C7G5wkLVIov7q1y2KtH7z04Bi+KUkskbtQjs8hxrE
3QFiSdHgdXdZCAo9sO3srnQsFznmrtqX7E4T9pDroSnax16Vx1McNF+VUW0fYWhXkaxvPZi6ySrk
vOt+OiZqi3x2u0gJpV3hQlxfQuCX6EnO5+Fpq05xym8Kv/ZUza1nfdDdLXDgdGsWeXP1zfwcU8r7
EifaSuSV5BpasKHL/IsVFtdO8tF07QPz6KZgUcSB1ycVilkBT96EE5pwVe3vTuV9S4YmKJwvfubC
kKrJ5dG2hpqgusmrtEE/TDP6YlNGrn5f8nRC7LOwN3ZHRcEC1DZUUE1kPdiufK9RBvdNoWBmkeUZ
IqtWnrPhGTaZbD8jH9t+t+0AydmurNaIs4Zbs5SVJU+A7tkxzWBR6n77wwMOX3pFB9+/9tSmuvPb
aKUrm+JdTXZ+NVggFoZIXda1Ui86tN23kV47x6yv+p2JRrs7ZulaGUCxxxVyqFRXP49p029a6uI2
mduwA0/rezWnfq+i6PB7E3UXm2TrL1JOxGyQcfZc397A81QfYspiBNoPhz+wwHQYW2AL8an3/PAq
DkUhKyzKKeGbuiJJKpcBytDr3MiUc2cN4A+6/Etvo09gpvkTVblPSunE97BfyZ8ySfmceYp1p4Z5
dR6M8gIQgJL+JAzZwv0K5QYZ4cB7cMB17z0rgSC+DDL9JBGAdtajbyYvnUnUOG/kciOa0mDe2znb
Q4STurvGrNGOl9L0RZfCYFXKjX9UHdRS6sam/hlqMoGg8R3OCsi2otz3tsnQvfYLY0QQk3DN5CLa
UJh9lSykBFp3+ERmJL0v4vATq5PqbuhDfkljh/hjV7WfZXviepfjZEuQ5Cfv3e6a2K127ntrZ8Q6
SrPw2RHQ0ylBn4zy4HbXtkfVLh+j7+QY8ehgSNg7wSSyLtoBVMbo6KAa6/YpBPlElj+zjIE+3kKF
UTRNzXSWsqM0+xRi7U3g5MOyqysJsiNTS4+3U0uHv99lxWUvu6k38nhB2aq09Lu7vPPREquGSzGE
xr2d1Ft2n2vd0X5mncIKL6y/d7rRXsY6yZdqZpebMngZSwp9Q3Y6aGpWvzv9sbOt7lMV+c6pcEew
w0UMrCJqAJGEPNLhXnR3chcki5yf8yWRmvySTmeWrlwSHvpH0SWMbVYl2w4B+qVoUtyU3ElK+T0i
JZxVlvFURnK7R86wXIqmFXgjkbfoG9rNJqKgQ/eQoEQYT608A7EZeG2DzmAvncbpQDXZ61kcIZbb
+ua3uWt2m30dEMWkNrj620jLrI5U8f5G99c+9EUV7u3GdYCE9sku0BXEdoKg2vqlFt2RShw2CPsU
96NdWmsngdqj67yLw5t5lyHwfoRIuj74/Px3DYywJw2K2406yON9X9TZ2qXuA67TCM5wvZOf8vha
lgZVB/aYXCEkD3etXpb70HPq+yFoAuJecfmiuulZLvilRzG1BUpafQ3LRltSqZdcNNKuOwqp5F2b
N+hcZCpwO6KoewWtY5gYpemV0SF9ZGnKN5ONhSqX5i87Tx4V1hCoeMjypUOCAXKR/LcOqMznWfji
tdxh50fZxUgDdPeG+s7mp7SNVLvb9ga1MrJlE1swffVZNqrvqpmEv1PzTJUmBAv8mC8muecXy4dw
rGiV6gG6lwZdxzo72X15dEJygq4nVRcQRg1C2WQCCvS+/ayMf8k+2ywnZU0CqVm6AV6YHcdRM84q
dSQr3+mUL3o3nImB2CQqHYVH9qaSzeJb4BvjurNlxLP+qIWBreBBSdaeHXFlXpOqCY9a4EEPmLTD
XeJM2xfD+B4quQcsox7QBaubremxRIKg69oMqffDoUxuoaTJ8DAkekeFeSlvyrRtnglPkCDBI5gW
znaRJVe1qzLqAKqdbHnx3hodc6+MYXbifxltB7k27x29cFZBN7EV9aGzG9RgOKU55fg9Ah5Phq5X
F6vsDxHI1E7rFlpButfr6/gcwH+5JYNcr0Vxl8dnuTK7oNiL0q8GRnoqRewaTiME1qrGXjSQ0T7J
cps+yG5GyLQ2jkaJpJqmt92+aRRvjXRz+gIQ4xdZl/5SOEA7Ms3/GUzPXCNyFnkr5ctAJQ47OLK5
b9F73vZtlD54KgKdctZUP0wkTqCXVn5JpCwKObA+FTIMeYoSvdhDma+yVHMuyXQAYN8t1JAvqmtK
qrQgEKSsxtLK175bOhfh6DimvrVD3UEh508fxF7gWwweLNMswi02evNi3+a+TRabytajqqHtxudB
8vy1neXpWfIIAIIPZP3cavHJCZ2vVqQ550Bjf+1Xj6OmBUt1RCy2ckC5l+7BcmzlnANQWY4Qo1N6
gpqBE1fqPm3j4T6fDsEuHZJ0w+Y42OXsFNDlatRneGq/aWXf/yY/N1KpzEKF3TZ66cmiqp1s3RH7
5nEZe+NBinlQ65Jx7XmO7ORBCldxYSqfzNCzdm4kpXCkpvxelfgLhTDxarQrFlxyPpxGl+qRRDOs
TWhqPXxAUbax5cE6ZUXTtDApNY9GZiU70TcflMr+41LZKnE1i/IvViNQSVbVs1111SK19OBzCxv/
qk0M7RI5PltUaiGo596G2ghEAEAC9T3wsHZq0aFgX5+7UmMLSITqMSHPtACU3e9Fn5JoaMKP9aQ7
Y19CLbB+kYtCvmJZu579gCw3IXZV/iZLEvrhejYedAmkycKF9DoYptBEIXUsBKMvUhXEL53sU7BO
OdBUuGwTAPcPVKW30P1p5jLq7XJtUkNv+AEJSS8JTnLep/sA6T72a7K0KqxRJbXnuA+D1T1AhXgG
G+35kANJBFiiZusqZXYlngYkWSpScGw1sHGTVROQ2vKTmQ3huSeuQSikLj9FeWbfOZH+xPfHfBoH
0DzAwf8gxK2JLWaGghXs4lZFSwJYAMSFISwq967Of4iG6fvyOrO6aGVZ5XiJoMZaaErdg0xARvbW
B9vHVo1tai8mF2FgtwBHigQHDD15h5qNbKQsgCdGwN6xilPTxK9naOOgH9qSd5WCrqrJw+JzO+VJ
xPcqltsNWgfQ5hlwhUoy0O5EQdBVHPgaOPsGpJUGt8jZKE1eAEl4rQsp4ufPY5EVrHVVxh5yFD6Z
vVEa1lX01XZ2UKNq3GWhPYk1gexqYpMsfA/3oZzCqVIMd2SdtIs8DLBwur539bnr7YAg8k5ia1mo
3nixpWEKIdxTwbpqUR7jNU3lppOrYHFC/aUF1Hf225/Qa5JobYZ849gEbvMgsg6VW7EWm86UCPqc
W6doi0Nt3ZHlRXKoCeo1YVNSFDlIyE6KX9zIj76iAjExokj1Z5736MqGrvdILUqw1sPSvTdlvhRB
9I3NFQn4pqR4vzF4tUxNcegclapawyE6AK4Nk9pb5iHtVlIXqxetekAYEWAjqtcAwfmAoUSA8lp2
ynjvmmoHfkORgmU+Eg/QIyNeBaOkXcUB3VOWBWiSbBRPfu0r6wZlzV4t9n1c6je/TlHuSOiZpwjN
sE0eTnXilqIfED0fFw7k40+Kb1YPXYUmG8y6T7rVItcqS9dpoe42lfKsUbF6IkDg3ppGniTLcOhC
RJzyEGHLFumSHN2GLRRMMbnY7IfthhmSD1134LcWsGPW+6sBk8ZycOJxi3izfYxK6bMfZtFDB0JS
b8rqyRuGEtVAG9BTrdzlnlQ+oY5rLFE/bXjC0kQ+x90qLaEZt3bvjIyiKqBb7l0amj+VcQyfkVpC
+Fn2yQg5XvRsgpZZ610V7IQVRATUjb6eU72CFX0QSKYj6VG2dfmB9wdlLHT3FoqlsZ+ZC5ON5tFC
WHWZt4a2M7QqXsEiYoKYiioIm6geAwdufkoIJSA8Yssr4vpYB1nZ5hmvdymyDEIsPvSNlImuxVjV
ab1truTIm4mxDUVnvO2J803OrPCqTTZSGS+sUUvsTx/G4takTIsXFrJ6G+GcdjH5zV6HvHOaSvai
dF02BMZuY/veXVkktLfCWWtrdVX6tnuzxmbVwG+RFLvb2KAj8daSEhJ/QjT60pIMa7RFRWlnWE57
36JZsEmCMT/Z0ZHqk+BJqpatIndPkmIhLln2n0FROedMT/td0QLelLS+u29qKOiC1gFeJAXmra9W
vhUjfGq3rhaygjudZLMr5xAUh+yYKTT3D3Znd/dijrQMYjhP0mBrp6inWmnHEi+wVpRPx0fPA/gN
6u0HavXttzz30fHINOM+cY1wF/T2AUnZ5NIY0adGjrxn8MjqAUESaLSd3nsuo7reEGsfNsJK8UCF
Ri0qzMKa6eVjUmXtxQts7XPzrSoSb6f6mbzKO6OEMcQsVxW41W0VkuREjAQaJCdH1mUdGtaf03g6
1ZWkUJfvHN6d6omSb6KB8IFnPLiAMD+b/HmPjk4Zb+94nzW+bVc3zg6iJRmdfh96w4NohWMKA2ba
/RCtkj8a+HZQkG4t/M9jCXeQ3ZOjE7OG9YgmO5Upq9CUtPvBlV8PurS3pM67n7tZ8OeH2PU+Cae5
P9YbZe0PZIo/GDIvRBPPBS0wOwsX4hHsdeAx694u57ZsGI1SUT6Bh98EXT282KPprsaaomaUI+Wz
rBLuonZ6ZcP1Av699JfBJF8jDghivZ7FmmHz8055h1sI1wir8nYWZwjN9i2Akg8G4SysXSN576yA
fdDNMbuKqASx19usVWUv4mqkcK8BVEyAZRjTA3Rhr4eQpcIhng7ibDbMfrPhg9+/cJmnHymIjxDy
48LzONGcfeYr/QuXD1PNY//2Lv/2avMdzC4fpq+8qTDvg/nDleZp5pv5MM3s8t99Hn87zT9fSQwT
d6m0KC83qPXOf4Lon5t/e4m/dZkNHz6I/36q+c/4MNX8gf1XV/twB//V2H/+XP52qn++U+gdSlaH
WraEIISlXTD9DMXhH9rvTKSiGJXG9uuoW7vRo+w2y619G/Bu2H+8gugUU70f9fd3NF919pHJO4/r
2fJ+pv/r9dnMsPXu9JDV+XzF26y368zXfd/7f73u7Yrv/xJx9RoMhFF07Wa+6nxXH/rm5scb/dsh
wvDu1ucphCWe/uUf+oThX/T9C5f/fipq6pvVgDTTQg+H6q7pfWtdUhGPKCtNv50oA/S0onKHJjVa
xlIubHcl2VWmbuMKNcaqdFhRTmbh2A8eNXEUr5wAqZcHNat7fSXMXrvW9RhNW6sEQSe62tGJj4XD
KjBXc3WrDpq10kkqLcH9LUkzUHo56ezdVPiEIJ/Q4gOzB6WnODX6MZKWs0Kfar0OnLtmDT/X1UJY
jqv4mxtU0l6H8nmZJkm0JSdFPEpOsgeqMnd6kdZ3kC2lDxLRl5Ph1BdhE14Fv9yNY5b9Clh4+iDc
1AhtBp9gy0G4qK7MEillacqswiHOM2q49JBiwekiwvAvr67a7cUyVJcg6n+4sjPAvKS6371UIwKX
2t15pBJrWJhwf5xFGwy7v+xj59U8G5A+fnUxdQmXrMcl6177xFhxEH7O2yxGEfmbTAe8q+QgWrQy
JAsgTsWBKCEkpXP7nVNk22eqL4ftuzFUnv5xf9cLuWJsL3tN7qDpg8IdeT7zrlUC606cxYiOtC0K
9R/6WRAFK9anfIc+DOhr/9RGHmwNf+YQHuKQs72FBcpst3OfOPNjq90Bg/z1oV9Mklf2scxH8yCM
osuKu00iD92+oN6emknyhChwGXxE1jI1S+fWL4yiX5zNB8rrzKNojoIAT5zaJFPcMnwdK4ZVeuCu
Aq2sEatL+g0lAO0yCEfVQWfZqS7IRBMkQY1K4ltLCTVhO7PfhE5WXzpPri+lklsHq7WfRNfcD/3W
k5HUNnsNXMUhoRx5Y+peuxymkaLvdg0x09wprmNb3nC7jjDI+fglycpqK2C64gweqOsrXvcDdBcS
Pidf3Gy3c4HZFehdaGGpdqhXDrycPjncg1xrWgyveZFUB6mQTM5dSS7/x3mtaKW8FO5uXbb9sVZU
c+FVbbKqQu0VMR1JjWMT3QAdPR+0vIKsk2i+6Hrn8hF5LexeaAO6fueqSW4nhgsgNvQFiwBVCxTv
iFnrGkDpKrbNoz8VRSDtKX9NUO0WQgqzh28qCqTBXbJU9x+KfqKE4vON6LQmmVfwrwYBkFX2VhsE
p9ExNT0yR1MEkF/KQ0AWFeJKaPHEAUL2BEHAur2R5uWCT3ryq8mG3fwotejWsJ5UUMfl1XViKNgE
dRmufKje/SWVginlIEm46tBEv+bdUF5FnzL1NYC60TEiRrsRbWH+ME8vh/dV43r71qy6Uysb7cnp
yBAvRDuEhf5oq3dZk/Xp6mYg+EQ9QG81331UiUjcqy38y16+mmdo0vB1rg99/jSfq9596DblQNpK
an9t3uRd371XXuVfS3dcEkNQ3r1hbq8dUoDHm49ovxt5e8l0biAvPYqeliD84MeVyJgmcfDcgQvb
ppNKoDjEb2cD5fYVdNB/LMLcdtFtxId+0WQH3W6p/P9SdY09Lgh8gppyADEneiCd50PqVq9N3asX
DWUiJ2EU/bexLWicpTeW43oeRlTdXbV5oSxvbLc6gENgUB1kgLoWBBQBK8VasqoXbWgS71CnVndK
w5SNaVAV+3CMi32kxbb80BnEDuTeTpfCp5wcI4FIGBwqoxuybsQh70SX7avZksVoBz1IpciIvKsm
fMW9Ne54zSn3gFnVe3GWIOCqjkFznvtVNPdOiWrAXYSrI1NUu1D63Nha3DYQPzrnA2E9/hKqvleB
BIn1zRzoDlSVb1cT3tV0yT6TSMlwtfkG/DKtTm2l3672rj+NC6pjEDTsRnU/xkGxJU4tPzpNAlGl
5Jo/VcRr/Cbpvtt12i1LQP0X98030Kzxg29nfSm5TFzAp+wppACaCnK02KkIJ6XeToOvqbuZCzMg
Ikmlw2tfBrAq6wsEVqYRt8Fins6fgnqFby+qyVLCY6asxIxm7++Ey8ch09xAawNY3xkhrJlRrGLV
snrznpr1dG1XEA3zrzN/mj44ESUqvvlmCK+HUcX3RRkh2owK5cYA5/IkfAVdy//0ldvRIE1D6YOk
ltLCUnglCcxAheoBYJiI5lRGLGvwqgmrQBsIq2VT6CCsYmzWkIeUHU13yqXLPEudPPminITAiNcT
gS+on5qbwlpMEmLCmmRoKJU6BU2VAsuv0yz0SUIKopLqXpzNhrnPn6xUcChbMwStIPzEoYON+WYA
u/FzJMM3dh1J1HmAuMSHmcQlBthOYIRmYuE8Xzueborqq+pcTNJXlp6vzYFyvMDswxdwUIgfyS8e
HwDJwgCq4a5RXgpDocgqHx6HrAOfJ0UxmXBPebFS2SL5KbtnLx5llCv5wk7DxaxpnZb7nnjvv5vV
7VW4MSQJNSsWj3ujs42t4rYgs6nPWsAf1p4CNfCe/XzcewXR/toOx6esyJb9RIwGfi67UxtUg7zJ
C9Aia2cTjRlhdSK14E9hSmEVU4LK607CGujyuynTISVRzBx2nf0kpRCTYXAyKuit5kGGcHzf2L65
QevI/CyNwZ14D88eMYWf+zywjI1fGZAu67BTdYtyNIqtWCePYaAddStdflgrA6pkBT7KsnY0wlfr
a5+wBFX5zjL0vH4Wt6U6CZ+dllWP0aS7qcUxLDp6dajlTuru3pokRb2zOIyptQccnZ9NCTlJJsp2
lWIHD+LgUOCRR9TiiRbcFuq50Ouj1uoIwCRD0m+Tpmt5yDJg5Pf/YCVxvZzkl7YZVHSIxNTyIa8b
6yxcBtXt7kx73M4DVHOMdjxBQdWLAUCZjWUNffrN53bdMbrPs8y/TaJB73jvDyQ+xV1YlOHvIJg2
FsJXHKiajlfUNnUbfZp+lOx82aOK8CjFK3nids2aqnscvFJdBh2KxaKvp+L2RFXUT2fiexVdRaZD
FZTIZ2vq6qhO30SlySpyauZs+h4044uwCXc9BEfqJEB2atnVD0PivsAd0h0dz+uOg9tThS5OxYHH
uySha/Hm8NGreLMIH9F0s9orFqIN1VmwVo2xvc05+yRZOLjLebSY1yiH1/u4TSHaeWI9yV3pbT+4
mJXMG9VzPvlGiZJK4+gHu5UCagdHmVNxmNvCLjyF2YIq69VTtM3Z82YSriQkhqXiwTMinMQc4my+
JNoEkrb8j1cTnuxRfVgHqUyU1aq/tyAYXIW9Eq1Fs3V8+lqtv2/t0Vp0cFBsPhjcLv7pk2/Zf+zP
+oOfJ8qxTMvYRE6FSXr7UR3y7s5TvZripMTaOOwsr5Dalwu3HLu9aIpD1NgPst6GJ9EqwlC5Nka/
ShEQus+mlqN73hVg5jykgIXj3DTGzh2qMVg6TQ3LgJN8U4B/B0s4XkZ+Iipkf2L4dOFe97tNFSTU
KRXlkvKe7lpasv8IEIC6SvdRHLTQrKkgMtxDPPXZFYWq4ygh7jI1ydY396mnHgrdeR2gtpQwGOjM
iS6gaMnaGltoYyd/am/TU5tZv2d/oIGUd5mIm00ORVsMS6/1h51ojnXeUIxmBkvRlOxYe0jzz0kU
v14NVqSC8KVp7bW4jqi6yTSCNvak0geXaMhfFnorKNbR55v6gsygiHhu63sNoBxc/Ti4k4PwEk1x
0AIzpI4m81YfDHMT7RZ94xsmNYKfNcVGJ2fQPKRSbJJNk+6lQeHjqu6qcSNELl078K9yYC/CIU/+
YhVjdSR5hG+s2d6jGA+4/+N44eFPSpkfrvB2fWGc56AoGC5fitAdqP43hg+HV1QiGLkwAe+cbale
g8zwIBIwuh9lHXqHcKqxXgjvxgys5eBr/UUcalhTz7lbQWtfD5fUBOSRhG6yFfcExTSSDEZ5E/qM
bNJolWT0i0h8HG9WcXfJf7DGhMTejW2msd2kGZrKkbEjV+2BcIqB3kR5eaBcEG4pCmAfen8ZB1PC
f+rJ5NA5mH36W5huTqXbrOPCDtbzGK/L4sXQeq/zCANkxv8f55mv3f/v99O0o7zUDBjKitjQTlml
bttQNfa1q7HeittWOw0F07D0irVTbGrhoQcCjCqgdhJdnbDefIR7AShnrdQOWJJpiPAUc4um1KMe
sSo8CJ/qqBjWolOYb1cU7j0gpDXgq3IR2EH0+pTOB+p8FrmuDTs0Mdao3wX6kqCGfgiKxKB0m2d+
7fHKQ2KCtiOe78JOLGew13lR17vXdY3bB3uifNIdPxDv3m5ie9NntQbX8Z8+eTKgfwcyp1Rv/SnM
OygwTy5Iz39pVSPfi/GiSwxQ+Pqs+KZAizKNF4auTeyTqQ7SJkx68BxdfqJWojiNipGf/lNTGITL
AKu1WY5Aa/93XzFTHHjfLBNGtNJ8zCVNWooznaKV21k69eWxhPjfm/Wf/ZADlagKJphpx+sP3Fii
qVLGK6UBBbPTOk50iUPpt947/fSY0oLY1aBtS7yzYnmAz8gv63pCjXOvaxQwh4/a1O0mTXQY2Esv
RdMogN7DkSRRwDxmz6pCEJ4oEISjkzMr+tscI2uaS2j5jx5gpWcOET9bnXUMChdmgt7bNsuth8o1
0U6dm4BD9q0HoclWqpyb1YOs7BqaunGCIry/jNCkGIPWHCFBGy6uzqEKJFiwi0BdWW3Ow6sPzeg0
2q8DxChxsLX4NlS0xPjeiMK1RSnNKreLmFhnM2wzJdCuOUCrdZMTJ9MNA0m9qQ+Z43qZZ2Z1cxGG
gQkWMLOlh1wdfjWeoRwIDWtXuUwPcujLZ6Wp7WCZPQ9gxa71ZBqaWjorZr+rNcsJUOdOhkMkqb9v
njpgLarT9WwprjnfTOzB9R1SFpNTw34U/XHt1MsCiY/tbar5ZoRZ3GBoxbcbmafLnhUnsvZpqHoQ
JrCxu4kTB1K7o9Qf3JbEln4xdyrDSN2t2C8Kd2q+8YS0/uYzTzEb5r55GtR+wsXI71RCA+MzIbRn
AJXSU50NxjZr9HxXJ2X8JI1wllH4+ON/OvQBghelR1hGUAENMjgZDSIvQf8n+6a2MovkfVOfmsJZ
WIXz3BTWD2Mzk/L0mhrrZdcY2jmJqAfqXfsL9a2Ke/AU6NIB8cDyVebSQJgm1M/EdrWz8K76ehWV
WnfM6t9xZugHH4qnI0hS/lWFhE4lyNCshESMXlsjqURISFiHyUWciUNZAZK6WT62zaDWDmb7A0kz
E1z05CemE22CSA1Q6OIQDh507V7UJsCgOWij4ku7viBgP/IeWbZGkdq/41hPjlQD54Q+gyQ5VlRE
LSPLVZZiUGXHzjpomoC1VWpJ+hmpXlDr3QACUCa+OjVhjRruHd9FxBZRrJvVkNvyOiINcAaA98yu
M/vSJOG4ULLAfW4aypGUNhue3SIwFk5dpc+uhexglnkOKgqVtJAMMLuNBqKJtIFzUNBivuG09TB0
b03lhvGEd05YRXO2Clzdvx0bx16wtDq25PWE/tQaymO0MlBYKzjW2ZzYTkifUcU+kDM8dl6xFn09
JZfj6maehiRtpqzLaQYdQNfaUdRybZdSvoM+xV5HwHZf1Cj8XAExuMptod53SREvRH+atPoqkSkj
d6aiXuDPLM2UL+5Y1Ac+gAqlkiR6Ad1WLSrPce+oBRwfcqm+in5PTYpN7OoGgTEuElT1ptEpJ6rh
2XwOvmp+2P/sRg+5Ah5r1zavxx3qJ8VO1hPvge0gNfRmav4Mvqo1/CfCE3qz4WqG0MK8rqzhmwT5
hKbjCgqLGAxUTNRIKKOLTqAG8XoYrPhMNZ51nxaStJQ8g7fZ25mXEioVfcHb2Wy9nYV9dm5SyLEC
z7z6rF73fBe1O3EAxK7fGaGLaiPKgYsPBtEcQvea54m9F76zBzzvRMIMak7b2HuA3C99VMo4XLsy
Zf9ZBXAslPJ8abRW/KPuw+WoD/1XD3Wx9VhG7z2qSWv6Hz0ET1QcBssk8IevuicB+Eih2tzCbpPw
K5Jk/96dNhyV71grQ4YT7CYZ7ovNiTVtQ4Td9cA3SIFxdOAMbVbOZBBWJ7b50cTleZDyElDItKd5
N2yamxxwf6zKcz1J7aotAV+tcPKHgcLEfWdL6qYfc+kzEaybhwboZ5EMEA+ZIZColPywMvGtIwL9
jdSzcoRZt36AR3G4g/t8p6Xc9lLOhmxjDGq3Er7ioMnxNyjslKNoFU0wgqlsd/C5Vxc2l8t2LElL
uoi5CaHcuiIOl2lER8aqHj5ZaroSEGjoUdkOI6eyEihnW7WUhW2a8hmA4jL2lVZ6DNxhWMO6n5kg
ZaDFFQfflOWDZEwHas0TniKcUlurq0AKmu8Jz0YyBZNFuE+Y9r87TT1EIEvgsOBei6G/BtPzGrIv
gxxObLCtB7iQ/hrdOt3Mkp4jdbeo+xVoBQ7WTvR/VP0ULmmo9cd48PXFCAvHSjgKwzyVOPOiahu+
TfXBLbLvJUdJqmAL5YoarurEWNW1mV6MPEYjTY/CbanW8apSA3aacgxwvpHRGdXL712eOBu1lUek
CNCnFtrVoq922nHZS311FYa/7ZOnsSD8gKbOPmJIXFbdshl6ZSUSjzNB9C1t+S6P6aNetHG77pPI
Wt7MN+7ov57f0pu6hiTdjXO6yRpz02bNJztYQX65MNQ+PndD2/rrSALqaaV/aUYTyjjtiNDFbb0V
rTfXesIii4fZW7+YUbREv/B48xf9+iSQ9OYvLilcna9mAQFTPrFWi0OWu+a6astxMfeJs4k/86xm
DjS2wsew4SUEr/86rrY7QEHCs4sK79x3kbXOiui9zzxjDfHalmzUT5QPzENRGHe3z0M0Yb0CFs0H
MP9FZNlubqLLTi2e529Db01h+dBHxPeb65XFQlE7eV3VPNkEu0BeaT8pqG/vPUqLqWFVFoKDoPKK
5KTr8IQKLzHI8lrYFyYq878Oqqvo/JoqUQIFpW89Be6WRwMaUh5SkVFu9mfR9pDH2bQDqUTRJ00+
7x1BXa95Wlm30cJMTFghs0j8jdprDeKh8JdO5m0vpYN2EYexbq2V1VXeeu4rgdeRQpS9RZLKOtti
pNq7SThMHIhWw7daEvNOexcGx0k4zDcjDTHqr8LhXXfTKhvobJP/x9qVLUeqK9svIgLE/Fqja3bZ
brvbL0T33r0R8yAEiK+/S4nb5fbuc27ciPtCoFRKlMsUSJkr11qS7TYHYnLAPQnfn+egDq+0whOL
sdTUl5Lv1wMKKN9MkzN87sCa4y+kXvvdbfImxM+gdiRuvpDdgUEJlDBatBWkhu3VZhXqrH3nIkoI
vEJbsr1qBzKRAx1S/6OJXPVAgJXdeeDvc92m/30uVXVfwyS19gHjC99zxQMdUquC4r0VyTddm64C
KRKbQmcnzbx76PsivO8LrmNU0JIZYuirRia85zYCV8jFl9abt49ynPsKW5nP3rfr0QhTz0825Yzh
/Yj5qSVr6yUp+MuYJf51HLDcazKb76hJpTvh5B9QhSZOVMNTpGF8Ta0DNciJg5ketYzOU6LrfsgO
72ib9UBNtS6KwZYS0nkrS+CXQyPIBxXIb5e6TaUv5SOIC9ltfBirq/g1alHnp+cwUXl1HHCZItSZ
LTMqN7HJAbIATv+eF/25nXJ1IBMdarA6bSF7zUDmCDdEHsEln8LPdAEeyAy/2Tejk/pQEobs9h1t
JTJ6xdEpHcDhGK06y7IWtE0hG21L6Oxmu434ZKMJHGT9FmZQyTVHASggQ+AL+0AahmJRf9ea+WGm
E0O56xthWKXatesyUGT2EBfcGKif3LQ6QTpldbFBmUG2aXQ29darYvbXaAFBg5ReskSdkr/+BJOn
JvXWSDnOvTeYPMHpkaXl89hPHfNUujebcCdD2xDRLVQRQdPoearB1BVZYPQPest9jiR7hSBTeaFO
2bEFSPLYU1O04YNifEtmXkCIzx5QhzuyxHseK1PsSrPOVtTrxsJYx2GKPJq+QATt4/kC85Sj/+kC
SCZ+uEASiGADKlOgXlHm0h1dni3RRNiFmoULQJ+y2DLP+j0IPIOjjFSyEm6S/GhQyDEx8J9CCM7Z
DKzyQGpRZV9Go72SAwCUPsguYvtyGwl5QP6jsbAJDiPnaz4V7gbiLritXLDW52MBfhiNWek12OV2
IFsJ4RXQ25bbmz1M2mHTACiJOBfEwT4NpaZBYEo9FnW60It6n1g9pAluJlfGbb2QWp+CDl4lEaii
0zYFBKvTh1s32dQU89U0IBBEHZ+nmOepWySKEYVe2az1jrfDIHux72tAl97tMdBIR3sE0d7q1ylK
DvtJfPCpumTcZl34o4/H6gyuZHZqjQ01QA0NmWcPy/HZ3hRbspOFzjo9ZsgEO2FtczPHEJQEpx2S
rL9N+mG+m/23SWMIYvWlSAJ/yVA5pfcUtAFxo8DbjmP2Om9RKHGiD5/2HygU/grRL+BpdSfwZWyT
pCOixb/7+nq2hiev8w6Ieuf9TN8MKwCagkNqFw1COmX7KHIU8JnGhGKUovHBI9z4T8pDZToIa/6B
hF3wxcLzEzE8KzpOadsemA0gJPSL7Ed858OCG535t9FdSOdLj3Eb9jYmsozoKOIE0txZpdbWoJaq
qLArRkT7tcPzedGDxOXSih50HmaM3Rcvplfhg/sBfJFqmQtwOfqDqlbIqKQXQI/HnRcoY8t8UV0D
K2yw80Edlh2CblmTh6lkuB97wb5+GmR1rQG2Vae6di14DwLF/J0zhKqA6gQWkKgPav1N5pb2c9aO
51wF+V+ZnaGSEqu3B/BrtqgxhQc3TPu5Hfozxc/+5PE+x3/0QBFbsCxRBbwKZPYFvBTFPQEd5NpE
duvZVaJFARh/IkBFxU1vP4Jja4Y5FLUNqCfUMDb2CPYqCb7dbW2X/bKqHKhtayREWibzpDS+W9Gk
CmhJmpQwFCjs9OdJpaXkOoVoCaDFWKaY/nAfm015hLYBdiAQJ5ubJFJPvLEWTIidgGFFL3fIrk1t
apZHmuJ9HjJB0HPpp4aFrxn0/R5Ajyi8AslHfJw8ll2EFtKTnJd/SQ7EVBeGr2oyo1WOjdbs4XZm
v+AA6YRA2m08kaKA6j2eCjoAcanq3EIHZOQUxU9vRhc82JC5NLB1odFI2jQLBs4H/UKOvVU1Tgiv
qaK4FDW4REnXXDbpCEDVvztaz8BeQnfEiKjNI7I+xF2sO+K0do7MBg/xaUSoqqiEKR7f4juD7Reb
EQlq0rtbRb0yv3fZC5RCi78Q6TOXSaimswV80xEF7KAIe3Mo+2Td5gbwfEYabFUnN67Z+QdPRa6/
Qrgk25QgUgTKCBrz1J0YzD8k+HtAPwS9yhyld7ucoYid/jLArNc20P8vcgTTx80Obpy1k2f85Q/+
nrazJKyAbBTgIqtA75FnLX6lOiZJbTOI2wXSxi4E7RC7CGtrXDhe0UEytrFfBDIvbYcgJIIDZ97K
ekEsm+BZAaWVAb5Dajqe898HNZYDcF6pTghSVaC/1QcDPJWAF0I/o5t+2XRHCpkyKMIMgD2Z3lqB
3bi2guaYCqWuXB/K0V2LugK7u27RAYB/JxFYdGpLWEjzIpErphYoHcHHAWQfJJHjw82Ujm1xGHrz
G5no4Mmw2gUm6+aRImn5rmzdn5DokQdwf0LGSI5ZD3HQSi5BhO4ixzTUiLdrI/WQJ53N7tR24uJn
mZsm8DLZeMSWyVo3Uz8sCGtpDai+wbocPdQmHzqjA1jSwFuQHW9m0PemclFL+TagFZDYbibzkjEf
UkZGF/p4JhsM35xso7Vq4mCVZrZ6Ej1HHNUNr8wElouPNdhDPcs4UOc0mCYKKiG0Tr0B6J/uIFod
Lak3wKvm5Cn/OyqL1ZMLLuhHyAFUbdvKZdUal2YAtxh5Vi6qsxtVmjuah7X46Qh3UGvqZUIOewv1
rmDDxCcCjiO9T1m9p2nJA0hIEPYZzQO1khJElNhyNkeaDTErCRL7RoFGy4PeqAM9PNfqsQ2bOPsS
oZgVCY8ENFFQIr0bcCPvbNDonlCVjUdzG9dPDcgxFuYAZbYKX1qEgE8MuSCxMuN0vJNxCcCFjqli
O20tk4Q3YMVDs2AVtxdAM2QnvJTA11I7KLYxHH+Vdqm1zKPiN0fuQwQgaoqNWTZQAdYpOEOn4CKd
mssRAwr7sTuTiTo9AQIbM3SGDXlQhydB5ETjyXabxHIlMLqFPJPdFMYASRpoZqFe3zq2sinvah5d
o8lwQP1FlFZxwUBkZYEjdYrSvwq8y0Guonu4CHEKLZhs40E7eEFGcDfDnU5nV1BXlmspkZaCPPUq
DF941anLLQSgDAdlAVFi3FHggDoS4YwQwhbtCg9Y+546ciaQ866sFxBk5Hu/qko8+EK2dQoZnusO
ugaFm0BQIZqmpdn66Us3BNXCn4roexM052FAQH4xTq81Nnz4VqsOFSR98zNzimd3yMpXaeBfi/pl
9QX7gWLFy1xcZV8hIOC41ing43SnYl/uGzMcoMrL/nXlanQ+XtnVVzZ4fa5VhThLlb8iaf/xyr3M
ntO6MJdp6fSXKSk3IDEDG/fkGFunUsZ3e8B9HsqMgQy7Ddag+A+PqPnv98ijW1t7SM37DIRmS180
9VdXyBcN2sb4f0BthEznlH03LMN8iXs/WzH86O/jPDK2qN9O90mWitPYpdPaDafqyecRCKO5Y/2A
kMbbx7DwMYwojn9IG0HATx9DTeG/PkbiBNVvH6PFwuZkY528lCN+z80A+QokIYonUMFWV7vDY0W3
nNDEAVi+0lflmUxYbYlVKGy5pSYN5xOwStTs7HEejrpuXyz1UBQGoMYcpMj+5CSr3uYuBOKt4oqt
FoAJnfsIPQH3sY91EAYiSAeytXGsUb+a6wokx49AGBVXL3obDkkw5BMTF9EER5pH2TlvB6HPMsDf
PaMHulS3vKSfEFvJbQROdQ/IeaDaY5k7EyyVK9J1cCxEF5ACmY5gg4WmnvkXmaEuCqkY7UU6NeRV
Tkod68a8Yt0SLZO6Bh+mGpz22GsGFTqwru+xPgYZdAL6x92to24DeJvv3mps11UX3UGuUy5txM92
lLzLM3BfgWEiABkqcNbUC87rcEeZvoJNkOMNQC/rRdF6Bg5MA+eLKBqCbZVYrb0ivXdLG6GpEGxJ
2J3E4umMehlY3Bad7m06YGfk0EF1HSRhl4nbT4xYanVLeeYTUdhSn27d+rSn+e75+zgIDM+etd3a
KCQDLCwaXLXOOnAo0RJwXg2ScUxq6IToxSKlyukwezudjSpfgL5vh1AZaq1qrH4H7t2ljmEDpJCo
VwC7VnUeZi8qaWuU+sFO3LRZEoLJoslne6A0w1gQqVdtv/lbzPmJ5duAZxhiL6NmbKdDlzFUiwwy
QbgNtltvrP0Kv5sAdqDdYpkX/BxbeHF13YBKC+WPX8MwilejXbA9ZXf86n6alHj55DX4qc4t7nPs
4K8G/mnS9pC4CBLfWQUlR4JTC7MOthivjcK/lNIaPcOejdJro23419wx7Uew7KwNvG+gmeLKo5Fj
v0ZKNSy3sJxjHEVEWscGsi8loOlcHKi3y929Am3FQxxzh+Ygcw9p0SMvMAdNaSMOBjxSViwKXmVQ
sJL8sVZNA/odAJUaO+GPFYj7QdYSLKcR7LPLxu6haRhF/qZxvLfeDNtqGkqmP43XHtTpo8Bu7UKT
BrUDrd/V+k8RM4G5XznNEX+KmDnLTZe3R+qddGaceusRrJr0a7r10q+JmtxnH8f+yZl+a3iqZcfh
UCb+uCy90HgyYvWvMzWyN9vwfvbJz0ih5T6KdtyKMrMPfAxAuqNvWuAgHlQ9qke37+xDLVUOVUPc
nC3ovm3sXj7Y6WaOfvkPKbhAp74aPHNdez4CRCAxOUyCs4NinbeCJLy9INut409NxBJYs6Bxt267
nLxVx6GQ/anD0vPneOOuusCGxJdh8Qsdiip/Qv2qD8TjLxOdgdctXIJTPl9XpJdJxjoVoE3xAlCg
/e6dcIDdc+/HzWyrOLldofCrtyv4LrBbmjUuXLKY52sacXP2jOIxHoqdYYBlE9VL6aIpxnTTQeUT
WnIB23WT2ZxNnek1eBEeTAmIgc704k0rHgRiTpBZaKDbqj2ooxDOzkIN2TwI5cVyJSBupqwpOkOO
tFsYeVh/62qkI11W8EMR9fUL9Mhme6ugUgRBImfdZG3zrcZa1bKq6sEuI7AVFQpIY23v9XBUQMW3
4Q0kVx9jTz5D5KJaQXsvexxMhFvojGyDtilto7P/Hz+jQnihNME1PY7cWob2BLp9/URzt1Ovuq8O
4+qgTGCWyZrlhbUcBzxRam5Dv2ItJ5BghxDhMUCQt2lFam1J6GLy7bNrVeZDVozZfSLY32QmryAJ
zG3pOOqr9jJDf2sXwMNUhvOItWZ5sFw8BJCPdx/JVnG+GlHkeLVd6JOkEGpe+UBdb8mDBjgK4U4t
APtINj2g98DeOscBAhYnAPFla7B28xfApdtd1LdszXXoy4fd7dyP9grbolft/yf7MOVQn22iBR+5
PGflEGwy1lfrquTFF1AW2nfQpQyXPOqKLwNvUbTsx/7CCNFMpwhBiRr0mORs2eDz6YvhTJ1ZnU4P
GUjIYiydBuhsrYq4Yk9MDsl18Lvhrs+8wEQYzuv2NV6W+WKw4mjn2FvLFaL/mzqMCnRXh4KN3X52
h2wf9GYgQgX0VAMWlqkez05SyZdu5Y3O8GIaooPg1JgvqBnXUjNMGpCB1b1QJa0hroBSFmoWIxTM
Ynd4RGY6vAbSO5EZ3y4YimKA3OusxZQBVNAKCMHcUa9vqdfIUd0my7G/u71uER3J1SJBhARaAB9e
w/S2vb18o3Gti3o/OFAfJwUWdE6QeZnf1TSQIQadgAzp6IDdHXtIa9j0OstWyLF7SKZo00keX8gk
zQB6x7z9m/rIdBt0s/0+qBun5mDJ4W/y/78OSiTQYmB7wEeTIkCc1B8vYRoD6lGLwW5+qDY+GClW
m49l1FVPZRb9Y+lVV+O3ySLAYvIEOkF7bnq/N6n35oyIlTjdmkOGijMrj5tVaOwiR1cWj3Yw3aMV
U51x/8eW7ZflYsi95gGQELZ0C86uAbPUBrLS7RFEcP1+EBDLCf1AXBBftlcGABNfpgZCGqpq2h9B
w3fCAt52UQHODX4CCIUW9g8o7/CvHvPZMkO6bZ6yNzTto1++TTlMACzJwX2bEiXlxxj3btKJ4atR
sR7UjDhTqMFbQOdg+FoKXJPOBm37o19lT6CJDUFYuhy7gm9I7TtCWOXk+aC4aECcvKZmK1sIhUOR
k5TCSDOsLph/ereTtJiHAAZexlmKteApKCEbvMCJE+H9s4BUx3zyseu/+JgA/Oz7KbE3sbTlik9+
tEvCUH31IWcth6p+FlaVnnIwRC9G6Hp8JbckyYwdOIKhs+n4i5r14V2asWjLUay4QmGys06GGv/r
Op/kyq5y6H5QW3WOBK2I46xHiApBF9Sb1rbpb4Fl+jtyVbwj3nqArroLnb3bbyayT641+xPFPZlc
DRgZYcdbNd6RnUzU+b/aP82Pe/zD5/l9fvqcISE63ucemLsJUdW2sQzPwQ3569CDyFYxeZFlBt73
ZgiQuijTH63tR9ka2HbEf1oJkhE9YPaxpxRCL6kPVZgUT+l/T3WzvE83D09B6euNBRTCtRqCU7n6
LhL1MrSCfEM20k6QYD49D7m5sHsGXmy8Sm0ntnZIjZozbmwIcmfhikCefLDMf0ka++0FnNZvbjOM
TLuFXSVPYA3xvmS/3KZu/Ndsv7vR8CqK8S/2cPfbEzbGUGC6dLULTXq78a+JSJwr0J4D6odxo1fm
Me/AbEGewrG7O8+zA3AlMmxKtH87JaA65C24bslHGa63aAXQdAw5ltlHXwHsy+6HK5ir2T0foukI
2oh78qZpxxDPLXtODpli3I8+UCtOZBR3OXQwn80aKYnIj+ITNUH1t22LLnk0oEj3WCh7pXSNa5bb
DFVPolpQc5os+w5kzObcm48cQJixLO+ol6bkENw4UVNPqXJw8tGUJeh1chl3JzeOQItihAhW8CWj
uIk+iLYATBxycEeKpci4nqCJl8QbaloZHw7MhGZR3/DyKUbe6NHJ51AKObQNKJ9vw4VozGXoy7XV
2VApjNPwOjYoVWNaLbQeetBO+B2AxrIH+8O/PYagO7QjXvWfPICcQlhcpzz+MIeP/ftqTGzow2PN
UrA1kDgIqXi2g+Okaff71NgQkf5sm/tBqg+S/aYFC6xbGtbWbRxkJRhYTZEHa44+NZEymZuEsCFM
DR/c2XTD1LwPIrQOeb2bqEWu7wMZyhGOPEYpdcqqi8yzA+QH/UdAg/1Hn7FnlHG1J5DE+pAsb4I1
4tvjmjo73whPCiGrTneSqSzzc+XnDKy0GJ0lbrpGSX27oeGBKSzsRNsf82g9CFIaW8D7k3symUGP
RRWIn7f0CcY+kAcOPeAF9dIcDDm40mT9lUxDbaCCaPCzO/oIUNdu9i7zTABAfn0ikP5A9ct4IEtn
FlB9mn5EadLvKAAnQJC7nRpZzwG8IbG7M160V+qkmwzZWIi+p/xKNxjPOpR9/D5cFHW94h4DfXOZ
BbsE7wFgd4NdFzbFk8vS8qnAOskes/ESNzbucZc5S5dxcUedQEhPdzaIEpY04H04nlcFSFyVvw68
Kj3b9iOBJhheQitAeiew74DvPmuQVG6HMfkBGtzvnoS+D4hGwl3Bocbo57n1ioHUTwNVbQQrNwVo
plwZZsp2robgW0aj7pAWtzT0QlyRF3YXUd3mmwCsBQNkkL7KLLHBdpojg5FrJSkt5aLtQNayD/bf
/ZEzPLGw5XKH0uURENYMSAUd+fsUA6z9pF7aCRIat44PwcKWIoH+AFbNMsEzvO8rcGkM0RUqXtHV
s5BlwfI43PaQsb2CIwAxfw+lX0MQHsmDRal1P8rvk3LddJmH3NP04T8jf/DSpavZgVs9JfnSHDSl
27TQ7NNXaHqG4K2EenfUo+hN7+zwXPIg4xd3O2q2zFxxsMJ+SbDzwLLl3270quhdKGiHRfdHt0bP
RkDmdze9j5lnIztd1JCOuF2UZpM9GJX7bABwAsJk227KsgN0wfJDYRnOVgGFcOFDBRh7ZQWPMkLo
umFu9Y0l/FvCh/pnk0LvLvNHvrBHQKBbXv2UYfNNGbz8VjRlCmmczH9UDD/m2uD5BQIVb1dprPHj
VTwnSdfIg7WgP35tbPONNQZK08MBmC3iiPlghjbkTCvzJxsN0hQcQWxBYiMM1jlib48Qian2LlI2
EOZxnUeyxeJrNzj9w2DhdRC6kB1uJ3Bh3fwhfQVIozCxSm2t9jofXvpugmhp5dy7avT2tl6sesBu
bKxMpUhjT+KCZPsItOvvxlk8noy29kzXzn4UQfB3lZlHEywntxPfs2ZL+OvkN58qDdVz0jWvtEam
1TItlFUPsXkRmTuyD2Fw4XYA7EM+fZMxZAdu4V0KA2u7wyBv7njxhioP1PBcx1CqgFSEtUqQZ4Tk
XDqd7UiYS3Jww+esa5wlL1Gs3oo4X4rJjDdT4jpnA4jb+WCFjB9D4az7IkJ4izrIZYDc0rLEj2xD
th71fyvTTWII00lx6QfQhXRuNm6qUuD7ayoDAUih9lg0qq9gz/UhUekae6mbjG2acPRfapDXHNwA
6n1ca0dbxeQvpQCF/+QbJZiw6p+1so1XfRJk9duJBX7cTEAQxLWQXSyt3Hpugq5bcSmcy2BBWyBr
k2KPhAEYHaIpXNcMqgipFZXLvAb5Tqzl6Up9JgOgvQHkQdu0kPRLR9Na/2cfcqRDmoLthGvv22R0
xovvZdmF2G7ZR9py9hWf7pkxHUmGLEuZutd9tMOkvpbhbtGb0/e+/zYOfChguR+d1xayDAsQH/FH
bkfBRgXA2AygMTyxNEzWshHWc2XI70U1Qs08AQ8eVnV/ge7ZXox6kMF+DQL4djyhoCcFs6ZhPk/j
OA+CrOo8qK0Q0ALcxIj67JA0rrHMpyFdIuaUHeJoBEk79XRRqt5OqWvKTARQ3GLa2yMSaKUuq6wM
FIInFoTXoQWWHMMIDBpGIdoHw0nrZVUL/qqK4eK7qPVa9MP3XgTdT5RM/cMDN3j2cxs8zMHoXDLf
zKD7JPge32x9ypTN1sIJ/EeWipckireTzh/RYahUCGwNR904tXMb6eLMHfcWZaA++Lx384CrPbU6
E4rznQqnLUGCqhE65X2LiN6MENLwIVCy/NkmPDBQkCg1OZPf+D6WUEc0H/n9x/ncFmv0IOuO4N9A
eYrpG6tbhKV3zCewpANzo4M0pQNQYOV6oCrT6Gh9oEERtJ3WN9uUhmfLeG2w7d4nQVhjl2waI77D
eDU3x6HwLmooUlTuJiHCBSBOSvSBOsBkFy1st+TbD95YLa9alfenm7Pra2LvrH784AYh92Q9ukUL
LvAXEMSEJ1HVrr3oEA/YhXb0UjMWnZXAvmUF+P3Gs8EzNrug5mpapElk4OmiihXwRBA1uD2fRpbX
ILNe04OpI7ujpHMu865YDdqZeqIcGbiFKQAQTMXs/OnhR7MXzLZAtoiydM126Gl6xJiVqMukU5OI
D29dZBys1AGqD9gMPYQ08D748d6q+Ioc3cRCeZBd+/aOOcNsm2ewVX3XQqbN4YuiLiA3YVnOfZJN
zZ2bdPmutF11mSAECY24tPk2Qu7RN2LjZzA0d17F/NfOL8YlDSq8tLkbcgvMI6FUFxtTzoMK0zvR
E8EpuzvEiLx5UARc232YqjWDQt+i0JUKnq5UoEM9NksErcKT7QwWcDV6aw+uDQ76K5QegJDxzQ+7
JjCXiLoB3hwhn8X7YLNKhi300SBvjHTOBZjh8VJkQ3NiHhTqBSs8iO+AAsVMWrWvQvNKLU+b6Ay8
Jfmd9HR5gh5Kk1BHacTZxqwBv/OjtnybJczzbsUkIqmJFUTJunSw0RwzBkLC26WQW8KnAYLmjmYb
VXoXpak4C5AqrINgSNb0i6r0z8pMykcoubEjtdoo7E5lI8H7hz46hI05rD0gLtZpFb7ZULl6jSoj
mH+LqKotT/VkX8iffoogjxfrmA/N+jbREIl7G7LFJ5oHwWHQbyg/RZAJlCq15r+ysuQfMaT+vQvR
0YuIwFpPduG5/tJqLXZo43L8wlK+7VRgfcsHC0rWZau25JYhhZ5b2Ni3U8/2/2naiRn1whtAw0XT
FtFQ7m2CBbaGtO9QNRitC3fqNsRCRs0UsfUPTa6bRFlmtk20vvVGA4ISZvlPjNfClx6aQnuR4a+k
psMRLa+8AIUIujd1NUckr4FL1E0zBfZQaJp+aiJlkJyyusvmZqwG8xTXxs95JmQ8zmlcfqdWLFz3
3Hfmsz9N05euFN3FgI4Y9XHL5vdtHp6pbwRy8b5VNjgDcEUwajRXLLDuIhCsfEmMyQCmSG2or+iZ
9eCBMJDGSVe2j6pLltRXT3Hy5BX/1LjztkMKrLuMyv5xKMoMtFx5f/A0uRNgw/ZdypwaWjrgi5pd
UE3T2K57pVZa5gwYwMTaULO3gOEus/BMLRpUYoG+QICgP1CTpvQDefWz9Elp2pO8b7MHQ0dty5o7
Wywwesjd8Ho3onb/TC5IyvAzNCh2twFdIcwtCgGAoNCT0EEWiZgniYum39mALi/AMBEilV17i7QJ
gWauHcdYMMPlENkS4cqRU3Rf51V0j2rJ/C6BvNHCJJ+GocyurOWZeulAzmpfhrF3PztlLR4uLe6B
ed4sBFOS6Wbx3W3Q7VqlvoyVgsI2zEp3hYIrYEjC2GQHF1/O+1qgGBKgtan94e0/JipfSx9B8Loz
t6nM+zsP1UKPMXf/5ulU/FWaITIHfvWlAF3anxyy1v8SqqqeHfDi7e9qhU2XniHHZunBB4/MIvGg
aV9acX3yc8N+YWIzRUXyUjdjcx6TGDhtbZblwLcZgOMbJKPsl9ugtyZW6ykiWdNUHeY348hC/EYS
XqG8D/JIHw4yAuCN9woqv+ho9buVziDz7p+x4UnsMVyRJWQM65ysqrZRXkINz3VCyLrmYu0Kln4R
BZaCSRd3f1eIVRnMcf4RSGPVvkq/uR2CGjnw2dhpS2wPsfzeW3WLYjs9PILYzTx8Csz2C1Ie/TrN
sdpvNRbC0/gI0Tp4XfryTC3fBJvC1GViaSkL+A7dK4PhrTeOUS7fuBUQU3ro+/gwGMuNGYLBNAGF
NWIBKITvdY1KboNWBT+QR+TtA3BFYS/Q+8x8lcMT9UfgdlsxO5wONDDXAzsqbpnGpyZP1N7XZRVN
F5RnV59RM/Yi/E6j/mhN0NoGCwf4GZtqOJIbeUxGXG07CbLYHcBHchm4RYOMpzLm2oAoT6tFYpnD
vdUH9RnYFwNoVqROvaGucH/WWpz01wg7zsIrCAHBYZ47f/kiEAd6Ock2Cc+QQdt2HG/6ZcvifgMm
vXZ1W+rpAd6QdwcyDaDp25iBDZA0wqMi9cbXKK93IN4xflqudYRw6fRNgFlg6aPe/wLeLOPOlWZ/
h/JSoDb1IN9F3WJqNrtp5NVlipxykamSn3JdlZolgEcPkASaW+92V7ilWBVDsS9tcCneSGYAC4Wu
jyF9sKua5Z46ctxe6yp3kONnEZRcpalODRjSXuQ/9WDJl5iNMThywYoWNqH9IsD/tUmtYdyQE1hb
38Ywr3FerL+cOL8bmjK5ysbmj6ywAYzPTdBXtWnymIuqPeKJ8406J87rEyiqT+Xo5UdbZfkKyrgQ
WNTNUOINuKBTOkRGikeY7lFjhh4fwp1aqMdbk7F3fwASl18d5TfnHPjRRdeH5lfejsaqali5o2aG
jAXUMYcvmaW3YMDZLjiYYb5GaTMCW2EGO58H6QFVp94Sy6GFzIR4noqYn0xDhSDQBQwAQrLdyqiC
eF/ppnYT2s2MG35CvBKaaHGLZBhQWCtQ2fA9Nd/dLD0bwGLgRiNQwdT+QGUHGLbq6nvoIaauI+ap
2Q5AWsngPIZldURFnLd690BKAiUA6TAsPe0RdaCUJw9oElXf4+ZtDvIwoDgHLiJwJOOBZD50SKat
pwY1IGPVWA8opbcechFuWkQpL+RRJKkNxEE4LhCdAs+un3rTAk8btSNnx0ZhtlAtMFcYSiNaPSfC
ke3aqYapWNaesRl79xuDptYuAx3TotPMMO4U1QdqQqTG/uJK8daMR5VsEpQqr8ZGeHd1CcEw2qt7
+KvvRDUkK9rIUy81abd+c3a6ITogqJMuKKvVOR2ogtOy3yRtYACkXMi9cOzgYAK1NWfHsgiUXCMy
rDSA7JQ6a9WYbBUwQPNMtwGf50SkCKqEq4xj2cNyAN140Wf3YYY32jj51yYqYQKG4DCy4PVm6lMP
kghOMSzjLpfp0ueFWKVGl23mdh1PmrM8sXdz24rw8m2q8kxTVIWX3atRYn+oBwNvN8+fo8QWJHXj
Pk8ORTxkR6x23g5TkALs87nNq7o/FO2B7DSii0IbNKomUc3YZ1+Dzac+gmCwj1pKOzLYgmyu7sC/
v1qWAEWtbzQgdIYwOtKoQNrxpHicXOU+jQIwGZVcpDDcJ7LYxrQDfYS8F9rU22azSGvpH8ijREZi
1QooobVG62FFhVJJ0YBDioZySMnuUYwVLqiJkljr/L9cybcbeZ8A4tIiCx/K3EWl9NQUh04fktFG
WypeADM0FQc6o+7KkSPIie0RvI3vY2Jyp37yrKcafD6fT6nfaPtmDSmtZOvkcbYi3fBdoavDatwn
K9aaw0kCgH9y8zxb5SazD6NX/RRRJo/WIN8OcerII9m8APx6rpMfqHPSHhJsDYijvbtQz4gKOlA6
g1etMK63NNXU+/xgquabeK8sd5BmIBOlqehgdKCo1F7UIlcaOPFuHjhntH7NdZv+97nI/n7F21zs
1xVpZlaW9gG12P/D2pf1yM0jW/6VRj+PMNpISoO585D7XplZm8svQpXL1k7t66+fw1B9zrI/dzcu
cAFDEINBZlY6kyIj4pyD5ROLUREDeUsVvM7PJo475mNUY1m59WI78blJvUiIB4lZHm2mdcferLwt
Hm272oxQsUO26dZBgco2Mowd2egieQ48s7oAZgCS0uegxgkCvF2VGB41lN87kfac10X2Ji3n2cEX
4Q1U0NMN6kmnm1+6dK8XT5DK2KluqUb+hyn+x30gAQaUF/i7l6xh7FD03J4R0UMaJMGqhE7txA5h
CSi75LnOTjX+5CfTeQhH03r+0yDPMcuJHeLvg/oot559yw4PnQT4skm1/kyXOhQJtDLnN8uIQNyZ
h2pDHgdK9FVXbJYyN9ZGiDMq74zh09CkmWtekXnTlK0Brg69V0EJ9QoqpncuvMBYxx6IYMlmI0M5
K2shQQ0q82ULTP3WE1XyNGjjWhYmilqVXbdi92bv/OzDLsDYti1QX/fEMpwhf9pv/r/aswL4Ncpe
TYkvlb0C5SU0mYcpWVaAtvbQuOXDLX+WtGaxbpnTz2/5sw4pTERhQ2d1S4o1tv+S+Ha/J9NkD+aZ
B0QZ5dxGzYsPgZU/3F66wYKzLopgmN+mKb3289TUMRjJNDVNpIPK+dxwcz4aQAhWfERgMEFJyinJ
OZ9rZZUCB9B7p6kHK9SwBa7lMVU28itNDwqKqCBZ0wzTWJrg5ywd2H0AaFKT/rxgezrNdDPd5izC
eI3njdhTJ+rArhFLmkMLGP+iTwV23GojM+088ODLBxupWWVywDO9yZIBVF2qSdsVJn3k2jov3pON
OyA4QFH4HXVObmpejlT46maT5o/btNrgfJ6WBrkagllRV8U4R2EbRNO2YLSmTrrUP6f1KhwVhhy7
qr7W2DavsbOj/Yzjow6CmrSfoSZ32g5AJKQmbk3qBZYNv5f44Pg49bRAEK+9fnx1axyJfKG3BxCK
Y49HbaGMdEeX0JOQiI3LNQ31wLKOx4YaQu3bDF4Ggn+rLa+/2aeZP73IkLjhTDiyWyHE0W574d+b
dqt/FRBidT0WfkubqJ2XfeScIPhbH0DjATjhkLmvRnEkBwZV4nkmwClf9Hl+lNARWVAHX1vQmHqD
snOx4EUXHt3AT0/BiNoDpLbCb9x8aHNjfLUASl9Ax1aqbbO3RooYsYcKwp145g5fU92uZmFs+Wcp
uX2iDhwBgK1QHRogdlNHroF/2TOBo+iLnTACUCsyVQLVV92VbF3NUGU3tMO1QGRwZflad+clgXln
lPqlUpvaCKkkanW1Fqw0MOZDERgij74Q5g5RlS2BWm5AF2pC3ZntQH4+dZI/2ekyILW0YyHf/G5X
04IdWttlRr355K/s9ALxqAV7AHKmzt+GA72L/LHeTW/vhrchN5REyv2YJ+vbtCZq6o+R080LreqP
nCOh06Mm/6718LgG0Cy8VrGLst8Mig196cq5YRv5s6hKwPi6MvnqOKgC6Dr5zY1BniR586Ox5SKO
UwH90CuSQRFOKUk1z13L+4HUGcq4k/itD9+B0Sse7aYZlgGWxkOhy2xvILu6Gh0bm0qQD8z81Km/
WaY/18Yk/QEO7qeGDfazq/UI7iPyfuKarm8zG9B9gTPZJZJOO+9q3fg62O2240byQxfjrhnc4iuK
NiHQBfZD0VSzoGvHe92U0dqzi3hXiCq+s53AXxhu231FJf16yOPkuz4EX5okGp7arh9w+jTkwTUa
+4BfdrYUrcieRYNwoHK16nEbCifYF2XI5rkfNaDAZtU+dIzxvq6Me/B0sK/QaIaak2fXB+iH5VfQ
tL2RHX8MojJt0R0laOsuZRWgkDp0FpoLcB0IMP2TlsrwWBgBDvuW1b6VbMmjUH5DcQ1kspSDWfFh
DQxlsIzMWJ4BfpHnzAPACwGHHPF6lp4NaK85szzFOx6TOzIBw6UhM925VjDrtWzja3W06lTRB/6r
tYvpJOEMYeNuZ6nn3tThAS0wetmZWgH3smNqBsfboCTDU38IQpB4/pxIImG8wI8pWmlUIoIN9cfE
5CMCo5qlTvmNyN5GxceZx82wr9OZZIrybSJ+m67kQ5dP7bz3x32FWtfGcHaQsJkxDhaPLLFOU83C
CGkMBAeiFdU4+NKsjgBoPFEnmXhgHE2r/fCvUOGONJnP9lrpsDnRUdhZ+SULbeNqImh2+IO9LeRn
e2TWX1hSffgXKACaE3sFvjdfXC8yr70PNNUUyZJeW33wuyIJchAc3KBUk0BQtRT8C3VZg3vCs8/4
YLLHFpJMmxoQ7lU9WMaXEQuv34jgDY8w0KdUsXYYGjbeQaXaAVEGAMlqJHK62WOvRlYZAkM+z6eR
5MA8gMBopIWKirsmgui4+GskvaYuUKJII1ng6F8qFB+RA3Z6wF74y9Qv7SsqxKMV/jPcQxeH4BuG
ePXGqqwceYHAglp4o0OP2gK9qmXG3yBdtBpyMfrAJAZLcHQZ3yIbyEJUzEZPbNS7hWt25l3W+dq6
Hdt6x4t6OCDPDvFxkRXXAss84HmtfME24sGLUdw7C65jU4IxLBe5UhWxXypNl/M/vbexsf723vxc
//TeQk2DyK7CfhF0K+irdF5ZQb2bwFmqiar5ekewr8rUrsCRVNu8i+NuhsgqKOQoXOeUolhaIRgD
JiNH2nbp9IE2Qxpb4tRai1UPMbN50Hv41MlYZSGe0T47jErFq1cX2ehiVfkQOxd5v7Z6IXcaSkKO
HW/6I93RpYkyMJR5nC9uHUXhvYWV7s3SUvQrK/KtrSPy4OoMCtI2gOoXlScHQDzzZ/IYbMtEftN6
BPqnm0OP3d/1WEqsW1r/U4x/uiWnEU6UAhBRyFZdH+DYDza6AcFdJhxgULxkWaiy4sqq6plRozKw
RVnQA2cokbbj8Qu5eTpoTlmeIwLX4qwRhnV9qpVb6wPLp4b/ya3HL38tUYoIGSvRPJZpugaUG3k9
/PJWJgvGdaqaXZLPI+iGPMey0HexySE7ro36i87670PkOmckmvs7sGkDsa78LcPl86oRyFypadNG
rsl/iMTHtBnixpsxBbId1Npg2F05qBmbI7sYbuloS81cj6LtdPBVvUBshJ+aiGWG26jQkYkugC51
qHDVD1k7M4yWLV3p6gdG1a54SLR8BXjG+eMVoU6z92vEaZLRrA8AmYBeIgVR9QECnZ658nOAyjPR
dyvqp4smwteI5+a6l2YDDAsuofTbY1YVGaD8CQODjMP7GRnDrPrwsXjTzPOqQvZXeVNHI/we/JdQ
WohzJG+htd4cm85DMSH0peZ1BonGLkY1P1L3uMXOq16B8a2eOQhN9jMylqqH7hxUymyzQtzd7Llh
gvpj6m2shZGj0LDHzoDhMb6v6IeGn1BwrGMbvzm6DZz73EoiKJwhbk4X5KiSDiHdv9o1+IUkeP3J
8mkktcc4NKBZPqe5bmMgJIRQvLqYqbCWdp/w5AR6sHqlgwv8lBueddSbR0OVe9GFzHQ3Bp0159Eg
lyF2KgJnEM85jH46J5eYbIMrS+j3BPbyNkMZ6o84nQSg6XMaOdOgSrZz1YXu/JjVEkwKHEac59wl
WeuxtFG+q7yYsKF0Xg0b8iGTzbK/RtOUtzb5UDPLUmbPbz3cENnC4BCULDskjDoZflwiRCNL4OXR
TnqnAOGQ/32yJdRD7qwU2apNtR8UgfwUpIzDECo/AcjTa1SzH3B2/BzN/C24SYMd5j9qofaEKmjr
aGrgB+ysYIBS/BAdiyGR4F5qtAtAaOa8qAMTMZ7En4ExUr73frxEkaJE7UcI4RrmBd+bqHjLfF5/
KQfk7TUe6FdseBxwT1Y6/h+zeIuHVgsWnBJofhEvOR6u+D0wic8i6obDdKtZjbYzSuypZFwASaR6
6MI7VGYNoMXrcRqsQxOgPdBhvKDw8gKxzvLeGXP3ALBgOSe71oB8MSuD4i72rPHssh77FzUgAFcA
MkYZ29vAFz84GeR0O10++tlYznow8h3oMnRaetDV5WajZtM11Zwl5iobURDeyepYcT97dFEFe60c
b66bZYC6lkXJZfLI+jp7ROQV5Y15cyVHP0tOqJJy7qhVRuV7L4thmgR6daBVTQL8DtWcmTrQYiHq
ttRMRjYuUAtkr6lZOznSgwhwr6g5hF6F01jpLCz1ouAKDbfIblhz6kUmXtsVGegtqNfhbXisa+xQ
qVfvzfIOIYMLdWLrGs5yNuibVNOsEWzLcQlARrmrsTlAKCmNvSO+W96R7rQu/wK+7G5jGhkbZ2bh
tQjAD2CCN1IcDFMoM6s7uvhQBdh5IS635p/8bsNoBLnQsFvzvz/V7SV/m+q3d3B7jd/8qENUXbNt
jXsvgMiyBpWQbEa3twuIP9gis/J+BqGEZH/rECEo6Yss/WsItW/djprx1qS7318gqZGRNARYDv/9
NEHx843Rq9A7mYy3VyUjLws7m3HbuIxNiLObehO3IdScXOiWhuR59AzlzWKrWWF2riENyZAKOkjF
2EmXfGCoAtG8fD6Y1oeto7soXmkQNToO6heA2uimWpVNDKzEz7E0IotQLdcL83izjzqw22OClYhe
9dYxgF6n4118kk6AnXkTtHwZ56E7n17x58SIUgG4DQ7vjl47aSROyYURLaapaHDQvCSiC+6mqZLG
yJdBqBWTi6u5JwskRGswTDQ73ujNbroTSftx9wcbufSOLRL8sDGOLvLn3c3G1TS3WanjZivAEjqP
bPziQe/mXvNWgJsqAJM6NT0Wu9fGhIR2F5t3gfIoIK+2CWrWzqmzsB33miHekhadfpwGdQ2UAgHi
QeQLJaKyqeSdY1kn0KQU7/nIThrX83e7EadA4EbC4nhRdRBhAm4mV/e2ouwfqSCdytB9VYuOSMBk
v5nIg+xpMd4BZT7TBxwIEhadQaBnX6IwEicsSEtq0UUbweacWPV7O/gxMn01KvJyt6jmDvfAYiBS
f18mtjrPF/yl/nkXR8aHje7axOYvQTAkMz1LxcvU6691w72Pmya+MMbiC3iv+aGqxz2ZIA4RX2oU
4t95WMugmtf7c3Jr20sAMqYzedGlLqtNbGXdkVp9GMWXUmbPmZBg0lAzk6mvwFnBNdPf3mxtZpVz
J9LjNblQR9KkAF1kAPGQjeYMCsiJ+rUdL26v6ovGWsc9GKhv8/lWYm6F0aNey3DwhqNsdPY2ry80
jP4k1EUUUCrNP81uFKDhjaa3cPsTYpwoO7B/nW4m6ZXn3hXB4fbOGuGFMwM0icCk4gMj34qX3kzT
uPj0VxWmhzJSE3RV5EIXdwQHSGVUxvRX0aSidSG6l6bN/Payei2djVagbv32l7Zlq+10p/ty++AQ
IAXvf5Nsb++ul8y9y/wXmmv6P3T7XEVdh7upOeb2DgwbnQLTdFthQiRBy9L+NarqBzNJ44cIko07
oeuo0FV26NlZWlafRuzDUfzpVKsaVEZbJ83txwZEd+Skc9OY11wvj6HFtIXGsnTWQIDvvu2Np64e
5LFTLZ674wq1ImBOLlzjvuR9eXZAelU7sXFPptYAtZef+uGebH3r55s0zPT5NICZ/n1vrLymMcDE
iRI97KvbaEuTgxM33iEqYsyoSQNcfFk0bvQXMrUjQolJ35Zrmhxok/QQWfI7ddLb1UJjjxSufze9
em11qDYL+ZImc0TcnXQ7P5E/Xdwoes1iYRyo1WN7uPaE2YJOBH/QqPX+BZUqC+okUwaJzJldev2O
mvGYWxsRIlhHLvQWOiDj9PGeDJqAxotbjPqG3gBoPfSd3/Q4SuJM1YXPemi1l9EWzTkfu3evc90v
kHYfllAEHDZ+j2bQaAuQbqFGM3LdQ16mUOADgvoLeAptUOKm9T5vQ5SumZfJ3EKBrykK8IUgRjP/
OHGDQm0z1endavNjpD72rcxnnwr1rKiCmLhhXTW87dz3nil/7evyrama7CFHkm3TVJD4QZTWfVAO
lNrGHvDNrr5qCHK+RQwFkHFn/4it5K5OBvOlieoBeqCmvHArbNdOYfY7r+Ax4hSxDtZAu3+IByjj
Sgh0flPDoVFq/wgxXKQIBuMr6q08K8FXI9EBSVA48tDRwGxhxACfJUH/BI0KcDnDfnPrFPo8cQXS
iAioTW4c2HtyAzriY7ZBud1mC6NvHhEdQPJ4AM034B3aLB3eUxGgutQ1nyE7XKAo0Ug3VV/HT0Vr
H0RuBG/A8yTzHOXRp0aY+jEzBqTWrCF8+zmySyBGQSMz7qNs27L0hRZFSBD5MnmiO+nzeLrr/mD7
k5+vGzrWzTz5lGfTuDXswQy2+ZTVm3JsbLjX2Mi3lF6begWyZEumFYCZ/MzRkTPNkhTVhux9lMzk
iMTuKW/zfM1BP/BspvnEZ8UTx1jGllNuUYUEcd4km/issJeGPapBoG262pPydxAnA0oNZQpsyMCj
bOaduVS18/OAu+DBLoL4X7S7edTMvLDx9m4M2RGUysTZKR0ZEi5Gt6AO5AmzUwgNQWsRjf0CNVTe
/ubmDSxYDX4i5r0NNGeHQo19k7btQ9CZcgmWsn41NUcQsdm8xFsyRfvQdMYIAtfkQJ106QQIwwDq
ulCLZutj42M22+g+ZvMtzV+1jawR8XLMeEacWZAfOnSOUZ6oVelJtYnctJxTky4I8oKY069OduGi
YFN5VCAQm9tKSoRsf5hj8lADfp3jT69iFdB+zVtwTwaDnd9rsbEnbgYP6qSbGFirZa9+FNDoC1Us
ursrINp9b3fjXof46xKLo9gHlR/Ma2e0D1WcWU866NIn2rpGZjuwUOYLH1VzX8jNSwr7YOj+2jGz
FqB6/ka/mKqCcEWBmMWl1vV6X/uts9D9OHxr0mNWWO7XNgbt6liP4U5PE3mvBlJ/GWfQ0DFRLmSF
Md/GCebhlcnffQR8gqDu3pAt7eat7Qbn2DEMiLmOYBm1shEiyvGHL4MiSwM5RrkwkDxtwdAL7g9b
X/R0Z+Go2snGQbgAd1OvurOCV1b3UHF3ABNSF5BiNv66QkHvmtU2krINVqIa2wjw+4tx7WKduRQC
qXXFlzb9ZwT1sKg4gq70f5kEbXSBspzS4DozV2dfE3DtQkyx+2qOvT5v4qiDlp7fbWreahsdmc67
DpDwOfJy40vR9wfi0HYl2DvDrPuqFwnkIIG/0LoofZCA3gO6jTu/zCEbiiX5QYuaD9utl+6krlfL
TpZgBrKxUAKike7oLXs8SQ68KF+nd6z+FJ6D7Is80qDZQLEgenTT/JBlmvsQgfBphxVF/Qq74auy
JzqeFmYQ2DsuQJXyq31EImOWGVWxwfLXH7Hh748j4x30oe1sHZt5OCv0Phpm1COCcJzVBQvWWTdA
10yDDoLjqqCWat5sIk6GDWrbykurLhWI9ZG9gI2a1HGzZZWoVoVntnOqcqN6N5yBL8Lm3pbq2252
TUTjWkft8CwhmtabspVrlRfk1qqlbLB6+Jph3smYactQ3fl8+Lgj2596UVgK+hzUSq4jfHt2DlIH
q2oU+WNZyncLUcb3sKhWCMR1X43UixeonxpOjeMgsmdk1Uomgs9NOWozz0mNg0OMCBQopjZDRA77
HH9HJroIFUWmO6QpoOWajxCiRfHqKhIN0MoKcEdFXGQDAQD0byx+RCAnO7lq+ZWN+WKOtb6JbIYl
Odf6eGvrGp4SRQwN9LbybYjpGNG7h1+FY3L2mrtBtDAYS09urDv7YMyqZd/IBlhv4MWh5vluV+mP
IWvrBycI67XnZenWTxmU0tRk5DFaUFwPK/aK0H608MQoF0J3hg0oBKlGnS6ulMXSE8xcUrMDeO/K
Pxxsi615mqJcfKjvR+kB2h+H6RY5DQAMofBwgTLIh60QR82LtjLgyz9pVngWHrWqc1SpeCEDfYGS
xU67R3QNn0IX+vmCsP8xUlcb5HpNPMKg8gQixfISIBgz2ahJHahurzfWXBMgQGjt1nwEDLzd2Wau
uKkdhA9LSEPcmhwEivhcrWNk+aiQdrg7jxXDOKRan3hV+veC1cmhHWJvToze/C97k1nJIbOUPBMi
8Etw+SYQJcxn+Nkab+DbaFDzbyZn0fABXC/4j0hY2N7rTgnCIbXUDsGHbxuA0dgym+AaGCCvbjwk
snA2HL/aOpR5+mZ4hlzMh50KMcCROdnJf5SRt/S1ERiDuo43dhcGKyQ5kNdzRqyLyJWD3QagkDhJ
Nkac1l/II6hDex1BnG+GzVY6n6jna03v139sE/E88mVAyTDH3Zgc1HABr6B+Rh9pU35uUi8i/t2W
Pv8i7P7W+9vYm3OrpiocrVmP/rjrBiRdIYVe7HtEAFayNKx7iZIwyBzL8T3z7vK+875bY/HDYo7z
2CQGTpZ+7x1QBV5OY5o015ZyAFKJfm/6YJfrSAsyxJ7UHqhRG55OXRJ3tOa6/nrDTN9w1TnIJLZp
AXEfG8jrjqcVBIqH5gOJffODJgP25m36aOuVju9pV4KbJrVWCUNxcRgX+REgeLlE2VPxVArjG0Eb
Nf4Ny1b8fhujh2Ow0Dz20nD8ZxJqDRXGxerWdKu+WEEeOVglwvcPbAD0ivXPVP2eZS2k6QJvODm2
0x3MBgeZsPCM1yqeHKz+Xu+NGbIFBSpE8JPIsMNEWNjODyRDk6omU03qtVpgO6kXZ0XzkXr/NDbm
ATIXqQSBqiZP2CZgXwkBWrPonX3R6NhqKntXchAGDPVL0TiZ9aOJhXOFHu0CDLd+egl8BWBowgOY
upn9TQJDvACthn2n5VD9GzQRP/pJVi6hJDUeAflKdjyP+XrMM+tsRTmbt4wHL60pr2mS2T8A7Ed9
o9u8B8Vfw0XQoHyjjU0Q+eNZAX4EF6EYNz2wuvVQPdA/0c+f7KYt+Vrk5aQ+5A5mega2ey8lhJFu
gkRpHtRr1gQgwx0hSHTrMHIbgh/aGQw2YKLKUbWP4MqsYGG3p2Y9ZB9Ngh7i6fC5d/i1Sb2RDnjY
vxybjajRKWS6ALXtgVVCbl21wUI1IhTZnCINjtSmi3LxslFuo1iEBwObT+IziJruu8ey4My73r7q
Y3wiMgRLdtYaZaPRiryGdPwOlJ5/xt528iKzOVjw6hN4qZ3rz7nAXzF5ySrnq8aprCUilCgQ7kv9
ObTADYfftXeRQQU+biz+R2BkkIPy2gBBl846jigVhzhiZV3rrKrnmSH7L5FrvbauiL+bRY3hKg/F
kgJHJT1+5y6EVnuf6RBk8/Gb9itwo3QD0iStER49Q3tNNM+eNpRtbKSHLApeaZtGBwQHKNeZY7Xx
jjZrro3vIMDw+ZLYvIjXq+m95KiVeFQo5i+y130DaIey250zv7mSHTKdCR4MbjEDYe+4BmgmfRaQ
F5eGE7ylHmDQAlxspygJupMDADVKDergLYI0ANPBvWGK0Fv/OjI2wvEsU+tZYmdzBAWTPGLXK484
gUQb1mtPjhWGeysKV76ZFvdJErVnHgsUtHRQBu0Rc5mXnq5vqFdrWX3wfefr1KsP/L0C+GOPzRFO
LdzWIHmJCBn50gXEdSvWSe2OWmHh8sU///G//9///db/H/97dkYZqZ/Jf8gmPWehrKv/+ifX//mP
fDJv3//rn7brWA5jNjgsmAv2Ec4d9H97vSIJDm/jfwU1+MagRmTe21VW3dfmAgIE6XskPR/YNL9A
6Na1N5arWBWApL/W8QAYbtOId6TOkT6X31ptMZ1j/S6I90CsrGPaYXWMtRuUmrHkxMcgXTvEKwe5
VHsWDEW4nlQG47D+pQ0c8SlAIcxtmxHFLFogG5NCIATMRHTxY++zjZyLNFno+I7vIE+M6ll1YTLt
j5a69FFdrjIsemBk+qs3KZsvINNPN6zVsWNnKS9Rj+S0kwuNJWeaAGoK+uzff/S2+fePnnOb45vF
GHLQ3P71owc9XqZ1leD3dRcOGySBfVRNGeMytbXipYyRNFHbiW4EDrpw7PJMHhyYJ0C1dZSJ/dmr
lJ62SwPn0zydrmg2rL6BWLG2Y6wKXpKwNBeRFXdHAUnMfZGDJ2NAbupp1M1HfLz8XbmCfxo13spV
96A04ifDgX5mRjncNUFk7WzbxJoLSIP4D99L1/r9w7F1RH3x6dgoDeGMs18/nM6JCwel8/J+2qTz
nAGXn9lPyFBkFyjKthdA9R9pOQwrqa1oyaOm8kK5lrwMObSKzcB9RQy4WXKWSrCmYWEKZAWxBsbq
L2ZTHoXaI+KheJWRnj0zLYdkUN7BdcjsfSXOgZaVZxTar5CwZ/eZYtMvwG0LuoPY25MNlGHxus7B
/0i9NKAM+xVTvPyImkG1tgxt4PasdI7gVLQdhQRrvycBeew9cGZYXVzOKw8owqC+h3Y9u//N1zbO
FTe3DpQ7ftvak8Kc2TB3pzpJfm5sfaCTOgQ9sP3VD4Ydfi87N32o1QWRwrxkEQjA0EhD3s5aQA93
qZvLB7MxypVmjNmSeml01yXT6AzkvXdTvNHOTX1p2nX8iVy+rYValY16RR2FqQf/4Rthu798I5iu
Owb+MShmC8CQhaV+Tp9WKqws5gAqGf+e4REF+Ti9P3UG6JUJZxgWT4Zbma+0CbO1tj/4zOtPWuBi
i6aVkIKM4iOpyk4qsSQeO8nD0m3p5nk+q5XaW4giQGjvFBHEZeJiT4Oog5r/0jZN5uuxt64qB1U2
g+UkG9GNxl63HWNPd3YfW8VMhgOqrZAo0je2E21v3X/zmQx22az/w9rz67KvPkwQQHFb545rgojO
5b9+mHFQ6kaS6t5V9NWAVGzqzgzgF85mqLko+k6NZZu48iXT2ZL2uuRRlgFQep3dgeEWxLNII+YO
sMdtvqmQZ1DrbKlW108XgIyObQMtNziQGRofCDoZAcJp/ijnZWyA3tXU04vhxuGMgi3UoafaRwey
MyGiBKB11+xGzqM8B5eN5yYXjjqXf/+puOJvXzHLFjoThgnKXd22fvtUsKOyfVkn/KpDLvdoKcEM
UJvEKGFTKrfEierzKFr0+SXkY7L4RL2cQdCA6JLJBv48AGMdUMkTtbInBtTB9bxeVGWkgYs7reZU
Cpgx0HNACtnfM1UxGPlr0eTi+eZVcVSnCR3SjZ0KDeVeBFKMUPM31GyUrXOAUAoG62828stVqGly
Vn5kGyoHW21beykVvfdM+KN9j2UYuiKmH4Gpixdb6gkLaGx5JWS4qPeTt2tXFQRybfcQNKb6Cgxf
8XXKV5FZjRvJUKii7HrWc6wRCCqCNQUnfhD2OyjGZ86srdz+3lQAkhxAZKRucVJSLdXXDVBQSmqE
5SARFvgS9M6d4W0h7p2fmjoEzfxYe3snFV8S2dRXMmV4dC0S5DBW1KQOIwGESjde//13xGR/++m4
0NtwDYgLuMzGKVz1f1qHBlfH426wimsQGCrqLJ+jqgzfZIeiQ6/n+hmZnxDleSgABr9e8JaDEQP5
fe8lR1ppBd1UsGQIHj78OtItWx0HmOHgploIjCu4WHgXlYhJga6Wmk44LoO8Ge/bQIBVxJerUCni
5ZmWHUETi1JT1cQJo944QrHcqGZagny0cFi/oSaARh9TUhNSyMsQpWZLx8K3nBBBoWdWy3Dk9Sfo
NdDi2BmV5QQcQqBq3CY2oG4T9JqlIJKAEpgxQa+hNpfdeRb7BL3O/b5aNl3aTC9BrzMAmIO6bzMW
L6Ypmgs3Xf8uboF/7QHiebEaE0rhup4eUKEgHgy/2HpBbryAVaReYU311uQWReA/z5Hr6moH9U4t
ThBk53b9epvW8kdEgNVwmjZvMh+h+PxQNfaIulFINw5FGzyAc91GfQ6idaWotkOFjABgBWIO9ovw
HdsnOUvHwnuM29FceFqf3EnUhm6arDW3NBOrkQG8zdTpqX918x7gZOhktV4/NyEah+A0sMmOupCd
lfWwrJjVzA0+ftiog/x6jLJ03ZrmcMI1RKyqO8dHBEXaTfoVBPA7Uoaso3rP+tF9QREjn0diCICf
gHyqqEtj04cI2BumZeEdOOlXJ6x2lScfAWaI73Qsh5cBByNoXkDgmmXtA/JcPuTs/OwhS8cKMgF5
u6YmL5JmW7UoHKcmRJitc1Xpq6ixsgsi7MYi0xNxNYssudMLsTaGXlzJ1IdevfBMb1xZymbaRQXl
jsnd6xJ5MnO5pWAtRIPAbpjwLQWMAsqQKVvdC9RGtzoA4dgsOaBue9GkcQlLhqBeVm0tryx+tGb8
akWjA8xr5c1xTLfPhWFVazupNNQDjaBrAIpzlYdNdv3TPEm87dO8WCNg0S6LFpJ4MsyvuUKjoAwS
KskKiCK1DKKNVSLxk4KNLgzCAeTLR6xSTlggJ98PX5wsW4xDNjxGMQAaTsEN5FpwYsfu1gZAI8OD
VJEbsiRfAFjU77qyLpGB69ouPlZRVswrQ3cv4CcN1paTh1CcyYZDbCI6j5JEcc9NJAp4FjhvwFQt
k9S3f/iNu29rZGRoOMoB3IvtB+EaBU3j6t+vhNbvT0vsGmzd0vFg4IZhYE35dSFEGKqozV5rIRhv
IMTaeUgvEWQAdFNnN2iMDajCEBEhWwvtqKBuH8aaFxC8AUs+F/n/p+y8lttGonX9RKhqZOCWBKNI
KluSb1C2Z4ycM57+fGhqht6eqTl7+wKFjoApEt1Y6w/qY9zn7AeGKvtR8K0EXGa83XqA4Q9IVPvR
3l4kVqTOSofIKu8/vbuRoirdYmArz7BwxBh3HTRNdt1H6KCP150xJZcubLUH2SDIgDz898eg/r4v
XT4GU7BvWP5ZlnzD/mU9sMcRnLcjussnpt12FyYpP3mB8zEiXoQBdG1GL/P2o08D3TNGvfr9YSBH
lCkgf/nrD0v07MiUxev/vmVD/W2fY6uO6jj85RweHsY/3jxhmqoYDUbx5bqhn327Rgk9iL4SE06X
oDxqO8mucn2x+6tarvG1CpTqn9UBuo3XaqF30VesNm69m7i1PTOqcjSaNjLMmdlu9KqZaLkU6WYK
G4SDSXl4eaKGT0pQfZ5hhGB4QwfNIw9Uw5uWs1u/HIu8/8/ruKqTO/mfn4spNMdmX6xrBAoMx/k9
GCIwhy3sKGx2aZcYxw7X6TWAE4BQgxm8R5mLkhr4ZceuIdwZYwTxh3qAJPYWST/ymFEevrsI7eKZ
Y1oXldD1a0Z6TXbLCzO/C0Le3mWxMFE3buJBoA0Yseka2/JI4uU7mJ34Z1Ze2HvwYMsDncSG73ws
irVrAkzdk+Gn7TYTVXVq094+koscdm1tzA9QfAOPJ4L2tszTt370c54/59EUBAMtclJleVGDkOcQ
QoT9Bbz22QmS4qjxJVGXKEOHkFHQnWfltUa+4SJ7yWpZnLpq3kOi/SbrZZVslIepr3xPZfe4vl5B
VjbLlI069qsuz4OdrPvlYo7d7ropbu5+qcv6PDu1ovLMocK2UA6RlzLhEO20tM5+rZN9FLMuFiut
nvfef941jsa8WjjC3bFgV4dAIKaXQkDCDFCF5uekuQdpTDNPcakR9U1UH7W1TunvZLlwimDdBmrE
JmnapH5jYc41J9MaHV4eTFabPdtdaJ9nw7+3jJDSUtWlvrpqWmFiOWFmpAEC404xsp+3HoMpfqKl
bPOEMBK2HYwkn2MfWhu3XjmHu0yE/jbc9848yx5GWiV7QqzEMZdGWacnxoYISPhwvVLmTttsmmbv
OkfExime43u73kVNguDYMk5rnHyjuqq9uc5Q+NWjjk3ibVJbnSMPvmC5k7Mac+lfojQ4OqYwizWs
MowNSn/ap+J6nTbwjRMOIG+yu5xnJDu8atFjPMqiHzrGQv4AHrjcgjxUAbIMqaWd5KjACZR9XfI3
kXcl63QNVDsp04vsHxkRGg++Gnrys5lG/6teNNHJQWLsvq76rRYaxhN6gcaTPqOohC2Bu2ktM8zX
I0b2GH9kj7ILqWodJhSmlpGmFRstNtqd2yNKi2V8OqTpdpyN6GAoWvklnX3WMTv9BpCu8ay20O4w
rxyflL7/rlZ+8g14DStS3qoXJ3CTezY51ko25Nb4s69s5THyi+Q0N23qyQsQYL1zFlRc0U8XFN9Q
Qx/5U8iLpP5LAdkYEc8x3aXl4O4aQynfcXBeT6L2t1rawFB0yQYo7d0QV4SwO2JKa54u8UFNbAFV
l4+MAJZYlWMkqrXPQ8xXg/xRtqpW1HsWL5A7WQwVF1gM/p3XqWq+wxWv+hfH7cQzvgrR1teIB8li
ldfiHmbc/tq3HaH5ojhfbP1G/yFns0tb2eHVaq55mVOfNYXURqbfybZrTQ6gPgM4db1VR2nzI1tf
HDuWO9dTtuloUcA+aTDEIqz3ec9LaC0m57OT99EVwjjpRv55z4Pl3INKza/3vHwdtlDki428amoC
hJ5tm4TscoHlIO+bsOVwva//umc5aGyUf9xzkNTovpO+uW/zcTsoibnravdQkuKBytSV4AOUnhVK
nk5pV4N+JLReRra5d2WLoxSQ3vIUd7BrzxZuQGw6AeZfC7xgmWMAmLv1I+ct0UP8iGWdQKUyPMnT
a23Za2IFYsvPlcQLIxYAPXmOmwpaQI1YGKTl9Bn6XvpcZRgbDu6j7EDuWd8IGDkbWSxFoj0xWHaU
QzCScrwhHPKtrGscco5dtMZRczoUfbr+HMa8TdgC7+gq5Ju1Pn3G5r69n1Rrd+uRVVPHf7Mr9nKu
bm7dM58Ivu5VWd7JfnJoHYy4eomxOci6fBTDaTLij7mau4OjV6lHgDDeGe1oHkWSZ+dgrNnwjZ6f
lwcnKXBJEnm2SsNy+jOct2luNz+ndP7Bi5j2xSmIUce1nwMtRj9tbgzeT7Q2eBx95EjyXsu+aqpD
ypFB4C7ZMLfat9jU0XNv5+xJXnmcCvMYx6N1QGFuVzoWKjXabN+1cfinPmgV2TYFjUTLMc8Rq8bW
KAMVUhbOy1NSuWvhkzpXmk1loO+Qkqz/5gTighLzkkXj5d8Z+ZBj8s1hpBV/KF3wo8Ig9N0aRbI2
hsl/bpA59FDzF7AH5s9rQwYvj79dN+oC5xFYPeyrMBy+ADaFJ6uSmP4f18PpGVpY0ZRbdyoRwkZE
e1sjJeH5KU4sea+yb5t69Rv8rpXfa82H28DYDhEf2wteib+4hnWssmXW2lXXzoxfjj726n0eJaQE
5EhCWn5YTc++q5ZHG0/ijRyQ5btZi52vMBRSfFaG5gDa23mZXetBts9WTGhQrYZLWBLlhSSHbfZy
pcwN0Isy7Bd+du1hFGGyrbTa/+rX2+tA3ek3WjcXR1UQKMEr7v16I4AvV0rOB5ewrzxrpAHWxTIh
+JdjEXX5l9kJp70Go3ibtV33kZTTSnZQdGheWMBld2j4VE+ug4eRvFRjwgFu2DU8BKTSTxZCip5s
UMxm6/LUfOsc3dg5KF7uwmRU3gqDv/xyTZTSKm8OnZRMIMARrHar68dV4M+9AjYRPFkKRif+4kUr
R9QxwBHiER/tbAW7cS7rPWYW05e5wK5j+aCTDHo+OorZ2ZoVFyRXrK1mlqRXch6v1YQRRERael8E
Ce5T1/wpSVQTCj5hEYsM2KInIhvUwH5WRjwel9W0VmLzqVwOTsrertJjZSOXz8jtaXB+hNbYXBfU
MovmXYF8zFoOkr16QKAT28mzLFlj52LeMLAMF4W2Y5urHiHirGzAFa+poSiPSVDeqX4fvI12wYcD
Z/Aa0qprFbSMyMaNbLWyIPUUMkAHGcMCkPgzLR1xkaVlRo1k/Gu+zIjKGfrchMHMiuv+xTlOQ2wL
4RacgDA6p87s2Z321ajtB7u715YGKFNwkX5pVsZyz0PfOsxljBUa8B7n5JvaX6dTaGHWMo9/BOrX
wQjQjO76jFiKqyfr0A7btcMauat0YSRrXP12Wu/olwbawtNci/CsZ+L+s3OukDcau8y7ljXCThD9
qhbDlGWyJsfOUsSPaeSmT2RYiRuH7p+dldKmdU620dqGr5m8UGMUP7qyVTcAmsUG2KyOoJMVv6WB
Ym0yxS3wR6FYDSh7+2FSnmRx1LU9UCZ2UYVvPudzuSmmPHkLwpqA+OINxUY6eUN039nVwv9sjdMx
8RD+mQ6ytRf2N6MI63s5VAk2sy4AvqdV+cA7/Ku8TpYb1VHeVLbMD/P4329KtmYEseRNKQhFsllI
qp0/zeIkwYJX2OBSzMmjrnzeZK6cc9nlykb/BWAYKD5x2qWTLTnpt4muneSc0dLJzLLZq9pgM83j
GnRL/AycYH7VAU0nLSRTWRJDwRYNUW9ZclT9oM8iuZbScjrpQTE8yDa/de+RfXLuZUkLxHOFQuG1
BDjvrRtt9SLb8iD7roZmdBWfFhiVE2I3hvP1EqJOV/w2/JOUmEans17l7gSuYLk5vyugvqupcydb
c9b5lZoZhPtlKzbi/KZSAJtdIF4t203XmTi3Vp0cyLAUL7Nlx7tEEaoni0Eq2rNT+++2sCK+xdhd
BhOiVbJRtFyq0Bv3mDdK8TImfbHNYyK9snXw9ezUTDzRrmNb5Dac9EV2zXIUr4n3snFfLhp2Q7/B
OCAlictELkT+IyDytB6aS6qjUJ8mmeqRpm0uZoVdLNgOTuOQVP2E8P/2WlmFLk24WzzEWW8ctCCf
cBZb5hDgCTI9e6+H8DDOQJ3R2MufVXfILlUUXgRO8gWYw5kXNlXHlWZpNaOmvfMngEt+VhXPsg6/
pK9mpoHnWaoid8B7fHkRmuQEkwr4XSsanr6MH1UQOH6IR6AsyhFauQ2TXjzJGjVkrzeZabKVbeGU
DA9dP127yx7DiG9yV5rJXhYdomfov/dPsz1+RXGlPcnqVgEdxxe0P8pi0FQGhBVQ57IoD0Otveht
mp7lldwZlH7E6gXzhRuVB2F6WDh4fFHSh8EYxUYXXb/hSVNt87awPTmwL1Tlafjz+r9tKnf2JjjL
oLuYZY517T5J450WTvmz7G7m5Pc0MWuft+8EBu9A5pubYFu0hnYIrTtYYxCEQLSt6w+JvQB8Fed4
q5JnyWhvAYSNZ1m6VuHbQPZpHHfwMj+HIxevg0Ce+jWE+UNYjvYmNYDLT4ApH/rYya4Hv3EW3X7/
6HYFaiVZg2raOOaf/XS3G7adjT+cG5aRNySBeiYt2p4BlGVeMqbhD/8go5W3dmH0/9kux7M0Z7z8
pcWWZIntVWQa7roWirc02b4VpRbLrQgDBRWTpTNsNzqz/X69tcqxDeg+r3bFeHBIhNw3uvpTZhYt
J0Tpq66tncwssms7T+jZP7XsQmUvP7ZfpwHZ2yAb3O3VikdTX/suah9dw60eUz39IgEVZRw4W7ss
3W3H0klmbzVZsPPgqha7m1xTqtTZKeS1JUmisARM8lcXKdWUjGHloagybqahSKaV7eYPyOfFB4mz
udZJtI01to139QjDOhqcQTkipG0Jhw8NPd5wNkB+5vAvkI/TX2UrTlX45GIPkCZDsB0D4nSlMiDK
qGqFOIeJu1FJsjzoy2FCROEhyMrvk1YnR1mS9U6nfQ6VdfIgLGX0Jl7a7k0dydwIjeO7yW76FzPp
mk1bhc12WIqGotoHKw6itWwtjNi9r2rjKBtlVdn3nqsL9VGWsF1B5XXKijusvH+dTajbKKitRwyX
2yclOXdaPjyqi4v2kJGJdf1WrGSbrLMCBTekaCAgtPSXdW5ybutOO/VxdrkNtKZRrGTxt4F6bpJd
ZRC0ooEwxfx5JTkgznJ/X2iOk15y9glw91VCWIG9V5Rcu8v9wfrHGTv8rWr7gIhaokdE0ohSLGB2
ssxD1ZsnWepGxbzDX+GbLMkDyPFpHWOYvdOzAb3n3gmeeuKpy2A5jR+1yvLrjry+SRBvXmZsQ9M8
DYMSPlkhWJs0x0pw/qLJ/1KMOrJnhJaDkiYfnzzEdX2X6rpylqVpgI45DuoXWartoT/VhTPvUhIw
pygIMSZcDsnfZ2bkdrs2qT5kj1StPnvI4pSma9MoY9ztjBYlU7gkM86nKxfR5ctQpe69WBqypaEw
wESiKwrbuxjcezirnyMgTf6cSw3Wh5ke+iXTrauz8WggojhrzVO2ZLttHu37piSMIjvIumHRlFGA
VF4HNYViPNruNrfPljmurUSLwNzmxkUeBnfEzQsr1m2PLw8v9DSEzoKXnZYWAxrcqBNSk/1kKxi1
lx5zr70UaMpdC2cNy7mT+kyuilT7SjbI8tKq+MEPoIPQuEMsaXJ30J5vZ4EyhV651CkBrUbi/tp6
6zcW5gnPlO/hMFQfBGfH1cCf/0L6TnuqSGrJ+horc8JmTbkXY1R9hLwmZWNpfek7NjwoOfLKvdTf
hueYndzVIHwfWg3hkxk7oDdeJNDRXs7qpU6eyTrZKvsNfR3+3uq4w+fYovbrtTuE2k6ZdbhWbYjW
DoLuR3AMG1l1q5dnhdUG584xmp1rJvOLkfpnBa+HP5YTkHeDPMFb/Fpj1xjCXh2tff4SXdyFR6VW
H1Kfd4hI/uXkaePOeL4400CAhL+ptRxkgz5r4dH9a4TD//RyZZTY+H8AFdBnTyvGdjc4lfrCn1LZ
DWmQe7KYNgBWTcI2K1lsxoTXNHYKQR1p3VpXtO0wxDEQFIa6AOVWFb+8O6XV1Rc5cR1XBFaXYmgx
sZsTa/eJ8CI3OzkP6FRtylAbL+7CMUlGnCaFGXg95Bkyon5r6G8IT6GMl2TlWnVT402xcqK1Sl5B
l6r0t7psPiZTTx8C4p8v/zJIUSfh5YVmnXPcmRUlTtgreUEAeI9fjBfJk2H2WLGsvaVb5jZTtHw3
ARUmPs7iK4t6Y/BmtSy+sthiy7mes7B6nKbUOGqpq6xRE5reBdo7674zsxMhl/4NaFNuIL0ve4Wl
ocBacsd310H7Fd2g7KT3iuwlB/9bL12BUpCrVkg0JOnfDOUsZyjb7vOysvjbZenVpEOxrZRB9SZN
yy63Q6wjK1aK860mU1nHV0B71nVtlifZgElFfoFD3Z0E+rDvecZvmXXmFbMpa59NlblNDGG+93Xj
pQv0JbbRwg/K1jnFCIrejz3O2VdMDCP9Ok5e06r9HKn62XWk7JD+PbLSMv06UoJmcCp8nIp2H2F5
8K3JdyO6Rz9rDA1XVdlbryZiD5uiH6JzXSnJXa2M2tY1reKZSAu5Lbs3fnRzt5KjkmL66MI5emsJ
xnuAk8JLaPjlUTWJ38GlTJ7ixg/XQZZW36PBQSyAzFnis6IqZfM+R26F9EcT3qM62B+cuvhg0595
1WgQi8K/B9mgyfnKhhNoZhf9XPwyEshTH3mm2mu/MKMHtfW1veMk1r7QVZJEwLhxex3GD8MqcENh
bcXn/QN9vEunmu7Fr9TipQeJvi6xmtirblG8CFJVsAbdeV0aYfkyTIO4bzHd43dXvMge5ujsg3lK
H2SVVbvNOnac8CD7z0Fv7qpMTT3ZShC/vaCy9SgvJauccPRwbOkeZakNdRfaCnYYcu4oqpWthTUv
CqPcjBXoBVjK8qvsOxZZfckiE+JwpOh4skTZC6GrS5/mxVc9AmproAxzrB0HiOYMNwDX9a+TPyEK
2Rl8KbCEeC/Fd9ldUYG4jA4be1mE3m8X7fBR6F21x6Ct2cpq7DC91ogzIPmZdii0sNrISXvFPBb8
GF+svIXZpRsHoEjJU1IY2L8YYIQbu8fmqOh9lsKKtZpo8lPZAlYJpx6uUD4kayuouz1iUAoJ0qX8
vxx8nWq52r9OoAaYScZtgYjHQvxvIYgji/Aaq2hadWpprmR9ro6zVwaDfu1W5+Mv3Von/bWbxWbp
INgnn6dIOkuTRPwjSlp31dgqsvvtbLwJDFxzZIW/COGG95ZVhat5eYiyP+h3LhD/jSxalWmuEgIF
J1n09dc+sNovoV4blzELEtKYTNZbJpzUDqW8uF9Z2dT9gBTtCS0nOAE+5i5WXferoWNKhgOfeELz
o9+OSavc+W7V3cERdrZ6VCqP8YRuWAhV+KvZdxdNjp8T1ISGqP6jzHE6GO12QOgTC9vSd/OLXU7d
ATXkaR/7TXufTQritDhafCFB9GcW9+HPQOxNTec+KlV7dVJnxNSE356ycJXiuFJ3AMy7YxvOmH72
ubmJkJB8EcuDgrf38btiNUgiExPDdrDfJ7rw95NSB17baPprHrXOvqwIQsjiBDJpnyhJfC3ilanv
NbdJrsUh4Fea4aDliSI2XlMxki3X85z1lWJrxiNFq7h2tklX7yv8+K6tVh20e5uI0HVsWNjs89IQ
x7plbGmRPWkmFRfB5a5giWS4jyn9tTUz4SN2jkDMcGl13TLaB6oyXVtT11d2Qa+Ka+ucxv6OFDuY
/mXm2iYRgrO0fm01VQyDTQ3dajlVGAl9J1rkOGWRtU3dzV0D+30Zm4/DvNNMH++N5bpqr407XMBg
/EzNoXHKdu9P+SsWNuO4gqzXnOWBP+/nWazf2808nn7vIbuFMCdXJPLSnSw2JV61eWjivbO4EGaG
5pzduQWuUvr3LL66jcaGFW2rAA1NWSn7yUNQxN/tCICiLMlGS0HGsMuGbbyMv3WNU2JRaUwu7FYn
z1pNvGg5zpi3uRsMPu+c0Dw2kc+KJ7v5MdTNCskVT06sZjx8VhEk5Ayy7t3tYn6Bi0WlFA8JL+S/
XB8mQINWTh5vZN/bxWwtOZhOU55u9V2gZEckkL/IK9/mjnLNWRMYU69z2M++rcI4XFw75EGJMOwI
XcyWp4Wc9Fd1moZmu5JlDceFv09NUmnIgMBc15XMEwAsTtdT2bUtU2UVtti6yZb/mK5No53mB6QW
lktOyzxW0PFWJMvGpDgoVbjaRo0d9mbIqbqD6h6qgG+5LFpmYvPeFBZnYbrBlxorMFmvjo5+qGrB
NnaY5ne1gVFkNaBmAcsarxnRAFmfZO54mMMRjpmcHHcXciTA04iBsKFVSQXIQ9nG7qleDrLYtma1
FT58Y1k3VBVJanL85UpowiAyFdvn2G7tc5I2Xufq8x2LsEFsbGmwfLvfEPhiXUly9tmyo2xRI9z/
lt7hMvZWL89cX/0cJovXsXVgHo0C6c7vVdrspklTTkAaUsfIzvIwGRG6R8tBnsm6iISRB5y2Xv/W
gGI1PLZlrOwcK/1uEmVx/K1e9pBDSZP725rt8vWK/3YxOVat3e8EEJfIHKHfdPCnrVhc9m4+7tLv
vZQ+fCnshIMViE0ti7c+gx6ItXCVYac1drwyVTPCl7gODnaZpbshDNIvkZ88SmbC3PgxX4v21x4u
mOb/7uErVetNc4vKqIsQpdu1BK/aID9pwt4YOpattyo7jeHY38q3EbWWdHu9qM6wLLKTrL92tidh
e32GMZrZde0DkuUQJAyMH0ZiJy7pvtre425UrKrJbB+ulWXe7AZNW/RAqSuWQ1On0YZ3bOHJaa4N
qo0NSYIo8ywWN6DFImhUJrFOU79b3+piJ7Tta7mQFkC3JlVFlXMlR8rKX9pluWmQVPhtun/tOC53
IFvkQc5oqc5n3a3Ir46FXfZxcuzYcceAx+S5ZFzGVRlM5XnE1I/MTlGJuwqKg9BDirKl8xut84K2
hqLHX3krK63aWrwlJj32khoJTX1onqpI8CzRIvvguAnhkqFOHjXnXbbJGoCL8d4m8ri+1VkmdhBR
DilLTcz6KQQr8FQ8ye7ykOou23bh2NdryDojFDHaE2Gz1wpn2KuZAAOTZemZYFx6boh97EPEBCq/
UAe+uw5H2SL7ROPYAuvtkQNeessGKHjqtuh1lKeyVDsWZtI3L36Gb6xZ4ajmOsFzZkbjh5oBfa7N
rCUPXeFtlgYAJHKM1KcKbjYbx+ABPUZ8/hSIfAmvzqshM6Y/4Guv4TIMwSrtBrBGugtmyYCXnkbd
i+KTxOv1GgUIGwVnkSbxQVn2XVBgio0+TuNL2YBJjiwE2lUnOVxnwi+T4IqPbmDHzy/N8os/Z2hx
tuWdbmrkce0pLckO/VWWZ/LQRE2xNxodzaAgOFt/HwitQaEeeaxlkaPthNN8yMZb/W9957EKF2zb
v85xGxomTn/E2m0j577Vy7Nb3Vw60SlCfXm5g9+udKuTN5PMKPg6mNn93dXJjWhXWTl6TYHZnNEX
xe/cDvTt6GTNpo5nYODZo2vDB1SK1nkpc+2hxMXnXpBIfWk6dV7Ndpve9UPmvsx+13jEXWw+A1qN
ZrC2Otv/jbYU3cWSdVaA4MiZ4r5WsR8Jv8lGE8WZJ5+fC3vuU52YJW5eAT91LLw5+osqKhkosAyy
LE9R2x6OIFoX+sDovmY+dtHpOFxkCUbgc5aL4f5aCg0CW874cC1Z9j6bC/EoS25ChMSCfp7r9hsw
ZtinQzvfy4MGEHaT+7oAokBdXhmfDTWISpw7HGfTCrOzIIovLWhzrAKeUPvbDBV08/s4CHd5GuFp
/vfMcKzdTa6DvnTxcoQ1kxkbJKyshxbQzYNR2PF+MmwISn0JtGQ56ERFzhkO5prP2wi7Uuo6Pdjp
9TyyPaUk+8aRoa1qK4L1jEvMQ4f3TqyMJxFNg5cR2fqOmEulWt9rBNs8kWTaSVdK+zL1pNVkQwVp
GftH8dEPJlTAGbP6THF2U9MWxwzNf7TkbqexCQSXtG4zr+NAK46tamEBNSr+AWcAYs7w8iyzLl/C
Pi3ImOX1geBe+ZKxwdnVOCp7sjWDo3auh+wLwei0XXfDvHK6qHkql6QqYiXzyrQxA+wDF215iDa4
U3S5ODaqP18PST78WvyuzFaGXqwS3BEVgt6wnPlzEf5SlA2/1aVLv9LJcTKVQ9S53fBsMfc1cKAx
DMl4TFm4sUNRQ66M4kfVrCFUVE31vemtF3cU+kvSjcY+sQ1/m5a9/6aARh+B0nyvZpQr835qL7HI
9PNItnNd1WN+P0ahaHZBAKEpB+WFrMLgH9QmwXKw0fwHbTnw1lRdhoUPFRPu34CBZZPeDJiP0Ci7
sUT/Sfg6Pso55CG0IkDgwRZ2I7i00JixyEYRz9Cnr3pZIthIIh1zoS7eRT2IcL83w0uMHMClqEKk
QxvfIhJB8dYQLsXMaIE+6Xj53BoUy6zOCsBNu8oRYM0b+10PfCR7w9q+s+Cnvg3dd2up9rESOnRL
cJAsQbUCwRzsVSiTCCkNCiablnKCg2pshiAj8bM0yDrZaqq85qL5TR/gsNUaKbuVks32vduCEHds
I/oupvSpqSrlpQTatW9mQ9umVa6856aylh0mjJq9rkqMkxzp50B1pIMHbhVPmSrI7346CrRmymqX
6PexZWr3RCSHbZApGFH8XSfP6jis1ks4Yzu5Uw8VjTejfhodvpiMlQezTrWLW7zIgl7wgFhlgP4O
Y2H/YddTl2zYd6cbAyKYdxtVLeMDvexXzeTbO9kgb8UH+4ATTIBW+WKubMPoVrom/DJhHX7fl2qw
IqFPwLmep51dNfZGdnN8UgSW4bLuLq3/51FmH1WvHR4+iq71D2jc9A+wEVCM0LHbJZN0utV3UU6i
eJ4dXgfpJhuSVIgTIdaDHCTr+f+iHdAOS4jL1u/JdhNhHxzrTZjiXWqzxO4O+rr9pxI0qMCrTvnF
bhTL613wdXoQtocG46E9yCz93iybz9F8ou+gh3/qQfcn0wXnq1ycFJKzF4WT0MQMKPLxhbwpzMmG
th/v8zQRnpaqgIEb5zypiHNJYaO413aBiJyzLMn6pUr2cufQ310Tv1peAPgzrPC5nDT/UcmeAAmH
z/Iw4+zjxdUYbWURuOjixltNuyqe0Ud0ulOjttO9OWfoIZJ1X8PMmQ+yMbLHaYuZb76RrdimjndZ
jp2LbK0zhKEmcFyyUVbBtABqa0z3smT6xBj85uTzepNr3mJbnC6uDD2AUi8FkL6WxZvt8dUvRZbH
pU9TKe1aWiML2xmh2KrTs+Og/qgp+GGy5Z2fFZEtLxPj67SUZJXQtC+ojaZn2b/hK7vDbZxVZ+nh
ACN67EODAD6TuZAp0GoAKabhxqJFF1yW2AKOPH3K9HESFrtHIzqTlxIeNzQ8oo6msbFd8dx8HOu+
BFypJespm7BtU3rE5rv3oDXdh+Ro8bB5tKEIp9NEtjXN7J1BdH3r2K61NYr0vYxLBZC+paxD0pN7
0rEH9GSjR9fn4a5CdfvqEOg2WoR+Vc3QkUowxos8U0zgRlWJDqBm8WeNlSHDBbxctHPdNfEnVmlC
sUTOWJIH4WOa2/iG5xQaUdxkQZLv7fFxcpcdkYtCbMD1UVKYiqOu1fP6VYsgC6PCcOT3P66Asf0o
UGp7KoUeHAIn+3D74FsYB+7Oj1R3n/gKsS1eh1klI75F86sZTenOWtAMTjMe4rrk/4oMixPhdmuY
qwlVoocSQts2hD2f+KDPK/Wl09Wvrqo5KwEizDM6n2inYq9qnQSRmAD+DEG37gd+PUQJcqyLWtyf
kJ4QD64rUNEmT4iTewgBiETEBtCzDX+xHBuPTMdmGDrWZZHGdyOwxVVYtOeOcHxAxP6PxMxRKq30
dhMUarUtWyVbDQYAUy3t18gTAnSKPlSrm7+1VbfDBu/QzOa9Xtbizm3AtrI49Rs3qvOVGk0//e5b
nSPiy7vvnygq81k0H4jV7WI3f+szwCRa2cHoLJ400GqrocajXFPegjxZm3XFslK1uFiFxrc0f0c+
aqvzyeQu3muj3fwp2CZ4pvEFNkB1BHLM2wmeISsj7gkZKMqw1uY8BWBlftUibQbwzZ7SjYpwTYcP
OImbMmeBnTI8i6oyuUQWyOo5IG9nJkjdj0W3Ay36TRny/KXzf1Yose6qunlViI6yT5gv5UgAKYsW
3aIxZfGYbU+o2gU8Jv+TuULch/ACEMnhzzQO6os66XhqpS9d36uvun3sQVCuFT98UeGFeAUEeW/k
GUDE0zjgUn0x5vFYhAJDpyS7DC3WQSoUmc2c8Mcg0dvvIvCkxyg4uFW7sTU8+PyixmnFGB47NarZ
fLbVLrLQruv77gHoh2fU0wAK2TiqhaOsRBRlIO26Z3suSFhOxex1fl4fw3g41B3YXBR7SM0CX1c6
sR8GOGaFkQN8BdeF+jnZ/sjGiaMkTdR2mI71iPtHvnVxbGDOmK+EXWXt2i5CgjESa+v/sXVey60y
6Rq+IqrI4RQUkSwH2V5e/wm1Ik2GJnP1+wHPjKem9gmlbpAsS6LD+70BBqRAwX9aFnQMJkkyvhaV
Wsi23A3GXmHpHskzGLZvEnIFi0MNU08gM26aRN83c9OGfYb/9uP2sEH3lvv/dW7RVTrKyh6Ordqf
qxqgC3Ykz9peRdtOf75ATNRMGul+MS3jEbFHiWjWlD6J4RN2DEsbCi/RD1avPqp63YQQyRfusMQl
dYP98a6dIZn0+vyHucpGJrN4z61YTclZGfjMfnFo62j0yziIaocoo9z9/UIs0PfUZQNHZnvil/pP
3XbuIup9nZreOUbyuHfS4Vfd8vUIb3mqTRsf2BoLYCrwVbl6LQ/eo8yzBBta8jtt8VomS7PPe4jI
sv9TOFhfQNR1cN+s6/2iJO7jIKNzsbjKPcInNpqTi2b0b6XVVQcMML53Za7snajly8MfEBOZ4UG1
xUAJn0K11lb3Nhn+iaXZYYiX2MfMpqBSj/0hGmQZ8H6zS1FMRy/hAylqrD/0whoemooPS8vFazFS
19cbti6ROGZpcVgAlE+2aK9FUeEQk1VvY60GYo0YIe6QtCGit6hoZoeuiq6yxpwg42ZUteGpjrSP
RHeAalp5UdlvBP0yDHuUi1ao6IoAs8/Mcy7wSpBd81doVeUTbWyo8i9mL6k/mSkJ121O7mb83JWG
dsLoVca9tcNIt3Lau5qL98ZUE98zJra+bnFLHDs+SGPEpjaGmyq94qxrLBIyN/vopLf4febOgdNe
6y73XXu2feGV5IYXtXuoKPfceiiLMm67W2n1oLm4WuDJhQ6rEyrWhm3/Bqaf+mKwPowqRpEF5PQo
VO805lhnuG1YKfMfz8FGyfK+W2NBiqQxnksqT34iKBczOU/BbEHnq3TPDYChpxM7r5zqGqYoedFc
0rFjDHYn80AGg+73a2CkkWvv6IInuKvyas6ut0vrgQiGDHGqGNPLdhiElV6ojl7yQtohFKgCGu9w
dzMEFiBLfmErft/Jv6lhvVvj/EvqHTWwxLxCxr7UqBCdGRzRtN1mh5z+W0tm5d4p81fcqa3bxHTv
dzKXpzpui6dihoenJP2z6Bff7It8X7Co2+kIs/BWSgmK0ka4tIUd9BoBvY0uDHxl3OwkCze+km4S
YRpjJJfFK6xzxEotFEmmhelooNBMyuVSpdl4KvHSvUINN46aEPPDkBQxi1lkrdBjmsMwkq9HrUnb
12nmPBVdnOxj+dD0yHpMYVNMJUcQCwaWxGVDXF6Ch2ywsiCDLlOpm5tQ4i0hrFfb8EidW0Tz1ran
QbGxrS9T962jaB9Ix+oxbU+wqu2hARkzyT44ravfloadk9YM1YfSUBP1sm4615Zp7ZC8tn7HcPkx
WSh9yHW3P5AVd5CT4T7AUyU8rhfGBxMYAX1ItT4mu++JghUqEY0WMQzgIh8xvho+w/r4AZ7Ohi1r
hg/Niwa/gCX14Vk46liLKz/iiiECO7zmAwnZhDczTmGxYoTk1uk3bAw9AAkn2m3NVCz6rVRQEU3J
x9JldYAuyYTTHXeHxpyYZE0zTGz2xFFsDjeS1sdby/96mVx5gHDGXpkJaFd7BVLL3LEeWGuDKHlP
yiKV1y7jIxvNYLB5lzjVZDhCTyNWu3iL9LGxoqCYwkCNgvYbE8RmT6YW2FDGD6qqtORvtD/cIafE
jMUEUvHqTk1nPgzYUuxgCtkBoUqGP2hG/thYo+PPIjP2GRCwb1jDUa8yj2jrdDws9W3ImvnUt2l0
W/hflNS+wll8y5NIPAGk9j7WRkxZUlEfcdTGGK5cnmxzZsKu5BwAJMCuwwCawhQ7WXVI+wAxQ3cw
1izNvkwDXBGyR3vsq7O3ENiJQyBRHvXyT9VXxFVUy7Eh3G0/19475OBdL8cU4Qv3f7TA+J0bV/Cv
2HBDyK3tFtjajr2PsiT2oxygtZXYqQgeHtIUyZCIsIrSxvzJVrKbvg7dcQ5wZRe93PVYUCrYeTFx
C4QPAAJYekZW0HuF46tFRSGS6aFLI/tlrD1Adas4tL1R+2MFqFF5sbvLyBHzWyrL+zap7d3syiHE
78F+SIVG8nq2wFtogcs0kwG1ZAn96FTptTQaSLrGdcbhbD9Yc3pB29EcWfhbvLNH7Leak4bxglDa
6NJxq+IxVP8ynaUnz0tYpwFHkyRJgZBnR9t3XVQdq1jkgZm+tbbWPMXzpPsgav8welNhHsUclpY/
zEPtJ22sPNp1298me1L8knL9QytGEWD9yz+uemFCgkNZAfNknXwC7Ybc0EP8qSRGhqVFDrOjaRic
Y53o423qqlp2Q9544Ccx3bqWaiNpfF4YRy7Bm4X7gB/4cYiV3B9c9dEE0Nkb9jz7WqeEnVe9CWE7
17JT/siJL2qyNOPBrJty387Z79aAvyPxpiaA5anqZXrNh3HylXR2/Amz+o5530F67nuqXYTkQUf7
OSKERgwopfsoIrsLBwjhKH/MyRwvZgR9a6qTIOknK2gFv5O+1otQEQMSUANgdJ6qszsPBEy4VXPF
uuqmSrZUBlQRg2Q9neQGyLKsyERhX+TkEQwysXjS5NAeEdnuk0lBstaI5VRYeQu1sn7t2upZUSG8
4dPcHp22/a6JXA8MqZncYTk3n2c+Lv2ESm6Jz25M+M2KifZDku1xFWYFH2vzTmX3UXuJCNEoqVSv
ln/a1oArx7Jgx02BhoK47mCZJkJseu97HpWm3zkDWAduP1OOxXBrP1IqnW4TJEOsb9pD7sbvDp4n
+8nTCcUU+X6ZYpvN8MAHNAziYMeRuhdO/k6uzLRrgMz2OHeq+zyBTVgpMX4den0tJ2yV2ogpqrBN
w3dwFjsoKZH0XZF2gYiSIxhcHmY4uNqqbl9Y41/JTOxww06fDE1TjjU3kh/NTzkEjrFIxXPLfja2
KDQbLnUTga6ka1p2rKrUWemzs6uNeDoWta3tUgg2vnBxJU0fYzFZLG/aIShgSO4sJ3tOPHGxLVfu
O5xWqVsX6mFAjndaHNVD8YtXBmM4UpohKw49/uFLb1e4QqVY+mPLfYhmdd86rvSRK+eHyLMYSSIR
7zEL+q5h37Jv+na8awWwUIH6ptF1EqM8j+hLA/+oJkqnHRmCd74qF4zF/QH8mR+EQmDCbOycHI5M
DCgHW9+RBGNIfNH0qIDmM4n3BHwGnWugwA2E1N7JYGBJcWgsjLAbnCBgh1fdS5Mj4TIoBHrU/OUE
gz6fzNlXWUmbPQlTjD8/sVkYLyLNn5WoWYJB1aIH0RrfbZM6/DLUYdpn4lzODNemAp2roppROxeH
XSbS0wsRrjuNMLOgaTSMdaoI6VwETylrw04vIXlNOdaAceNH+HQeVYU9y9BY8vNgLbAgzKogYce2
niMvWw5oNMlUyBCk9ovCTn0qUogAXnMmObEPp1EM4fbo6xDbZh8WKdQpNDXM1A5wO/z241zm7pEv
tw6NXK1DG7zr0C3VbcYzNsRZZwnTgk2bhy4p2F7N7SgG9Pl0bCgw4lB2Ab1wfaD+m9A8GWZN+S7d
AgClNEd5WpKCLbKHqtnNZ9xt+zkcjR5LbKclUtXWisK3rNLnQzDPg7LmqtXHaV7KkFmkZBM0RXur
r97tBFZAN8QVrw/U0hLXWphVoCRVwl7KjcLtwPKVdWiS3Sxg90OkqDJceont0mgdJcNhKNUM7mLC
stRvZPWaZt2vtiv7z89qe7R9TMliYaE9R4vrAzyKY7SGGm77jO2RuzbXhDe+752sy4k3zcGeojG0
4zdETTUD3V7DMZ7dBVVZz0nfjTIutaBVm+zcdQsF92Wnjdmzpngpoej8YxTfLNwMcYJgBd+2URQw
SK1voHkcqvaWKQwXOLEGSTZHhZ+oUXRc8uY0tg3GCiXhemlyHjt0iQqLNWiwkxFu7wAzD+rCzvJG
2a4m9sBwl2B72GpJzfY3Mvykg0SJVQjy79eq9NhajSZ4DblGIUQHPRRozIPaQcfW/HSX/Ce4i8sn
G2FFNuiWy+6YNlFKpGkm4rx9V7U+VaFcD1tzO5iYefAzX7/K/+90RJ75f109Ol57mEcBuFgetXoM
yOz9zuakD1oTc7G9rZgYjJTZaWgKj6IOF8Q1MdKVm+K5PfvSk/AzhdNAueMwwPg7zL8F0QRUACdN
6a5R3ifnXClwBX/sSZs79MnwXEb1NWMcCDFbJmirLn7gShYDlLfItHqiShf9scViHDhccfdOJhUf
YjTlhDhdXqKmKBm7l+KgjfGzQ1UsKu7Ed79J1TWOwwoTqJZVhFOM26CU+mXWSEg5IkRw7r3kHvYG
F75kUb16mwwSF/syRkg5jGelsjNuHXe+iRlfL8tRWlZN4Iwe5g3NkIeRKrB37hSWVYixLnw0Z7xg
FMtfqDr7ygRJyzV0P/Ni846LZFnXWehVy2++bGJOIK2ezbEkolFPu11CiUwfO+82isU4AirXqMaC
lC3EzpJt9agWiBoHtlGByOvU7/O4erRSKs74IeH9Xh4R2i87qjAeV+EbbEwYpBKVortL9gHrX16i
MjUDknXLXasszTXDOMPQKuW9Zpg9OJN0zznxNs9EMFKTtpbu15SJo7N0RJh35t1xRHXkFihPETj6
e1VGOCakyo8+MusAl9MBxqjIb4rKvqf1hn2dJ+JHXCdvIEkBQc7m9yEWz/hqOn8KAZ7GvKCXiv2Y
RyxfyjhtfKmS/mW29k+QeRcsgDHKUbv+BFjyQmkQjUvfILQCLdlVcZuddYzLd05hLifMMJfjQulg
B0vT2C1K1+5ZPu6qekyParPiHR6IVAnS2onevkH0J/VODC8lehIjrZLvkVLbKMEpJuj3rFarVbyS
7FXDXl7aUf3etdpHOXYNJtcIJqn2U4ch8iN1Uw8foLHcYd2bPYs0KxC3ZjOD1L6bi/zSFPV4sVb0
bobqOxqyOXmDVN5IUN4LzwBSRbG3i/p8P8Vp/AZT8Kcgr+jBlLryaqiWQgqDOu7dvoDZaFXJIZeT
+12CX0vPhVvfRvMF4DPe5SZ2SgMV5BPG7jsXQ/AfrTcagZM52iM7AOMs66Q9tmjP7onZoXqnEv5H
4kJreelvSa4t62nNePaqvF4jLMyTZwzi2WgioA1FlL/y+g+2Agk10qT2F2l7d9jG0SFOHATDzUJU
05Itj0AMv2e9Oy+z6O5j27nPPcYWSQmfmbxiecRQmuFoq3/nvNlwq3ln1NJy/6v9eXq7cuvc2tth
u/zr2V99/+9LbKftJdrG+UgvlHMM8on6Y83G/XxYjaTmbu3t0TbfDInKRVv7vx5+nf+6fOvbDv/T
t73O1jdrXbkz1Hry2dvluQ8luGZSXR+qDksY4NR/9xqDyYJgPZ8rUHb3xHr9q/351M+jmCkDKpZy
iDPRhNuhXqfZ0awwH9vaZjv/u40JMqvIIb1Wsx6/WJrK7eAWRgCJKH7Z+urCZnRPzfG49W0HFW26
mozR9bOrsLOnmGHs60kdAYBnE1P4z77tRNkukvrOapm7vvhnX6q0axK8ev7qY8cZ4IluPFZmru0T
t46PVo1jdaU01k2tTfUWFV7C1Dd1P6SrvRcQke+6qkzhEolib5Nj81zNC9unePbxu6++JzAujik5
gicKI6iWUSeS1bbTdG/YDTIHS4nKB7sa2quZ5keXOfZCICRLpCXLzyjHjhlb/kuJ8+cRc5e3UubO
DfmhulfYdjGsxPbD2E0pK3z1IZu6EDOU4kIIrCCZBSI3LKplb3iaTXZGgX9ctfwQDu6FfNDeHUD/
oeyk+h2/tXInRrvcq4v2RLm5Z4vZ4/ZXZVPQYpJ3NGVFpUfFkEnTEcqx9N5lw6C+Nc4IYbTLVjUF
SFJOzBBJRrHxkda/jbZv2SlDaOxj630ZzXpXoJ17yRNMCuqp+gmWP1+2Lhnr/c3Li/PW2g4IheND
i/R7t12/9XW9/uZZg7xurSGpFipM00PXzR48tU7sqiIbX0oRlchgk3GvxOP4svUlFYtdyFG3reUR
7nhJmuIPNjT/umCZcDwGlYSDsr7Gdij0v8loieftZbx6Sc4qCXj+1wVDT2qAqcj8vPU13LfXTolu
XksNf652E+rdJ20pVLIgs/nguPEKTzBsb32xlTwXJRXUrcuqBli3efVrG9e3rmRc5kCtNf24NdO5
rV5mUPHPVyhJUtYhKm2c143kCh30Ka1T55S2jK9YtvybdPt5SbuwPteib1/9/3sdEH8JHdLQD9vr
fV04aMl9ohrHzqYYAxycqgcsA82zMa3+OU0y+VvfdhgqtXro1kOcKtA59XlZPZ+Q5vznxNfFWrY4
p1pXn766tkdzHlUPX31uWvxRPcnqRyae78o2fah0SsaCzNfPR199ttJBIpBeuF2hUGH6vKyMm/yk
6JBhOh3z6rQ2ydRQi+4tBgjaR6wZDltTE1WBqX6P7tqx2jcRRSvJZ8UK14uTURSnVAhI1WtzFH1N
8Cw8E6ya2HsJ+83wcvhtlQnCvDZNiuonvYW53429/TaVcjwJhRXbdjaf2uzUyXrexSZa+aGznTCS
LErsDHROVTSBSVpuvzpDyRbME+9byyq07L7WCbZW4kb2q2FauCR1xfPWVfUxq4miXq5bE8aUGRAF
+L3B52GnT433aiWDgiVYouwtz3NfNZZGJ7VkUbc1K6xe8F9jkbNdbDBcPKFguGwnIxgdr990ftZD
MM4G91VdP6nri2Ydy93O88rrdiHptqzp5p6AHfLv/K1vZObZixYXKo/9vZfUAyIaprxpm9i2ucnV
nQi4cy3jdANykcCw9eXk5O1BOEMO9zNOjiVuIa/x+FzXsjh4CvnC+bj6Xo72HZDAovir9fsKVtab
kg2gU7n6rY8zZve5LN4sbZpZ5zPKkT2SsxY3nMuSIHd21uagTBRbvOgdV2GSHCY8hL3ePG6tph7l
q2OcGR2TvU0kogMrKHR03UO+leFoXEbirZ1AsvKGkhQyGv2klbETCGoCK8rnBANMl32Sm/0BGGvF
xlyW88V97o0yMPUiPnn6zl5VqPYaK7Id9PxkmMqjUcpvva6Q6OI28yNvGhuOagKvztm7KAayyJTi
cRDbNVJDHQ9BXLOqH105PEVRo74SiLcxbnxpetG9ANfKGtbqqtLw+cwa7KL1sD0S6xrDrsyHuIzz
zy5tipKQ5PaXtM1/1bZrnFrSEG7Cwh9uZol7KZrig7V3+8s1xW2YCu0PaQ2HzGstNkuP7bz4LMhL
athdB13CynwPj95v8cq/FqX0YyIW3sy0PScQeX9pBcZwylNOGsaLblcXDF7LQ6WB05ZKWu7dMa0p
eiffWPQ1x8FFyCA6T2BznnVP5lBJgAA7+SXFDzVe7KPXais7v3R3swpGWKaiIn/ZBbRVYcbai/68
pGP5Ovbpqi7MRbg18wa/UUgTV5T39lPUz9Sh+rFBq2FMT4k0V31Z2h5gBaentsEjxFLKE6lBZAHk
tjwB+sm9ucrK2ZkbLyz9+fMLNUgKFDtIUPtUodBPUSv3U71LAG9s39SfCa97iRdGIIOh9hBHekVo
dAnrS9HqN93pSBsqymeL3drbsLjac9fqh+0c1qfepSeK2Z/s3z2D85spHO9e1Li8k7TwNljGTBgz
Wb7ruQkjOLBmwjHXlorf4kszgNyvrYFi8UtJoOvWmmVRv7RedhBRbb11VUNma1kct3O9Z6nPTiRP
n63abJ67cSG/MFOxtdBPWZMvt2I9dOp4WdJOB66hVfftcBhcxcbLSLdvk6457HnnwgfRwTNg6zTW
M6nFHDPPxaXQpX1TR42z0dwtezNJBgxr1/Z2ajtQwCQtaLhtjc+XKprWoqhaAaMWoziNQwEs2Qpy
t1xLCgRDOIdtzWr9AxQBbJ690p6pWkAnojl1OlcvrrqcezG/fja3M5qshzCxsluRDx9mlVbnAsTr
NgzNvw44YDp74sma4H9OjKo3Pei8la9rO8PRDL+dtMaHQI61yPoqSQcYNOkphgFmFD8amTsdxICY
UsvV+JE7CZGAPSzzdY3C2fq261wSZh63ptuYTyjuQBnW53/1L02LfZG0FXwZY8lSLtJ2Yo4EilMO
ZdqVEIyRWI55TRF57UtMRk+MgGLoHHb3WljlWx014ra1PG+OVmolwdbrybFLlaMy2ikb6bJ/Ve1S
f7CJj4Ax0kF64YoGWiqb4/vWEJIaE7bny3Vrah1UDsR4+XFr1nOZnqPRgzm8PhMbz+JxGZPPP7x1
2dYcJDKPX7aWVYxArCOeKFszIUJ8b5srEL0+XdhWHaLFsP2tmeuO9SSR4G6t7f11sX7K7UI+be+9
WHlek5UqxDKu73slFs26Vu+3Zk1GOT9Nwtq3pmcX2CClGEGt126vlkTDU14D8VJYprRmaaUaKE0r
Q5tiAUDy3DBWm1V7Um0qQzEZkm/OVM1+GsfODwjEF8kjos24n1pr+Qtu8T6DhH6ve+QiFOXFnbho
pnqWhj5Rj/UNBkd+qis7CjtjEZcoUpITdcjyVGHi+agX6XuOPdvvbnZezJnYb8etf5dFZZPcm02h
VpON66awb8B+kt9nCvEtCD4bAy1201s+lSlMnDi+UCI9ptPyai+l4WPHCX2jzu2HbumrxS8ajZ83
d+qQF4/bQbHt/BE0lGDm6IeDw2MwZCjQ3bGhnhY3A4QrqOdo6FQ8NntULF43XSDLL2fZNj9JX1TO
llbMr1bf8LObnjRixd+J7/pVLm5Agf5hmOvoIGzxp+mL7DFJE3xrc0c5INNX32sr1Vi0dgfN1e03
YR8pieXfjGUZD4aSpHtXyS+x4v1iua6Gpkz+mEn1s5+ESXmncU4ajFGqbC75SxiNTTLNcWBC/OAJ
I/tnpEiUz5YLFamhWOlwY2fN5O10QXmpgQjwUlVHEPmUkh/Z2V2ZkiGCOzFVAu1bs8TeyfKofEJ8
z/eNwB7TdCArjXDh23aIrtY/Lqrv21hqL4bahgjRG58qVHxQKxAxC7tLgJcJvFdlbS4d43Ga/tEJ
zjCeq852T3PRY384QVCWATijctIU6mpompoD2nkde5DICH9B9VBvOQjYDn8le1fa5RpHupyZHrHY
tOPvTeHK+6IzadOlPzoU7iF3OwLElINiTuI6eemvuSS7bxrxziWx7++CDKbudI9QubgNrEF0zxRv
taNF8HAYWyWofFK7u7hUjXeYnz9HK63/mrhgUgv6k/R9g/hbANZXNeYQY9f7KiZ1ZwLgRmJwtOSp
gaWytbZDY3XaAeE84Nh6xXaIah2my+RdIsQqL9ioaND+0hPciH2Kpf/joJnqfaa0uvd0at1b08JI
8Vak3sPWGmAX3kcDMfZkD9ety0B9cHQSu9m1bqbdvcHoYHlCIFpbW5dmWBi+dXkWbk9YZ5+zwczM
2iU5VVq0un3W/X2OoLSaSf28tYg2ive5G5HEsp6c2NlQr+7CreXpWn9PlByGgDPMn306URPnwStt
VDQ8YTuwKDlwa5BSuT4hdpV5nzWZChuBK1hVp0+9TvVhPamsh2kE+FMQDZy3K4C6xzCqcIH6esnY
zUPMV7PP91wkYxUk3nyfU+CO2dL0exuRsFVKEeaFYKaruvSv3dn4SrN2enGE/ZKPv2uiVV/BNIPZ
sCYSLkrjtZ7qXyLDaGI7B0SrBphTeicYo+arrRGLpwzeuN+uLQ09DhvSToLt7KhS6SHF2zpG5hPz
fQ0ZRs5F6AlWEEjRkpftgDlKtW+yqNpn/+nT54SU9cbDvNvWk5c5nmB5RR7e3+YxF4lxd6veuGeL
wqAPp+W8NVPF68/aAj1ku0QbbePOBDY7RfJ5fUmsQDDh0nqy16c3sTxAd48wREfb1ii987IdsrRl
tGvH6ezEqfPS4Y1+m1IFmbkOAa0yY9TRBJsct4tBBMUzXnLsaaKuDGD9tns+oGkPsflfryf7v1Wh
RHuU/RCjSN94QUunk5TW9p/Nra8z5U5qzGdbiyzM6rg0EOw+m3rEs5biGEHceNy6JmOhnNenKukQ
TXzf+uYlCrWSG2NryU4ZTp0lK67gj26HwZ4fa8ghD59dqCAJRho933DK5Mlxuc07vLPsWTd9artU
io0xftkOniqOamUst601RW57S6R7rPQ8yYKlXVFg2Tj+drZKmOVzSwc6a7P08NVneNkfT1WZ9Ia6
fdYSVGV/HCIqp1Z92Q78jnDwGKhWf/VF5vgmE3W64uijvpBQn16lZn98XZCxT8F5o22PX30uqVfd
9Pmi7TBiWIGNUGBN9nzVk/Spm7zixhxY3CihhwMiiHBrkbdoq/720MvFi9aZ3fm/+ranWW31U3ZR
vNPqpoDkUzrP28GVoIQOggAU6vTVqgJJl1qMHHcZGtW7TKP6HmU18JqXJsetr0hKsMoUirkoqzqY
m0j1+e1H5+1i0yDqs8Kl2DCh/9QqqUo5w+w+7hN5l0v90gEUPuD3Ku9VhsmtKZQoUJGDkvUwXpze
HPgAOCmgT+0opMKU0mx5V2eZPrape95Obl3EVWmA96131uaxvs3mdLGlGPg+R+OtNcc69CbZwwqa
4+JBxvW+rPeKOta7tnXkTrPiBeJRRGK7YjgPQ4ZEIx2ibE2x2hMH9q01ogo9/HCN6uHBGmIc2wU1
KXQJP6M+PVgCw4PMYqdTsQLwaq05TYn9e3FLGGzyrA4xyglFwOlWB33XsQYJWlYfpUdMjV74Cyzh
YEoUhKQRs/lW7YMfg7rehIOuKmMIY+JNk05yjJkQALhVKOmQlIdBv6gLXnOdphgUF1Anucoxn/R3
9l0MNrAXdrWh3oo+P5NprFybvkYeO4zuuRgQwBnGW9qOKds/l30ybM9iEO59KSwtnKlog3d0gIlG
5Rfl3KGZ8tWJQFbciSnfzqQBePWQ+d3CHMlm+EEdnjXRek+rCd+MiMGeGxPdY2xczTZVDwqJp36V
vC/L8kpFaJd0Wn2o7M69DIUxE8u1Pvw6zCMO8LbRXDAt+wbDYiLMrBsOtSOIA9X16DaUv3kZEWK3
Yvj4Po+BYxpUbitFuxasVQtrUp+NnFcem2K5WBjOxgKSSKGQ3JfpaPLm7NRqowxlH8k9KYTjrnWc
+Jq7ctmpnf4tnsgPgDHV7+MFiYa61M8W9I/nRjfflDRpTgVujVdsEuGVMKfs89bprnVVgZLoI/qt
JQriZh6uEAlOvcSQsZNZUMr66BWTdy6NudnlrBvYWpnCNwhlCuTQn6xmZQTGvbY3Rzs7QBD+iVXT
jzWT8mRSJQ/4tIYAOlwf4M4Ggsfvxm4V6HpZ1100jvgkQNfCS4Ide28w2xs2ahv1Z5PpM7o6U15G
iAZnZQU8jPZ5W1Fr67KaJQo/o546SC4wZikzLCOSsVPf9OLHYCu3PEfnizlKkKfPsJf/Lq7RhNTf
VGbCTOK5poZz1WgvJgoPk5895V5bjhn8G6cJjFIk175s4jCeWGEUGvfvLKoAeWeN3d64/nrrAsjK
GfCkcJI38l5ZYGZgqHYj5VHY80/XVN3r5GZdABTYCaDQT7IDEV3UlmznHA+CRIgYMY1Wkn1VyRUp
+YYQoAzGNPndFjVhy4l5Yi4fMhgr2FvJAx/oX5kTETMBw1N9IJSja6wngBHdT2GX7aK0vXtui8bM
bQkRU43qLCTjYKqYwTIObVD3YAKyfMLTVL0OSaJdu/XgmOQeOogw89IXehztzR6mntB0diiK0zP2
Wu0+zjI3gJR1SKr4t0LlASeGBEchoIxfgzXW7x225kzap74kDc1x0TTpMTUQdUKe6rE8fohbiDzL
MzuSLqDu2dTmjXTswicN4C1PVcGfd6yVQr2bERc/Th4Au9T7mapw/IKxCtNn18BQitQeHr6ZXieY
lz7pS6wq2BT2mYqGx+wAr5c8Ptje6j7bDL9jNyowKDOgN7p6DonBLCEeRkexkPinI5j3ew0pU/dn
RDSYQPvdtx50Pmk7oM6Ob5adGmA0Xe3Vqoeh3CsEsGiqgn0kfjFxHFFYqN373Mwvk7DbK1BjESz9
jCla0T2iXn4BaW59Cz/5szfrsED1yDo7thsq0eCFSha5obXydJq0//F/jJ3XcuNGtK6fCFXI4ZaZ
oqgw0mjCDWo89iDnjKffHxbHhraOfWrfdHUCQAKNRoc/NK53X0Z0s2aj0I2lVXWaUVjCifP7ABD1
WHXdd7wPDDjBdrBXymS6DngV3TssHhcLgThI9ZfUcS/gHyZG2aPPHRy+j8zaWd0IgC/F8V43On/T
FJAosrhioaINTHbdSutUuVWxsRK7PQJdLwDFeRagGz4GB8jMd07OppReoLmFdOxLaXUuqzyFtkvi
+FhOrXns68r7mnqvcJk6tfV/zna9g/POt9RbIDLKz8jot7mVBXc6vvJbvVKbHTN179QDPDta4EDB
nbAlpfhM3joI945VsOihmjvGjFdvtIandECjyCGFmEyyb83gNc8U+7IG1VA4t6TNyP9s11DE6tl6
sHzGjt5ggWN0M4Celecd/MD3tqGH+ppG17dlyrzR1YBX0TeNy1zHbJsy+vgzzfV9HiTTHfbvpw6h
qGctDv6yFocoqDr36BZLY2R2xod4CRbxHDMftXvVrNvnoW+nhzZeem5SXhm0z3XEULeq02MZOGq4
TR0eI5iws9Iy/+j6lJGHFb0lqY7OoVk8WcZoH8Y8Yv69BL57nb0OHlqrxfume06dJrkLmR7cpb4T
7YwCAgBs7Ohi2eazHhiwN7yRFoVr4ADiivW9eD8o9fOMzyELe0zOukXgTMtOggGzlx1pqMLAEk1r
8boCgflPoHTsF/VomxYedhlGiKSWX4LUGDOvZZkFvwYH2fNlI0CZ9b3u4w6K4RYcCTwlPTjWQQ8a
awqGiRmnz7EsjdwjKH2moRaXxpye1HAeoXb49m5ElWY7LUlkCqZtb/KwzNQFaOaEKbySDunJWQNd
5JnFBUTGaZhgpABXeujM7llp8X/KzTjZ6XgxzlvBzIULgd8Cf7Z3himHUzC7D2OqaQwFu+zRY2vu
Lm6qtxm40We8NkAbFj/CIUo/qzkuMV77p1v4NG5ZJXCWpYJ61pnppDQox3O1qwQTnzAAVp6y86U2
GuABg0oJFcCePkiBqc7NOzkN5oevUR3k5ywu6bLHztnh+ww8hC0FQHDFvC1QTIucwua9sLcmXd51
0KD01gAFlA5gVdJwPSRH/GvMAuspmcO3ECk4xEcPU+CXO8cZIbgveCMA2rtE4+mi/5sqqG/Vv5jX
tJd2yI71WPOZBBWYODgjqwkkoRYeZ12fnfBbkZfGFyTkUeQcP+lJYJ3SQfk0swiw0FvVY2UuxgPx
d7UzTrE3huzW77x49s5hZD3EbKVtUx1ZpVbNEf4zQIzbF9fUp3stjV9HlVkqVvLIKIZQhheTpspH
1yZpuB5QoLebAkSQ1d3BZsMbLFdp34Qj0ulXNzjaC7BdF2lsZWIiYNJPawuuPk/7ZlektvcEC8B5
VKfXGQTfkwEYwc6D5lDFyZeSgQHylRHQypLNVEnOqZ4x5sPHPs4V5Zh0bsj4yUiBv1i7POiMbVUW
/Ql2RPHamXVzGmGLbCWpJ04D3ri2sJ1UmivDZf5P29k7vQz+nGxlOhZxOl8Q/njqZ8DepmsnjwFS
Lo9Bo9XsDCOF6fROurdquzqW0MCNAHaGkiAxl/HzFqaGOyAV7IRsMhbBxpnHbM8s+tFgnYNefJdl
+L0DFvuR26+YlrXnbMHMlAuuLgRhcTadx2jBjdbGpJ4BRoQLklSCSY/eFMXw9/E/WZIv1bPltavv
yoD76rXQ6TZZkRIK0LPRQU5rdRXs/MOEseDJCl/jBqSA/zI2QXoIoPParQG3aBhfECpH3RDPu5uu
hmCEBDeUmUwY3NhByXsR3JCCzk8hSY5/TG4T3IHLsuY9g1V+iUTljbYquGQniSYzK0iwsPh7Q12A
9nVbHQWhUjlOC6SQsWx2V/TArYMGrwd/kyjaso5AbgAWa8+uyjdHyXeJGmC0+qfZD6CYlxvXLGeU
2IpPtLVEnfcCVZTMcc6m7CQ1I6flziCLGPw+vl1OIrW0UJ02tpOlO/mVCVrTbMAifLa4+h2DRj2K
wojjbSG5D2cwnD+75fmNZuScctSoZQ9YgkTuv0RjpshsaWF8J8ksq45hqej4zyy/KQf3GeCdcZJL
ys/AwDeMqgFxkr7a46f+pxyXjgEc8+Ux3p6wZApeKvfZdbEW0uiaN5Z6d0RqBU8mQB837K+0Bmi3
7FCPUzruVb3+IXhgCQZg1F0Nv471VCRHsmqwMSOqnJQ+3m32sul9w3mFavC9h7m495qQJ2ojIXpo
k+ZFnr2duI8D6z6HuTbo1q0hQm+PoTvbW8Vd6jD9a0M029aHBnZYB0LdBDt5XPI0JFZilZpsJCqt
wAp1n33lbuMVfX6Hr6MH+kyiSwARgbahHCssw+lbhmQGiADMGcdac96/i8rRDo4UIJFdI7+7Ree0
Bw1lRye53tg0rFE3u7hNvsyjfid37naXoJZuCiuddnKv5a4kbcH8v9UQX1kwAPJM5AiJSd6tOUha
AiPFMaTpQiCaiD4O3Sd58LemKbdmbQ1SUrPyuanAsO/kVsiP1Pua+9MGhb5lBZ1RrlX90S62Ichd
3u6vmTv9DPDKOGSMBmh1L1qVtzBtw0M+Q3Ru9emTvnQd8tnOYts5zsEMEhg7vo0KnRMl3AY9ISvJ
i//nwu9+g0SxvYLsrof6rebt6aEmk4M0MfSddAHyfe+QGz/ZALLGTylc3tvNvcEp3r0170AVH++g
wTZeEcGanJuDEebavI/d8LvSZep+vcN0gne640LpXjsXtX/KMLE8yG/p/eoxtWf1gEZjP2+bLLxv
B10B5rH0Q8trLUdK7D/zvK6cEQ4Ik520hD5ODwxhmLosDUEfkXYy4VivzWepYFczFUwdv/pgOkkL
HjtrOE25xbSk2ufOgPGRu4Ar//O6dpGe/RCssJcbwBUWQMra9ub46uoLgNEo7HqRt6F7W7plaUmS
XPMKVn+WHsnSZ2fvO9UAZiV9cgKFPlLqS7C+re+a6C0q5XPlDSevMbfSEm6HYCtwVN7ahg0C6QuZ
sDdHFLrP6xu+tmXJk2SwtEK17w8NIL1j6EQHKTOlsUuN9fiPTVDS8tQkdjtG0rfoh3JJfsi7Nduy
su3fXQ+2cmzwp+Y5gCu3SYHHFCkgt94G4bx8OHQPommgM1Gd9AM+FOzTMy6QJz7YOsagzmM+t88O
YwPmh/c6KxazWmDVnDzngFKGurtYC1Z1HsvnfHC7g2nODCUaXd2pQcHaTY/AzIYN3oPwDqZ8sYs0
56HeBVH56GTVuwcvV5V2cHud1rRkrs1kbStSpRjS9tRjPyiNUYJ66a4lpifQl8wYzpPcfTlJAZ5x
ArNCs+t9aPVbeUtgtZMr0Xe5g2t8zS1ElGTeMuEavIdU980WLkXIDetiJT2zDg41JF7wDWOif456
4O7ImOzlHksgjz1ehicI5TJHntI/8km/82IjO6jzeEnMEoEyrztJJ6PRa7dwdkvUc3dhEdy+AEb7
J6T87CwnlCcvMXr6dmHD2NHw5zx4T5jFuTfMsp/YLz6eZ4dcWsTaGaia6pw5bv19ejtqu36CeL/e
xTJz6EmT5TOTuZm18y3oQkIqgRfwFVyywUjcQ35UqrC3BuXEQBdl1Kz9TcdMBlvgdavj5DrnCWAO
+7lH6JFoFEf2NsMx7Da6us2iIi0o2HPTtVsnDJf6oTYS4yDnl9/l29F4bvXH2cjbg2oaz/JU10cr
sbzrfsbGFG3GokDpHwr57wna2nEo8u2X9G1gx/S0xJGG6QMY/72W2Tns/DYfrgiymyegadWdsHaG
qKvuaAu/yjDLbs9XnsTax6wPhg/0Xyn0THPy6p0FQRpZDMfA4aTgJXDpwXcoBO5Lbpk8GWnWgcra
owU82C/wDfmnM5cKa4++Pslbg176+/UmrKUSkyr//1MxVhthL13lfZKRgvwYSd7G4mtaYrfMOcL2
gwEtwgwy0FU6+6TisShV5LK3IZdEcdjkVbtF2df+Dau/fSjld74bZdyOLXN3Cyzgng1B7DH40Mv4
lc0Rlq7lNZkL5GC2wWR+R2uF9eSwT05FE4bqXqrfov7yBY0Ag3RBehvHSUuVEd0arHnTnLHloKEU
qQETWwZh8nfW4IaSlPS7sezt15fzCBPnOhbouvXEG+DpB5tdqnmLXm/BJtQfrvwQs77TXV09y82W
QZ3E1nu/5rERhOZ1AAFkrSxXX5PrsRJbH+NasJ7vw7FR/rlDqIM+jD5TOs4OIEB+krS8edzxhGn8
Un778XOpFZtIGdR3w0h5hLeWN/8IINqfpblGKOkCml6eQdh1SG5IS/n3qBx966oA5TQnt0x3H6kg
AUyRdQr3gRMiBA8pXQvWOaAUSLDWk+Tg/xy0Oj/ffv3Skm9kj/WduY1nbo1Zcj0979g/+ee9k9it
lkQ/puWg21nf1fp4gY9HKRobG639qs1IzUq/so4e5Nh/y1urSOltnC3RNZDnsSYlJsf951nfTWek
tlT8cKl/y/tw1g9XCpYOH6O5ugth9C2vOB7O7FVU822uKi+8BCylQM6ERsTkfVlmW4M1b87wBIV+
R52qNYjeKkl3Kydfq74rkahvBiCE2IK/tWh5WdY3/sNLtb5A64smeethcsR/5n047N9Of3td53wh
9xcxaL9x5+LQxrB2GQvLh2sNbjPZNf1ureLfqn/Iu80nltPeriDn+VDndoUh8e41Zfildl64la5B
5qASW7/R0oesSYmtA7K18oe8D0mp5/cIBvQ/tRpJhKSwIfLxcrL3zvBWmvAtKrmSnlnKZlqdVdlB
94qXtXsHTAVtfE0r80Ijl7T0/IyFAlaUrMxyb0tHfmC181a6B1b/kWRtUAb+TVe7dRq2yhqC9C5F
OUPCRPxtJ09SgrW7laQ0BUcm/WudtRmseR+a0HqaMWhSlixcmF6DOpu7ztHTeSvz3wSAActFyfga
tEN0uL3xclPW4Natrmm5Xf+ZlIL11ZVkwELK7+5b0h/OIHlzloCd0BJeo7Wzvw2sb+XyfNYjG7xK
mLxlZ4uFEWNZIXk3c1yrybESyMBgTUrsQz3pRNe8d39cSj4cMniVsp+NK6jApxoqBa4BUoOVckMD
ybF8uEoc8doX6br8LMmyk9yZMunz7DSrzqbJHOskT3h9ord3/91i5ruhwlpVYvLwo6JnRe9W6bbI
lTuInhhxhEyKjlb2MHsl2zGouWjTg7yit3VKaQHjrMfNV3mRf69q1WqwxzqbrZOGzcE8z84JEsGw
xCGtSVA37FZu1rRvBQr6Z6G1KRfdYWe2MCCjQ15XPixdC46m7l+Es22xARCpaNfIXZXnUmdQmfSq
eC1jeCbCJ9eXBzy3iO60t/XMD7dfbuq7R3Sbut7uusxZJHp7zSM2J2fPnPZyl+WyayA/YE3Kjf2Q
d5vVSclHMudaU4rXv6SHob61sdbbYGOIVVyQ+29dEY9HAyHAvQ5jliTUMwRIizM+k5RaOntnhoNM
z1LqecA89STBu6kOXiItO2rLOdSkzq5lULcbqTV32XhS5tLcqX0GSG8Yik0T8apL4GWuubU9AJ4a
mKL7NHEPahRa+R7JIAyXmdnvWZUENTw550YPmkc4Wew1IxoL8TxzcC+K1fvUH18XRPunABnYT/Bv
6h2qcSOqHCQlL0PwKEvYnqhHVCBiu0o/xZ6DsqDZXacYLQQH2MJBZ2//6Fn+/JRWzU/4jqfe1Mq3
MTdx1Ur973nJkLzGB/7OD1SQ4lnz2nuz9cNjtZ6dXT9gw0FrUccZhk3Q1PWXegbTy5S8/Kyrqb1F
UQd4VYRsl1ostgAmS8lzblXoN6nqrkIiGGWoEhw3RozVw7iUsJSEmcCAo0CYaMemsMuHeUqqB4lJ
kBWFg+5ZniMszCK8VcTBrqyQH/Kn4ZvJ5tmxVRcpv0ytDOxIUOLYLQvAG9dn5hYXMarXKoRPw8dI
VEXBcNdmBZggrx2YDzeFewdSg+01j8X2FtWvqZ+ip2EJILpET76afEdWUzlLVplh0o3uIqpcBcJn
hsVujRM8NahhP6nshD6liqZtp3EMmEFQENse0KrU5l7mWIriIbuZhqF70JLOe5yXoM6A7dm0LdjV
1FgLQj1Lt1rp4Io2sDtjTpjNjaOOLoz/15RE88MtBZoD5V+HNrceX0WW94jKTLStwnaD7qmxdzTL
3E1Tk6PxBpi+MDTzznaAOgNr1Xa6rSftBit4ZDBwAC+9sLyvoNrdN0uwJmmfx6RgDXVA2siGm1bq
d/lspsZWMw3tToJiCv7OLPpK2U4eLHcvTFlsRtTgtfcBjLr22H9LhvyrwVY6uHDo/rxbJnxmkImg
FYoKlZh+/ovtzi9hnujfpiYBrYAgzmswZsCu0cF6nDX2kq0psS6Vm/d3eh+3pzSNiwcegQblv1U/
NaNC48pS86oa/WuNatDVjZLHwa4aqK9K/Snu2ThyEHvcS1IK2Ar9jPx6vq/HTY9xx2Zaqsdaiilf
DJZrOY4dbLIcBdotfcbu3cFW/t1JZ/Mip6obU3twvPAEOQynzgxZtAMfnGq3/oI2SH6F4Zzczlsb
c/vYdO0+V5G12fpYLPdB9oJR4cyifdEwV7bNC0SL5hPc8/6BpeOzpDDabT9hWgcZKhsRa1pqSJ5j
lB8PStxX1UWPC9dAgNrQflixWKIKDLp79NP6+3pgWblMUTuRAgclizMymAloNm6FbirtEbFNbStJ
uT1Zqi6fKgdM2HJ/7HEE6FItA734aI+/bn8nTXL/aBc1nLPl/qE6DSIvmzz86Wkz42CinCJRCapg
huG+pqW1jS0Sku8ypVhKOsgdu+ER4AwIvGDYgOvCUqGs6JT0+mtdB+Gpt4cAjfew+l6WBymPh7A+
pDqqTdWsOCxYKy5u4awHnpsgCu67JRgSdE9cwz++K+j7FDuZt8C34z0UhvhSjhkehksgMckzmWVj
2WCjqBZrUYPf4H9UlENutdejuxFzwP/LIak7gK9QtePH07Rdgcjt8/hQqqwGbj/8OqktF5mKUm/u
03bhUbDtaFotDFgUKa/REuQITFwlOfk+ioWRP0BeV2MW15fiUkW5fLNWkhgOehc+fB37yBwcu6yq
hGXl4YkxKcqd82YBxUdZSko/HCpJuXCL6ujJQQj8dqhc7d0RmW7uuxKAxseC5VdNZQzZ8Xku7K8p
9qQgl2Y3vbRTlV7cMQJwoqG82WXsM6rsVuyTItRe1DIc7l29/iMPNfVlsAv1RQ/rh44O9oG9aZgu
iA7y9esN9L+cutUvNtCSNzfjVGzmlNcUNYO3qFK+wEcOHqXQLIOrX8T2k5SBFN6nEOo+5UvNsX5L
Bs181fyo+KwlZ6nCNyd7UZsG+uVDWKfTfR9o6XVcAsT99GFjJjVRu5k39Nmg8Zak1IFoykaO7/6l
JgPupS5rlzCX0rfMq9HR1ox2K0mjb4aTgWvqrjQtFPE3ttX1n7CxQrrIGvV9BKHyremxRVDh6x0X
fuUbULByZ2e+eRqxzHwq7fEVCE33zSp/zG7jfrEUt73LygjpJFvvvjUzQArVsfInRHTQ0g37X4Fj
t9+AbOm7OcZF3G78Vw3wGRq27QDek1gctvsZa1j4wn9nQYv8XfghT7ccULHZfF8OXr3Hr61EYc4p
XjPFsu+atJvQ3O6LVx3G9Ces3zdSqABjewWB8QUmr3qVLNtv2F9wh/IoyRE1ibPmTclWknXsmk8z
u3SSkjN2g3pV0XrTYURfgmkGl1BYoXGp0YqBFl37qLDZ+ZVF97jbgcVD1hNp2X3lD86dlPSt7+1N
bbBod7idzD49D4Ix0VuvVv0Wjk90J0knUm1gClF/kaSNERE+kLp/L8lZmX64fPMfJDX12RP9df5k
xOB7/DE4hdGgPKdZq14jHxpx6GNXNeTVE0CfPbIT/XPptZ+TuFUvgBWGZ11veVViVOWrxL2XCpKP
LuKhVOrsQbIkMFE5imwIDHWnY7ha4B6b2cGzVI+hoz3l5nPTFAe3cysMC+s9MublxZ6c4hJ1kOUW
seDyoqgETVe5yMyq0y72ekTH7ah5DDUHK/DJekUhLP2mWpW3RzezPEkSjg6Qer14K80RSUqjB0uw
VNP6yd+g6QeqJh9xV1ZbgOJV+g0UdXaEju8cdPY+vtmWccldxXoxw8y5lokFwGKp1k7qXxNoyTOf
Nu3KsE7DjYiYuwSzlvpbVvAa8Lt/561VJGYp7V9Vr2vHfztebwHAdHb8WI9z8zAqFXDpwkX6DlSX
yZfor1z1P5vjYL81zog+UK4X91lo2CgbVymIuGH+0lfus1QdjfS+jgzva93k6s6tY+ualh4GLHWN
Wgq6sJ+hI/1UEL/ax8XWBTZ0r5a8VO4Y/+g0AGKW4TaPntkFd4rtJMcoDdUXVFXqjZzemb+qpdf8
7Ng3AkZkxugwTsaJNdsS1d3SevZsNMd53R2ELbV8k2R1gTIuGlX3JX3qvV2Gu97X47sacfLfBbc6
UlyuufBIAD8j479T50CNd1Iegnu8l7PFjkumXUEnrBzzfEtKse5pyXjg1Y5uNQNNf7bMxDqq9gB3
ez2F5ZgXG3j5nRNayj7VCh1bqsE5WeB9z3jdNPeaYToHO8mmpwkfl13fqs1n3kYV6I/rfGfs/Iw2
j/Kr8V7dIWFIOhbW4fnFbgvzJ5xExCJN+nlaHy9tljiQVIJ5X1dV/RDrbX0yjWq4i9zWwt3XL7El
6Bz0sQCr0vHBzNRLZLH83v8WB+PnJDKVvxSQlrcLZbmGVFxh/Tmlw49QUZyvmt1kqB1r80toow3O
ECV4hELtHrNFVFxV/PTSp7F1ZDkgfXShAoFxbizWz+jIbH8Ov9EBf4d8qPypB/ggg05ihM0gPAlc
868MZWS9618DrDma9lPfgVlGp7h59VrmhF1faY/gNjrgOTgswbtydiyu+f5J1w08qEZnkTRQU9zi
tC67SMxxarYAkUC4dgmyLvjXfNKcwXvNU++rNsXK1ew9j3uAfG8dpvWdJDsD5bncibuzHvcIU2mM
y85dCdStaFzvcwAhfVMNoXrtq9L/HNXzN90K9AdJzQsC3NGtR6nqac4l0iz/SVJhHxzbtEw/mYXu
f/Zn9hILq3kpDcf57B9HP3O+xXwqj+2otkenHYLvhX6sh9r+XoLIwjKnqk9DMBRfsbnb9lbkfmIe
eY/JQ/FQ+wri+QHkja4Ptc0tbymICnaccdZdmCzjEbGjiZcI4TUjMv4Su0MLMbXQCbrPa4XGqI1d
ZXfWYcBS8KFbAhrGtGvwRt5JUgrYsC0emhm3LSyrL4CduHLQVaAbMBzdsHZXPBhLYCPFe3EV45o7
1fyJVYCvXRlN36doAXq08DnQgUJyL9W/xvMwfR/ryNqOS3605P/v+i6SS2t93/U5D/C0bRO4CL79
ff41/7/O/7/ry3X1aoC57Zl7M7fi7cCE/bkcpvpZd0z9aC95yGXUz1KQM/m95UkVhCKb53LJ+3As
X07krBTvGOt8EyWwFralVzXqgZaR/c5TsY/2cvOwVpPCMfa8TV3DNwjKRyVrLQiTcL5GrR6CvcO7
vuvRsdllo1Y8SjCaPK+if9M3WlPt9TBR74MKIh6dlCRQaFfv2yWQpG0okO5v6aza9UzX0Hr8u1Ty
16QcIXlo213yCEDbmnU705pO6fTm0X0suV0/euw/UCTzviXwmWhUZX72fLik+uh8muze+2EgQMdq
oTc8Wq6L4WiC3kqRqhG7r7CJIR6fm1I5GLo3f0GRYTh2nFUET9+gZZ3lGmEGnK+vWuuKE7b34Hca
G13LuTGveNS5a5/BjVi4DhjGQW/a8U6vQzS7F8MdcdS5metYYQE5l8mXFEjQo9W9dwFZwUTvnbOZ
miXiOq3/nDmJ8oxAdLfTTx42Ysk8o+lioB2DCLljbhiCwIuJx/qoVFl/ZPKHLL7xqzLb70iMDF+i
GCf4pGv7x6jptZMat9nZH1PzIQx0PDGUcn5Lw/QXoMPsFweH2MHfKaaJOhbWv8/4yRyNsQseqqJp
noslMFSGh2GBXOJSwdAXKlIDZMNqywcthRePZLK6H7yie5D6Ug2Dpz2mkRMGaIjTJIsnO5B5vGT7
5DlArANftSZ9QnQIgwgLYzSjU8cDPmj1gxV0ybGCWnNNMkgVxmjO944Lshh2vH1xsiE6F0gZXzwz
ss4sexR33jQPd1k1jmdFjcpLZhQY+/h9dJ80PhJPg+PeJ+WE12vNIknUJf4hblsVBwa1PrheMUJ0
RXQZAaj+if2Jcp/GTvfso/aEbjDYQXoc0EBV37/MHVY/mDuPr5GFPHJnbvouZFEqKNTPDXvQ23BU
jbfRddHyRvf0C94z/aaKpvHq40OFBHWe7qopjFDCQj+ObxOEDz+d/0gad+/jR/aV3esGXZto4drP
0QtY0l+Rrc5/KInxBwu/0MutgIXywNUPWcvH2R/MY7+cwY3x7wAHVmLxMDKhsidEOoGY/FGAS9Q7
84cH1oApYDZc0EYdn2qM1Bc1/hnRtfrqWVOHFDJvADOj8pQ1GkIyiPeNDzFqLQzKx1NuKtGrr3jO
g6PBphUj+NDsodxZ/nDq02H6atrMnTQteHUL3hRtygtkA9TxawQAcB+UQ3+So/Q4OdfGoN3ljjbs
WEss7mAExUxVF2Sw5WHI4bebW5Y5IYgoVST2LtNeSiTzY8lafcxEn5ALrOeRvKpy4aGxgbfNcAx8
sMoWK8dW6d46DCzvRl/NkK/glmTobbNuOcD0WJIo2nn7qS3wuVySujlBWjKt4ixJP621DezEeIPJ
AyQ522FSsAR6HuL3VJpTeRm9pMLBgpgEax2JSR5O49RudCBKQw4a6/9w3IxgVAlB/X+dW5LvLu3g
I3BmJLR5l7ceItcfo3K+y9KvzRSGr/S5/qaIHeus+3Ar+tx4UT3HPxpDqGznnMfseEX8ZFfFSVJy
kGl4L22XeVfLUk5IF80PXtdAKWzz9ks/OtXGGJzgRxsorxCKvD9NTTvkLt0BOuDbQMv1iAqI8nZZ
/IvFjEfUQeI/qqiO+ew07dfF7n6bWF15ZZ37oiLifoUoUF1zrQoPyJnOm8RUq+taIKUMsH7XM7Hk
KVpnq3ZvQGRwbl7OIIdIxTXZ26OzcYaaPct/LvLh1MqYwBfS/bcUjCqCmctF1hNIMh3UE5tf8d3O
HRTnvhsDDIiwDsXxRelDKCS682Si5PiU2kvvqxUgDMzQveXB9MVSKXVPDksFV0fFuCRWkfq/JZc8
nLqHa7QEkgcEU9vji8YuyFK6Fkg9yatqNTuYA64AkmxtI99HyMLsunhieb+q/4ggLniFWn/Tggn6
W19Ob07JpL2eGv8ln/N+B1Ssf9a7GDVMZ8weXQNRlRgRt+tk9cOpAFWLgmMEZh/bqrOVemiCLL34
4KjRQ56q1SFjrvukorXLigGr16lVKyysF9lnfl24Zc3b/ZLYKKBYs2l+x1P0q9+k9s/S8u9UFjID
lHDgNSV1wlD6c1G2NvJ9LDKwodH9Gifv3s/z4qfRxD8Uk1VqeksA9KCGLKvHDctEasFC0jObs+Gz
Xw8NmuZMIKR0dMLyEmZQAaU0x8Lz3u/nZiOlcRpmeF6iKSelU2unD7Vifk+WM7HjkT+mdfUiZbHp
suaE0BJj8uixbFXlIcZJiHhgzdGjxCRQs+DbrKvVec2SGG6o4S7Gx+d21FqqOplzjNmI2kie04TI
TboNvFPEQbdrvfU66pBdG7Ow7/xZp+4c40oFE+llTLySLSKfzRMt1S6e22kXFR4VnPVIO6YzUjFS
IMHoohq0VZY6taJM1WE9RvOVn+Vcomz3z2neVbGcGA6ZnHw9W49Nx7Z3pnJ3O68U+2nMJd7VnG1F
2WKHZe4M24MItpxeGWoogjBY3x0oBbdLyg8MM9U/eKb5dssz5BesF5+8hCboO516bsJ296//aa39
+7zan1mAbsPtNyx3QWLvfuzy426/SUpuF+3K7DFG2BWq+NFqXfVSLNWkgm/WLPNIVEokmOT2S9R0
O6Qbhj88doSuSjccGG1gpzY21yaJqm2NgUUQQTULmvyHVTQTGnpgGnv1bIf+fHS87i9gudMuRVhR
jX72eoJ1pGnjR+GhD+YN3TlM2z/rzPcOjJkuLhKmUaVHO82eFilb76etYJEddxulpiNHaNZEDt/1
WGNscLdy6+SNeeYJEt5ns+m9Tc9rh67H9Fr7FeDi7rMWjJwMmh+K2MlDrzb3Tgz/sgL1xILOPmV1
qzD1H2Ex3Cvsek4FlogTEgzlsuFXKGw6JPB9T/CImaZ6ySVStOe6TZQnNWbKW+Jn9FT5F5OxCPZy
S9Yw9tCk0uR6y9MwcdnMxZCd16MCVvJ2WY3kEr6pypMUwEH70c4wrqq2h8o5vzTVS5Oaw9PAQKh1
arTQc6bkwwxkBPGymB8SfFZKTFZwyMH2oOoclB3acTNCNTU98IZW+tBrIw5gSzCl/nM9wOPPiosT
DBaof4KC1eItHLPxoBdojUlejgLDccZljQXTv/O6mYEEkqb6scJFr3At/zFbAuQovNKpnlobuaa0
RRdnZAzzNC9BlBrlyZ2caSNJehDjKUaNAsJQc8ta8xvb/BJZrXEnWa5S6eiSjTN2oU2xlzwJDN3X
2SZCs1GqvCtAMc+YmtuFJdvSC/Z3pyI/y4Ulzw+Hje21xq6danaslx8phVGi5hfLRoBwybJYVn9w
HGU3BGH8XJT7AkLwU6tp0TN75r/GqPLPg2ZcESJP70fMqp4kcGe0/pG1sg5rXjr1OSZuKPMnqhIr
UBp9A8/r7i6xEuuJxX7rdmwX2fu58HE/CtsGFy2XSZuf4jE0W6V7vKVxSKoOdZGaW3C+lIelpV+W
wXPcuI+zx+ignyv2iqrOfPK8RHm0okuwJIwo/h2MVv2tY9XybjLTZVoI3wf3P4AZa70xQeUonel6
5USOWth4V0RPGN51D2Ux7W4tai6jAKxxu0EVuXks6ix4Nlkke9bj4qX0g/Ei1SRgSKZvsAUqT5KU
uhoq6zurAjkuR0kejIoUSkJyZQ43bj018J7S3PCe0OWe7wyj+x74NSohS77uZD1OUvHGj12Y/1IN
BcwzO/fhVWow8ntSI824RDPtr5ii9qQEnv0EWdR5wkGs2muhi5fBODtPUqC1iHuqJZszkpSC/2Hr
PJacZYJt+0REYIoCpgJ5tfc9IdrifWGf/iz6v3G/MzgThdq3EBRZmXuvDTBFXDc5BSPJGxrk2Fgx
SrYsf0hYf7PBvvz73pjeKWFmnbPPzSbduTOKCXCW8V2NGyIgniXbWg5kNN9RTbizPAtyOPyWO1DP
yZ1QHd5QK6N/MNEPda2cUKE1y+TvgdplIS2LNE9zmag26og4PI2wkHAl9YWAh//fs/VD+HovpSLL
j2wND/3dGq0SEg59+ntGXHPB/PqkVpdQv0oY/579PYx/Qsn1gU0twsm/T4Ku7feeycR7SgG+VPNj
/J/watV565Td7atuLrRZFLvY1fjw74EaGavD38fFn+thEMWLWI1H/eqkadd/gWwinEfyz39kN4Dd
oEHSFIC7e/p7MBs1LQQctSt/4/8/NXPvK8lMGBhdCfbx78vDsOAQ/Xuagp0B+Z+ljDkA5zO0g7L3
3xFzZyJIMjgjqSsZIf4dxf++DOzlvHZl9rBPiDvAYYZ9QWy12dKw2PU/cy++Q2gRedXsJ+K/Att4
iMh1PFX98OpwWM8JcWA7ZYj3eBbedlpVtRm/pvLOrDjF9u/1/jvaf8/+3gFmWPFWRBwrjZS0s96b
QZtF4qAIajtJq6qPkk1C1qTtRtP7/SjkU86rtu0Jhz6mDp13mFPAaKnJXYD0i2YHaYuJeTWllavi
2lnfrL9nBdCGbQMWhPvuYJw6yBZRIxl0WTUkviyfLv/rwGBR5rhJrwOh6Bi+phUh/X4abk1sf4ki
1raWfanGdjp1sRz/e7BEMp1Ccz1yxfxeGGZzwvLbnLyyATr+97R0vcHY/j39i179e/b3kDlhg9rJ
g4axauerNY6lthoMOhQd/+eJVXtOeUwKQACrR3R9mX8Pfy/434d9YUGWMcjNDFcP07JqFP8OR/Xn
Of17qhYaXmXhzMG/d+bvPP334d8zzxiJt8LAy+JdwQnkwVplf/8e7F7E+17Y52zV3v+dB38Pyfrh
yIhjtyTd5e9TdWgT7hC5VCN/sQbDX6KB1Abe36Gq7nOja0kftUo8YKtr7L+nTm+OxwzIFyZ5junK
h2gEMQZ/D38fpgkUYiPRfltKyvFMMKTaLJ0zkIqipdPZcavAIqZLVdO8iQqidWPyqQPdbdjFmHq4
p/fz7eXTo1GvYF3qEXJjKwLnsNLPjM63ZjHgG82uiqqJNzDKGJQudXyRaGGuorD3mbd3m3EurguD
W0TpNXbgQVk9643yWTJqRuh0FuumP4IbWLe2i36H+948LCMJQtIlk9Z5Ua0qd4IhDCr2fiCLpYt2
iSKIUpQbbSiYjyATDLjhsmikN8I0pD8bs7YNNUUszGDuYP+Dp1ueLJEfy7qmf0ckUdKJt2ZsyCyc
8x34pWRrY/SrVH+Jo1bfcHPEmRxXVdBhyIj7C+BX9CQpI11NZ/QapTRV8FL5QNmS3disGdHKQoVL
i4LhtL/U5ki+sdsFNYiKzqXXOEy/ncOBcQePqBR+fhm8SzRnqZ8QsBWWqQ7XlIjSxKBdPeiAb60U
Oj6hmc3wm4Y4snWUVP602O4+hHWj1eqgzJiDAIcuEZIjLWK84t0o0MWMz567ti4JgqQe674dbt3r
2mIYsGMceSyzvaXNGIE19P79qO2pKBaf+eM7xXO8dWf8+7UmM9hEyHTchdpT4M1xwaMh3+SFR6U3
HzL3bgKBdGDiqV8Q05Ke4ZLAoJe80TUuXTzzfQQw2I1cnaytXsCcwvUUa78qJFumna7WM8hMpbrK
4+XH5ot+2XGjbNhka054XZn9V1NARzK5RH1jHAhrmkfmjbFDYo6eioCG6KXKOhJwJT4xHNxBTjvB
EpjCl0zPfalWpAis5c1kqpeQ+0UA5XVDLjP5oAUjHJe/JRsvgQmxDD6qnBmil33VN9quiLrwboa4
vjTuZ52Tqhfp0cc8aDvlshEcjSFYC8BBWvEZrdzO9uJvDQ7rpprIJjam5dVraFjQgDS0H4eIRLhG
VnK0DDp5XqrfQVxwfWvOgzAeHmfD3RGEi3wkRoqlCZ1pKzskLfvKGqPfLc3UB3Oc1zvNfY61stzY
aRFu27ykPzOUO1tq1WWJ+YWjojOYGMZNNKUKNOV87PUPdv6x783OsO3bhy4jqrUlr4t+/lZ69Zuh
BvAsAJJci9BjNTyjyLWAHaWxT4pnsaEaNPwF/urGIzB1o+ap2KROfLCFpm8GkF0yFc+AxBqBSBLM
V0591OhBmZK+4kIM1Y3+YFiRzdfml8gbPsKoaYE6Vd/p8rqYGfC1PP5CnFsEnflEhOLTgF6SqQu0
1PHsgUxdZxtq6t2AXts09w4tM0TAMjR/ad+AMJFv6WhfVxND+9y7CJNvK4zxytKp/lnT0+1A6rCq
u0u49ATIlvOeeF5JumwZH+ZPkrPpVz9mZf9u9ATK62q+FSmVf7+suN6KRiDR6Az6BCt0CWSyRzMM
2DDinPDbqgcIln4MHKRNWxMKrFnasZ4osmJhNL7ac+z1IHdo+BMpcLbqXVvY4R3ZhmrLaCf1p8Z5
klMRWGXPQqCBoc3zVzLu88DwGHh3rUo2XVe8oBfF5KjYQ09ZQl4S6k3ZEiS85sSijJ62nZY/A/O/
A53mbrqXQUKga5IM3/14dBPzu9Ky7yIxv7rGIiywhcyvs4eiw70vx37euQXDgsRAy+7m6IjiOXo1
6IJOBbC/ca4e9LS5btZGVTmvg9gfq3OIXhj5h2Okst0gNnDv2u2kydXuXN8McbpJKkm3ZBXqNtF0
rAxuCgUaIQm8D9YLq6aM/NQ4tkVy4yDE2NR5dV1k1W9hOcemkR9dwsZrErexmxeB0PMDQhX6QaEi
r2UM8dW740mRZhaBqg4aFOjb3koh8oxDFkiNNHpTU/NGs8spCC3ty4VsFIcDQvTE2gpCpUzlyP08
tY/EvDGGLsSeLsDeXuhkxuVTOek7Qar3zo0l+mE0K4nNaaZVr55epafBj2J3ZYjdD1YMbTx/nheV
B/BnHuN2+aom+WJW890gfbOQzU5G09UCmjOTkOc68icNKa8qMNZu1cEZrEwmaqI7ZmGITFvux0QL
3ISs+7c5qd+9KH+UdX+ZJJpGfXyOVX7o0OBkE+dEqrodSDbQNMMlBhyIoA0wWpvbQVazA9fawGq5
PqHK2/mh6aqRJu4MMw4+NNAAsisi+31W0zvZ1MXGybWnzgVkoxLzrSuyrxGcntVMb/jLfpDtoou1
9suQHHtRPM7YyP1cr+7rHnh5AodpyFBUczweBCFi+4oxAJo/i95Rt+wZQAJT645R39+RaUSGoEt/
fFTOTyc60BTcYcnYJuq9FCB/AShvNDESeamXYJvyi6nKuww0z8ZYRnsrPG8/Se/4VnQA+qANHavJ
VvD2M8TyM/KImBxN0tjPhGJU1/iGkfA5YNNNrsg6pLNDV1jZX3qhLpk+vvb8U2z9XhJEGJA+82ev
1c6sfA+Iy+pN3zsc+ujaIJm+ss29SsfDVIW77tCN5a7jsLBIsPNndjhtmO0l1P8jKGCnvk7oUh0U
eWp6R7DY5F2yCtZnb2XMU8rdmHD1jm74k+dEKGfo08qpfZG9upieuu3d3CfP4a5W0btdsG/EQkZ0
w5i/OXjq4ZNWg89ohpQHQfTnwrnBRABsfEnZ0BojFc20dS0dgXG/F+wzjh675aq4Jnq0pQ5IdHpV
XC79i1Q0lZfcnTZweG7ydOo2jQMRUBcIjqwieqxk/lOrqd0UKh+DxutJjMR02Mb6cdC9e8eiiJxj
yNllNJytjiq77sP3XnHdLb25k8C8nW64sujeQU7JAhB3UsuZhjYhKFG0UyB3X2AQInSKaKFZ9A7b
weIgOxxGIk8WFnSjCHrT8TD8u+5mSMciKB66AkbUkGn6zrRgNnRtck8AvAph23ODo5K88771qe8v
BiAydmP2wQ3VoyZmsJte/y4UpPFZS9C99O9t5+2iAaRol5BR7GVekNMiaBlw5Ajjg1LXuHgowhqR
+k1ER6DX9YKOdXYolsE9EjL54iTAe7iD90P9bShq43nk8qzg66TJRWgVCXMjDMWU06VJ7g2WnwB3
Eqom8nuWpLlESfVLyGi8EUbPWMl6CjuXoJLy04Bc5y4tLgmDRLAwccnnLK/6qDlLisVIldeDx9CQ
fBFQV1cYiJ6ptZ9dhha+Ha1ZEeb0NdvsADJ3mK5dj1uNnIPM7deEQe7mkgCptIOj2rxkZsPVMfqy
XfQbeygmivE82wiXGkzm6Dai5Hegn63OdrUSsuwJ3ts0PtnVuDVMe6KwIjQjcWA7yP5WG6f6mGjZ
rRVRkJNJW5p2ubfoTDXNMlLQxsMek7bVySKgIfQk4+gTvhXs1AzNXmw0XAGcNNovTb+PpMqOobQm
koEV08rrogZjBuJebHLUtofFjtqgg4jpjamfLvZV23toU/sfWzsRtXxJCGYtaUIDfER7l9VbrIy3
6SDETi+bNyALp75cID5XK6L5vREEV0+egVm/ip9q4VAJoYFyaRJsGj2i7qwSMJNI0Et3j2jJJhrS
Gf1UYu6RM64Q+yPtQUAO40xmuzR3wpofTV1empQrMOYIZ4JQCaaSP7YTDkGuIA4X29iQ+0RO78t0
QjnzlKNI3ZAL0mwLg+NElPg1TgxkIwv7dYlXSc1rC95+0SDzrdo2H3rIq9mdNWMnCTzaeLb2ICqx
GwDcrotUtYGDihVqRkC9X+lypH9kLGyadQYd+DbE1qcptXkXmgOwZCykEA3ZnuY5eDsqQtvj7K80
vAMUJsQmxvhXqPFVEsNIyqxfS6pyIyfa/TbUJNZNWog2eEFTv0tc3YQq5wQZKacbzeMscWzzg4bL
DxnK9XnImFqbDO5noooy07gH2FcESGUwUFpGoGeVvf7ANqFHHJgmg3032wsbLq0xTQfHGFzqgLT2
Qc110FPUa2o04KjVWUs426pWbLq8fkrzEjuSPAHGDJaK+nlUHqm+NCk2Mo/3I4njUDuXa4mEvRbf
s+F91cWSBgjZak7T/s4pxzenG78giR6WefalabxXU2JDSx5B9GK+CKfWhk8ylj5zEL0WD0Pm3PWd
iy0jLa4Gt2eA0ugMsr231FYk2hfWY6jue6GD6oYhSoIYiTu6EwZTXF7ltrgIQ3LpRoo8J+YYre7c
1Ow6hqocgzjRbwkceTIHUjG9vtxF8Xwfh/aAFtC5Y6BCgEsawmxeXl3v3pUaIhFzZfEVavKVSimw
KTDB10VBalbBDMWWmPPN0PbMG+K9VpdXZf4ENs9j2BkeOCf9to6t7ZQa7MQGg281k3KrmdLy3VMX
Aeyk6Yd2gWxwr0dzUjrbsdFftTxn1NKb+3CCuTeFhOHlYNAap/ejQX3FDdJ72zpSX3RlToExOhub
qpLd13ijZ0cqaRvqcE5KVeL5RjVI/gx5CLmn+SHa3LKxDN910+/ZiV9j5pTz3Be+NsAGTD1zPjrz
SyWSfBua+1wwkC7xoeJBjbaSHJhK9K9ZGa0danb+Ycq75snW54bArKQ16LSSV6ftU0yks8yepom7
t02q964eKTkGqRgTdoyHY0KiPceDofxdh2RkZHF9raJ4ZxEksvPm6Vxn5meuYdiNU8jvK2+oUV8o
kp4YiFc7DY3KpuGK33qaw97Q41Iax+66nHceFOB5pt2OnqsJwiyCzlZhC2xwIuRMtdIO718e0gtJ
ku8qzC+6owE1T2uShUKb0VPSHWIAGxtES86mrczv0QI7lT8Z0in3UWW8O4Z2cJaJ/omHmseqv6sK
1Cm87m94Mx9U1OOuMePrBeQwZN8s80mDhUKw3LQxEa63E3dTLkUMh+UHkhik38Mv+ZbXoUfEcsIa
ZRB0XgzOs2dM57kFRgJnjix5q70ZWvFR8maBRLlLMs/ca2vkclzPl9zWob4nZb9LEvZpOrV/XY/P
XKPIQBDVr8uh3LbRvOfnmIL3EeDb+Eis0FNmmFpAAtb+GSNpuBmbEPXQtze9NK71Qm/70Sl6qk2E
qfaC4ozoaqwT5zzz2KayRIUWBS/XJiJber1Ni7zmTZfme2OgpSrQTNCwva84eJtytO60PKNlKKzX
gbmlEY1DQPrPylPxoktsi8dokQcjp0AXEaF8rE5UAJD22MO6JuzWprcQGkMSpmF168XRXf3Dwhsy
+RlxVk7xcJcLdmqyxU+TjsSiCP01bglqmM2KPKjxEQBpvkPDdZs6w4WxAkY/Lb8WeaQCNoGXcSW3
ztaD8RGV7ofTd8+dzomZ2c9kXzyYsgxERE4hEcBQwAmSnU9dy9WCrQuF+KGz9Nde2Z+aM9BXRunW
WWTXpTrNmJT7v7MkFo6J4dj011kDB5wFABncCm823sJ18+pq0WWBVAhS+5KZcqFx133VzbRrHO05
J5J448TW6I8Vhbduo2YIOVuoYvqy8rCKC31ji/xUheqzFFgo4n4BSon8qe0fnFycrUJ2vqn11FQl
8nsdQPWUalog1nze3jO2WMGJok+rr7iID4ArTm0S7/TM/o7dlj5VyxSQJFWiFJO9OdfXmSRQtG3y
Yz0Qmdrr9RZV+EdmdMhFTRK67WSbZgyeU4X+LSwBB9tb/oVzH984SYlIeLyUmgHfSRrxBtNjOFr3
ocJCEYa/S6k9mkQJTbKKH7XsHWZiaS+mr0U6aqzRvJ5hjwWWMr6cXh1NL3moRibrOAC/Vbge7Dh/
n43hJSvxVZO2AP2q4jUn4/WcjVdVijwvjD4oIT4IVo03TjXs7Hp+7+vVl6dzI9cKD0XgUsEeN1Hb
UZuvncppzxQvDqyZ1qyemATAm3QT4nfPJpEi68pLkROnVNn3hTsKJuja2xKNF70BIe2VVyZLuHDc
vaoq1y9GIHel2iZj8prkrfB/G7v+sq38M6xrtJZmdVdAa1ROweIiW9KWbAUe77yU4zYkPx6VE15t
oz7jM3owtQFxOs5fXBaHeQRLGJMNmqY6Tb2+HDgb0Zwvwgp0ZqowuCK8IOXo675appSkxCTbLZFz
xkH5IUXzni/LzQDni7GavOIKeZEZtDatD7yyQoPpRnuzTX1n7BEca6RFpcs15qUT1Npl39jW1gZv
wP3HII8y912Tq2tY9OFApgMUfWTgk9sDWedF1ZZ3Pzk0bxz6KRuLio6zuLyy8udeZAEBqrdtrF7j
gRH4egouMxFTCEv0XSQ5UfBPXC95uKcj/ho66prO7U0IKJ9dAj60vDG2pBCdc1E8qNh8KyYp2OjF
lLX4qVwPypNQ3BjL5OFPKhDpNGVoHtcHdmMPhGq/1ir9Yvf7iAtUHcHmk6m8hAG+l1e7vrR1+EZ5
gB4jpkQJadRfNAY5rUHYSj/b2dYtzAMqI9p66WxRMjQR+ZDapXJq7Zq95stU0NtdemdHXnYZVLYc
2dNP3q5YQNEsIs8OZXtVVhoDAn7B1s20L/a9mxkvhEhC9zAtGr7JAmQlIVnR5EanIRnZNEJOYLav
+XVqE1s82/u5K4yTljPBanAiMIlw2Ki5sY49w9jPs9ccscclm3Ymg2kyrOJemzug8U7W7f8+/O9z
YOhTrssuDwMHCwcg/trkXqUIG3eKiiyDNf1penVFAoybAAvpTLPfePOxcrCkY3J6l/SRDYH+1LF6
7cDr2S0GhWovQjp9QOzZ2jwvedvtByr0duQeNrQ0IBP1QL7wR6/y1dnF3WfRxqMwBm/vhL8OmZ3+
nBsf6Mi413TI3VJdROQc529aD1C1sijt5Wj8hKXLRUOFXYThp5WK3qdF5AZgA4RnAXHWS16TZFly
m1MyriVbrJ1jBw1f6HzFnvk1dMi3ZxbhsA+PkJgBpNOxUp754mVAv+1dPWtXzfrnknUCY0nkUyPk
e899hp8H9rAkWWIp/WFOL4su74v6pk7FsEnz8aGMmD7nrntsa0FL07nJTNzkjvvdTjYQ/6i5ne38
Ll1HB55W0Dac2rPQo9HvWosrwiMFHlfZiXyMMmiiZmKGrwKK65HL2jqWgyBQx2b3drCiWACbQNmh
S4gEhlPDRM0sB0Jj1G5Tu75p0+F1KtagxSkd9qFV/I7J0l0pSBsR7W3dZqdsRR432NliPmBZWy/W
X5PZufKiX7OzmMm25KG5bDjrxC1ZHtOHYnwOrQS6kMseLY6saIPFejMpWA5TNfmul7J3duxxw0x1
nya68ZJ5rNawY9nd0mKZCvKhjOQserovchDX7LEfpV68dIWbb7VWJAgtolcYI1jYXXOPm0n3EXqw
DK6iQ4fYITqHNKl6f217bgcTs7rJe2yu09ZFIxjSzrI9Qab8lHm2mIXtdFd+LDj5i5FWZTgwXAGh
gsWdifuoJvZwGrlLbpm7fialgaNpeDRygIC6BfJlqGpkVTSs7Po7SxvYL+V4yGf6zEZue0dTHFWh
+s0cMZjqFppPjpN99DT5uNtU2qZE9NDlVXyM0mEtoM03G4vLhm5lBO5kam/1omCwYtqf1Tp6Ct8b
Oiy+kWnUrurS0bNEJtueIqyBPcXIXSg5K8uKZmev4zsZrgf8dT4alXrrlTaU9Jmxh1wTa/qGjl+y
9CPzMk4YyAjZvo2hVFDebaY26+8aMtODjnijFch/pi9/FdmNn/f0bSaIGsZIW5Naqj6mQwPxgztC
3IjQb/pEv1KjviuoKTezg3M6WUgsF/qNVwtrL/S+2UGIPC5N6mxkVm5jk8CWJeLmEEWiO4/02zMX
gXuaTc+yRGSqqyemZrz/5YL0h45smHTpKa9oq7NvhVObSqJXhh0sBigSTZlclMP8tGlp2tfWpGGK
hQeZe8V2URY347F7BdGzLe21/qywxi3D0c5YSfOkei7lYh0cs0LNLKr5JLp1JtQipyF+Aw2fk7XU
tTl54ng3tiLmtNBGgQG7oxHIhcY2S9rPRd4WvmOUoQ9ypUTLieu1Tn0i20oAUOsleZNP/Ils5hK2
8tb2hRBrnkJzsUX6oiTHNjSUPKRJhoCJyx6bz3MrecWNzZ/ET0QnJpIsa4xkpDu82J6NsDgrLqA+
p3NU3em0UDijyk3Iu7KNsw7cd9ey3eNvG/W8I2hkYOpMleUw69lKt678NBoOgo078cIFEau9KPcM
iy0YMTtvuKpiwlvwyn7oUqj7wgy3Qzq/WCOuy8EZnroQrycyoHZfEkTDEq1upmThm7RfQUoQbZ3o
s7ZkHzhuf4qYodI49EzAKNFM21zW3/CbOURzejvovUb4tIsDZnCJ3SgxJjQ1elqTDp1J2EhPwmbJ
mWyH4Na4kHD911diViw3U2keAZVUC2WFzTknauN7iuwP3fwdpuUb9AzhFoDC7eZ26aQOGSekDx1+
AN/ip4Upd3qOg4KRIfSaDpMJfQ9tHK5HZsySFJ80HrZdrL15rXC3vdESuJZk1RWTP2ebLy7peIKZ
DmMvXzeodNjnYO6lYmVfuwfsI3yYGFnAbfuYWuF8kqHObIOtjyiR5DhRNe00WPDokB+Uluu71r2F
cUFhqM/Pw2Qclk6nKzy1T2pgIiJH5ZtR2fnT6BkUivnCfx9dxZ16yyUjMuvXHJJbl90+m2DuisMw
ITViO9BPDKBjT6NmP7T4xm8i8ki0ijBrwp2CsdO+22p4syJyvfLwKuvRVor+e3Rp6NcpLXjUlY+K
pgB5bx7c31LS/LCehpDtYQq9YYtB50Nb3WuxM58nh+iCIk3vNFFDz7dnTrmlrjYVUpTAGNjzOSsT
v6vLH90aP9WgU7HI8WCw9uxX6PZY5Z9oN0ivhH7KvJedsem097yilLMqTmm/2Pk+BoGL2DDItPRQ
6AQ6t6F123Reeqo6zm2rCSIO8mauPeSBDMGNxrO3sRrH69rdWqhnA3cSpG30H/Nc3XCHTamCrY2o
sc+1VYkOpN7N6WrYVew7CG1DIL/U3ykmK7YK6YOpe6EfN7Re48pOeEbjJI+q/qaUOHO1L3rt47sW
HZi+6qCdxPXQMWZbpvLLcVY2i2Br1HYI6wbeFUNf9pG3dDfJ+mDTfStQ0p7+PiXzhigjOg91Jnm1
3RpBE06HAvkjmlyTtZRgdVfzoPi3wxzUDetwWBuPaZ+knAf6SwdeIjBM0/Ej6+BKaQdi8V6iJBa4
3OhpV10xbtuQjUwx4oNIN+1UNcdm6h4Hp172Zmol26HNryckY8yOmc5Zbd7suXgINnb7DI7wxKyW
SRwlHGssLn0wFXSHt1bb9ddD7d7nJQe0XPJNURvttfJUTYb3zuWm79YwWRTjDahjN2040+Snzaji
6XPsDSjiDmP5tDeeLYmysO7e6waSC44uSqFi67XOTcFELKgX0fkUrdsQ6+DAiBVmzhq0Mf6k7RyE
clDEF56ytp92gL9RLobX3hJdRZK9CtuyXWbWsT9qGf0YYzwZ5A9Q5Ew/LLnAoxz31rDau6bPaMPI
6DmfmX8K7ksRBOlWm38n8oPT0DKuE9saAlUW0U7LSUZoDPfXsdFoFup5UkO4EWCQfWfWfaebWZ+t
5VtM7qG1iMlOfx3JCboU+Vcz4a3VHUXtpxFiVM7RebTqpzZDTKE4uczuER/H2WtR+ERhvA2TFopH
b24cT3ytjhMKcegknWdafmg6FxPldc78ZTtE8ugh+TlhVHwy1pjxqNaYtlccAEd8dzlmS3xEFc3X
3RS6QG3S/NGTzKlNh4wiWCAnWc03g8X0wBbhW3yLAoVVxQ/HZdubSPeH9mrus3yPLOM4D+ENcSFY
X+hFZMaEVMfhd0bz/FKU9k+7TFdC9DdUqWCL43MW8h2cnRqCoG6XiZ6ze63OmKPcyDQWlLNdQefE
OjS2OhoTOejF9KDNi3HVowUy0QHvquRQtJS4yrN+zMzqN6XsXrRKLfS5Mm4GHDcTZ2aD6Kl147Ni
lkbP7cMUSl0MwmLT2J13mlJe0C2V74mYsyW5yyEz+BFrfdXuwSod0UxyK890E39//Z5L4sTCySJx
WvuJ7P4jE9mnauOFs9/cjw3vi0gILyRvfSeX7j2yaEKm6WqnT5mgWWQ8mZUb+QJEGR0GJrY2h3lo
hx3CJ1bYU6rSJ97/e+ezrVsviOgX0Kal6d95+kYb2VbZ0c/UTfed6fzUuXpx5+6BKUTom6kGJ98h
OMuDKNWEbAeEsap3mKNqpAZLgSSbyAN30xdLw5ZfZ+rshNYZUNqnEY6u35ToxNZpVqmw57NTywNi
d47DJIE/nGZr3jtcQWVU7QsW7lBqr1af/AI3K+k8N9O+0pG1YX+P25/S6V7ImaIbXVY3jdgZIXdO
1nToyt6hEAP04/LTzFy06dO2dxMkdbqoyWXAd1qv8TPajMAuNL4d84eBpruNF+9qQpIWlAZoBKTX
SaOj6fXi02QvxiZN4qu60kittIqLxK2WlU2xV7Otb5HN2VQXo9+Xcm+MUwRtrG6IYGnuTX4xhDUu
/0ycWjalEY5O0h1jjNdeo1jh93Od/sRVs0Kn1NEqNV43qZxC0sWhvGUTtmagzeOzscTemc6GP3Vk
j7t2Ymwnp3yM6/bW6gmCAFPNv5EEY4HW1aVbjt/bvpIZW6GGcbmfzDrBVVZ2gal3h/wb6N9UM7Ga
GGJMhDuhnNo3Squ3Y32jFt04l8WwG0stCpqMoqzuDlVpULfSE07KhHdvKrduvFwlBQtQGDflVq/V
KXIJbo90YhdQHBme1m29XMOuPLzmU7tth44SQEW3mkHRP5bVd8RAr0kJo/QiLQm02fyQqrkRujoU
Xj5vlUG9m6tM0g+yMAvlEFnC8VZF1mctzpHFqklOoMM47NdD41AJG5v74P2QkfJB80s07jMTlP1E
DByelrPFpjSOKCOmyLzBsHITj/pNMvaoPYxjHeXFzqA9IAt5O5neKuWhHK0bghRntK51a750U/KI
wpJyFA6VrQaMGqW8LhfrIbTSe8GasnOdfp+1y96rjVPInRyzqN9XDMiIptymKd1IEjvTpN2YzWQF
yCj5yI0odmp0MV1B1xwvd1LF+3kwdo5SVCU0Gz0yCza1ll/E1H6H6fCddcwq0mVjNPd50/dcNFj+
wurVjOV3Mtk//VDB6zcDS8/rPfB75mUzYIWGXbuMP2nJMrCvy5bmmXZjVctjbDvPqTMddNM6NjGl
qqbMC/gd7B4CjU7PDdHu3H5z+TWEtm30mhsGaIjBEzu74Q6rj59tCTYw+xSWIIctO9LUvZMOnbhc
VS9L6AXtvIh9rIwnjxzWpvHe4v5/2Duv3saxdU3/lUZdD/dhDgenNzDKVrLkWK4bwlXlYs6Zv34e
LlWX3O7eG3uu5mYAg+CKlGSJXOv73jAh4gN/L3UAKQDa4QKR9Hsjwfc0UwlwJ/ajjIpb42a3CB61
IK/a+6IlFlN7kGEzyzxAHMPQzs3vEogMM2cc9mnjLILRwEWJLmRM9ho6KaRZ7ZVhl3eakbyWFV5l
kmyhtQ8gTW4fHJ3wsuZAKzDs+65WWLAZC265ZKDRSACGqz9GGHRCN0FezNDK11RuFhIo1QLX0D5Q
b03FwjMU3cCQmHuTu5vpkUde4HlMI2Om+yncdKg+bmGcC606GmVvz8k1su3GtG4mFdopbsxqmYLp
6WyQj329UxuywR7plFL6hpIDVo/EVmddiYIkuFTV4l/bkS+PY4V9qXVDCJ57Y6DkPNfGdaM0T4lM
CAxVpImRvpYgdleOyaKEhWIHW2VKA6InFSA7IXsDwQFWv271pbCVVVPq+8ay0EPJcYaMuGcjaGFl
BDSb+tDlen1QsqA5EIAYSet10gb4SDerpLy/SSo9vwt1KbpjWz2di4qsgv+IThGPTdNFC9L1PWVe
GnK1/tlMR6lvl9gaFreiCjgAeQhDf7lOEnZeyH3c7pfGWOV3xGGKO+Bi97mMeIeo0rB3PRaOvLl0
mHrFGJiueLX+4joRgXRY+p0q3Yh+gK37c19gXz/NKg5wSzY+hErS1rwyUVeZVT0HYWcg4/JHXRzY
cwVRn1vRA+2uAbRLSEDbiLpbvW9/HtjbnW097bYf6nXWBkjpdCS0/uivFCYqFvqePKl6vFbHWKsd
PRBGYlJRH2cD1lO+cWIvssrVwj2FeHo+FC7AqSzv6q0omk4WTR5w4zLow+bBKb14pxbEElOva3hy
1PYZD4R5DP2mnqdWf+hkbr5i6FA61dwDrHcjimHshGuIDfriMrHndnu8CgmaTZctY1TnIuXSVVzK
dvJnsi76QVypC7BsHF3bIyBB964pkg3baWkuigHM00PnqI9JIfE6ZPlWK5TqXsyjMJJQRlnsxURG
CqivSB13JVrr0JgPYHph1cTZWRyMuChXUclPC6ks3583ZobWRZdUc9EMojk7c8FgU+LBzF186pME
ow/qiqTWdZ6oGnr2A+maIIW6qmstuCXE7q+yro9PpOAn5ECen5GosxaZF7R3EZKaiwpVhfuhLMy5
C/vmgbVXOfc6M36qib7xuzO6Z39Ez86KDetz2hvpLJaa7Ite5m+YykKXLNNnuw2Tb32eQhsMte/p
CJA9trMfdc+KIiGnQoYjm7dyzo1jlE9uz4pmVu6JVgHJTVCh0c0Q+AHWxCx3WnqP2donF/JGImKn
1WPxPS6tswXC/2vQhS926pevMnsCVm+V86KSu51FYTysgtzDGsVRijNm8uhqxha3oMlwWdR5UQ6l
cpRY/LRFcRYNiqdY3CTcfCmKoqEMCA6FXiyx3GGqS7/c65cmELOFKNbTBJml2su2t1HU+3UNvJ4z
4NPk0YyuyPz5WFryStIUVIinPmJ+h5zgui+M9vJSRUNauc06rchpiS5i/l6Swfm3Pvn+rADPBiN9
M7YRdpGkQG9xC0o2TWGEWILm/oGfmbSspT68R8QgmJeKUX9JYumoGnnnkSM+j7br/ygS4xWAt/Pc
maqNBXINbbazYqIqTrGT0kzbWWpnr9i8tvz+E5W8uNZ+7tz2s5Eh5eIbS9gD/IPGaDynVm6+9Kaa
zT2vG+8cJchWjpkgt5NU7RZ0v73Gtdm9xda0WmhFJD+BKAwRTPJPhRzdpaOqHrU8QWhBMztSE+QC
m8gvjnxxSBR5WXSM2DqtNbQWDlGkx+umQCUlTklwJVE3HCJDq9daCqog1Un+N7qSHJRmUNco23gH
xVHNNT8Uax9FEAEybrj8yrYpoJN1DrV/oxmhf2Y1wpJOscxvXrxFV8L8XrMPn1W1N9yJroExSkRl
/ujat9WHrho05zsZj+91WxvcfZvoHvRUuMf7bN25aJuitkw4Q9QR8Fy3Rd75yw670EVeymT93O6c
qBXOyqE7LtVg7M7igL2sNdeQk1iJojL1U1qYuJ6WG+ucWxvG3SGxbFR9vBs1KPrLOD8kqGyrbrkl
Cf59xM0PoSoi/WD9T3XuIHsDT4ndoL3JcFEBY9lBBoaXcNZQFV4A2umXoq7LbPfM6h6MPoqb5ITo
J+qsTlt0A/JMotT5bnJEomwjSmIi+GnOJsQ9Dzgzc4iDoRsuxs38hq514DlLUrmmetP86kf+Y6Ei
bXcrqnLHTpF0KzdZiYV6H8f1QlY70BUEUOqVFOr877CD9JewEeFjSmNELEutbi0eCwABpkpik9H8
Uq6KEgE+4riXnqKIcD6hpulwnUI0ZIZX35qk1NGctpGB6apbxR3kjQjcp1LMi+CL+S8qPcOUN5JC
iF8MFB3FQTTAQyUdPA0exxz4eOSYN960AS38Uju2xH9uvaQA1oJq4BeihhVJHiM7qTlCFcYIHydr
SDhqVvqWqplzDjyIN05BPF3UJ5Zzj9yHfO9My92igBYj+Q3902yX5ahCGQNu0+6QFktR3/jsiLom
fyaLYyFO1GOvGpK6TAwsZxW/k3aVxbdpJk7rAefStG+RMjeknagqw4hWUb6citpre+tAXIsT6ceH
elH8UGeotnKTFNGys4mh4ns17Hx1+HmQ5eocNLzXUQcvnviW8VkJIR/IeZR/IWn33dBz81Wy0qda
Ueob3dT0ta2E/tJJNFQ/0IB/0jOF9BkMj1S1uZ96CrpMZRw843iJqTE3TFAZ0rLShp2NypY7hNoC
VDj3v7Q/DkWRvA05op5NpX72jEoGQZrZ7Ng7ads9b1SlRVZUJnU/kzvN27hJyta6htplq8lr7igv
+JNLdwhmZ7tURWYwsEYACX2zKpI8fm5lkmiDFCsrCQrXF9OdM0GybJ7b0su3SlHGKxmC2E3WeMmT
PQw3BCPTV6XTMlhPrrtL/Da8c3Xvh7jcqNr8B4s+u7WypD26HlmGfhowvQ4QlOS0QrCBqenpa+Qk
v4ZIkh7EQUv75lDoDfBaw0biQGKXXgCQPGhqoPcz0Qcu53QKTBsOnL77Wfw1heie5PlzksTZ5jp1
rAEL1qW2XjYF1IC+H2/QbXGOopRGENCsFtl7UQxLUCzAU286uzpaJATrm4oICOgwOZhnhVQ+Dy15
1TDVixdrJG8d9HH1msXJMzCP7hsWzYeG9ehb1ZpQslIPB/tsnGU2NIGZxEZ+Ckc7HvyWpAchY3v6
RLdP4InX8JQncbnMKlCYU5V8FmAtvRbFa0MUSwk+yOAsW8Ldt8GT1GIjriFIvbdNv3BWVQ7Et+vN
6sbXmq0oiYPoYkz9RLGY2EV65xEvq61z0MvSTWrD60pgqbNLbxFRUCFfLYKpWfQpJVeexzEx0dIw
6MNj9Rtbeml7GaIq8bxUPeP20pn/01HBWcIoDesMYYhJfl3jMr5zk5JvFteogBTs+rzuVvMaHPad
FyXpnTttOQK5BKvzq86umnoREQIDuoMkHMwV9VTKtr0v1LDcw2V5Zk9sPMjQqtAbM095ZSEpG4In
t/gi7kWjgar9AhxIvpFzcIJ1q+Xr1ALvGtea9xi4mbXMW8QR1LCHRwW9E/OcFqpbn5gPYwzKxsk8
6W1Ffs19S1uWpFpZGw8Jcy0ByEb73tD8RR7GEIhACtwTzVz2zHXSDM24H0uXwKmlssOEZMfeHFF3
Ta/DmWi1NDKdQ225e9LzCIwGQXzMK7M8WiDWSKGXwdfCSrZlGhpPpZZbcCo85EDGJHjOJQIIUwfr
zyPJpVYE1W3/K3iRy0iTO9Y8Hyr1RG6JiLtVxA9dDEMJAc/gHLouulFKnZEiia11N5jqLuQZARwm
achoh9me+1u9HhLZOup8PksrirRzFmN/F8iS9dBPkkXo8c6KQrfXVeOOwyyZPBgaa1AOpDpjApeo
bk1VKQj+Qz4dLv3qUs/wtpB+jhAt9TDgkNzpLhaEkNvJcS9BJDZ3ptb497mJZkWA0NtSFMWBDrpl
Nnes7CcWEMJD1w6ijg6KTjiQCEh34zqNjjNt6+3MNC4Pnd8lyyiJ6yc1CL+Jf7Wi/QiMzv8e8l0l
mD5gdDGNsZEq2unTmNgiplCGevU0alP6oHPf9PQyJnViZabayc8xhQkuJYrTHZQqZ6fUg7Mj5Ul+
q1NJSBRh6q0ing0lbtg0paLp4ymLYG0hNcEq7oukwaRAh8eHq+6s4t2j8oyP+uAhwjAzZJtjOlVc
D3UcYAAM6vVhhEi7bHoc16ug1/ZZqkbLwAilZ0jytx3fwu9G0J70qtOe4S2kpMWrv3R1k+ZWLF11
vz/lTvCz64dZ9VHGYz0rIsKIr2qZao+yW+YPXvuuELSvSmuqlxbFedfycUzu5N26Kl1AKGPR4ixe
yT3PWBj/JERlfSlOIwVBgGA65E6IwqR9K6PbtSujab8mTlM0aCU8Vf9cK8oow5fbUSNk7QzSNjW8
HZQRfR2TKt6SlZe2oh7iO8FTUakkvY0u8tSbpJ+TzkSvxlQaYyM6VKJWnIpDYRvkyqwmnOUoZ/zs
L1oGxfvSOKW/G7jPnzx+Gpu4JzCnJEV6clMlPYkzVqFPNcnU7bW+dz1lY2sk7sXQP/cFbfqzb412
7wyNgwbZYds7iIOB0Cffo0RfWkWCdkndwP0Wp9c+1UC642Mf0WzKBmItLcYyATBD70FC/H2XprVM
fHo6VSUQX+JMHCqPZxfwJH92rWtVeygO13JkjtEqTNAxE4OhOKLU9GEewpUkaarK5HZlkyN7NwcL
J2ueDr0MviaHq4VcX+sEJ4QM0pMn++mpiAcLjrirLZxBTd43bOoWAb9rba5p1oJMq7YQA8UBaeX0
VG3KqaeoqDrwYSZLjjU8jQSnmeeRdOMBM4RiJopQmbJ1paG0JIqqDmVUgqu5F8XADBY8INWH3FHV
U5ToD6K6C9BurXU85MIhHZ4rhVQvWwjrRrRKhnyLk+Z4xihbv6/S8TK1E+vNrgubHD0lBpHxGJbo
CrEfnV6WEqMmmBmSduzwVXpWXZxJ/vpq9enVsgzzV2SS+ufrqxVTRrzapEKguYClvxZK6AmPi1Wd
eeCiJ7H0izr6pKd+LRaVDxPNAUIjWkXD2Mfc2UU5ltOXWInTjSgNSbHjVgnFJ1aWTshaF1pgEJzQ
dusXFfHsZV9ZA1AmP5m7CBUcM5ZCWCe5BumHEvks0fsy0NJ8sNOFPfl6BCdDqoITeDOPrUV3jvC/
2CMgv2uk3n6WVS4/OD2sI8c5FW30WE3VqQPPpoxIp9dNZD/3tRbOCcQHe9FamyGeGEP05Cmgp2sd
i52+k+znEtLYKi3DfiVGqWpHOLIJw6Mjxc7TGO7FJW2plfcovZIBnC7lhiGJ3DKV1qI4RMPLiO8s
GlZV/lB57lJc0qnJjSkjztdNG6tPOqyxKLAPdayR8ZBlyMUYWR1wyrYOXWGQewkV0wUXqt8PQ6wj
N/SruZfAMFyHjOM4cBNFYt/g0aoZsE789t7zm/YeoyVChzHgUNejiOQNBjLd8HrtoTTuYxdq8UH0
x/WkWmstREtRLKcJpyzuNJcY05WJMUdTxFk7mrGum6G87VP49iwAgNqXEr9WGZHMRjO97/658dvs
Ox5OCThBb/Ia0GHbjrUN0b8LHw2z+upoUvo9clXgL2bxWVONYlmjTLgnGmke8lEp8EByrC+hVCxE
18Imz6d2sn03xnjDDXLAk8Qou7sxd9qZuJ4JSTFuzeLVzYEqSkXPYkyKjF0FqXKZBab9DHDgILrW
ofrS2jIcRNVUeFFEdMR7yNyumFvso/54DxF7qMt7yBLWVOI9lLCGHoO0+Ap8t125RaSvYjkaN4AD
koWKsMejKLZllC5UX1Yf9br62To6nvauKEdqsSFplKxgO5Mn0aTwScYnfSEPcnkEDN/dFEpUbZBN
RkdUCuKFhW7e52Fon4FA6z/salfF0vhWF9wmECEPIZQzenTc8lgRz8waBBc6LX3tksJfo5eVIH8X
d/meyByWUdPZh2KDyDM2w3o9Zx9A76LoBtgR2EC7dWIeY0Vbur0U7Ekb2fOYuOtS1Be2ChYIonO6
14xsmdUdlhFewwjNCTB+cXr7MkF3o1k6rlrKZK9nWfJe18GCTqUi9EDxZOVwaWxLX1mWZYsiwdQg
uohWp1WzHQkEVPRDElQoga3i0jMOOvHNgzkdRNGPO3M3Yi4pSqJe9FAS8kckfSyUqdMQ6vs0tsvw
OPKNZOXjejMXAuwwXR9zhP7vAw/AZKWAsxBC6NZYPZqOHd2TTvcv9XlszRtFrb6gtgHbvP2O2jjP
MOAvZy/X3Y2HdNDa9uP0PupIctSS3H7XOnmOAHTzKqPatEDGUTkinYoDWhMHq76QqqdSVh69MuqQ
1MEoa0idZyPEQyVUrGjf5EWHB4g2oNo/eCf2GJCxU+8Mrbzba2ptno3poKvgFo3sPISBOSmKNQcg
mDv4f2AtSz0qb9SRZcW1f1NVwUqu2bKJOjGs9UHhD0GTrEVRNMhB+YZsvbG9drNAUllVltxC3jTP
ceFWt3Yrza8dUJZhaRYO367TVJpVrOsRUp8YJBqaJugXUey7UC6YSNQpddpjdh0kN6LYZq65SoMc
NISMN47jGc82W7pd5wACEMVqGPwlSjXyRhStKHusSXedIFO59zDUV1XdGM/54EFgc+6UPtQPpC6Q
4PfkH8Cw5HVY5mxpRJ04BEFa7eFcQVumrzxm2sody/ymbtMXsMBQzx1XXSiyHd51Q2qcdPVrQ2wB
4gx2FTfImEF5nRqzMovuZD2QFzLZoaWouzS4+Ys2qMpOlJBSNE5O+lV0FzWBocg3LFrfzxPGmQwq
opaWpdW2EEnr6sWDQ3WZg80FcO1ifIH8Ys9Lh8x0SOpfmW5AAXqv99eS615K4l7Vo3JxbWv/VPo1
TtzkfvUU48g5dfdqR656ugH+6nm53tQ2Ce78zTin90A/et2N1w3RAWZjdDAi965JhnaDHEt0uNaL
s0td0ZMw60A20P1anZbc6WeiXI3tt9gDmI8/w8FNjOwgzsShKgY0VdS4wUDsjwZXkYP+XVm3gk0m
e8k27PChvExznaGtpGGphJN23zS/OIi5WBS0s0+//dc//+db/9/eW3bK4sHL0t9gK54y9LSq3z+Z
yqff8kv1zfffP1mgGx3T0W1Vk2VIpIZi0v7t9S5IPXor/yuVa98N+9z5JoeqYX7p3R6+wrT1ahdl
UcuPBrjuxwECGudis0ZczOlvVTOCKQ704sWdlsz+tIxOpgU1NLMHh9DfNhJr7VRtWx4wwGtFF3Gw
k8KepyV432ImBZ3DQgWTgHjlhZF+LEdDuxySUTnq3Fq35Ib5rFFL0o+g8vO1pHjN7NpPNJBzw0Az
C5BMzgOCoka6KVK7Oxhp0h/EmfbrbOqBckrKMg7cqc/W5OCqyk0dNNk5D4DSuvrwruSk8o3hO8Pq
33/yhvPxk7d0zTR12zE021I12/7zJx8YAzg+L7C+l9i4Hkw1yY5dI8dH3C2mc9jbFfmNqaZYGgPO
ZMA2eqRDpsPP6rB0kA0sKvcgkdxcJLpsIHjTV2cnsEokFKjrXdMATiq3Pqy+P8p5U34r4rLBfcZ/
KoDr3wZkw59k9SmO6uZRgzR1F4HlFrV2U4cHxYViKIqxQlKl1yTE86cxBtyDpRdXJeT9xngCaxHP
RyuNd6I1zaJ38/f5u/klTb7pmhKipavgeuq6NWIdVXsg+vzvP2hH+8sHbSoy33NLtxUoX7r+5w+6
sVObBauXvhER6dCL4fMTn7CXOHyoBlIWEPtQyxOf8bW5y5BFrdJ0e+nnVw1MYXREt74+lnvCOvBh
I75wiTk0mGZOla094YfFqevq06ml/uyVG+ZbW7DuKrzcuUGzSlu2dj2+1vVsqIiHjxjErOREbW6a
RLcfDFc5ifaEXQ4RczWHyemaxxJ543nV2uOrW0UPPTHmB+4BHyaMgR/cyY4G0HDex+iWjkZ/ai3L
3zddfhAlRAKH08/69oTPMwp8bZ66s1ZD+RGYi7Zw9WsXhtZ6ehmqSnq5GFmfbLIQlIePdAgS9kF/
J7vFw9ArCgZvLbEku57eiyd9tqzl0Bjyi4z6/wawkHkpmkNwTOGw3ms2JkFBZiQYpjL672adhpca
Wgjiq/Fff7r9VeJ2+C3LhzLw/PpD8Z/rt+z4mrxV/zON+tXrz2P++ZAl/P3bLofgW5lVIAk+9vrT
vFz956tbvNavfyos0zqoh3PzVg53b1UT13/cxqee/2njb29ilochf/v90yv6WYRZMWcNvtWffjZN
t30FNN+7H9F0gZ+t00fx+6f/XWJikb7+dcjba1X//klSZOcfUEQV3QDxDaRt+kl1b5cmRf+HrehE
ecBQ2Q4k9E+/pcif+b9/0qx/yLItm7YMEw8uumN9+q2CqTM1Kf/QVNvGHQEJNsNR7E9/vPmfz7DL
f+3vn2mKqfFu3j3VDNmxDVDVIKdUiB6Qdz481ZLCIn0cmfg4/n/Z2v8nsrUVpuNY4iS4ixiTDUlt
tvn2Woyx18E0RfLDbYEuRVZjaD5GhozNNaeAOKBgilNxkNAE2dp9oYOUTRt5PmY8zbJJsPd6QJEE
1V5PsS2o7pNgMDoKSHMlOe5lCpqtfo7HgdWGuYx0LpmUmeGZSroR1aLDtVdXqk9Gh8buyJd3Rbr1
jmAB1PA0qYCyTrK2v86QmIeE9KGZtZ6LmKwWJiupVx5cG/HeqM7R9hUdRRmXYnRs3zVdZ383J3iU
aVRdFKggJCAz/nx1CF1/TCpekpjjciVxen2dYmCSr/MBOdpIitQtvhnK5UzSa3WrGTEmu+JUNIsD
ZsNfbF0mkzWNuB6SX0WjkIZNmoWXHtf6a1+jQuw3AygzmdgQ2uKTr7yS4+VcVF8PcJEyRFumdlH5
t+V3U4nTALLKCgzOw3WIOLvM83GKd9f9y2nofNeSDu/R64v9OFNsDki9tNB33o3++yv9Z1e+vuh3
7/vd3Nd2cSYO75rfnYqmwAyRVIq1lYUM8Fy1Ua2+fr3F2b+su/wuPjajmJ9uPlRKGT8m8dPBWbbB
nmv6hV0PeZWV8lLC/hWN4LI31ypK3Ncx144fphUN5nj2sQtDv4yvQjzpE4szJZ2Min4VP9RhGYA7
kjkN+cup6CqaxJk4iInElNeiISSORTkR04lTo6uZ+d9fXXQUB3EZQ0dMo+kQqJ1ej4oKSftZnLbw
F+VlWI3KWu6stRbL+RZ2fL4dRicBx97EKFNPleJgx2h8zi9NopeorbFaQht3hPFQFWG30GspROJu
GjXKiH3di1OUNJPs9t00qunJ6IUpEQkJL0OheRpQS/Dlwl0JzHAVsQBbDLFycKQS4q7Zf0Wt5sUd
83qWkIFMfSB4fdl8jWIEt8q679E6+j4QZ0rIbi0TCW/KIU/h99rBDtlMqIs9+sSEw5tki+LmN21s
4QjXPQKLESoEbllYUDt+vcrL2xh0ItDDpD3eTErs7XQfR/4OWfip+C/rql+tly7TCDH2Xxadyof0
+GHq/2AaDfexNeHmjZgZ0gXPHHGly6moFdPYySRXLy7wL18JEPMtohPZ+v2rAWELInm4y8WTTJ5k
wZ2kT7birJ7e2bXuY59r87XPtY6sGQpP1/LfTau2Jc9PMfo6xf/dZcS016tcpxF1Thi9gGNLt+QP
yy22KOVWnZ6m4kzUiSJP8BPQmGF1rW/9quNZOA27nIqmUDxXxZgPM4piIp6QovnSUwwap8uKs0v7
tXyZ09elxYBTyWJENBHupHQ0ILQR+fri91Ky87E9yjoEh+Cke7O+6fp1BdIKBqHirBDmWWR2JAPY
xk4h1k1Sb37+NWoRxLIHJ5jzfAb97KMuyx7MWRM131eOk23aWoH0IrfzKLK/aLoXLfJgG1VfTMm+
wSw5AYBUqPPMVX3Ube6GVBsQgEbYUqqKb+EIWrFlhbEMtKNteuPJK9x1lfc2LEsgB3FQPMiWBH0k
qz7HAZSIhOzsoDTOMhuNo0fiYx6q45xgZ+VMSZjAcZYGxCAj8kGVZPMmlieV1rSdmRAhq8L/Frlo
Lw+dudEqKIcY3KHzEq2SvK8AIsfdKrVwYIyKE3mFHwi/4Ig9ZkiZm+aeLQKi950DRzqKXofYRq7c
jlKUc/psgcnaNlblZ4wn+mMS5Ht5qMiuwPUaTOu+JVx2YxQrB3zivMiwhU4cqV/qNQ5VbRfcmdAo
F6aHPORrm2bJwm8yn/+krKz0LAjh44yfszh4tepRWyrdi1zdN15+KnQD4bdNlsjJMrem+5zhr8cS
wmI+IAwRBTJsdhth0MZFKdMaIY2edRPpWsJaW1Ut1blWZ2Ds7OwL+HaUjcA9c1t0NSRItbOqfSdR
pm0TdLWRT7RQnUQRL6nNfRoUL4bh9ovGdmfNcPYSbxuq+S7M+x+gkdOtVOAkTra74X+R1yulrtxZ
7A/jzE394Aa/GJelLuo1Q7Ttam6qBSrwK2TH50njIDhCMGFuFc63UMn8mVqp9n7QEkTvC4winCy4
ITiBvuLZLZFLyIOgQUm0tBdAsdeKK691z7CWGhKbyB+ERpCjp8vbMsfupu/sl9RXw9u2ycdz89m+
hwHYrq2A8KhRSW+Sv3ELQFn4Sj9lDsljUE74uiAVW43aSUNgPkMW0Mgt5CxzZ14bML8VREPa3Adr
mpbpvEbVcoZj58pP4+qmwFlsFsAgXBR2aS18BKukIEAUzfWWnZEUG5TpXryo+QE5twffjeQHWj0t
RDBU9yrj1lB2Pph/PByOuVabO9tzUZWLg3mff5dMz111TgwwFKhEkcnNvG6UrVPlP9JCPxmNq6zy
nK/DEsxwtdTHIF870akI25YcloqkezUJR/sxwjpJ7izwC0O3I+MRDVEc0ZtJjcf2Wn48o3KXj6jF
E/9gHqyg0U57QRjqbNZmuayCkUel2mzFiCH3/YUvDwgTVafU9fIXG6nkQBkhyVqrhN9HFSXlFKGZ
VVD7G1b7sLFjeweev1u4djKLZGLCjqpvi2xQdmpILor34+HpoXzrjUmJotNjtFiH/NSnJvEoBPTL
2IG7jeNj38fNGaYSod4gwdmuhj5gKEFyGvAKn2Fjg5DCYD+O4CrQdZa9SRylXlmap6wL5OXUhvh5
Edb3pebbG2ygkhG3H9wDcqQxM4MNGUvoAs1A3AC3AOONda/Fp75j+9dG+rDMMuPRx3dkVY7Dpu2Q
4ez1cYY6lTKvvbJa5na9GsP2VSceQ3odveGKHz4qoGWGENwsqVGYMiR33RgeFlK4rDI2f8RCBcZK
rel7t5iIh8MX/HRmJhE+7qd5jHkb2i9myQRBWxpLD3GLSi9Wir2DBYt4Uwn/CqQqHn78vxGTIusf
P2fARIGrZzP4C8ha69Wh6Bx4+G1dzGRfhp4ARmcmK/3num4TtHe7Tc4/d6Zi+T62IAYz/xC048YM
+3s3LU6VC6TersGBSYW1yhXy0yzSJGzH64cMxAvc7KxEIARl0FrT7lvoHIsxcG5gqCD1KPXDqQvh
ZWuBtG4jbrq+H0erOkGAPc8m8RkrX9Wu2qyyBIWDuF4WRX90NfMzggrKXJ8UZBMHwf9sfFkMqXqH
JOITv74QTZomn3UOytcxpRoGUdbp7EejIJ17o7cLVRxoykpFqhodtD4BOcnPFNTIq5Ip/QopH/Kw
BaQ4Ak/3vetEC6v17flQwxwKawu3R3MfecoDsAGWKE67l40vTuym61z1N1iQN+hJIUyllMm9hlnD
jNQlstpphDevDGfEqY17sItta6u75hafSWnX8QPjl6atixD5ZNux5uRlmlmVIEAxtOrMsGx76Znn
duxBQOf8Jju3qtAEktSb3jgR9D4WPXIzhcV3r4sayP1VdBPVz+jAAPbHIdPldlfX0Rc2CNl8aFFR
rB1nlbkN3w8TqIMeQX+tgQ8vWUnflHjZN+pQnSI7WA6hHqIdjvQDmJDZOAz6Dsoq+qooNzQgi+ck
uLu5HoQHbUS0vHbAdqDl1lg6tFb3aTSHbK73zhMytiOyjkDp4gZ3w8HFctnYtSr6Dl2UTCaQ5ltS
Qh9CJSyAMOylG5edAEID6n3aT6lz1AqWsbVTTfiPeoE6K9poOAb5QN9DJSA/Y6ovhd0ocwc7rRlK
4sWshDO4GbD8YAufvWAEldyMLSuixgxWkmE+9u2wQkLnMR17fVajx4XuI34qQAEQPRn3hQ3vITKq
h7TR0ULRkBskA3REdKiDdGqAe1QCd17ZoGBGrLa1FCGKO6T8kYkGVgTruN5m/DasyO1W3EjqRd2+
tk0AfFPvFyiXnbRJ6Y4NnsEXWsYSq06XJeELYvUD7rp6tK7C4MlNwng7htIRYbSvOrqHvjJ6W9mG
HGqgQ6Cr+B6Pg3kEtxGv9QDEtjns3emTzpX2mKUWm6WcOx8aMApIZaTjS3um2cH3XAnQJ9ZZKCCO
BlhZ1sHFZ6i+oAmC6GKbr5swfbAJEDXcj7em56z8SukOKEK0M9dQm6XepccGaaUl/BqUiuXsvmLl
UIB5W9R1fXK0opx5rYaTiprfGqb6pJY4J+JibyJuYGrooVphXi3AgkJguG8iZU8n/m3auTcAZY+J
tw/U9mvecSk5tBFuioa5ZVjbElX6vaL6d3oft3xH61UX+t8nHagu2g5q/yPuMPpGJRMtNE+5qdKu
n2s6JNdQT5pJc5Jsww8NvVbkduLs/7B3ZruNY2mXfSL+ODycbylSA+XZDkeEb4gYOc/k4fD0vajM
yqzq7v+i0Gigga4bpWRH2rJEkd+w916YbM1PrpfiHRLpQ6zAOaaupvsdy3y/rnOPXHjsYVlRx5eO
Elr0zV3bbkh3hYlZXh1KkEAIbI3LlLJMnYo7h9942CYyETO9HAKzY4PUOcuR+EjjzDmOSGoPmV2d
v7im+jE5mMcLnMmZywuXInzIJ9ADljddu9QG99nZ16491+WaXTxDBMlwQRWpX0dvq6nnd2PCQjRx
AXOzaY0T7QOpER94bI3HQd9PnSXYGntZgmpSP2oBrw5/MK94HGyJ+0bH1tLW4XdtT2ti2jQu1cti
1m6gkZaUGOJFzmzjDFG/WtP0k8UX6X2tAAOQfilzr/XdJZV3mKRDAjCnM+4AAmoBnTRpnl6FAxkb
ehpbft819S+4lz0wFh2A7qK94zpIuWW7vNwoMaY9xDejUGhNFkmEbpsnvOMH4n0gKGMZRsj4ocb1
Q7PUMTFYZOlG81J5bnYiSigOkLuep3IDxCT7lnPe5vhoWoH+KvmY2/1TmXAxThFwT4WT37e5erCy
n70rH/pZ2p+NGntsFrUa9fZSJOSu5b9WAs0PIyIo3/Qs4D7WxjGqGqIuCI11S9OnRNN8GAQpdA59
CrpZ58NHrLNGHOKyPOtyJisrlg9ay89oRgD3ScweKtdsgxj+OBz1kknDnBP3LSBjjlNyQtcUzsl6
H/epONZJ+ZnQ1uRU91tBFIn1IJlXfBqbqymxaPHxojpAqxuUM+OOZdzIcE+/TWv2JpLGDup4/i0x
uTue0i/6qn7bySdlVsVxHtbfc7UY71ZKUlOhtXthuRghpj5Ed80w3dtBrkvvnKCC1Ybkrh1ZnXqT
SE6udv8fmKmSpjz9B2Z6+g/M9D8w0+fxPzDT/4sw039fRfB/IhD4F93BfydH+H9QReC6Bmqyv9Rm
/4uKIPhVfiMx4dc/ywj++H/+lBE4FioCj7EoKXfC+EMr8KeMgG85rsNaw/Z0GEGSBf8/VATef7kG
X3DQr1iOMHQEBv9QEbj/ZZqIiwU/T7qGFMa/IyMwHfQI/6wiMEnrtXWdDafueruUQfyrcKjIYYbp
m9edQYEQUMgGe9NVd3RtN5qtNI6yyoL3aq6ZT1Khx6ZNU3Y4Z1191tVMYdg5I10jAEtLrwCLaeBy
8j1mSZ8AWxROd7VY+fhH4aRj2OL0v8LaDMU+h2gJWyOgRo7Iy3uwsSh3hkY7asmHa1Pbj5DKDgOB
pNfMTZIDYiwR6F36DYUfHjvHfpitlRQk2ofM3qGfVC2pMH1rc5MQ/PSvYu//zcGCCcyfeACvTED3
8MVciCpq+bMgqPRT+WFqzANjczotyz6AXakpqeffV0MkYZHG5Gv3WgjltAh7KZyQ6qo9bDHpVbV1
QrBovTZ5eRVJT8zttIMp4nS72iuFF3LR1sm6e7IhILq4UJaq5eJOYjs7YuwYYRZPMknwHpf6q4ss
j0jauziveiZJK+HI69vUxAsVI9OoMcVVYxA9SWSbw1KW6o04W/F1E4SZk9h/2KT1Os+yDRezKF7j
xPnKLLMvYT/Z7WUehzTsTf3XVu+sHPhYeGJodldvB/sNJACQ8tcP2cfUhIw/JQV2X5B1qINIzUbm
+DMT6LElmK4CrUicsS1+FzMZ+EQjLH7PDKxNWsO3d0rSkYiU90omrBWWAeMLYxP6kINyk5+WVqSk
qRHmpafyuVcSG880HCBmpygAU4gVFMhHvHXU1cU8ByIpftNjBqUTbUoQ9Kw31T11uV+Z9lvMdJh2
24Yi0a9Xq822o5d3P5m8Wb7V4XQiSRkMU45qk18EvkhARxqJNO8MJpDymcwyfzWcu1hNyP6wo6VL
/aqykV4t3sW+40jiaYvPpWAdsO5t087YdpkArNWdJb73bfXUdkW0sJWjNAcgnmOiZlKdfHh2fFlb
G+MEGo7iUhrGc7EWH52liMdvGhqBKnRIe34vAActpA3DhIEsk0IYEX1QOdp5EiSRI5g+tPFjMnWP
iwGZwsltJhn85Woihdwa5WGYGN6D6DpW6PlJiNr2ZiCZ8KyQzU1IW7XIQz8RLKfGpIHU4UHyUMu5
mWeT9H/nPJHtB515Xgi2wbTCjhOojwEoqmbM5HT0HK1YL1mevNk6lLJ6ZN6Xiup37r54Y3od2NWE
JKw+xqYWkdVHfnFP2tbqvk79MD/afXVXCftEpMIrbKPxRYMd6ClG3nqfvhttGS5z9puIqriq6ks5
W7BcN3BVFvFCg02kxYp3xyAfd9HH0Czctym9d0qmyGURH5qlz05j2ZI97pG8OlT5nR0XDtOEgv1L
Ra6LQwMY2OSsDwWnmqIHntd+B88XP1kPRpmOEZaYB4eTzrHdz21aRpsJ3CUPYv3zOrOfTIR6qTJg
9BKftHJyNiMrDJsxGmqD3M+eybTdQLEgDjGcicsj4XG5M0AFkc7g4foY1yRMjboP0dmbp6ohTwys
lbWp8sXtPPNcZeLAUGI4xoWB83Aasaan4tFTm3dkREWKYwPcKn1tiHkNsYm8DgysiAGofpc5Yfvj
ltTgR4BWZJGGijiaX+MhPytyUAXYVB0+o6c/OZ1e4vebH9TKjia/jvuk1jBSm8TumARA8YOJDN42
ab1vssaoMe1oIZOd2BTbV9usnWu+0AIip0fJScho0iKdJlh6urZyq44zT4BdRH/NJtlf5ZwXhOJs
P1WxMMQlAXpd3km3cDk37G5Fyz0ZyTie1yl7doiPPHkwhQKYPlw3nN6+Smkl2M+TwKnemUBOV6kv
05XBMkDKEvJNJcj825rsClRIPxRx7h04Woo74J3kTK8pnld12oF+eyYNIesu51G2kVvgNXV/qKFr
+ZUx/JYO0+M23sjaIBnqitPMIo9ePmm1ZV1rlbX0tTWDnBIyOVMZ9Fo5v46Y8/xcz9vDmCOpYgx/
D39PXF29sgJeimBOsHemnccIpzY+e9OWnwzT8a4rETQsb2xIIWRd5vWas2Ux7SAbGZjcnkW/P5Xb
vW77nTq5E90eVOO8nDnQ/niWdVos12IasxPRdnAdEDetnVX9ebfL7Is7vrPx2qLENt4aYUgM0wA8
dCBovSmfFwNRFNNJMm2AmzuDwYKZe7XUjciE0uATlCWCZlO/KwuyQ4MizJf5FwUOiAOdeFUSDck6
gNUtVvMpqc0iXL3tvhxXGSVGXQMAIuJzcpbTrG333SKMP0T8fwpF/0UB+ZdA9X+Wsf7/WIBK3dqr
v/++Ar3HV9hMffbPFeif/9OfJaiLkNUDEocOmykoVeaf9adH/el4knrJ+bv0NMV/UQ/qtpDOrbr8
59LTRtvKVNjhHwjX8Fzz3yk9pZR7bfm3LwMFq+NIKl/LomJ2DMz5/1p79jp551OXpJEcJ3Lsk+dW
r8fTDd9epnKM1qK0TnhZQILw6HZj7542IfIzBlRSYXUc+20T3W7cZh1AS+2PRe8yyBu3hyKrKO5Y
uWZjSdY92+tRMHTzkrq/0zcrINL7lw2AAFJ7fy/QG2XKm49r5S2HXvSsxbmykJ8WJIsMlD1xsas6
dqp20t2RuAE0bm4PtTflUO5Z6rjT9qpWvTi123adUEdBH7C9S7yn3HaoZQK9CXAFd/suj/RIr6x8
4pmLx6KgyHKiDo/RZ5z9dQfCcvJKcIf8z3X8fWhtO4ADfbdB4jQyiCgD7C1766qgyQoDBdxaB66O
DN+YljmS7NsB17QKnwSrvjHxjDM7qF7fmVwZEKxuPkotAyshoA8PrDVLrwDpmSwnXcaPS5J+04mc
53oO5XVpwQ7LN2/Q1yNm6B1StBYhFnTc6RZbOxwRFItml5BkX52JWPoESSY9jBiTQ1eux6m5tkZb
nPIk/23nzkvRSXkZcexlinPIaDhPZZo8uS1uFD1fAmG3UVJ0rH664apLVu7uFg7uRoB8yZIpFE4j
g2ptrkAY2sBe5/gek8LOQ8YrjJ3oydljhqlVKt8rhsceojpobio5VfCMnVvEQVy8bXU++Rl48yhL
8qhqXnJ92r4NEuPg/Is4BeB9MZgKBLekb/VlMJS4TsqmfLVmj/UxstamHsAfj2RGewl7JSgjTK+d
GLxYn8fHauwpaPfaKtXYwSzPKyl655KsZIIIzDev6kkBH7WLqdx7cKrahZfmSgiOfk0s45fCXYYQ
Y9ShnfP2apb2lCmepsXVe9VPC1t/vy9LdXb6wT56gDn8pFD5OTadOkha4k+oDkjzadYsLHr9edt0
Mtdzmb65QATqlTx/2ZE51JUC5ds4ao9C8mIWRXKxhPq6TNbK1J5OaKfT1rpdhzNYhHlQgWsa1LtE
KZKstqRRPdQ/s/IZSjrpRIVYH7eZNWaqWZ8UlWEAViQS+VyBnBNJoJbxotF4sNTtX2ySC3nT2G2O
fM5c0hgvNFNIwgD7Ta75s4z16iMdyCGyrlCPI3N1d89WAZZxI3bche9WfwULrgeIEcxzmsXbcWhe
knbNjg27Fc+ohd8RsnMhycCXxEbnaVYdifc3ThVBCEC1gi6FHDziGgq8FKEPycJEcE1XotpXP4Oj
11R8eLqe/guawomJvOpPzNSfjMU+4iM72kBkwJIQPDbu9GRQfeI0Vvm5deSCcmc9pq3owpqI5sPc
J8cW/YSakDtKw7tYUDzvpZ49krDchCblvjE/VOunkVy1k9WiVtHcs6y05NXgn98T9/CA7+CrA/R2
mKcu0DXnrqnMJ2KZUYJUnqIgs74LDwDfhhLZhhR4uMtaRAAZ9ymrBXE22adsHvY1U58SFDk8x6we
9iD8JElncugakjVhNEJgYR8YQwYmluxpVTvBaxi+aCr9TAZcjGKAZFH4SA2gT/e4ry8Irfne05/o
wi6PII1DmWxrmNTARDRPfCMngPaEiK2M/WvMvnOgik1LFU1e+zMu1vhBIh31Z7UvJgso7j2O9kO7
bmkgheb68Wrah64fKeYbZA41bbCp5cHYuowNnPl+1DICXXPnCFLuum32o5HF7amx2zakw/xuVlpz
ZEP0K+vML1OXY9qtyfrO2CzqK1j2dNmg3krREgLaoyum5wSYawQrRVXKPu24ruu31VyNA2yCc6yc
4SyqRrG0Su+NxLjO0Lm5Ei13RN5K8ssh/rhFFUnCiIcyk0+9DHsjPsMOak5IKFhJrcmRvFYM29Tz
27uz4BWPB6GHNEA/Z3q/hlXmoMfTXTp3WJPRbeUwITuV/chrN7/eEocbrVaYrT87Y+GG/UrMvUXw
bb+OZP5b27c+w/mm90g3MV57pxbH9L7ow2eblfOZnLXf69I0oV5g3B3w/WVMV1gGAiqosdUCxO4u
XFqeBYFNSFV+OvO7nZVfRoKPXufMs3zP4qpJllZyQDX3a/Qq9Vzn6iW2iLtwPcjUteFdh01qBxNJ
YdbfEVp8n9dxJJolANfEewwHBOVRpMOjH9sSYECceIGjGwJLKK/SqNSPyvqMYCx5xXl5boaBs0r1
sAIZOIl9RrJ44t0YUAYh9bEztGuZB4ZoSRCPed91l+BrbyXEzJ3Vac2MV9FUxYMEMeNnXXEe24UF
u454e0lIPs9AvCVN96GtKzH6pbQZTBDJRzhOcSjjxghTe/lkp9uXzITUYCOA0meYBBwfHw3G07AR
49fRdt3DZsOQHHUmLcBmjoPOOt9Yaj788Hss9u8HPaX9WDE0sYDLvhiOzK+Wrf203LEIcYcMYZ8b
W2C6DuIrr+seshWO/JxgH0PChUhOXdxqNJ6gRlSXpOZtdZBMEisPyzV3iEtpsawXRIJa5paHmEFI
6cGXd6ooNljtc6UYRHziWvtodWnktsBRgMmnkZDlhfi5OVgSr71rHSZOmUVuQp/Uh2Iq7aPTiPdJ
qC8GlE1iQMlyR1/tL0VKDGdh/EhXFdi99aANrUkiZnGqWxbx0uZ83tbOxZm0F9tVTzOHESnhkL2I
ujCzQfvh5SzYZ+3NE/ljYqjkHq7PgyD3ftzo0oGQhimZ/Xxoti9Fy4fXJNjmnCSwYVrGeVx1rGON
SjAAOAPnxULD2Qua+XHfexqoujltJo/k74J/wa7Mfj3SQKH5otGjGrD6UWj1cFTMyfpl+CAHnDTX
laa6t/RfGfvSLt7qMxka+ckiDqIzGnrKwcUtm1RbaFUsZTtGcAeHme0TTBUgy1b5acGTc9ycgjR9
KWL2xPUWjh59ruNsxV2Ra0jUqRUO6RdNN77wLHe0wrbv/LXkfbD6NXQ8xImOcSLvxLeBwxxaR6Sk
dBFAy8er9DMxV+TIbBdRwoCyuFqTLLzHGLvGnYlADwUm+Fk+SIQxZADJ2lkWz2S/RGTn+IyBEfGS
BcvgIKEOte0T+Ei0Z9Z5QG51piV5yL1MXsUSl8FsmWy7Ue8ScB1sFhXLZL1xfMoQgXDurzbTI7Op
GAxXO4uSmHwu3hwZxhh0En4yc+ea0uxsKJFePWOjaZ06ChhN/koKJjyVbgOFN4lJ7wfc+AWJHckC
AZCc6nw212NbNEeuObAqtMQKcRwNYcbruSKMm5L91FkiZtHE8Gi05sciOVYys7/iNtiDiayP2kXI
sDqDesMgKwLJROx0e9gpYAVql5KNneAKQgJOzmzwslrWZeTDEUz5VB/ICHgVvVkfKyfb7maxn79L
8Iat2SIHtXswGnPz0hk73qEoj4VS3XuVIPa2Wyu0GANRHA+Q7GBR5iMFu2WlA4nUAYnGmpjboKyd
9GgVm+FntClMNHNS2ZwnnR7jEGNTCA3e8opYcUA2WcxB2LyrrrLvtzh7NKrtc6uZAxdhzbzqc5BI
5KNDc3ZnOYdsHrSDk6MFiieq4SYGFiiL70u+kdmRMpCxl7kKSk9eTR2lLoXIo5eqIYTlbQc2BHBj
QqyQTd29ncntcejuksXuQhzbJ9Mz6T8cdaTnIMG+hPxJgNyVYQtFAWKeZh9Z6qlBXPZcX0e9IZ6x
2JZwABNhOvxwJFDk4b4scvo6IO2TqfN1bRhAiiI1kHNYJKFIpkIzp9FF9w6JlxtHpLPBZmQpz/Qe
mHHxIHT+EHdDcphsHGbDEG7JBwzjNepH1BN0MDQOX3rXJJccPdxBjurEqfFH1lfmM6H41x5J4K7Z
vhjjAjy3re3ItNoz7md4R6c0UT92Bd0ty55E+tzPVzN+xYrys/SG7rhYGf5w7UURGfGeWnZ1ytKf
xBWJ49T1y9225SgcJUq8aDMXIrOnrx5G8kdaGbF52b3TzYdGaQjGMkB55LTAPtm+KN61b0Sh+gjz
6t878VPd856DPBf6dPK67bEdHT7TKYpyqaQkEm8jON07TnPIoWRdHDGDoiOV8tLb2bl1Aavyhtu+
ACcjbQA8syZNP7Y5M4JJ+JS0TA2tNsBUSLhUDe1FrhxHm/fipBOJ6lrm593GdcAhfsjU15PpDi+a
QA3oLZ75rcqtEC9zmOVkEck9JFkBluvbDjFpWR94c/gk0wOHyVw8LOtylyTZYz/K8m20M07QFn8/
ClCMh4tCnirjS6kZePlrQa3M6wLBt3SCTbQkmZc6sC5Gk6jlH1t7fp2ylEskIeQnIdRdDAzqTLj6
eFib8XGZt6+kXT8tQk53ylTymElc6JADDtjJ98IKSWxs1nwcdaz9e3JFOjAjVUCRa1G+V07PkJzm
fjEBtvXWOoa1oy6Lam1Q0NZywvQ9h7YtPxP7XoRpPM8XrQQV6+k/Btct+ZwyKC+6Y4o28l5X6pFw
CjC0SK38KZfDRcUwJQodrKCJ+CYFKcYJ0wkS6oK7mpCmoKy6ck+kprRskvu2HX61tmaHDWs0q3Re
MyiJh9zQyrBwdcJxWyYAXt12912esrro33sngWnOeeC4EF551IUim6z3+xG8o+pgYo7MOJfSMUMP
2nM2ZJ97u88Om0ZGvCbkazpipBmUExGCPwcbmv4030kfDluehOe2awR/DZn+adjjRwCvG31yFbGZ
UczRwogQxTJa3lJxMmm9iZmsLF5MRKDSXLvjnA1VyAxiPNgx/C5QTc1VFEPkrEj6BMJuP2v07qAV
YNTaEcmfVX+STfZrk/y4ykCVOhl8+JfyO5XvNwbHOROH8S6ZObZJEu98QZg8vrzWfIBAwFojPtur
A1SI4o3gIj4ODn9CjajKbzvxGQsXKT3ECKuVrVHXP2ruWzYXVpjjXj3gIXmqbSmjTmgy4jzlVGCe
eLxNDSPU/d7tBqxvTN5x5MIg8VftuesbCG9aitR+v+msTo9IA/7zISdv1nxyLg91Vcqo3W+IXDK5
HPXpg23b+QlsJSPe0ntiuRFfbr9t2J/C7aY1uiEi9O/vJyFGxNhWKYdwceKN73Fzu/e/eziQztbU
2nBx9ucmKgtSofOtEbV+uT24fXmReOAK1f8SvV4HlCC03uCvotszvt0zVPZYUuYfpyU2qj++yzLl
wGGfXMr9pamS6c/XxyBA+KBLvTgQC+dG9jgpahHDIc0tfRphCPjOKM3dyzKeiYRDuL0N6GC5ud3z
mM/9ca/nbbr9C3RvJDRJqEmBPZvSp5odI2YmY2SQuegr0ZDHPSlYIls+T5Gx/38L7p1h5G0CTiHO
vUrgS3Uq2ub0z5tlLLyS1+YfXyQvk1qz0+EJciBofTFHsXAUZST3vP3m76/VVOvnGvegvcRzNNqg
3W43paZgTrjZ22Lv4zZHf0k67KVM/xoG8aj/2ok9jFz6Nvr7Rt/9izcTY+eNc+CKZCDk3c4uOqs8
b4QddyZWqovQRXeRQ43OAY3XhKTFjneorg8UXtMfD7VC6IE3MdQ39wkhOZNzVPBJvOj21wmgQCT0
pD51aXa3GM0cqf3m9nW3KRKcFpliPeZCu2nGeq+AQUdHnkML35XexOFdjGGxVV/1/H42+ykqFqsc
zuTMTNFOYDvM87wdoCyxPfvrppSonAt7XY4gNZ9vX+f355HnwV3eMF0mujFA1J2GqK1FyhQP+9m6
6u0JlCRe7gLTGWD6A8GMY/T3Tb3/0sEcDdzV+3eejP0n6F0yEo7KDySaBLrxWgpq6P0xNL0JaJTT
Y9ds3hqL4y43kfdqSxYkDqdJZ0b6IGiT6lrY+FzYDabju8d2+JB5Bed03YQp30FYA5MQMn74ITum
s05uXOZCu4/VcMHRg4ctXtn2otT22YRvB0S2w0FZ8VfXaZ6TtD8poUAy5PprZ3ifsbDDZsdbn+Xo
a7v8KVvVQivdjffpSERAZds/c+3V9GQXLsTqHVCZvK9WcgeOujxOVOu+l86AHVbiM5by5PI5rhRT
ulyWD6VmWsccYOh5rlUR1DQN59wkfgvNhyarPGyM8j1xgeOZI1NUkFfj5E30F9hFzL58bVqXbNBq
/E1JR/yJRVWqFe9EF7GYzjlfipMisT8wLQ5Bex+XsxnwtyZWRw/y1WPe8GNdrChMKfctGth3uAmE
n/a17Zez8sVo4zg0fo4sRsvRo5+w8ZnmUvtqCo6LBpccnypg8fESB2pmpW97ZNGX70PlbIHV2+DT
Shou6bIRhyKCj8O5DF5uRW4OqrAoe/veqfsL2pd3r1b3qgdQ2N2IePxlfjl009MwpYQWGp+6aj2Q
KlfATdE+gy/F9NxsuFf2LrNWJ12LgTchat+sOmy+KoIzfQP7UhlVdf85s8opYnbPbAPHhUPuC+GO
SNdt6YRNvUgSu97zce7fmGT5tpxPhbdNB6+EhtzF5TNUWScY6vxoOVzfOk9fQkefvrBHpdwDUcLr
9I2FTfndVtNXIAzC1530+7g5eJs3zcO5yJtBeCQqkrn+zgv+WZZ56MI78pDV+47R7HvPn6pSrxnU
Eg39RZLET1vskIo3Mff0dHIqPQYgjCX8xV6yU+9gxyO7hzM4MIwpbzwsJfYjeUaxWOzAUpjqjMYp
Tp45Y6FO+vRULskvo7AhOFCQs1vYp2vqeeu07azL4rB1E52dwCinN+Udgo8uMAbvEx3C4sPXaWak
GHY2fDAr+JjJjgsSa2kAVpO8OhhcStKseVrJi2HKMYizgbNLrukn1dfSH5yeQRXz1cNQpwTnP/Uv
m+QPx+tEAp33dTPQddstAdvI2xmEQpZZmvneMArwvRKzXn/PR4ujyzIf8hVWOpFbX80qq8719NJU
kEsWY3kXemVCdRo/Ym0iM9MSJb09h9kADIHzGYUPoqY0rb8mvDH04RYwoNQ85qNgbEPHOIDD62tC
9esVKLgOQ8LPqvhtW3mmseU2R93JQUVb6T0fLn9fZZSoBULTXaHkVs7FMAhNLLNq8J1qAjD31Fak
XGJHL/bRFnH70ohE535L3EbcxSiZaM+tx1bCx7XyWAFk7S6rrSXXLv/Am65BJ7UIX179Hl7rIUtL
/Rmr5BeYnB8MtqE9J8BO5/bSunpy5dwa1s14oohjrT3aobbQ2qV2qwcE1/oT196TNWKoWWX/lrJY
oTX5qWn8N04x96pFs3yuXsEgDBthvPbD2nETkAl+9/NwmPEtvTc4Wo+pxE5FbfRmzzO410IxKYiL
KXRIfjtW8UI+iWL+7HEapp6OfY9Bt2+nVfu4aJBI4Y+m9qcZdu2TOA9dODQceXHbWZemGRL2/fa3
emg+1ViTCmckb78D9Zu43bmzzBqHEZ64bK3PID1J4CuhjNWJC4CAy2k2cwZHvXR0x/VOGtYDJyzp
5xnNjSTcFPhaaNNcPqTlu6Uy62D33bvc8jjSwIl3XkKaqJ5t77NyoafFksnaZl16iSlnNRjRymNr
9Ou51LM7M/PeizbrMY6iIdeBMzIPIVNyze4VtjKaropMjDZ00vV7ooGJy+MFz5Sy3yg8Pwv8C4yx
lpPjcf1v0j5U46h8IJb3WYbfUHifJxAcCCqwUvNP3lMgTQzCIkzfNCOQLE5EqL1iiAu3FeOsRGiS
s4+h4bNaWuUGHIT63LE5QN5VQDFX37JmlvS1+suwgBAYpYZXJ+4xDSfznRLT41CVvxgGmso+4Pcl
zcBkLsbesmLMH2eXfP/a7Ru3m2zPP6hKXPWwot6Za+bHdKNKud10HcXpxEnXrVLGYmudnBEFPszo
GoTXv1TVMJ8SsI/dHJWqn052Q2Vwu4kF5crt3hqPwB5SjFnHIdaDdgnR6fjoC1mtTJq6rvA+Tsg5
D66+XUDQozJkJsmazowD1p+dH7PyS0wUGI45LOcyLu6rkguP57WP6cJlHPuhqx/qeU9oL81LIcRK
hU+I++LhBGZeJINyTwbiIjlQoVDE2k6JCGNoLrevk1QjT9Xc09S7yI2WJtzIGZ2z4mWOR6jiRuVF
BsGqoFwPy2hhScGkShW00ZWyyrpARR8ie8CxW44Wbi4NdLsUog1XUVZXY3PL66ZP1dVMSIeh8zwk
a0a80GyDHumShmxkm92MLYcchy1lp73f3O7dbiD30lLd7tZTQkbJURFffK0zBkNLYejsh/Vf7WSS
BOLy2S5NCrhVzzBVJcPPROQ9UR02kL1m6KPbQ1q91re1EQ7bzPxjf8scLMV/vFuO2uYTwMe7bnG6
wJX4zjaIOIHrOCsDe2w0Hs0fOBh+lbnUzM4RYJG+7efJ/CwqvKMGLuRzHlthhcwMoMc/boyaUnGQ
GaPc293bd1a7O8aSfqEoUlRBIzYfVRPtlrZfi/2YXMXSbYci6+81wD7Hf/raaA/3SkcNtK50fvY2
JsdFKhaqHN1Q2+rodo999HiZ6vc5tw1CZxas9Crhk1D42q5nuAlvbzdQiFHobmZR+mk8Bp5RMZvZ
uwhvz3663bvdWDlEKH1GoTbMQ3aVSiO8lDl1lveEODDPi7ThVMdDEmVezyzPWJyDbDu0bhx0KjLH
OMHc1nOM7aX+7cbJJu8oE+eh2tu6EV4cKqE04LJ+cVjNT0ZKGU4JV2ccO0QRTJGTDA5ty8LYYA+1
YWG3ZyKBKY+mFh2rvscM4eOk5/nrxnNFedZxoS/1np7F6wq7MtN+m4oDR8vT7o8b7697BpD1g+Fw
jFpj6h6XbHoojPgfapGpQy9ot+dgTbfdcors5Tza5kHtPWK1d4skV9LPJMxxb28EeRUk8sAJY/iB
nDFwWV8z+RhnlviU5O0e4u/2tXXtDGx0rIAYUFaLdtosQkySfGOe6rXn1LkFdbUN9uDVPE97pEnV
xi+x59XH2++ZKxKz/Rn4BL9oiM1jbMzPo7uxznEmavW4YfBrjjxZZZ5dQg7mWyOkkVeAUPvLoPiE
GTepS2Yxgvac7ZC7Rh3tF/io2797e4j3FmqbN17GvclT/IsgJiXVnzeTE6Wx94Je2mVcOSY6ENIX
T2PK4slVDIWN6bst15d8y4ej3FtRZ4/xKW/ROrfHS6KYefYZr4VCEeiUHSJLxgo3Cc4CjZYAsv0p
Nvvx2Q8GPD0upLennnZfVrsE8bo/U6DpNESGHO+dgbdQFZI0Iu12PJcBy1nvSFjWFRu6cUnt8+1H
IiHkULrdvd0IQipvv5tVVRfdbiQpMwSs/fVYKWM41Ob2rE3FR5oYUPhShORq5TCT+9HFEYLDPoVA
Fy/7yWX/Gkq9znfYQgS3v9h0prpkycTrgNL9y2bqbpAviy/2lycl7AJJHWFRdjQSUNHMhfHHZ/P2
FNHrTb79P9g7s+W4jTbbvsp5gANHYk5cnirUzOJMiuINQqIszPOMp++VkPuXLXf47z7XHeGoKIqS
WazCkPntvdeea3Q6tS1vcvk1mMuXTI1H2hrHuKNGKeqrYI6/DVM+7FzFVgqQD7dWFKi2+YFTRb2s
9XxZv1wfFvUNPNS9D4SDFZD6K9Os1XvTBPbfAj+xMtwlfLp0m6lPZY6wHINDYhM4jP1pyPP07Jic
8nmPHl7Nb9zBAN/S73CoUiCroCPq6snspXn0UtjjBU1NbhhsCvY0/sSshTx7cx1icc8KgmEkVy4j
gyDfQOtHbQ3njUkzyKHWI85B7WyUvKtGNXxUzDU3JalRWRlvSed8djJ5W1e657OjtEDFYGV1bfuG
xpjlUCUJt3PRne2qvLRu9dnucTnWtnjUbAt3qIsrZwbNTf79PfQgvfSDke8yKAZFBMYlZrI4mJJu
79h6oXzJrINrmbGdNOwRzGt/m4zZe9lmXGytaw/GbwP1+oNxfPs4MKscMrzuE1QTClmPHesxGdYd
jdnFya3hxLpSBH6TOVfG9PcyCcyN+6C7wbSrIIxyc4/vpoyVcVyR1JaztTMNNsYsUlmodOOJBocP
zkigJxqLMiMOJHfmdmIPYTRb2WJ/QC2gQqe2Ia2axWku6v5rKe5tN7A+oqCZkSaUxFOyRh3y0Jej
eA0t7c5jcEHGPU1Pzth914nckqAY6LJtzS1ZC5qz1PnH0Lk/JkmC+NaIw0i8Yr2KeI2RLNv1aUoZ
9qmeT9gQcBTMnX6nZ4sGoqbwzlPuitP/ho3+e8hS+x/DRv+vSdmHfGn/bPXUPfVvfjo9yboQ8jEQ
4AzoWX8ye1r4OpmDONi3MVxiB/2ZNnJ+w3upQw4mp2QzcOVf/WfayPxNkA6i+po/VqjR/xG01GCY
+1fLJ8ZR/jMVOFW3qaF0eBV/RnHXcY2H2Oitk51hljBzy2OS1ELUt18ziOGn3ogB3jgWLLW9224d
clUnx2s+u1Mtdj2ssWPozE/SyT+3Xhb5zsLkpCwZAaGcv3i6eS3zMaY/k3uoYcbOOWIvTOcPkYpp
lxj54CcB7JKhdz+Fc4IDXcOObbV+FdI7SWX8Zrbd5epHkhYTLcd7lOmzvTcMk6KowNxWqf5VTtsg
ES3+z3jYRrnAQuZCQsh1c4Ct435PB9N5amOYz8yyDXq070gdHLO2I2jek6yovBkg3STsQ24YGz6W
aesQqdm5c3RvFZ5xygQsh/z9RNv7C7AAWD61nP2+Zkc7LNZtLsuFKudE99N2EX77EHFu32iSonfh
wq8ocY0eSxrH4jShJD6J7xd0YBDkFZe6ZLqzyzvYtJTXJNhWPZHrRP4By2MamLZhX/5e2O7vAbVs
B+SLN9UKxOirKC7jcpkXBsBRWRBcyIZgc6sP7UhFIhAASkiipr22xDscIzEPbjK/jrnxlJNX94s8
+uQtdbJjsG7hrWXeR5sa6Inxe5BNd10T3GfUWvrU1LKxHCINE27lcIPMj2kfWxdnXMj0CO/O9WiY
X8j0jz2zkcHSPwVlGlN6IhjepsE+COM9uQFW6uT88xrXl+UN4lCO9tXW5V7W4SFhezSUZr2voBlt
JqIU6FZTeNBTCdGhqFnwzdEMI8x7ruwCT1/TNIdYEQScKjkuY/FeUqbLFuXkttV7I8lL1Lm33AYa
AlnbiQUptolPs9feGmF9hgRHFbETEYcSxXtND3pdhS9tcnALeoXD4iPhHtJH0yPaZCHn5NgXOZNO
e3qPmNZsM0ffjrkFsEbod2MfMqepdJaE8k00dk9px4CD1tO/aXX8Agwr8Cp6tiUI2Czn99LdL/Te
fmZQhCzb8+nWdvnFHWDbIMayDpSIwbGmucc8NK55CV4MsmNwgeGSVgSaDGqSti5VPhugtJ9RYBHf
GtpZShgeOC32I3CUDkhSllV+snDbSjAq8XLDL4MR2qc0uNcSGmi9fH5LTAMvo3OYDfartR0D6AsR
mHP6CbTf7SUSjAjsjyHOrEPK1j0p2m9BBOQpzWYkf894aEf5lEWDuXstE1ntC171ppdOxMKL9Xfv
3DfYZDFo6q1HA5dbFzQ1JpfBglxiJmXpB7DcdJyPimrIJ0lPu2G+wy9JdgOMqG3JEEmvmq2rp4BM
bNwzNQ61sXgsHbxjzjI4B+grr1HP7NJBH504oSMje60E9fNUlzD5uoRxiG+N6b6gdHe88jux/rvq
sXxMOOM6Chvt2LgNGjfBN43JssD9tZkG8BjZ2ByMlII7qZ2GDOya5rHBHjGJ9Mlxslg1Ti2NegvI
SuJXH8YwYrrJc4yBndzNWfwcatGA9WO8YpMg6FUQqsprb1J2WfYNxfhdI5e00TJIbD1FhQvcXq3B
R6RZ720WRbdW05yCzzV2kGgzRXggkh7aG+1A8TSnG72zv8P7YUWSTcElZKkWsKwOatQH4+wa7res
ALCSJ4m1Y6vPqdPh9w0tQp5hzS5cDFipM1asTUdPXfiWql0K9wAOc4ueshIO1TZe3M9jMT9OE+Y/
TkoWROzWkzEwMb5qBb8NziCTA9QcpmtodPQy0by3NdAUji4ADWYcisM56AnXMqR8JI/3ccZkJaCA
EaH8asXXxm6+wT4JaQBON4tbFT5rvXzfRAZhqgJK25LtmZ/emWmd7ecU25wTtuTxgkSjSAoNucVB
mxTNOeJUAZaEoaxRNT7dwmyCq88xzYgCZt/KiZJOJiibMpT3RuyUGBeE8L2UBvA6Y2+F0rfTGNNc
+jF8NLpS89uUEiRoH1th+0OlXSl/pLKKDc42nuJtWOnO2c0rGPpOmx0mmyOjnG7yoL1GMjR2i4gq
X2YNpTdmoh26mV4Nz7I4oCMNsyF+tmyMwj3eo9fALii4xpzcRS3GomAEgzY4Dr1siUGSgJ8Q0Xxr
5Ib2ZSIjekSV5xYLy3DndcXdMFWfQdLJG2/sbifIhFSSTW8MvcVp6t+0DsdxJkWJnEp4ShTLFsCb
hKmWOps4vWvC0LpwMeCiXJjmlqrmgw2Vj4QvVzxvUzYTGYG5IaTbTJj/TPtVluFr7WBYr4dGA8/H
ula36UhKgrLax7MkD9nfIjHT/M2m1B8dZo9GmH6p4vElKZvldZHH1vKk35sxpe7pDnPHsQiT/mhI
3p8O7AvHzFHOCCQYdO6KYcFf6RFnamugVe7VKTXuiE58Dtj3NAUPzF+PYzzGPqak18GJXmJPQvnD
u4XHVlimuZHVcKO0b1/vQz7ZxYYRZCqjKJddN+CuiuTHTwXcxB2IMVD9CgWr9J3AC/xq4S+i3Lgg
4kDqBcjm6fxER8UdUjknMBcStItYOxKd8Aeta64O827ykPPDnDvv4DAXjsnxtMS6d7FDrJwlulkD
vo0dAiENKGJ6RYwySJybeM67m9Yetp0oj3QixAwS6y9z7ueJcSkCVw83lfXdMyuO/HkP/rZ9iSh0
r0iSChQdkHRe6fcxML1ei+4MYo1X/dIWISefPZnXYDGPzPZIpbFqkiVvKMOjo1iC373uE6Yha9vY
JFPFmB6jztwGU5YDAB2DnebO9/ZdT02Fn+r1O95C+FwjN2iwTGzEi9GnWWjZdPnEp5/GB4MDbgz6
hmuL9ZVu5tTPBBKZVmKyy/DBo4r7y5sruve5tPIbEch7gnjtJcuJXo6TFV4AlL5TRFPta8NlBTSm
zwkCxdZVd+0+DOqTpFTmnPAGstliTx62gc/U7W2h3OMQWdXVpdKIv/mMuVa1W/yO/EuJ+GwfSqTf
YMy+WGDKfNynZMZTCMWUZmNGjfFduWI5Sct7MAzyRnbGSjC25k94lWuaoDqiFwsTVVwP2qYQCLic
YfBQO+OUNDCmgh77WxDJlIY0Pdx69XRaRjveJYzBNlYZnKS70N68LKyZPK5drAJxRMjTZPKpp9SS
+7oJiXjIaYQc4v6moj/N70jx+w0ZbD8MvGPvIcbnZgUFlkpBwrIj7Hr6xRd5y30JNbKkPyt0nY4j
kgMUJ+on/DfO0j8P0+DhaR8FTbE7rHPufiiS0rdC481264pQhL2Rkh3uuuZKtdhHrOStTihQn4Jz
qyWVj0ClI6Aec+ncVLhETiMGJSaCNW6OiJVFExGp1S0Yk7YZ+6JPLR/NQguiOw9LPncw9PasFrTd
VccuaB6j2Ay39qLLDXRqn/wQoXeGrrr5iYplnBBJVe1xqGcYmx2WEqPra0Ptkk33hiMT84Pt2Ujk
fJjbfMLRNpthdnIsgfHhLWPtckCS6JSFY7i6i/uu5/XXPghrvynCr/HSM0EI2o2eyOKAs4+7W0bT
Sk8t8cyWY5sbw3e9Dd1NiA61c00uyvPoOjurjtSyDYNVy1IT+tvnoRypsvw+mtWXOXL29NpecwP/
UpzJZBP15ht25GOfdpZvJR1CQwyNk+o4logSjRsSKbpok1T7dqzck6Ezrhv6XvhjtDy6NaSvLG+S
vemSqWun53SoaNch6M5wlercZkL4T1vQWo1QvmQ3fWxLLu+2ljwxg7L9pMPv6qGkwu9MvsRCoAyr
5SbCcup62zjz4KE6zGmYmnyTbrizRY8HVys4TxofXVacnGy4lPm3JfK0jT0gC2OqJ2Xried5PDFI
22CGbvZx2X6wVnpnpVdMWCHL0up3BB19OwXS0IA12HUThnQDYQwnabDpnJKsEei+jYGHdXAGCNTI
9vlAoJVtiw/Y9SacxYkcmHPtYW3hWQk+Fmcs92CINz2h3l2BbWbbtvusk5pPWVC5YYYWDe5e6iZk
8Chi8ZV1dxY+CHLeUARQPml40C4pJ+CpMY27qKc/N0y6TzJi/JoOyTvKFFYRrQKCCEA2r51hQ2sT
U9J+vOA68B76OblqkdefJhfCIGGGz6If463ZLMemMr9nZvY01FxKHex9UcYW0UNPU7p8loq7sN0L
uAcHK2hvCqdiG9OYcge17DTMzU1AzA1jUHyQtfkauooN24/lwcnw9XMPXdiFIcVeHONuCFlLhIIK
hWJytmEjwDtiWwxt7QMTgWActinawcLfm5PV5kDeWwHjMCSGNNa+JqOeEEqByRjgr9nYJmsSNjvQ
Ad0o2hsiPFu7js18NxNIyEpiPnU9bFjUcj/XaS+KWIhtU2DRssU3XhcpJJIcVxG30+9Sure4danv
jjyy3xUshdn7HFvGJ10EHcWb2qMoSJkn1TFjsLdNwheKm7iPxqAViRugurM3qR+tit28twxg552A
sGU1M4GrvugpKGqcqh6RS1ZZyVL4idUrE2n67LnDDRDp5lj21rPGGB372Uwmn1m6eE6w8LYTFpq6
h9ga6dFF4MMnqaUMHrJ+hW2gqjK6ahfG9lettV8Yb/KxG2+ejXE9SshfqGWUqft2RHfUOCZETipC
ZTWkkyFzzqT16FVv0WEj29qbqT5uh/Jz12pKfBHD3hjfxzgqLyWXgriQkgCc8YQPiMCOVT1bOYYj
A9nGgSjXiHvRStcf6Of1qdydbLIoXthSQJJ8FCG5L1nbN0R7r4s2yw33y0n/DkP/PeyDs+zEnvrc
+kDAFfhBO+6M3DS2ZMtuPNuZSS9yDkcjTAJeI/ANCTAWIxEjiOAUQv5VcNE5uzHGFrDKmNxiYP7W
F9+N0fP8ckS8FH2/DewUr+84quqvmvwtzt0lGAd/6dx94Uw6ImICy5YGd2cMHgLlqnanBoubic1Z
p3m4l1dMvjt2bxogf/JVZJIZ5TaBEme2eceuklSnSnv2I4ACxy+zjjooe+GayoyqjYo9I95nY6zd
kzSXT7m7LzVIFHnCxaUM9GsKkvfYseJxEiqchpEi0yYki9DI6jZQ6xIoIaqSoLjqNpDyDjgB11Px
Wg3eS2Nypjndq0NF6950jI+xJETkJBzLVk1yipVD33YYQJhq2UZ4zav8eRBcomKMamLoOTfz5GmK
6pEOA8YyhBbCpwyBkb3YfO1qRkNdRaY4EsJ4LJb4LWW6/KhHeQ6QYPyy2IexTaqTa5pvCIHbKwCL
p3iJnjHImHyiXMBIPcEzZFbc9nzWP56uXyf5N7ix5Qkrb3LE07NbLZjrg84g2eGcO6xfrW0Utcp3
Syu4NwQ+bTU4DtQI2VDD5KAXdygIoPnz/tTmln4iAsqvMEvspOvTMZOHjtnbAZGeK1naH9fNpGws
b5+FE3lSjLcPZOY2cz1+L0xYtpEOMSQ0ovvWNV77tgn9Sg7FEScqu2MYnR1X5I9Ru3ciu/86ZtUJ
P6NDpYFdUAvrOVvROzgWsnFCM2Uon/cTF6Y64/0Mmw/HnU6OtjCwsJFNpG7veKeLnepH3WBtulOn
6yby0nmnPcE/shAvxnszcK/a6LCGnNPej8PqJKgL3fYoCkSOIc1382OglYgNQOZFBjfFrj+4FBG7
NZ2rJfMzFajv2GBuy1Ab/VITWzjBt4Z7adA1RiVwLErqALWrEiPbvJL5LlJyiCCHh6VUmZ0ER4iE
1EQEgyyL4XeoKdweoP9351rJLLkSXCTKS6AkGEeJMY2SZVz0mRSdxkOvqdBt6goBhwXiRz/hScW3
FkOY31pK7EmU7NMqAQgaOgMwJQo5PlhhVCLq3q9gJYHtlq7OfJbOSyUpVXV7687CPJIdeCKGyJLs
YUAJOmCLINHlDm+5GW1dJVShnwKER7vKlIhVm/umiLbpqm5JJXTBx78wTri1UMBmJYXZShQblTw2
KaEMAy8y2r8eIFhgtV2lNfVngK/araaEt7XTZFRinCG1j9Wk7SzhXcuhdFi/Cur8pUXLI6ANXL6F
2bpkRU96kZPFWbV7IQ0uMu1WKmFQ5fXP3VkoGb/wyMVmo/TNif5mJSGOa0cKa8iK7iKApCg/XKnU
y9KUJAmk5sisBJVyfandql26SsaM0TPDIX0v0TebhCW/VBrl+vCjC+Xn18o8LBInOq0vcX2YV632
x/lsHC3G6WQ9wktnJt4ekP7qUk48MCgYthx3D+r+GrZKHIrVMIfdZn3q5Kf1ZDRpBTaNoTla6ndf
/5c68eLsxxuifrappNo5lHl/AQ5MRKbID+tvbK/i6vo+rF8XkdfsXWN+tFGi6Sy+9EqaHpVIbaNW
B3/o1kjY06pmsx9D2FYS9+pctlC9Mcd0B01J4usrXa8i65dlYy5bqfZNGMDL8/rSGzN7q5XAPimp
3UNz75X4jt7SHQv0eLyr0y7qMahCF3+gp8AiAqT0e5ok0fIn5ejQlMBfF94jSoXqZyGZrkwArMG4
JuSrNQCPAESM/Dwr24AJUJjy3kRcRBwQ4WrgCQwTaezVVy7CTqUBsCHABMOREClzwvpzFmVYsDMS
BL1yMgA9aM903G9LrTWOjkZ13ZbhIm53tcJYr7+pQmh4RXvbYZ/lI6wY+SvrRJjiqQiUnWJ9tj6s
R5zAdbEo+8W8OjEMPBmBMmf8OFXW82V1bSgTB+t0l1jkauxQHo9E2T08ZfyQygKyGsFLZQsBGADF
VllFIITDYj9VykIyVfbva0wgz+xbEmfeXijXyfpgKhOKreworjKmmKtHxVV2lUQZV0plYXEzrjbd
co5hM23YXKkuj+CQTkl8mbix+XqnIiTqgFwfKuVHWJ9FsdYcu7DztabAUWN78O1WY/76sKhD46N3
eu6y4OzMM/Qj89w7L0K5ddbPwVAOnh+fCNMcaWgf2mCzFXTir0Dy5xu2essNbnSyv2HSHEKxvExg
/3w7zu9mTZpX8u3mtY6jfa8By2jb6FXYbOkmOf/xPb3RDnbiyJM7lQjhCmK0aPS7YbRQGVLrxpFM
urIY0pb6C/CqW0jnRJ3U9/R8vGmd4PuIKRLor3awmnE+iJTWTmMMB4skTzMcTE407INFfjsAmcYl
3h5bpqE6vmguUAHO09pmBmFPVKmMqfqtsBUxvXpitsAEt2GRZKgXLRo0LsI/wxZSk3GNJral2sCX
mrV89eiurROzv+lc6zK0xZG8wBXICeMLoFTXYP5e9np0g72MGRIDt80SzekpbpKjDB2BXZbd8zjO
1kwZjKFjG68NjNu9C58LQQE/1E2U1suxr7V0i1i/79hiwYnQPtchJuoeOoFW5hcZFAC3+ybAMDjZ
D8JrsdZO+XsFwsLHuvvW18u4sysOBn2UKil4n6vGgLkdkkNfs8YWN7GsaMpw4hvdNqpL7+HENObK
9h29TdieRCG6JjWdZHvM/PLzwZ0M+Cxy0aEr3xiD6+wj6T0wuIUzgjckw6CsrOZLxxokxJYbc6uD
Bu9ToWucZUvsZ31mJcZOI3Z5FP9y7a3WPbD1DIFocNj27u8TCWaf7NAu9kjJlnNonHXLJH2knuE1
MX48+/mNqK2M8xTQbZWimGKx56+IyGL1V9lAZv71P1j/L+tftvT4tWW+vq+F5uDdNBxsHQmoifWp
5+racbbIf2n2eKY+cP3Tnw/NSIZj/bJocMTTi5pSj2KyRJtcYtmd2MhF3UmUnTEMqNAgyAd9OhfH
Jpj9jBXh3HJwjjWJp6HpvjJcUf0q+MHz8UBwP7oAlHGpXjFJHp75XLg8hqZ2Ftw4TxVXVWqvMYBp
9IPU1NxvcUuPF33Gv5gAtWwhXG/1YCRrznWNoE25t7kKbExb/7Aj4g1O+wmg0O9MV7bYEt9MQkpb
ZSbvy/Y5TtnjptL7NKaSiJpZbXgfj4xb+9siiL5l9NlvJqiOW3OskN6andGSaVMzzLOZZu9g8hMS
mDbpnM3gwKbUjOxjEnW9w1d/zpr2w3PRvGW38ybzOfHerJnBeGyTOeqs+YVbNhkt/P3beWTSVTZP
rkT4kk7C5KRjn50TXivho0fxcySyBcK+tLdsj3ZTmX/K2gQjmsHk0ey5yXLFsyMg/23Fu2AzbiuS
e9lG5wAeHQpb9Dzk75SnSK5rd+aslVsp8jsqPGhYyYOXoFMne7kjoQAYvahOegEXAqTBqVtADSaY
Wxu3qG4lY229cRSyaDhLfEMXNZZVq37TrL7TwYD45R4dQjDmbAFbc7mVLln3lTvDuJfGXaZNJJCS
+6kEPpZEb+AfEwIgzx3CKQcWcpazIYH/THYhUg3bIVxGjgCulAfPm4ichGAvzCC5W/ifDUwXoV/w
HinUWlUyMQbA2exEa11cLoohfEnDxkpazbd5aiDsP7dd3PiDadwvXAA5g4NdwwZ3a9Qdw9tFXOsg
+NzpjCljeIl1fprkxPsTf6lQAtw82pM0u81K1BztXjOqc4BO4njZQx34XY8ZuwuKW0f3NnrsnnDQ
fxvc4rYOEiSFIf6CcWM39bu+MgfuaA+BlOmWgPYO4h2NNbp50ahH1mjwymkHGgHN98wMoOTpjPzK
RIPoWu1sy7hhEAiSQwpgSlgWR5afpsBomN8wPreopci+a8ZwhBX1AtfpY6qWKwRLPx3DS2uEr42j
P+nOTeDa3xrzNs1rBmEGG9KR4RoC8qmevOQya87k245pbRYYAxfOdmAt/3rozdC4zJJraR4l79Wi
SEcui8vUWqI9JoRPQK1KHGlZwaQ/ilDWI/JdXALQHGrO8V4cZEtLUH30JKu3teNMqNI1p/FGtTij
Da1tiQfFJavuEUbjJp2oG0mYMPajBWHF5so7hqn5OWLtgUUasB3bOd9U+0xmFXyYHdPSc6MejIjI
Hj65hLOzbaCmurc9RJoYVxexuZL2VI99bOxQhfDD7anWhq7rPrT50uyrjtHxJlaLuVmaFcm46auz
iGSb5WxiVtPfMFRHSQ7nEFVY4WfiXNla17h+c7oDWgBVSu1UdPXwwyubi6Hb5oyaiVORkzEAiCYJ
5wo1VvOmtnRuhwXncKpjQNccfN82At0Gl4NivuCaz1NvO0T2SFfJEsebcRIFii5BwVA95Gx5zuJ9
tYx2i/YkC34T8qPc8ta/1OQIBhGprMjAyt1Gbn1ms9bShKqeTkkVnKYG3kwWgPMKPxlr5WSOe5Rl
l7I5/mELRgwiHAqMKXPN/jKFGJKNHmDTav0127nmrlHi6/z5daHbJzGG3YGMJGrvzx+fqBeCsIfS
zbWFHMA5T0kuOTVpeE8TALjUn63P1gfNKG8Ai+asj7zpzFLFPU5utAsyouRW27FzLchw6DG4FrBT
Q8aQiY4URLrSxAnZ92+ijRkJY7I9Nix/nV6QMVUPcDwW/Ic2IpAKhK4P4cIJG5LHKJgN0wvMgx25
OxloybFbf8OW9mrqGUaCONgAt12oMcbSk3gfV+ZLpnFZ3E0ZTWy6WzZ+1YCYa/uBTjZlvGapy3Yj
dkAttVxRecofZioOOXbe0/+a9f47Zj00GACI/wBm/BS3H1Dg4uLPdr0//tV/+vWc36RwDJuVIi3j
Cr/9E85o/CYldE7Ps0yqxB2bb/1BB7fc34Q0Dfx6fIcViMnL+MOvZxm/ARt3wT06gBohq/yPEI26
+Re3niU9j2ihKQzKxS2DCvJfKsYNXURpb0fOxeOidoRYM91Z3SMYuuZo19O8B+Md3dpFAgxgMU+k
jyfoCfMudpFGe2u8/unt+4MA+n+KPr8v46JraXD/Ky/yx8sBYik8C/65dPRfzIPs0g1ya7l9MW1D
YjOOEOyMj2F2qztRfPGqgPA+cCQ2HdXdyGX//M8/3/sv3g3Xcnh3Pc/EC/kLKt2jebb1aPy5NFPw
uZRD/2RPcAW6FnccywRsi12OgWPV1ePDP/9sXb3VP1mZ6+/OocKxYtuOcIX1y+/eRJg4+lS3Lmk+
2l/KYKaYh9l/PvdY0JvYeMZtdeEynpYu2Y4k+YZ5+5yWSX5J2H8ezDamUSnC/pMzQTn+mxeHQfRv
L04nYoxDVHBrW1/8x5fHuAjVx/h/R6TvWWiNdckCbodJi9MIw/i+rmkWpIUT5kUb0chlheQjVT1Q
nB+yHkg4BPinrNTmE3Rf+pHk/p9fl6UAor+8aZwNumfAuIdYr87XP7tNCQAQCZ7wEEbsDw4YJFjb
d5VgB+Z9FwgoL5RDHUyD8rBksUYoj4N9Bvtrn8uG5V96bBPLYCQ77Ck6nC/INe5eEwGmKjdM7gQg
B2/wLaKyT+wADBYsFoD0MNYvozN9g5DpPPTlZ6duXVzzFpM7sD9RHJbvJKpetMSwHonw33OSpVcP
vIKALPzgiIRZNsvA3psfsB98bwureQhKrYTRIQlAJO5nDeyIMArv5p/fLf2v3lx1iDmC0wpDj+46
roXX9y/vFhJa0GchY6i4LMU+DABcOrZOGpK3EegRtriFu+k2LlHyZNF8lIzg2OX+/70QXefKg1FJ
54T65UQDDSmoAJ2tC1A0OAQiuuYiMB8x9R4qo3ualxRE4txerMA6Qfpk+KhNz//8Zvz9yAGoY0nL
pn7BlsIGwfvnIyfuKtChCHsXgP6sfY+QNRechvPJAhNFad2ez+jfXd7+frXlZzqGrj4H7NHGL0er
GBILAEZmXUxhH6eGrmpGHU/KR1YGubZPPLFcAIDd0syEA29xr+ysNk2tm69NY/+bU8f4+/XGARLt
MkmggsLU5S8HA74dfVg0dhBl2gGiHc0bYkRXyY5RJJn3KOQMHAnfRl7QQZbF47BfBrStCSRZixvP
N6NKv/bKi9IC1DqPxJUR6LNH2sBI3c5QK+sGqAkTjpu8aed9ioZt6/RHcrr1P9jRdIqEv5f/xY3D
+PuVm0I17mMMVnli/HpkBxjVg8BJrQtJnvJSoEXcNQ1ub3uK8sOUQAoNPHlTaa2G24JsJkjwfhfM
zrtZVvVju9COWAGWw8JT7BlMmOzdm9Qvq2g49aN5GWxDu83acBeICOp8ruc77CjIPnMICoDOUOwH
pEDsikLixGub4z8fq3+t8Phx3lqqkdRTh6srfjldUoSqKU8rjpvUro+TVuVoPbzcsQC+Ww9vfUhW
9J9/pKJA/3JlxZTuUAWuuyxDjF/Pj6mSTdm4tXmJbW96hNE435NNvteVV4QplLf3chkdosyUMNR5
kAaq0Le0LvJ/c1PW/3rv4UZvWcITeL9ZoSDB/vpKqqgrs7qu6CAIQD3EuniyMi87uE4IHGCKpwNY
erEnM+ts8lAzrwYbGSCIjUmsrgWplUF3Zpr+VDDv/Dc3bZXE+NO7pF6bC9kavxDBCw5AtYb781Wk
ShfmYrrrnWsv3+JPdHe63akuktzmRuHN/tAn9BLDGBOuAe+4g6WaB/JO3VfCMQNtU7tCFSHS9WnH
GAcnOHXgRvcIKZc0sKnWLjmMCzz7RxqLdx6rMrKWrbebDP4hJjTYt3Nwmah6u5mYK169pNYZsTs1
yoD0/MkKHkRIc2oovV3R2ueuqcJ9m0hxmFCLGd+z7iPyGh/ydNqTCKC7QhDFn5fY8BPAX7oGjdEK
K3E/HmO9LC//fJzxEf71SCPM4rgqkmI7njDRvn8tqCkk0IcpN61zGAKUbG3G70u07MvY0fZOkd+Z
irQDnl74icacfeG1M5RDPGeFhskmUIAenFkj9KaJDa0kwyzKemZ3ynyZQr0fW31SWMmeZdd7blH1
CcqFY8cq2eMz8Z9VKNdznYdpxCyTpSnzZlQkX5+6bZoaDCwZPZCbGm/rMAm3OVANPmwUmcgK523j
Bcn2R2J3De8mORl/EptIDevXU5KZfuu5OMcbU7lmQc7tg6XZmksVARUbcIlWJspqZEJ1jBvvTC9A
0I/zLW0E+yAjsc0snz5ppv57lgccQmN66WpGmMssj1w3YuqXTe1QMxvcxMWnjOKd0xLhbpf2I9c1
mqxZFjXZ8D7jkJizqH0CzEzAIhLGzqs1LDWOE9yltgs2C+QwY8bybtQYTQ/1Eu2YJIwn1v+U0Ebt
Td5KyhXs0N2lZoZjc269G7TyipQfrqXWNqazVfQBqLvM2roTNmxBIARck75NagOjJjE7aihAnw3T
l5ab8FOWvSdF8mbaR+SueKf3iMnuEE/IKjj+l1F8KocwxMdnf+kZmFEylBhIJLPCNQXloXWzwp9c
gX6cD+ZZTduwD1UxCaThltCyc4UMc6CWfbgUDQ7mznOfRvh3m9IJ9rXsmCuAzzvPy/ySFPF4MyXm
0bBFBCXL+R3v2bBvI4+UsQubGGNTvLd0YgIuEfH7YdAJLPbx0cza6D0t5jsLbx5wzuHRNfjMR5OF
fNc/grP4D+rOpDdyJcvSf6WRe2ZxME5AVS6cpA+SyzXHtCEiQgrOg9FI4/Dr63Ple5kd2Y1G1aIW
DTzoSQpJLrmTZnbvPec7FbmrTMYyNwV7VdY+x/j8RVTSf8wtmAlBxsGjaYbDvHjjqQhkjaSn/qU8
lT0ZOv2VmnaazC7JMhoU92EZwUUpxoN3bQYzgi5Hx1pTTIhDxrRB2bQFwZe5J1qybAHGzf5tipD1
wEGVTMfUnxPSJSH8rOvwQiYvs0gCXZEVOYFanyAsHNwuXy5o6fBvFW6y9SbwcC5ruFQVeArfgGTc
X2yJFsKs3e3ItebE3TBxnrF4bZyQplRutwG3Uj3HMgPa+3GFQ/2jP51ypYa8Z8n0Vwia4rbburcw
Yw8OyVl/mIMO8XltxwSph4fMKStwsuZ6E06eFSv1w+DWeE2drwhbnsKqsM8bJng6yQE6lFyUtyCP
7tCs72e5ymflZIdMzOnDCOi9hPLN8tEAyvLeUUwB2gPTvodiR1gS6Z2nJttQhfgzQ4Iy33tbmT2u
pfwunEUdB4XtW2X195SJEgtGyCxNyAf+QMZN5eCfUjv9LsJ0vR2b7pchNG6NCXAfaOEgAp2Da3eY
sHK4XGFtcQMUZP0EbHKwC66KafLfxjOawvypsxUBqgEHb+E7w71qq3jzmuamNoml8eSvcLaMu9rF
RFgTpCN8Ik+m7UdmtvNNO60qcSsEe3AKvhTmqa6l/1l1A7KQNCbPPb/3uqYmzigDwhaE1V2KC2We
fefGJbQgWuDeRSOo1MMmaQDgrL4gBmKcaPBqwduDSQZgNWp9ozx30qArPDYHd/ZlNNSosVXY/QRb
xYBW0ZuyrP6hJx79pIPq3HRFemfnDILsrX02lzzde6Fz0sb2LXdXB3jsCh6IKCz84oh8pf4GnKic
GnVgoO1H1EYDIJVyRq1PG7oIrOOq0rsyXNSjE+7bNLD33gjPR7hDyW3XwVhWI2VoZ1svrX/MRj97
QQeM9LJuXgdRLmfDqtJPUoj3zGRmEWxrRRnNb6LbyXms+x4pkDeHn6aw6i7QBuqYaYa+BpC5eIyN
9lj4YrcM6ISsVH5eOKHtLJENx2GacG7o8CVfZcH9xux1scS9kXskdzVBLBck0U7rri/ZeTGvyTzC
hOuTmRfa1tU3nckILWW2twQ1dbO4J6UkpqHRepCp5NvFdE7p+N0RwQJPFLbxtThrqYz39jjylA1D
jgU4KLrDMBFbO9tbzXnxeVMESC1Iuk8hq9MjjPcRPNVVyOTertX20I6IkQYb4HhDxzYxS/VCc8y/
zfAiJsDOvqWNR6DuFtJxHku4mPDedq29OJ+1sPS+Lxc0FSxOzlaxQ9jqfVtVFrezo09tylDGoBqC
hSAnWEKHmZohznOxJp1XLVwk9mNmKEw2LrVEaKc5ty5kRlTnIunb+sU3lvrsqPOKS+QYdnKKIT1n
6+209VSL/fKgrio80WdRrlJUjLbxGg4WCFRDY93MMvewTD1lfIUQIx98I6nBfUVM3qLFMBoGj75z
bxOOTnADHASm+l+kWr/ouhiOS0NunB3Kr4bkmJ2tsP2RmHg4n6ombqWJKWhLaY5di4tAzOptLaHa
jn5h3lbdJncwE+tEivZXo5w8DgzXOcvcf0Q/3dwHCtliCKUcV1Jw1nocHjmHbzxcmCVh6u7rfshv
awU3ObOG7sZw972/oEDJqV+cFWX15uy9jvgJhnm52gcMdOa88k7zulBdAmcWoYEyZbPM/QKKxVgw
ttnjspz1UJbJSJ4Zr+OE4XNhhKwE/RtLBvBWIES5y9LfFtquo2HTkDHwvoDd24cQgqjH9Rx7HRYe
K/Tuh06ClMeEitsrH/EvWiYskvoSTsMbHrz1W4HQsR7tw5Cvxt2iBKKQcrqo1CtI4qrCZNDhpZQO
jb6t7w5Li34rGGl5wWLx2Pztcj/iWo8J0rqek6vgmHbESOuGoPVA2UNshGAhS6chksMhan6taTjs
JDIf7AM8Yinz6dCDc99V7teaoIIz/uArJwTR7GaX7jnfNPbLZrDPor5xGgyPY7u6J3heQZICl7tb
2MGvMp6Q+z0gR68mwZBuVIKU6x3Vz6+80/NJBTACW++t70vKXTwDbYpXAFH7j8pIC0qShgw8Qz/o
ZnT34UB6FsCrfT84A4GD25mp9YUwBQoVMX61jfA0LrfGyvXdWP27cK1vTgjpwLExVaRLebCWgr1D
/Oz6OU+Ebr5MXZWT7wi43ezAslreE8ySZZ8GrocPIv/mebfXZtiSO/nB7xYMZO6vpd3QJdjND2RP
n12klL5J4kWxEH/SNSi2WxcDL57HYVPPC7dsorC1RHP/TQWkvTQLWN21AYgkSf2owyzdw9COEeY3
eFasOyGHNIK9fWfYwXI02z1JHsQmvOiZMdWwOJ8C/r9avGyIg7+5SwV2Nyc+kWyqXe1iMsh0991s
1u+ThWl2ZSyfaAv/HSPtZ73OV5lnKSLRk7M2fDKmwo6YbmFAcAEfDO6bXbttBIy6Bo4gYTjViLh4
MSB1c8SGqbjrekhnKEQuq74OTiUqqrWuAM302I9bNMTpwMh/XjsR5Vn7qE0ZFbBrE8sZk9Qx0DSS
ImauWEw2XBnDFRHsS1hFjH6rElmMmhFvt4DPOEViRCQrE1W2woPVXbpSjMmoUb4xv8cL9zz1oOxr
aetTHJJME5sitCKFyH4n5vohGxG76G05Wt7KuVf31B5g0nO3p9gZ1XG1KzZZCNMIk6qkN3Iu52xO
GWArJNnlOEQSiqIFeT6h6GPqDUf6qk4oQ/yA3nYvq4vhVF+nyvwGWyvYCw8HwIjk2HHbe8MfDlOK
lleHLOhUajFnxGAfqmKKA4HaWxbvVLxH0eZjMoi0jfUgPrExPHAWfROb17EmsXNjPog5d86xMPzH
wCjwdSk07YMr93ignmoUQgm6M+DjQb7nhL7DSn5qOoCz08Iq55vH3pDvq3s1RnTAB8f+84CxdxfS
SnKdhmNlhmOqy+xrkgS6qQYxx+YTho4wBINT9UxVAQH2ar3p2zHiFz20Gd4moFNHMiWKuFTk3rBp
hbt68ptDWr0Fufs+X82YuWP6e7UCeFr8lyKVa1LJnI2AlPamyZ3Yy7KzaWE5d0YwmDrQMqLGf2z6
6gKd6qnnEMz6QbgJvt+f2mCp1ANtesY+2R4Tr4fsdMGX7mj32ZkFJv85fZ0H583pm+7WmWicNz6k
FVnoWJJfFFZJauEb3zqiCciM4lobvat+7YfTPmx1vuzm0HDB3CWZgYJ8a+nvuk4XN9plntn9qA1U
MCON/WNlv1WadMOw0+6uhk3oGzKxCA86g8rczaP1FRvjEHljfc44CEYVgUStz6gahrrPSrvkn7fD
iKQ3wI8fpRC4gH4pzG78TCPt8+svcnJT/gpleuiGQAoY/LhN7yvRD1Cmaqp1/7HVuYo9BxCyadU3
rvfVHSxz54puuV/1MS1ta+dgDo3KKzlgJm9hx6Ub8PwT9qGzJhksynFBsyoRjbgBntCxVPwovnVL
eLVGLd9rMIeLEXJSDmx2l8kBJRUxoOKcjxUjMgcsZgFGMKYdT8KbsGhWDkkSa04WVuady4HdtbHc
Q1X7n4lyiBZ5AAlvHe0WHrKnvw/ul9oe34yw4ngy3ly3MHtZpzhDUkKaVx1R5TiHbrPOZLYAIDIB
EMIouhFzfgTo8Kk1+19oaF+RK/QcckPKYTeIxqC+ZOxyqU3aVhV6D8a49nunhqhJe/roo1KObDN8
monJqlWrz7RA5+cs7KyE2mJL7JAukbPJIXHJr2D3AXppXeWdllUhhyEcFlDGNzqe5s2QwipkXJDG
uZ6udK7Ap4V15dyTkxjXKFMjKf11DynXPiydfEeVYt15XnfWLMM3VsFBOw79vakH7Fdm5yUBYIIL
P6e8fLxXL215ybMGgU++nf75eTUKBIhEvbDqdAUVlQkA0+a++Pjw4w1FSW/yNLPj9o4qo0mgUl6U
HmHQyvzSA/M0Oc1qAK/oucbr54aPz61j/paDpjgy8s8us20cM1OZNz76vcvHG/cf70FGMiNiZQbw
pcGrM3tfRO3o4+QtNJ1qNYenPDPOzHz40J/lmbwVLqEK0ofFnEAWdtITJ/Wt3nf9RHqEUQMQLfRM
mYiZBqx8EE1XK4ndmN+oipcYgfe8h30UVR4voQVosOnf4MCipq3KMVKpfgzmY4i6hd1aVPseZQBx
W5xhctO6XRX7t+n5N/xJBB7vJ7daI1rbOODnfa5HEnUZHrJwNiL2PYJn3OG8iVztqoz+GNzTU+VO
z2WZ3U91DpCjy/f82HuaMtnVqC+JrQnr3Y4pbbUvSjvcDXp9UdL5TqYNOjar/DVtSA48gRtFXHuM
ucPpH5UvxmBUfrREaaQP/nBSSHueAkufle3kDxMREhaJSrPAIFnQEXWUp8/XlXLGK8XODWXeaUsU
Tdns0hBRRLBUVIPdphqyOvHTL/00nrGIwRqe2nvcrNulz0gqY5NaDoXDzZOWxDW4k3UU9mzHFNH2
SZmLixl4e1udLn9menHn22N+DgJgHeSycS5Y0/CeIKvWVcOjiYvxOHC02G2N5T9jRycGNrN0bORV
c6vc5l65UJ7qjIylslkBmFRryIo9LhA/Qk40WEydXGY3ZmGVp6UrI8MI8LshiMN0ksPXtXX3YNIq
QyJIqEwTKjKht8S3589NjmWX8YZ7Vm377El57xZlde7IalbS9+7mHhUxCmQEP5kdoCuR88GTD62p
fPIJAuvRzZ/gEkqAvUX2WavmEvRW/gMv/YgrDLFS4ce9JPfKsEedcLd87Yy6PuJo3Hb1IokSWWu8
bv5r6Y8s7/Oy3fFYdUXCEXk6A7V3MTzX5am2RXfr5t3PAWrDvai74rjpAF7Yyu5qgzYJtU/aLCJD
OZDBwZ+e46QAibgs2Q3m1hsOqtWB1A6UZ6HwbpcW6xXFbSXC7G5eH+zNIQI7u8aI1QTlwj2cCDHE
C81EEDmYO6xPPcf7ETrlbZfBPL46UmBgu0ffr4xzINvncK32odFdU87Z/8exJte5oX+SaQofIBWf
hz79bgR2AWsyeFpnMVytbK9W7aJbW+xthxixvsGp/2quefdkOc6JcjuIO2mJ6KP4tDuZYbDw7ugU
ZQ+TgsPboP6MKqCxB+J2zbve1JijRWndKRM/IvNYaFyKXCuUXnzy42vm1tV3wXMLPhVJP6QfYebP
81ypfcEMmIYVR4BoRtO1ts34qEMxntgKYdcvdSfjqRPumQxxJ2k8B+FlI8iy1guTAGdCZBq22cEP
Xqye9A1R0sbYSBnpWrLdJOXPcZ69lzB1QhKgmjX2OwDVtEXhF8sQpDAzcH5L5lpEVZx6jIsCZXqE
P8G/XsdP+WZ9MZcvEDyufJMCBKdTnZVpklgIr4PbYDEAU6fAI1uOnixYJnVoMgy4rLgb+W1Z5Owm
zkocUUAjj2AxUfZ2+VvhdNeQgdgW7R3jfLGThUs0Dw69abgPKciQra2QfRCn/nSuWaGbYaw3JaGX
U06o9IeMWti49MzsU6+n9ebjDffR0ybKnwIEC5h75KCYUmW0BfTopxkzzsd7HeHqxF6UNshj+gZk
t2WEVlD0Q+EkcJPMOjLJlMuzUge0ND/AtKjEIk5jN5sFhFPr61COun8edy5U6FgH1o5AL4tZEPBu
bColBQb9EzKcvJZ7A3n12UQkBmjNOqGm83djWNcnNVCE2Kv3vM7eT0zjblR6H+ur9TLLxT1oq3+c
BwJvFpbrZHGXezxS9KQ0yFDF0+zoctdNBVGR4CFjhQ4ZAXB5kzuKM54zKkwu740UywmQ7a0BVIDF
fCMSqIHqU9GNBgb7yx0q45bV/0gXrgckKVbMeIeip+RbPWc+tNNQky4WvvZQrx8LP90FbvY+CYkF
auU3XlzIW3pkdaQkAykxZHeWh2+qb+BUlQby1h5gwK7pUudIFZvVQM0lK+eOEKT1JpeLoKyq72g0
VXDQMTKatCJIDgk/OZrQnbk2npfBvHZAdr6ReUno09wPsjFjThbemwTMIxEevmlqyVNZ0Fi3SKDz
NRd3uaZ6N4lkWly525RZ7ae64fkuoQvOJLrQ6gGrb68gekkYWcvtwbFOBraLA13+Q+aJp56RFqAB
2KPGhLBkArQ9FmEylSbgL+Hlh8ZgjuH2AhjZfDJXA+y3v9HYNJyvhWWbB6Me7ojDaE6EnxM925FF
1NcHRgoBwLHeS+zlJ605g2qNlp7HMZT+op9R7wSbfDNpEjXkusSrvLZ8lmZM8v67j5H5ki+PuCrE
cavMB4schAPKGVwVbXApGoHny85TcB6ENnbzFHXdwBjbKpPeHrKEZgheadJ0883sbrU38bcFBGf6
LftN771L0Ux7P6weHepsCh/ErEb32WNj2GekToM5O6aEHTShOSfSCmHYALjdNdXmokZvdbT1S0Fs
Sbys1NX8MIYplS1jUI+PukpTaDY/FM3woxfOxy4P8TZ6T5nQdTza6dvggZHKnBqaE3pRDn7fCvQ8
OzDj4KVrRmnSpw4qcmjWEnIVC8RrbjXPJl7kJPPSrzMs97jUQbtfBroEs0LXULHsH6DIOzGS+WNt
oqlunU9pln0NB0KCeoekmNYLshgAtxV3YcGqQLUKjv5KZGGY6qDfNvCxB1DFQdjSYVeOjb2x/DTm
DhOPangqh+nntpAlEP6aAbIcJWMnu5j727RFlsx0LyhpioBI3swv4J9o4Rcgx4HdsAwF636D25EY
nRf7WVPdUsBDcPoZ9tcWBxPpeBZVVA6ywQAHigargod1lokwO169IM6y1rNFi2KPjOzVXZBzz6r+
5HpDj5ugohpyOTSHvSx26HtlXNXeI+FA31ZTY00WARaSok1WT3QJgYwA2BToDhjZLBbO9fI2frnl
asbDIOvEQ7d/oDlNy8PC9JcSweqsrPGrfEMixu0RqDczVTbBkAhaxxKgkT1Z+8qiCTRTj4c+B/BN
08gwg72ct1ej6R7DLQDfR1SMGmfzRvZaJr1Ylwdt3pbXgyTNL7zfRcGMlK42g7hlQAJmIUunhL+F
ueOgnYtXjt43TlhyJiVkIkJZU4Ii8bBEeFLcuMXAFSS3r342jq9lkbv3Xq7vJx1mj7ZKj6ELLqaO
AgarmCIJOatZE1KjJ7rHYJ48Y9uNGrHq25mzne1n3X5qgG54/VnJQxu6r/jyv3t1h9h79Y+yGv37
vpt2IX36/Yb3aW/WFBZwAuPQUvV9senbZnKW54aRIbiV8WXLjPQ2F21wFlPO+UrEsxOmhw3P+qH3
OSj1jYLnRgOU/j3VUUM65Hb1ISiPcf4KA4W5AdffZL3W6UxAmyAPpMJuqkX27G7F+2Q4tHK6rYUQ
t1zcKZihuDkyMfvmZ7tpSoxSKTBuwXckW/Yu6x3zE9kMaTQWmIfaSpECU5BzEFzl4AsxSkjyc8Ke
hAg/d9dhR2pn35yl+wzY3CLZYM6OnEp/2h1/TacnUMRNw8gIp9lhLH0yNsaRbDjPeiCIzzy0Pvli
nAAB0PQGhrWEVN1i34aCxNsMNl1LHE5IqylKi85kFMyUSPNAL27WvnX+9FPAHMRSbt25nRecnUIf
K9QkJzz7wBKdOqrzzjnYVk06rssOzQwpAAWAG2a6pkW1fDtIn4AEpymDP2cGip7VBClfOj+YR2Nx
LyUOL18cnKAuo9WTII/UgP6wHUmT87CQ1KCGYFHw8tC9LFwM6HoRj5nVHDyHSrSRFeKFAb8gq9tE
yuJuhVkSM1q0k4y0Aw691gEM09M0uCbWESffZUvgJQhTI2AZdy3EM8jj1Q1anSzRxtX8006MJZmH
4/+3Ca9m003z1d8DBf+aal65HHEE4Ty4kZfqZLJyRkHBUJSGbkU6wGnTXO0ppqYFeJfFGZqOYKxK
dQQJl9+QhIrrpWaeWS4y/9RPkoRljiIdk5vIRJea6K2iX+BrkJbQIU9um1l7Gwp/pDfkUeHm9bdh
Xt6Sw3Bq9fBl8Jv2oK+zQWHO4MTS8tdarLA2ZucHWRPmcQq2G1GvVOgyy+JRrQdg/PV5qAQqxUX4
O7/Is5NhVMZzKg9BRfB64TMxFGhHPJ/cn/bdB0mZLb04dyMhJkhUCBEz0H96rn3suz1pV8a90XJU
dQY2b9Qz8JiHozH5BdMzmBT5DA6IyRrUZyAzXs8VmoNHoQ1a7kwA9ulioTWTlNeYMY9OF0ynsqKg
MiiLMpuROGFDS0Rv/Gphz1H4NxSfGdFs9lCFNwEN4wdEVC8mqrRdB0WQlDCDwAlOcKUt04NFdq33
xV4aK6E/05wF83UD8iNVNg4wEZr7dHB/wQWykjJAMmgVR0JMMiYgxXXbAEjdh/PVH3fR9XgQlKX3
rtLMRy11tgcYbbWHJymf+rP2hjstSbByuvVW6K6+yM2i/iRfnM4BPMkRLfluWK/oHTKROJSonM1r
JaVby1d/5VYJjPq1N6d+T2Ye/XJQXJvKoc+hy4hd7W6XiWcOPc14I3weuld62G1hsMXpmjFUKybg
rv0xs8ejE0qbCtewIhoSA6MHatdyILXaFwUw5AzZ1VU1D72dCcqKX7q0mi4hJHd9mF2TQ2eqgiSY
5BnVAvF+YnswvFYlDlVYZON7TDZ/JENLieYC+2A9aOibu8H2l3gsR0pQJ0hvKv2JrC9l2vd+hwFo
SU219xcUJLnGVzTBJbAFbfd1YZLTa2YmQaOfMqSCzw25m9XA8yYt0kCwokQ9Ri5l6M8FT19kZrhq
+22Iyyy8nZfwlYDrH9aUYw4hsOKDrv/PNx+f07//w8fnjNqU7AjOsgvMykhEzzD66tIurv7sv7PA
P979+OTHG+kD1lHKm6NpaAeIOukplTh/Psw0xmZhg/r4+J+f9K9WGsneBRj9+u7HV2KOx4ozMmRv
fJ/6e2a12KXVsDK956c17XYLxa88VEQP/xEJkH/AGz5+CbNpwcGZORvIb+EA8u+w9n980l85hxZe
+fPDDST5824213zC4yz3wu3cA+6swz9DAz6+wLzaf4g/CqIPY9LHb2tlG0alj3c/3nx4iPxJn7Us
So71+GYam7SyDxvNzO1fN9V6/PBiMVZ9lhVpMR8mprBCu+d5tEKvlqaPTwEk6PYqE8+iKRtWUGJ5
IFB2p4IO60gTfmsOUNSKo04Zs0roqd5G3Pb126vri9SLYDhY7YsSDt2Ta8iEESJ5+FDZ/dtvAln1
t3/nY4Z+eI+zfPyXD//20jX89+/X7/nH1/z+HX+7K34Onep+jf/Przq8d5fvzbv61y/67Sfz6H/8
dvH38ftvH1A8FyPa9ncaNe9qqseP3wKh7/Ur/6v/+L/e/ysWHtti2vvxVP39mbo+wh/fef0T/uMv
d0Xbvqtu/P6/W3j++K4/LTzhX0XgXAWKGG8seG9oPOd3Nf7HX4zQ/6vtBAyiA6TUruV6PNafFp7w
ryiOHNcXrs1w1vWRV/9p4XGw8IRwuC3HBLzNT/7Ln8/AH1Lnv790/3fpMw/zuwbVDK+qWNsnj5nf
z8RN8LsG1cmrkLF1a962ptHlckJgqAdk3aQEOMmqgjG99XAkvqdLvpXMTUG8QIRKgW28SIjZ2S/f
cmb3zcy9zngVqSeDT0jHRvULvUPdfUcNrY03XQbgywCPDDebsymSsXoN7kqiurWYpi5ogpBLe7V6
Hlx/tSFgKPWpQFFS4RYhxe+4yFHCgmRu0u3DALw0RutpYWIEws2+RWhd31egEhgTzkYOTbAzsPAK
c1ryM5RCic65LQprZwb52t/T+qPGIEvAtQ/2pFPsjwgvrozAuv1mBgH9ciQ/cLSG2gX1R64NTHDZ
ZqIwD7UxWu/2ulSKZdBYl2hhMIGHmzm2F+EimYCSF5Pyzms9AXy8n1phL0Yyj2ATFI9G0aOYB7gM
f5qydgvru58D6DkR90iMl6lq08fqUsHmnnOOomBMxJOYmX+R+o5vlnBRC2gx4V/GfujS6gdArcmh
/Qft/G4kcIOtrfZTezhiEaqbQ7PlNG9RHofpVwYCqtizrW1MGRh7OhGlKTXcvDgQqUIiPne4m9bw
Ydpyf2aQAfftmS8Me8wqS/6aYZn6aW4LZ21VSVWxmw59sR9dDALR6jrjNw87WJo4GOwvTTh2bJOp
84IBk5wweuFZIssrc3JqzS6IeFgb+64tHluvpv9omSBj8SR3bcXRNPVfJ7+Hwdbqflwew8murSjn
fFjGtr1irRmG6xllNzkVmCRL2aJPxDZ6/cO2KCiXBdNuUpOl6r14dWyOmQjvoKPlU76pFa61bh/C
WhrBL9efHUUvYJur/jo3Dlu6SiH8UL8YKJx3usgK47bJ6DrGkBRN0lSgrgc9qGftA2YK1UxTE5cK
BLVglu6ur4EaIPVXTXbJ+gl+XFmoBokZWdjmpe+19VyK3kYRXLmzvKuBXWd3xpIt/qfWNUL7uEp8
VDcpK4ojoinziBVLCrPnVZl3U6XmC7ob8PUryHTP1sVNRZX3pRfN+qxBdD1ZA04DZCMuCgYxP5j+
mp25A6CFja4LdMpswDiPdfFWC7t6MQY1H+bWRrVpz1BJtJcdFsN2bxsz6I+dEmkSBhyxUUqNiW/w
NG+B1/U7gOVDktejcysGS94VGdTGrW2de8IrjTgscNyQo2gf5iLobhtf+mcE44zeUzLFM/xFNyld
nNMAhpZZRQYMcHRXaGnINbLJsU9mmrmfzFWi/srDwr2ozXkXzYygQ9XDRVB/PnYTKLdZb3bUWlb7
2Lc64/kASsfhSj1CB55+6NrqT5NZOM95hft2V0EUxKOy8IW19A5qma0vDRbNoyNLMjBWbpV6yqs9
muiOfiXTf4a+bXpURVYdscqvCa6f7MzYvAiA+VvlU80KeY+Io/3WIpBK5BRmD543+IdpYMDvu/64
L9oiSLZ1GY50qNRRTH37GJJ4GEP9Ge4cLsWDJo9tL7bKfdAiNb7bHPH4UV3/SRMI8hAQNA+/yljx
ipQEhBNwBkUOWm+ae2PkuoV4MN3RxqudcxatrkTsvCzNX41Zts8DDdiLtQQ5IU4Wu9NuMhv7JNRm
fDb7Td2N2kd9yQwNsiRuzv4hd2CMh5pw0XVdshhICbHTTqjJB+3DpOxsNAaGdjgI4yen7cltjjZn
edo8Oe09bEERiL2VYnjt12PKqCmy6zk8VE3gILlyqSsb6dBtm0BnzO7W/pwsu+QKMVluzSl/1t3g
XZgYqUsnKfJTXp+jXfTuKcVicLL70dijATMg9DvOjSysBbI2oYkBJ7A7THM1u9XaksCZ4dBpQh8v
n+v/HKiIALHKAq1Uue4bRnccl5z+gFwY7UQRyojotuESDKONJZ9khVTV610+BWti23ju5LYsdBho
Soddg+AVG2lUom6OPMGkpeZWOky58O/gBgefIGqUhyUo3dsxX+TdWJEyYG/z8pg25nDhOfCvKs6S
4+3cdYfQNBGQ9JZ3hAWAoh456mEd6DR39tbvzQawYzuIfG9kVnuSdrfGFiHBdAp7xCv1Ot0wW6Te
rhnfjqybyZL5Tmx22jpunk7vJivT+9XxETkIAHlo6NK9oANzkD3Jl6nAXTiug/1WZ/NwcUuKm95H
6gEHpzkEZl5EfQUtwGiu0LBgXiCCFoLI+IluUUmjx/EnXvF11aecUvfYNlO7dxzHOhu4VE8Q08PP
nPC912qAnmGk2A/YMP3DHJbw1Al1vkkNQnK5vVlExzVNIOkSPuTmgCwxPv9ipJXdWgVddmMzhqcg
gCZlMqJNyhn7oYWoi3yQDersFuCsWOHiNk1IYPR2LY30NN9TTwL9nRp9oUM2HNBbVgiYvDTaFrIn
S0HfpC1oHDXmNu1dI4cW1znFcoSYpiMkHeWNVr2668Mata1FsysHvB4vjL5ip9u4HCbNhHWryb/I
Oq++brhmIklRjBtPQ6ayPNIAGXQl3mZd8xLoH/oh2snF4s5g5LbuS/xt8UK3L8a9MZC7URKA0c7o
A0pzOuS099hAQOet7HexlZkMR3oQ/jNoyRjkvhNV5UZg5oxzKCk1SjPM/jUA72l6MozSiFzo98fN
6rzTuBYj6kPyUVMYeHBaWWaUExpHnxCoxA2JIyrQER62ytPgv9ZKfe+GXsalqcWB2HTYHPUyzSiq
ZZ8/ag8eIiktgATTQA2fe5Jv98689RcBor9GpYM5nfp0nu29qggxu1sKMVqxWWT1BPLUC9CZWsu8
nfG5Ix+iePHGl0Vga4E/Ng0oUId+vmNTr7vIsXIOcZ5YMY000p6KfYnMTdq7FnmBm1J4Z5OxmufJ
D8QP4AkCpXj8P1IF/X9U3zC+CTCZ/tuf9cP/Ud+cGfOp4nv7W33zx3f9Wd8Ef/0dQ0AR82d9I/5q
0ujnv9Ayr+UNpccf9Y1DbpCNQx7ksmf7oR3iWfyjvrH5gaEIzNAHa26aTmj9d+obKpjf6xvLshxh
OxABfNci2uhfXbPFOsxTV1jDiWG5+k/Czmw5TmXbol9EBCRNwmsV1Veps1q/EJJl0/dNAl9/B+UT
5+ytfWP7pcK25BKiIFm51pxj+nHUeju3mR7rOd2msEPXlGXapmAXxKI7rtGgqC3UtmpdD74e1fMl
SsV2kmCGPSflSrWnXVFfxq6375sgfzKSzPcKxYTHcrWNRzHn09UgIavCRgQ28ZCDNFlhsOdxTjSl
aN4yq863VAKsLogSmUvnhL29uLdYKNIdU0gwtSAKqvI1c5hNoGgZaB8bh2SgEzza/UJck+fZU/0W
rOHapYHvpzV9Z7cHcVOUKB7YfPl1/l5nVr93rOaRKrjj/uB3LfUOhotFW5GNL0BI9MA1CCmj0Pqf
nRz0Qx/CQcaDvpFsKrKKkiPJJS2yInuvaGyum2o6jvVEbVB75Xoa6/FkuIz+aUR4rrptpnavGyTT
jJ6pbdAw7ROc7q37FhmMjYAtUzwnjgbxX4DGLukA0jJBZWiYaJcHAqUtp0ErN8h1EQsaIZoLsc0J
Nm4oQeYjkp7QIv7BHfvFqmpzgVg8oy0wRibX3D9MmIismqEcKhKLTe8RVjXNteUFAGqxtsE6r8Kp
99Zz1t/qPQdlgUidY0zN15P5l7vr/zEi/92H/PtQPFM3sazijzD0L6ZqoRn6SPenOiitITSiKt4o
pyxUNVp/F4r8SfOKn7GV/ekMLMbx/2EQrj9Wmos71qChYIivGI+5dwyarA7KAQJL9BorMhd2gEAQ
zPSm60SzI7qHGkXNzNebGmpfq4pdoOCUcn8f6nJ+/vfz8M8YMG5Vy5PY3blhXV1fmhZ/AUYkOtta
Cr/sQCOdRI9CQzcDtAzofYeCsGTDS33NmDFzNgRPY9rK5q2WpUd6uT2dV0cQ1OD9HEbmOw4P3p1X
ZrvrW0Fa3oymEAhIkm//ftDml07KciFJ2+K5ZRkMNbBh/v2gQ+6AuGBTDwOgmbfIVvZdQv3YMVZZ
NQn2M13aGN9V/YbNYUAmwX0YB5TktOBL5m+ftUPlio0eHoZW3jtLVRfXDN7MTT3CaCLzIhBAmLI6
+ejojq4y0abHgY6pP2rTh9e3N7jTOREi/hy1sSPnCgCWHYkH4dbdps+8P0AQrhfGlwvHYw8DRN1c
oCtXvsZfPqaRSXOUQ4g/FIQUmlpGb5+w0F2oniJ3FhABsBwX+Ebo+qPztGYdPZsRIBZ2iKAHkkF6
NSDjYci3EoUKGg17G/emH49CoYH1HofaiddJcNMH6bBxKhYBD4kkwvgAmgvINLtn/mWnWFQKu3+v
yxHovQbkqQRNRSm8jkMMI0Pwp/vl74b65X6xdd2VgCekx6v8YtvOjFYS924mh67xHkuvV5zy+bYJ
sg+tD4ix/FVMJSn2TNzHdmr9EKr9ptnINpyRvsOYHp0Tm35njSrYuvnDRfj/HRvHB8PAhmdifYXQ
sG/ICE9zkkM97fUmlcc5K19LlxKzbp3HSpOQMxd3y/I4EAN+NKdimhU6YJozxqmK8KFuuc178b2V
0YeFtQ2tnINRjqdKP9TuuuzsZG3MzS970dsW4nH2piNAbNe172q8RnsN0demTAgDc7P8rk1QYWoh
+wijyo9xEn+P6RL+iY3xzyXM1qVjGJ6Bl15ipv/7vZeGCWYTMtgOsxPAxMySO7a43lp3uhpiWnyP
q5fMnm6naFh4AX+ZaYPjWIoeEhzd6G3Rl/77J/H1uWIh+cNqQelDKWMbtNv+fkhY8JQx0Lw4RIHH
varPt/RI0YxghC2Y+R4imL/7EDmC8FwbxHZzE0ulrVuiff5wJMvC85fb9HokNvsJy3Kljt/ny/Wa
5J2jNRq3aRcHa9v6bKNRO+RkySLQVWotWIfSKQqPM2EGjM0ZtkVEouTVeJxUhou3k08Zmj50X7Oz
tYW9KR3xh2M0lzbzP47RdFzGH9fVZCnj/rKU9PR+G6ccWUrIo/U6wzs2BHRZXvmMBaj9TuTNHOr5
ScZ1sK+iD/K9K7RxQr8BlXtDQfmZJos5pyLEy0PDYcBmbxAWJW5+JzQYDkGMta5k8r9x53xAmqY9
9T2u1XIS7QX96uC7mD81CU3yD2f/y2NhOfuG5/JMN5wFTvX1jhwmI41rFF4H3Zq0VY16P2JQdULD
vIyjyQs2lygfwXysMwh9LfEX4hGacly1pbYSUh1VsZe0PP5wz9hfqo3lwGhLcsJN16QW/0o/GkI2
qHMg44NKvJ3sJqwgSYlPRZsebV0l63HBHMTp/LDAXpYTSC+O163VEFHe5xShIQ82Wdh+OwZYNcjW
KytTQkWd6D1k7XYuaA1Ild3qQ15vJa1Ff8B9u3I1Zx9ncf9ojjomoDnR3su8OtjmgMF+6j5HDB50
cw1yHXCsKhx6ClAn8Ea05lMZIwEqGY/XgiRGr1TNOXK7z2DI51PaA1EVqUFWF59jl+5ru+re3Tm5
0GvmVCMPibI9GskVfTpvR6sy8bvSIVcXicUx4EDu//3D/wedgnNs6+xvPAmojVHPl+kK5WqgZqlp
e2uRBKgBFk5N/3We+cWz3nbuzHy4Dzz6EW4wgAYnYX0757CxHOydpRGKHeQFc+WlmHmlZfp2lCd3
k6v701BWB7JufpamVW8dK3wJFjAz97O7Dr0GDiplJhYaFcPQscIlABNYu17dVkNjvVXBo0Rxxs7p
XNpZtm1m7zUJI4eWvojpTQXBYRrM8jhjAisjPDPYfpYYu2V9GE8qpUnUEzLUys63aTyA7kJahOQf
wHptsX9qm/eonW5piwC4cNkvkBgEVMUL911q1rTfo24dBk1E47XbG+iHkFdpg68y77sdauIemfEt
R9yhAS+3s1YmR2se0Yva3u/R5t8mm39jxn15XnITuDrXP0wrm1oVuNXf1x3dKzqC/jhLJFT0mDfb
2zQoUBUDs8ZgOO0Su9uUuF+YVaHJARHy6ED4WEm3vI9sw6SXJC6pVgKkSK2WlJu22/z7JXRdnf++
Mro6z3HqDeHy+nVTENOMNwOtjX/XwrUavuXIDDelzrMd3ho6wMJYxfG0VQENmKyh/gnrElgHZbKc
mG2UaJGsWULbmNmA/eHo6Bd8WbddXUoXs6GNbcdzv5y/iZZui1uHq6wR1i6OESqEvfqeJTLdBgJX
dTWq6aRZ3XQq8thc28k+J05w9fuhh2LX//cDAuX3pRZYPlITUx2QQ7ZSHNqXOjyjuSuGGvbuaGbC
t8n5eMgx8fiGi2Ko0F750raL4uIcxjF6neqnl4nq3SzfjEQhszbN5kcPJEbTonyvZjc6WeVPypn+
FBAw58eBk23JCrsL8nnEnli7W+IguK8H7ooBzuF6yJ4JvimPA6bGgWjsu0bGbKm4qw98lJdkbD/L
qkwuToKwD2/HXSBK7vNwCI6SM7mNQoS8iDcZUTbxR5NE0RmtsYD50QwbL6EKtj3naCbyrqfCOEYe
xzk0/tRa7g8desdQAIuojpY5os4vwlMPrQOuVNlubUvWq0QPHzyCkQ9lxMM/J/t9JYI8PlaojbFH
zuOO+ckvPu52XScDCpXJ/TTBv2+yDB/5gHS3c3UCnbA+73UTLcyCASjB2kE1sZJH4b5xsqOLCWAj
0Gk2E0BBFFSHqsthA81DzjXODrMoyKmheg5ktu3b1jp4aM3jnRNivBFVc+KB+l2Tar43R3tF8nO4
secpg04YgeBbOhfkM8c7o8zeQImPp5i5zUrFCzcpD4ojDcC3vLBsaj2kukwBqlRzLjP+2lPu9hm6
T9fFuYmLvOwhynhREO3KJnBeZ7FjJondfJgOXS5+wZITD32WvMt5UvSBJg2OMJD50VmeIUuCjTIt
/5VF8CY3NO9iJEAXVBfcEIKX4pMkMCoZFZ8kIBjhJWJvBnlFgl7QbSrpKTKPcRNYsxbdVSKvfdMq
9oGwjB27G7HrGATxEO21A+6Dyje1QPejUj6H+LcQZRU3rRpBWjlmsq71sV3rtvPmdrRSkfPDDo69
3neg1EdWRiauVOmZoh+rZ52RJJaMzSPb5nzr9Knkf04k3mglZKGBaxkFZndwGvWp5NDvMIIaBIZU
DRX0FEICqW5pXlwsG09vLNuTOab53pvUkzUjP6aoCsnd7n1Q2R1mcgPVmZC2n1XOyfJa2kIKH1jT
yp2wmguwuOiSIq1lkoSS3sEwaBiwdEObVr5V5ePeia17YQ7dVhYjdWoPb2Mue4iMY4ztNMBrPub1
3dwvP8KRZ5mV+j0ZgCAd2TZ2YvO76G6KAEBeT66fgarRRdhHEISB5DMShzKrcj9oDByvM523xqZG
lL3YNMRI7GSQult6Li+BUcgNXWwsaoMX32UMKpD/8/gy3ecSIdB9YyBw69PM2AalPoBsnIxnnIFE
/IgnoYXjs2jxvVkgnleCgglPGIJYhhBiWzoEoQVhcO41Ymor19lmZs2+dvw2FJNzoQaqkhw1sWbP
O2e0bj2GkBeifgddOavZCmx/TDE/yeWg49a7NTKJE6CEAtiSs064c02v0wSqPkQEDnqwfFiVd/Ui
IBXTDwfx5lTXxiUF6Ae7pszXjYWsW8NHSoo5mtKKGRIkiIFUMLGP0CmcB2YBG13jUQ7TZd+17ho8
kX4ejPESOKrbCFAn99rIZH75xXEKqJ0xuM2G6ODx2a2ID8O29pQa4kz9qO2jvGhuXRKxfXJzgxfE
kc/arGNa0DzjMruIUiIdlJ6ICUVXs/lcySQC6xINp8Fkl8vTMI5SaBOAYSqymc6OiZxPxqn1UoiQ
+R55TqdJoMEl/0R/wxeE/DR17lpvttCAzZynxYdqWO0+Tp12YxhCrZmZ/sBuBrUltCArJ92SWyQf
mtDwvpGgssgYiUI1bGjkWQcmiNuVUvKGZIUNhQZb/3p+tRqWnrofGBAatCaCnyCmEvYB3icGsHaL
mw65Ipo+lNvwRLLcw8zQYn+VYwRg3maHQ9x17+HyKEj64rbc2zJ6zNXY3OolDA0rNgv248wxU3WR
wS0fZXYwVPPB/MmmQcn0O+tZhwYGtje0SV4NCpnc7tqjipDA50V2yvDkzll9b0fcg8TeaL7p2SNr
fTusG7TbR8KtMNDBsGjUe1Faz6jpi0uaVMIfEA1vK6s+kiS/quiM31zfdWwlrujYDTbpqKDBuGa0
tYzvKPxYqxRghShjHDo1ZBFiXb4AlzmYJmbTzkToKpz8WAnvSBgfl/gwtivXUAXD3tOMzvm+nojn
cFsTw1RALnM/fGtyZyGimvU69xpnOxnJ6M+l84DMzbiNaIfL3u3XTCky0pOwKsZmowOiKvV9GA7o
PvCbaCqj/EYhg5ooY8xWrXubpmuANBatSj1dVNk8ZbKihjaH16x/71CDrNmxoINy05sxQiKdNHzA
8aJkzOFe0YNqtqwXCt5HElNVJrdlQ/gK2Lkzsp6Gco2hWGBavE0a8VTjIVjDK/gW/aKMNKDyTxtP
rxv4cxAQitw9t3jnDVPurbokDGvODqjpX2dQu+dI6iWpHEdddtjv82UG5/GMrvCSs43sO4zA6aly
Hz1YA7Y3LakWLcakmMetrjv2CgZ8v2xB5WaocMKbed+c8NujYmrAWETY54upIq231TD1p9LYYqx4
SgkakH1UXDwrOs5k5fp9UhGIBD4kJG/4BCuh2WnYJfU0IlU2sRFbIOGGDDveZlbh7TwFWGH41XZ6
codg5CGzmmhDTpa2mdKo9rPFkywHdOmtLSAZzclaJvPByrxyh167XTFNwc2agzE3dFUdmKg+uzGJ
htrLmDtjiF2VFvG0rmELfIPqjncrSA/cBe4qRmm+t5vgqVLrxvC1Qsp9a/K9IrSMM5wU142/xT1t
Rm45YsVZksk3yZexzrzDC7dz0u5djyHS8yQep/xWo/+9YudH26nZ4omtt5NbOHShGZC0znOoIArU
oIXomQX3svaOaQ5j0Ok0jVxjUptQWWz7rrphks6Yhtpp22ATTSz7GyU1mH5HnftCW4UxdI1pICk2
6rOPaRMU/UcVNoRB04yZWvMNSAZ79iDbu1b62NAaQVvev/bK8lYDj4ED8XghM/a6oCQuICVODhlm
AWWbSE+NDsQinyXorxkPwpzULG8FzJpFz8VUwN6bQo/X0tjo4+JF1ge/elFDlfI8TWO/wjAElk88
qvlV9B06Vty+vmWW5DimFiniEpeZqqdPVPkj7Vvn07Cq50Q1EQO3NthAtd9qLuVE0HeEq5cbgsLf
ABoSZkleJKEmuyS2Wd8DTHgK4EokxrPuYRKdlfZqdbCPnQlUHkO6sHZ3Uct2O4MGUxCGFKUpmZWF
QF5stk8RGzjKCnS1lO0DMdB+GFUfkM1PEucJEH7SiEoqkqGgZZc4u8S0MNTXEf6LxCOQzTk1JYO7
OZzxL2i3abHxZuweJFCvUDnEyPOxfMB2ZUafB3cK/3GHox7qFSC7dMaulND5J9A1uoUsN0ooEYgH
RjZOyCnPYBgyGtziPe6rS73Y/rq0PDda9kMUE4j1M24qMlYmoiMMgEorKrcb2Ikdj2sSdKLgA6vJ
gyPzb5XT7J2heuroN6xm2ho+SV4Q5IqbJq3gPRGT44UsfB5tmVWwxHWrOvmRIn3JFdElc/8ENDVe
0Us0fDNI2ZrAFHLS0PC/txih73OXKAeWAt9JcSMlSzdQH8Swa6roW9WQcDqRAnJhBMgtUY8aNNDm
O8URj2wYM74TeU8OiCsDTjzcwLogzpmXayIaYqtpHS8xF9e/Xr9w/ZbfeWm/Q9PIykA6tTzWltiM
mEiSDSE179fvc3LFc+z63R7jw/98z/Xv04KmYxUiXYrstd/fCGIJFO2on3//9S8/anlrEnpC3IZR
EOwNDdNnqZJdVed8FH9/Z9FVYt789W0nzGo04qGW/PeQr3/6/T9//7C/vEvoCVzcKGJK9HwkNC3n
Q7djYhgXYOj117z+9y/H95e3/PI9X07c11Pz+32WXzHsiyevpRk1hZfQZrtudXp+sNt2uGUqjHsL
dYCS47tH0Da1ao82EOMUgMH5qDWy3xHSGK+xfE6MSlFmJS2JSaExkGPpUuAnuXrNI8Qeafw+pMUl
A5t+aCtbJ1F121ipiewvegZ/ADIoJWNI77BnxHXYbYxxeAnJ/rzIPPNrmDYHAk5RFjEhxm9IzC8u
NOKyzeFOn1PAeYGGmDCIjtClCuiCJob5iuizHGaIdxgdN8VwyRaMDUi0QbGCpVrovyBzhg+J/tEo
TPEijd09QqtyBdhk3LqHmWAUfDLzOxkk9+mIyVgNa0OvYO7E5bqm2wfNiNWUpG6Iiok6ZAZ5no3C
X9iY9820zCEQ7a/d8dwRpALjQ9+XwyzXNaAE3wJTtnNks4ss5zHgWrnoiImlDTO3tYZo52p3PbJV
n9/aL0yijlUlGZCb+9DWtIdw07BjW4elBSpVk7hEAk5ai5aKuB+8TlZ2l+nfYlrdfjPLH+7QkxBi
esCzwSk56uBw6awkoi9qNmFyNrpIbbEc1xtAhThhgu6CcMJcS4HPacSsfaExQd0zBH6Zazf5WHu3
mnuoc3Whr/GuG8Ou1EHWpO64yokYXkXKnlYST6QZuOfIy7dxw9kzvemtMrw7NMXdrkkMOrmAywcF
15hSEZhZn8T0aNP7ysT2KUNP7sdgurMWtJaVhadIlNsBmR7ggww0INaqxnwRAww7khijYy3ThQFH
O91M2nPDjvrWLYlxrgkNDuKzNZn2yuCqX42lW++C3BqPITLmcZ4S/q93ECygxKfgjTMn/SkV+US+
pwafIieiuaiZ5DhWf0yRIJGzsgsMBUajIZXYmZqD29PyiJhkTl7hy4JMqbznGThpPRZfjG2ra73o
aMgstclo/UyUgW/PYYyfMf5MF4pFrpufwZREu3FSxt7oHPcmMpfcM44YncnsCwnjeeqrO3619pIz
TSiYK99oCYDyWP4knqD1tYA4IxEjyktsu9/3UbLBnojRUeAf7zkz5GsZ8XgCN1L4LkDib3L8tEDb
HPhP0aqDweLnPT6o0vk+DLU6NfIjmb81MyjIenZp4JvtZXLX6PebzRx2PE7F/G5bVJLgb2+zInhM
Q+uTKZLVSGhFcoIXox2DiMy2Os+C/SBdgqstcn2ASjPQDRCPk29TbXjYvY6YMXeuCZ+pK8jADWGU
mglJm3SOVkyaweAa5SZqmAjotuRB3HisXHVzgimCJHD+cHVaZ/jYTAw4eLHAsetQl0QLA4YwHD59
3Xps2/R+GQ9MPbG9Ujox1sb2MW3Ds21/6CZyNro8d82MriXKQ0hbZlGtsomcW11HAx2Hwy3A0mmd
iRwbqV4Z+7q2vxe9ZNGw4D4YNqpxSUrlWqi835hV92qk0amTxrjrzflTT0bwMNM3UZHY+quHD7Me
RyLyUJJvHGn84gIEqwqQhAGM9WxIhUFZGrugs/JNr8FR8tCzr7oZda0puACRokQZHlOTBj/b5GhV
T7B+CpHlm+yDGmPswvhUZtZxdqBNxB1U72X4HIrmwVsYCiwYzxl2gG0aP3v43kDbVcdWD5JdnBiX
Uo47NNZHYXl0Ua3hYE/xo0Yu5pqZYujLOtCY5xAX3nzasOEAolCE2jRaikSUay035Qbx5WNC2wKR
9a9cc+/dDutWF1jjep6tTfzQ5nW9zWrAuOWU3edpfplsoW8YFpDd8dmZJgSDrjvnYf3iTTj/kxA1
QK/yx2rWg12SJ1gRFT1wL+jgpKKZVVLLtrKcqWdIUYcotxjTNjhNaiRfbXmHYg3FPdBUPXkmoJjp
hKneA2QTK1wGKUbLidH1HD4nqfVT1FOwbZfW0zw7x6SgpGgzIR/MLtpKc62Pqt7YtTTJ0bRBTmgf
bcL6oOQrkaFsWEh6ugxdR0qv/SyNHsAADnk0mqaAIkH6NhHn2p1exzhPDf04g89YUYbX60AyO4uC
pt9phfschWN8qvX8zaHQqzFRbkUvKeED2mUgnx/nWe2NwHRwWgLCmWtULxqA83jBD3rgO/qcOWmZ
QFIExeIQt8yGPniPrEhfpWYHqiorL3Fvf0fCDKYTDwRZJTuaoq+D0cWn1BM/HdT7mC0iuHFsEuPA
g2OTgEBR9IXdmCsz8uxp44qiXiHII7gQv0PBfsONJ32r+rbYDhICf12s5yAqfcr8GhP1CpTPdFbB
TEwVmeaboO4eCJwgPNDKHtt+qzmauTJZPdmqxj0t9uaQAXQ7NdGyxWtbcezK7rHy2NcTgj6u+8oe
NqaD3Dq2qPh5VB31FkheEiMb1hownklBVpg+ZHu7C38Fcj4gVJE7ShGWZcVkG4cSm4jO6teYlOkR
0qFSFlp4D8cu+vjpNCb5vgyHA3YD6HD5ioXTIbgZVzxCPDuNnwIamWvgtuje4/FOWNNjUQw0hc1Y
bUudbh7Lt3IIPa2HlFxJ86i1WByHsdw3jrcwpUEkYBzyh+Um1T0IsPzEKUjyHfPWmH4bviY33KdJ
lHNi0Qr3hkZNM4kYGgdkRxJARp9mBYJYVNyM6c51+LOIM4CljXQ3iajiDT2hh6SHsN0bFfCe8dtc
msUnfXH4Z/oamQVIGwa0L2EavvRWRyRv0lIcGfVJGxmjk9UYzDY1UJPt7MCbbzPgwbWjwQnXxKdN
IsmCkgWMX+jjqoZqoamcoLSQcJhxEK+hEW/dI85Ga89uh0ZdW33P2xFLS1ndxB4JJvCqDk0SAplg
gLltpV4cHLyyLtln1ZAcfTZuDop/XZ48AbQ1yr39pE8PI7neKT7Wtml2TtIMbGciHhLfYWYABNnE
1cTpMWCslRojoY4Qhcbsq3VWWc+1px6msn2uI8bZdeS89NUo0Jzf9uAo0C91Fz2iJLHy7gKa4KSH
5p3WAg5pFCCOLrp1uP2JV3VuEnsgK88mndFd+p1t+wJ1aGRlkyQBWUt4JI/GeklWRiA0rrtx3tgt
ojVpFMPRCEmY6x6ZE2Cq17zcp+//MBt3XYPFzDJQPNWdB9dzCvwh4XD6Su5nrTmjD7Q2w0hgvfTm
pRSvbwK9ii52rh56Y6D3WdKPZPJuaLcjCW/5YlkFydsfad3SlC6WKLhkCYX7/Y89QXF1gzhISMLj
QDWqVa4tiXJJZT6FghlVv8TNtS3Bc7lSE08jwujgD2Du99jM7x2y6soltO76IpcgOyuidFpyFq4v
TjCXfrQE39m93h/l8gJl+ihn3dy3hVZAIOpfUfoFgH4I0QPYQ7HYVYbfKVBJynnq4og5gUb6Hurc
DchFuQcIPB6rJaIvNMtzsLiNry/aEuR3/ROPK4etAzF/139LkcctAYCpSJpjtwQRxsufgm5JCjSW
0MCS9EBriRW8Bl+r62/4v7+bPeaYaQkhDPMlj9BeogkH3JJ0frBRO4tNt7hmGJqqAzzYLcmGS8Qh
LaFpiTy8/syFv8zX/vvjyYVEBURcYrIEK9KyhuznLXGKPbmKVj+qY/vGoLk5RsvXr980LmGMo9BQ
FpgBC3TXau4a+Ua+cshvdJYgx1AS6Zgt4Y7uEvPYWHQj0M6TlwyWC7BWsS6WWMhiCYgssPas/5Pr
LQmQ1JeX9BoqeXNNvM+vaZMzMM94CaD0AqIoaQftf3/xd0wlgZXd+DFjymQGtoRZ1t2Sa9nl/CYM
u++vsdjXl4RHhT/StlqJRqsZXPXQQHD6ofa9SZwcDWoFlpAqzlgRud0cx+Ul1drFUq673b4hhzNf
AjkxPQwrBZntLV3iOt043aPlto8yDd9rUABAYrl+iYTa9ku+7/WFfrZv9JJSWdWElGeBS0ej+88X
r3/Klr/C/GCS0nkRamyGnpE28RBfemtyGJ/brGKUU69w6HADiKiiuHwqHThl+ty98Yx7YwX8UagV
AihENENmU3gK5ALw0LRB/xWW/DOo7PvMJbZFf7Yyi2lmMNDl1Z9n9rUrJKt3cHFfDGE82wPEtC4Y
1h6QI9IittM8AkkX/YGa+GeJmS78Htr9a50zDjUz3touilupqXsUmM8tZEnkOk+jQwUih3d9ADw4
GzVQ0fpDWtY74sv7sXHYbFb6uEazdMADd9Jo8q9dRctcCHKrgdUO7Ci5f62WUR8klSOrUnks5XRO
o5lN3fJP/3tp6UcxdOijQzEtkBW+mMm6Xtz3x+vXvnxrnFHTLgtd+fvLeo8Zvhmtly/fN3gD+vrr
P17fZm5td6vX1qVMIVggxy324QSphVHDr9pWFytD7VJ78WvAEM8nLHqdV5P2JKkACNv1uuMAfsXF
75kE7qnpNWSnmX4ZAdjDhS7uNdx+AZRSRBYCrCKoVhXygeQAGeMheLDMZRJma9sw9djD6qxuJl9q
XUYbQ1wzNu4q+Y1bztB/9UPZ3VbjOi5GtbHL5kIuSHB25NFSGIzcNPInb0gezLxMqOgpbooyTY7O
mJBZn483dsRt1Sy9uzAjHU+ruo8amSdEBnmsRb6nkSD2MAwf2fZLarp6Z9uQNe1O3wo0yn4eF/PG
6Y1vRlKPmBJDiu6AZ7FLjTHxuN6Zzo3ZePsxqtu7cc5II9C7YxSIQ2NHBNS7XoPfdSTSlb2JF6G4
xv5m7uhEstfvjF9Sjtyj1uRj/RnWiZm8VmNJi8ZaaJUhqLQX3XCHoyzTdyPOuq1wYNVl7kXCMezq
7M7pwk/LxpauR5oPIhlc0/CkUkH6amsfEnfh6VD8TnB/bJecAC96yrGYMRtmUGfk02fZus/1AoOt
l0FAW8ob7o6n2IvQGxiAfnLThZESfSStemW151csD5ZJbiRz2UfLG++g0FU98/45G2fw4Nxnnapw
lteKmctMMpT0fmqf7LOAwrvOo+GEaoMIVfp4Jx5xnHRH2yLJR+ugZTuh/FWVKti18yUoWmRrjXlk
jpl7+BDbJtja6fwNLxrDOWHsjPzFdKwfsihCbl1mH8zVwC6ihe6Yxo6S4zGBdKKlqnBTM0TCw17t
YsLoafVS5bI5N6ON0sS+b/tzMc4lzraCJcIa1pYe32mm8V3CVFXhcJcgBrAzNpTKIpssCMIG0VhN
6zr1bU3faNay0yTEwTlNlXM7mwyvUpQkwu7ZJ4vxMTQYAhdN9KmZM9kttXYq6hZhUn+BIf9mpZSr
kanuiJ28bxx6FZ39oKvhJcqG1yKKLtIe9wk9ezupFrRe/t2V6M/mAWagxm1BhM+5LIp3Pn1yw6zw
3smiH9Ra89ouooOY0jML/ZLn9Om05bl31E/yMn72jORZoN9H0qmT1lbMTvq7ucibtdG1uOcdcZb5
9EEW0a8KoXmFkMBrGp2707gz2080MB+D4XwXj10PMhhF8bDCe/9j0gFlj9HP0SXhSQawvUMwxVFu
vqXz0goQzCza4XnyxMieKEEsgCexyTo6FLgbEbi/cV3Gm0Qny4mC+2YK9efOdSI/QSdMH17HZcr7
oBdpKOpDcmLG9GS6zTfDxfXQMk2kdZKDOCLLAK3OIgOEI+joa08vBLNb/AKZmM+mNBnSc+BpS/CO
bqnHpO4qgK8Fo/4aTk/31hEHw+j/JXbTdNPzWCWSjmbfEHhkl4p1Sh5Tp9m30WjWO6MQtEGJdxnR
kBuF8nxljDfm4NAFA4oy9eluaOqzMzLYYHN9G4XiOE631WIbsuqnhiYvwPkz3kMumGXNEnZLhgwB
SZG1gsEQ0lqzfqgl2EkkNcEyRuSLsKf21ftHt00eFNjWms7rCBI86UsmIBqtX5w8rFZcgIlBAcsv
ttcad89duuiED7hD73tTeydZ44EzPFGJ8Gwf7qaQpSfHEDo5fh8FR63vbvs0OJahvS8FnS8lNmWu
nmkwkdv2C/FzAT6C5Ir0oSzx13fzS6UqyjFQ40Ocn5uMAYjGxzPY6B8NGlhG/ANhSJqZkA6xqMjO
+8BN0K7joY/WkTK3LRCJULOHdVXE7a4wS1Su7f+xdx7LkSNJGn4itEEE1DW1IJMssoolLrBmCWit
8fT7RWRPJZszs2173wNhAZHIJESEh/svgJL8GYKlQ5E++LaM+rA1+B0ZbyWu73ZQr1J9AVBDvbK3
XklNnBcbipIIqu9dN30W5HWSqnWYZfyUitzrxgmoXbkI3HTtSxQ7n6hakESD/b6Ks/FnV9aMmYb3
ASrmvq+/BnowrZllXfDauk+M5bsX+y8T2ugelUIAcdugQ21oCooXrWG0Lf3qexghGUHsx8DT1LvB
w8i1JbG/nn2mp6L9QjFJrMcECQGoCtC8hgFcm6kTPUzz0TSHH0HH/CXtl8fG0TsUxnLpdaSTLC9+
6aRFGVyHD2ET8FKCJkAnbcc0+ePSftdiaEd92vC0dN3ZQHFjReWe/FH+nCOXRBALqA3RIExYEc5O
8uHPOXTj+9hvPocFfltoMPgPIdnUFbXkV4OiwAH2E4IReZkfEa9cC4QrtwAT8o0G022zaFzPJDBw
6DZIgS6mdVcu5FmRVag3WKBdfAmj16vgFHr2xZsc8VzPzxbCJX5SAq8wQOPZQZdQp3C2/JfgfmR6
qXed7wFBzbleWi7xCFekD0aE+cL6YDER27ppHK0yK0QvsAK+jmOdvca10aD83P5KjfGQ+cCe4hRp
0wg1qo0LlnG1NECrcFDuTnHnid3kVfXaNvyPyF5Wz12SkkIRmAoRbsYQl3sS0F0an/ET+lBTz7tD
INi9c2JsAuCWRADF7PLOQHAVwQbz3jez13Bwl7sAHsVxoiY2+nhW9HLhlXG3nQxuL9w954QsmXua
p+xcTqTIkRkozgjzFps0lZkl0JKnJuv9naRhorVpHMifPTgJ6Dm18HoEBlD3zWv8C3GVm09xa4EJ
Iq0fOojNzj2DqCH6HDgCBo0Y2gwXtTBmkHuaD9IcrS6Pwj0+7qNkJQL6XBmdj4daAFbEmWAWJii7
D6B+zboUdxOD4bqCcrzCNWDGxrXVn4lVh2f3WEX68uzZaQGBwzbPTl+aq6Cj+jVIncDOmHIkRRai
xCQx9x4aoeuws7UPVvkp7EsX9w1WnNCYd4as4Uub3kHYI66LvF4bYYLoTtt2uURLxLjqEM1UusVI
13F5HLMQd9GAAJHAbNgy0Y/MFphVRoPMKRU67Lxa3FYjwD9uYF18dwI21wfIfKbQIjIywXiAjWK7
jGa3N02me12yIIA8NGi/+hrF9bzjbIg4iKWkyj/r5Fw6/zJ5+9Gq5mfOskHe4TAzqD+kSW1sxID6
jlsMExIPDufcB2jq3IUzQ1xrpoAZTa3iJk8azLyeKQNi/cvc64dgsI6aD8UoIpzI0Pg499PAgOUc
Er9+6hZUCdPY2EWSZwmJjiLGgtlPY6MsiRoF/RbIO+Ax3YbXTNClBgfk6xYe0noGMLrtakamuOXD
lh7uEOAssOwhEa9V5BXbFpGxcQB9AXgAEiWCAzGAytZqiRXdU5iJx3JIjgaJPyIorYW99OLpzD0U
obevRIzWGgIZCzO/0erh5zGAboWHGwLujUfoB/fhVLv3UTJl+6VrHqpF3KE5j1as23xN0T7yxYgN
Me9pH0p4S5kxIci5EOB1mLoG6TkrIB8TBKLfP9HDLP2rmOcLdrnPJQJI1DynYFW2Ia5XxHDI0MPX
gtQSY0VlN2G89fIZSelB/EqDsTl0ZPOAOE0XNwnO8m+xGX0Td4Tz79efI0BilDWjZszOXmB+rBBL
fPBGjO0G+n+r8lbTHH3VsvKpxO1uMsIAIEsKwgvXDwbXiJxn6W1i5DLxzBDmBgDUWpuxpRRdLxCs
Dl+zBNlO38JfMZ6Ry0/i71lh+0fKbiRQnRYHzmau9qgrmpAfIaFpjn2fFujmuA2U7NAnCdakJxKv
LVgt7AzINaOCHejUyJzPsGSSxy4cv9SINhlR3x+KkAnbMiZ3ftJib5iL8zz1kjKNAoNPyOQYXXkI
0VUnmumigzUxs05yHTpkHu7MegxOFvoCIFqy7skykFoQP4LUj4jBQVxPlFbPQRI99vagHQNq0l1o
1Gtq+vCUIuPcJhOq7pigSnOTHA0Jikc84/oWEdYcWcK0Ps+dsasLBox58o5oJDZHHfJVgszu1hmW
D5mRPUZ17hwKH8Me6h3xXWFX2iqd3AfGw0/6VH3lFdKluoaDfnPjH10UxAF3ag+mWb6YVKH2Tt+9
IieCFbYdP4EqlmyT6W5OxL3Toz0TQ6latcX40qRoJTojqBNqHpNDctYJka4quwHtXyoky/KtHpqe
tCImAjr0AVExozLRYMOnyA2gUiYnnq+YXF71aDcLkg2YNrZuBfu8EMd+AUoTfiiqQcAft89ehfgE
oGWqEvbnDESEZaMaSV4WQnchXo3F0HbIo5JDpyKxjSfEu/xOyjjDjZVXLC8wGkjjhwhiUtBCC10+
VfZBR5x7VeEu13JpUUYp200pCBGR+gnxqNBsEOawP0GIkAfmVJ5I7lrf/oCaOxGTpBMrsp8+dvbZ
4QFfB/bUr9BvWw4oZUyXCr0teVTTNSA0fTityBQA9i6IQbCaAQEV1T43HbtzuwOIYHp7d3T8PTQM
ooLEuxhWW278GsUwUST3Li65fe0AHEk96RMZzPelj6S5TW8WdfVOUTMRcX8N5/wjc31qZkt0oPZy
To2UYBM2TZm+RmOoHwyHZDBamqgExq+FAMQKpAVvGsm1NwaxG0cKuEUOhCngDcBumXnn0hX7aEvv
ECGuhJQABHBImsD0NGHDWfhmVSM0b2Cj23JOkbykwIkOKNVB92tGMm7NDPNjIjhlZlXDOqyDY2Zx
xcFFIXmYGqsWBmzvgJmNs4+iRpgySKEakzM5iGp47C0irqzl41EAWjJoqm2LCv9KHemmTGhVl5ra
db4ORfA1GYKPYTfT01FDAr7GbLefEZ72tV/WMPjrHH9odGCp0KQQqBuoIeCsUHLRyF2ZP+hPJYUt
fTQqcnHmWFh4GfIdaZ1gmAYUYjTLTZwMd7Ft/eka9EcpcjxlREStV9B0Tfr5iPoxcEbeBftBGwU3
ybSfah6SmV/ltdrHKYNTXiXz165nLuZUVH20mJstKn0bzZh2kFqL9LbdyCtDMRLbEo/grp20eD2B
8CDBuXcBF1p55m16DDbUeLLU7jELi+OcPA6m/T2qmDpUPh9R6bvGAhPEoROx5FQMX6KFe2eUmiZl
UaFDA0KJuX0XM3kQhlXsnWrKz4mfGIcGAkHbd9Muj5jkeibhvJeN2icn6qbTiOh6reuXpXVwf6n7
7h5PW8yvrOzopsV0lDGwk431Y2bRacaz+NqHo3gcCCP1yWwg/GVbzTKHx7STFZ5lQ62t2IzjlByK
3vnahk12Vgtt6L9F2JOcZg3ZVBw/7rSw1xGgmYFXG0xCsFx3P0ejBnzWns37edLjQ7DABKcffaLY
PuwXU3+q7M7Z0ZfYZ6sP8EkdiIemdlMxxT/UXv3NzwxzXbfGh6jnEe1mVPccBkn5UOlS0SHqxRdN
Kg0mnbx+pNdO9gwzTQSnRZAE5b+8m/wjxR5/L+f889S5KwBO+rHzDm6NcS5JfsTNwfetwfltslFv
jnMK40nBbo1+sNZoWV21CQgMhpVPmDDKmZrZmPiRUIDpSkp/vIjhsdTjL8kAEjR1YTMQP36w0+ri
ok2Wucumgd3T5i5o0ybmWRq1S0kkA8SBoClz0mfR2QUwnJ8w7DzcrwBgG8zWVy7YIX5bNa/LppZG
HS9d5TVMgwiXQtA9RVu/NETGa5xEUSGWHRHplRJxBVytqpbhOEC8jpf9dcG0Gt1vl7l/HD906Kev
XeoS1O4JbutVPaFdDDLimLtU/cmsDVs3f8jx6YCGNtcHHZUIIkXwIqYA0RHPxHs+vXHfDp8NDcJ1
QFgm0IUh1Kdk3FWIzjcnWC+gbQcGVXWdHOeLNoJNEwaceRPGkPrBFQqEqFhne30MPy0EghtCV8Z6
NFAM7Gljiui7iEcAYIrxc56jCdldOogS27wBSWaS2AFB60QiE1YdGQXe1Vi3oScWCTkDOizToKtJ
gfvgVYmtJ4ZrgESpmbrHMqWMF1cRctnRqyT/d232mhc8TQBpAXsb2sacJe3cG55Do3uZeazgKKGk
8tcjqDcUvRM436HoPxqbIaXHSmf6xwKBt/qSYsOcNN4xNqIvsOhbPFAhoqEKQVjCQWXn7mdskuBr
Nf6a3NpPHQI72TJvozd0+aguYoa1ap3xntT1vHaRg8EZCTcRvNHX4APalUx7rz2oLkb+xDz+ooUQ
BF0DwJzsr4Z2NwCKALNPT97OTPhSDhcNIR8EESmZlrz67XyvUurQSKxVziwemERJCi6ZN5pw7lyZ
p6RrR1cfD5t1neaPldvfx3QyKy1/7Qy0GKOA/wYhwu1SCGr9C6bXbbSxSZ+vNHkfr31iP57w2R13
/pi8ZhSt1rUFWSYzNrE5WOcMw4nOHv11hgHpxpsfmJNEl5oq1Conb/t5GCKsdEAVoJoXzp9zOIf6
6Ml0Rv8zJqFzwApFf/RK/ec0Sd8z8xuJChDPxbLcxcJJDraFMwReZtZGI0FV6np2KmuEeW2zv7em
4ZgPTP58Q5j3AzFOnmHOMJRzsPcdfG69AIWUAvgm2H4e5wrJg1XtIkMdjnhzN+iAI9P3ahcGAh4Z
76N8Qhqj/9758yfTLO7RFLiMJXIgQYMbC6T3Iz5zR3LfTHJ6g7IeeeZRPj22XtNJESXqsifA3o9h
lk7FyjSLV4o3ToTet6WfT24Gz9kR6WfZH/KegDpwt1UUv0Zu8LFM6w/FIr50c/Qjy5xDNBb0agl6
4mQ11oBmBm6p+1wTXlvodq6tWGb2M8Jd9ArRJZ74IhyiCe5tSYXM0VitpJsRvUBaEXbAu+1Wy0zy
TadHRo473mTuQQ3YAXNb3TxDmktWuO1ilUzBo0/Ow9lsvNdK946p8GEHmsfIwHKy6qrvCHPzzPJw
6b39cfKok4t8DZ+58PN5VdR00TMg4KVg8MVOkTCWQgqDX/LqQKZehYt/kO+umSC6mPNzJs37OHV0
d42eoIyudZdeStL3MpyYLNTyatjKXvkQVLwMegFbuiXVjeHYBRtQvG/lL28GWNqJMz/gf/vcD6gN
DhP0N6KIavEvpuQGzwsDgeVC3+zQ9pNuhGJyL3XK46+EqNTrEiKeD0HiXgM7TW6R+xtCQuj7JFnb
Fd1SADgewsaLIzfzPkyrobGQImVUKeHXbnKEP0rDX8+zuGg1vqULMul0YHrwKxZLgda/uOgzUCtC
V2+TDUCFgAw1Qc2dxB7Km++xO+/xVeG75LEtHRzySHhjYhyqpjuVq5trdI2LVR/fw4iSWXoGnajA
ttuzOjBUpEMKjWqJQ2db9TwUHpymzGm4eTljWJ9nryYaig2mD9QYuT9JXBwyl4xiEEqAncO/vfjJ
jEHs2fbQp4rk3D7HtDot7e92xUwlyBmfI1LQblT5aPLqzpbI52Xwg63WMLnj6V9lGZQBRc1Fw5gC
Osrzjo/GfpCGq7plKp5nhAguDnQu4kcUdyBkaKP1XJt2vALe5hCDNTJdEQFwYyogh00ejhJO+rKH
oqFtlxr2WQpro6i/ldy5bZL6n1qINVgafohbBJRixAiZgfRMGVHeChqho8Yf84+27bMY+5dOzrKy
xj13g4Uqbcgw7emUy6PxMYHbvcmW+HU0eekb4ex7f2HGlhLW1rA4ICA1WJODqqUaBaRk8UkZy+cR
TUkLi55B8Gt/qb4bLh2JBgME+1Qehq6YiRu5ZZNlPXt1lVzcWfzM8ldkzKYvlEH12b2DRQcQPwPT
C5P5aKUxBolGk8J+xkvLdpNqDawhfUjIPayzpCIJ47hIF+U+NfDSe6acsy5GdPs5xQ6iMPAg2HcG
b9ARA8bt6E+f0n6ONn6TAsKZW0r8ehevSR6OGyA9W300AlzK6bFMd/7oWWCiePlhawyUVmp/OQxt
+4ik8HxOXIBss90cRTzWu2Z+aMl4LeCWvCR48QujOVbQcsDhOLhuwhpcKvQ00Iww4jiFauojuGj1
jLEhARDkhnLtRcWym+ruEdkjSC1zmj0ZFsibku4bIs0AqA8V5/tWGuVYJPEKTS8eJ2aLTwsAzh48
yVXS5//V1z/OFRrqf/6g1Ex6rmuojLzVUXcdC6Ga/y5OCBGnbP78Uf77Z/6SJkQLEAFCFNYRAnAM
SrfGb2lCQ/f/gJKFNzsa36DNdb7pX9Lrxh+6YTEgCQu9Cop2KB78JU1oOX+g54MygUM6gFyM7v9f
pAn5GX/XTtA9qZzlow3CxAt5+PfyWQgxV3pArvOcNREDWAjsBY8lmL+/W9dtVM5lpS2GuzOqtjrq
3/ZNAdYYzYz5yZv98nxqVS1Kw6xP2FoBih/9RzgXlOPbMfuAHUW3KwiyQPlEcNLatp2QBmA+oDZi
CAvRRi6qGTvX1fWgpkjSZa02q6My+fnboW9Odzvmtlu1JpyaVk0/fqU6Rpjz+2vefesoEoirt92q
9e6Y6y9rNVdf5f4Ub27HUPb5DPDV32pZd6zcZtgDnG1OxTI2J1041HdGpEaIiORWtQCE8Ld1xp2/
9qDuujI0OzyqT6uDs8HIT8ZH1b4deDvZ7cjr4fJr33zBf9r9bhtsfg8JVec+0lE8d/TqeDuTagHx
INFUO+hSVBATrRQfCNVUi0RuvK2aE+qvaxAff20EzgSLXLpGqEt2u4vvbqpaLdT990Jz2cxQbFad
U1GMb2BYnmb5qCWCwhF6/pS5o5CnVj2kUB8iuJYVhUl5oNqmWtfPqUfatKlIGJ1xUc/prLap3bmB
JxguBYB0+Ww2OtjhxkBS33xWNU1SE04PWl6tXV8O+YvU6vWkcpVaw2RoFzw7+5OITWQcVFMt4tGA
ZZ79qUCQc9hQWFZISTjZwCVN6fAhW8L1QMdp8Dtjcn1AWDKkfVSzA9tUhlh74p1UbDqs3cj+WLxU
ctG35Bl17v7GCPr44CINqLbHv4/Q02BvFo2+b8ypPAUVspqJn4IbvK1bDeXYzCm+mhMSH2rh2FwX
1bIyvToZcqFWs2X+vMyVRxmXIzzmIpVfiMNky5cJOCRLL46Gvd+4B9228ysFL3QVtU7y1q5NK/4w
2aT/W+Q+N2mZgYCPEuSSctX0jByiHJm/o50/OqFvw2rX79U/BquDr1BNz+6B/mV5Tm3WxzGqMF3I
OZpLCT9JKAOJ2de3t5/vGom7MWvSro58dit5OTqgfye1qhZC7lCtNK/vvTZChsXHj7Nz0d8nBpVe
nFi6Vac8F91umdsP6iokPc+Aaqlv05kmHybh4v0DMHL24+mULKBuomKut9PoIpehAJdhjK4hsN4u
RUmkQHciNd0TbooYqKHiilMzMi4wpvlJgmIy1jYJT2hJemOtfpS6JwLORI+L3UFtUnfodq+C3YL/
zykLFjr5NMtfqrZg5qpWM/mb56TUIMCWuAHrMKLjIDyG8ukLXPvFn+pwh/f7MalLUmVa357UPtUS
hrmF/Z4d3kFhfSw4MoAd4EjrSEP0wOp/eAr4qpCoVsr0YdVIUOoVpLok4FDSamcPosL/zQLpqJqU
Rxix5EavzTHoasK7TDrTGNKGJ+1CwEoKB6ugobBV8bIdeaRtP/yia1FLTpCFat1WPckHwv75l9rU
9+FXb5gon5c9j4Srue0JZcFgZ4UL8uYAOdWmKOzMfeyUhyn1PldQxbfab9wv9QbQ7bd1EoxkUSbK
lbf/8PpvKiyuIxG/VWfgQ5DfKeTv7b9Uq+r/rQSGQmIYqLM3wT7ODOCeYiCzKP9z9e+6mkQn2mqp
NpR1JRXRKDPJS9RPLv05fIHtm+dVPR0lE/2N5ZCSt1o5+F/fYPka+722zyPL2N82CVT/a/gXO4We
TSyG+NsiXHB2RHd0Wau7AvFtRAYM3JdE5I4SpYwqfHFSq4lyW1LrNtXNFUAHBM5VQKAYo2qhe2DR
tRqXU4x747UzWP6mggG7ceUz70zBeMrh4UnoBQT7qphOaltQzN/csktgrtjJWS0Q0lpIiOrGBk0E
sbEWMlU96hVXfK9qAUfkIS2Aexwb99kYMUR3Cw/VBGATpyrPJ4kABm+GWEJ7GibQkL4+5dtQl0ZU
CtWtHvDruqi7YA1QkNcbKrNTNbxq6vY38kaqxTJ7bKzn0VuRDLLX4YLZ+tqU8GdL3tVO00mdkKDA
3SRmxPsXyFu1bqtdg998qWNg5kHFcpn5n9SCNNxn0LvYmWLme9Jl16kW8Pry022bWsVTkSSGaqpj
1O7bqtpmodmGlIZzVmuCEZoJvzz1tam2vjnPtYmgxhqu7nxw5gETmba+M3GGAbMFSB5hGvuotx9K
0xnIOiDqJgwAXIMGbqq0pbxbAT/QRLj6RLKdrkGFTEZBWkXIja1qqv10Kg9IZKGZhg8IwmiMJ6Mc
ZBpFnlZNtVEtKrlbtTSiZgYNyYC+fUatDh8s6pvXk6hdaqs60ezIMSsl80AS20G5Qa3H8iS3M0VB
QlUotoFhE6DAH5K7SxXPqGakok+5MZEttZoqOvltXR14W73uppLD96gj1Yfw+SVGvp1THX9bve5+
923J7TPoV5ZIm1TXX6A+9+ZXXg+8nsOtmwAonWeum5RB/2pA3Y4MemodIalhEwadTFGxTS363y21
qoyr1cGqdfusWu2XOjqBVVcrInQZWFVTt51lWauDMYRhq2pet97Oc/sqRkR9HWbgYNVe9X23r1et
28Fvzng717uf+O4jt+OmmJ4CQ3BlDGfI11Ytlt+td6vIbKLxMoEqUjtMOYzVMtq4LYQNASGw5x9q
k95j/0DWitDsdsi7VbXjv25DXJU0Cii9lTrOUvHCu3Ndv+U/7u8HG8q3Q8Xx+otlr3T77arVqk5K
NW/HqH+tsRK6r3eHq1Ub6thxqCFkjdZhjHE4lydWC3XxRlSBF0hKY77TUue5qsCcDwgGbyD4EOSB
77uP4MDsWhml2TIQclXIp9Zvi+vGpkAE2q9rk4FJxoW3/Zb85PWU6iRqXe2+blTrOoSkrVEsq9Fz
tVXkaeO6AgzORLbxT10G8kTXUG2sG7yWPWhkW2FTQd3WFY4zwgIgMKhhD6eJ8dmggAiSrz0MQk+o
x4IC1mUALWQs2atYclGRNgXkZe01iAbPBmrdQe+Lk7/owIlkCwiHfW2JeIA6KbyDMglUHoK+iqqS
wqnWUHcbOCYh0g7a2YBAfMpViDdJygsq+4RcsRy/Q7lQGx2t1daDKXU4XePJjEhYZTp28Os48k76
1OE72cNwmeQCAlZ1jEl2NmHVnRI5V1GtfGiPSULM0OiFfurkYnSD5dQ2FpWg0n4Vkn41yCnRbaG2
OUQIG8sgNzl6KAZoSz3iDWxpDBTIiWVgd9ZGnWA+7XmYesvh2JMjsVpQqR2OZflZpwvmHstI0pZx
lbowqqUWakdWhdBJhqAgYwqn6bows+jQLkjSqb6xUz3zItMPo+yfE9VUWxFDucwi8XczJIGT7xg+
c42Y/xeHk8P7gw3ZW6uPqT2qRcGksrgZZQPT57bI/76qdqhtcU1RT0NjC6feejgF/jycnETgBmpF
41ptu+1QrUleKn/yfTCvRPPq/qrWbTHIZ0Ddc7VNrXaGTPrc1q+tpf8QAazbpdfZgjyh2qE+rD4H
DeHSOcLYUS3PmXkyugI8QBfx96qmhshITfawhStI78qB93YoAplihXydT35Zjq7qoMyK0fjEMX5g
quoDG2wPE5yrE66AXHjThQlXgr4AykjVmgkGmDnXLTeDVfV3atHX49rteurpCBYyKJCAZa7CApuq
kSBCUDHW++ragdfKz/PWh+WGPm2rgRox3FVMiBGFHq1yPFn04CdDLm6r/SIiEKK/d6uWOkYdrVar
QM+u2vD/n6z9h2StbfvIS/8vydo/s/hX2RTx36xkrp/6V7rWEH+AtzZc1EuFBRsJqd6/nGQMU/wh
dISUXV5ecbXD/Fe6lhyvgcMMOus8XqhQvUnXmn/YFjaa+Ft6nkUh5//kJGO+k8vW+Vmw69Ducy0d
YWQhs7lvFMqBqZZV3ffTpRgtf4vLyQ5nQnE3oAizp9o5fCrFVBx7EVMsj214RI3dgGyIYeYE/TP+
reC79Ox7mJfIJ/oR8m/FJYb9UUMAsc0C8ISPToaYv8X4Pu+jJhuOky8OrV99Gj1veiiSeXrwIYzs
3tyIx6uS8FsJZPudXq78xwQa1S5WBtKvxyFN/vYfE+i7gXjsh0toWrl05lqbnfi+iMY+RF2InI7r
RkAr8DQrGi1Y933r3TXjZFyqSPwEC40h9zQ8lKCO7vFCLw5Wr3U7zxyce+SmKOU0/SOabWINEDY9
GBO07sYLsvvAC34M6Rgf0OR6wm3d+OjmJRQdsx1Qh6wGFNIR7Hf04leHUu25ccAizoA4NCD+x3Ao
EmBAI0bgXYvlh4ueKD7mGPtNRnCmF34MNA0zdqDHn/rJ91a+K6JztLULjdztTJHWWVC1KwSF3jBs
4n+4ps47WWl1TR0XOXvTt+Ggmu9kkUXsRigKzt0lXOZuR3Y73vmD6LchxqIfKcdSzV3mk4Z45xkH
wHhPrfpbV44/UBBp99jRURDvKvI/qf4wDL11QOeg3+I4aa7qZN+AjX5OmD4/gZVdcaHNT75PMbUJ
7C9h1g1ACkB5IudXnIkUtqHwUJAZkwXkoz5+REaYGbCDSH4WFQ6prDDeZxGCKKTkyouYjGhf20GD
DC/AWyRhswdCTrxRETJD7Y2J02yOxkd0PezCB2cfOfnLHNqbwc3HDZqVyLka5cM8QOqu4lTmlDti
IfsJeaXlkERd/mJ2+JTgq21Z2fOb4V4O/KBTSMOh7PtPMtX//vK61HNwmnId3mHrvQsUii7hqFVZ
eyns1zRcyrOXgvE0hwQn9QgqWxKY8RlovnM/DSLep6gROgEwUhPhlrpJiIRtnMeFfhd3xdaKtL3f
gfGs9Zf//V2k7PRWTVt3DddlnMXylz6GhXys3vQxNvY/omrD4qKbWntKUvu+cHKs2aIx3vSz4//D
1ykp7Dfa4ur7fCwJXOERFbmyQvb2+yqe/6VuovKyaTUjetCMn3WHco6G5vjWoMZ9mTs07mJr8Z8R
etFWumg3jt+XZx88R9gL/cl9smY/fOksZMP00aI7Qy+o7ldZF2sv8HAGUJ+QE8sAgnrrz+59ueTN
rjLdhUTmP/qAqL7q7/8Q75ppQ5wQDjW/9/+Q61pxFAKEuAAm+uZmUXR2Iyn45BkN3VVYr0Mn1beu
i05IO1TaHSbt2blZenOXOPVTjEkE8Ue07Qw+xORwP7aV8agWoFB+ghl1j1bMKwgZKN2MOkysCWD7
uo0aElsNPbvBf+dSv0GbQ/BU1eOp9pqcsHYwTgvEy5Meo5DfNm520V2IXajzuZ/9vIQcFp1mI4gu
RtK7AAUzr4fUjpb/0tIFVC34PbJSgZ1iczlmMBnJmBeGOTH7q6y11va/ulaPLhL+sA4YUDfMVI07
D2bWqprT5RDisIGpOtmPSnTFP9jO2O8sRniQ8MdkeLQc3xQMJPL9e/Pg6k5vF7YdaFIaqgsmUxbJ
RlLuzRcYbHS8A0oRY+ONG0wbfqSGl/y0kB02k3L8s05dgwSGcB7w99WP6Yghame6wVMya9Mqlsfi
CzFZ2vyjR/FQpNZxMp3kW1J6qKp7c/SQRvP8WGO6vmrsjJ6ocMSfwghc5ulPosZcBQVJf4t2prs2
6/kxqfLxbkmRqKYoqx2hhT2PIHR2s1mLQ7R4pOdqvThoQKt2BaIdB0wRt5pWjIdpieutcIrsEpKr
HILmK/ru1QPY6OZFQHAlffYZQfzuXjf+wQWA0oB8F//2aFvCokdwKBgbaNy7Uon/zSV2Gi/Wm6iz
7rscjFVtZMbZ93rjrLeTjvRAbOzxVfIOaodaTF4QAGmRxzQaegW722eMQPteLVXzZtObQ8B3GEBz
5AdvZxtaVGUHXEdRapDnVbuDLPlX83rk4oCiwfCWdK7jA1SRv1Ibm/yomRl58t8fVDuuX6l+oGTG
7XwhXq7bLPULbl8OnoubgXuofkTBbvMf/6fb0X+d1/hBBVviVuRv+P3PvPu3rr9JHXP90r7KHxJj
YzQon9udp5/R0f7rOgSiQbtMHav2qMWsLr9qCl7ZtL5EjPF7AyuAbYComGYF5xhQwcEGpN3294NB
1zf4k7VNtAojgqGHqkgc+zLYy68l69Ld3H2atfHXUArj2KfWHdjPX8z0nc2A9FaXRn9mE4X+KJ1e
q1y3N0k/wBB3IeJM07n39epT0LuXBEYW0HvcnJem+GxC2NmV9nJf9Po2bpDz7gvMdExS+b2RDTsc
1rZIUlkgM0sHjF1ToKRKmJAG5sU0R2n192FEAmIdAoqK0T7oRqffjPC/1kuHAljqCpCCItuBTCXp
ok/PY0E32g+cI/bccq0nP4nOENPUFmuL2YAoXBKIpvMZ/ZmLE//AaeAypG5yH1voTYRet0ud5tEY
zIc+RAw5TdDZ0buiWudOh2KRLILwGoD48+K9aZVPEUrH0AOHHa/vN5F98/IG+cUZtG0MJw8PCLGv
Ya0gq4skaMk0PPZQy80pJldaA/Uure7AQDrbNsYoGauzL4CMETazTqnlXsKwjc4awpirrETkyvZ7
tJqaLUgv886uw5rN6Rd0O1ZRi6aTkU0/Ert6NsmnbNBGfUpCxFBr8M6Lnz8toeACt9W+prCyZ9as
oZgX+BWiHZP0FESrrx++u9OE+XyR7jsjg1mJoOUDfggpMOkAi5093spo6OGdhu/qmtQCfsehY5xL
nZ4RK8psjo9NddBq5GojxzkxYmONozVQnjOMU70GoSqD6wA+b0mm73GdPeXIsN+bHr1kKaxDhZZd
aGj6cXaBGWoTD1jhNVDIuju0AfuVFLTCxhdNIvAfTYiFS4JoPg6Wd7UNJW8egmNfA1lsUjSEYwQE
VsYE/tZso3CDczDRTU5XnLqf8CIoV4sZFiuAg3k2NWvNbPutu5QuFx/5kWYAp+1qVDxHAM2LOf3C
x+CUTS/CTn44Zb8rJ0wxbGSSCkRh7jzbPZU64tHliMBvTQEmMYdXy43ugLVnay1+6hjnV0Nq3BV1
+jzoKw/i9CYWBZq642yuMFcMNOPcZfbLRGHzYaxQO41ghlbt8NjUToMg5/AJwdPnyAIR2cPL3YYN
OGpQwXiexQOyZAZa7KG/G2oRnvwA+4Ok+GgN1V73YuWe0Kx6XZSbLs5qkLtUk1H2QyN4yX4sYqDw
VHXSFwKkGl7ziB+hR2XgZZB3eE+O+l2I5kqFKPBen50LOnnNznF9iC6RiUuQF8LqmHdF4r5Ss3mg
w8ooy6Yvc6+lzOxw5C5M6zQHc7G1U/2UhybCmih+IqAcfhBlgHIY7lNR8GfuaCT+CDZ24eTtmK3j
9ThXO88J58vw0U2yB2uMtjodImohBW7K0u6i9XrQoGgi9K1AGKoXzSqx24/1wHwQtted5uJHOLm8
ylNRHRbiSxCZ5SeCrV2S+J/G/2HvPHZcZ7Ys/SqNnrPAoOegJ/Je6d2EyGMuPYMmaJ++PvL81Qe3
gEaj5z0hJKXElCgxGLH3Wt9ywgQRkrxgJM6Pyqg++Q1VpBGR1WGmoIrtHItX1U+CC7T9qXkcv8HG
aV2WZLRaEsBA3pLOOZDT6kgC9/AWg5Gyng1mqCsu28Wh0w1i77SK+Ajf+903FX1Kuymw8LhnlkM/
7CxHV8mRjmlxbIl0fdNwLq9HJ3zvXGvPUmxYlxNSTmva2zGxUpXXrzvQSgyQs3I5YqGEbPZsA+Zc
ZayKpsRKoPrE284Ym4eGGnOCjrut4ZzaqQmmzIGhjfUYQYYCNICzfDUoTGCtSr/SDlQPB7JxnHSd
qfeoSY8AuT0yt8hgr4e03vituo32g6w0A+dRg52hxIvVTyQGRM6jmgxva44sGlXun7FdtivEaGiw
IRQOmQ6tBV0jFB7t3N1xyxvnvFy7vrKfY8LlQ8bDdVSnIIFp40Fmyp+LIGMGOsPxWBcdcFMXewE0
0O8uBgmNBGqYL7bhXdyAb3hS0dHrIm89Bj753vH0bFRkQA1z3okhxbDrzG9OsG6ftfFrysC5JhGA
jBuj2kcz3yAFSIX7TRBtEe7zDCU2lIvNWENvqxPu1m75VqX6E0m50yfC7xX9bKiXmJ7Wmul81NVw
ixg6y3zat4HR7ly33OH1jmAh2kDgoyzd9SlYOGL69gPWUQQxw/ggqTls9dg/9qZgBo1AVmhZRAFH
MgKA19qM8AZbzSTHTRDem2vVzNbxzyoogS0U1YObDM9JNx3o8hBfEPxui/S3aBvM9N1wsKcpXwtE
tnohQLrOaq7Y6onDKiM4/EN7rcB5b9AFY0ZppzUWn3enBvFCIZ3R2gbdWLNqiuzqGOV4GpG1hqe4
NKFnxADwxkB8oKIiIgjmx7kLfe1WNPh0l2csm+Vuir7lrjvRcA5slNrLy+bXCw7MTw/X+qqbAPKr
oR0OKERckHph8hIr/V/LPpp+vCIubt8rrqc7K9eNExwA7Q6uHLbjvI/Ce+zyTP0gmJV4HVtEt0HJ
5pK1ZkC2RK19djTUln25YFDp5/veo6EBB2Iplu9bLBvnJCoI2XWzbxe8xC8jF2fqyepDs3B2eoYm
L5Rd+qum4+3x9Tb/Ig9ltzyVQ49VMw0pj0QdSLKmT4E6TPVjjaoB5ci8t+6aIFX7aQDEWmcgFe56
4amTFyFZF5RaXhEpf9jzM/F5XbvAjT4w4DbbQQ+jS98q+xqmXDJKyx+/phAts3CqX4NbScAEVYv2
vz4PrJq3I1abQ9cJ8ai3uNaXp+nWu2mV1o+RFh0eCkJPxnAQtEUwgmImi9+IAHtbnmlP1g1GgfGO
aZxUdnewzuQ2hLdok2pWsRF+p30VudzIyq5/wWyqVzoxQM9gbDQEAaNxcJWjPVoV8Q3LZ7GQV9L9
aX4MZCCua1Kt7q0r/ZNDP2XX6bViBe+9LAdIZNUDl6vqPbMbc8t50J+rtKrBJ/XJRupG/S0lpOr5
CJVOjJlTSvupTAkecFCVY/2LqycySPlm56f4zHa9yAu+NTv2cR5p1s03nfSsaZm2rTxpvwV+9Lw8
NWzDpz6ZywaV7m3r0pbnnN/drTZzjalaa32rzP/nQNL0W0G06Z7IKW4OHgatg+iV/hTIDqrZ/I/7
Lsd94PnY7tmH3eQQX8RYYmyurJsa4TxEei5/9ta7NmXGdxdEiOihf12QHaubQXXwzxMK7VybVvYj
IR9uo2l1cOlIBrthvfVwhZrFTx+nRt2LH7kTlRsLYtF1tHrz2klANsu/gD3c8YPTHZFsMk9BgHLc
5tq3Tr6pktH94fWrP2+lbqmuKte/eoilr6Js8UBLj2tyY2aXoDssz2LKZ68V/+smB828LE/Q/cT7
HrWn5f048IHWxRjrtzSz1MVvbHPTT1Pz3XXU/ebPnKPIX0uEeLexFAmJz66/KcBofbl8WcszqEPU
a8/LqzuDp32ORjT5So7qqyFmavkvtt/j2Y2FuJOe1J+V75bbiBHvM+JXueyDpNt4zQGKHvAQ5ed8
Hprmxf0n+HSeyvuYFF+P4QfNQxqaHkm1urEdrSz6LGhuLf8lQL+9MqRziBMNiItZAd6IC5Rddjx+
wBTeL/uBVSRWMEPTR3usaa5xzd05EHA/Oiy1y34i8pAR5dXDY0MU02lEurezE04vpgen5RlpqNpV
zCnxOFWldTRyfdglErQWCMw3ghjX9jAN3wCTsD/oIzReWxpPdqX/JBtw+Obk0akHOMHdi5jt6xEl
DTBdw7duZBfqkvZrZpjBgbhsUpkjo/8SzXl5oQGtdauoa5y4nmdbU4+aneMVr8sfS7CAFFBL59bb
nroNpY1KfN4ruuunvoePlAB8OdokvW8lFo1vhzBXxsJvNdQgDvVIHv1Mr14NCnzL29cdRcTbmJvX
IgyGu8gwBS877LrhS9lu+tw2pnmKgThvl8cLUIZZo/rPcpTMTgpwIP1gG2+Tax2WtyhNEsH6cBSX
RJGJZ4dgcpdXOqkXM9fLvEcS3o1zN/sw//wh8DcGaW0f3qDEvtAw0+i+k37osbVZdtkN0Qh+OWbR
rtfBoxqJuvAdFmkkhPgPZYGtqmoq8YBmyLxM2HbI0OGzg4c6UuaZ3iRZ0IdaDO4uGfzps9SZ2rfj
9ECbo8UANweAlzWsyMTKn1tP+/zzrshTJgVU9nc9tq2rp9EXWP7QRNMtDd3itZuc8qj8lDXu0Kbf
4MyXd9tOUOirJraPUYatXhoBNWJDPv05Ok1bAOItG8byAABd1IATn7/AWrSvPYXRZxQVGYJtEO3L
h8i0s8GF/ssLqxYqdcFPZpDOq1fHLE/5kJrQiGKbf2JYsYP78rMbscd8GcleN6KfAxFeT6FIh5MP
AHlrMiVQgecSAZmBDG8zIkMT50sTCYRm066uMgqZmhRmt3cs6V7L1LF3njsSk9Z1XFXbJx9n7DFx
TUCHOotVQTRdr+MGr/02WzPz8+6Jmp5GVUNcxP6ie9ixClawXGJ+IF/U4JRgMTB7ut9d01sbf3BG
GF/al+tBjWhEDHus9+Sr9PxjnABkz4PKPA2dd6gL1oBQHFC2Q1MCD0CEgR/TeJuM7pmo8S/KGIcs
8ey31ojCtWF0cKwdZewil3O0scuBLjWKhklB4Qgqt/yzCXMc2i71pPlLK06uF9P1Xm4OS2+8M871
UM2WZSR5fx//789bnrxszFnF9+dui9U5LKbz8rJlB8vjE0FZpLzMu//7IMO4v5bkya/axdzQWOgx
0w41DPE06w7Q5GbysNqyL7keHC3bEqDxVrgW9ZeYFVCEIGcvPfUWRx85HS4mxCRl1A6Sp6adVUzz
Jm1J6I7Ljjl/kdIiDxpa5Iqcixp2ou1NIAE4RCCRvl2ljzB6gBbKmVg3oSTBLQ1Fi85jsvW6u2u1
zp8ndDM6NZ2ZqCB5/rmVnnWKU9BVjOc069d2g6ZX6b9BFPCB/loPRr/CEonVnm6Mga8XIUGbj9u4
6j7iJpSkO7MACBCLuMT+WHZ1x3B/ccO62S+Hh7Os2RppDyg+RfmGNMZYJVX3unw4qqMlYu9Vrpdz
yVFOJ2X9QH8szxorFfIP41fRIabARv+iJxHAs1kzhzSHYyX02XSnxCWGqrBbHlv+WjRM0R2z3ESg
YjfFQJHercEdAhFnooDIxlwvbywyE5AgoNdWMsv5xAQJh3xpiKHrlyblYULeHiI8i1sCXm5Wgk+z
ZWnp+iY6JrSXnodkuxyRc8uQC6+Ev7sOnDY4kbgLh9Fs4LfMv48/e7cRUZ+W+3mM1TMZsOlGmDdF
kBwaWoaHCdjUNmSoosWiZyyWW4IgbUoOSZxpK3tyNWS7SbPuVP3YWkW71yMaqUjjh73RQADTxjpf
xVCl4ATBHusgUeymun+LrRisfuUBQPf9E4tFC5DCKdJBJgsf2HLdgaAauthZ294gwOzQ0StnqrRI
jHErItM5aUPws2+aX9j28rXX1intNfNmdUW5r6VzzybCI42hf1uibRZTwhJls9yqF4VKDeuf+FaL
0J/UmUhsMd+m2HeuQUbeS+s+wDwlLA4q56pISu/Y8tJr03cQTBrf2tWVxjod/M42cfFhxoJku8Ct
D03r9OEqMJy10aXjHmaDvzU70d60eEqO4dS9KUINzioxs3PRWOXTNFbI+MbQudqONHeJSVzT2EZA
2lx4q4EMTBIdhHmCqLLyQRKt4oEkFJdLw9rHO7JHTVDcvdbekUwfnMOUmXVZxSt9fAlx4MLL9BMM
EZnc2no2PWkFVUb+D8rOlpptGiXxSYx0OBK7gmTXC3Eo88w4RZZ/HWHM7hbJferaEcuhSmb7xkzP
fzTes+47H8yHOfWH5axxWRwci6Pj7ybVRLHupV/zcbSfIVh73cf0wgQMZqLEfhwht0sHmg0URBYF
9qLUd7sv20vFbhyMh2iWsLmNzRIcbnuEVVlsK2b+nNekUi18+M4QNawxeVngzX83xMRB3MT0AjBA
/oAN6K8IhCY40PH+CNUX3fowW65bNEabciaZLxtKTi3hUG8+EIljM6vglErucZHZu8zAv7M8tDh5
lludn6DDwEGxOCWyYcDmsjgnFjePMQLW0d3hI0zpiVOtechFrHMmhuUmawOo3Mhws/zP79xdm7Na
jOQ+qCKz9z6c9GPvpePZzodLmpBEqBsEWruzUgqWSPtns9wlmt1FVDr/Rad87sheHv+6knIki5sA
FRmXENB507xBLpdt8wJPg9CjOT9F3mSnv2Cn7WH08haWDXzQf24F//sWO4OAhLV9s3DYlSP+IbJb
s3L/793lll66OMqd8hBWCF6XjTkLI9Mqfw0tI9lFs3Rr2ZDJhBllRq7/fcxLASPgA8OJPNtMgjnG
KEpyOHAe1jGGg9c2nMPXJ/SF3vzSRbEfmZNc23k1rDXLHY5Tx0pSlOVZ+FAMV0OO53ZOVV6XcLfO
BhCQEkVraeymXr5Z3UShxtIfA4VNOg9Kee5FBvluZLwI5x6spoDp4bekUcqxWjYOs/UVOJb8zyFp
8xT2QQaaZJidNMvHSWvOoYDluq4dCJJqd0OcfkMfSM52F24IXOkPizliGbawMlL4oGZIIyR4oLwG
InQys20Y9QNMYGs4IXQJ6AYQtoasVT8lSR4eU4h+f5wiucupZhQ6qNfFOeLjhw+DNjsafVJsYIsA
9gPXmlc+EtWaXGYz4FocGfzYWwOGMLyLYhcF7cvi+PjrSlhu/bfHQocf4kyHVthkV62S/rZEbXBN
ppzgoAiEVCrT4kKv0AfuSPimFnneakKBunehqNHdZTFmSOslLdJqpw+Jdx8cY9eyzP2mBwPF0ce7
7ackdORB0B/7SrsQyiiuLWJFSsAhj5vhwXGn9GKi4jkF5KLGQKe//Ny4wtSuX3K7Hs5eZ2ab9Dmy
/eGpaEAqFGgMpKl1OORoCJoRvSWLljhgDNHsxzgc7/2MwcHoUGwCzzEoEPpOtW2MnjZN1kXUYg37
Imy5z1Mnesj7NPeYvedqE+UhJeU5RGNw7RuKl/7RoMK7HTyYP13W94+4g1lGCT04RM64MyateMjr
giqxQyo4kWBrg8zNfQ2Q06X48iF8UF15NY/WCewMO+3Si0AnRhaVKXeOkaUXtwwnujMeoap56L9k
XfKr1oPyutyjFs8UUDKoZNgBYfXY1vsAOGXUXPHVWpqzNS2B+sLI4/fBqrbL427ZzUDGSByhA9Vv
dQ4aXCb2k9/Lz3okZRtSCDWlSjkHY0QAY0z2S6nb9btFn/9YxoLUxLBo3qWYiBcOC5pC81893LKV
DavXxEu4a/JwhOgoIu2oS+a4bjfW764DTxdT9o/KEnwfKK9Tcjr3uq4iSjm7mPjaJ3VLnaS5Lxuz
KWPEE5CXEmAxlCul+FZajXggt18AWrYsDJh4NHY2PrS021l7vFVK897MsYkPRZ9eaaS0W+KAjYdw
vkWKI3k0MayDGgLbilZ9empAkT9GGUQzw3bG9TiNcoP2S3GoYbEMWTKSUqojcyungBAKRqCsJdVL
j2yDOIrsd163cNyKsnwDOE9vI24otlkTvB8T0ZnnWd2OeQOEQ66VP7rw2U+7Q1ia+tvgxadmSKN1
ArLjBWAxwWVDV69RcFFP1gFsaDZvwuUyIpwBjVwzIfsb1BX+/QDKMwPqnKRcCn3VPNZgfM+DkMFv
MyVls2mQEm1F0x77uirfahocuHqzuzUliL4G8waJ5onOlPESR6Z6cWKGhqTAR62SYz20zb3gUzju
mB+UqYrLcqbHjmee42LnjrS6Rl7Dt8alrnjKigzujVFfl3vCRbSn6RWdG7daaSY5WWYwRfeDNmTW
uztk+3qS+Q9AD+M66JLw1mXDZzWU44W2KLVv7PVH17ONR3veTN10sRPq6LlupaxYXMa/as5lTzL1
gPZp3SKtWIm67gFQOOOjaU/lsYvotgVmCjcYsUgx0tA2AuaeQVeYHwbFylWETN4tAad5ICk1opXo
a7ef6K4cIrAaBPt+KF98n7KFU3lfsDQ01tZeeaFBRCBL7ju7MrV1Wh/j+NPLyGWeounT9zsUUVmU
b0LPbDelDg1ds0b1rHJQJm01xT+HMN54pev81mDrpzut68M90zPvJEsYVCYFLgSQ4S73ovzUt7r/
2I4QT+zhXfih+VrZekwDkdm7EenGK/Tnf+4uf6XDSZPUZqoom6B6dgYG52G0PiyzmfakACJZme9W
9fDRzZnEidH/q7H16Ub29yrs/OxOUhDyt8RngmtRAbadPL1TtQRmV4f0SiHGJXN5V3d++jnteyQe
8PADGgF0ScZDiD/raSIGkTYMHDDLnPqXYm9Dw/mXrrofkmbye1GM3QbxTn7PAO2SuAv6Nq9hTedj
mnz0cb1Dm5i8WvHwqaeY6Tg/vG+j8R4rz6h+946kNRMQejHJA8UfQIsNORl2aTMsS6KaWzsNoGaF
eEddh/DEqSe8hhnBXnOJ/Apdjfy3oevvODI/szgE2DE1xPZM7gaCYvlWMrLnifXaOU7/DLKTeEVL
3WMtLCCZeuLIj8ji2/DkttZTSM1Nq06j5djnslPPkLNfoGVBYjOnLzL8InOm6jmnRsVPDcHKGzhc
2iGcyu6d13yktTWA2uHEqGkVryt3Ctajor41+gRnhcjd3yc5eCtYImljOh8mHf68OA6VLohLa/ZZ
GEGFtwJCf8lZNyklHSgzxVDfe+tQEGoxX1/lVlOpvY0gra3MIGvudIVZMHYG6R2ADbYSt/VzDYsM
wEnhnLIUcrplS/K40jY8Uj0i1zizr0mqR59RCAJpyrQfkdDo0SUDa9dwJMKVEflnQ1Lg0NODhQ98
NTWoX0XdiVuTtG+DZgQrT+agZtvmq65F/ZyFZXkK5vqm49X2t/c5yDLcN8oWLz3M9rOvcvFUcPHE
zdxkzHzJZpkm9zsh5EeLpFo5jmNsp8DATm/MkThJkpCfQGHOk5U6djZhzkntszpTXranLcJFTA/H
C1IZ6gqxdPd0v+TVan1iOCzA5oi0t/SLy6eyNomgUdJY//MNKiPbwBZ7IQN42Hh+2nw3cbJDjazt
7T7Kjp6cj4oOGyiNTShcWXkugfkchSAgurOHpwgG5U2obr/cs50uoMGaNNemUEhASBJd0dyCmxOb
v9JJ/qptYe1yvv1t2GBEzhr3u0cSO61SpmJg26LqphSNjKqaXpsB4YUgY+3T716LKBkvTu+NCCob
7WrqVn4ex2aWEunnJp/+a1MTk621v+lkPPQJsaisOJlaxNNw1uR4ySKRvMba6CKLGsmjKRL/Pqat
f+esJAdbCQlFqM5/Dza+vSQCUEWbKnnOiFitG+9UQ344hbr23Jghv8KZX506xnSTRXotbJZizQCs
bQKTvcOWMu2MCJTusphucojnQWYc+77xnzOhIYCJ44c2R/YwOH5zY4hypXfLepZV5fwJ0T9p1ypg
goXzKOlfc31srxQvvFuj3Jx1RWe/1VG0z/1xJtSL8kjTuNxMVSPh3vJaZZO4ze5eU71/j1kevoHe
hpHWk5cUVOXn3Hn8jiMQmlbSO9uxGZmh5TQQ+DQZYW09lDnqCyetH9XeLoufVHjvKouNxz4NvR2B
p8mmbBJ9jwGLtI7eAa3lNKeC7PA3R6eWHuagV+fTpGsKif+0Gh7T0f4BXNOZl/D9IxL7/GwxtV8H
EM42oSTSpKPAm5rBa2hCMs3Qsf4M5hmlNgCr94goiK219B5NE/Zb3XXdD48Li9P65GBFaYY8SMQP
Uzf37yEf6sbUvmpBss0bGXOpm5M9JhmuYeD0ZC+kycVuzGfLpcvixCSeEfkKchUR9iH0hwDeHvTT
+ZQgGyHZtnX+L2o0dNWEm196TO0nw4mfCPOD6GYl8kAYCw4okwF7cuzsbOVk4rZm6B41PZOHxhMA
7XuMxatJ66dVTKbRwYqsTQlF490udEos1OsLsPRrirn+D52LhY6z8Ll0k3vtNsSKdo5/jw1T7QnE
7c6jBB+ai9CBs0g/lVxEf+N0n7msQpq3eXYeyKdpfMU1LA4/7NDtecMBqm/gqaJsrnECT4MwUW9V
mV3xYMC8W/MW6D8JlkJ8bN6USWbUBC22CB/LJBVb3nq2pYAlnvIq0Z84gWssT4rOqGWx8LPqyyIV
Jwar3moxCbPO1AnGlSjYRzAR91w/kEW1Rn02K1Wfy5irvKzJgkSAD/FeD1YC2v4W1Fy9TvnLufaG
+sxa+aY5aLKIJ3sd6uxapa15ZG5CQLBlUOZLIvPMNIurW/MJWjh5GFq7Ouupds0iI715aaa4wlmE
rsRcldNMjy5plu2tXDVnEQdHoefaQxBOYgVoNr1mVMPeQX5VSQGoLNwRCJjflGdmgOUmcVR29LA8
lKcCOW0OFK4kTrg00hfsje5LB3MVean/TlCs8xhX792wHyidPCWxpADsVMae0MNmW1rp1gOseXbF
QUWSE6Yk6sKsC1IymOrk9t6gXfFlOnR8E2l/2U5bPSUAFaGo584PvRJrU4bhM2hOuIQKG00Yf6GJ
9AGROMVBhQRkKHRJSTEAkcut7KhpVvMMQxnAXhQePD+ckzPskNJfblaoXYpnjgZFKbKpzyhhVuH4
g6xmlrvm1xAC306W8IPJH04wxC4jGMi7rD13zVym/lbIijs9LZDYuca5jYYJ4wdHgqCU4R3jCcHx
6CloMLnDO3MWhJRB/dSSA2CUYfrIGgKCblH7BKkS4m5TwJhrB6SVzpt4MNlvIbqNH86p78p9WTbw
NzejQXBPnA/vfY4YqoI8uY9JNQhDx8eCo+kk8LbZtQm4HFsFChgxqPRAbqN+AhtPUGpOCCOVqgdl
Bh+arR1Yi3dMrRgKEhIgidf0slvxZYwMd0lLRpTleHLX0M6ZQZJwvLMug03qQ7+l7fOiJho1sLPf
u0pbcZUSt6DUoFZqEJXNOH/R/FSedaq1SYh0W7Gg8VONoIe26dceYIazoRG5EBNS/+j1lnlUiPYK
JcR1bFhmSqLDmJtoyR6Rrc1vknXb0GePrWOpK6CnS+gMEUtKicgsp+GsIWqBu8jvgBwUEkHXnd9w
oqWdebLSmNm1R48K36r/5BEP5GfhV2O6/hsBDgCHmI6gEZXB2zTYxe6NRX6BuyUr7ghMtp1rkAa1
xxEc3sOoSl/tKN50Qu+vlTF3A/NG3OvQco+VV3yIOhJ3dCznQsXV0Wyd4tUtxKkYqoSGTEVc2Tgz
0L0k/jGMJ5Xse88IXqp+7F+Mac7GS3/Rx1JX8FPNIyvgnP6eH8x0W8oLuZSYfZLq6vY0XvWmN9Fm
tbQgdEUoSuPGh1SO9YrBIzso5ddMMNg4TUpxzCQOOoZ0YpNYc2AOJM7DAEw4lzbt4V63XyKl7mFh
5d++QfBWZSBIqcPn0pwIVmtT+VmUIQ0c1/5t0mZ3Cp+kHtNmFk+AR1V4ySm3pbhSptKvWDj1K3I8
depr7aIKkMSUpT5dyKnbSkUEFYfBu6ImfKCDR7mP5Ts154e4xsZUmflLoIz20dS8lZ1DnDeYh+Z6
rX+3mofeTqNn3AodcRtd06ONKRU5dm6+6SRK7+JRo/yf2sab4SAXGEY3e+5zQanea37FU/bqzuES
mEsnlq8NIcKUNnbU9WphBJdGdN4zOOZrlOZbilYYriVFshF/cWwz0q0oejB7IxZ0Z1DVuQ+dHrIm
aN6JpbLuy0NR1JArIwlJtEtJzZCrZhbrwZbLarpWZU9VE5nlZQT/DTVYrWWrvefVNGArr/qH2AoH
gIdluPOxANK5aRER0U1ObA/d/6Bnb6z4bliVKgLA2vRAP8ZdKYSXB7rvJpWP0LkkRnV3kUAozwiv
PXatJ0U9A0cj+XcE8k6Nbe2wpiU7UzPdq9OSDFMb5ZNjczIV8EgNzbIpbWU0RUaKkwVF1YMnIn+P
t9HYkBnxakwZJ9+UP1Q4U7YEpTLGeuLViePqEIYpEwYh0TKM5YGuGGLEOg62MpjCa2b5/2wI6vFP
aTHlOeNU+Z3nmnNeNsQ9IobAF0jJxc82yLEpI8jqGbG/eHRbmR70GBRFGWakdNWsQxFAxMzayZV8
HBN6B7V6TOYNzP5Ks1AguZWzUXRVNxDGol5PPwWUIKingjiXGdlCNqqg1G0mqDiJU1ZOS0JDnhQH
etFim3mVva6H0rjHNSEluP3UodMoG4691u+BZZFXSCUVA0/hnWBhejsRV8+t43pnStre2Z8jlJpk
qraaA+d+Sht5ibViem6SF2sed0MRe/slZgZpCAv5Rhlr8px+5Q4yE2uMpk3ZD+XJzhBrOLCXDqjU
T2AnUMEU302Qk+jXLWLQsb33MSdmoL+aXauuQYr0Kq0M7aiJ8GmcNPc2yNZ5GRXne4xR7M+6ugNR
sqYjTY0aDZyqv/yqmz4HIiO4LpnkRM93EYhcHDmhEadEsNJlEcEeE9a9NMcKeelkrYmz+DAbZT70
/a++FwSxEWy86SRqoJYS7JW15C4V5AAy58xYnfrVxkNdYltR8J5YQ7dLe+IvCKd/4ESjk2/o3SZo
0Ys6deDuxfxTjWQJzElNp76rmm3QzQ1sQKXnYdkMN6o+oGporUqyklx5QG97WkJyyG1Um7ov3nKj
J86z8MxPp4JGPZnOY+VgHJASgoHp/CLXHV1xmwxPvVtdmB34hz7WkduSyfhKO9C/xbOc3DPrk10z
t/agPT4VAUz1mppeakbkmdJMJR3WDRK0kGbZ7gsSQTaTUfyKq5AlT9zcsqS3VvwuuqOgoHJyCTM1
YaQ/oZtO1mTIW4flLmKvbuNizX2YPHEZygLNWleb69TjXDE1/YqaWW6plDprDPT6Veqdfs16gxE9
4ZIozLB5HtrPnMDzJ8OFRAtZYq+Fxmfh6Ppr7HAoQq3459bymNZ5JIfk5t5VGvJJTFfPZuZfKaN0
nxMpdbty7BA2iXpdDLXvrELJkCHQIGFGJSwA/vYXhdFns6+H57hqesroKQYAB8Fy2+f13W7IXieT
y1xPTWe/Wh5izVE66oOPRGMsTuR3q7zXOgwfY071fWRD4J109dBO2E9os7BsV8GcChgN3o/ZJWsk
LgrtKMyOmY7mSQe+caQaF7xYDdppI3JObpQRY6djNoviZnYOyOyIyRYGki6CU7oj9IBgx6wrNp4i
LF3ZCdr40vnoEtvdSeX86kmV3Yo2Q/liIMCqMl17ooRckvlapJ8IF99DmpNEG7CLntX40ZlDgKSv
hY+Mn8jtU2x8GXIjapS0CrJqiJ6XjTYScgel2j0ZfV5tJtefNn3pxpdlE7c0OKrI/F4quBE6SwGd
aVO27W+DIfJYhQ+K0euQakNLvtIw0k/vvG3g0GY2NW0r6bQhrxa4IGMCuctJ5HuUWCD9g5ymbqc6
+lmpxgLPorCtXLXXE436k6XZe4fe14FYyGqd1rTxgI6xBKIzefB+4EHzCe504QJlXr6nHdBsGdLM
tbQpKAvzbM/l4crqjdVimf3/xIX/C3GBquLsYv4/Ixdu8Eii/7H5Rorzb9CFf174D3XBd/7Ddkzs
hIawmF9YDs7N/6Iu6Bb8XDzsDMOgav8Nkgs+V9cdlOQO7mFbd/GDNrJV0f/6n5b9Hz69LybIOpNB
Qzf/n6gLwl08z399j5aHMx/XowkRUtieBcf3332Plu+VjTO4xgW/9sK2nDfYiwlFUea0Z61p7I25
K63NVCa6M9AF/95fHlR6mK86rXA2C0torE0Sq0C6EhcljrRgIRhldRCs034kmQfi40RKyQxTc2dx
V53Gw24AZ7bAUZZNTy5DfojNzj9iNjJnpAwqpapgNoi8YrlvG5xvs5KsDenuki+/atf5U9ERfjtF
+Vsmva9oNJ/0kKycokPcKSZUVTFTD2Efg+6easWwKQj8WDlV+dqEE/SIvr30PV5KUir9FCkCS61y
l0Se2LihV6CR8x77ODlbrPVWLgoT4PvyXIEhADguWwpe1oFFFJ2LEePLf7J3HsuRM1mTfSK0QQaA
bWpBrckNrMgioXVAPv2cAPv/WFPWPWOzn0VlIcFkMhMy4l7342VO/yQq6g9Lte5M4d5UVKBrL71r
6/B20iUC8BoMpwOz0MqSbU/uJF0Rrj4kgpgr4QQXddES3BH7X2Lc0OwlRZfYYVYQdFJU8pLG9cbL
h0tkQtpWIwSqzqdrsvRuDSt+cyqREaGS3xaIDApUX4dZvxO6Vu687q33KaZxsxtoPZI9T8gHhAR5
KaP2GREE4NZUOacItmbeukqHcVq12AR3eYz80EXqugKEieYeroRWknxRGniukpWdWBeRLN5otjZo
U8OcUAP6ayC4zlHcvFae90B2yb1RNzde6z76kfFEhw1v7ZAc/Fxc+kbAdsfI5ta3poYgtcU5CEh9
HqszTHFShsL6d810is50AcphNUJEWWVzoIitRzkMH9Q9Pzxq9BiVJCHR+ygptjPFbxJAT8yqdxAp
dxZsyo0f0OJwxbHRaSC0RoT/o3AYLNv1l2kKUhT1ed6jSiPX/dZ3zetMGp9Oxt7KqgfAi8SsFySB
RJHzhR5t7STinEgkRJ0rmaCpBNOZL60lzobQHLal23HgNdEbDHXUFm457RpTWoi9iJ7I3PUw+O+V
k6EvHJrrongZdIsMVBKmSL4hMGV2ynvjOTXZVD55kaveFjuk4DT0KcJwPNEjO5S6dxsaE3FQOtMW
JgoUj47FQLLgTG4ctVDNFddmPwFVx+6y2HIG0jRo/Uy/ZwJnM4HDIkTM03m6vpcMqegD8ZtGftuA
IFrVevrUGMGzVfhXshPamgyHbRhD+xqQR5IFaP62pX6jgaUgH4xYEriOFcIkx2L6ZXsMDSkU7ryq
eqSG+5sAoWaTElGn9QHq/Ca793SbxME0OQLhv7aQxhPaWdbMRWJgqMO6roULPMm+KdygWtVZcOVk
9QElwXPtF8OaGVmDB3WtT0zLzfiy8eQD9iNsXb6a53AkCxOJRCGyp0qG3qrF74BfMyuTgbkh5YH7
AaltJl13ZYf6dpicS2emZt2lQlsNTngrR+uMfp5037XDRiUQmCzV1ES9XU1f/IHXPLZvtKimitnE
73ZOuhOBdUHb3AcieWeZJtsgDp6m+asx4fMiAVDZg0FywfD0Dl8bduihL2cGMHyflhLEGuL6wElK
NLlp5wSN4jPIJwTjaZFctwZj1LD+SiTdMNQaPmGZjX7nhxWTXYNzuk+smy66JPsA5FnW3gorfhro
omsto+Za0tJWgXd6OdyYxXTndvuMuwSHV/LWW8z1ATF/tR5GPeS91SrUxjOZY/e4v7iSOXChXDl8
6s4VZK7DGHrXbRZ/BgaaxCpj1ms1pC4V8sEgC2ZlT+T++rRothExFd7MLQUgyH0f9R8txmK96t/G
ig9pzcWVbdJ9kpq/55urWcpN5BfHIaGX4Hb5L21sHo0BWqZpP5YwuRhpeuQIYRWj8N9nmFO4Cbj9
9GWYxcMwMD+Kky+kFeeEIqGG7XPbhdxNpCTRm8gNNyaZIsPWbJAImtTV1iypvBJqajqErXTFo87b
m55LWkJgAAmz9EOWi20TdHv43v6HSLhWdBFBEs7HPNnjdqS3vTWpdyGkmqC3cP2biXmiv2Ffxb19
Jkj+kCb2cxDrn25gngiJ0LbRDLUmst2LwOx3/jicXSAV6z6fb6AanUe9YZrfw9V0GPfmI6S67Fc0
7HQ9vNOZZ65zCeYF12J+YxMVxDajitsRAtZ0/ikubdVs2mdZcUv58DNMrMtZtA0F0/GXZ436xhvL
m54Cb6zOrhHPBpUJlXQVfc7OvO2pJGBHpFGc+I2aPW4s7U20iQef3leJYCuSInsCSQvmINi4vSL4
6DENrVuj8nAPvUszfBrH+A5KwLrsqYnLjkSPWCiipau/qIyqnWPhaKBNRk8WI6jr9kTGNhejlt5M
EcOJIVjTkFeZ1AGOy2FPdvEdqKQJTE9/KIN63YiR903tS71gupdIbLiJOFQDtXHHfSZUm1gjjnbf
rGhTeIG1CZMJz635GpIlvw5b6z23mlsUBBAekr2fvxSRfnCn8RONyFbLXSZ21mNlOPcFWYZYL7pX
pLVyP3vDqWU+1VFlXJVaS4bdFKlLAxaGg9HiKxnHkiQv8w7M8tmjP7IiVQjJZrrzG3FjmE2wNnmR
Vzz4tb9rq/QXQ/cCHnfyVKE21PTEWlUiP+Nk6zauU3G9G52VVrr1viyQ/NKLRIHrcNz09KubQBKo
M8/0QbP6xWFas8JYQDyMzpFbBFNwwZACwanO3Y0jxLIbhPQYyir7JGAs9oIPXJH/6BNs19DgY4+/
xkYfH0m0/R2l5l6Qz7ZJBu3dt108/c417h5cnCm0jCyiRl1nb3Jw9H1ZJXuvtfaAp7y1rqc6db6a
HgjxMGeSnWDemuWqiosHUXGKi7z+ZdnJA3V77HNN/YnkKN159aOV6qS9VAN5i1l2UUnGQ0GpcTpY
j2XP6RpV3hPcO6fyHuNeoI1xg+cUnRkkn+bVBKk0iZJY5TK5E3nwWRSUNzWghaNLmlkzPQvpEVNr
B+tYj7neDJK60/huVVW2NkP9qiKerSQWbUCL4BPC5b7mV70N2T40aBo3GVfE3G4fPNtOyGLSnzV6
bzRgORICAnL7ll/RS+95rGA9WAZghV5WxNEOJ9tGrdx19DxLka9zqwf5XX04/g0JGm94kH63Ucnp
0w4XKdwGOAnJ5YQQxizLR1x846qL9BviQImnp17tWVGzMiUkKh3jBy4p8lS98BrncEcThuIc46M0
fM2s9D2pQzAwxCBbyZ00kyuDSrEL7mhd5PrZIp9etvkGQREHIs2gFebVp6nwqXrP9f3sWW8FhQ+K
1djgs+y+y8QFrT0SzcYARL+2y5PhhhywZ6ccp22RRmentrjuooTi8qfCvR40lDY0LuwtcgJC1+Lx
xUlQauSyoh9G0hFCn2g1UTzcDAk3oSi8Lh0TK3u+982Dk6W/CwNXUjifQKBy0/KmjwTBgh6CJ21c
AqM8mtNTS24h3RwbnWFMcVyd58TPPlA3J11KIqgJovhSJ058NUeOtXb725L++jppucBNUXYXaA5/
W4b8AQf4adoHv0I7ehDezDClCKy1MxXcztryGQBXuBP1B0L1u0Sj+Q5699foDS80TH9Pnfw0Z7Fh
pP2OMidcVTrbCjjyXachIMk6EM1+v+9tmRwIKriDUrqfnOHCaIKzMIHPEozw1oVEcA0E68T0Uco1
DfDkkMTui5nk2Gzqr0hyi52M7G0wvY1jeAc5MqCfzfTW6MjP9BrvI5IafYpiuDT09No3epcsJ/Eu
MwRchdttZ9BxJj5T7uMlLhZy0xoCgUV+9IRm7ie95vbf3dul924hcGDcS630UI7KqW64pI7pNuP/
riUbzRs/uODcWXis/eB2gNqQhrSoZbINQPHSS0/SjUv+GR14wtX8sjlERsqQ+XG0i4cpDLn9r4Mc
eoSfk0ufDj7mG13jeEnsMwOCXdNRNq2d8QjgjLZ8Z17PkXs9BPq1WWEUBi57lPXIJKgV69jLd73Z
XdTlcG82Q7TW+vLQoVrydP+DPOm7FiXOoenqm2kwnvTKew2q5EKjhs+pywnmEfUnCC4F7MLBiwNz
wPjfx5xTmCF+T61xm2rensoQ44E5voioO69q/8k0kJuVLYViK9Z1CnL2dWOR0ieNp9SNqB47SMd6
ssSG/JC4+XkMHihFOiuRqVGt3a2QNXADjAfMxPFl1zbRLrbGjsbreLAmrlGqKbEKXoPBkEeClVdG
GBXb6AERGRG9riQffPKCk8gvrCF3V0HuPhK2+eQF2FAH96piu4YVffcy++xMFZHVXxTms232n3EU
/A7n4cV3nfcuEk+hzXjb907Mv2/syv2q0+o2wKO0ceNqP0ZVsG4ZIUV+CZjW+UjMAo3OeNHE1yMN
z20YlHuv9PtVFuwNqzvUJoOFMc/IMhsmBCNCyUXL6qGtcQYleNbSgkktcPlmrdzoea2SyfCSMuND
KtVc22kLI77iNu9r0YWM0ztzttqtP0WfiWfvuvDB4b5niu1HNxASM4IFJPnS/s7PWNwWf+RpJDLA
bCSMePsdr5FDQqg41sc5R6FZVLQSgmn+Q2fuk2kdw0KURV9v/ar6vfxeNoYmZWd8NL40KWEsK0v1
56lHJ1sHld8f6+hfdPtEw3JJJw/kuAr2WAwhONcBrmCIGLfK8h2oQsjyMHCmoTpv+00hkhJd8yDW
3kw41nqKvBa9A+8Q+spVF+nhWz+QiwvpBjyEsJN8J9P2vlf4Xvyh10PXjxiLlmLMEKdHZ0jpWQGQ
zlyktHQD5WZx/yyq+kJ9L8dpw81iBpLKvbcsVYstaFn08zE/OZEZUCinvVRCwkcsDUYfYgGL6qFE
54eHfq/4Ddy8BxKMlq+VtRpN4D8Wl1e7k0dywpLQ8r04ZzSHCgG0Utn5UJGO64A4ZJk+z6P5veW+
t1KsVYgKsmmzbNJlq6SSe35LEu0f23/Z1sveWV73fTgsz5cHquwZY/3oUBO7JofubtkU6GPZscum
6RTVd1m5PDTI8zjhs3mzbIrlQ5qL/RAjHAoNSbljcup3ObZbj/zG7+0LjKmft5pt7XI/cDjqKIEU
8hha9P1mmjvSnO64wBIroB4whLj7OSRQljhoMqOZAyF4bDsBgqMg+Vrtgz/+8N+LbkYIsWGSDbe8
8nvvxRHdvKJHpDYu7H1VResarTyI1tqMd1mWxt8bd6TcB2nkJ4XGgxSHlV8dt39vQauOrsp472lz
u7OiAh5X4kVvWpfr258tzClyAixLMqLaoctHol+Cnn8g10N9lj6or4nOhPaqOz3V7ZwTfTC13fdL
1Xm1/Obyjv91nd9VOOsV+X05Evoko5ZQIgdSn9schXuwA3O1HAzL4aNeQCeKF8B/QXE5HZYjGEHP
gCTWAbRB4xyJ8yFY/Kv/9e8KmhoBQa1rv7DI/Fbn5vInl087I0Nh6MbQEK3J8ftIWr6xOrWWpz/r
StcG8F3vHXN2t4FLiEjkZjfukuXwc/j9nK1/HKLfi8uLZsqgB1/VQdTGXlbRsoCc8iTbYve9V4sa
AqoZNsefM3z5esuvLOuWp6E6CnXCV1oJijpy493yM3s52JdX/Pz+34fg8nzZa8vS9+8sz78X//r5
8vSvdd+HbVULwRmgvgwZV5SOM/uI2xv6pXkwqHGv9V6I1fI94cQSpmqSLjzBmmzxBmGS/d7jgzDd
rXCvi1neuklKudK7wCGP4LREHpTe0pY8DE2H1QhLL7XGW/SCZYulEJWYpEZEivmBtt+mqrXuoJFa
fVoeSr+E/240Ata8WokXn0CrSg+HjVu6tEjNAC95gZsoRYwFuFu9/j8vFl6AIMJT5t5qPma0iu0k
OpPKFp3JPeYusDxHL4bGeVlE20YkVqPj7hsHNAuOCM/LD8KQGwU+zZ3IuULn6vRZHnx1aP48/Vk3
WiObePnx9+LyI2857H9e/3/4+c87xyO9X7sxk/HCGRuyX//563+83ffikrPyx9rvP/3Hip8P+PMu
/2ndz19ffjoK560IGi/cWzgj//rhz+9//zlT3XP/entgfuGuiuXj99v9bJy/XvfHR/15G0kJbEWc
KK4s9dWXP59wcBFD9fodPrBg5P9YXIjyZj75hy5wvpMRlh6MoTIRloclLWFZWn6wPEXPv+sCXdv/
x7SMaYnQCFOLkuMYhluK5txGIpWCxocheOXneZrTw6ZQxSB0ue6TUMowZvnsywEQqsun38CxLC3j
dunMOEsOi1S3RZ0b3NZpFa1guUvOCTUN6N7fkHtvqJPT+N3T+WbfS8QOB/wnsD5VNlrRRhGwRHUr
CtWD3mmrEhToARE/QxQ7oM+Uqhin5bmu8jKWp+TovOX0DraGixnfVCftssRIYj9Ec0OlMgb8pM/x
LmRqQwZRoYOKrTASFirWyFMJCtU/S3+taxqd5OdkyKlp0MGSKi9peRjg352+1yX6uMdzRSPaXi0/
65Ej7FFh75f9uSRMLEsGG+b0sy4ecN2sHCKLUP8Wx7ZpGf06DqlTI+hCumqq87Y8F435FJQlabuq
57Z02+Ilqa5W4Sk/3bepalKQfshglsZbrQZ3y9Kyp/9aZ6nxI3Ofj2S5vX934L6Xlx3dF9TUpEcY
rtqdyy7+6ciJ5Vb0/XwZX84MvQpZH5ZmXLwkWy2LU64c+r2KAEnj+rOPqwreIHvUXsyWP3t0WZkU
JbVZxqqdprMF5ggWgeAqr6nUM1vtWwjjRKEtz8MpSXZ1nj06Kuci6wF6n6sykcdJvAYqi8xXJtef
h/+0jgrMAc2wsY9UutukHKjLgywoA7SuBVjqn3VTjY4uIR2SKUpgb3CHyBOBwVboV0dqkM52aPsX
ZwmYWfYTSACO2WWRCMVHnBWoNNqWY/1nTyw75mfvRI3BJNWdpvWyC34eXHVx+nn6fVJKge5kSj+X
3bDsoP+0q4CxkAVVmtiKKXctO6US/s5GEb9fzrTvXbSceV7SO8CMBloiEQEivaqoT+50SINCeRNM
0ANqdH50tASjCq00uAUEhNNJ2A5qO4XKoJx5Aufx8vx70Q9dwsMj5s/LJkR7KfH5qu2tlpanBkyC
o0GCzHK2xAkkvZZcuZ+cDUz9/rxeTp7vc6kU8VFgW+kqj9a0yL1xbbH3v5N0Is0w13qmkAq6mR7G
AnNmgcVvZarrxqyuFEExaluo9E/LsVTbZJKV6uHn6bK0rHPAER8HBhDLkbYkqmjqPf6/tAJtrZz+
L9IKQ9gewP7/Lq04fxay+0inP6OH//1L/5ZVeMa/CKswTMd3hUNZ7B9Rhef/C60FHlrHcoRtO8gj
/id52PL/RbgFQRa6jvfCVPHC/yOqIHkYnYOPTgPCjtANR/y/JA8vkokfSYVjw0g3BEQj37JUqMXf
6QSWoDSLdSM8DSO6eJU6lNa4rjoxaseyCi4xRp4cd+bMce2HvFJ6Oq+IYBHdxlp2SrRhPBay6RFw
JsEOjDkFKb+kwSSxWomB0p9tEegnwROvM7oeUZrcp5rkekStZQOEapMFjG0HBiAYwofPxtzFRjej
Yvlnl9x8f50/cy1MW1fSkP/9e7KlHN3TTbQyBIQoavkfyOyxdSYnNT1xDBqQOaUjlW8/P+Axh0ag
LshcO+jOcDnYLFfl5WoRlp69duHe9umcHQpDf6K4CnZBr/ZV4yilZhKfMZ6RoRBQMLa6U+ejcZVu
uza68p488HeiZ+yb5SHL6T4InxQGpNo7W4Sb0RyOsYY0zq3qtSwQAOSiz8vdNKfDGRHtEUFmd8DC
jJHbHeH6BeZw9ts05LPbv1KrQuGbTrju9ebB0yLjJNSDz9X2lNM8VOFOy0MrB/00paV7nLXbn9W+
C5l0zsNim0hr0/rmfLBicz4tD1RcMPsYPlrCf0KFljwhKwhux7hELe3ImOm7yDFIBdYrWkrX/OyZ
2DLuD1HmKwYG6pIXcAo0SBSTIOrYZoXvAjhGXniqEKvtC4FgEq4AYH5sU+T3IKUNnWz+MGxwQLK8
zdIxPc1KNBvn2Z3IepAXZR6cbGA8gFOZsxbq6Sx1/4+HZZ2GnKS1JxcgSgG502pvRvUqfIfbNhy6
g4mSZ5OolLCSNCN4QxOkWIMXAxWawDA07nqJ9Kqz/t+RXtOMGLh9Jsaq30kFPEH6gnqjoDJDjx8x
CalHS/LUkgPVcjoAMht7wnVxI2OQ9WlS1r/MFNHwH3caBqy6ZNWsm7s8C7sLX7j0S6Keurd6qAS8
aSssiaWAdndGkTDu0qp7WlYtDyHE6DOdWGoRjnU76xFWyqzrtNPyUHlfRpn3m6yA3BDab1VKoEw5
XCDnblBLjO4mntGxR9WskKMo4qFm4jGYz7Hld9u+ts4NQGXgb+VaxOabJ171roWdpio1yxBE07lh
AgpoULvAbNQYxFeqTiwrG5QzoJtVVTB4nxO4QOdB3fNDdwZx3XvG2mn9J19QDwyKRKdRiV4ln8Wx
TbDcFEB1dmBGHsIEUWvmAKEabzrQK6cmxpXUETJb++Emgr17YFY9IBEJD/jatZWWjYyLibrhri00
f5OOxKNpMrtAmkn2rlaTk9BMw7EIwCZ0hGMFJAig30/RaDF4tpbRsJKKGbVZrEsapMtYqfIpEEea
wMhaPvP77pHdZZ5mMdIUdDo4Y3jVD3Jy9tQybIAUnKJ5Hxk02erpZNYImhJ7Z/uUCkV7Tusyxuwj
n5pY/hJYbU/oNMcZ43HAiKHo3P7c4TlFlVrfh+hqz8gqKgaaO7hHj3U+e5uq0sHASujKQgV05t7W
CQefYn31CpQZBwIjM7d22n2gYFKRCqqG4XrgKEa4QJib+n7FUyFFvoM5OB/78ANaiXuq1UPm33Hh
mI4pFnusMCW4R3Wh5IZZH+ycZJ7aqffzmN+2bgccRk8bQru6EBjNQ5O1tcLTuhTy0UmkGHnWchyd
NTQlbWdV2bXWWhNsCNM6+uFjVI3WaUyLs5Dplx+mA5CyU5cGaNMp/CcA64cZILRnJtgvhminZf5L
5CIoNwxjh2zuiWyv8hhR8CQJDtE4LARqm8BxPFyMCIDFLwn1iOGYBQQHQPIavMSDosV4tfVYmNmJ
sFdtT8v/quxqBDde8Dm593ZYvAVY+bdViIVdjb4zYpljNez38rcCUSRKX9Xp821ardTgkN61HMKN
eNHEzKc0e9BStuR46NAcwuOC68EkkYoPwi1SPFpmTrEGcQpogWs9tUYDYSvT2p0PpG/FAXHXg0Aw
TdeBYjXVMNfzLRJvMknMJcK4OPoNwt4o1RGJMReE7uVcGZG+tklK3ySFjhcs24zsnMFJnUPMTBKl
VLfNwCKTfjsTFgoetnYbebQ7Dq/CustGG6mhwJ0TWa/23k8Sympx9Smm6Mr2NGMTtonYNGN99I3C
uRRoPaa8q9et7KpN6iH/qPgNa5LulWFpEU2mDMVhSmAiZaAAtE67tUwDeviIfilQiGdi5d7HpNzF
WhrczmFDMHqoBxvf6a8rNzxbenqszdQnlCXbOmpyluLQPbRmcWim3SDhmCc4niiABddZkAHPwl9o
GhFGbz9kIjCBw4sZvkR98+6SmbG2QhBDGuq6ba4lEnxDPx9TjeBxZai3BqD+TBBXRdQZiDbmy7EZ
fJQ7ALadetNa8POsqh3xffpcj2ZIQJKJAbOsGP0WgXZ+h3FmJhi3nLRHN8bxOheadiuIR878RFyV
uXkyK+IjYY9p4iMIQv6vaC+1xLQ4gtcbEle928fTwUXoA+UEqo9jtmsXAldHqt56qItX3EKXwXA3
cjIrFhjuXi+4oXhY34sKqzJNU5llzI49u9k2lrYbuZTtLFlej6bIHxHBEAnxTLwIoz1Biz82HbHt
m+ZmLqd6U6YnqLA6Wcvh5VwlKNbRhc9jd6vrTbbXOoSkHXQv6TzFGQT60Mbh68Qcload4jEmp2Bd
+RAJCaRqY+yWpcoLhcllbWOMM7saiZut++OqRkEBAUg3n7Py2onuAimH6yH0XtGSNpt2zuG3oKos
hx15RS+ZX8m1DSR027WWDdnYI4TUc18S0w/J4ByQOObCuIHnbN7k0bAHYf8Sxbm3r6oB51ySYM+3
vzJaBuUUtxepp+/gBYlVDKoZ+BnKjMxwpk3rFuKYVDl4/i8tlfa5oy9OP24vPcc4hp21LQokK3Ns
l7/K1sJpKXs4jCLxD2OJABIgRb0PszZd5xpD4C6A0xaG8sL1a24hD7aZm2hZ8gtjJKreZMPESe3j
dTh6g0Eimk95hLLs26Rf2nj7n+AoHL2xs7ey00A6thynDp5YUblnl3xUjJW/Ww9QRDsXL9DUVkGV
4q20S7QuIPULrUVUGnvlyUutaevTVv+FTbxG4jGHh9K0T4WJ8aJJIWx10AAqN0j3DP+Qb1AdyJ2l
RNDkl26ilEkvZZO/ez76G4+xe9L+Zqffl1Z/mzpRtPIzhF0aqoEshwZkJjrWShvusvHYLuO8MDlk
GQz3iYykzJ/eAb1AA0yjfeFYu7oO1iK0b6F2XM8F9t+80I11mlKPSEf/OgyKQzlbYCjxnGakxQFG
wJLDbP9zrLZGHYpbzF1QnQvzUvOGS0+k1AFlQwBR5BNE0r2NmcdYKn2ZMBJqbvJLSOylEXZSFUgg
+cibVFAdDPP2BqZOsTIHiP3kLqFYqXS4gNqx6IhoKmNCA7QmilfI8Ui/bspnOf1GbEGzuBCQoP1m
3xcmMrQO1q45oilzX4oquMcXgkhG9u+wuN0dtPPm4I9PRDrs4Xl7dM5JjY+Iy0k6hdniyKbp0XEG
x1aBoQmdtgVueWWlIP7oxnuwt2gOx1LuHMVjHgwUcmMrr/oqPITs5V3hZXRR5hbhpb8FOl6hyWzP
uDSf6rq6ci17G4QmZVwjJNugjy/sAmzPWJjF2SDII/I9pBa/htZ85H6zt3yI2cLpviqzP+JD5HiN
UWS289wcGXN+uV027MK8ONPSHxDP+Jd+GZ619BZ/13DXMhwrrUYgpkEQh9EoaXKInXoIXws5YvFa
dTIH5sMwqAe62DEwDZ3qDj00ozj9MSf4bkWz8Qg/OWRvJM81SJNSEIggQm8+UglEtQzRJ5LkbXU6
EpiaMI0oZN8ibOa+jywgvUJJX4cADgSKqcFI7xph6YQJWMzknPgymLyJNpy4MaU9bBFkch2uLZNL
CrXjeYhXdXgcE9wtMwEqu8GlxDTX6bivKwTF+PK7VWAQcuIOg+pVH820RpedIVcMPBSolm6Umzik
XdxDPTXDhE2tM5AMveSR1JNbyxmGY2PcDCnj8Ybv7DSWu6cVe+U3QF5F6ZyVaHmuQYGGalblEKmH
ZGsViDjauy3pSiFT7tGihDYnxraK2hcXG/KYcOyXwaqmXbdtIr70mNs7veRaKPU52/qZ/2aTXXLZ
YkSYsePkJf6iLLvGh/xk5mG46h2N4JXQ4UpOaYA75menHSaLGIcKCcG+Q2OGGN9Y4w4ZmdlpqINJ
IRnrydtrPqYvpBLVumlgwtVqk3ItFF68boNqWiFa3LhFSwpumndrDBnXYM1i+FuMiZGVXHkdyIOx
I2XZjM1fYdGPW8sw6Yxx9QIsea41SNrCutQREAUhJLYEWK7AOLa1M4gJafqRGASm9LHzCvKFIyfK
ETSWVC8N6tIF4129WcfODCgLsWsICKeudJzDNswh5mZwae0eJNdqDhk5hoa38WJ5lRUWQ8GpWmvj
VzfFr0gVBlp5xhN41x5d16mLho9KAlfWpoNvER/oDw7y/SJcbyW0g3MwqEGJgSIJy9cHaRAXfu5/
lBR0rY4pIsD5cFN2x24YEoQkdctm8jENW2e3S45G+TVk7fSgaYw5dOJ94vZohZIRdy6afZOVH07g
DNtUTDfQIQBP6g5IMA3IIjpoYlfEXowK9Mv1ferMmLCReVg1Heq7JsA4Hyfx0TJjDLI6AqDAR0BN
0WpEPK4I2Dmie1Jg4m06k0UkI7nvR4gkwm9u4Yw/FlbsrRO/pDSKyr+oPi2BC425iJ035lbf2e70
1pPzu2oTl5N+eMs67z5uDLw46ZWZYNFoMsSzFij6tSbAzyNMHCxuYSOJKn6gvWTtfGhtJg6ZW6zt
pr7njRk2JVzAWg9mOJhgGB3gGsdmhIzIIE+WabSTckQQKF/jbChIk5oArWighMChMdVdaXp4IVLX
3SI8dRkUhVcdc7l1MsAHJ35mUxFAAqqPVqaOywDWELxFru7I/LnLZqC6oBej7mOE7fhVvzKFRy7C
SCrxPFcPelgAn8/NLYwdZ91FHWPAYL5S//JjBsB61Y0p7a6iSnfSeaWCyOFK8hORTmRxMSCZuvkI
7OmlJHhk5WvlGaOxR4QCSn6gOO2I0ZlhRLViWADSO4tBkOUup7/akGllPnsXfTWzMVyQCRaZHPiQ
WtAUpF05yiVJ6ZHkavPNngGModAGxVpWJ3/Qa97C/8qi9B4cXxVln5DZzzWGnlVCMtgmsp0bAnpL
VBpIvYQzo0PP9SNj+6cE1JLnBI++Jabt6HsPBYPItUXsI5KH4FaruZGNAZI6pkVrzvDrevZ+BxoZ
6POd3/vrLjFg8FMpr4dCkBTmhYxC22Cl3NBrG2v4Sh50sy/XLYVHbo4fUHuDTWniB7BdMJBtajKX
5z4Rgi04BILtFgApZxBJQkOLrWuY7Im6W82MvBqRbdZQzucOJgCGIMwt2ET3AQGBlZXrkOard9/k
C2tRfBeoMzLs2xx5VXIGqWntJ5IRVujGnmuE0KH9lPVGuh/9+qIaNGXv4R4r32LM2XHlHkrZXzaO
TcvikmtI32n3Dsb8FahRhIXXFYLTMZfJiqQQXjYcSNG5asaAgt2wC1J0rWnK+HU3p9PwxdAi0uo7
8EpKOjCiWqqRdwejvqpTD965ZjEPQRs97yaLDcgo/3E0CuVBQGXAjZK7Hk1GhMWrJgSlKbmIziow
KGYmkIG1Aqo1GSS6fTGu6vFrTHc1erRDlgbpKff9Ta01KHLaQ+uXF6bNaD4DsXvwjfnRqsf7oI2v
pWfraOCjz8q296JsVU67c4cN5gnAzy24acvpnkrHvm51seqwwo6MKSAFnm03vZcWZ0vPqD/Kzbsc
702AhbnIyQoIQvfsg81sZshoCTeGDJ0hsxsNPgEiRKKWtHUcyU+jIZ5k0FHwWfmxK7uDr8lrXZ1r
VvlZk4EHzYNQrZEZVy8/5lIDUG2YgAZNcSO7ttr2vnxoCvMxMO6RAhMYVWpfrZwuvRCgRqx1qFaq
cdxkec6dtxk/0rmiFeyG6x4NO53UX6OmQBAtTntAMu8M2NZDjNOqa8MXaA9H+t5gw8dOR+MW37Qg
uRPxZfbpFd53amVG+Cuy/JuAGWdcVteisL80Lb8v1XdGAf4oygRqOBdyT49XhmuYWN4El+jEVo3Z
8gRo49L04bpgv0C8+9uwx2PGVryq9EuAhObRSqpjyjAVaJsX7JrCN3YuebNr5sG7rIqH3dhQOKO+
zwwELT/63bnftFNMCTHx5tPESLLGWOYYEyYSXMJRKrVjqPn3MXMFq9a5SydPWgBzEBwS1D84Qg2q
UjphU3dEb+GRoVbtQjT3sESqde/m4n+xdybdjSNZlv4rdXqPOIbRYH2qe0GC86DRNfgGx13uwjzP
+PX9gRGZ5RnRlVnd69owRMkVIonBnr1373dXPuQau0U/6UaIDbFGypSS2UWgiyyz5udd22zTWX8v
JrBQfZlUu6RExCezcB8ZCd10QagpgLUVJTYtzHn4yFqQwlBJgArZOR1J9ubM4mpaBDHVq2BPdx2s
6iXZ6vjX2HjrxhYp+otrU9FovXDWY5leq0Tla1Obv6clQ7mJ04gcwdyC2JrSxuhJFYxIcVVz8trE
NVHfzWPlpyZ+gTB9GsWRG5GzQVEIfJvu074qiq9Fm31RdVFsw6kAJ0ALRXtInfCilzGfdF5HXtj2
49kN6x9tGBAwFln6rphG9LvAtC4+RT611vxtzNR4QHpgXa2ZE6Fyp/tstuaTGgJPI9vgQhganEsg
ycbEGsIdNGvduzCEQJrg310Rbi53BcE9YIORQfuzPu1rjENje41mbACzjhi8kw6ud7FHuH8xuqTc
6emnGRYZklK4symS6jUCb8RsMAsPTdvzNseYepp2s5oXxVrxbJB65M1W6mx1LcKP0Mf3k6Z8diDj
88AoF/oW4SN0xzc+8w/k3hMErpzfK4fBC3KfMCmyDLwRB7uXufaTMjJoTAGhPHF8LHE3nqiSuX1N
nbVrZP09ysYf+DBQY+T2UZbpfZrjFOjnvtyWvrB3EtoZseLye21DAZau/4Ks6iqD7vtI7+dUFTM+
XsdstuOgrVRTszgaWN4mSBcrt27iS0WN5Bgjd8Gi+RYnWBN7Awk0G8f53LjZz3iy041v0pXCHEZu
m+/aaxKnHwhWti4O2FyL9vU2ifV0x1tBEJ+Wj3hGCUlxzEPUV8MVhPqLn2soHUsSZeKqOte5S90L
R9GzRjvD1IZZVSOxKhymA4ARmpUAS4S+MluD7A1kFtiYqeJMhuZIOMy7qJL5LjdixVUrx30n8QJk
EJux8nTrOLamx6m40/qQFDxRdg9RLjaiNg4sE5Vni0OYW/Yhrz/rQBvOHLwfSGbKXVzMDDOIBIh0
7SxFH52k+2YyE9k1CSW+hA526Rr7C8CJ4k6V1xxVp8XGGcXkAgEu1rgimc4XjJrcsEFb0hNhmN1V
btoeSWrg/m07Z1qziDZdwE2NqH7IbnpEXPFYTuGlnZ03weqRWN1boo0o1weOKDQbdtpju3Oin1Wb
WQ/omr+wXSZCwf3sgbelY2zBEI0qCmBI6gL4dwAXajNFWAa0uXu0iuCe1tGw41aIzL11n/Je87f2
jClYwTNEKTk8NEP0M0qgirFH8tTEEj8kxcsQhTS8uCR11XzLE9PdLdNCLxpGexMJ9RY5xbPe5u2d
P5YYYFuWP3MK3gKfHYdIrId5AG7Pro4oetuwiKGJXkumBNtgeg1mEhICmqhzKd/JE3hsYlKlFAF0
Zjr5m6GzcTjFK+hcGc0IOa2jvHqITQFiI8LTifBob7jWdOiHs2zpY6Z2rOF7hTMS+s1RJkm4qQ2c
YVIPL+Mw7W07cDdu2VTrqJiTDYIF19Mz8uwSe1u2iMrrdLgOxsw1WV3towbiZ0XKdc0pyJ7TkPJc
XhLGEo+NhVlF0gJ3lt0kYbXeHJClCb7WXWdh89PSeJ1hXG4x3vkeJq9LrdMNxWT+AadwlXQuvFO/
OOWqerMGUJ9k9cVd5mwLLcFuYTbhnkSSexvdPsMla/YwBjkM8nRtHSdU5YANse2s56CAYVUTFC38
T3zgGamQ1R769kS/Lrn6c/bB5ircxVGwlY76hh5+QbEVBq3Ezovx3B1k/TMd+hjlLq5zYWA7An1K
mI9/X2emRXpW/piAdINIa3J5xv2dq7qvoLjWfTORC6m52N77b0U4gNtj2u2pmGmnUWCu5dPqM7wF
U44fEaARVoG6uEvYNm+qxt+5oSM8s0WsZLbTobQLXKTgeDh447O0vyYkE0Xw7NC+4WrWbQuEdLgy
krzaSgXF0hS2s8eQROHVgCjGSH9o5zL30rJ46rTopezQ4loTzCvax15fchPIaM/E2PTwZyMwJ93A
2iY+43oow4n3XtCqfg17i98mo7UWRGREmD2uJK4QANZaRFtiQAoHh5V+qDZ+AkNPHxpvJvf4EFYV
ed/R8DgkgXOAEJcm6LErjM+DiWeIk2TbCrAFtq4Z8JoA4E3qCwFmzX6MasOrxOLQmoqdYQgmNyL6
oGxAme6SjmNI8yGpkOFHtJsJDKcCKXvoazhZHhMN9rJvq2o9zF3NWN9Gb1ckPwIr1/EAaY8tpmo+
FxncS5JrSLpZQtpim43pw5yRST5HGIbyWT7aGauBiuarxYaQm3a37glCP1rS+IBBnnjj6BaebxjB
a9JC+/30qc0fwPuoa6PNm3xh9C+C3ikROaFiHafbQyHHJ7Ofqn1LyNpqCMzmrhMEyU1TuokS7a7p
oOdQ8Z81zCsQtNvwUpXJ3sH4TcRj9VJDvNGD1NgNuX6XpwBCDXmGbU97W/0kJxpCzSETXE2lVZmb
ACeGLKx9MFADdvpg7SYjhwjnahT/cQZLKQQibBGe1BaxS5Jdk55coW+713guP/O6o0RuIdbU5ruy
i/yH6eC1yDZg0otLHOK5GkwoibNewSnl9lLW6Wkm473EXLKdbcmmyKf0HqCzjS7GZW4XGQqatTaL
BQfl0pGONKJMhkfQtigjRh9yO2lzU4NOIjKD73JCG932uuGV8XxJFvjCQI4TYLf+jL44BFudnbsu
6VYuGwfGG2PtTYF2SMuuP+kJOaCAo8/d+IZ5pYFXr+VYK6PN6ITijFoyAA5JX68sOmA6ltuehl7D
mztIjtSkfaVlbB2HbH5whmTy+mH+TrWBva/+lnYOcLBhmQpBVw4E4k723STdj9YusWIWvwlIgbnU
N06LnqOpo02Jj/Dq0C7H+soGGyb43ejPkh5Du6ssMo6cPbO1j5ikn42sddKBfY2WGNsP8g4DstcN
olUsQkKYBPPnm22Zp49RMy/U1x6tIk0KS3I442r+zrjyIu00/jlL4KG6x2IWbKaQd0GB0zxOU3gW
+NRK25bfEabbLCbJwYFoeLWtjrVvHpctow5i29wKWkUXVg082HN75zigyGedSzqpLnXE30SP7jTC
9WgS2KsMAuM9Rg+KzkiDslq50b73SzwLTHgsg652PpICRP6fR9zMu4rzO7sgPbABZRm38Tkd9eRJ
CiSNY3q+PWhaDKVQ+uwsesMLS86FBg0HRWzDVDJJPUvRIciXOJi6YDMfZUbE5MgtTrNE+5vKfitL
5ytsaGa34UwIjoAGR1R6jmqASURTiRNOxbegzU8qDXuP8JI7kMbZa0ZwUt0yfMf708OhsNGRLJNO
vN4bo3eML2RimdNdzYjwqFwKrkm5CXdmwPM0TfJThw9ARdWz2U1y0xCo5NGpyzDBa2g62dAbuwpM
z3roC1J24NCjPpErUybjfWLMa3NspzX21TvHTTFcNsQxKXPYgIY8UMT9HHN4TwV9zKHr+o2pmB44
ZdCsXMcuNnBl/E04UaDUdIgsfTihS5l3Ks92gdHHV3Szj4nI6FrPvUaZrGjcLQSCyWlR94z9sI2W
ySHhupjAp03nGAcFef56exDQB6LI3gDjjg5WaU00/UOxKyFHsxOtyYZQcf0aUlERCp7vBGbwdQUz
vcNRcCVV1bwf0844hyMhNCYtV7MP2Z8CuF25cj7MtqnOZsZWAIf0fdADvR+dY+FQO43YhDcT9NY8
N7Y6eoIpWNKZ0pegsu2zEQKbZ9JO3IxIv7k2oRhZStBy6gaT50/K8IhSeSXpbDelidhUvXEm+wdc
S1kdtJfYQrsBrrTH/VQN+6hhcSe9kYts7ols10cmb6V/H4xU3gAGYKmqfn40U7iM+myegy6RT3hF
P9yV6gzrpTQpa8lrF1j4MBF3GVGJ7rFzOD5monZ4WjOANvI+YI9QGy5WPhOahlal2t4ey08ziX7I
SrjbSkDzK2VtbQi/RBGfWVwCc1Hu4BfRDbO/p5lCaJPFdDGRnwlNnpsaKQry+YObOO95FNFdatWl
w8f6FDN4jHOiSWPw7136pdKb4Yr4y4iLjWEHd0xC2NHl7oG9P6sMN37GsJt6hpLPQkKzEEZMQZwF
hqh4Xxoc9IbdwirtGahFNb9CcO3WGJ1tOwf3HQMy2nfE3u6aCnlgDg2PVexaD87EbrM5BbNBLiZL
QifIc6pDeihlW1sUdV5qusYOVjm5i93IK7XovmXTgTEgw2rKA4Dm0bYuHoPIB7UbRdZe5B0E+Sl/
d9xn2D7GShC4UqT4bxANYyMzTyo+2GaefSUyi902PSDVTo9s+f1DGzONwVRPGrVvrIG814/SRWgc
Nwe6LYGno7ynUWGjX1a04hlHsEfuqG/FhO2XeNo4fSianJ3SGB5D5Hw7ZeF3M1FiMwVl0+ug93NH
4Ni6S5yLmDw9bd8xQ2o4Cqkfuki7q2wM/4Qz868y2mbCdeD+lOFz7wxy7ZbzgzU20cY0fVSYRQ+p
zW4o3WZ1yrrI3y8t77GMo13UWj/UxN4+xaDXDwVhm1Z9RKw2HeMc46+Ox4wN/HRUy8PtK0t0gGed
kPi3WSxR5AQG0ltvvJsq/vZwU2MgTcAKlwqc0VmIxqg248UesMjh2XEw8IkKCtaQ/RTqMET46Zpu
NHMhfnT7+e2hGatg22ruF146I9+b5lwhjIYj2Nz/hx0koB1d9fjG4kXaBgf1S5jKYmulM0Mq7hk0
4pN2S9W5mQvlcVNujvPygKYQAUhsC/ZhJju+qeuPdLgJClseXtKWN+0u6rNci59lDY8p7p35928p
pQ/r/9ZS/1e01FIqVLd/1+1639pv/4Z6GhH29Vv283/9j3WR5z8/2uija39VU//+a3+IqaX+24Kf
0x0Juw6qkI7O9w9GnTR/k4YtUUwDadalWvB1+QK+A0Rn/IbzTl/YcRYbT9OClvc3Rp34DTW1A3mQ
okY3XPX/xKhzJXLuf9QZS4TUhjAsl+miEH/WU9vG5CiniPo9c9x9SN+cu1915qYercMZqoDdtm+t
9pnU5qMrUI6QWd9uciKP1knMOsDc3qLD3MD1dfPXEmKwaN1nvP7JkU6pf+qrTxz95961GtorDtJZ
0g1FBNoSxacEeM3QiFGsAjWLiMgf6c1b4EUZuuYOrf98/hItGWKTPiMU0x6oPiCvmPIbPq0vUhkP
qW4ylAiGi6Vx5ct7sbH9oWUbjJG/kiODUF5knYHv5eI09W+xTv92gtgqxi++O2NxiKwHJgZ9qp7r
wfa0GTHgHH6GtXN17Ph7N6i7hl7nQHj22OZHhrBX+Fv9ukT1CW8Eh2LZ129zWD6HfvGI4/a9SWsg
D+OmQSPrkZ37At7kvpPJZ1/z4h27fGNk/FkErcmqzccsHePBKe1Tbetng2UBNSuvOZD1G/Eo4DW3
ZmbsfJ+kjCG/Qr7eCN1iaGVdiQB8Q168C/QBMMRMwEDA1qaKN3XtHiLBxwY6j54UvxL7drnq6WEG
LSMAmSYbBl4XgyYUtn2OqpXsQa4QzsjyLSpeQ9rjCRVxuhdEtgcLMIQEw00p3IM1Ol992X749aIj
6mc4XfRliiEjeimziW3AKOrczhQNTaUzf9Wd2YutGlRumArkMcHBYaaw7pfukUxRWpnGfvkfx/Qd
V7ejTXrGD6t8DSY+h5I89k01uq9xZ4DKi9HkkxP10ATV0a7Gfp3Fa7CvMEXK3MaFX3kDXcTGauji
UxV09GAW/NWmq2ryTkqHAz8HX5i7MjCWnetR4H426Jw3KXBk8hiukVzkbKS9tC7RpZ1sdCSh8rVu
3Z66OvjwU5r1ba2eY9hJiCQuAWSUJiV2KER80whUFWEWz1urJWxOl0y2e/3DqD/0JNIejcZn0VTo
drqS/kjoVcqBwoQ4fBbJtpagzkHzD25tErvKax1seeh9eQj7nGkJF4uvkOKKkKZzpVvrWXyWshce
2O4HckhgFQn1XI3BK0zwaxJxfHU+IGE/kGOAg14PQK/n0ZYGMNsN6INxlfM2GWxQNq4nvxwPRvox
9v66LPMeWIfxqFq2ffCwhq5dCyWvRpFBucd0gdbnJ/k8dB0faTsRBTtBOROfju+w9BvLhVclhzQk
JSCz7es4JZ8jLGG0oXwqzGpeGRmGKYIQK+FKEK86VjzOUTAeOqF3pFBYA6eI7AtWaaYG9AfrYkVY
0psOCoRNPtOjBXq/rpv6DSiVvtKYlUO7QY2K3omLbu0KxC7ZmeDGER/UM2pEWup0IAJYlXPyPWEB
T9xsDRGLkp5XgbLo06oxkgxbENbP5M1s9US/d8OwXLuSi6buS3LYs0Xglx0qa9R44p9aNjqEDfJz
RunfIRKBBWaOvBoq/y2vw2nfcQilJZ+N2iSiCyAZP2G2s0zTyVOhrne4n5KWHa3JWKxWNvEcSiKH
Sfi7jqwIvKR0DJvpDCGZrBqUbUN5n1POU8m7kLiygdTIJPsOERngTlsdspIbSy4zIpqRCBpLimlQ
kQQmgF4JlFZ1qj92RGGs46Dq9lkTl2sGF2zAalQTyliu2a5EkBSB1o65WbL3+mYU6pP4N/yQTeo1
YTV6PvKYIin9HaC1k8vgcNcG5j19vWNNeuoG8D1klfClabgdJRJ+wzSYZ/zWoBIYQngVYAia3lDt
4yhnMUguJh/Eys7cS+CfRNSSmx6ZT5rV4szR6L1iB7X0pPBEnHya+CfQhufFtg/t66BxBHuLQjIP
kBX0JByvwsn9Ijp7X8B4B6ayqi4iq4dV0eH3FlnXeEoW3N6ygQZr0JFuKfLd4LfWeqS93+tkU/WJ
W6wHS93rprG1zDttSUjT/PxslP4HuEhUOXrCNj7+0eXpE9r1kriTt6FFZzHLZN4WZa121VR+L2ma
4ce1n3sW3zXuJS69FO2+xsTQtDhdlnsJ+72HqU5iL1DtI5E5T6Lufozd+KV2lpli23KzcJY234/b
WT4qmDlIGGM0PK2zGyxoPBnjzhVRNHcR4gDIpdxuqZkPlUnFfluwkJdHa8pLjiigQjq8FUwtZfZw
+PFd9uXdOLXfZJd/hla2i+fuvag4DXQ9/SE0rsXMbNWalJcdezdGA7118Bu6vq4CU0kcy6mKVXUa
af3ay1yDu/1E+qEWRGDuDOc6D/IyDPSMYsEd2O8NttL+pmP7TXHEOjWLn3irXsC0RkRcTg+zmS1K
5Oo96mgtlQGLkabDIzRHchmls/iAkP+yOJHo0ijeV04TTsbZNzEkr3Upjjpz1YgulksWRynET5js
8dr1x6/0KyEhWWmAfvObBQBw3Zdne3gPIfh4dW03KONo77DbFOvB4WajEuegyEVdwwLKt3qD9iqL
BDjRZq2lATepQId+WHLzQWb3zOaCW4UbENPUGQ89fduqGyHFLDdIh34dsnpWYmGSbZ32aFQQu+Ek
XWQU0Xro0OPGIV3fiQlEql9NyXFNRbvNII+Q5cJyyMVjrgoqjnSpvmLGk6Om78it7tdaoD3PU/sG
cT8h44GhP9PyFRqOByzhxEWLcKs6VsrQvNiEpVK/UTZodvmkof1AQnmBVob0q0iRQlQix7mwCQot
vC6lC53kC7h1bSUN/TrN4u125iizKDgDatTh0zGEZLaRo1aA306xxObkJQNIRSCoNXdD77+S3LNP
LRsm7VVJM+FEspD4jLL1xtC/N7BMeW1MjHpIiFCsE3hWAAivo/wnSuPqGNlOSR8BmjnMqk3fw7wk
x3glV0UlX7KCUinRKLOcZGsrUPUFkyWHTDBcTwx07DLfG47TnlpY+78/VFPRojnpUUBPBNHW9cYZ
e3U09WbntqW+pwJ/DyuHVYLBQtNkt+J4ONa10hkApq/sIL2QYAf+b492KL8F0sbwUZaktS6OvWPQ
8PD7c4FJiLYiM3yU9P4xJOaSAebodaZ4cv8en35LUy/ktnUDGlMdqJ3BIhHa7sQfAdG3p7eHW1S0
v52ChjAAa5GHgsjQZHN0qsXyNA20MABrnciFvbOcyd4mjdPS28P4V8e6s9bM5qSM2t2iJXbcwdjP
kmZywxAwC/WdiBx7FSaQySyrinVmUp3aZUa+a6yWiN5bi/KWQ40jEuWnSrfV7QdkOlkAlGuNyhsr
8gwr9Th1m6giUS7W4byrxJ8PEQrKW3h6mF+npBWb3ACOBDk6OEunPZfIztZ1ypyzzprgTOTLWSsM
JL2h6Rxd+tVHmhKb0LGIEyM7htzQJ9/+yZDHf4IZSQGm+o+iqPtzyHj3PD9AULyWyBDoa+PW4698
ccKvxC87RxMqBBpXKPv03jZVzQnjNmI8tr2vARdZvkykQYnjpJ+3Z1GZYsnp5LzS5/gpXhLiY70e
j7evUiwFOfYP6cjyFBcRMcuGfM+ZznoVJyvUG+dN0gXbFogjj7cIcRSPChTv358T7mYAaAp/3NLE
ISnLbPX7l1ZCYq5MqB3JslxpdWkcdc0nKyQN6ZwMTeRR5iDzGF1cDJkBoq3XTnVMSyOw4QUvz4wh
YjulAth+IyIQhpWpdro9NMuPf386lC9m5Ptbp2ihujBxJgWoZT6mWn1jDFh8UOb1p4y5+RoZxOgl
eYQpzw9p9xq2tZpqBmqzsE+6q+xTleXO71/5Vi09q9VMhL187/ZPOtLYCUM+EmsJnWf5JXP5JSfP
uXjrEnl/Iy66aeMaifufJS+2BNj6ntQ+oQa2cK6D7+NRUsxHGEw6l0nTzjFtFTlbw1PUNtq1zexT
PiAdrcwhPVWy059xFyiIj06wuz215/BqZiEMhYHarByE8ZxGsX5uQKSthj4t1kw/ym2q3MCD2T58
BfaG/F0mGAggL9fJ+J51MnspO2Vv0pwCIcltynOUkGbHpx1K5/mX/sL/xResY+X+824dn6iLx5qT
BVP1n4DyqdKM2SowUbVZk+8MTLzsVSMEKJ6Zu89dTVVjCrYlPR5RK2L1+v/5+5bu4kp2BXqb5fX9
4kpWk2VMqi07LGDjFzDO11pSTLIRNKPkB8W+0TRM9J0Q3tq8++d/ezE8/4MhmjaIg/l8sUMroRaX
+69/muJfs6I57/aIB5jSsmFsOvU8prDCA2tazxaanxBh+O2v/ndEw7/gCBim7mDv/8+bX9efw7+9
F3Xya+frj1/6j9YXFiMozr93t26tp7+1vtRvEl2EcIC36PxngQz8rfVl/wYjgEtYOFI3Xfpmv7a+
LCKNbUVPZwEA0Mv63//+Mf7P4Gfxx7XT/On5rx57nbfzjycUUylL2qZpC1u5jvOnE0rvnYqaPMC1
jiPzrhdp++ijIsTRwjAqm72ZeeV6UhYNMf/TdhYbajr8yyuKTt5fXgVNPMHHxGehu3/y+feN0ObK
1fNDjh9vW9rgu1V2IWZJv9pUwdspqy+1I9d9yCoZ6NqGTPBPwtbCJUlmGVvW9eqX4/jHB/XrB2PI
v74kS1iGIYFpGsr885VWE7gqS1fkB2NCjULiUuuJDghBmkrWpljcp9h+q6JpdyazbcuWxbqzHccj
3hNssvYIBFVuunzodvQwqShTRiYEwSTrXBgkxggNoZKJ14QijZiW0re9QtZ7bWj2A7TPoxaMX/75
O9Kdv74jgj4421xOKFe3/vQhVxopO0VT48lR5MyactQ3YPNrums+9khl7Q2/jtCAjbDPSkbfGcps
c80yWJ7dMX9m6IqRw3BfSXBSm3/x2v7SgLUdOr0uNzeAFq5czvdf72tt08b1QIfhAPEb1bbjDWwO
EKc7yHwEgUSNQuM2mdW7rUhzxlqZYfaqIJmFQFpwqt5l2l2AKfVfva6/nJhwPoTgVZGrIjhQy2f6
y60+FhqCoqZWYKUOtI3wkQq8XrbGALzU83Nrt5iWWrVhaxMDvRteymwovCKvaADZs37BRv4vTkz7
r0uAjcbfhUyiOJaIv/7xJcGIpXnnj/3ejPVhayMsODl1hnrQ1S4Ko/NT6l8Sw6TNNaSQr3UycQmA
Y2lwom22qAsFPa5rbhXsGnqNsMsxtY6TGTCLmsVrDaicFnR9mc10xsGlybWdWM/ONOpnpxdHCzku
wsz6oo93gOntA3sdG3EbirJoUdq6I4Y/f/pedDn7Yk2N26YozlazDOzLhqldwSazhSQNKJeeqQ74
rrmSK6VtKVgnkr48d5o+sVcyxQ6dzhslgXHSyknhZgu5wbgSebPCATPkoOEnw33+52ci6+hfrhNp
60jVdK57oZgJ/OkDzjNKnThru70xdMQ6ZMXVpB1T5UqdjNisDzGb1VVSuf396I/XMUe8O4PCuI/D
nHgKqianZauZk+p0Un39s87ktJ0qPqCp+zGEBe99qvwT2wAfR4L8KKtl1hdNis/XwE1sgS2XWvnu
t8k6DF0cy6PREBdtyONgWPeJazzDp+0PYSPFVat5uH2VqCBg9Nfd98ohCi2cnA3K1fDu9kCJDJPb
LQ5MEek4OMVJNvkjh7G7pjj898A19OfeyqeH0L8bV7K7zwn33olk1p8hg64TiMF3KqYVMkxC23Dy
zB4gV8coyCZps3gHW5MsEb0MUDk01TYMivxQ5vHBwqZyaVWZXJhvY1/KkVnpwcVIiUWf5y49sMB5
wuliXA9VtBZkZO7DqbHIyA68+AwIuz3DjlckI6bRRY+w+RuEiGXx64SGDUosvaNQnyeSDkloznEX
aNN0pW68d+1KQxSHuJu0BnUewqo+3ELT2bNKggdLgoOWZlMrsmWTiQpRd8H+O4SJnbtI0UWcGaqG
1nhukIynWWfu8bR8y/v+i1sW7vF2jLCq0NsITfJ7hqbdmqZ4t0PFvreCDDUOKBnitjiYmXYNkDxv
JDaoM6vqQVUyepCte8qYRJxD2uIPvtZHDwJzM3b76mrWRbXTtEp/6ggk4c5MOpAzkmdpOMHZLnmP
BJJOtP04WwxrwvqbTmdDAi6gDqweFJj/A/ZNUq1L3CxtQCMDNwmp9V2DH90i0s4eSQl0h7U5scrH
WpAhnUP57RB7fraWB8SP5t4fwmuC9mardFxUYaFzm3XHR4Yw+VEDNHc3Eu7M4BWr6twhZ8+dOj30
oTnfFySS3vvOorTHoVZN3bexrqb7LtPG+77NXlSSnOauNfeEw5iPlqi0uwjM/O2ZaYnnHG/w0dEL
dUdAMl2MRh0BzBy6QMm724Md1NGBJIxwdXs6E9P4+w8Sm/fR9oO7uX0vjKOBMOtyZPtezOfbPwaH
H3m2m1sblUUunSWaeAhugod6eUiBdBy4SEJ0UzydKm6mtRmOF6t2drdvWQIN1nqAKmMyCqBOD9E1
JmQY56HcBYkl1txgNHyzPIgYSEs6zVe4YcFT6AqKd3cRgpc0k0zn/vbQghE74nL6uD3LgDtdeXve
SOGIcQO/Qh/hTLg9MJp4d2eZbxGIB6umW4R2WoyURbbw73G3HOexKu9VigjBHlX7hKx4wwI7nzWc
F3FnqhcdGCPszmZ4MoveAzaPpzmTe8gfS6s+bjHqIhBtuzJG/MQuEm5Mt+pmo1jfItddLK2R8wMb
ZfSlJQmTvXCDz8t+0cHC4EPK5EG3cFt3lSU9gIIfadGpe9pwqYRDQyrBPflAfje9dDSjLAfRIRqE
vYNvPc+Dfj+1iA58ZaNkVekJQflh5LrYaA36725IDzaxVptmgAcUZfa5q8mbIc62RquX0qyTMxwS
l0EJYAfGMRlt6GAQzFQI/j6IMvo0uLVtVTlY3LmYfaUD9wlkO85a32EqStchGc0ZLi4yV7OvLcEB
W6AExp7c0BUaSvdaaG3oaaQK0flFEF/GFnhW40vcLlKYqanunTB/iMTw7I/0AodAuWvMOP5RkW+O
TZeMd98lKzVElXX7NFNr1g4zQk7dhqtSJhgco/jV7rr2XrSOF1eM4m73pzl1zeeJc7lu3lyhLRhZ
dc3MeTgxR8nXujs+SWeIdp19GtmH7MhyzZfSnUgZk5zRYRi/WtjJtmyJrx1W+XU3cJNwXKSis1Lr
hgjbtRXP+9B1UVjjnGQcnL8H6fzkBIF1jgIsdnluol/Lm5UYB3KpVaQdKzgWelMz6NCzE8fv3g0i
2iWBvJf4GAH5+3KzBBJiFpBkLRTEbiGd6SiFd7hEULS5vkOhYU7bGU26N0YBJqYwRxyi6d8ZkNfU
q92mjGNg+YxNTogtY/5VG55HUz+1oTucCTo09ZzhOI2QvIi113neTwqCGUrZae9GaQIjq7zOnZtv
2ZClO1kxAYR7AKJq2oZJ/4rehXIFbL5AkIKQy35KUJpZ5GGsOB21lwA1FMQi1EBdL73JDuZ7t3qo
7RjnY7NIz8ux5M8b84rJPwtrP5+IfE8O4TQuC4Ge3onMpW2XzgTWY0n0w+GQVJl9LN2MCjxYZk1l
oc7hUgdkoD9axC+wFewjgZokk2NKLT4EMeueGIiTMrvyUqVGcRXqZzjAx/F9842ixj4kdv2TuE0E
iAJbitaqO70z5dGe5nqTO5m9CQgpxUhijo+ONeunXFosx24LHMNIADK3Y31fd0tXKXesb8wZy/dI
hi/ErYD5amAzEN6C1TvNtLWjmyYImgBHjY9FvC4JZknxt5E7dRCVc636jSwR0+YNgBSNfNscq74e
ZwUucxhIZXGoFH6TVhauJ+OYzqP068PtxWtt0DzQUboUQanBc4wiGtSFWLddJC4qS8CXk/wcque+
r2puAz0e6HZk9XetcG9H8XsVTtoFVv3K4p1NWt3eWXHYMBKPCEcgYxQRf+dvC2rUqutNTN/VHc6b
ej82Wxr85f9h7zy221a6bf0ut49/oIBCatwOc1SkJHt3MOSEnAvx6e8Hep9jW/axxunfDk1KMkmk
QtVac35zT8xzt+uGr7WVF+e+IEpm8utv5eSayLy5gcf4vwgv2Yu40jYu8KldWpjmgZtavoYAai09
0UQsVfOKIrID0Aw7xar1hxcDScEyHNmEJMqyVaIV2t6IOZvm91A+tqk8F9WWM2hvtiaJF1Nssr4N
aI/SMQ36xFoPmMeXjCvepicpJSOC2yecHd24SldTbSWrtnGIjC+NlUKLGttfU0pGd6HC9ec4e0N5
BEzgpUnliIqxbOElRC5h89QqcBLEc/E4vbT9CtyWi+a8rojGAzgdmpe6FZiZsKIObfGCC73cEB14
wfRaYxYEk9QTSsjXMRGN5vXGpRf81I76t9oKMAKOTvxQtxlfbjRfu06blgSXlpjLKNaHWLNRDHfl
MY34nNSa4YNtwq1JxUScO8xNyW3eaSGt4utLZLLDiTsLu7hzj+Fc6eysZHjElbpPNA/6GdVQiIfg
W20Lf+xo+2emqcbKMZLsg6DTos0VVdNp9tQezu5cazXIGVjWc20WvZEFsa9t13pngM4VXCD8JOp7
+wiCm2yoCYxrnEYlvLf5N8Dn+F9teayhp+Cdp2OVzlXhug3KVYt3mxwcSsi2M8INJn5iDcSal5r/
BQJluun7Ut9EVvZPfa1CB1Fwuj67PjghgspedzAS0IiayW/0mj2yrirkeqikqVs3Ea2uSmkkTXjf
HAUjoNPHG82KTdiCtvH9IU85elVX+dRFqd47LL/GJl/E+MRoxbhT9FGvSLTR9BvBku5eVih7bftO
I/alL/zyQU8Na4eMdda4jzjf5p+1oOiWQd2526Y0NabSGji8Mawf8PATiaOqu+srXxhQDucC6fVl
sIMIDckRkTYp6hnBha5VrjllcIHMWedjgickSetZe0UwYE21hQ4uHqfBJkdQ79Wp1QPYanwGt40H
R7jBAQJStiP9CCljLaqT6yVPwu+dk1Du3pU9lXed6HU9CMWDIjr3IbTFUjZ8QV95clP0OiswgzRg
4fYLo50vHzdfG9jDWG4UJ5fxd2lhmsBXpt2KxgPMOMFC7AlXAMY2v3ZKSU9WItd1CWWKWSAdtXG2
SWRQ5GkpTgdwFg9m69bbyRzcYzlLpjsmdm0/TIfrA9Bk7FY/Xoco+7neyDI12M/cMkf7aySacW3T
mHMqgvoq6342R9D2UsWReXkH2zJcZFnprfgf8dEJg3o7NNWNgelgY0TWB02fuBwcquPMG/YDCSDr
PHJTguuyE3iyD3Vhf/JrHQ5MSmPZo1uXZdGpgwbJgQ3u9T6+8SZkyDXLEWVcmOHtYtHeDBFfdQS5
u0gzwRBppifFXcC18GLG4/BPBZZgOZvuNWz9YoJyEcfRxc5ZetXm3mSO1vm2hEdGpFgNWsOa5CvW
7F3vdk8aVK8lSeWZjoTKzqNsGVzIiYkWnYqLLcxdVoAu1JO+GZdooHexVPdMTl7C+Q6Tyn47FptG
N/ANVjtDxPsg3Rt1eJcgrdsqmqe6AdpNEKYHdIDc5nQMTpoc973TrJqqO+iN/lq0D8zz8b4Cv1pM
A7MaUTtiH5tIjC1c9J2UyTbtNLFLba6pSuBs14t6qbstPjkHWL6VvNKRpuftuC/0XtQeif+ARo/j
m+KmgqUydtCZqCkdnHm4vD5k1opMTxudt/e1mdjOuCU5GseucGkZSmnd29EAXAFEt0Fg1kLDhoa6
Bu5eR7xlQlg0ThtjF9vag2aGdN2qzlkPRfpp8NqPLv19gp5dkjTdZ1xxGgnT+OSrZvBW9jjhOAVH
DTpp5gOCvolghNIIE998dnXZ04CaNO7bmmAioJLqNflowt+6K3W0c0E1ZJu5goxCR31h4LhlGAoX
SNy8W1fDoJL3DlzvDDCKNUjkEBYWgMGzngPbvPEqa19ECmNFQJB9nobY9r3QfLK98gPUk/QQlSyB
pYfxJPT6+GRUzbGpSueePiWzr7z+J8qL8oVDctZS/7muOsz/dfVqt/Q2CSGdtk1voUDsUtLZkH0v
EJnSu/YSMAbQ9d3UpGDmmOENuEIaXkZ9o5LU2TRKe+4YfvKIVXs8Eshdlty+yFWoEbmb9dKv/XCn
UrIlJ2Iyp5u2JFqLLLXyPoqoGNYDkbGJvaC747Aot41tJ0Z0pH526tKS9PT2SRdKP+m9WSIUVIhK
8QEi96uPslL1saxlurLSuloKTe/2nqX+ySkcLXq3ORQgUTeMe4xfln5rpsK5CylQI0W4c+N9J0f9
tdQJhZ8CRx5jMF67WM//qZhLbZPOvdcnG5QEiKzEEtYWsZBA+OjRL+87tU4vpO45EM3jbkWVurot
qujRkVjHgW/CQ/Nm6Qz1JCCTzhrCz9qNsZk7AFmO5KNri70zJFBsOgQO1/tGoBlP3miZeyYKpwJO
wCpp+PapjO9du/efijhHNjQ+O/hjcD6gudTHtqJQXRfwq+J8JfrkXmgEIZEnBEoNuZSAzBcZZLE3
Myuk5ZwGu1rddkVzk2hZieGc3yP3Qwyp+z7LomrXN5VBTBktNGoTvUrIly0mbOsz0RIGMPfNDIm6
70xPrgU9fy5dQ/+bnzaCDvii8fEpqvIfYCj+YtAvRe4Bme9xcPbo0Q4lvgTArKwpSwCfafXJndJP
MQWKw8QcEIGeYblgRnmdGx2i0ijc2xFguHKG79fzw/Xl9UFe8e//46/9md//4697x2s2sGwfXaQK
gsipqrM/Eo6GAwjAkr22NbnJxjzZdVXm7er5D6hMHaYC/VFloTTxatgi9LUP14cuHsVm/EK43N7U
lwOTtZOftgiXNbzJ9i1RcNWmjbr73C9PiRezPRmaurTMXseMRigSC5fTHtk/hLgm81pWmpq7dpJZ
HmHDuQiQ/Tz4NMQXDk7ejeiDe2dbN372GDndUw0QaHsNX9EtElqGwFsMdW0c0UGvzG3p9c5jW9NW
8Tr3RR+y4uJBoblMTrnIA/SOXb/XCjs59KY73oQjznHL0bBCFOTNkprMriG3GVvqLlBkPfVNSyVj
zPeTJKiPWNqMVL5BI00LohjFVflIPGYOnIEYqukLB9thyNasvexJYIVxqgDGjB+MXnk3hESY2xQQ
DQvFZRxN3I3rpmAFOOKPLlzKuimVlTYNACjGzdkt8JdVbb71OJNXmk57nshNCkRDKJagNw13Sj5g
MqqPwHYZLqMmBxczVackzW9MUWjPpef2G1jTLjKOoLv3ZoYh7Qf1eYDU50xAnyYlHx0nLEhbh8rn
h2H+XOT+Mc9j7fUKmkMZT4Y5+AuSQVE+swgAJxSFr7g3nlh1LbG6yo9dEN7bfuR8BdW46lQNGl+z
AXiaxL0FMWoVfSToqrE/ZbnpsvSC3+Gg/96lbfjgDTR0upYiLwtqZ1UETbInKtRcOZkkFA2b4naC
/7waTTgck6ZIYaMwWSDK3OrVsKXE0RyanMa6Clv7JqiClHpggU/IbqEY1Bq018aT8L4gXVQNPOHY
RmIN/CFw8lskwOJCsQ1358xYzrzxaLGCG80ifKyV367nVw4O52WbKedG0eOFXzJpu1q2ai3H/BKy
RljGLavgoM6iZex2xVbqamn7Y7yCPqzdD8F5jC3nHNeELOtgQmu3GffExQxK3QCXEgNq2cjSjWNp
luwYT+D/jAdtU5cdusA6O7txHp2QjeG20Ycj3cliz5h57kTc3huZ/ZpIpsQyzVYFFd+7WG+0pRFy
kxLDbE1tH9qGm3ETYN9EA/OlwbVOKpUEd0VxdUHfKt/YOg3cmvS/uA5wdQ5RczbdpF/FPRoqbdIX
eGPrXduOH8MQTOHQ1wIGH2UpzzK3tI3sB6G/ViYw47zAYg9J6oNdJiUS0NAEsgumDArWpjXgvPoD
0IMkmJ6jEfKrMfaPHK1xb+cea6Ckmza50cqF445wH5zW2CaBPm2IHbxniCBhKAZXmFAdbgr+PjTr
F08RPNTRRqpGvT3ipT5R5rROg/jotBkez6a+x6qBdc4O1FnLGhJUuaXVfTNsrfHj6PU3Xu7ppyBR
a4vdexij/EM6uf2RhKdjbEB5JaXiJci14g5ZzgkhO1dgb2NPGmjZJKMNCiPVlolhQ6kJmtuJ0nbg
0LGRfRttpqIKjypqHyY7oZJufanMYZ1bBkSjAC23ictz3Zj5vFJXVCY1l/kx1useYqBtW2BwevVZ
78fwOMEKXzXdUOxIw6xVtM0gk51DHI7LNKCSpk3nviLu0Rxrc6WXCASvlYMGmNwKSjl64gDGroOH
DCNxS/JdJXZjwu5A5QltwHU+1k84mTMI6LcjyXKHsUseiSuObuKxNI6JEiu7kvp6GD0LJ0RZnH1t
KTxWkUC17B3qEwA4LDxDCnq4VfXt1LD8p1RcvjDaMwvX481kxvk/atqPUXRowend2Bq9ZiZJhF7q
NbmaUcBMyKHzdBc2DIdmrdAt1RpvagR3PR5zxvnp7Epf7NoG8IhgEbIO6Eos7Yn9x8TWPoaF2wJV
95564F3bas47FnVuPjmgwhh4ZjyQslYgvzzCcPXYIBMz/opP296UWDUOefuAUqz90I36h1ZF6cIh
WHobCg4xxDKxLdEUAY4lVjGkPz9mtMbgU5hbnMflstf17sbGaFhCyPZjJU+wMZy9NxTPUsThyWqM
CiiEgaGiJNd1RMTHSQha0+UtVpE7gLcm9XSrh9sWN3g3ODtMuGQxqxDxuzfCvmPO6JMWv0o6Q21Z
4VZni6DmwxBSNbUKcY7I0tQziQbKMJ9pVYAqyosK+s08tRA1DV/DJScqMTj7DLfEpT3CDBlUHxFU
zPBK0yShcOIjm+XWi3+VCIFSJh2Z5uNJMKE4mfNDZDAi10ELApEZIXqjatHSljqAZz+DTxaXPkvV
1o+1aKVVRyqp2TEwITM0vfYN/SI4cVi6F1O63a2WJFvkpDqRDpdGq+0LWTw74tHAInfq7KSiPlmt
v3N6xM1oC33ErtwAPNaJaiytm6qa6OeRGL/yKZwds1RmxzBIXfS9gVxWENGPg2awQMyGsxYz5Qt1
aa5Sy26HlRFEX0lTTzftzHe39dTde+o5Cwo6B4JQKdtJsMrY3Ngptxo8rWdCeJSQLORTslhgiR8O
fMEBtR5dAfBCYjN0AUU/Jx7JQNeCbk8iwaLG1lDvyrapVn6Hj6OYM5MtctbXZLUh8JSq7G9CC8dC
nNKI73L1ZJhRv8t7Px7paNNiglXZn9F/Tx5DctI4tzWenVs1P1yHnZQrGB1KsnOGW5qWzNUr5eY3
ztymlgM2emu4NQIr3LkxI3ycI+oZR5HchvMzbPxfMW6A/1S9vesB+wrD61ZdnfIzPz/bRdecZJxu
Xaaxx9oGf1OCGdyHccZKIQTtXzusQD3w63XKbVLqxF6To8WdO7DPvRriXZ/pZ7D9eFIJufP6JNxX
etrtGPemtekJm2Js1mxTEEShA71TdzPvsRXRmTgSHSwcec44QfO1Pok7OJvtzHTAAsKOJBcWo46s
C+1Q6uQSk0C5Isv3iOMpn7vmzrM3xzhl5cHRzeBSK0HBbhiPgdVis44d4kRN9/MYkkw++kW/1kLj
GNI3+ghlezXZMH1qpqQ3ogz8sxzigOlwt5YUUA4dUz3hFOIT9JfNFGV0D5iEQnaiEtpquAtGg8rO
lvBLkAn4cS7kEG89XMnoqqPTkFJP6ACIC1FXt5UOH8aqAZ0a5evQIckP2s/AOIqd7zXjpaQ8TWnh
EpVmtOsVxaXr+XA9M3y93EqmHGtIpcXKyDKfGANUlpzcnPFN8gReU8fxg1gAJ3d9n7MyHYlSRWc/
KngEwHQG658uBJMmuG8saMbXpyAWFxrgOikT9HM61m7kmPAZKe1O5NPNQ5dkck/asVrEA+jnri6G
59yzvmoNTKY4TfUt80zjacJjtsonY9peB2GzoKsUuczprEF97pGlnLO60bdjV0G3n2FpdWxo21Zz
rPPUOM9hUahLrnvyjG/mOanubfr/j3ZiRRcPrBAwoIhArdhDJuDp9UH2RChQFuDp9bWJrOn7s4nw
tsP1ZThKZFYRDqPMUtwSotjbm9Jzpp+iUfK8fxE12IkBCQYkpPLQQh5D4TvnpH1/mtDW3vfjmWIz
iL75wZpXat687Lo++x6RBy3dX3HJwwLB2H7AmEhoLY1QMjW+P88jO4I6aEKmMTQyPee4xLdpeHZ1
FKrS943ZfknmCIOYYISZwkj0hpoj067PMADZjOH2S+xY4b9BaN+fwpIuDtGcaEeaL83IBuQYfeV/
PdtX9/b15Y8HywmjdZXQq72GdV3foJvf5ftbzal512c16bUgdopdxgIM43iS+mtr6J+vv4R/zM+u
b5BcY9quX+HNG0IW89aIGZ+/52LhhJ+WP4KxsMdXhyAk9qFHlIFNwGyWsLCJqp8D5+jd/Zs69+Ol
HxLB0M6uhP+OpLv+2XX3v/nZj5c//j9IJTzrP945Jb6G2gGQ/es7XO3r34/c9bWmlRwJSBIHTn6d
xmUkDyi65SHtQ7AfysoQZHjJtu9dj9Lh4/UPNAmJtCn3gzOUeA0EWOrr+zpYiv8NTPSvucbzb67P
xJygp8fq8/WPrz+6Prjzn12fNZ7bbEenIMnhv97u+vPv71kMFP5kiX4uw+MBw561fTzbHq7Prg/X
X7SzQSGdrQpR+ejNZn9VYqUaO+IarkFKaZXhwMeAZgAb3V8Pc3g93X4c1jTZdPNF9SNR7Rqjdo0b
wm+R0CWJwjWo3eFQlflwMCjPU9Tj5Y+H68+ycGJlqFE1T5RfgsTNivV1Q36k041OHayDpB6Qi7j5
kxd3SJ3QC6QWDWR0LkTYoGsKIeeBkHdsSLxjRLnP0wmGAIxELBeKLfei4bkApmpv4yzHvdfZm6yq
vmRR+CTy/MFMKMESqDXSyifLPtCgSAtkB+OWCZpxBDCJfygRy5EV3oLW4RMZObcQG8FkjMkXHEBk
w4nmyS74wIzY8ArPEDXZ4sUdzX2Xk5pLBGCwbUzzjPOKpVKFUC+oUB9Zw7NRWbcgUYJTIINNOM3F
5sg/+QkqcocvuOgXzth8ohZHr5zG6AIBGMZDjgxv6EMTbiCdrhVE6mysJNVNLBsw/RG1YNzyYcX6
EhOS2Z4J7dCWoNsXjR3f6o53lCM+OKp1narokbbjymraF5nWd1TMtq3/JPRArLASfi6tF2Vn0K6V
t2+C5DOj9YomINsTRCSQYw+Iq/HzNNG9lxmHm8asC0RnEZTWk9E7r5q+1WGNLAds066izzJ6Dkwk
Qb/Ab0jxnkPSZWiwWOA2HgFFDa02X0ZtIrEc6uuWGhC2yOifKgJH0bepWAhj2BeILWI6Nx1IEdv3
7yKXfmIwMpXPJSaK0iEEh4hCEB90cyjIuK6x6Smg4sTAZk/JmKWbUEgd3Mc0tRfCZM81rMQO0CNx
7mEfp68Qzjxl+uceHFN7a3gss7CjV8uy9jdN59/DGM+L0VwXWbKUREUvXOY1K2UuO9a0aQNemukX
jUCb5qAptj5im8VQYTyVkqqkAZLJq83HURl4m23VLtFGPFCiOrPteL/HCEVxxLrKgWA5YL1akCZB
RLydP3N1fhNqpSbqpHFDg5sJ/l4GnFxCGDt/kvQwzHA7dVG1tlv9EwuIhkvWEDU0P0BpzA/BZVPg
Gja+Kl9GBeqkLKJPUQnmC030CoWkvwb+hekwEw+jY33xbShg/aFMwG/Vin3c1rqx9kG60ETJ/G09
yJ1E5LXUUe5sdK0Ckx2q4YlAZGMzaNq4ZpZsbPMQf2mNK4cIFzAKMlTyMoxwRiEAHycvRA2QZdZl
ykVzT1cdABnLhuuPggQDV9uLBz0fNe5ClrduqumjAYLtnE3A4IhgzpaxpFwwBYazD3DXXbQ2rOig
+/qGviKCTsu/DKiL98STEEtQ5VygZuRQPLAEch/APD5b0Mgyv5d2Pj3if14VdVyg9PGZ8eicNh4a
P3Qt6JVM2mhUJpruAoMoJs0hfuJG0V2uD2o4DEOjP8bFKfJ5p7gyv1QuWCRh+/3FgQiwivWAW+H0
NY2i9gBhL7qLTA3zNNkvpW8wVqXeznFwVPqNFj0EoXMgAuNU0Jh1Owv75GTRI1CtBo7twVSm8zCI
aDOmU3ent8ZjldefQz3z+BXI02E081tb4mfvddHvXZGYjBo1YptCwCbLagJ2vBo/c2PeALbZdkWu
jgi/X5nvJJuYMiJ1vyFiuigBUsbPWRkDy8z7eu2Tr+MbPfaiTEGSgaCKAYqpU8m0MNXPle3Ks2WM
8pwbyBWJ3oSyro02V3JsLalig0EkCiAKQnGSQt5XXUd3ySYhgXJVsyi0F3Po7LOp3NOA7oowrCpa
ZVk4wHAX5aqO1KxWz8I1+vCvY0rStUZtT1GeD33IvXZ/HKfGe7TIjgmt5CUTY38i7q08x5p4uKpu
KvxZRVQA/53qXWfz8X9XFv9uWyLBynKAn2IPtfEOvbFaTJ0Re5FjlrtEuMmu72h6qwwsHJrBJxfR
4uOQkaBTT2RazOKOwVbRO1/B+M3t4bouA6ouLKHTCDTfyNk9P1S4v1W5yzTkTphzb52AEUDrQyLN
YvdjajA/RxBQbryiC2+kB6rOAC2mlUW3bCqT4GkKh8dZbKp3Irvt3OCiaC7vWa7qN7MK9FqN+vuO
M2bB9S+mJ761o+u4J9DhS1TvvyrecTOkZlwM7DhPgWW2hLsPOp+oqgnZO9jWrdWBbhw6se9sUKAs
m5KPE6nYMvkU9ePJbyRcUDhqbvjJNvTngmIOxR8Mk25sScYvpsBUY+6awooWGWy17ymsv3hufrGS
/GZu4PtDl5F41Ww24yo4/8lEMDYxnhngDgx1OVN3qZEroho2wqppso36HlUGLMOgARWfOh86O2J4
kOcYy+G6MAq5Rtt/6t1PVhLXZJm4H7y5AgLK9yNX3l08lOWWXBEyiLKQCLsYsrQic+96EP6/Bewy
llCMXpnl4QhsVB19Vj+7uYTQZ3/h/2wB26BYjL4QbfodirT/8n//z7//57+SZPX/6KZwMbLSPr2a
vP71f7nOf4Ah2fg40L/oVyfXf/m/TPEfXcfr6XI+2rqF+eS//V+G/A8FdxsTD94w27C9/5X/67dr
y7NNS5pSWBbGGwaGN8YbpuP6hJ693UFfVKsqq6NbLS7iI9DOW8UltULiTgpnpiXcv0h3ahkhiNRI
0CrcyXIKkT21N9qstKMe0i8dq85PloJskFJ+8tq82SvRnRurcne1nlfURd4dWNkXPw8P3G3Jw4X6
ZiA+Yge/DYmtqmCC3wc6WudQLRuq8bR9ad75xO3lhtEtJ6jZred8cZD3vjOivh3Uv3+451o6NjHJ
IXljqmJB3wlBhWFbV+FmbgpVc7paPYbr1BD9ovWD29IuNfwi+dI30fz+dK7dfR8Efx5b/vj5HDai
ORzOMfl2REcuz8paSrXN3ObOlH1Cgxz2WZOj3HECDX/uvor6FYkVDW0JDBLvfP6bsfm6/XgHUc2a
nJbWW+fe0KHTSynybC0LgwAsjoegJlzCHC2x0GVIK95Uwcpxo8/IxJi3j/CKM4gUWN4zk2ysstbe
2SV//kY4P+aLS3hvLVsKjoJvlkpttUIyoY+HcJ0LWZ3e2fA3gzobbhlcLo7rSkRprvPmVtoErtkw
breI7siJGt0C4tRgkyni98vEVsEBzZh/MzWwIYyOPkav9XdOzUwrBeJ+Kk0JiXKYW0+RdP93JuHr
V8NDqdOlNDgl3xqYLJpFZihUu20gr/tQOEgY/ixNmKajf4ko2tK1jMt3zoTfd7tlGIaHxR1roWDU
+vUm7ZMR3btm0W5jFmqsdOlilpBT3zHk/WmvG/gxPSYEHjlG8+9/upXqLhl1IknYtAAR7+SyGUjW
IHWZonrnPHrjs7vuxZ8/6s0BtiUiQ4pC7dYd59CftFuxGvxSAieH68q6bIRcFYXj+e/nlfnGd3r9
WGywtoXt1+MEfjMgw/UFRtFzQeNMBcatqXznZVBtI4dgrtKA9u3dhvHYkhPRX5QjoahW3Y6hwVuU
mpMQRWqZ6z7WtlpvGzukS+Q2s/K6TmjdltbaOCSnyhoQ+9IaW/taRDyAOW013yAAApYY/ZRvDbgy
2oZ3tTtHbyVUT8RoRCccHIG6F632j6ysaPfOlr/x3c1bburSARNouY7x22nrEodiFIoLNzUU7bsh
ujdVTphFwFZpYXevdNSvQJ3XTuddmpQKAV3Vuz5HkE9ILTlt+SNpxxW9d5bIrQMC1i36lTnG5OlF
0KA6ThajIyKzqacKkH5xA6MWQm5I9Bz4sMkwT5Yh4/PQfI4yQmkCt9d3/geAM+BjZ4g3+sW/b7IQ
v9+72GbuXfNghRP7env+6XyOvdROJouFFgAX+sHtBMgh/joUkAua/mmKi2Q5tS6tVssadvnI7tCs
b6PX3OiKkKcp1k5B8SVP+FfXPxrkFKzqUnwMASqvIxMxpcd61m6tYmkqe0Mpz7l49Ng8/RMFm/CJ
0BCqT84cS1u1sNEYzWhLj0vp6/AEFV02r6FTqPE7GWf3A2IxryjRg5xEgus6HysQuM7ZULrY59ZS
Dsd4IvrEDB1jEfXVoW+7+6Dsn6DGEQhZLwsAp4gXHpkkI6xKH+vYsnaerdHhyfEbdUREFoT14qJa
1ugmAY6WJmRc1pKtjJ7p5ruoHF0FScgNnsw4AijY3dY04tMIcTFSgs/0sAlmKfNxLYIqY99R40kO
hnuHacPOtF1XthepW/RmCBcK+uiYNJIU5fKpihBFjxLCUIEsCDsa3Y1JkVFo1QZyOLxcheMtCu9z
WFufcWrfWZhiC+B4WWX9w3rvIif5gVQbRE/ku2QCXLTvmPZC0bGEmtY+EXsIjtrCYV1kgJwYr3DL
4UtIw/Gds+r3gQvfLbNWhmIWS795qSkJWi0EWrVtpdqU2bB1O5r1IhpwJGGHhPO19KmtvzP+//FT
Le66gASc+Ubw68js1Zwd1K247erPjdnft0X6ra3tm2HSnmqZvCSe/eGdq2e+pfy0LmTAcC3opI7w
xOyFfkvtbAKvy7W0Ze4lO0XkWMbYFj/Ws3aofrWcblp7+lFX1BNLa7r7+4f/fuG6lmvM03MPY7j5
dk0atFYX913B5jrFh7I2NvFoaHvcrhoxG8ZBVztH+6L10Gv+/rnC/MNGM+VwmeeaUBveOuWJwdDw
ErCfZevc0CSGF55lHeKQcSAdKnrNWDMgSlYkppAv0TB4Lsw8fbW759jCAfDOt/n9rs9uoKSAHd0R
gFzfHHVwjpOwS6/ZYuuFSzcPG0GZrL0A90vmUs9L+0bc4FSGuS5pffo+Fjg3XiMguxQ2GkUL0Nbf
v5Pxp0PDfFjQR7dMIeSbmUhVFbALqcdtDdNw4TVo69KWgmZF91wG47eu6eEJVLCqoawE3PfSl8ws
qG36OlZf8THBoLwgtFDRrNHGRdISyUtLAeirwlGjBxcRG2eFg5IARNFth37hKz87VzMvVfrDmqaZ
/85uvk5r3p7pHghcVoQ0yX/DEARS0zQ/NJutg1Vvm69U0N4Ix8/WeddyU6YluOziqFp25hwikg7J
bmpkRXtkvvAzVmtEtr0aE1MXm0YEdu4VHVRQ/x6WvilDg9en6Ua3KMkmgW/uW+ledKNw1vSXJ0yo
NHNq7+RRud9ZBRscyH1gclsd0nQXsI9Qq2TvzL7km1LV9eJmZYyHDOQNw9n8+5/ujL6ovWxEh7Dt
koZA4HAXOoh0QhI6p0qc6FaQtRNK4uNRi7U5fIAi/BZH2soKmfB3rdR2TM/xnfmDTcQ69XH2DarI
jmCVPi4+ZEPVLuJ5MavAQar0EwnET3WYugdypxqUWfP8B7FOVgJWNCzAUpaBc8vukoMb9MG69Bsg
ctH4OjUZ7L9E1sRENkTP6M1jX9hf/n5OX2d9v50AP+2NN9dZr9JeBsXYbINWJMsxHdFeTthkCVLr
VyUMzzXjAsIkmpS26EghNRpj6TjWUxer279/l7cAin+PjDsX5FxDABT59ci4yL8IBsSK4GVOt+2l
Ox6lkbwg4VzblRhPkYVjsYzQz5GhzYCQituM1Mtbxyv3nkwp3SL18Qvy4KzSUyxVx6PjzWzRif4v
ClwT2Uq1HKjeWXjLAIQWr0q0aN4DWS58Csl4duWFt73UbhvTl/Yx7VKopuCM+y5zo29pTtyCD65E
pRYJUJn9ISstOn9Q4uHg+sMWCC/zdwKygLswhaFZY+kuJVevnUXiL6b0X1F8PMEl4N5eemtHVS+t
IoinCqNTVJlLWQdfXADs75QKf1/eUCeCXAyUwrJ1Shq/7loLjlDixwynrkxeA19Rmp10fBcEKbyz
kPrDIEkNGhkCC2XeVZ9v5z9dXk2a2NBk4fyVQf4NsMMyc8odQ+ed24cZ4S8z4x8erszl5e+nzx+m
vGwjtjjDk5gdANL8+smVH7QkllsMz7m1brsYnKM7yH2ims8GUJrF5Porx2jVwsYvurACrEcIp5lO
Ma/HFka/ynG/SKuNtnj6ibkI63hN1pZvi/dQK3+Y0sBnMmzg4EwuWNj++k1VEFUGrM6GZhXS8746
Fk38CiLpbtCsJYXib81sXf377rlOWt5c6VT8DM8F5UCv4O0d1eu0ZqAR1GxF196AyFwx9q9gIqNR
ck6B6xN2YBPDqHnmjirDA2SIvdEAKu4BCy7MQt4NyClXyHe7DQGuJpn34yUiNERp702Bfl+vcSBR
VnHfZ8H7GzQ9alVnhR1jUu8WwJFKh9Z04qCW00kjtcL429/3zB/PWJZIcKIot1Hp+/Vo2F6cBAT8
NFszR2pmnKXkUw3y2xmcsZxy/tI3HdKV9t4J+/uK3MXKzGQaDBCb+xa4EzciKIQsmy3dxReiyu6F
w+oQ4B9C/qG+ZbmyFAHrz2QgCx71MaBHq1mFHZE5vR9kSzdrbLhB3UaHBz+hG37nVin+NGoIh8Wj
zsXsWm9HjX5sgfg1CVeUJl8ZVci0lireJGVzZt34NYyYHXfS3dgG6zVnfCxlsPLlBPKvxjLFKPbN
HNmFfz9c8k/HixkyR4rVrSvfnsgYEXzDzHXkdm1AIzgbw70GnZxEaOz7I5PXRkEdILdN3wQdGjwm
jvvSoIjYxu7/o+zMdttW1m77RATYN7dqqF6yHMd2ckPEjsO+yGJTbJ7+H1SAs/Dvs3A2zo0gy45j
WxLra+Ycs3yaSnIPnfSbNY5fPThYRIIxcJq2vcZE+2gW0cZ+cp250pxlIMlijRyxSxckjuBcCDLj
0sETg6QO0nWuOSYEe1mu7WBxEjdQb628iJoOgWiifndou+4XkanvEGnQ3FuZhx4jJrqd3GxlJMRz
LcpMTExIlef6XNWbVlID/L//YP/y92I/5EK/0j1q6f/cEiWan06OcOVOxc7awuu07e2ZnEUBcKrq
nZc06e+u1vzJhv86xP6XWot0BtsLdI+9IMbs//3WAvfIuL/xJHDewsMc1tv7VMMqZUbQEPCzGoeh
QQepyuFYRMw3LUvCNJms//+eil7KAYW3bCP+r5OB/PG5q32biNh0ujU2mlSZozBNB1EBljd+jb6A
u1uJc2ab7X95uf7LIJ11tMU0lybGY5b/H1WNOUdxBi5Y7jpvAnkfQ3Txq4+sjuNzGUOjSjVoGvGM
9V/FyEFk8l/exf9ylQl0Rn62a7iG7QT/cXmjUhJdkDhyV/Qzuh3EihFStJaE1Kw0N2gs/ttvTCv0
L70kNaUeBF7g+RbX8f/9vPs5GYnxEvhWqDL4qOAHwVXv3KeRoU2YdqDEBJIo0sqDF80hRafqo9/g
mJOTB7lkF49R8IR/iAyWZNuXE+L/xeqYD1b81Jsd6GQJjajqMYgiM9wUnqV998kyr6cGEaTe5mct
Hz3o6B0olaj+ZibFWzupae21TfarG4PQmtri3hZEg1pW5XAC6rS9Yky/C4TU27QuY/zZo/WW2/aH
colLG8xR8E7vAagbyzeyjehX7mm7TK0NU9efmeZoLzYis8gbnNc0yDPEen10iVLSxyso7k+Orpo7
am3g/oN1Z7Ehv3ew1v0esKxy33zrFQggRgLm+s1grnCkvnh0EPdqcDRMPMQl16Wg5/aTKHjOyHFc
xfF0IkX+aZ4n47UVBmKuyQreozYTO8urGBGhgruJoHilkukPTRbP19HUT07dG8euC37SBOWX2hiz
MzZCfcUJKV4Rmrzo6PI35TAHC5xpcexAyp268ZddEWTbU5KjC9JSACwFRJypr75lqfdpJvX8qefG
XfjFj65MNXw4dnqZvD699GP3u55IDCLEAfibX1b9tqzTmX6vUMe0EnRgXTE3G0zBEzTjkpDkVIGb
LSwye4C9n1m5vXVa1u/gazXnx0NeMvvrObLJkNe99MrJnl475L5H5E7Hx0OGXzvHjpCoBzMBD9Rw
rnRbnR/3Ho9FpI+2qol2WDZCYuycM6NH9/y498/NUMaY1gZmcr5To2NOPY49cs+g507pBfsIs854
ktuYYMtTMupAuokYJzrYa36ObkX3MpPxmMaLF2q5N5dlsSXOmrgOFc83rWrmW5+vCD6Ut8cjbP6m
W1pk9h6HHm4d99yJyHn650YiJ02pVa5e2SYI6/KRVBea83ZCfuiZtf19zC1cw165G7p+XnVDhKAK
H6l/DJR8nXgGwsTz4m1hgMS0/So0JmG8acilT21CL6NRJmMCIgWzNrTnsZJ3VXjdBROt9oSweT0H
Ke6MUbM2TozkKU5yeUxa+LCPD0tK/MsElrtvx0OjtFJbwfUdnigTmmEiMK/L0v6pzTeenp3MNonu
ssAVRM4Bes1aYriRbhVmupvdbVJg7wyYFMahFGro5DJ+d1VysvRUnaK5JmHR8oLXYsJdUKP02XbC
jF5JPtTWwu4A6s9AJNxxfp1sgxFGrOaL0KL5FV4HIbVGcC/1pnktfxbLgzYujMPYEyBm1d4OIYT8
HiPm+eZ2YoUxX36XUyM3bR4LZuRWtnWrnhUdLfHNbVML3xP3KF0Heg0caG2K8bSjRsomqzl7cvZC
T+Y/H6xsz+/cI65Il9c34r0uqq5qLGOIR12zc4xkU/K7fF9mlAS3wsZInFiFmbCMb3pJgK2mnvqq
xso482sHKgq+q0S4xO74aERz/mPUsqjPjaG+wJCaT+iEw9bEAkDIKtvz6N4ptWTR2u+qH07g/BFv
DaZ1rVpeJ5XpjxsCf7pLOwA6duvkd+IiwzNJJ2cGocuwisn3VHDb6ai78ttc9ncAje6PMoNu0RLl
ccDh2r4jP3UcrwR7bW+tWmNwLDK1i0rp/+iToyQc6Sf735F8+bnbt1qcvzsER7bL4661BEPW3YyJ
icuq5VcIYG1tWpuNCUsMYTlGquxVTOlPLiTFT2JU+fL8W2ZWzRPqM/c1yUIEpOXr2A/93fLTSzK9
1rY0XgC1Vze/HL/HIL6+O+mcX7NO+3x8BNEGy0hbiFUZVeZmEBrPBrPXO4cMYRZu9A3Id4Si0kaF
n8z2qWAFusAQmr0l+g5MTlDua9OYvgdwJ8idrS32bdX0HTT/Epqsf4zDWAINz9pvEB2NS2Cnz02r
2m/dcmOMzA/GyjfXMX7CdaUcxs4iGI6DIPpSLh9m4Aa+paLeuIP+M4C7uZM+Nq/BDd5HS4C2wVoo
jyZJnGQR7404Tz/aL57oYa80sJP94NvQ8zz6cYfI5ta5spYrydvM/Z0vO9YUQ0MmYqzcs6P59dbp
0mQDOmsCzyen2+OeSihkqhxC46xhnBgt9nljmz+NZZ3c3OI1kHEclsoJGI3F5klX4LRqk4mNJz1I
Gw9yjLHEcstg3gdT6Z0s5mt5nVw9BOin2Mjrk12X+hbcdbAbpmzd544IWdG2dzMl4sIabe8kcZ+d
SiSHl9abEzTOHHaVzWeTbKDRj/T5+rjB3vZq5MEiEm5i+A54/mPDPNhR9GtOu5ObdCVpqF+Vpj7d
CGxuwZyNXwDEZnvowTCGdNQBDN1xm9pdfEK2HG+cJUIeU/HRnOZ9Qxuxcmz8byqA2Vv/TvOc4Gec
/MjZwnhOv6C67iABAXkZ7C16bX4K6j41ttvK8/eYW1i+RoARk/atk+R1mM3vTOGXEjsamPXY2T+I
oHjWtanYMP66U85vxIgkxcuJUJ0UNk9JDamV9tnvuzdz6p5mGKaMQ26FFy+nLpulyEZJAkbfy998
M9rbs/NpmsnObtPdaB5JyOCypv0RKr3CPv09d+O4AslG7AUg/96D50iyzXrUu3rNKnSR71dQuPqZ
nNdJHmmGsqNRza+gZJ6kq2ZymOpD3swHayruChZbT8tU1JBhMhs20GiElgCYkQJ2VYtF1wVBwcrR
m77oOO+1xX4Vab69LmubCWSJBFq0lKwOv1YtqJX1HF050eVu/Z2IWYWt13nObJ1khhZcjqEiqgLg
tNuo1Ddt6n/6RiEBRpbJai66uwiiZ1AkcqONk7FrMyoTTS+XIaO3HpjGycq/FVkP53EeurUIoAe3
4lhaLnhBAU5yHH+lsxs61Wxs9AaKZGYZP0WtXxmVIH/0d6CYN95M7xm08+9kIA64UuaB7APgQB1L
FanNpE03ZERMmiRISs8wzAF6lrX1pEOIXrXE8q7xZ68L892EDTihFd8qh5dqTl4pMcBZu5WJvA6e
BnluNJqQVRVWO03lBHiZV0ejjxANCYmtMoPT5HJJsL0vDRTWpvKtP5oAu+A7FVD9Objimr7rkJDX
PZ7sVeS6W9vUQCWJLt7nEWYNBv86CUqk0qtU68GYsLRw5wsIqcU5mpAQY0H9H6qzaeDqn3FwOcI5
MgkkHXpVxQJXQF9++Vn2x2orjEdkz6x6KguIwCgVS55jW7WvrrJ+SqNGYIDvwnm2b6nGMjrGSOjC
GNyMegAPzIT359c6AgaHVIGsOwV+WOVtDb+uLy4qisPZdH+h4ohXnXSI/XLRM8tecewa7oaUTizt
U3e2MrAnmT6+EytOuO0w3HDLY6Fl87ky5IABmHMJ//yBoOAGYX0B+kOfD63sPwUHYIZ4/t5NzU1l
Cyc0TbyNkPV4QnU5nh732iXFJg56OGAcPWNj7wa8vOQsWNUp9WhzmTNCGIFM5tsaUpDkFAhZQeHy
mi1MArGpdGbGOPc3qoybk9/HDSoD5N/rChfw+vFgn1nyVHfx2RoHn4ioHp+XRgzJUOtyowe5PJn0
N4v2vTZ3JJ1cvOU/lPZU/03SKI0RsB/8zAqE6nqsbEyvy2+RlKMILS/7ZDWQntDRpyeX3h2zQAvW
uVEml6sYa5+etydHZjbyvkX20UCUUikgyzzfm3GjbeFtfKi4hk8b53JVKiCL2JLrU56xXAiWVFgt
0vpTsuBBq8nZJSzby9EcDiWgZJZAyxcsQZx+45KU6rbaxg/6PaZdzBNDpK8tz2zhjXPDXjD0WhPy
iAbHri3TQ9M5C1q7LMS6SNj/y8YXp9TR3hoQm2G7fPR4iBb8nArSiueGjD0U+2STJwLI4vzTdyiW
rB5hGYOoetu7rlxV0dxBsV/+yrJtqw1kDYGhVYD3iHjPQ90lF5eDP9ELUJUknefLPWPAK+Ek3T4X
/buvogrbAeTOx001ex15PsarKOKSy4kDU3b5JDwdLpWPu4OTbRnTeXsppvg05TmBUMu9IJkB6Lh0
QYMdtrZBJHGtdl4j7YpnQ0Kqasfw74daAvKUl1S/ti2H3OiELs9HEgF/5/S4meADnMbqraji8u/D
fmf7GBeyZjPMdSHCzrZaeo0IAeBCXmlk/mHQmOL/gM9i9argOq6uJBePx8RrLzLd+UQksUPTBzae
nGvEt/Ub4lW1vcEzvqrLNN+TQW1vzcH21nOh4ezUfQimGjdjTfJroJNKpIEPIDMbwUbrNWGcfM2+
EWFpJ3ixyBvAbOKQuVIPnYhs6d7yjxNG9PWQ+5BC2D1okl6VMOfPodfIrO24sE568HsywVD4ybjN
IX4NQ4fpJCC7fN0ufkgSvjDSPe7OqV21pwcsxn08GsSaj1918U4+HgVnKAhLNDJsIIwqtAlUna4n
+8fjViIM3hRtKo66Sy4cgpPlyx83j2//uAebiXS5IPf/fvbv//P39vFPK1LQ14sleP33wcc/qh8/
7j/frm48d0N6Nc7N//OzjY8f/vE1f38SZyreHHP2/v5I/3xhEiXudhztt8pUKTX38gPnmrNvnZFj
Osbt98gketwrFgfgPx8+7j0e+4+vQ8qBMb4X3x+PP26GuCF6+59/68WtExKIDP6f7zmnxbxtyuqj
7QStsh9VqzKAc/T48J+beYGKVLPk2X7c5ZreH+1gdDYwto6VQS2eyBZSJqb5Dbjrs9I1+4KG0t3U
s9OGeYfrfCyNaFOPng+mjV3guNjtEcf9GTNMW2NsOOu0dD85iECrcXHe5U0CblvMGxLtrKduMtqw
iMR4cX06cay9YVkynGnawNjZ+Kixm8JOy4cvoOCgLJKS9ak/M7/faD3b3lT/gLKd3iDbgs2vv5Xe
Dyo28q25kBPjM3tI7iHM6DbXHjcvvtqxuzaOeUewguxzTItNlERvFRP7lebOWqjP3s/Ae8KcEVaj
/IhGIDbRJPstjhG6/6j7XmS0dH2DmwsXAOyP9JA0s7vTA+eb6BAXEWi+p7WCq2iFaaDIAo2jCAiY
ubOM7lw0Rbf2e31ag0TaWG5EcAW5stbAEjglXLlRosGpVDYEqsmP9Nug5D21I7xklkX9FD9Z1fhE
gPifzna2ZalBepvSL6WMaJd0NB6+1W1Uax+zGQuek7FFGFFY0NgxLGLGwkSsoUKC9NVoamtUlX8u
rfrH2N96XTxHuRx2TYwxnGFk8OSp6kOJLNnmvvxdx/2L1knS6eGWrlMxnuIs+VVmoVY2Hs/sIkvs
SRNvkmZbSoDRlQhOcYM2IaU2MsSg7XvzyxUAQxL1PUG+9RzjRlsRbXHW0KecIM9MqkKNZOnnIOjq
LbSqFHNhlW508FObPk0NjudrVv+ubExHLS1waDiw7nIHxv2cQi5QuvJ2QdyAlgEbByewWhsERZpt
kzPWMvKrpjXxvo3mLzSO+RUYZHW0G6BSakzRkanhbiE8S0tIKQV+YM/usdhnPdWOLasLNNG9o2z9
AP5yz+jpVeNHODmMPlZ1hEGfXNhxO8MmCSsvi/Yt/AC6W7IRCBLdxZ6pbil0lZ6ST2is5eseSKwY
vWajWG8iSJdsFEuPhrCid2cEVm4bpgN8In2hoZl2KWuiFemj7SlSMHjygMqE2gCpwclt3O8KnAgU
HPANBRIXHTZ3CbV64WWnJCAcSlfUZ5HWnERlTR2cM7KN0HfPC7DbnpMfXkboVjFb6cbKmubcMR9q
fZRZduk369qJUacP/vto1MXR/8irvrnJaJdFTbaeHfOK0ZtL/qilexzmVx2X/Fo5Bpf+BEwBNL4y
dJ022KF9DTZJbv8cCoDurQ0dIUmp93sWuLQVEGfTN2tEXJqKHrx4ReOUVBSpTSyglsEH0bSiZfqR
1gBvod7OE4GFVd0/OSb2z4Rvgi0qO/Q9OB29BZGbFv52EoT9Fb55LUzWwrkOGy92XTxtFRfmQv+1
aMBqwK2Zxl+Hvo6JfjH/gWT1S6vSH1pV/wH5aR97Y8YK1sXurnSRa5UzibROUPI24t8HY2duSXP4
TNIoHAX8c0ruapOkgXdJBpzbhZXKlRTIOZ2GnTRzvzM6J39TI9jm6LSj0G7Gad9U1bzLuhSIijn8
TjF+37kCIoRRPaBVOfZATzIJQE6Bwp1L96DRzRkovskrS26xK0lJUBRglm6+2iTMhiW+lkNl9JC+
Zi3YT4qgjD6DpBdkuO9G63fkXKr62mYLKUQ51jIJzp6w3AaXpLJAKDvUZg2438e7aLDkcJCjgSut
oYkLVMmOEkKSNSHLpFC+yOVmWGcJYGxPdN6x8wJ7p8nm3C4ZE39vTK6NnRX8iWRCgcUSAk45THX6
TWapO8Cp50ogUwETvfZYB3qsABkOEgTqDHl/ahHOn2goocb47C/KOMLtbYEd5V0P/YZq0tw5TXwI
4EaQm12iR9AgwJFbsyXxZ+9OAqJXKg9QxZrVKH4BBDLWEL9S1uSJuXltAWuHBSIsRlvQChM/CUE/
x8hcuVprwMQYEQ17W+9/TQIEkRcpvle51uCDbDlXzC2Pbv06rbd1T3qqvwR/6l5XnFIrr/ASpqGb
xu3nUKpPUx8X8CGnhg7gqBmFQZ04fVXwvCbX2k0L1IopArAlrT6jct4pKtgng2jQjF5m1SPdBIYL
0I8z6B08rh2SU/s2d9kliVhqxAPBH+xyNF5uGD3KvtrHTL1ClFfN9NJiKCYTGEo/6+YfDBudNcUt
2h1TwNWbTbY5QXMS+S5ocANDMWKXwjsz4HtaXB5vkj/flNwoU4ewBvi7wg2VrcvcgMWZfWfkjfko
CHth3YLZD1DWegUj9RR2Wj1ch7gCUY/IYguPhh7LLybY69raI58F5tSpmwgGNjv/llMBxoXWkO9Q
f6Y5rKjAVvllzNv3fMllmRi+hFWvQoep2ZY6Od6kFcK4Zqr9UObGJbHpQioSUIdqyE8ey3QMirax
gZg/h0OjjioZze3EpH7toH6+kbkNCEw9GzDEwI7gJCfMg7kSLKXt9ANLR/msWCBtMoJr154AgVEx
8gorUgGAH4XnEY34QcX578GI67VlYCnnPcGCp7A+CBcwd/YAXcVi1rU3mjnadt4S6NM2B+Yy0Oj6
Jj+1DUFaHfAArZxnVFHjh0bO2El2WXAegyAOCzSVqLEAT9ljUIGJ87orowAd4CD4UQJHn6RNDxtN
5s0IIDWstL7Knu6ENZJAznp1HzvZkvZIUNHKcYmTwrnVPFnRs2qs8ltdxJsii80nNAriG9r4PPRF
122M/kezwKKcLANTkKQ/eLvJl87vKeudRKyC6I+psvI97ZU86fXiMF8+RBmH1d4186OlqvGQFMwY
pBeHA9T9P1panPy62zbBuFHS8d7LCUYZIkCmJB696lSNN59MNuwNHT0BoyQnyrK9aUqQ58Yw3yz+
zCsns8tDISghJ77RLtAK8nySn86oDgUgwHvtJvGVnem1G+vyJS3IpXEVeAK/+NM5gCCsvolDu9T/
5N0tQ8R/lsMHA4n2kmfYtLoCaWUiAiI04XE4PcHRWToedKPteXfp2De0Xp0yllkDCphdiaiH3RZl
5wRZiWvkwJKE5kXARthbS7Z7RJni8MI96uZn6vdbZ1LEPBewLOw0osGNup+mVV3dBRnlGIwLo7Ib
D047gyMU4ZhiVsqnOdTqxH1SmbOzJ5DDLG33qhueHdvprhAwdE4QQ4V1NZmruOR0jYj4RruX7Cxd
D86FpIYdxHtjAuUwGV6iqgz2ZW1+eJ0OTjCzLqPFGMEiLsod+mYH5VUdC/ZNK6sljLL37TME0S+s
dQxEPW/Y5tmM91cMu0Kv3EOXpCKMC1gJc+/2xA8D+4miqWCeAH/AqkIyrJIVe5TsRmbcxkgNBw6v
4xB+BXsB17odmsA0NxorMIQm09ZNbWutD22/nwlePSDlOcxJYW4KHws5rvPb0Lihxahq41R6fWhy
Z1rBfnxNpOGcLBwLq9JcMoPHMgiF3xTrsQWtYhTltnUZKVeoW3a1C6yURRUgIPSOt4Dx+MqU7bSB
g0Gkcwub3yfObHYVgw+VPBNmsNKRVbdO8GXYkTooi8lwazmrbgIuHA9ZvTHpste1nVIt+Byjemlr
W9PuL0auTWHZS3219J9gBTnfMpM429FJf5qMWA+2H/yMh0hdGmdrJFnyFI+YRYrep05y9ZLigjAh
CARUN1rT7HXE2tYoxRk2BsJpGr+szRHkOs3OStMdIkwU5+54iPIG92dL5tUA5WYz5E9ZJr1rI901
4pPxu95CzGu0N2NkK+M19wwMSqhZ4+dErXgWFY0nw7Wzn0XzFrQMxFLbivaN/RZVTrTV0kj76Q6/
I0+4b0b2WU9ltA2ccTqDmPMPjYCsh4SZQz1PLonAAWPY4ju0l/ZCnpbxrIaXOjcxQCBLuCSZn19L
QCBrRvnEx5TqXibQwrwidS+quDo+vVzso5r2yxggc9l2d1gp0Z+paLyrRqq3oRzEq66FatTXeP3W
jBeUAxDRK2fcRMtNa8O6b4CZrygbg2ug31l7ncsJ7GxT5ftmnl/qpINjPc3Tc2NDRZpB4aieuBPp
2O+ynf3744ax3T7Lza+6giPZ6oWHCNUDCNpOmIHi6WWOsvHCeaCebXLaEjOBkeaYTK0VGxpIfytP
C9oLAOKSvkBrNqiB+LNa4l5ZQG2glA+Mhnt27HNhrasC7bNfD/6BiqFmKhc1TySY9U4YoF3c2sKa
tp6rC4h6ZXa2knbb5f5MmogijsPULaDIzDx1TbHOcVg3SyfZGVM03HN0IwNLSpmNMDD7fDwCrATW
Ww9fqRwkO6PZ3j54QQ4Na5Wm7UYlElttCYamT8w4NEAVD8YpL+L6m4DkLVFLYVo6T4D5oFtAwnbq
aAXsfsnsSIJ1p0XxOfXFU54AVUtYMDABnQihr99ZvnMVscmCGYmX2bhpN92sCloa+5EsNAvAfaLP
mjWxPvbZcD7QomoHB7DzDsTGEb1Bc3rcaM0QrOuRPwzwlPJeThVBdQapFbzjj5lqe1wEugI56v8Q
UfxF/o3/VFgWUklRHxBTVaspsgZKRlFv55xYkGmweoAjJptj6caHsoshdJSS4N25l3unHlLG/0zu
pgkosZYsO34iwx0n7LKo3QF5rLcy9d/ndr4UPThaQqGb0+ilNUsR8Y4xFshNEqTbRDM+JgJxNtNU
DMeOnniXGYTwZG55N+e+uZKsMt6iqDoBETQ3U2k5IXAubyeGXN8saSGoh5K3iZA5LpJFu7UIR1pH
fkYplJFUVDORuDnxr8D8Iz1lvQXVgK7PLX5UGv7QEc7eD+bqNfyPtRxs90Bj7XL1xvA3JJZEMmA1
YVIOL+WSOFhRUjgl+UYLrM/nOkr4jMd0YJd3Kt3jsX8RC6clCkxrPXhkvDud74Zp3vWHLJdIVwJd
XvuTXnpffk90cSIJ3TSd6cV2Ydz1AER8vUWsYCJCLoXgGe06+g4fnUCP4A2pDayYFCYJ69r5t2uj
wq1YjtM91hVn3CR3REOt2U8gfMcM0sVgNKKMHIVZekjW6YryLkeUgwiPuRYEH+YVcHWaXmzy1Pgl
o21rmFT6Gmu/rg52YOFHcrCqfQ3oEaFB0oNzctSuiOa9gkS9AfogVtB3Bz9m+1nvXMg1fwb9gH9k
lTPpd6LUetIMg3ggqe0rvdjmBYMrk5SM0o36S1NqP8Zy/IxNZiFlH/drMcNmqWebbDxtus3KCy61
ljdnYvjI6EGZwUKTJao0jFBYZrrlvF/eumKdj2UTWuN7Bit3yLyj7CBFebbcNK6UHPVevLLJD9xb
lFPpNGyrQYz7zsIh7xI3e9AYyVBLoK+DSN5VbHPLKvNXeZa8y34JFWHGT5OKnqeGF4wK6FrASQEE
SYwOyTJAHkPDaNGOE2698QTDL9MJur0WgE7qKgG7uAG0pDijjpXT/WYeru98MNFgWJNhO7BkK/Lq
F2sydzfFFmMtDWsNVdA2NhNI765+Kp1crEYSrZ8lw6VpZF/b4144aapLaPO6Zyh6UAbyGDlEr9nf
OvHLM+3iiAxWrbpyMjYEdjh7wv/QbjNYU11q7SfsvWstxbXgMArHc5sxRpdUjqX3lmgEh7VlLXZS
h3IjAXEidhi9kKvhiSdrxNcAyBmZh3VTwjhiv4NLb+twdyZE4g3euRVGKHudJK11tlHlHMqhfAq8
rjqD/Wby0zbN1fOoOd1uPHMRnkmkyINbkTIHSZmtpZl0yOnsXqigGl6sIL29pD1YwM43Nl5+lp9A
2bpmSTwokVMQniArb6OVsrkSEP9isClbJlLekZCbkjCtaqKn5g83wAK8JMTfMPI0XmQ+d0eucEd7
cnNMN8OvngRcAkIAlbUW471ka0dBsjUl5VsMhjMpuoIth/jd0rTvxlpEa636EnmbnJHY+aHnZL8H
Zxl1mXGxz7DcOz6hrCYuwpCwsQ/o1Lcoe8xtGWQDQTaZI2H+7XlVA78jXkMkzpo8CphkVdGu464m
Y8fJKGSxFgKVEjbX2fKLPS9NVkn5Es3wZjXFsMjXMgYL9Qio6CczjHVGIfLmDYepa7xjbizsTSfj
2fElW9EExCMG/mMwW78aLyMDSE/y41i7II4rwuZT1R+kyHoadC4l1JFw9v8YXlPddduZUEP4MMkI
RtsRiUzmQkBwp811I6DbqANsI7G1HKwliL5i+NEBvjrF3XSvSbGNG1mfC5wF68yt2BCCzWSSgAxr
cCz+xtQDKfHGxym3PyODEY2ddzzLg7OvvEGtXGcsVrkKrKPjax8FRmIdT2vIyJHzQBEIOFr8evZI
/oEtZLcpISVuYlaON4JL95aHpIsJbbyxZWTtPJYteQKZvfQrUJdGdfA1t9hljP1CZf/QJ80/ybEL
MLAO6cGzrxVDFpLqc1hi99iA2jiYAa8As+WNXDRvlhcNR4x91a6edWh1rJ9Ge0n7sWSNiqTmum93
welxUwzO75rZGrO/VIYML9IDO5mnyK/tc9JYH9SU+mfR2Hcn0hMiBKQfGkl68dSQcb4qY8tISIUi
ov/BccYT3EYFvaa7Z96SvmVBdZ2HHswcQ7CsXtZjXfwC3nCgYCqyoynKg8zbAih93BzE6Nwt4Y07
U3LRmnPJem/NkZHEhOqg8/jsKNf6hvjloqE4H6x8N+Z2vi4DbaQOsL5nntiXffvLrNr8pWYkBIyy
Q+GhLHkt++aFomoiSZFgmFkUr4IaaUo6uGdB060wgm8jL6dNq5OWKxLhiCpnYDr5GOxlBEu0M5Nj
o3OK9mNEbygdDOZtTisw48Iw4uwoARqcC98JFyH7Es7h39sEapQ2Em41TcFPD+HaWnfJzrVHvAdY
t/p1UXV7aVbWaZxiss7oxbqM8VsOFoFBw2CEjUVPM1eEvs0G56BX78qYXcyUa6Rp0+heXKCbMOJp
dfCX8xxHz9ciAvKdBb25tRf+f1ubTGgSEV1Kfdzrox0cC2rpgypwmbt1i97JLK6JKrT9GIf8HPTl
WvY8VR7ITTUl1wDLYJLhnzBjo9iV7ClZQY3tYa5tWmXtklXEZDu6nW0sY64PHXDl0MfitfH1aIUd
RDHSdN8L3itPYMcaSoXkIFBQ3cpau5ZTo8gazdsr+b2gDwANXgbel4k1GkenrBCbEEVpdWjhkvya
dIAM28JJz3lU8/Soztw1ouBqJfRs/bjw+4pukvzgYlV1pnng7LhC4E8JUaifqji7WSZD39lWm0LL
FFB0llglr0uS3mp9X+f9ham8XDeycb9FLsuJpDG/VYIaJRoQH6mczZBKjQ+R1eIp9dqtqqT943/Y
O48dyZG0y77L7NmgUXMxG9c6PDxUZmyIlNTSaDSSTz+H0f0DPY0Z/Jj9bAKZUVVZnuFOs0/ce27A
oGWNFYiXhL9jW7Wl/W4Oh3740ze989raZk8UTf9aSfRT9MPWOrfj4t0tkj+15w1/6pr5njuFq5mc
1YNr0Aqn83QBCmofpTXm18By9nM4Nt+5Bis0iFa2zaGeg5fvmI6ryb8lOZqSKK7L9TioTSza4miw
So9S61Wm4SMpZz5EJt35VNvNGoP0hGSxtG99x/0Bw919Gpp5WCeACGpGeU/t8mUyywK3bDfenVFb
zAdM521GNb5K9Ds+ORL4KkaagS7uU2MTozw2f8smb9dB5rceTT+CoiWqQYcivnWmSWRR/agiOl9G
N/7ZZc65CTAzML5PsrVFqOwW5KS/obV2j60k3xa5ZJ3ODXV/h5Y2o6hFB0fAuEMAlLS0gY83zj+F
K55wJxt7uCnJzuoQuXHcf/pidqnI6/6Y1sQp92mXAyLPPRxUiTw4eJ1e8nL+2/D5ToOhegVdaR9a
+miyo4LLbA7mkx45fjI/R7M6a/yPaV4vJGeELU6gWK2SYQ0zkC3LnF4wNOY3S1zijuV23dslApLw
uV9iTrRXd6d84FOHY0ieAy8yr8RNy5sli6PZ1i+2azB+xplzDLqOgqZ315ZPxSXC2H4ji+DBsL8/
DUGycbAIrKY6jl7QCL87OiAhKG/zc+tFxbMleeBrO0w3vp0yIWOadw2zmuGfhUF3TKySHOSeHqsZ
DmUopp3Keuu5Hr9Mwe6mVQQqjl4sb8o0r4IzYyNVbW2L5RYhD4r88ThFeYe2SbPAIo+YhDH0pI/Y
qM3nMDlJb4/ZqvgFUXnJazblXQ73ui+KS4G5gMYzF98QJmLgFh2LdNYMH/SLg75GjROQoNXXbH+4
FAXjH6pDn+1SHK+ZWaofFYzqLbtM51QK+UlHYJ6tjjshTO2tiR3c10RY9+jJeVc4nPJiSO56tF9J
9gEJLBImJMuXgAUVyA31nHF/37FBPAubKB8YIScnk6iIMsLLBtCs677FbyRdvaJl1Xxq+RL39NvG
rPWhUGo/DCTqtqB1HxHCOM9stz7n4pp83/nsMcA4TF6sGcmUJ21gC2xCO37vUsaucSmjC+96hYOx
ZQDt5NVnEVGIAOtIn8uKNBDJdvSd3TYyvWcme56TP1klgruyJzHVb96J46Z7hi7QDQcD29DVic23
iIXm39puuQJ99+4pJn2DNPlTo8C+sRV6zjXFUNBH03aCErWpVXmrYaNSP9Gi13ljXk1m/as4Vy89
AmV+rlX6kbSMd9oAv5ieup0jJpuOVqxditChHJprQ1ThpkSVyR4q5BDO3OjekdYSxF69T7zhhXiA
py5BcKvyatxHHglxecT/hkSvZxcg7Zk9fc0mWGfMSYroUBWAf0jtGp5JFnnV+A6+eR2Dz5yUcIHb
kEUJISQ8k7g8ItjkxMtJy/ut8Cl40TavmU19fclc4d+c2DGv0Jg28cZgH/StcNru7BV84EVemd/6
biBcr0yCs62R94Hc9/cFuPprQ2r3qnFd9QYIuWbYm78jpsr2jA9pqUgSOzYyFqtQh81PInvWUyrM
S5KBPmhIxDxZ9qxo5Dz0nZJVvV3avwKkQm+SEQ7VgNuufT/o0FTo8TFN5IcZffRnZBz0SKNs3jUV
QoXwa15VoTGtiJdhd8P4yutkeQmmv75vjOPGtlF2ApURawh3at/2i+sgzew3d9ZE1lmDfZLRYL+1
wvzXb72G+w5a3LTrikEdzBpZeFGN5XHSE2aBMv6clJ2+Fc0jbML6fSC24aFtjeYiy55DnRB/bpN2
n0SvTHWmi7TD5FyKkPQ52M7v4msXocbmNAB0DPF9vibFfOlD12eckk+vec2kDZPZmcSFjsJV2Gft
Y4mKw679NkessDAXNCe8mcO+65g5hKjZAAuocJcrWmgXEXa1yMthvo57WeoAfwkpUO6ED7Ky2eRO
SM23A2DBHdvdJcRA1jerLv8yagj2rWWiYLC0faQi55Gg2FiNJQv+aDI4Zqh01wQAzzsV0stSW08k
Qvh6DVtyoL4j3jAUTv9EmBRPcx5b7xO7h14F6sEL+zt1HZB45CFblSdkWiBDW3V9TpTOnPRbtpos
WKPOe8pRFBP60g8qOg8xBW8p1V/eTgaEsZR8kJS9q8p8uYqFfafTde60lQrLj3suDXfc9mOdb52P
yS3z1zY2ulfqt3hlGkWydxvqI13RY+u5n28g6lNm5f6Hsk31hsSWFtcvp2dWO+I2R/VG5X52xcLh
soGcPjuvF9evL8YgWPbggWR+wfdYkx26Nhz2QTqfea+KE2o98YjcU6pU/twQB3eOypEzTdDWeL79
OouXPjSsD/GrkOoWjGH8nhhWTPzh9DF6YUMwCQFz9pToJ9VJ/VQG8wUHbBSeQN4QzjszN9hVEyXq
jPGVNXFl7uQSArIQDc5mTopnZst+7TapdVdO8SML0V6OWWN/oJNKENm99AMdSeaJeFfbQ3dNZPXk
O4PxRMOACCiBllrPWXcWsXGSDe880JQPbxZAqQcfhKI/fKezEEeMY/aZkV18GEdBcPqIZ6Yr5mob
ogNlcJI73kirmvhbK47aTY13DrdZ9w4WvwTfX/0oHCshH+Lu9Um5xfivt7NUf4amf0wgWTejU+sr
pIrTUNsu8Lj4LQ5b80wOF3HvkzFvuCeCvbac4Z+Gy/9PNP1viKYQ1UPMpf93ouk1RUYS/6j+HWn6
r//ov5Cm1j8ckmF8AV8KCtIXnOVfUNPQ/IcD0CyELAHB4p/kUhaoffI//4cT/GNBPluhB50Hn+/i
cJa1+vpH4h+ATE3bD6AJhFig/5+gpmLBo/47GQo0krBtB7kvSE4yUez/MNO2o4Fxs5DibEQ8iB3y
qmge3BOfsF2tw5+jGLuTqeqEVQ+FdE2zQc7Oou2exe3rd0rUwQnw9vNyKLIVKr+1BESev37H9EOs
EOOQV9jEv9jr/qlwvNSGwdCAEOP1jIhpw32QniztbdWUkImUe/jm2roloEbZ1KWlONht1T7Gcfje
wOJgiTQ8ZCfjJ2sJseIOhPRG/XgCQDkemZo/8bO+S3ZVj8r30Hh4EQoHAlASqoEyOvfZeHATSz45
Vu/dYJSTWxw/Cwx5jPZJRUtdXLYFt+IPSq5DOQ56ZyeoyqZRVC8tc1Y2EAFml0XL1QPQJJPNdp5n
wk3WfuTdsfIbL2Xm/rBdacKBc7pFo82Lbn95daxfyPDTezxuakO8+2qZin/GpgmQQaXsCDMXQ0bp
UTxZ45lBAtEThSRlNTOHF667Q0x0BpYYJsvEBJfHiHDwA28fE3vb9m/wZpgwRChFv7K1Amd4atj2
dpzYR9Ebw61WWACcuPozCeVflAbzHczeWlkI46hR/ZXMM/MJfY230R2gIvLp822cyuHCIuHFMxOM
7g7BBI0nqqcKtV/ul7QBPWJ3mQJelsQ+Jba7BvmFh4F//Zb5m8GIu3tq/a1mwTwgzBxWCQSgEchn
HE1Kv7s387ZgB3yGIphfS394zJHpPwCz7SfP6m9Oi8zQwGS4MYA0PBNIuediR1rTG5/FNGdbrL+L
xgIRc9G+xyVGVTHMS6xV89BtqNdcID2uopxxW+7TLo2+dYTHLQ9Ae0hhZcFB8Ku4Izhh4jqAafcr
6EBUr0o0+r/h1vynk9wCJg7+liPBhAS28In/w0ku0flF3cw+zPONLcp5Ekii4WJzV68E1mJJ/ODR
tdMXRKywAlP5ndgoIBlOxrw6Zof7bwfW/wGLawFL+c8jgOdeCN9x4bZ4ISfB//6KGEhgZVQ16vs4
0cciR0zquo2xxt30UEuokUm0Ec+khHCgvM9SmMZz1LhEuBOpFdrdR52xso5aQStdBnecr2TclFH8
qSHfs7lZYYfR333etxVNZ/wa/mpCd9o4BtmSX9tb+GQ4RrE47qssiLa09CvVDwbSG/6Luk6uXuFx
uYXTrlf8h7HX4AUL8c7EjDKPduMqdPHs1XpXzU/+lF0HxZB9mvxjO7DgqJonUTjk4A12ukURWQDf
jccbAtLexs9hDLO7gQmFes5IruyVs1fmm5cJDdzZj3xyok2SLvJc2EdgREy8RHz1hIkaugGnpFhJ
0+dXL9ZkfOownh5BZ2/dznzPrcy51Pi9PWAj9xlPdhIJ8o0x7OxCLEB91livJnMOqChONppHQd84
NlZ2SMAbrOKscI5OMh6F4ZeHQf8tI7vHwaveROcll4B883VrG8MGm9NtqhjgKt/EaxgzNsoyEoTK
7yW7goUJ4W6dIiT7ohQ/yMQhIqBCKJ0r9eGTzLeZWLUdMxbKzL+ZBPUDKigsOOukT9hQMKOa5vLs
SEAuX8T6LrdJsfUVQ5XqyEuqD8lEAxiwAspoi1l56fEyzswUUR7QGCnCO7LF9CuG336o63W6rCt6
jAlCxDglSn9am4Z/SdysPpOvdgh8KcnHC/Cxu/mRJUC5Vn333Q+EuTdIpIOs6nl7J1Htpse2v3ZJ
mN00ij80W54RVHaHGSvIRkbTx5CkqMGmbEeJh2kCMRsmdicsN6Ncii9JzjXdy7aXGGGcxHHO1jy9
8nd6ApX14nhDuM2cdLhK4d2KuUWSp0Zxw1LLS6phrIWBeeiTnpBTXK87KwJZKax3YGrumnaRSNop
wiHdQRHueqZWNVuwxDQP+NXCixv5z4mXERXBgJowbVrwNgqDS+ymT50IsZQHbzgCnCMp1BA77eiH
G07pPiZooGsgrQiNijmPXgxlRBiC/PbqLFG5ZZg/3GqdeBCxqrBmxzHikKvsDiC5CoDwOe0Wn/Wr
JAv1EaCB9g1uAPIypusUExXtjNXRcDw2KY0LUkY4T7PaNWJmumhbv4wWaOg48/fM0+gVxs577SIe
N+xq3xF4uW2zur5M3QYGw6L4Hu+FE9Co5NWtQclCb2yG26hKkWFVRL7gw4Z+BH0hy6ZxC/4AmfKi
wGo69sW9CLeJLBXO8JQ0O1SPU9DA/g+ifIdhPFnj29m0Y+e+YErqDq2BP74unqlJJBRr09mEaUsc
5TSG20DWb/Ew/XQa1R0cmBtZF5qY6cx0n3bTY0yrdN86xWdoUDp/nTzt3H0mZlBvB3qRtet270MV
0pK7pDE3M2aLynAwES2I0s49m5kxEpZcHbJiRvIavfrqWxfClnPFvYfFRQk0+qsYaTZ7UdbDoddv
M5DDSpvppU6wfSSF4e514/xq0sK52b/YedfUDOVGtXrnuOKvTks+i+QPuTL5ncrUAxxZd4eKHJ/E
6w6iYgZhD5qVP1yRrzOuyRFCdg5FhvTtSzMO/Xnq00MxsnAqhduekD9+It3ODka5Zrif7juz/2zK
mk10gBp4btHqZouXdcoMMjEJIv9aNFrOdJosb4YfQfRfpKudWz7cyPZ3ypQ4vUb31uvKZ8fFE1na
yG6mpGZ72p0aSUHVYXk6DJ1inFQ3z5Aq1sg/u0szNShdepgTXBwezvD+T4mOnnWM2glfGYfIam5R
J4J7aMbhPQjA+jWxRl2uBdYwW10mtWl5batoLgklb73PFBsDEVZ2jjPWwH49yXMRU8KCYDz2YQPz
hFCUVWuQF0vZ/BoRZ3+ooGHYxexfCPdo2S5t/MwAiBRXC/GZZlPOCYPkxEjOOXnxtKImulzt7oA0
/dWa5y/p85mVb2qeh8r+43EaH/IxaLcOIq61F8b+Duk0nVqoYdYAYjoVcYAqR8W/8zCvnlvkDauo
rr+biL9Pna2eUXj0hEkO4tYVrnVOFUpjo+nFhe7hWDjYHXuTDCPZh+gakQbAsr7V1S030+woTYSb
ZXGShRVtNYPQc+84zs6zix/GrKYdFC9cq6TV3f04vE6pSUFWePKC2lADskSjaT3Bc5o2ibSCzWSy
G2kVFsYZq/O6WrQ7tWhu2kzaK7keDoHKbKR7IoHanocQsKq1dWNnOpM0dfE403YIRDKMtIhwzWHC
sxj1clMGCReEgwijtdnHGAYPo8PW7Oh3aAONrIVHHY3Dxcj0MzYAbKnL73RuyDVLLrzeBCpueq7Y
l8JiITLP5oE8ynRf4XDFU0p2aBflG3PgLBfxeMyUFT3Hki2UuYdxFH2UjSJ3dmjLXT+aT3BZYV1k
6JNmN/hRkHG4HaZYoWKmLRkk3ooqdt6m7rOJlsiR5YBNl6MWcFcDFcU11yGP0lGo6ZuNEeBiBdGw
cxqx09JiUIQQcOMh+z8k3ZKXmzz6PviTo9M855YhXuUgTiqkaiooaalbut8iIygGZsatscUrLyc7
VHn6Z4zZEg2ee7RzYnDV6JX7OG7fZCOYqjvoaJ0xYqmJGG7DdBR7ria1GKH+e64Vho0V6iy9jUs3
vPWtcawn8szs/G9qkriTJNPe5LPqGGb3jBP6NkhmZZD7f8VecXZRGu/tBIcFDxkPIebHnhi45Yc7
Zdmu8CvjwdXleJMAw2DeTY5dnPmy2JQjyEqoof4Rq8Z3H9XruU295zlpq0fTAXcIRuUQC6bgjRNK
l7ohA04TWRd6JnWzC4LccjgLqJm6nbWsOqRvbcNOb9Kw7u9L2OIKkRWRy4vh9esLNs3fdZbxrxsJ
DVi3wIX6TZwTvJup0OX29wF5z+wUGa2zfHUgGSX8TQ5jOxIOAylw3XtufflnA8k4fn5UBbNCl5Wc
4l7GzMW0e54VWXdAGswqgnTPFnYbJeV4SGZcmFlgxYeB/OiiQz7XaLTbPiHgK6sZEehPXo99qfgT
RV6IJmIAaBHlaAbixDlC5GECZ5GAnarm+9ensgSPdB90cslNl4RtlpTY1xkcjW6zs9zxZ0KHtM76
rt7VnWntdEjljR4KtYHfflh0d2udgpCkum5OQcp4FXuF84NXxssDErWJqek37FdLGFAMvceCMDfU
cCcgX/axD2S1jVXTriorP9ah9mhDSTMfdcS9hQMc6RBWwqpBYJegbIozQBhG+TMyIbCTd698jxMs
OE5soLZ2TmkuB+9hY9bdskU9x0b4a1SWeXK69I+T1j9pcZ3zKFuAHxZ9wxAEW9g1OfqOjOTBXHu7
MLHzTz0DFJjcYB0zr+WS41Hm+96+69GBIdzCxmFjnWpdFSJQOtrDABBXWT+BAxFZ5wBgR/29Vegf
VmnFyrBKQxC/KdO5IcErbJjUVm4Akovdq16BPCDILAmeI2dRaemw3EtC7S7uZ8DJdtOVeNgMIhAt
AhSOqnhn1sERen797tYp0lkQf6xtfftpHD+tvtjaz3XvBYepVPO+Hq0be3nXBb0uDAdHB3qZXdpR
fnBX2KdfvhjNWzHE7PXC1ttUi4HcwuEAXpkrw4u/t/jDXvLeeumDaa9UW1ziSfsXmx/WlgbfIrYq
znljABj4cQYlwnH+8q6kp7bJBaI5QhoQVziz0Ng4QMtauMGRcJbPqs3eo7T21taybMSdxlMQejND
Bg6AsMSdmaObchULewnGBOD9dOvR3VWYnjVS0zqBwAkEQiIMta6Q0fIzL+xHNM4+chGr3KsZzW1p
uSyVqLl3eUttzSy7r8mvS2WXbN2Wx9suU+edKveFwNbBt7rjWPU3aoD8Erga6Zl8moSd7BI3n+4m
gxzht8WpSRkzJRXGIj6b9P/FFS1Yc9YugusyHDH7Oy4KcCiUX9UcpCUfBUN8LSIf/7VH52B0DA/Y
cYXb0rRRb08yvJhLpHuG1+vry5xuO4e1W5QIc9tl1rxVJCsGfm0eFjDrPsNAlls8SXqgYLSorUY3
MR7gCuuzBpWzl8vYLW2WwdccFtQKBKOHWE9oKMTRqKfh3C0kgygAXm2MXnJO2XCev37VImeKhrQ4
hU6PG7gmPycJcAhToQVICMVTShzig/lk9eQqsDAZB8EafB/sI7638Uf1w46y/M6zAu7GTLoNhhjE
uVa+82OreWpzTbam1ZMsPAj8RY6RFGdK/ZxUZy67LsjkGvNKdAKmErKmIayLEj37NXsZCGI8Aw8G
oOIgJoVKq2d1QvhW2pY+fIDoe6T68gISjier8sKNs9ju1cKdGfx2RLNtGa86rz6odNUedxa6xLI9
1nwk10VYR2ifgR+Kcu62cRGl62Fu2aMze0DMlT+MmjyOws4R0gDcXxFIecZUVj7pZehljDZwKlRg
qvLifari9DXGK3iqel6LgbYM6XszX9id/75oJ/VfzNb3XxLwCpTylXcEF4RL318kJcmUPddTzgrN
Hs5mXdCpQDcLcKcx1m0/63nRfbousDuPyCMjLVlCBNHLQMe+s90wOxQJ2L9prI1jngfHr790htGn
jgHgTJ11tYNOXL8+K70QR7rhZ00tfG8auHNfQ8jG8vLzzCgD46tF6OSQks8dFIc2Gp6wNU0myWd0
X6t4zuWJkB+QIzpABK78bMMwkDJYmtekfZv9br50TAOuneE90DhpBONi5dSGuRNt6Fzaa9//yeaE
fEbNseQ7Jh5nA8EjPsds31F6bdw09c+4D7r1FB6VG8ZXFh8rpoT5xbeycZ0HebQeWftt4oDoqybm
r0TcwohblHdKBvIVf9N46MYcfFY33zyfzU1SRJq8ShWtHRRfN/K05for7Ns2sXWYEhV2NevSwbeK
5nCIHrjHgkvuON0BJl7IbWuO+2QWf6oybM4SgDuODdqkYhDGPlL2psrC8lyMPdZPiwx7XfT++euL
g/MNMZ9+cQfLPw8atf5QjurwVYAERneaYxRmUiJAwlTO/3xmVWSh4pcVSnGQb5wXFpOYTGwQMPxp
wuox+u1ZV4a95kT9EQOPoXpo4q3FDbULsXCtc4zRDD1WzmAHR8Nl9mNmIzY0tu87x3bbQ5TdlMzl
e1i0bx2LeCV0+FaVV8tL8LSKLL6VlRBX10h35mj4B64MTPXsHFdI6IL7/MWLIJ9E+eGMwXzOL+GM
UjlIMbZ1Dft3tz6PrfxmN4LnO9RXLyUgFAe+c3Sd+eS49WtU5ruvRrKWqMwZq3/rg4U0IWlujbI+
BA70iTjnry+XWO7aq3+kcv5TJwHwKfmBqXE1e56PoB/kYAx9Zgood8pinBGzevN+rg1w1YVKDvMS
0w16nzfZWNvYyBrDJNHTIOMGA+fVjatvSWpoKs/wh7u0eKiQcBeL15HlLz9j0v+YanQksUbc8qcK
dapmppDRqzutxbwp4kNbxt6alpdhHquaHQcNKASO8RWldHx2UoSTvmu1e/o4axc0UD00SQmKSvkt
64gxFx4Ci9o2X2O3iRHR4Vjtmtrcfr3/lG4TEalzuPac5gMNdLUPLECUQTFgm/c66mb7fSopwqay
IBcSxwumf7r72LrMIGRJooI11xTSvk4VokqlcfFCmqGpYJCJuYqZCUzai+GwYOSufEqmrc4tNOAe
MxsqwfEuKx50o2uQdntITL3pr7a89io5maRaSIlMOkHpGvEmMbV7ApWzdYIyQ4EdEserOQg7hSdn
UTWrruo2hlsFzAgGolxRGyMjsF89TTszNn61yYwkWaPMInQAKtcKIBdtAggIFPTrr1TGdOLFEdqj
zHBAc7DAA2KmmFQ66WlrAyM76sH+hvhmvnWO92C/jS3AjN9dTBu8tSG2N4PpXl+DcnJk9DvPIGgt
w6LGLLvDmAJbDN0WO0DFmAs6HF7WHG3xnpEFTQaT4b9+JdqLUcTGCyFPO68mbv1rmKKi9htrj0cz
5sN2HgqET+AashKX1uRV2al89xKm4TE/JbwIlFaOV/+2u/Q0oYzeIbPpN5Vh+CcXSf9GJM0hnE26
Ab8yD0kcZZRY4j61YbLxyoDyP3WINSMawfcY23gO8x3m72BE20RuFE4BJEyfuZYIM2rOHW35FfIn
tLcN+iMROIiXsmFLwKtef736DPvWVrcptMMfCSSxz7B3X2tOjrliEZVFV3saqmdzJl05sIE/5S3e
w1403wNgNYwyK1zZhUg3w0AMGlLAvhHhMXZ6GDoKdkOkZ+/E5/TbyDgrZQr6Nbm3+Vz7Ttve7D59
SI9GO5zLe93T5oa1tTAFovAdjcWty2d6BwyZXBbaAEYlAdosramyOcP9jGoryGYcF+iUDpr9Vxx/
ZKn0DgA1i1XgjEy852ZekcOdHgZ8bmA/Kfw4vphxeclLFQsC9Fo7po2Jye6wVfIiJ6dea02y2heW
yl9QUW7qXwsT+ehX0ZJY47NfS2MXgpU7W3x0ehEgGIAdX+5iITNed9CesybdLjMB0JGhlx9REmwN
wl7BY/Cl8ox3D6Pzqu+SeC2WdNe6xW6dcFT3vXjORZ4QLf03MHr7gOvr0467gGmGQ/cEPXCre4wx
BekzYJAQVGunOhFU2F4QKq3MqYlPc+Z9mkaMZ6ZuEI8tIlep0w/u/59124cvoInRGvc4ZxwqykM+
O3LN1KZ49cjuMnqAvnMGDbpbLM8Ne1MQJrzQbjEZJXP/K5c031RF4mRlHkrzjhikMVd6G44wIwNC
U8peSO5xD6YZcIxNNtblKz4GcJcBHDkDnEI/Kva/ESvWvKndN0qgA6kyzVYPA5nYhRldMwUimfju
E3+yvVZhML/KgKI/C1kbhP5wwIYQ3PEKfHYAlZPAtF5b57cksw8+jW/e56y9hBq/RQtIYJcvPApH
MwWz5/7Nc6toZ3cNww6h7bOw6jcz4OMc2lgJpYoIVh/nb0XrYbpyv9l1juo8A55CKgx+To3ElkB1
jt0BtirLwJMpm3XGXNO2zI1X96wj2dJe5tC5o1Nj/QAB5wOp998on2kHmbpdgmHcmRyl36rGesQZ
s5scIdZ21lwsvEXGPm1SeUfUSYniXng6xJUAFrWJcFrukoqqdsZ+vCpID4urJHiMceihvTJBv+VB
s8vGCYgwDh+jnzC2DShnRFHk60baxmnAGsowjlMy7KkwvSoNdjCn0f+C2jiH5M5vvv4pdyZ7UXPN
GLO6eEadb2qWj+tmpp9w1EoH9vQEqUReMoWH0J3ukUqGY2wkFgbPhOtk0neew3TPo05iCIxrJ0Dz
FiU/WgMfoCUi5xgFDE3oiboNK6zmivWCOXVILQ9WRKJCl9mHW/+ekhgjBmLbbRY5wBzTNjnHpI5z
95fjedR0jEYbPNO+MYRlBTh3k9qC+SAQ2+t3hY6yaaUymMQOfPjN2JUXLHc5KxvYF+mMMQ9JtnzS
ZWlfTPHXCjH7LGttLOTuKczVK/y/7iXQH6ZnIX0EVyE5RjYTUMWh6Jl+p+h2ks7uX0avxf5Qjndj
mn9rhXUJzxID/HDjOq1G24cDF6Th35GDatO19o/KMl+92AtXLqSBHYKdGKNlaLTrKZ7iNZCPJweS
bV8k5j7N4icowC+ONRzh0VUE8WCGDfmYe57xO4qls8FymLMSppVoXXpyQ157elt+lnInjINJ6C0Z
9Tw+iSnO9DcpPzaDQsRZKAElAUj6AGT72c8XF81iY5qG8rcwRczuYb2sUjwx652oQOOK0vzsDUpz
lu/BGnQUD306sD4wipKZuGpWNCTQLj8NRFQ8MpQu+CmyBiCqp9uLWebRNUGSfP36VRwbl1zq8Nh7
ozI3dmEPB/Qd33QcvOmYKYFrg7rzWlAAzvLl61dfX4xZmqfBMg7V2MXEF5TJYeyT361tgxGSRZvc
yAw9ynqYEKgs31PL97Qc+n3vLFJqW2Zrz/PEVtc+tBqbCvz29QVcRLxT6HH++b0I+9Ou69mQ+Dgr
b2YcZMhek/kYx+U9H6sMJtF/ff/rVwIrPTVBh53S3+FtZZyimiA7uV4N+zSgQ6vbP1zkHLEthm5q
SHR7RmVssmE0d/z5OIkGVRxsBsIbzDxwKlSOnyl0Pi0cRYiK0MKbZgHTNs8ovypcWHPbwTGh+DXT
ad4aAUYn04r0S85o8jJA3hFm+PC8GT2ik4Ji4ESIeuZ9zOLvJT/ZtcEhKIPillZMyOzI+8Ri06ww
3r5hzP9b6fTd1smBzh9fDaPJNpxonltGOf1k7zsbo4LROWdBBMWmtPsV2SUnvy5ZT+vfVfUdN8IP
wfIPjqM46HZviW6dFf4HBG7WaoncdbF3wcZkbentqNo8MCVJFT8ke9Tc9RXW/hZmEZOzFdBRSWag
qvFzwbobMOiS5JCbSLlDuUo+lfjpsy+ik3JOtR59bBMmW5shLrdkndxsqwrWzuCZq0oVgFgyt0Rn
YonVOBzIPhmfnE6YDKW/z6I4TX5Q4sUtkVQE/nOBNJiruLu587CjbVWLJdVktuZEJevo0DhGEQk/
aplEJ656jhiJr9FFo7ks1A0fTDEmH7bb+OhWqA8yikajR0CP5vniJ/yBaBi+VwGiy6mSHLvtlktj
zegY9LrkzzSLpSuUhxwULvzdn8WAjDxz7XozzBV4sGgxxm15HS6WmRzb2nQfw59ERJaYz5KlkAaL
HwpcW/D9GNvs2FpRD5foYy3YSxb7PJoc+/esozfqPDz/g/sSNv4GG8LvUYCKWZ6LDtFvBtZq5fwv
9s5sN26k29Kv0jj3/MEpODS6+yKTOTFTUmqwbPmG8Mh5iuD89P0xqw5OlfyfMvq+YUCQ5CrnREbE
3nutbzXutyUF5lMXeXFIvPEJBPV9XUaPzI7brdmBeNfzqd07MjqbgCoZfFCc2d6MAQoFQNuKF48x
Ed5JWjwJ8cpgD374+fe8h9xO3uLa0LOqDb3jFDyEcyxjaw6sqDo4TdVt51HVO73vQv7rFbmGwQp6
iplhd1GVAttY2M+JiazacJS+a7KBFqhu006TH80al5cY0y17xw/h6keO7Xs4tOVm7PITKzzNeAwf
VcUnUBmEXy3tkylFuwestPewCB0szX30XVhWaew29H+7TQzqE/p68t2YrGsv6T7aURVgCel2uugQ
XqU/cPryQaY9dk2Fn3LKgt5XcdBFescmKQ+mqB4UDR7LmVAnJ6W373L9M0PJN95XTObWpHGBO1xU
+IY5zncM6HtYYtO6x9S0URplI3gYOdVrfD4Rkgik7OhXzVydkk4BkIFGCqOeIUxD0z7HoknU/bHW
6mIPaPqKF5KaNBegL1rfD+igseGYOHagh8hnx+TYrNDPZvjch7RmbmiroMLKEcC0CmDfBXKMJQN6
DOzNxFYRuy22lTTftUsGwoZmk15sy9YxAjR1u9RT/S7zmq2h5Y/4KewtCMtlC/AKzgRjnRnDLwsh
5n2nor/lG9Y949CKEnZpN6PTAK709a9dkW9So+Von8uCgbAOCrr5PmcrBquhaQ8PydiW0YfaN48F
XoetNMBCMXB/7g3gHasl2v5W4mhdyvkLyqYvOSvaxhXQfqGgkasDoATa6mewudGeDsamnaxXPHTJ
xn1BIt/tl2ofgYw/umtCQMmoNnJoxNkzPAggI2I9b9qjwCwEegv25LLTvTE/DM1nieQF4HLi8fao
53lMwa1WKCnrMg5Fyofq6M7eVvmJwu5jlsEbTQDSCxbjSs5QcqGqkq72Mk/n1oreTFaioGMctSf2
60mnXZ94NJdtj8o3zT9BjEwwo5nfmjp+7bnrMhBmmwyD+c6ul8+lX/5wBwVMpQZU553iRr6VTh8H
izUwalgutbRonSYmzQg5BciIxX4Aw2+oMqGMj9I7nc+ixPAVFDZz8yarL/RLv6MO+BzXw3hyOu/n
sPg/IsGG2xYaECdP/13YzK/iNNe1+IMzwPct/31qeluXlpcVTRT2AAHS2fvYOE0HyBnpVTLGsOgt
gEe9JO256rF0rK79XLvDbNoHOKvTnZ2vmdfcYYeY09E/a+eMd0k0pmcjtxboeh1Evi6M878r5+xo
SdyEWUKYKc86ybX95ZAjsXcTe0eLnn5+4d/51hrAtvL/MGWR1AtAwGEwqxmcy0acDBtVGvA9UKKa
89NvnuC7uKLbE3Rcnh6sEZZC/Z20b0hqB5RKHIU2ZR65LeA8d3A/8iXVDi1PHCbKOGFmZ+JI9gn6
JuK3VuLRPz+NXzTGvE2uTpyWi9jY89+nwxl2TxQC0sMQNc2KLM23dergRhGfa4dDZ7F+mA3IwKgu
it/IG98F0/EGeLrv8cl4lm4gln6ntmxj321QBzuhtY6kCdRin0thV41ANZb1FceQuFHI/D6dbv3s
/5JOtz6yIVg/uXJ1xybz5+/XhkHMfV0VpWAElbYPyL7CDhOiHynjSFzeYR5Lli01vVSL97N2FxkQ
Y0BcNae9svfoGKY/y6nIgxkLzkVWE5yYpT8XmRzuhKjJruUQj9bhd/LU9/mp69MmZlv3XNOyuWTe
y1PnkpaPz8kY/rGkv6It4bi2aWqGDkFu2cPVMrZMCuQRgZ69QB6JzKXAt8MIPWqHeY8qMRvN+hLn
zNw1snVlr+ZjbsrHpmu6c69DrJLo91xLOzA3RkS+fMec0x9GlTFwYDSxIR+pvzRmglbOdba0ojPU
E5l5YDR9x8Hb+E1q3a9Xp0d4IFeJ7pLGjO7j7x9UXdmtzjvthD19443iBt7oVrtrh/6TsjgJppIG
sOFmH6WT6/t/vjN+Xd14bNcQpJkx+0QS/PfHLmBLon5XTmjoDrjCSe0RafY7Uh8Dd22b/vOj/bpc
YYlZMwGF4/ssW+8ezeksE28SrxTm/I+xbkhxLTe37n5ulD+nJvrxz49nrsvLu3tA+LalWx7SYiwL
795anPktnY8acH4UueSCZVuOxAdDgQGv+7XZsY4I0pq2fwylsJEVMi/CvKLaowm4jkdb6donK26e
bqLRssE1WFlUVeRhaLWw9zkLFgYg8RCrFrwzndzfvIJfF1DPESxfvGG2xXfv3rIqHaJ5LBw7TDLN
BZ5B+z5T8mr0XhxOcCSOhqF9wrPNus/TRVDV482f6LGtcsTRQyEClkRFPcBue/YZZzi4xptXM23i
l6X6EIl2OfzzU/43lzOBoYx2edvZ79+/53jWUn1phBnSaqDBD0qR2U5bAR0ZTkZUG4R+YXSgFR6X
+vmfH9r4N2seVzIULxrQru283w9dmrc8dmmG0+oeaGHkbAwP5Q5u3jP0Qn8TyWG+Mzqv2dgZRLp8
1dTKSZ82aPyG31ztxnp1vbv6MMiwDNtkbzrifdjjoKdAd3zHCAunZb1a1UPLqvm5cv0B92s+UJVz
w3E+1Fyt/s2d7f56axOS565ZmC4Dm1+XFWZdHjZ1PWx0/Y2eIJypxJo/Ce9QWsXTkjKCtkRJCzRa
Rzh6Bu0BXD44A+ezm5rHqAA4JQ33uPQ1hnsrpHO/TQ3ZBKQEGdvYyQbYvJn/MNnGdSE17dBEdkg8
A7yvoR1CIZZNbw76oSMpcdMljNwaNLX3cRpjdF/UBsOI2AOgYfebHX+X1gVoUBumptUde9JXzgwl
1sEffERC4FjBjhBTIMPOcbJ1SAMOCpJxN7402MuM6jN2tCcIewqcBIPC0YiOMYBtLpQgdWOgOZnp
HMapbTZxo10I3pw/T6N11DJUSVqZP0mNgxuH2ouC0shczGfYqaiosh4y5gqsuxCp9tzF+bVXiUF1
BqH1ny9e89eL19cxQgFxt0wKiNti9pec3woMWjprOBVjUsXOSy4OKA2+ZonyHodOP3sxMowc6FOf
GRQySnSbKqtegHyIk75Ihsu0YGMogp3Zk2BFQMLWQ8vIsKSRp74VOG0rbYNDwfzNExe/3vEkQLLK
cjwm9Ny7XYl/eeJxMSBb4QwY3mSiAo3Jos0/+zgWX8tSfsZIGRaYKO/yZYmwPhXMpKv+2vk2iEWS
nV6Q0BCjyCAP5cMlKlI8tjBvxxYcEMNO65THNX3F7DVmWrUbmPId7EhiOWqYNSjGWob/ycpG5PUG
gT1nq2CS7yBTD42pud5OVh11/6W84phiYfQnKAFgFZGz+OPZLq3HSWMWUshvEr7VmZCMlEkhS+ax
XXnT4+zvtc+e1WBKKVMrQIfF6+N0DxEreQDzdMMzqWPdofMS5vj2z1fFv7HrkDUJ38FjQeUmvoUQ
/+XN1VuVLIPHFlZ4R59mz71yu3aHnA1/kU+4VAyxikYcI8G8tuuwaF1ChRJEEbnfxAeZ/2Z1N37Z
Uh2Ld982sBCxttnvn0+bKgaXcl5CPt7x5JJQ77nubqp1eZ/adBK6x7xbQ0AbdI8TYRPJglK9chm8
pUmtLn1KEttv3qJfbhyeEq4mS3cc3NK/rHTeYqLJpnkYmklqITNdYQMRA0PmDXli0J4xkdeBQJzv
6PfPJwfyfqkP5pmYTes30aDGL+f99bmgNTZ0az28vo/SLXHn4DHW5xDwAL5A3Akk1raHlDHgZuz5
0CLTRPrK3DPoHM0I3J7npo3NQ5wTkTa35ZW5fsT/A0O/pdqlmCRPZCE75Tdv2q+7k8OBYi1KMDdR
ILwvzeCYpJPTuGOoSdPf4J3UT2WsX1DH+tRpuXekAQtRAs0/VEH/qPmHtubW9ol8umjpE7G3Jew+
AXRAypMkHY/4Ja+8FPN4l+wnhL5PTTuVW5a7+w5m3DMrRHlmYonhaCRvqWcZvqUMzXYud0vtv0VV
90OHqXioZwvOqN6V6KyaCkx8hSBcAF/Z34TVwADL/eAJlIUOEdMo9W3lipNoYWjJuSSv0AQX12AW
OgugkoSbkwbTE+PXq2JVkQFfollgIQ9y/P1SV2nQZ8uK0EPHnS5jSG80Qt6oedvaFhWELMbCty9N
N3f7Ya7h26wFSM1AD/Wr1V0W3JK4QyrnYZmRIAy7snfND8bMcR4O8IfSbN4KRYkbp8VOszuc2pH3
U+roQQaLyE16L3dxQuCA0/f+w20RzWgannVveCZy4k2HBC91bTeitLqkpEcqs8OIM6GlcO34Lm4+
MvDP8Bz4fujI+XirpNNI/pwqFOyZP/BusBOADIyNe6NI2eNKYglsMf3mzPHrxS8MKn38xr6w9F+K
3bTCIYOaS4Gmt6jWwCasZ2jyX0FHW5CoGCCM8//73S8MbnvbtRlSuNb782YX62Y3TIkMvTzv9gAz
4WgO/jnTqoIAYIc0ds86dF1KlwZVFpRM2n6rdUX0jnf555vKfFfg2BzTXc9kJ8QMBkbq/T1VYf0w
WilsRtPaS+t61YWbiC1Y0LBF9nvAvmGfnCS60+x+Dla/xuJyJYqavM0s1/aJJBWu8sa7NK2+chCh
cUw6V4PQcdJKzk4+o/wlIZwCXGONMnu71HIvclLvpsn83UrvvW8vkVBuOpbjWLwWcw24X0OJ/7L3
2AWTShvRdphMbRp4WmKQtCr0sCQkgCSt9Wcsi0Z4+y4nmEERQkJMb7SE8HGYo96+9QAJlJvCK2Fx
W9rrNOVLePuScopH4j5x8JQiuP1KaDXNQ1oXm7jtlhCeFAOFrgM0ihS9B6AY5DkGiod+Psl2YZiS
OVaYikwrNwlBYP/5rY4yRYtpPOMct8Is8eadcNTP0p81wnEXMINK9VsJ3EZsy6lOSMAYkC0VVglr
KT9mWsNcO7OjsECuDWOOl02iNQxEvp0xCzGQCAkrjMLbd75KKSj1Sucr7mQOq5b+WIkOs4zMnrsI
NnQRtfGRWrQ4To5NXLWOzGZKntueTYtVDMVc+1KSRSdajV0gMZeDm3xIylgQgoCdjVkCenHNISVQ
Ji83Z+btGq7QC2K5AwcqJvxA/cxYpoEbc9XSL0Ynw8gq2/vFTjiAy3TaW9i0NrqqyWKOiESY0JKY
DDeeMmNYiax9oNCy7EBLMiooGLAasy3PPp6gQ8EqvZ1Lz7u4pRXQe472INX2t+PZPDZXO4uLDXwr
b1/YoBY7jGK3Z8kM/K5i9n7qU7mGH1TiucvNNPBzrgbKFybzSIQCp9C6i2bV/SVD/ERx0SC5NyEs
y45eU1cN1yhq9Zcs1v1DjHZY2n70jOd/m7fcQ7rWWuxLqtGChMgg1H72XVzFxUObIZglVlPbOqPj
nG52HbYtbROPjK40OSCm6Crs7TN2edxacDNoUk5VgnjV0qpDMknqBUU57Yu43iv1De8sLNTReBnt
nKS/NtbwgNKSn2tRkoJM2uFSiYvIUZ7F+CgOHSLXA84tY5NC4tn6rWL2GDkvCMZgx6OuOdQlfsi8
r7Fbphrzn/iVHtEDVivaUAZxxUVinMzSPsYU+2jUF3PXRRI+8bhl9JFXrfGpKsWrXZWfPBUjLO0T
fKW44k9mL/fa4IqjFRtY+eL65OhY/EHFl4EczI8IZzk7V4W9G6GQHVWyG3nQrIegxtPcdM7KVb91
KPUc2aEnn+oWlTpGsqebMXVeZblT67+Y6LsYwtDLFBz9LhUhQrUBU6jSsmrnjcirBhCLKGHbwwBA
Cl8vor0Ihe3VHpgwEbeWfpPJFz1enIOv4PaNCfq+WS/MLaFDNbZWynVcBlyvi/lIQFX1MqIR3+Rp
kSBO4sei7e8w8histrqDboTugtuPiFpA811TyakfgL3al6mXHRXhCL7QqqM14HvOCsyLE4a/HUm4
CS7syHpCL8DDL/J5Ngs30IW+y7Qcs5cDtTVj5916OSPP+gQEtXmGzBBvG0kwlJ/axdaC3o6MbdUf
Yb0NoO8UMPZ3CAiKI9F/PqKheN16ZzDAnY4EUkJCbURysjNWIaVzQ1RWTyyJlaugQzUSDAyw7hxT
0cxxOT8BEL7jUiD8YmWLazgLziPxID+aHKko2r7mokMTQpmC4aRAWHnxq0cqle5Cq7fY0YD0t62b
WXuvJiCu0Or45A2KU6YTty+ca7e1V9mPnJiwrMBwqrreuPctMmnz9gnjDunEsmeNUYoo6qHzaahA
2zvz+pPQqWDTkf90zUQ1X1FQEZeJ5WoY3XYv7MS7arGCfcfN1FLObmPEmGGKD35t4I7h0GqXFSMc
xQzJev1T3Uz05KrxJQcZyk45z0HXxA8IiL3nPP/GxsCEVRFN15VUPVSSbWxi20TMC5gSk8UQDQih
rv5kqBfa8sZeb2drmydVEU5FfC4niKmpi7Wk+1LMlTykpRVvY6CK5JuRjEMg1pPSJ8Fb+iXp45OP
TybMfURwM+L3fcpYe+MUa+CEHMoPZf6hV9Z2wm11TlGTH4ehCZkyZmdNsMVJX0R4QBp0ja7NsbJh
SXnSctCvGvoPo/Yf6k5395PUycXMs0ebWKht13Dj101F8IGOJ61HYX5Ky0o/xXP5gS2fhQqNKu+2
TqPPVz2GJPRtW87EPhakCWgkw+BD3DubKYbLtU5TswYVke0pIjNbquXeB4PWcDfr4p6Uh585mbGz
RTwMugBc0mISuxTVVBUz784zCVi85LhMApxT2Z+jdgYu1kN+7TzBubnIH1Dd8zFkDfmwkB6YAI84
v7RDXGAUwC223DOSpNGmLz4hDwAZE2zLO1wx5SFaWrwSvpGfpX5n9rpFbpSHVg0+DWEOpGxEyFrR
JpnWzqNnf5g6GdSu6V0Q0MGAFHWyR7qlH3hfSb4gIrhu8+kkrBbP+fpPMxQmXWCltSDdWTMMp+eR
VWjnsoR6rEHPrRlnWyvuJ8QTV1tY4rllqSxdVRHfVleHkTyN7SIdDCdDjsUn6r1tG+nGjncy2wEw
xks5q9Uykl46MF9MX6fsi+6/Ovm9nfbumwNvQ4GMw69FOHk2jcMzKrXtTftb54Q8zYn4UroOqkLi
T0+E3e/aSLPvysqed3KQV0rK72baHr3BX04GGWMcpSiMpu/IOXAflurRdQ2CdGpDHGGt3xd5DEys
7x9MNb/NdhMFRVxcTKX7R1OWOvGySG1j7InbPh6Nw8p66kngPSrME2TI6im9OKqOxE63zkyboVPE
xJS6A/e9BeTW2s+3sUzfWfnJ0cAnk638mQT5De5P59JV7dnmmmFptYDZ5Jc6s+XJzIGUduQRrSuA
jTBvnI4Wj2KUzXh2KvIj4sS4iME5L17xvSXk5j5CFmTR4Dl0i7y2k5XzMqJ5S2Yo+VfkDZKXUc1+
c4++DEmx3WgnJs9AXnTp74jv0lMgDbSCIAjM2VMNcvNOYJ8wYE9fWukE3mKR2R2NX27O8i5FY9SW
yU4u6tJ6HRlgPgQZv+u2t2FI11japicPuIWqHkxIW3cTmWUcOAifXtNTpauPpzxrksArjceG7kjW
f9PJY0SMYEso+Cmakk0SEcQpdAz3doX13mmwvo+rhRGHKD5haTGoS74iLZ6OTWddUbRWwZyB7oyc
Pgop8tDJY43eGkClLxH2zENqii9pZFl3YlGrUSk7mXrxKZrIMGUeamygVxOohNcn1avuTKrls180
4MAyLYzKtkWzRwWaN+NzZSl4XnYcMESdt91sVzSL1dHA9mtyNH+it/dSzqZ+Lhb0KmOUn0CQC8bb
w7CbXSu5R04Czw17M4AS92L0HcaTcUhD+o9k2nSsvrQFSwpmcXW09JVlXIYjzaMHWLHcgE4Nszxh
Aeny+34R/gOtEydFQJkyEURgSdXdquEz3b/m0Xm8AU7i3J2ut3Mooul94VvJhfO+xTKOpFtrO2ig
3PnkHC466sIYTWHPxbnYgW13/QmRhwpii2QgzR9POr7mu67XyHIgF4m6y8kPVeI+ZLotD1pJ2Ea0
ILyDWYBQRaVf3SFfTtPY41j1yydp5Gxopfasx3ZzgPnms9xDG1/EiBk8jU7+1DZP1QIowSA3hJ0z
PkYNjzUN+cfBUs9tOb06xhg90S1CD9Xk5sOAyZr2EICZOVOI+XKvPKqcqgVvE9Y88J2p0pcHswc8
IMtR+wzg8QEnUu9o7s8oyXi1Uv9CPawF0uwuqWQ62i50QUlYOcmc9Crd5tooVlMVDjDV4DwaHAX2
Gn/o0Wm9r9ABTJxjZE4xJVuiuQzzum12NjlUGDegO/0hAlbACRCPMk7FXLRx2nkM4fh8aIW5S/ym
ekSNXZ/SxJsYBfSPnlW6X0ZuMH/BFtQXZIHHiCOfiMBG8ymdUxp72I+nPsOgHq17BqXWVCZhZn9y
Wo3zYKWQJDeqMYIOyVqompb8zXK+xu1S7217iT6R9LRJJofc0Gy4xoPNPZcp695d2JUl0u85Tcxr
ZNkPvpjwgIxWcSHXBmpH4b94Fh5H5H13fWvTv5jlo1CNehwGFJGwhwk2pX64XbcjmvDtKGG4qB7l
b+9a09M0SuM+6y3/ld3H34kZPTxGn/0M+Hc3oI8NpNvLwB/n0wJu9QMV9qvtj/ZZK3UMlmt8D5/M
x0lWghkdq22U6duGaOJTJcv4cUXKNETEgdaebABN1vRcdkALxnw4OgXGbtqG3nPhvUWLAIBi+M8j
+JU/uCLc1nKrlnSNyGFc0JvYnrjaMC/WEWNEMswSZTe7rMrlhsYZmqtqOpU6geWetEHUDMMEDmDY
kfpYn4vWAnBR5MvBL0boBoBzL2w1M3wIEwFSQ1a5x++ZqphbJct+q5nTTFoWrohoEtaeoCz3jtiA
PWKeHDix4Z5AB1/MKWnJQAfKLeSVfw7xL8lDQFzy5tD5SDUmvdMOcp67Qx3pzxUzADJP8Fat7a1F
Jd+IPcGDg/N1U5KAdsFizdJsOi+M4F/Gar6XGq4umxPcTLQjjkeBUVQlNPQkXk/joBW62nYry0hl
4jVdI1NbRWBKtLqasOqrh6Yd1KGKfXxWhndmIRkO+Ku9vUnzK0hXsHvXWyDJBlJPC5Q7myFe17Bq
1j7oyJdjQWXgzMD8iaJkWDa9FQILCiFQReFwtIVdHI3I28n5pt4CvTx2XR4aXRSWXVGfPWKi467V
DkU84eiwmYLVFvOwGyKpQz+7Q7aVbLrc36a0oO5h4uwroeSjlXGQJNHp65z4M0dtdFleOmzIFMf7
aTJ3cdZ8RQApHbTPzgrLVNAwq0UfchxOyUg6N9ES301tMhLa1frAJVMNCTiYE4chq0h4DytUVFv6
FtjNpvHUu9I5ptF0HyO4PE6m+dOVs4Du7l1mD1+EsvGktHM2HhNkmYGuWZ9tFMc7h4qComkgN5n3
7+jK19FjaTAttvV+HJ9uICjORjo3PunykNlumAmk5sZ9NKeboU3knSb6lxbV4lZ1stw1kKwp2NN+
N8RGcUcLORrr6TKKKfSoIWAVs2qirNuh+M2hajny7GbmgzF66on6nMtzNciW6f3glaGX+/YDvtxz
3RcTols7vtK/D4bMh6wcE+TeucgqZy1pL7JtgOfL9sFo+vljDy+VQRcpAg8KIbqNa80dFnXv9uIc
kz+4c8BD7CNRfx4l/+HNeijGpQqmvnrIsQoB8Ed92eKq2ORe99r21guBhDM2oxnYCTmEWQQmDAbR
lpX/a6kleNAKs70becyTP4pXrfY/c1bZtOSCHLDVcsylqXEoZIWBpsjuWgWlfa0yZUU28dooLRrH
OlWusVcGo9dFsHfpa9fSJ3erNRMOvH3xHFk/DGBc2MPbmWOVOAKNNj960Rcoil+Juy/3tjtGu8Qs
8EcalP2TaXk7bJZGEKku3uNsO8a4Y/LFUjub5FaV+MkdzsHvds9BzqUxsHGMVmyiDkcQgmncauZL
btESM4ze+b5sneqztlgx2UMV1Y5nvPiFQ+ay82YNYnggbvIkdbc4Z235FEsKL9uy4b5E0+M4w/tW
rpYTjOUQ5JI23intzLPq43mnRkt8GYxU7LRZnJycEEtq0QuXfO2o6YQewAy0FI/x7QRXs7oaKdOL
FNUxL8lH0AaE0R0qNCVdfFh092di0I/ClYnRu0cWMM7cqwrFauJSv9Yjy46vrE+Ka32TxHN3spZh
wlmlgXHV5x3LRLpPu/FszoxAB6O9/wMEuQrIgD9NQRZh1qMBGWOjsMnZFHTeSdsLhoFEMGT92Fng
Uutl9uw7q71SIRxE7XvwWlsL0L+RVKlFHSdnUuldmOy4xkaS8BbCbcAHb5Zl+uE6wPkWPfPpCE7J
6hVcF3T1vclSeYQlgvV8WL5qB7g8OH78+9Hsx9AZzXE7WckQ3PBdUAVgJ03I9mOza8LRpFl7E00y
KM5Dh+blJhcAXUQ8HWxX0oWlrPOqRh1sEj0mv6CcYgtyBvS8FcbyTTfkYG3rKhy6/EvfOekdR/l2
Ix2Y6YRceaek7h7HjgxcS7lsKbN+a5rSyVt/p8v5YpRGHFiiGvbxOLyNtuz2Y1cQmJQ79D5dV+58
b6TQm1aLSjcitEmUfrzt+H0HSaKuh72k2motfGFck9hQgdpNhIh8cpR5Sm0oP65+j4lWF1NDiggj
sxngENCVLXDTiThXMrJcyaRUJwmlJ/s1YpHtPTD8i64/Ll5u3I8SQEgvNRzb48i9QyHqrcVO0UVf
5Qg1wZM9V3MLZMMDKE3i6JiFNuiv7eI5h2IdJpIzUVBGjcjp6/bA/MQ6NdiDyIOp0D8tGKuMqP3M
32F+Mftdl5K3rcb23hwnUoZnDOD00q9+WD8QBiYcukUN3SmcLmR36SpQRkOmk6Oem8JUT4XMiJy2
O1qJWnmV984o7EeRxxfp1d8Ie/V2zWC3Bw9xAo0Kggro+BI0xFZ1qph61LK+FgKW20hOGgmIC0iz
7ISkeX5KC/AW+eyt+o30LnsqWk+cnb4wApaPq+vM4ALGNt6aGUv0kszOhZPoMD/QQw4sCcMjg3b6
iGaVIV3rzMSfjoq7MZ8fLFxuGIfJ5cAHaT1qHoutbSrvGAGZ2TY9jkZqZcEoYr1yW6gwWH1JAKWo
Re9UxQzClb2t2XLxYY/JrpxMd58bPfsaaRh8JKnzNs7fvQR3ltZElJjmVNzrsvwS+dXnXtA0mYsX
VZrmB3MgQGzVP4L1aM6mGL5T8ycBpqmSmQVBz+xWge2Y1UUBKtlbuLY3tLVhKsT2kxRit7BwPtcs
RnPihYJD0z6Z7K9NO6ev6A0+eUazA/Mrfwj6nXH+was80pV6PbmzWZANNGUXs2d84NFuOYpq+TGm
dYK1oWByZQ32axS9URG9lHSMnuo4t4I0yR+6vtCZZKTzfkkSDKZjmh850F/Gina6lkXzs2zg5vvd
vKZstf0mikaxbRd6Ugl8/0c8Xq8mR6A7q7loZqofDJJYiThK8p5pUPuai14FbS7bN2+1IkRjMz20
LbEOo1F9wk/XXOda/STsAS7RmBWHnFCDj8tsroS6RbuvZ7wf+biQK0rpdVS9vwZRaOo+nq49FKT6
4BZRYLkZomBabFsIJKxVzgoqEF2bXyTq6TBKFxqAsxkuWGTw8yCTPaHkpNHlF/omMavnMZsIwtSm
fQJC9xIZ49laWyPOPAyctinmylrO9+jo5nuTpSyAkk9Xt58/gI+3r8PMP7whiG3TtiOn3aJjCN23
w3OCZfPoDDo3x/rj3ET9s06+nlPoD0WdHGq3Nj7ERKW5pl6+SaYrxLBmzV7WRvfBbcsTB/9gcHC7
b3YRXmWuRwg1oCK1L0Yzv41AT14THxu4RyTzUAai6MjAXJCR+aU4uR30Kap4z+kI6umBD/PYOEDy
zTqSzvA7gK/rnd3hiT8/flyHDUnZ25w/7Nc7tJYHuFVncW9evZfio/OdbrDZbBQBtBYGf0gujI2C
jhNEGqRbG4vOzmcVhg4wH8Eby8voPaTjMzr2BlaxDFDNHuxgt7vf3b/d4yzbfPE2hORuph2g870I
21N6Ta/Dq/fJ+gn2hlNv4wAWpJ2zxSPKj9lT2+16wehjl5d77+vEuOqon4ozYUpX4mjeJKJ1fCZ4
olzYT1sa15EKcIJp3b4fD/Tyca+iBMFBot8nczmDeU9ekp4MMIBouKUYVPaN1xDfWQ6HKOttrPjS
32bWrJ28sbrHdlffe33yNtblxI3q7JhbW19zDgLkRtAgxazrHuOqvhT5MH6pG2AA/aTVdzOSu2s/
6q+EnO3VOBQf+SZDmVTHnDHT4iOd5K2QSBBykbR4y237ozUQErRkHDez6mxh+Kh4Es8f5c7Z4LGZ
99duDHBkhtcccFX0fCUrIbprm9EJBJmJ4e1Lazdt2IL7/ONHN8noIza4fjIzk6ELtY0IQyXD24+3
73LFpdGX5cVgnBYy+bpoyaWkc7tvzakO/capmZfz3bsfJdOR4yKGIPOsKqxLF5JHErd8NZiX7afC
e7r9zRI5YpsKSYfYKAmCyqyLy4Bwf/vLqB6qsB3iOlyfwTia2l9+T74aTTg8ONVolOHtS5xFJTc3
X/7rd7fvwNqsyz57doFr2VgfU5EiD+4xapft7amTJkddyUx3GxtEPoG6CyNFutlMwo86643ZH2rw
bosQf/7rSqXVH4/z7ndZC8DJkIXcMif9QKA3UalEJ0A4SdIuYEODCEVMcEjlU4UKW2dRZcsBHaPJ
0mMmOIQYVBNy/Ncvt9/FriQXi16jtr7rty/MY+mdpkQlkTDhkLCWaEgkLJ1VfxAplC3Z1WG+PtDI
eP8P7eD/J/v/huxv/OGF+e/J/ocftYzTL38F+//5//wn2F//F7otw8djbiLGsy3EOH+C/T3xL0f3
keYhG7dQ9686+z/B/qvd4k+Qv6X/yxKrSJoP3oVwbf7H//lf36b/Gf+or3+ImNW7n/9H1YPOSKtO
/e//MJmu/F3tbOOPcvgjdMf4v+ydx3brypZlfyVH9fEGfACN6oCgF0mJ8upgyMJ7F8DX54TOHfVu
3WxkVr86OpQ9NGDEjr3XmgtZIGqR/1ss4uqEPyCcz3YkYX5D5GZT7D11rn9IHzhIZdFvuOljnGPX
NsLtFEUMUqOhP2Szdpp+86mzYR0yxCbijl130Z54BBqEu1GBQZmj3w8aF+cluOlVO2p3Tq+cHfAk
+FDJtqgc46eZ1Mo3TPE92/VBtRVEQAbQIrrTuBsT86wo9O5belieJrVmI4VSbJoIdkiatOssz6gw
LTQYcztFa6N3zrn+MmrJqrOyZNUmNDjt0rqtFIUEIM4mvm20JyWfnA39JKSfXT7A1k70FbS8fTag
MohS/YuswNBPZsNv010E9RJijn4uSvNNa6aCP0gqTjLbGwD772YW3QZZQEOGdijmuf00jzjNEqLu
q9IhaKtdxaktVgL3KN4MrK3MNcFtogVKouiehKO7OmCK7Lgl5x5oAm6u+oAZI7RHQe53JI7SGCEq
00qsa5LW3N3qEdrweDOn4BPneW+OA/FIbeuxjxOOWhEzRAKsSRugHzHbRHeKPX2bGZNaRoWxZWzT
PMTSOm/hsWxGuA5whCuA6D1aq8LTp+wutdW9Ndf7Otdmn+fqFi3bkxO5ySFgQ7H7mfMyXr51g5fV
G9WOcGFS7vsmkithswKxVK2mDj6X1J0vtFvwUJQffQj8TjmUarI14PtYs/Xp6gFrYPFchMA2Spu5
p/WZ0u2HP1JdJh5WwPxI9N1zkJs3GJ5XMXMo3051wBIOdTqxfyRY93cIlzM/yZ3r2JmvSk8Trim3
hnlDQ++rAlZNQvHz0lOc9BnDn3B2dku/Ah/EOid32lRGk74n7J+JecEUfy+zSAczHpdCetWN6isY
3K25AOYYM3nGNO9wZh66gkarZCztTzoT5BEkieNoLp1t0nUZz+8BboQkQbX3VkA6pjp9Gtb31GOI
khHiApSYgPlxSBJVVTBs6+KN0LpTW5nVfsKZRoGcnSo0VRvyZjTY1QxtW7SPFPVIf6Ik38RtEJ16
lV5oOvX3GUl3XVrvWFhgvdXHTpfdsYvlgxywtCrJtDJawnCJXwxgqQYvAL1As0+IR7APwUNgMJ0o
5tHR5WkYCGOIFarIBFPyTEm9NkJTeoSFKx44vKOq9EHIXnaoAxhQLfpH7NdcviCw4LP00T6K6CcV
/fimraYgLNZpVwMZBa8kIrs8tXiZCyV09wA4HhNpILMRNuIJMi7Heb5JFPDWJdeu1IB6kcnwGg1u
vo6G5qbozAn+r1zZCmf6zjQvZcpAFvs1ngJGhEEQK+uAVWrTCxr/AJV32pcyVUAl0tDyNZ3JQh/X
A3BJUu0nYkGKbnnQlbx1ioQiainz+YFdSOrsTrGdLQmK7nbEruOrPZBCHffoykS/hKXXmB+MiKfG
jT5ihWAlpsr3Ej/7xQbe5SHzPjTCqu6EhgUelVuLHTo9jp2leKR44YUXL6niamer6uk3JRtC9ayb
xgo/GaNRdJb609jE9q4EEeFFPfO+mmGLx7sC/Cjdad9pSQTIsdJNeQlia1jQIqFT+nLRrfa4NEzk
iseMFOum1Fez/DTnPH6wZOrPWpOs7XHIPal16s6Udr220Bmu2lzcjAqtDHuGk4wwjM5gelQYLtUQ
rvP5C296s641e+D8756SbhD8Nofj3xTuUTVX6YCApEntpw7PhJ+z0Aw1YreWFofsIsRIobYPU3L+
1CojXmW0M5+98EjnA2pEFdUXgM+7NiwejTZi9OKKLRZ4fIRTS6hB/MYGitBwXmZtOdEAQt6pxN9G
s8HcmFACqIsLS3wGca/MRf7UFYREq/KUSHO8oE3AW+EGnznc9bXapL5TNBEhhB8ontrV0JKZaluN
tULT/6i3yRO9Y2PTFvGRk51cc1JHRq2iEsjV6uJwGTBgK/YMkVYuzMadFQ8Qr/FUrFvLcTf61B8d
GWabHloPE00VMVT0qji6fjvBq4wm1dy4A6dozBlgmFv5Gom+PGsoyYapO4xuDG+5IdC5AkBA+4Sj
VacrV0bFTAdD9aK59TUa0ZK6zP1e6HPMZ7MR1wHp+kF23FWN2AjPECNtB6eZaZ/F8yNMxlv6a9By
ICr6oazzbQXNr4TO6HfxIF+iSjuxobWoDQwAZdVtUQIrmlK6+UodtDRqeEb0SBJxG7RbZyjaS1Tu
9aBIWUlTd1sE5TkjxabX+xjOOfl5BhkM1thg4YOu7xtIHdfFNN70YRtd0BSc9bCa152FM6O1yg/2
Gvt5FubjpD9k6IOPZCoX60J374ciJQPeaZ5RTnwyKXIPQMIEXGYqc2fe2KPv6rMTYaOzUF2Lr5ax
kGfa9kuCU91jFH4GEUDf52B387CNDE6RNJDTG4g5q7Ka5mPVr41RGa6o1smhztwLp9XBN1zkOK5G
VrDDZpzlfXoGT3BiNO8yxEDbDsnzrC4Zpb3SKA9Q+1nxpu41ESLd4BAl4KBMO191JoMnNgSUxZnB
hxumrkOg8CuR0jDuK4BHHMddKHtNdOgxD7Fl7acE7q1sxq1dApzkqto3M3vgoGTx2c4QOw7Nvp4h
2JVsJzoGn6OMaazYr79J9mkJANqFNgLJqD9DYX+HlLbRgg2h9mj79LRaWwQgVDn8B9tsopXOqXOl
AluCyVF1dB5ynhlXlyusedk205K3dIHez8Cs2JcApkhiXRhwihQyM0LuxOYUHMyslrTJtzyG6Dls
nvrop+3eJhfYOUznYduI+iFEz3ZNuiPMZTqmDYiPsqSQ0CMgQxDfaEtOWber7DC9mDlhPsLZF/DT
PVsaeMooRVS1PfcDDb18kspBz8uTZlbITkXXHNNSvEOK6lfaMi6b0qw61sl93GTHIAT9Y+q23Osh
l6ZQK42RVfZNOeQemMARhJwyYU4bngzMcmyas/6MhHdYd4aFoEVR+g3RIZCUdb9p4JB2lcUoIT6o
RT386Gbh47sb2iJ6MXOpbW1QfV41zNRYJfOOgNQlqq9Brqkrg11sUmfrNME2vV41gL9QqTpGuCOW
ptrpNP3HnObJSLpHb40Akc+OZk9HNcidu+WSIRPTIiaKoCIlR7aUNr5iM6a2i7leB8EE1zdjn+pj
++DqDRvzkF17g/yIiOoWwg7jQJpKni4XDLcNwVJbupfYasEAC1Q3RXGLNsdPnfZOFV17m+tNeelI
SiK+zoJvaDBr7x9SG1BFA2uERK66XpkR2hctMwQCnGSGBYNWS6MxDtHI7rY2rMsVgjfBJVB9dGSg
H8npI5E85sdwYaprMwJFU+j6xSUtKOqEH1R6thN5vYy35UtYVjdTrr9aBisBWhtkoAPc87TL6aWH
zkqZ2KSHftZWTlDAvqzYCiS8Oc2RlxIJnj9M4o3g1ZVW5el2npNL2DFg0WiCWM1CAC/2ktJFyYkz
Ic84LYZ3u2z3ShQwm58Q/1fFt4qkl1ZmrbkfoqHVU/TbXtfBcjgfzCW/Efh4VvzqOv1liqfdPHDc
eEJHOKzK9yG2YIcDagmNPZj6E7XpRVGBn8HqWVjvUgLeQkQDRYaHB4zCoIjojZkMFyz/U7shynDb
xSjYlHarzM2mU8BX2fOTJVscS4nuqwvTQoXWos3zzjSsq9EGNeAp8YF90HcAzsm2uucHF6ZEtKn0
6s7J7Qd22g7A3PewyGyyqX0OWmPT9BEtBQIk03rc6p0Dp3BEu1j02qnyK6t+Wn5IJ2/UsSDfT+Wh
S8YrnJsbJ7divzDpXmto53RE9DEoZw9Y20kz3GM22XCPnQNX9g9imHUYxtYqBTa/JGUOXbQaVFRf
GWwVGr1OU913Zfg8NnehS0RznT904a2VoBDSnPU8I501zG+b2DaoXt7yH9aL7Gng3OHOR8n3rYFx
LQM1EDzpbvl/OVB7KVzCUbDHK1NI0PN9MynVatCKzQi1bu1IW3jqWOWeMAJPIVgqH21QebW6vEGI
Q1/8U6NvT/FRxPG+RB3MSADochXvpk6HhFjuQ4NWT42qbzWb7tbq6F7q8Sk32+4THWHsOJZXpBAu
8TR2hfYq2/ZlbNob2W+kVr+3zfCorID1XkWg6edKqTaTJT/JvdrPzpspxHOA2cyr8oeij69F2r61
pjwrVNdxPt9ETbU1ZbSr2vLDmNTbQdcJdaVggaPl2GiLdDHdF9J5sKfC2Cqh/iLC9GRPxi7R+n0+
oEqZ1j0lDgX9GgcjDFFjWlWaWFtF9mAN2S66VA2b6xwQG5LDYVIISIfZvedElqH+JTg+KdHKMZDl
3ZB08LFuFT2/bbGjEQ1CeagyNezg6nitdC85841mLcqet1PfHc0QILjNGGZkxnYdquUNqd/Wvc50
UfVCloi+TE8RZLNKyzy1Dq+EtPJkdMhpnOkB6/yNaOODzdAh6Wgm9xaA/W4JfL2gJb40iD1WWans
Oqc+16L2NI5hdhz7tmLd0Bp4HizhLZZv+CwFVw5yijZ+hbl2lxT0hcGmC7s7JJZ5tRVAD+lwZBFa
DUP7rRrm0VSKk2uT6zTLM4/0xmSXBtruqVr+htDurEzOGRPQdyofGi2/rbHjtK1+COfHTm23DfIx
6jt8y85XFda+YWi3rh0+KqLdx1C3sfgdQOwzj9RAU9abJCd6QmVPzXJmdNJhEm/6YZGCfDen1yFK
fpdMrAIbdDCvraJebQfBPtCBIN8BEfwsw3it2sZ9Xrag9csPlfTGCb5kM6C+1rdRml1chzgCwUij
5biV53vHjO/KAoxzHeFMbn80K7hD3/im1p7ryDdMrk8hC9yc2mtCCh6azP7qIpUppe48Drn5qGrt
l9spKGGmQyHIWQ9ULFHuTYIbwx4/Q7D+agJ1ablYEPO9lkn1Dhj+PEbmOe/IiQYlS1JS0cI4NBBe
N4O5l3V4MsvqWA2jspKjS1qCxdt+Ql1bGk6I9/xHH3nLiVp9LiT9qdRaKuDSr4T20pGXlafWulXc
s6SYKCrrZTQYAE8lwvLh3KcGGOXXXkneC16TwE3vibUEPqoimioHj9nftlckmQ+c0a3+ngUj9EIs
okol10joDootb21MdaQGbVuj3qndtE04WBi4SxDJ3wPo3CemxkB9OvUWlzZpr1YPrq3wipm7COk3
4UhEB5xlcYeAZx2lNT0EpT0q5ps402i8ODrVCM0xQN6woNDIPcV15eAp6jsv7aOvRg839WBe4jQw
ObabjIek5U1USzXkOQ0LpIdeg6FKeJvnS+gtfs9JkV95ljxVUYMg3XGZSCQFPZLxDuE9q1uqPDRs
m16QVyeA84daRRGmiae54qqekIcXsbpppmhfajZW0rsqqe9Sy2gX0vVra5QbJkEc2ubb2TQ9PXW8
cVKvo0vTySDAwm6eXVne1UZT0/gqOJkilTQyJpHmRO68Mo67EN5jCZoO3ono6U7gHhuIHxu7rdK1
b1pp32kpvh4SZWLElV2O4JmZZDdeiiWjF9bfpBETgxTUkDUemEdzLB8LuzpOYrjpjcSfiAVO2uIF
vOFDkmv3JiAzr55O1YxtDa4N0RI18Vk5toy2BKQmwR0uhR4qn23JMdC0dx2LiZ0EzNXLLe0cn6h5
QyclKu9eImMrZcMZzLxaxngLAewlyi/08I8JSZ86pz/Vxe0wpruGfI/eeNEy5hCliYAipTSwMdUG
WOSaF3VIHirAo+Y2ZI0YpACa65xnAsG4W+1TR3nexO2bY4cw01MqrTFdtZZfDPad1QTdevlbhTrd
RHQpismWqw5Dkw7ETZRfDRFGCXxSLnwxhgiKc14VwthRA3yrnGjDoP9pdXEoUIGljNd0d3pOtfFu
4NEx3og0fLj6sHbU+puAVqRVBLh51vzc1MUJb+46mwNKnOEWOAjPm8KcwsZ7nMAZFlKCPVRRr5Sv
gz08uXr3lrcZwUPWtsqybV8iUKyuegWg1FHpqdlTcyqmLzRdP3GC4E/N3gMB3HRuEG7C0roGKUdh
UhpjlEtoWqgRSZI3EOPz0xOnKNuELEMcwiVUxH0xBnea3h2chAFiImHKEQxx3zX3M8Eu3aR5GVQw
XWA91iUURrPIdlq8aelkL9olbM89OIqioj3ZZAi18UVCXdvQUIkJR+hPjJXVtVuM0BnFeJ+Yb+Dl
L5xcKZgytJliusvmPWzt+7JNWa6G+aUZEG2KstqqYbi27OKiKvYr8SJE23SAWYz8K22ng+y/w7pY
FvCnbLBNGKqKziWLN8vAeyQ1+qZ1jwdISepjE9BX6B2AGA2nenDJJGnY+rkHbqp1A9OGdjhhG5kP
mcUBHXjjSsSDczABTaLcUE90nanqSvyXNbjtme52WVJjIaleGY7zk3UFPbBO37XuPKwJG1RvZi4j
W6MyskDRmjBWbjtTpW/nstQhbiUViSP8Jq1C5tMEvHj9VCCH0qY9JwAPrWDnCk7OyI+1tr2Xpd6s
EbxFa6sNd70dIMeKwgdOBB+4dfGftgn8jIGWeYgAXDSEGaBRj096hM1Mq82HxHZvA63Wt6Np3Nqj
eWkbKM0uVle0ACDYwvBhVuQt6ManwBIVLzveLkP2+De62tyh85bbLCMBPtM16uYCRGWSAKRxo7Wt
NQ76g/apT6GjqJN41svAgLsi96jNF/L4i6WQodZy1Iup5eDbhMrarK8WpiHEJ6Dz9H4geiNvNpj7
4fW3nKccvSi9vGK0PTi4+uuWZwixBm327gwiXbi+G9V72L3GY5l9MmR4b8az2c/EE4jHpoIlBOMZ
pScvIXGwqq4oK5MVbUq3RmyBXBUWldAywwGwys+68YqmARqnKBz3WE7eoyrnHZz3e0szMBGJytyn
QFtXCRxqAxmPHyoqLsdyukmmHjxdhDvSbZ2R5mDwZo2Up2HMfFVpG2sbQYjp4W7Ckzd1NHmDSQ2F
CdRalAUDxAGrTO+zPvtOUNJUmdtuyMkmoATQa5XZt1Ejf3C1st0952XJCaCcCW15hI7+VEbIholO
vm+XK7lpGItg0WRPRL/sZaVDbJNDnmJo09wogMQ0YhOlXGzNPKJSZHvK+8jnpBqBQxyz5jZJjAep
lU/kI6DvaObqKKriUhXOOsUO5VkDXpA2GF/xpnzN5tZG6W9nUQ13E8PLbO7nMvvuVTq8cC97RLJE
U4elByv4qRqtEI85SgMdtXpXf7DFndRxQjalcsI1G2IKw7Y5lSiRR+NT27o6ebBO9YFsx+8dpfZp
LHNZQMVOgxaib5lzgsqeerG0DsneROnm+qFmfGUV87CFHAFQwFiTtRpbu8yp1kWOkSBStiYWt46X
IOcNnLv6XjJ0MBVlCzL3YTCH1wBxaYQ9ca5SFCvoKUPtMYht+nGKtmfLtjyumPPoID9gYLjTu5Iy
QX5xrGJ01Wfv6C/JuRwZFWVaDgi2eNXQ3aDP8kdVu45J/KWCtQun+j5MjA+9WYgfKbVWIT8x84GM
G5+MmEMJxBK6Q4/qyO7jNp9KiTTCjPYBO2/bQXUweSfTkiYDlYYdKIp1RNgDD3ahSSGdxblosSsi
tbWRPSgfIkSInFRXqylWNEFIcZNnhlzPNt1CgkbkN8rou5iu3+hcmaH4tRpsVKWJ2S5QXUHK1/P+
opG1oSbRHZLio9UF1c3YqXs6zADNBYh7+tUFAsduVSnkIJQAu1O72dOc/rK7gIzHEAWzJDoM/Kg7
drwT9FM9ZO8h9f3KDKy7MR23ciC+QR35Y9pe2uN3ZqevVtC9qAS6dUrTr6M8uw/jVWonX1PxDTOJ
FZa60exopwvrKHLtpLikeeGDMgxsJJCZz42GDXSap13WyHdQWNJrJwGnCSZtRXbCyh6ce0hgK9zX
7+S5sjKqM3VMxkU3y+XiPCG3nFY5EglX1eQ2r6pvJcbizEyxmfWzWUZ3cSde3cF9DOxsO1sI3vMy
rjx1pBhp2jVshFtniSzLm+4pBASoJcO2fgxzeUkEYk23iXb2TEh5L8vvrKj3mixuh2Jaxxpaqgh7
sOgW7xy6W6YU8BpMu418IsCHw+8Ht0nHP7d+P1WWT//xtX98+o9f+/2NP38vbskzNRg95SiNc/se
rhze1JmnsKkHsQoWBYu7aFYKZgWMmMn8Q5HimYv+Ql8+/N7694f/wdckw5PMC2iLCJR4e/KVS7R0
M+43wauhFQVxfHNQ/vnw+6krRLcX82Oj9kN3TEIdrpBa8gccKULfinLdUwPyH1bxosxRlrtrSsJI
1783gT+j0fm9OXfaJTAduQmcmEUZMl1++P2gLAqbP7da0MJ2YO8MIqK3alXvHavn/v7ezT830+V/
+f28mhC+jLQsBJGNK0q45oC7tTn02vjXh9+v/X76+w0BNYvX/f98u11uCdjSGGVB/5NqVqr0LPli
VTyZZNQy0YyrAxO06tCZsDdMFWVaSMrlgXFqffi99e8Pv1/LFTIs3f7DqcAUKOMX+QzV3kbRFxGY
duOEtOOEEX/MjG/OhkiRiHUAnOMxLHxzl7oTR1Gab/jE2Y5belX6+J12zsgplQ8O556sLetjpWGB
dl3QzDPLJDLlgEjLBoFQqgX70CkuANmnQ2NOO61RWVyn4Zw2sloLa/GU8/4hphHzAJsgp2WvlNaz
OkzZAZ7zKZktAnLziYTodpgWFk+6DZH6ZumPis7LkI55cPtxOjtyvjrJmB50MyBJugwP6lR/NElU
7wYS6zlbk+6IqK3F83DuzNplRbWPTBlInGsERt1hL+qBAK5W47/RS8xOKS9mmZP4HjK5pCYVbFUO
WsxyyompaXM6H7q6V0b1DupCex6s5qSVqEYAGe4rfS731OHeox1k2YmsTy8sOuM86IZxnrqQd78h
D4EClseofsgAi9f8Sn/OLbL3CvPUxDGSaLW8jTvp7IVmBDcLuIGQGPCn8o0oFcZ8lf4Nbic/FSSs
gAkyTj3WGpIeTokjA7oFE89q6tL+jRpWard9HyU26NEoiwtBYcVljn9KfCXe0MyD79BdTAYVp4HN
qwJkjBJX7WbC3fPiHAmRn1XlgemSxMmJIg8JMiMV2m3FrMnNoMHK43wuThkd6RM9UoBCxVUPa0Er
q55u7B2M0R+DFsHMiA0Tnkt0rU7gDp28zp/YmChV89lPa44S9AHytVZx3MQ2dyYdGDeUO93Eyz1h
9qQwnaO8wcWJwFaAR5Uoc89ljz7MrfKGncjN8C7pL+x36o423QMFCDR5XkQmSihNGKjkzOT4qajg
ykpr21j/fu3Pt3+/Y+UiwtlS8sQc55igB3KB8jF/BrH1BSvrBjYGtWtS3psk6OEgPgeRfYAM/Sjl
qlXku10b32qfPACNPaX5hKKCbDOpPcQdyurO1J5KI609xa3ehD7SvpnpytbzdQT1RE4XHBMF3lVH
pajZ403JAGaH8b5eUhsNIEkFdV5SE6RD+khs4FMktRJpPrFepRieiWbbDSn5wZmqV5Bh8HFGEeC5
gDpVKO61DjMJZjjCnuAMTFC04cFlr1KkczfGWKCncbqtCc6ioXXgeOsZsqQE66ynEeGzM6Wvo2JS
pnLwVFHbaznSGa05ZDtG25QlhIqD7iQqLgHPbhnVJRenjjHqYPiDqzNLSeP7Ksb0DSfUI82wAwOe
ApR3q89xcfgIAjf6qtrmgtinsTQGcNBHx8EZEszGj8XZzqs1M99gv7gGMSs/AYF0+hZjL7WDBmRj
CAU5V/FG0Ut5hKGOJyIfXnrbuJrzFSw1WqAmvO0VPbvBFeWsMhmsdAx0FV5SBUgCFeRZzQnvjUeY
IHNdrupBeQ4qJq86iTRrprQ7Iv3eg4UqkA7NFczmekyulnVmxX9wO1A2iSgeJwLwlMm4wZOdo+S1
7xwt2ldd8mlqt+MQTTTJmVmUTveGlZ7gHnvaTIKjXy+/i6p09w0TkltFRsKvekZqqq4ftXJj2GG1
m0PypCzOeZteJBdgx6afjzwN2QTpX79REypKjB09gzBZaL3XdjDeygJn9gILMjjkGNDuPKOckWao
8Pri8VSGR0EV52PbLVYZZvo1DQqwDXn9LULzQ4jA8npmlWpv0JNM3PupjeUusnQwg4WlHevwfYg0
/bkHKWVY7SEXItzHvTT8KVWeNeVcU59VJQoUs6m/slpjmR4OZRX9aBrrvlBLCsTs1qU4G/SBk3GI
VkyJNbw+wA5LDtBKlOJXYweOkLkvpWRrqEcibpF4i7hc201PLJ+kExFP7XviEAKHT5HrxuJYBhjW
C7+c1i6OoiiQqnH4AYRjlBdJO8HTJ2cHuLDecdotrk1bPaKY+hjM5DvpvwzTgv+uT/Al5nDHumve
5jxZuUVTr9CR63HiZx4gHx38bn7mToLeWddt3lWrQEpMe7mzzXlNwFm5IsPxokWyJwKP4SOkhgqz
hgGY5z1SjHljcaLk5b4Q/2i9Bpb2XUfzxY5zfV/YDUG/EsMuE3qviVyVECWV93ZHr9DWKZtpekRw
e5ho9grJVAExOQYexDJaMoyCVvr5zNUFTuUu4+i5VnQoliSG6+tGTGtXaT/1oQAFn80PypxAqNGj
Q6gVZ6tckG6qdh9Z1Mx6XsgV2p5hJfqavBOT+i0rvqWSQktNJo7DrGy0dO1TYiHRKYMb1THPZlih
fHPhCGI9Abq4aL8sogCE3rz1E+gkbJV3tGXdHVCACzY1r7Gia5YSFG0wqcBfFl6ZWe/oDDnnUCgh
V3Sl7pOI3DOEYfnOrShcHAvQZZmVS/LzeDCM/seu56d8LAb+tn0ASX7TQzx6yvpLZLZfoRwearQH
FGqNP4xqsG4gzfdJcEuXxdnUYU33uZtWrDbmdqA2huECeHbBsebaclqo7W8YfapHUTquSaTeSNX9
UpcQyaFXRuof9TNYcCaGqHZmYTqQltA45hntCdA5XmzX6qYu8G5SLDWgxdeTowVHJfwuWoG8zsG0
wmCMZHv23U0qmTelkeKcANg4p4msRW2ElIMBfQkHx8iiWgLvbGcQgCTanhjROvG6QiWmuqBXQ4wH
JcxJR5h0SMLhTPcl21pLrqw6NiTGYt3N+l6BjYy9rjWRcg1zlRUbcOqNLzru/S/vMS3D/DCWz1Kx
4uOfr/xiIJvlFBA9GAaPsFD7fhUgDjvaTc1WFVat3PRN/fznUzQn28bUxt1EpNuGQzbDxaX4m0Im
Fml0/L1l00TeDVaynqwoOOB8R8L5e3NuaDjn8IB9o9Ceill0TA75kd8PgtyuTVL0L3zW7dQxQqOh
YsgLkUZEy63Y4ejS5RgL6afyFiz2sA6LYwX8xI+VxvWKYOZo39l2zaJiLzTIiQhAbGGegHRJyt9f
Eeos7seoEMmaF+im4tEfYUwWx1oJyGizlOffL6WRE6xQlhSrurPMdD+SqLGvFWuN687dOWGLL1tv
j78fhgXTISviTYVLjKqNDQeLMqtXkagH0l1gWdAG8TOp06qCOllM1jbkFUcPqCDDKvgBSDOjD8yr
OmYDdEO0JaSLswRyXecfWtgobF3pDtbgGZQWw8VcohWpE9NP1bQ9IndU8e8hFchjLh9LRYkX4489
GmEZcx+TT46tXA+oSI8jx5MVSVQEk8ExyzRJw8QWjKcIVT/SW6iOndqj6Kj0LXzFklLCTevjUKk1
Tmqe5TZcwmsk7l68pzddQnUEK645YgbXV1obLqtLyCDk94tYQnwuKZrgsVtwcsfu6BQ1O8YUHVPH
pLfz+x/GdNxq61BKPATD8iSEkoFB38Ynog76fROr/u99T2g/HX9vdTF7aw/Vhr5AcymCPL5rBt5p
WvOph+q8d5n5wuNt8Ebg/y9Vkuzq8RiZpuvVFfWMMveXLucOxKp80RdP68I9IeTU8WYVQwvb9ltt
0wFraytFkUI5R/j0O0/0Zh777MRYu/IdZ1OiEwoVC6WUQzfJlmTYkXLmWeO4hMqQutOoMJ/vzGsw
UutNLtBWUNjG0D4lOUJoRQUgViG5JBeJq7alYS6S5OcXIPn/7RD/jR1CN0Bm/o216b937//xXQDc
mc7v+ff//l/n7/E/du95hb+lIQTgz7f2XxgR/vzmX6YIof7L1jQETBBtdQwIfxkihP4vy3Ig81oL
zxLd8r8NEab1L+ZSBCC4wsC3YBkA+P8ySJj6v7AzCMc1jF9/hGr8vzgkfmGZf6PBm8hj+EsLD15V
HUe1F//E32GajG/D2hHzzg3pAcX2yYA05JDk+VjfIE4iRwC+rTgExJXVfv/QvZuf4UP3xMpewP9x
oQhuILAI5bmrWEW2mk3rBtElHi+OCDtM17ni48OLHqnz2e+q4IrTx9c3xbuR0K1bawmodz961L7q
o+uLPQFPyX9DAtf+Qbz/8xiBseIpMQT/LKTmvz1GANqTptMI2qmzeOo17Rr187Z2jNtkND/7pv9R
FJz3VRq/WrF2/dsF8Zcl5e8WFFLt+Ov/fIZNnCxA71Wh/hfePjxOWSehMe+cR8je6k95bS5mtCJa
cJP/0GcomBH+iHvzWhJVfgQNnN4rG+fk3hOON18WqM2dRnvhpj7o7/l53qd34ODac9x4411frUiX
Ok/vYCKQBFj3cB3nxAcZ+UlL/8a4VbeV8x2SA0A06/yUfv8ne+e13Di2bdkvwg148wpHT4ry1AtC
ypTgvcfX9wDr9Mk6dW90R793RBVTpCiJBtzYa605x0xHT39QbxAT4YzQ8eZnTh2eGMO22Vj1H/VL
/jKQLwb9lQaQ4TF1QaIlUTygOiC8OLHbI4Y1X/w92YOy7QzQVHC0XYHkBBdiGc5BRzognd0rbv5R
vqBpiX4lzzwdf3orfnCDwfj34xMOxd5OQZB8huYWuewlISzKT77nbe727kITFKFiZf/IhxrqiRXa
ibBDZtF+YXpm+IJN9WuVv4Gh2zUfg+nm7GRfcB9nbMtljzlg+FyyH31BxZsl1/lhIWjwROxoYz6X
1/QbsSUlgHAqn7UNzSOkCG/5+Az8oMTnSW1wnN+LT9KwiA5knPCTMBw8geocpH0aekXihOF2MH3M
LpyVWdmRBKbIN+d3JOfwrhY2iJnkFeJVFf25t41r8wFK7Kt8CC5deZafaN6ZRP6W+I/hTjrWY7wR
zmytzuGeeVD4oB8GDCbwRx16v9Vntq+pDCObLryr/CQe7pbezxtwCfb4Be4rHZjx0EVxifZ+J26s
onf03EUnIDAzg22nIC3P67zisGxUP/IIwrUSj5a8dpN+B6dKtvXT8o7DCX3uhdyhj+hErFfIS8sp
SigQP9o5syMynzfGkXA8/JzzwXzDBAwGcC7d7Lu5YmafzliZ1Yt4YyKuPYY7A1KEQa3poM4fJcd6
HnglVq8KDqEjpb+8TT45NTv5RX4kOsB8Cb90ItwPnWDHb8GLeUW5xKGNdK1ze3qLO/2cX6BhdV6O
lfLaqp6QedW2+BqZRDvJlvrtHW1gYlvbqHeSk/VgvRKfVvYbppuTB12dT4edfQ9n9rM98XnPCdX9
BQDppc18kgcxf+cx9tb9+C6vbxqRb6RvMJyiYeF1nyBjXDpUEh0VZ0FP45S+dSUWobchglQOdmvI
8+DEmDL+IqFufYIoDzxjx4YtJNiqsKVxk5zYtFERGDbb/jMo8X4XnbDEShRsLwrtMJFBocduECbd
EHohE4vf2UvkEZF5A36UbWR73k4PKYC2zYycape8oD52t/M2eiHqXABBBTDyYnRuyBz6Ofhsf4R2
T6+OuNphN79V+8ljC2NdMUnjX0IU2+zA45FtHDqtbJsXpX+xrsOpu0G1ArVxmx/FNzZPLm4h8VG6
0Ov7P6+Pq//uP1ZHU5LJj7EMSZI4zWlrXsjf1mbco6Y26nKNKYKccGvZyLnxZsbt/4XH/d8W4fXP
IOsxSB/R4Uf/I3KnaYS5FxmHbzVpZK5lvFnztJvD6XtpmXLOeUctVXOK/7c18n9Y+iHgrijqfzw7
DI+mpupQq1UGRf/57BRE1zosBESbAv3DOQ48bSqSLbhRuqe6InxIGiAcK/OD6jUJLRUvw2epjIUb
MO5j0gcduJqfS7TVuABkPmpZufg9yr0OuMsx7Sc6GAI+MbMh/FaZcTWJsYrEU8b+J0uVvywlRJ66
PXcTS0ZGl8BCYiMqWXIpFqU+quNsukpi7FPdxxXdvspVrzmoVWp7EHuLDLJS8BRzeUQbRyYg4dBC
OG9lZYArX750mtE/hWzbT1T3qNDxE+Qp40nQthVsUgSf5P5t5jXllV4HozKUo0CEw9yAoPILwiNZ
OH3mN7pQQxFgNpODyOz2Yp5KG4U9OPoTnA+QC20VFqqgBz1MswZJvoCNeQRoIIFghl9lurztHcuB
yVi/9etGWm14eU1tab2hPocyZy00xJv4p6exBjKkae24FJ9SPVBP8VBjmlt0RMwyPdNSE/apOW+1
urnqWZw6IoDRCX2vDXZ/zU4wf+TnCKe1kxAnjisD9WCYIf+/RyvIAkNytSbQchILupApjbZEpAtK
axx0ZeEa4siJz1Avc6PMxD2rX6M1qWer8xgp5HbQG4TdkvVri53W7tJW8qYxeVBKATMhj6zQlmdN
/gx5vHZp5r+bUiW8pNI5ny3yJRm6UyQg/epKXfPlWH/tY9Qtar4KumhEZ6iI7AGwrtQgLFt0/YmG
/pNYkVALxEU0oy04oQdp+l1P2uPCMJ3R+fxGHsNrNWWf0QUCR+61U/s4RcVTEoTPEJ1+M3GoV7Hs
64LGjunB2/q1OnrAURAxk25FQomCEAxPKXhJnmKqbvFZjAU4B23RFUfGb6Aya/ZyxAhOk4TnqNJe
Ynk5CateRF3RFaa8JzhOgIKmCtumbLxkGFumZWILS3B8BdfqiCbAn6mieyNM3zOHuihkz1MlY+qa
9yOiPha+dB3Pb4S0R4kV9g0nCv1BZBoHxxDmNiMa1gL0jRmvTracJKYoVUUQ7PjESA07BC5WmQZX
nwE6jTbUpe76nomBgO3/28pC31B7R4k0dywMcJ2Zgwp3qz4Q4soZlLwng/5IiVmO4b8JeE6TAnB9
DHBQ8sAhzwHeBdKHNlAMIr5P2XgV2ncSfS7T0zKgpZqGF0xxR2CSOxOMpIraxEgXtEXoSdmiDVOs
H3IaB1TtoQo7OL/Ab03owQQGum9jPWk0vXKkZwAyKTTO+H+Tch53WqeitK1gGsyFVO9kvZi3Sd6v
SEe1sjVp6g9F3TyCZQ42aonJZwKiioQZxn7YLhIzSBKQKsXEoTnI4RaP4R6sjArLje56RQ/ClETc
ViUO0FaQ9/cLHVPpPovJ5kAl2kWbujMfgg4iVSFoOAmlFgzZrOB9jkSMFCrTPUP/TNKATev9pth8
Kwam0mWcZ4f7LaRqYD9c7z7Iv/hEkE+iFZpjhOA78lrFxd0wyIm6jOUTUlOwj3r5Gz6z4MvktXoP
sQN9B+TnYwtU13DYAlRb021P5dXK7XjDGJwtI+mjL8tWviWV17rNKTtNJ+mTyX97AM+mI1F6WOBM
Ej9zm5/47NfHKXKmn2YjeQM7hKNyNm92eY1MW7whqlUv0Wd7VP0Jm6sdnPGHHdiyizYNQvmd90h/
Nw/tU7RV3ZhGFEMg82LgE1hFNk4uubnKC+UgeB5V+HiOcRYfAKehhQlhOer09iD84X1GcLeTrqbL
Bp9U4OYmtXCj4ErZ/JjBBtGha659mQ/mb3NXf8fDLWIYl7hqh8GGHxx+YPcxAAK5g4CSuZVTkIxN
ShkBqGdrY7yWz2zkwwfTnl6NjbERL/HGwLPKSaxgo6H8ZB9Lsikc82v5QOZlbGqCIRBFJauyNeWU
B3330G2lmlLFH+gM7ZngZsPaUHVQRiOiRlClS0xzvFD253EL0hB8L3k1SnuQ1B1I1JlPG3arwBFP
aIRZSzXwt1CPasA33jrUoYGp2kSV6A8k/k48vWvN2nRAAkU2rx8JaBBYEDifkHPhIJfFJEbGcfiW
dZvK1dicngF/GgqbUKQzzbtcbRQJPIdTQnFO7UxzhMjWLvLejHdcnAqeHqaVgIg530Qf6cLaWsdF
JMxtOgYaylbm9dBXQwRSzSSyc0C1zM/wqXjoz3m12F1+g+dWmkPzhT+Wt2d1E3jICSeWcRxEe/p7
VCF68TgOu8m6CWeWMOusaXv9JlTegA6b0nu3iodBF4RPxln9PQBQSz1KMgBRzcDAGP8Ge0bz2TgD
5mqTsxkf9N8w5a7La3ChfgI0g2qxeOyekfLyt8MPtr7vxbHaDb+pyXCVqt/o/s76Kf/sSwfEW/c2
vsSTQ1/XOvOxYaRcbs0RCp5TvkD7ecLBU4AzvvEJUBCEEUqOQ8npUdd3lJtO/VKHHvLtc/qisVVF
kSMd9ASduRe4zduA7mvc0ibryPRiu37Cmctnki2U4CG7RN7zjP4CJ7FRI7RhxjWHO54mv3oYHkrp
ncl+YdqmecQqTVRzAgCI+1JIoklwtKPE1OsQ7E0qUEj7Je+Uz++oUzgGdgGEH7nja7hsct0BwJv1
B+FLLbz4MZS2iBA1JItsxM7WZc49dHf5dJp2wxEEHOQbjlzVDgS73jSHHqfwvtujb4DAUNnZbxxb
ybtoHbNjUMBts/XAgdgkFrvyC2dbQDWHcstBiGm8c1yRRT9BkkRGWdrCVmbN6L8ST90WCM+P0RYF
u0GWw3uGdcphM0ABxnjiFVkSAKwNg31hJK+UbGsGagw+8f84RIsa1Ay6Nx5rCnIwhSeLo4YSlb6A
l300AoWLM2lOdKUiL/Zp+jxs2OVZz6bl9G9rTMm0MR1l1zrSu+TLG/0l29DMueUiijpb22Wn2Fde
CvoKnnE8kLazPI25N2EPseuH7Eo9c+v8ZEf2mXoi0QAtT+VaLNy/EfSF2/ys8nuHd3VjfvAcrlS6
ZrGN9sNmWJgu8Kyz3F08C6eSO11C7KmNA7a+KH3xHDx2td1heEeZ44wuZXn32F6EW33QnnquvJtX
q7Q/ol17CGiksE0gyd6zeoptZxqeYJ+aG7IqYST71hcwhVdOod1DEdnScfLLc3hufi2KzchPPqF8
ti5kbjPrU1+qL3roJ1ZY9Vk5xy/pgWRqbDDKHmx6MDNwtGdxC3+86naV+KBf1ZPxVL4ymWWDGdPw
Dl1GvMxxm9+UBhENlWYnvRvtfrlQ0p05w9AKoUaMvxjtdrJthV7Eh9VwDZieyBxzl2BoXvfcVd/r
A2F7leo175LiKYSDXLDodBBifRyRQ7CNhC2KNt6nIPJ5LmV6Fadjqe7kBGkcqB0nAA56oq0ylmwW
jlSV0u+2/mJXYRH20x3Va/SM7A7Rsm9e5Y31RJBazSQOdpPoMFiH1B57DUPLXSS7xIBOx3iL5dm0
zvW5wTmknmvdkfhU/gyNq+w47MK35Vd+vi9zqhfu8w+6KyPK44883LItsrz5AUPtPr2G8V6RvjAZ
J+Y1JJzoA735mB2WZk/ABW11s4KKpOPlZZ6MROoQjM89nodQ+AE4sjFR/iQPrD/WPFOCPad7sGVe
9Et6EyyXigBT6o0OBMaECw2QQbGlS7Zb/PoqdTZeqfwafnBeYjFQlE9r8PvTcCkfYzr3vzofQUL+
BgvNtEg2dyxegJEBzZknh2BT4jxMMnj2Mq1Rm+zCnVTboInBMsJJRWK1uyUfneGkFxQT83V6D4In
BokpG9CdwhGLwVFr3N7DXxt8hPApAf2B/P+qX8oPRq7qaxU/Jg9mdbC0rbZNbuvGU/DjzwnNLR7E
2G2wuuxRDihbiADDm7StfGYlYBbsiIbIVtx0O8rT/gT/P2o2tez336bmdoXNsslcXkToezOfxOUc
PBVb+De3/ruDcsYu4BkAaQ7xHr9vZodn4oReDNBkD+WVePvHCmCbk6KWtesfxe8/KvobP/M+/5SV
ax5DOCX3m5d9OIwjh7SdPXHOi6/gPB/I69TiXbePvflD7d36hVUd12jBb6U3diag4YloC84iytZ8
1WlTAou90FD6VHzxmyuSthnD3USfmRbrBPAMBY0H0SV4luleHrTHimYJAQrZNf9WsJISlfatGXgY
r4t1SCVfYOjkK8YZQvnwMOi7gNPiLH6otFsy9WtYRIoTxmnh+7Km2ODCJkegbH0GxHZMYTsiPKpH
2UnBa2dsgeq4oVD3jGodmwe01VBAq6eZAv0d1HVwapSfltzHyG0eeE4z56jBQVX1zR6muOBNiq8K
s8GQoBSn3Budh7/QSp3qlvTscW31GxIYFC4NKSKH/gvoEI7j6Hk4Dr+NX+MHI94U7uZXja4cAbsL
9Tb4afXVN29D3zT39JK1txDdxHoWcqSNsV9Os5sf803O7tIlyHA8A0O9NSis1U0p+NLgMvQbbKiv
3iIiRffV3ySC9E68adA9H9RTvaXhx/JSe+E5uxW7hBAjp/3qEQLS1nyuD2XrZLgMTvHF3NRn0zyI
m+l7+DbPHJVC6OTPyyk6Fb+s5/DSnQizUr+ILXgFwMpRENj164R+pviRlocZ6+maYe4QN4CfIEah
8cswNxVjCljQGAtNDnShdWH/KiTPhzImgVk8LLLK6zzVWrhfqGIjzRAPY5hJ+HvWb0hidxpy+N4i
00IP/GrLcJXv3i/u97t/df8xnEQs5CnxZ1HZSwdriqV1FMu9yTOHvTY/ZGG3HXNE1a0ouaGGSob8
OPAZrDNd3aou6FQZeQSvV6UAms0rcMTJlLOXNx1Dw9cdoRpP8hY+QEVeBmjaa2xFB10zeWxWR+dW
zUV/EDiDLIZIGk6B979L0RDIAzxB4lFYPPTSj+WEHZXAFD2YRa81TOi2jUgzytJ4ykEUel3S3aRU
j7y6b8cnaWU/k83k1zIddpzYAYYi3UDJkkxUws1TS/QNlkfzU45UTlxC5YYz1ht0Oy5TeNmVLea3
uA5omsugrpV4iiCZ+1qtqg6Zt5Ifh13jQL9osH/FGVtPToVlXXaPNbsj8PdITRPTbibU4NmEY05s
x4Pac16v0oVGismENsmuwsq+G0QpOEWtckN+M9gL60PSp9GumOlkqkLyWJXj3qyMg8HJKQBFOCgi
xnJCOJFswU0ug2sWBx8qiUf7DpDiUE6UzwnrX7tofpb6I3qvvWyU5MAeqK8f0KRkLuFgtMTlPPXm
OKcSmdlU5B0Ri6NFbppBfELc+xE2o9YIj0E1vWMdkHf4OpmTdcjXks+sb0AVWtK3WkEz1QZz8oY5
QYMakH1CAwRWY3ZTcbvRR4GUg18Cvc+y5kkE0+MSXvOi0N5zrLsCEuJJ7G5Fv9BeZpCcBM+19iMJ
Fca+MHsdoozzKok09NSsn7owDlI7NbYgBHROCh4DQV9ePaFuk01sp/nyJnTmsO0myMW1GP0sSMLg
7NiNueZ7oWnbBvTykOi91IZqbvsEwk4tmPS+9ZEJQzi+zesfIwwoTKXZwRoKnmfCiQT0w9MjwjAl
S3DiRBax1shb1Kb4vRVrs6SA+dMi6uxGPvTLG0SIt6GIzjrn0AE7E2DZ8q3rKMbuP5sn2o9o7lIJ
D3ZF+FdLPy02Jkr+zLyAvUZXNovPnai+FxN6iNrTCQAAbSHWnHXwyb2yKkfQjUMegfFLCto3rNr7
KKcgrgq2qErZvRQ1hIFCVdhrj9ZXMxEcFHypOlvjGAmnUbJhrtBpGapdWurNyqR3qOcgT5D0A51E
HDTOR9TCflhRMiDkY2dVxwTB4/uTmjzcPUarT6icqeiQeG9KKaaYIc1Mro0rArNXIRkpmwx0m4Z4
S6vxK5k405hFsJkt+kE5cvG42zcyXmorGTRCxV9qqCZ2orCkZPi1vKjNEILHGN8wuHv1jKvFjGvd
tgqIGoPECcAIyXBWo42hbAbqUlBIAJgFqOGcptrWApwUP5Pk8ampqERbCRem2XU7OVOwW7UV50XS
OB04d5TdoULabE1HL2aCyBLpKajh7CboITowbwt7cENWcY3H5kWq57VNNmPbagmIkbpHa8ThVIvj
C7RmxH2yTiVjzDpSB8YWQeckEEpdWTTCbTXTgtWxEUvlVeGl5eiUi22jsqXVGrW1h7R/S8qM/UjG
LIY1PD9a9atiUqIRQHgzOovxFRjgM6l1ThKaz8OYHBe9dQMZv51ZiNhTqaWnAbmuJggzsSezfKmY
AwoijG2yuUn4Jbo3tbCgqOn0lJiEhkmZ9YkJ2UCKl78gKrbjgfdKsRTEHFMHxzKtzxVtBgJFvqPV
0jj0bwglQfvN4Nf0LEm8amUEi+q0b4e92cof0cRGtupuon6A6HlmrrGtDCxtZtd+WxODe+IexLZm
g1+cCK2lN4MQ2XksTQ2nYf1E3sR5qprNMOpM2jqygfKm+V1le2sWMeaQvU5XHg5ajKNLwFlPfZPd
SAEl24tPuxadshKdELMENjyUOPPtU58t7AM1G/s2wmQL1ADlnnwksiZCxbnWqub4GK8u7DSJr2IT
Olqm5VulZuw7lWtcqPUUNhDfsh6kcZ9WW5Lcdp2O0SVpxEPZwDZMxOwRI8RtwGdt1zkenVAOKZbZ
E+Vo/EpB+JyGHtm4cgkHdJ6SdhknK+Td6AEHJpSSeGlMwZh8Mm/JhdK4qucyZPhURDxETVyEIYrK
lHC90spfymnkpoq2WjMOhywKX0RjcttycNIWvmE9ZlDsx5Hu70CAKquZrZsp7Y5BOUuLjD111oEg
pqDps70GovpzQTOH0UHYJaJ0zU32oFlXvYwTcZG93j1BiSNKaTSuJDmxF1dZ4GVro6gtGK8+o25i
1hqqlFVkJ25a0BQpqaNBXG0VBQ1SRaMPp4rkxFKBWbE6gIZ7Enj+r/DIieBO31ODkFYjQynZcCKT
CoSahTViyRjEg2gJeN2UnBZygkMwbdTYjyoKe6NFr9UFRAHEQl/uEtSA/QKGVQyT2A+KYbikAHKH
xCQrc1x9DjKxyMso+QpzHWeN/VRjmdJQnz/V1EqcccozaFTpbhGlLVS3nZp0vWcKElTKPk1pjuvI
bCcX9zk5tKRQpAsRg63I+68Hi69E1GUSIhbiQoSHWcXzrlVq4jZmQcmel35dGsUmGeWfsR5o42aQ
lp4HQdQ8U9edek4oHdr+BOCLcOUh8ha12M5m94Trib5m1+zg1m8zg5QKo9GuY84pt1r6XTxZ55SX
yAHIdaz0QHCrkJMNQ6ssi5/qGatQ3WpvMgI+R0zzWxqIL2MTzRtopAzqrDdDDGn0DZOPOT1wYqvN
d0Oov6v4myB4Ci6G05QhTWHYkmr4vN0jpAH5HW+RZus6PQFz7Vlrcva4CMIB3esTcDeVna6qqZgl
+Bjn6vhMioLmhKb0u8/75qQm7YY+Ps55tap9ADyPYbsrM+NLlxHDtYW+D/P5JynDyDfxwtkBr1Cp
ql4/0V+TBHZssRph84CLUZN84xj1L6NG4y/pHBIRFhG3m1rdTX0JtbiDelhyChnbpNiHx6GnUFBR
R5RBPzhZEj8RutT7DGjAwZmogqCk0w1FArH4cRZYLgEMdCrpa4RE78gKOwMWthNkOwhB1jUIWrTT
8wLQsxguA5HNJhpxOeqVzdIU6h5Airq/f/WPq1NWzgQsULgicI2ZDHmSgkpwNKO/X9xvM5sZELgY
ftxJy/eLeuATwIIleXnFri2Q5BsQSGXf6sUvrUR3Z6WW7A6iQMxoHXZ7LRro8EUhRalEIbtynt1p
EDxEVfQ0Myq3sOr2Q0jkqUrXSQNIThM3+9dFP1dXaDOGv1g4KVFTQ6CRSWBGWKvof10UBfqT7mZJ
k7EX/n0RIy8AulbvkhZyS7Ze5KAx97glOt/QxMd8NOmKYc16EINR3gxAOI5Znap/BTP/f5Hg/00k
uMZQ/00Y8N9EgqcYYDb/VVX8HxLBv37uf3OTzf+SRBWRICBgSV+Zxf+WCVrSf+l3CeAqHfw3MPm/
RFFUIClr/HX8C8gU/wCUMeEb2FtllPT4X83/F32gLEv/lE6gmrOs9ZHpimKpovYP9VyMGEBLq5ZQ
vQErEtaLj17Vae53xMYWE/1yWJ0WmW8bAMnmNomLXTjNDILh4mwbWVZstQIcYMwPaaMwpLGWixV0
qG4EhE1TSayy1H9PeYBZISQAK82Z0Y7h+DOUa3zEXF0yA50ODKcFViVdFoVxTzhvZuo2LxKGs0Lz
fC79VEYesUwEGYuNARCCAtTulJ8GgYkP7PigjswJtQfCcxZPrNqPvA7HNbrAAHIMHgJZWdT/CiMl
ommiPunFNDgN529XAckEpjfz8Qgs23zoNlNfpRtLpHlJ/JSw1dek1CQlgWwRisJPotyxqKHOqaCl
D5NGoDf1J/mHEz34hc33XsrDXwL2ZLK+OuW565R429XBLVKS+IzHNjobQQgMk5Gpa0wBtAFjGb1m
GDCvxflOzRVAvUVbIXhLBMFrrUrBhBCKmK1RbjcYWjdWTWyypkRbM+jhVAEbRPqfn4AUto6WDnCt
ASOW5JZxhhsfsmh5MnUa+nKSpk+m+DWh0xiiYvhu2IYubXAb1Z4RqkVAuSAFJIoQqOfWo1uzoYf9
hw6PlLHcTXX5tQjQ2MvS/Cwh5N9YbcMvYnxVC7PByQBAcqINBxNtM4I83tBK4SxZgirarXmo2iJk
R1iUdtnwixVz9fKXzadCV/J+77mLMKTQkZviR9BQBzNQa2DxAsNUfmGS16BNRStl94B8aLZoUSuV
YG3nJqWglpuNqfAkRUXazxnxCEz9Q3/s4l8DM/JDt16I0fivCwS/6d+u3r97v9/9Lv/T1fs3AjWh
b6Wpx/s1QYfGnw9TiaahX6O0//Nv3H9fdf/O/cslJx2gDvXHfzwMFTcTSs3+Dfhbvv/zKP48FJzJ
M7UQG8I/t/25358/e7/tfpWYcAlsDdyI+0/8+cb9aohHhIye9dX42+P7654CQD4dL08YpjMmyH/f
8W9f3u94/zNLW9GX0JDfyXnpRLiaj/eLFvYMxAizc3SoSMcxhHOoDuRSDXPKmctCMU/j65kKTU+H
9G8XwqymRyIHuE3Amxdm6pqXwW2EirLrDGDojbf7z9xv7U2kEYopL94QqnttbN9ob5Ue7StcP0pS
t2gVjpFQn+KpLMjh4VCSxFw4Bt0oHO9fKVHOoDgQG+Ys8KZJLwZdOy67JmH+3DHBwhBIDSBtdaCR
R8skp0ZYL/AgykdMlqGsVC5RCG80FJXN/ft4ZfWt0Q7HwBDmA3IHXmodgNVQjeoxBNxxvH9FgRrg
TZgf11TtVuENFjiwFjnRjmEBfiEQeQ3/3GZE8F17Eef5eo+5CX41VkT4VqpA2Rz1Q5UX+iEaSQ+S
opQsyvV1X6ZIofdQYVyIKHasxKfegjXX4uNZMlNc5WH/uhCJlf7rqmJGyaYa03dE7SWLZ/Y5BnB2
lRzpQWDNxX4xsLCY1gr74X8YK9s8YgonhSR+qcWvNMCGD1kqh8rEJi83UtQ7nb5p6jH32xqr31yi
5hV75AvKQhaegSn5OJOeurHy8jkvZuZT68WUyK1dSaRMaes95AZj5aIc2AqjpNWic/SAh1N3iQ2T
KNJKbTfF5S6aC5JY14thStjLpQixJ0JgM0UAOA2zpjD4hUPcpFDzwCEqxYeuiNlxCTZgOXCwtlrj
kyW6HMFxLkcxaJZjm+RUNIzcaOD+6/ZlXAclqpn497sl65F//+qrVrHxm+VxznajYEZ0PHGzKKt3
hHKsB2dWyRcSBAfMosyWRLPxpRiu8zA0dEAtHgklZIJ+CmlQ9zRAl0hZN44z6qrdnI9bFSodigUL
qltRjRz8QghQStGg1nFgNQrBP3qU4do0gwyvdpmflnZgdEwAp3+/qkL69mc1QCeG8O2EM610R+iF
tkAprLeIo+IkvKLhe2j6rPNKwwzcMoVMloaA1ZSkynCezq0Dv42QMHDYF0NjXEfS/FtMhsxWCZKL
rEfS9o6ImDRC7O1IS8v9NC//wkjMQYKwmrIbp0wlenVHu9JO1vuMLaEf96/+uvHP9Tt6IrnTIO7f
/8fd71dl3h4fVNbl/qcNGfF6hdfe+ccP/O1X//VlQdhJG8iRX/55JPe/d//zy51j0YxBxQw9xhT1
50H87f4NRD9HDldxrih14CRrwmjuF6bAh/bPVWJPmv0/brt/twcFA6Sf2CZzA5dGdjAsoi9GxqXQ
xSQgYPJIZOUDp3/VRfhFkAB+q7z+0hfjg4ib4dQnSeemQ5wRiPSOV8GbeF132aTzAVLTHJ2dBnYv
Qb4oS8O2CVK8xwC+cNMDRMDr6U1LTIBQlgGsqtYpabPTGQPE7QJ2jAmuDN7Y0YzqcdCZzxfzYyeN
K08Pm3koRBdEKVKP3AdGHmV1iTFZQS0v0B329DAnQMCEzttJuE/zDEtsHHRb2CitEZSuJO0tCA5s
0sx6R1icK6o4rNqOX4/O0dYNTBJaKL+PRUJgVZQYPs6FnDzxkyHXFv679pmWZloEb9HQI3rW9W6r
l5A9R7WeQO6Y56RsfOyHoxPlwkde0bpHOGk5IdDJGqIw7G7ImCUQL2aDcX/sETSKLIS2KOoYtkpp
4G3fkd/b28XQIkXg0rEMIr+1Mtil3ar3GrXYC+ppF8UKaHXM665cI/VQVpxNSdphBMvVVkVx8qS6
FWx4agi32m6yawKaMWaPb5nEDixYc+dSxbgKvA9N3CbbAJGtnadIxRONwJIxingRxuyzIqIhxSjY
hxE9HeV3vAbS5+KTLk00XVWohoIiIrdu32EoYG8OkMjFwMPS2bL2QZY3O2gmGc5IFF9ElDxXMnCI
aSG0q1v0j3AZwkMkojseOTzZi+mM3vr8WKTNR/Fq9JnuLlm1GQUme7nIPEJH0mBNxtdoECNIr8RN
uybeVPpEM7SFMTAWoyuPApuKKdwYIsocs60+ZNhDrnUyzPGhMqrAC3or20kzmG7IgeTzVrQXyBc1
u7dloYHaW1ujbKH5BYpDyrq+s5hy84opp6ZgoikepGXITh2HI30Zkchsi6IhW5vtQKsyJEdqKTYv
UetHFuO2rvwx1EZi1NLjNY+4e/FZFnSFWnGlAAxOxHDnaCX6Uax6xpNitrEaXkFlpQwWzLmteHAH
pbEOSjzsVJms2FpSPqZlnq86jbYmSptTPHIskQK7NSyJrkDHAYoT8ELf9Cnv98YQS9DiyFcpFw2z
TmDxToHgdRkoWZGAlVxFmZMwRTYDJdvEzIyw4SKO0kxkQ8lqvmLRcdNwOqYj+gNQG5tI41/L9CU5
pOFuvKpJw0cqwNLSiMq2H+VVFhvvmWM4cJZO4VzUriUyT+gyr5TKC/FhgG+JqCuwN0qmqvo5PPJt
r4xbCXytgtBJzFR05eJ2oJ/+amndi64gQNCxaE9ZGoKBlxUUVGfwxiQZdCwrWrx2YAENu7qOu3me
GRMAm3+ZWuU1IarLHaCkMd2u0w0DAB2mobUUyJblcYMqmwT0nBoQpp16SMinYGRJJ4ZpKcnyi1Oh
ppvUAR1hnPCxDN8ZVIn4caf3sV4ZwGN3jogkPtL6upldcdFEE9Bb1pEsMAL4Q8BPbzlqMr+IO2ww
6C9y+rN2UmHO+V/snddy82iWZZ8IFfDmloShFZ0kSrpByMJ7j6fvBWVNZVZ2T3XM/URGMCj9KYoC
gQ/fOWfvtbUqi5zMGtaMc0W4FMmzlhoCBqQiWssl2hTiqlW3myZnUmLBs+D9u6IYlnbE6NnJ/ea4
bHGIvVzrGuOfnMTNVdE2+i7SSQcKgiVWeprtrhSORDtGPss+lHpXagvBbofgSq6pSdxvD8MVkUBI
ose6nzQRDiFYBWJnzgI7+Xw0kvX4bgYAEXTBtDYaa4gQyxEbKQsxk8hWPpcJQSPKaAurRfYNAO5G
RvhaEJAyQJfKzbv4JIFfowjn0MqSlzdpBrOCMGiBTyPWCIxQovIr0A5x+2EqjJvUUafJHI1vVKyM
ynqEqfm8DKrCguSGufDRn0DhU336lrHSH2sD1A9jbcbXOq/aiMpR6hBvWHq/bS2EBcDCruFsvBJb
jtMBjDCqala8ZkFHtVX8IgFudVKfHED2T9AYaSgHauhg5M9Y2NO1b5koWWsI8L2gfgXdwpbybw0H
fQUYVs/9vY9ZAdWg+hPSwlgRHthtFFD7A4AXVioGg9YryJVtnYaU6eBpZaGOd8xJKZBDlubqtc65
Kalt+1NG6B8yDvSKdVW2yRbiepQH5Plkzc5p9FiD+3DYPJwV5kyrSMw+fYk7oEVor1TTz660LN6A
L1gXJqyEWAMRLmyVBDxMOtSkenaMKcCwdDQK16T8IJDKRSZJxkExs5MYmdd8SI6BeA2G7iiS9wro
QghB9yKUzVOWE1F9DeT0edD4GPTFNTUyYE6DZ23udS8nPcXrc3QxBW8ED1yulbAp6IwHCTY9SSJr
nhheZ8r1NzXr2nXRW/C1G/q74accI8XrVFKiwOYxG4dvLzZWZONpqxKFADr93KBd6ASF8RCzA4Te
WFXOZAEpjlnpt9wUL0nO5SeEIWrFvPlKc/K2IL567ah96nMoXlXh28z6TdcE1hXVBhxUqiF91Dyl
Qs+k9S91zMbCnM6DHLDzz4L3HFoKYCeycbIwYIs8rwtUS3Kpuhx2/CwyxJa5jL6HSn3VW/omLCLQ
Lko/cXBUapwpe9rJQEgCmQ9RMKAaIfDlxpjbes+yW2rFe5uZ0HX0Ds9bHL4akfau5BgZlZHGlqzk
jyF2/Dh4KkmaCYENOonKNLXTTXRDpbQp0OL58ozwls81pGdL2s3CehzfWtIxVwwp4k0DaSwcr1HV
klCVf5KHYNexZ1YlrypsJjF/aysBPEyLFNHvi10U10SDxxHB1cS+Zwmavkqd5ofeX/y5SfGW06PJ
xeQ6DQRVa2W8idrSnnqSotqp1ujEBU9mTIDk75YLjDEjHeQXnhRTnaZL7TtrFjxjy9wZVYAb30QW
rR3BsYpeWglY5LTerSAquFYQ0THHRJSL9doqoF7VzXwn4Ktc9aAWlVFEAtSW6GcZxjSppuwBZm4i
JWFYNzBeq/DwgApkWtDU/tlKRwK0fjTiV9wxw6Q4tAmQsrmKHUDU964DU6fW6i3vxOcprBXPDCnh
4+4opYWyR4mpKQw+3xJyXlaWXnOYa1VjD7qACRaor8ZgU61esGdjV9aMb6EtvgNSy9a+LlurMowk
MhuK2AE6V7gp0n1LHVD+0uoQUMXohUr1GaIGV5lxlaYJ7wGKhE9CySKHaA/1JW5m0Y6iWLJTs5jP
3azC/h2IFK/MyS7KWd9XZfi0UcTirdTJUkkVcGPxOWLm6oiZNUImXEp2hoEFrY5V1hGRzX3SZ3/t
b2RDDU6DArS47OH51QD9OvVHzkQguRFDJbmdCB/OiY60YrE5sK8rEpSUbJo6fySkgvGXG1cGdAeK
UncVqeN87ALkW1z9O2KE6Tvwp0/x6A2dcU98i921nPUMB9GoJ8pBSkGZmWjRi7kewXAO0daUlKMo
BE/4XwgCn5Ea1VbKRFLPXkF03dq+ibjTVqKjWQTqKJK+xUUBXF9N5M+OzgzEoxkJoCI/DxNwX5Jt
8XMp5lojX1ZSJURncCjDbm/FoJB1ITi2QfnQNyAcDaFmY60VqqOU1UE2NbQpPqaY2bKnkTHrUGDR
1RaXWV+dezm8EmKY2WaMAhaa+qMYHHR8ZrBR5m7dgM7IZImjLwsolK2OPIuMsSugWY6JNSL16+4N
1C2pxTWaaFQ4xFI/GA2dwKGMT3omkt/EXJK0rrOmWnsta0lo4u2wqTpynLB5+CfUU7Krt+Z9GiFZ
j1CuS2u4JqX6XCkdO97W6u1cSK6p1DHfKyfNSR0pIiUgfEsHtOKRkfY4OFCO6JZPa8ObRubvsW9u
SiE8imZl7OcOuzC64CzeNSbBD7IrKk2+7SCSoUJdrCe1tq2kPn7ouvwhbcbFe8CpWE5Uc4qvbBq6
/KE7gFqzgipmcg02oFTkhzEHtdmHCVrngoGbJchfDCiNPUXQSvVp/pc1u2TQfmjXtvXIyxlhuRcS
RgeZX6Ia1qznnt71HUkQDgC8h4t8m5z5/EtJb12VTLTkA9MjrOUaySWK0NowHZJlVaay31nZoWIn
F5Akj3UXl6MtgmpyzBKigV+nkUMWM7D1McdpmEebMeOmqIPqo5tICwsRDH1yInpSNLnsidUMsEql
4ycB0bnxG6w0OkuHXy2RCKHcs3U5BQai9djsXc5kDbDg8CjH/bk2yVLzJwEsrSU8GrAVEAIz3E6Y
wS7iVLS76thuhzjbkAG+NwvkTb2KJC6W5MOc6jjcG6xkU4NWl6GdxjafFmlgzoZHWblV2+DHF3uU
TVjvWckRlOSdvhINthvqbO1QYaEDJY7Z67kXImhHeFVZ7UxDpn2Ml0iGJqToyWLsFRkpS8waGFOI
qNACQ0CkDLhqih8lXUFAVLXX0YiQ6vYIpJpOpxcnZcjFM7c3zNwmgiVfd8au75rcNaKJTXBuIt7l
hJKUcmPIYEkCCwifEYErmYaFSIOEYz3hbumtmdhg7pYVcMqVKWnfhihH+3IIXqN4Q9of4oNQjd2w
097atGD9WGj+CU70yDDep6BM12basQ82hk1HarVFv3kdNDGR9kXMHQtpBUeM0gYgLqmVm37UH2s/
B56Ey3JdtiL5GSz9JYnUAGnZquTmc+DXHceYcbZsCdVa6SiexVzeJV1ZEWMWXgAPkxofMTwSxQpC
3JtCy1pqnusU44naNcURz+PER/SSTHDeIO981DQpJHFUDg0xQg4ViYGp0Mwq4yqkWsLVohG2OJa0
ASefNoT6jYLoeWrazM7CkYxqAf2PrCwxy03mhmKMrf0hiNvgWIc5Vv80qdyZvbmT1885FjfuJzRy
DCF1gV26Wipy/4AEt2IIb9rVLPpIf7JHBbg9rhm2pbKY3xuFHvAMD2xOSMELSAMmsChnaFRO6SXk
E6PHDXUwOisDW+hWpAcxItHvLP2iVvFPMqonkj4fa2GAGUGi3Vpqy9nmqowpuHpHeSfUMPOECq2C
HlGQzgqZM0QdPCLj7LeSal07iIO5MXqRKR9r0Y895n8gYPEUxRHZ6krmMpx8piuKjF1tr+1ykdKP
XACSAlw0dTe0QbQfIDF8zH29nGo48aUB12tBmho6g3QddxiHu1D1RgEah4LDrxWMybVazkxILJIn
GoNLYOjzoAcaZyhGQD2cf+ZBaZxWULnwTXFdffpB7ynhcDN7WBTB+KXN3eiFk7CrzerFH8kUyAsI
KGSwLehs6yfrUB2VlfY2K6m04baJYC5FV8Hw5MRpAc9gwvCDXIAIvSwgRna5O5qTcBYZzGKz+Eib
4FCb5aPSwwKKoLmtuhKsfYNXQ1QfhyXrAmR8Rs/euFdywhBSxaiXScgDkTtH84ek4roZq3of1pbE
jo1SMagBk/ti7qSqTnBoiFwRnye26uJUcopwXVsGkuwgpHucvtQKVsywlJQ1N1v0cjJdW3osAjpz
y9pkHZoRMfN3gTFtlRqXayHacaB+aYJBREp3AtOvYS0Z33MTK6w0mcgugdbHbXOkPYkxsSGMLLv1
zUdchQMpR8pb1uZOOTJ7hdiMnExsxK0+frHHjG+GzrRR6/r9bBYg8IFwcrgpygeHTBgn0TSKtggc
YEAXDJ1fj1EzIn0Xu5Chq4S8Y9hW8LrTecnPCLeQs6io+cJ64K2xYpdmbz5YSiFttJg/PxWVryTo
cpfg66+WCLFNWHW+bWgoA0k7ZXDF9hLvGbFAowAvApBaZAutQF8SlG49Y2pP5uAoYr3eFoQpCtKA
HN0MPC4gvJpDt7NScpaEMHfNSI02SRpxalTT09Q2C5tSSt2pNrdtVMU7lcAtK0MJOBRm5YUd77jQ
ZiiuuRQdVOHYxD1TlTo7qXFzmHKah7WRFJ5B63inkKsHNPFe+KTKj7nG/EGvHyK2r1rKeLwTVHLM
hjPQRWPDFUPXoE0uVhdzz8R073RDC3UmE9wqloaVqkBFLiTr3Kbiq66JPWl0hdv3hXVQ9Kc0Ipku
bZbyCHP4avFJsz55mQhTpe2Os7iVZ8E8DZX1ME6lT1tQeGtLemE9nQJvMlHmKykpxjpBGaOFVWPS
9N4tQlEC/P3Q51/RVIJlGbbyEu3VKNba6Am36C31M9I7WBXFTUnPQwdMo/YF9rN+0DqlAF5dyFV/
XWlTvhboMgjC1VQ2Q0OIVy01hCUnWP/Gkr45MZJ0S7FhWgDNNfJ6rVQ5Rqr+aBi1p5lt59UTOSGk
3+FZRGK36UJ6A0R6+LQ7UdgUtlJKl9yc9nATp1U5Gv02SsejbFZQzLBL21qEXxKRMxUkW/QxcpQo
v8yJ/M5sSl4ZW7mYRhgvcJakJKILPSzQQPED9mNwZW3+MX7jLy0G/XEs925KoeTU0jYyjfQcZcVh
oeonbZAfIHbvGl/IthIpegu64czkH/xBnGd4kuA1ib5OIyelUd3jdRSC3DqKY38P0TQ5c5twgBOy
nvt2RELXhs/sRBRb5qSWMTiFVRpt54aW6iS8+Ubj+gRZv6DP9QSxH85Ro6ZrVW8FdxKxypLUi8O9
Ngh6gfq3GwS0UowHOo+7OO3PZnw3OBMYSGxaMew5PxDKqUvQH/BGpHOYN6biqVvmRO0SMw/eDZdL
NjB4/PPr32f18s9/fu/3R8xAwKr7+zO/X/8++9v/EzHFXiPUFLkUeIUcXzjMxjlOF8nZ7S8v88dv
/R9f0kwx54hTg0vr9639/h7uhgyh//zlf/wkcLt9WwwxuzTwU6Hvg+41Aza8y5/45/v743XyVjqI
lmi5f3nZuu721EzRQrrjJ5Yf+8t7+uN//P1LGhPG6OATVLL8PyGtJw7Fv37Ln7/q98D9fhlmeYiH
258IauO1/zyiogbgK1KkfVQLTz6gbqaN9CqjuHzDAkJ6iKgXNuIakFVoLFd9KlC59NwxR+ymKGq4
6coS3vWeopg98+UBNppogyyxtrECpllU8cS0dMKmuXtKWeHiJXROCj4p+XHAEOG+4hY7OLE+sczj
Nhssxvdyi926w1cyNezm8/zJglA6KehZtPia9h99mosITOC8aESciuIyMplgv0+CQfZKcJDyiRDg
+HMZYdQT8v64K4+lMr8nDSDArtIOg6x6FlqSFVsMwoeFXHhQspH1fl5gunEw2E3fQv/kfoJy9Cwq
LKixgUJA0bAN+ICezbkkgjhkA2id9IAlMkcaPRca5BRrV1egNSIF032kex2zeGxM4XGMZrgBOs7Q
MpPJVs4+5prDWzDiUkoDPBDGBktpnlpQtPDgGdcYnLRIgcctN7aNUJoejTSU9ChwFXp50yC8oNMR
1oE8HpDmYF5EltSbZLBosA7LpBmI0FRcrZlekeVQOeANMgnJtsB4qGPjw0UmPVRUy+eM6LNiUEa7
r6avwchaCkSVhVshNCwOuAdKXZs5RPuEgfxYpGxvS1Yyu+/LxC7unUgXdJzDxQkpy2K0hvarbYak
851cigkBrxmgx9FcojsyPdKFeT0cnH4k2fVEZ0BVcHl1LatpDxoTJJgkbdsBstEsdC/VgInEUJPH
wWdfoZcxmlvxdU5JdSEShHFU/TFhO0g/Jm5qjoDEw21zpK0RvG2jllG+ajc40whfa1BbBlP5bM4f
WMYca0S8oLVEy8QZuXewzHcwWC9l44MA6EmIGhv9Gcr6GtSyDsoirdyWVAWfG8Js1SSWdMSMYjJp
MIJpSfuejdF5nphaqmH3Ko4dMbkSXlu/NRCCLgopvYT28Bf14f+IJQI69FcoEeMiSEWKaqoKWyV0
ffz7X5BLIel5adTRnJomhi5ZL1g7g4gYtOPpORVRd0Sq/6iVUB+EDMe50JJUTWCB7mUdiY+Csm1q
2WOGgm8/CLq9lAnWRUWqC606OyWcCIXR3FgKgv/ljUt/5/gtb1wHdc1oVVN0+v7//sZRntf6RI92
yyA42Qo6LrWcdt5qNJicdXFLaxB3WBml4UlD8b+bFHS2//ngSYva8W8Hj/6HrkiLFNJkl/fv7yGq
olgfQ1CuiDWmEyR8rEYk3LHzA3E2G8KmIE7F9akOhIotQyfu4PyHefn6n9+H8nduFscCqahqqRJ8
KUn/O7cxwR2k1gmU7a4EwRiatbrtWsbzgOftoYlfoKAWXpHqj5IZVEczkcZNRLOlJ9Wo9Bvh2Ftt
dWBDD7/bHMg60ULuV5hjQikcHDVgmUYRKh19A3ebqu3MdmiOpQChtTSYhwNCxjib+oVTRNK7bvb9
ZiwqL7EK4/D7EC3P2nR++c9/tvzfDz/ZyYoqGYYE6dgwln//y7nbia0Ztn0YbHVJJqi0KQuiCpPJ
kQJifTV5HaozptBqoLaEpKfJ5RZuLfP9dGbbPh7yLOg3mTioG0nL+q1P5jqMlBA3Uun3Xgr3etPJ
w63zC8X9fef/Xx79v8ijcSxIUNH+xU37b/Lo7dd7WPxVGP3Pn/inMFqSpH+IqsJ/kqqIuq6CUPsn
PxU0/D9kQkI1VbZ0LsV/qaNVa1FHW4CbLMNCBC0hpv4/9FTpH5bFhkSUFWTNi+ju/0UdbUh/PyHh
aosKKg/GrIBaJXy6/35CEnNSdZrh6w/SFPebJC8YFkZclfIs40qNUvoxaUjS3u9DGbUYxYLwSke0
2aVS1BBpvTz9fYgbSAdNTOeQ/UaNnZ2HWQib3bg8/H5ZjDE1LTsDNx3kaKOwLdv9PnSLGzVS5H9+
+cf3hDzz6Gft8yRgHJt0abWLloffZ3IzLjNa+gprxr0V6QA1E+DYQHTz+9SvlgushzqkFve50qE5
CrRVqgWnjegcAU149lULXEZbPYzWEHlWmHHjNuGSNwYZhit1iavRrWBwWzPDiotVexyZq1nkqigt
rfMu1+FGWca2mZIPK6egJgap32GD60iGDPud0EsSZuPmjPSx29Vt3u1UwaASCqryOgVK7woG7ymI
TcoCa2vIOpF9YrFVkHqt8GnhjdbMhSNjsU/8fdrUDU9lsnBgR4x2Avd78/s+hVIvdr/Poqgwtn7r
Vmkw734fpLkKkf9Fp7FvYHbW0+bXIIKJBUdrsKsCn1Yy1Mu0pExlcmG27zH64ZCWrdg21HLlsC6J
Qt8GaM45PuNWDdRblkUVIpjsL4WKNCgYoUFjs4ODqf7nQ7Co3/78clq27nY+xJfRlDo3WaKQfh/E
JTbp95mxZCf9PpNN9KapypxrSXH6099i/IY6LQ8CMDl5zBZNQ4/V7LdiaGN6CUGC1GyT3nCzgMAg
Kw+VTBCvqwsjnsZG81U9ydptERd81SJkBfjUTFVpQbjQAIBOSDbIIfzkXrgW6Pevzem9bTeVcKtw
VHfdlWcW3VZlnT33BC6js9KpFE8tjbWBWlLfNwwOpCNKqPwl+ZFs4uzuxTGMnFhzEH3gSegJsyOo
oplPynhTy69Cc80E0ycVPZRcyB4lKo52F/YrYIP7ccBMhlNsBWgc6e92/hCfQkjjiw1zFV0hHBmI
bVdhjtbe2OviFqoLIjuaS0JtzyiPEeiy4+QszB39Oz7TniOBXEbgTuxsSFTlKr/lNyV29We9s2WC
ISSCvukrkJRHHiAby10KA5Spw0xUvbUhMzD9pTQgGqiMdR08lNZH+cW2mcN36h+ji/4s0ALEiH9A
7dnTKF8ZNniBufNUXFeWk8jHiUkDtPZ9cSlJPr3y/fIVuYXznmyZSu8By45rImjLVzJFCdkEEJP3
RGbZUGjolIvo39BRr7BR6XhbvSk6k3cP4mb6ZqIw1J9xxpyLoD6sllvYdfOnSPZjS9zoiqPbyit+
LLPW4juwFUBLVeo0sFtg/KP5xg+4I464uyrjnlbbk3LPSEFjmEEdB4IjsJsLagdCY8ubv5u3fe3Q
jwQlkwSuzrV5LRlYFSt6z6AAxIwwPSe96QdELO09/zCe8mfLSU8x5K7BMZj81a84eI0NwcYCnyKl
le8RXtMZNvzJpv805LVFnrsXHVPG2eepwnKPB9I2H9Fsv1DC8sdw2qrv6vf4GGmrYI/oY9uS47cG
Dydg9ZLt9AusR8Dl4HvxZ1bhJqCRYmd41lgpNuozADqSfahHLklx6w9wKc7yG5GJ9Qvj9oGeMMXW
wSwf+FAJqEiJ7V6j07EahxNKS12Z2h/qgbFHmWDqawgzeyfa0r8vHgnejfgkKCxs5mGEykhOe1FD
e/6xdsTdNyvZNfGDrwFz/FifhDHsm2/1izn3e/RlXVh3QBHot8DBmq1B+Z+fKI2oXuXBFot9eW6I
60VScAd1W62tHfMaEgt1C0JdvqExdJroxnI7WOYoq+YdEDU7v3Rjcj5kLkO48KtCCFivSvsLoSlp
P0fSofW7eggZ7jApOgLCceTMbhx8p8ht/BdkEbGTHgfAuUgS9q1dP1bHdibvgjUDmtbG/AH+OT2L
s5OTKdO+QHJg7YCeZCIi078Y0abGVYNmDHGF0JstnTP6zjuURtx6Ul4O3g1eH3B3lOCb+KsNPEBD
cHQ2xRVGEce8eSf42JU+im+LJRQU1mYC+UxByxKFtOxlekJqj5Wby8DDwbcdCHtZTf0aJ/srTnZM
mmjYVsNbH7vztjzHMOx6bO0en2XIiNynzbAtH/2d5FOEb9Kz8FlVy+c7CA4fPdde/jgiKuRKjABK
Q0bqnv15O0JaW3KYKLldk78DdwBsNhTD417rICptcm50rDvSLn1EigY1iWzV4J2GDttYqV5IUAqJ
dfEm8R39wuV9yY7xR8gc5jO4tnChTgYd/Fn5Ztbp0pYPaYePL0X/FFdHuKvWjeDNUXB5GRTNaJ8m
4WAIb81EcxzmVXOoP6Vb++IfGSQsnq6J/bMdPA+ilxU4Q0hSwlqEKl11i8xrpWf4zaJ4acaTIf6A
ZQadyYSDxSPKHF/d66mTpd8InWgHKOSFQzuis0twL3+2cZtvfv8mN9/MGFdcvdVky0vfY9WDF0Bd
HjMw0bMzr6EG1grhbNK5LBYQZXgEVEXLhU5CY/HJ2Kn/FvZ3FUBtvPMZGPygfN6myCFcgF/8Yaz/
DEtdfRd+BqS+rB7Jq70E6UuiHuUH+PVRu56Pwxa+dr1bKCjc+vZi5aYIdfPNGHz2+oGAnCTb5oQo
Qczi0DLaFV25cKTwXNR7IUITcOwHj7eHYquZbMxcUnFM0AOcFqpWt23thROzeqry7UiSCcuYrTYX
I2FMUO6TV2un7OKrvp826oNymk8gsnec0Qjk9sILFKCKJSYhFZWB5gtvgTitGtZZZIeQCpWHsklh
DzkSPcboIZdvOLUp6wAeAuR3hkemALbiUi6jrs3dCLIPGevtQzIeBshEWO72NMLdZ1pIfILalxR+
qqHry5txidxcofdS67VZs/1ChYASeQYkCLoBcfjeZ2T20YIOQKQDL2nhjWlrUrRgmlR4kLC5V94Q
P84FXJojwvMe/k16RBnN/y/DYEwvOfg8mLkC0sdVeWUhelpeiiCeE5oek93tytqW38QT1E/CWa08
SQcOg9J1zaeElTj+jpILYg6ehgwjIDAyEZD3GMuHytE6fGseifFJRQyOEyt7K3lmnAymZPENS6vo
U72XR2B2sIUvfBdhlL8P96PwANoxWZv3qrR5S1eZ3JHVdICE96HeC1s8pNeJAdGynLY/gmHXD4G1
1V1kVZ3dezgmPRwab+0FCNtldoKzIO26bXMa9sprtbkgS8m/67fxgRQ+81TyGrMT7qH8eXT/ws6O
hyOGuxeReOXHmkGCtDb3HCM0fhOdL7AON8R2DEdltqsWtcKWPN8+eVbOYJjAL3RIT/HJkbnliR/W
q3jvmnuPyfCpT+z+AochsZvbtGevxLvw2LNrk9fpngh6ckd0CZaJi7qH3Hcf7vUTx59fFnV7DMz6
qn7gxkFi2brYNo/DIyE2nLElyjq3xSGZPuQ741l6mr/DkYnHJsuP5HnuKAOGEkLRSpSd4LM7l++q
Wy8zipVOz7ixRWYZ/go5WHjttsENRcUXJw5U1SexvSMh1Z4lxZPQd2MoW5QWd3O+YU8VeSfvwIGk
ZygW9DmrdlP3V4KBtMLT1uTOGIorkbeQuIzxDvWSboBCauoBJr3Fl1Yl6t5tOtjrnegWHf3Na6Q7
Xe/p/YpBPHalVneV9xT1OHS4d6cBJv/FfZqxL8ho5RnoeugVX+SPeu1D127B9cj+E1VVdWqfxA/k
htaL6Uaiy8SW2GxUWAwlwdZAOsgGdrfn/lpfa/koRev+qhSelWyTV4QHzEPNfXVGBN9hGLwln/zx
NOuGE79gYtafQpzbVWf0KeTYNbrD0Ls3HmTRFqJdZ66a0wwMhY267iA6zK9qu0UPmqf4AW1O+PgN
947/kJz8O++omwYuZnS0p75AEGqjyKJssn40tufCjr+lVC9E+NbRzSg/xmzTfVW5WwwvKRGgit1t
Jxw3O02C288xRzaiHoaZeCnyMNlzhiYYz1oBmURZZu5+A6kU5F27stvGhWTufh+MMLd2AuNV06zf
ELn3eCAtoja77p/Pfr/3+xCo/KslquwwaCAD2CiafdmB6Gt9KBGNjGhDSWBDqZTLuzAqqfiWZ4ME
xeL3WSYIvK94+ZdUbQieTvv9aInA2n7/eURvmG/+rz+tliXcxwV31GobIzaRuwovVY3+Qc7ZKWpN
QZ5CQZ3ZLb9QNimPiTuDLUH8biZNu7xP2406TwzfATBZecVt//epUlLnT2k2rOWzznLb2m1xD76L
70jeJ1z+R0o0QCXJOgrWLQPK2ssCJLl2ZDDwWuG1gFHAtpkqZfg2t8RVbRR12xvwr1b5hy6tzAMV
T8wI5QFAMBo08VXjTrGWjUMhu01sEx5JMXnsoeouwnHCyj1eFBc41MMVqOSbflOOYN+KeC+Yrmag
jSFBC4hefp/OgtOyF4UFwu9g/3nHNuMfQuI4ulc4ysgRiAvJHmISlVbCGmMOzGC8Fp2rvnbH6o2q
M0DISzwCcpJFBOuwH0NE0N+r2NZfg514lt70W/vBCD/4hlTEgVZfmXkPLqhuPnvobanmQKKUv/uv
+EyRWqZXeLq2diECnSZhEl61B3Kgxo/czbdsPCS0QYf2AF5s5ir8EeQ1Wp7N9B260hvKpeHVuBAk
xqFDKv4Qf7EpptIbgJK8Nt/FWxUQAY9ycR0aHkko5Px9s7kM+bGA3gfhVtZKfoZX6NsjN6QS89xK
OygfzOG7C7kpJTGuq+oImZgRuh26fNzACafzxEBoo13aXXBEh6U8TBKtIgdkCD4SxB7iFyLyDhU3
4I1TG2/GPb8N5nDVQvxHpu3yQ7zUfIVt/OK7JeS2wm5lAxTwumDaNa0GNzhwVjIsyT8A3lJTMQPm
cAKRvgvOJ9Yf1rHo4D8aa6K4tzoMl1Vy9N16choXEucGjhqTz85rP2Q+gi9etVLW87TON7j+8V18
IEESbm2IWG+dbPjGVbhW2I2OKsonZDvClfpZ2dNHkZgpUBMCulNXtNU1gjKZ95l8rg1Ki6vIPB4t
B0rkr3KT3mufCp89FcQNVKhuyo38CfizZKs7dA1OcCGTGA/64FVXhvQlChoIsqC54DIPa8UDxMRi
y8wb5Olq3HRP8YlpDUKaHdGjo5eeirfwloCWLOzpy1grF6aoKMmDp9bnzAQzCJG0/yCbUeFTvk8D
paUeOfIXivySikpYU+Hzd0CMRLnk3+RtvRnvfBqVZ7nlyach9Cojn30q4YwwyGTWyCZwE72ppWtR
CKDc6wqXoYt0ZXN+KeHvBwTurJDjIyPF8k7KOloIqIfJhskpT9rGZRijq1fEKMuNM4O2tBKkS0cu
361AL/BuHCkHMvNnVNeKcNTIa6d2/2TzR3mqe7TMaZYhtViSJh3mAkAhl44BPYJoTUH2Y2Zef6CO
FIP18DYf/P6dFCMSZRlz5g1vwoPAiTCcYmhq3O5d+8g2BuIkmh50J2MXFr0f3PL0Ubu74vO4LU8R
baaRTcwGRVmIKytYw7xhstnTB7vnr9gEwC53gPdFe66c8UMiy2E/EXlAv6VZN2/LWfRmftNFAJB5
48QAicplSAOID7y70BUQXii+tQ9OkvBlbhHqrNHtzbb20UyXjCzg2EXBH7903yxx4SsKEJwrBQzl
bt+fmwcBQYZg9/eSyBoIeQjqVzQntvpl0G26XPF5eEMDTCtDZ8CyRBXek5LO5CqvHPE7rZ3mbSrd
joM2HNF+MfQ0kTREa/Onof+VoppcZW/mDgcJCasCbR/AtsMRlblt2M2Hb7rk/KhH2LnZM04gLybd
ZRUDlrpnb9Z10h6gDQ4dJsl1ml7S5NFnZboH2O0RqdYeYNxmXNosLKF6/AADFf42k2NSAFz5Jmrr
Kl5dQX0vhQNNB/oEQFerw3xHJ7LrN/5tsls+TgAEF9paa9RqfLr1F0y1wg6Um6Fx4zxislNMN5u8
LNxZxNXpK8VunmSH6oVO2qaCIfaUXRaY9rEcnul6cSfytXNosVVwuOXUH6gGH+igRXsESvTSgIge
yxOWwnNhrcBPwY4CBsJmoVjpO8WF10E5ystdovLK51gN2+lpWSnidXjjk+eSE+5kEJqXCPQIKywY
wvKDu0YzeTFCbwVKNP6ZZF88JcfhbLyp9hJ2Etji96huOi65ZC98dJqdAJANN1O4y0rXpBP6X2yd
127rSNdtn4gAc7gVk5Ily7Jk2TeE02bOmU9/Bv1dNPDjAI2G85bIYtUKc40ZexMkN8II6zkgimF0
pSJe3JXC79/15saorngZ2ATMd1REmDv5ORKtA3l24FfnlkE3GF3I7QGeIyMgCCnhYNngPiWST4T1
9bwXgZuUtvnLUQs5PZ7xvIAeD4KMOpHNwsKu15BINTfd6/gi/3bc5iuPG/wmFHCUxKndwZSSZS/Q
GKikoUz1z5EMRMcbVHug+tnsoxPIDXJ/3D5RIqOv/ozyTUUn4IF8In/MH+MTTxobNiRzqLL4vcTS
U5bcRO2QoQHcNTvFQQqOBtApIGCya2mOoNyIFtB/LlueWgFGl68KL+sg7ItCfstr53qr13bc8lzo
5ZFJt+qgfGiTi1VAlrvVsqtxFaDbPyGOPSNtN39il/TYAwchhS7KbF161VESN9sZP6gWrLQtjg47
yHV9z+wstUutk+W4YYlFfLLVvjLiFHW94cHwFFXb0HhOaQwDM27JKjm2gSejAYfKVTJmYmeyy0D4
ulBUyilel11AprSMvPXwpdNNg5sAeTIDHoVnndh+NwwvQ9KEVIgzyCGzPJ678Vdqr4xXtthg9Sfx
xqFIUZCBouGnvLThrvQTL9aeuSnKm3oLL+ENoSTh/2k4DEz3vE2bFs0N5HPrLK21X0f6Tp7DQzvZ
cFny1OcZVVeozqb0qYsECLhuJQ8mqBaWxNv4S+yFErmjOWSjR7Fe1NBuztLXPLgUJpeviUtBOHfp
XgFPmHec1hisBjh+adlI1nJ0SrYI661yvPGlvenwmdMX0dU/6tLRI4/kvvkr6PfjTnrTvPGf1WzR
LEkecFO4bzth+q7KbetjlvzJ9quyLG8ckovqiVcuLNRHnt32l1h8SOyOLA6JR/UkfHKkp3uEHXvz
qXpIaL3+MfQKlWAxb10HPlsB7uJTsUm5h3YAhX5b8CV1Layiw4bZXv7LT+T8H4ZBx41oT4aGUzl1
74y30Q3vOU8AAR6TmuxUBf1fOz+gbtD/RezA1ibjz2gbaqREag0/uZH3MCX+seuKCO8WWziHB1ZZ
dy1+VOY2N0XjTKyETXWcLx0Q7F86yezgemWjSk+T/ULzY/xVnHmfPNcv4ZbV+s2LDGqv7Y4US6vq
zE2u98FOJXTztfQJz5/4w7zXJ9WdDrG/jlzCmt3Ab0RIiSHYP45lK7OzVxxIsAg5pCQl++wonTWo
x7PNd0UbQxePgTjcxbCYkDxcNASo+NoaZgTSITSPUUXe42H8IIKg4BZ8WV88nLjyDG8sFvmHKTqu
36Z9Gu/Bvjjz9La36W1GWLWJHC7fz0f2uhyba3tjU0SZyQSw/BoTJrjyTn1fvqy3pfXnG4Dp/INz
SVPPjPlG8zcHDeF/cFQ+gtqJ9IP5TXSCBUFR+E2yi15ywodX7QKb1ryiL0DRDKBUP8qvaLSyNwb9
fjPynn12Tp+mi/hgwrncZaBOj8VBNVxsZkj3Vn4Agl+mpAn2d5VrPYXPwDWi7eSq55IRMbKa5C57
isuzc0RxubW84hmc0HZ6GR+Sbx5ha1ckS6e5WyOH7kxJnEYFkA4/azYoZLTMJbpgml/6Asg3XNkj
QdOpgKu/JCzfBvzB4SmTPlFzNiEFk42x8xFNVm5T+6xwtbDjo+ZbPmWC8RXCE8k0zlUU9RXTMRfY
f/jO2FjXzx6Ovanl5ybQPs+89pAFDgDzMNLgH0gRTw+YjTvyebFh7RpIXW4VGyvztmu1Yd8TIstb
PAgJEPHQ+Zb2zb77AIbYehpj9o/JBoxCaczc9MxAkByeyfoITF9KxcaByNV35Y2M70BDgCGVjXED
2Go9Zacq2qERoc7HfAmpRvsuUmll0w+3JUlu5wifwXZ8TP9gs474UzzVD6Hz+u/uHuBSMG6zC3OL
fQHVdqPdYXx/UbhiPkV9Qzsv+dHLdB8bV+tgJdrlT0KExKuimo8PYiVuO2WvLx4TdExDUIinPlTG
LhNDfeSuNhC08QqEtjbcUZEEn3LKh4ZS7UjdZ77Oy1FxDd+81o+QihItKIJxnM8x4Kspk7yo6cfA
O0LV84jHq6Z6AE1nlg61+SOV9O8tdn9UhF64bXWwsdfJG1w7GbqX0IDbM9vIdqWl/uBt+E+50/QI
QjcPfY0Wm7RlaAIvqcxpWRY2U8G1eWt7v2o9WBcRaXBmS1jC0dkDQokA11fRwdliwfCdw7wpFcXv
aoOa/YHNkKhCGXNVeb3+MZT9cjO9SGjXAyKNDU8BOfzyMp+zU4c9GA/Ms/k9Nlt+mLwAHbKRuekT
u3ZGtkO+9zN7+LF79BafGSg5GBCTXdmr9jkPD6EyB0n4pLmVV372d+2rOybMzuZO+AnoGoAY22/6
r2TO4F/3bk7rQUWvT/fbfXuInuixhv+U18S3Xtv9aENZsucP9d/EIEtsg9EgY44YxdhikMOTNuzS
l0B4Xkj767XHuQT7RnxelhN/Mer30yNYZzI3NCQRerFZJ70vAJ5LmS+0NfUI6o0mHVzqDB364tHY
jNcz6yZ9iYtdmFvJ8mlaKqEfGM6YOwKmHu0DS+56oelm0yZqNlPvF6Evr3EEPVHTZhSCoeL6BaNW
ZsD4V62HAn13cvLQK+HACi7HQjs55ifBcXDSZzDUG2037gkI6BeS+DHuvBG+i3cEh0wcsVsW1kXT
IDTctW1zlSxvNldfjOQbS5z1yHLSbf7ZUT3H5VF0UrrB2ZkGx2hRlKb7uSVxqV2oscYp8RqSr6fw
Q2YfI7p35ZYOF3ePCBgSfIrYfn0FC+PxFxnyJOMamwgPu6Ps9k/ROdGe2mFnuA0HosEcmx36bNkn
3i6RcfIgWs6rYzHRIyq3xGjWp3FDkF/c0x88Yljq+ZGRJNd8pxJgoJ8l9aLMlF+mY3iifcp82WDD
g7Usf3glh6ehaL03IyuDP/5Wpyce6bHkHbjC7/htgicHcwntzhaHLa5G+QcDuRzfnHA5iJeS2HY8
qb/5BZeQaWd8l4Ad3DTyZnkXBEfsT3Rfe4CYt8gE3YYnKQWvvsENAI+RrnGK2WPRrns1N5+w99Wp
G0aBNvTLDNsAt//NAarYyc98K01XQNGYcknz1BHv2OacBbYjmc7UQmxTjyht3QSrKMUpycN40ljX
gGtvsddeUwgvkouT+upN88Esbv1c3cpyiyCQ5gIdBwljWaahmXVKnufxjgErYBvUQgCVrIKX4vVf
KXUeX6e849AWZK2rbvs0PxU7DaMfSkesBSK7yhlu1GXnFU27Sa/GMzLU1XmK41G9K17jtW9guSp0
iAwi3GQJ9hx12+M6RIO3TjKA9N8s1/C+XNH+9coH9lcdL5A2BK2srUmdPHcNsNoAFoAC06ky9B2M
2AVuP4KU6EM/6W67T7lSid084B1VK1yc1wrfA8KCHfCfsp1Vf8C2Q+Y9b8bewyOAkiXhhkrTF4gZ
beM7lQuXNtYDxa9+k56FXX6uX7MXDnWroWcgOImv/NAwQu8dQ6zf0XCIbfbiq6iek/141mFxYFb7
G7yJbzO5L4H3rn4H/7uXncWlqqN8UuzuPqj/V3tQJgwEyQfYNG7gCrvuFl95O6oTSC5dDug7uxiB
Ads1NkdP4Xl6Knx5tb7aJGuHLkbfzjHE6O1r88qjOb2yyNjwZMbrrniysHGfJxSTmF7ainwcyneR
EsZ9xf92/jgxbuNlEz1ZG19W2t3Vb6EcGojp1ITolXFEc+0Jd/Jti48r+VVHz8WbMQtlexkdI/VK
DFvMnVE9SaETGWg+QVa7veovE70MDxUZ7pw6zssg2P76D5Psm3gBFfCs3zJw3J1xGIST9MTB0sx7
Wl9cPeOvH5doDmZCqUE/eqO8N7/xNf+acOH7pSF84c+zYtabwMAosHu2Ojt+aw/NbyOyRDjSN8Yx
uVVMr70wGse7U4a/zhKlrXpDCxA27UDV75W7w3vEYnghDHuD4+/gp3xGJmSLB/OF3uHUuMaPlrig
Nul3MyBJQWkDkhEn5M/5O5VWF+rkH32OXXdqpg22TlPij+M97E8SvkYEaalbXMLHUG9w4rwYT/jQ
0RsRiW0BAWDy3DsKvHnJzunZ4aDCwPhX/EZSEeQ+RisoIVqaJ26/13hOkfR8mQcgz0x73oClxZ6w
Y3cQPeYTmvJolYDJ4EJhBcxjUDu1QgysPoe/0stMv/nbxPfRRhZxy34Zpq1KyhKO/Ma/N3i8d2pW
T+2buFVutBQFp7wK7/rL9B4mW2kna35ny98Y8cY/eEveKdxpNyHcQdLw6S3ejNlny2ivzT5i0Pct
vLIp6OIeIRog6Aojg3N4Mp/GLX2GCge2ZMPzvw5tSv74nT53NN+E5x5/BVR3N+VdpckTX9fB6Zv5
NeOAQ/Hn0L/SPFnq9XpCzGQK45W/0V2ai/ilHtIzPkVyY7c0OP/0KNN9+Wh8gFa0WlsKDdRFrzSZ
NUBFuFJv5Adjedfog2UXXpl872zzTMsHUn9+/PwkrU6pMGwnPyUG+zXGTXerKQrZEf8QrzG+qmx4
1+S2XNEGFES17ODMpfU78If4wtRfFr9jHf9lXFD803xG09k40S7QG73iKk9bmcYtuik3+52vuhdd
2sMaIU8cvAgBNkhIbhQsDx3G0vpJcLilyQdjFf0h9pqX6mLttOfUqZ8nX/1SaBiOmDYnB3mrPZuW
2z3iNx7daB87xSU7gUPttvN0EGMX3QtlecLOiyPtmJUZbBkMIBj9LTo8yiwU5l+w15ar9U30b93H
cNJ5t7Rvf9aSbcitpku5ONGBIcKZ60y6Hm2Km7rNXkBJH7V/dXTg+dKh/VGr23Gff6jFYNcitH4P
FZyWD4JDUjBvoOpAExEHn4siY3RNiJnWrwwtHHK2T46e+si6rPbZrYQ2+6l/8bUeOM8vWwQLRXpP
kNMQ2b81T7IjEbHFREROLT+PHQM4+JtgnIuezmbL5h2qoa+Q2dY2ZecxWpeI+Npc0H0KtNzIqHOq
5Z9E75XyOhAkLa4kw2uxLay3v+sjfwmxrAm4C8OA+3gFCsLfiYu1E4yT+SFAof7Zv+avGHtSeGH0
ESghle18n167J0x7X/sdKir9r8tP1vgiHyMQbzsi9Yqtj5fIiUmCGG2xDmWWDTrQk/ROXfd3Iqo6
hvcCsijTyswifQTzzjrXn9GOR2uhnvpAE0LfBkA+lmJHgeMe+ZwLrCRAEYse7t48GOjNR+A8Dvv2
9Kjp7lKd2od3FB3CUb9QFegowH9w0r2m6d68ICy7IHO9dO81BtsgKvLMqz7ZsVcQLx44LB/lzAnC
SaPvUQ2pNTI0CuE2gaZUP4WM0F+Iso1nzFQwGcVRs28u82t71Z7HQ+Nn6S5W4dhvpnvjs8Gce9UT
DtZrhnT+JCIg4WSm/LF8C7GPEeE+OCRAyxCveWgeKbMQ9eIvrsCG8C2HneDRGM50p9fd3JO7dSMp
7Rgt5rC5haRBhF9u6PT7RxY8FVA9iGupGPNVPJeo3tMQ/xdbtvVIXkkYIPtooc80ju7Wz80pIeYg
raltsBmlTKTs5j/dJ5lqPPjJyfoIrg2htsyxsGMiPhK3WF0QTwbjoahOibjVv/XvVMbjaxNxEY+G
4WjpljZ6/CCn6h/qTDvE1WlciWcMeMLcTp/HH7HbltdkW5wAq5LBGZ/CMyddrpzz8L1Gw6KwuBgV
TcatOB+7cWsVL3F2GZUtNnk1rVYC09+a/t8bMQQUXcKMFWgBEtnrbuE3DBUZszF0EqQ5PEEAKsrt
WLk15qOp3zdvKTaYpHqqU1NOk1DLblllTUl1mb4rxSt6TaDVEEQ9lYfOt7MP/tZMWMXX2VoGV9f3
xjsD3gD2vgButy1VAP2g6XY0rQk13AY1XzfkRVgjmjB3cw7raD2Aw+u87X4nXz7EPEHD2lvQXts3
zBeWcBuVRzOA3O1EqlMqjLI8xSgzQjwkUe94JSI+g6TNlr7nfXSsqGUsawhLdkPdMrTb2mUwgzVU
XBKK5uN96s7GDsYpqh5FQYZ65JymLY3vzT4D6DS/hIujTPsaEQSI+94jIuEF59lDCpCMVngREYgO
ux4CJIcKzQhia3m9/LXspucK4xLhMEyXDt89zPLypxw3DMgDE77QziLchXE3Ds/FvDfpdtGDhHqr
76fhSWHwS9+rJmKx+2xSrim2hCXEZcRCBAkqt5diCCE7YbfsmrHHXsntgAI1TkdL8ANEdRgYzdtg
gFYH2muTPdQX6xl5EiSstLM7GtblVhDgq2yKCr7UZ6ju2umoTWg47qt5hL4bbvrX8PzX2O/Xbv9/
ff6/TyWFXV3PJeF/WoC/n4vMcK2ONOjh+AXQNSlU7iYYfU2Odn9fmwNd9YzOeB6CHJIbGDusIFDB
tTwJlUBRTl8CXPRChs7/PoLe1mONLYF6aY6mwKzt5u9Lf9+UlwLB5jo9+Pc1aSn4trX+xt/nVgNv
qa4tv1OR2IMSaV1xin+kcdXa/32tWb9Rp0jt//4Hdbz+30f/fePv5/73K6baM2kpxAOsP5X21t8P
5ZmpsOOtf+jvR7sQVhw+T5g1almD08tugvECvRahSh9sFV6spMem34xt6TH17c9ogOSk6+xp1GdH
x6/1lvbzUxPOlykAKxia3LUyV7SzXsTnLIs+LSV/UVThUxaHzlMzVbUt2htxOu9ioEcNz2sfnKdi
UnwwdtACsgfgH7hNSYa1DHq6NBwmf+na0MuTkiSPCoIFpQu7B4rBSiI6hiCR0pgGaXKPTjRTkpMQ
p498KMfdEBOfMnGyIqE5NyGJ0bhq+2kLMZEZbxAgYikfVCBUPMt4l6gud2WXgBRpGML3WsnUWIOU
RsfnvAPuYml0H5iY+IGjQUFA8SrGXecUo+5m/mAqpGV8lYCjH3RARUjShJDACFdut43Rd2qoLdoB
R965R9bYjhyEaUuxeRSnXVZGjyHBlR116jpIEtAe6K2q2ooaBMMYuw8uSAH/NMRCUKsRXlo1mKUY
kdcC0ZzZ1+Ep1OVfBtaoDUDWAZDrLQv98ioacQ5djB9GLD8Li3pGFgOLKddJYwNlwmSifWko3ySo
KVSD1t6gMFAswcJnOlGsTGg+Y0HGes4jxHYIAufix5yKxMUxHgz/C0P3XYtarFnZmskcOpO6jI5W
r78eWdkhxpSuAX4XlLDdkki+SCIHh6Zo89HATcQv8oVKHPjDfat9TfNWKwTmdNgD5zKJca5V3HZa
nZ/ibHFjrNgCeI+7Kv8nJigfggbBujFl42ZJtb1FL2Bg6CHGRcVpujg5JQzN9t2612TFZwzuwpZO
SVUjUihNRAtLR0aeGh+RYXS+HOhfVoQ5o5xRlDIllMei5s0x8tqUdxSq1DblSJ9OuYYbFhP+Wy0C
nZHxqGG02rvlME1bjFVQc0cW9WB6iope3jE+GV1plKhD1jsmohBHpmxmiZn9a8aoOVTmfF4WaiJm
PLNBFzwfAb7r6DRAXYoZsavxwRZY/VPz8CfR4ekUGWdbKlGiklmyHTU0uRaG42LOe2NReEoSogGY
Fe+w0xGfUkGrOxpEjaqD0ux1NgM5+9TqnFJXkzyMWCaQC9A6G9VVTEkJBqGgrjzQVRWpG2JORN6u
WNdeBX+iVKnmNGxlSZVrZ4nsXx6fAxaSEwwUI+QQJk4Vos7NUH8X/0Yh7Y8SrK2NKisOU+RE5HEe
+zqotX1PSJMEWDIGC8YVNaLbUlbRGYoF6vlM9Bc70DhQyyGDjK7pB50LMNRUD/OeZTYsVMFDnCnA
TCHxX5rk2ONKs8lbor6iSi9j+Bm30x7CCr0cRAZssRgHazhWqrQh4nT8yTNGxtM4fETlSlQxMmlT
yqk/K21vwyxffLlXC681od5MKFXDoaD43yxQNXC1fGuW5a5iSlHRmuroIU7pjPi5ZwVHjbnJBIpY
JY3PGNpans7ixcCh4gyGx4/T6VvEa26auNelZs3wplMXWfZXW5Lb74MIq1p5Vs6mSslRUO8FyDSi
iVUCNNNwATJnj3mBBldrXsD1qe8p5UZZoVdpUAsOIwAWqrASfGx50jlwWhOH7CH+yHozwRdPOSht
BNUZ8P6iDTRIp5CxhACVSDzXF0vCUbxPskOp0CZOaiKHTsLNcaihOhfCfAZ35+KUAgbXDEh7GuWa
9VmB+J2aoTGVBiEDhhMwsxi/MaJzIYXySZT7Bw56txKbkbJnsrubRNJ4g/pEBAbqBCQaMiZN+0XD
+VVkkLokmzPGquLvsr/JQvAiBCF9CniMe7SIdacdIO+i3bVoklvHgC2yNB8iGGQnyBMa+EwoSMnc
bdtpdAU9u1nTOq6g9x/MvAY70SAcHvWvTM9/5w6MrzaNsAFEavC5G+mG7ADGInSU88hh/E069yVS
c5jCGIip5EvAYnx8D3R/CXtkE3AIrMi6wzvOqDRTp+AxQykHW8jEl8oJWeUo/ew2ZL6HjvNYJPou
M70hRG9YiG1hcxrdxf5lHtt7W76sL3EfGBGLKtIFX5kD2DYKVvJzdo8tBW/dQpP2ckyPpinmkTYO
Gg/JojJidjyKkDU7z+oJpgsaH4Mu9EigRbuVZsFeojAALaOd04Bo1NBUsATNsuulqHL1FsvePJ+3
BW2e0Wx9Q5UXXDAWhA3LmNGumAOE9hk1RmPWvBwzz5i2BvsvhO/EkfLmXIQseSNpB2dey9RM5iOI
4J5aYpczloB2RQC2pDcUl6tlMG1hpvYlByJNiE57y0SKBrl5XDoB4+8a9UQ5trDczGVbVUOyLycc
X7UQcHJBCGnhxcTcE1X+Sgv6zRCYITZqaLSEOKaDRgqD8GREshCaVA0VaBOe0VwUqRLcCCoxwTKJ
faJS9Wh1cr+BE3Zj0HiKDAsXdTmjhwnvl/4hsxIDfrx6W/lhgYQPH6HTDOAVXas1D/RiYeOhDlVt
fDm4Nw2DMimkbvBvGgRQGu3SlEGaQiDfRPKbBNNkI7C+3Y6CWpnMMUmicLOyFuqhmdPkxHm7hqJ1
lYvkLtThVprYkMO+HanDk4wAUHP6kKGXok2YW+IwyRvjrU01+Z6rp1kB56sa1VboKWDOIuB5HE9+
uOKk7Kb1ppva+Jh78xso+RXSx3LK+6E94OisTPQDZD0eDxps/Y2OsZg95FShGss8WkX+qQUB3gki
XXy8vqfINPbK0t9mViCLlbCG6K4aW5/JVkqvdBqTQFz5EAAmhpWsWtJ/ynX1kec0sgREbIkRkPjC
IdhgCpGhRpN+lFS7lw2OOBNeBdM4HwF04c5J/uJoQ5c5laT6BR6DWdS+LIaxi/UaphWiBlmqfRPI
jp2HzPwoof6htGNN9gXDOJ4oYgnFqQLopzcLA2M0D0CAeBZeeeee1+90Wticyrk5BUL0Pk9mtNWh
Hi7OnOTqRe3EbThTTcplqKm1MbgD+FSCFjrbKpjyaWqTXRAvUC3H5zorY79QIj+KqV5JQKS5WjVj
SHHPsOKaAglN5kbEAu3AMR1bp3CU5p3RU31pYFcApLY8saJJn0WJU6hPupAnth7SXoXbhI+E9E8b
u29T7Pix8BkZ9HwgvuOCVbcgX8xdfbSmTr0uMs7amHVUOSNpC8GJv9yjJFY9JsCXrSXtq5hmjhqw
aqUFIEuk0UxZLekMtEKG3Ozi1TN4auWaPOe5CgFMhjOjpC2kTrOb0dbmkb0sBrqr8WmyOCVGej9t
rUNumFFDjv1dUZRkl2X5M0KESW4YuERQX0vc6hjjW1cUGrdg2hcTxtrYzUZ9UCc1fKmS1AllwG0N
UkUcvnRPrbsPw6rGY25ZB0xZ94OlVf4wfRTaE9DKY8uosCsYJi2gGT/F2HiLJO3aZVMOS9HsuEwJ
asIc9jAJwStQ6q9YG7StAtECgG73IuENeAQERud+Tt+1VPhNOy4o3FRg8cMu0qr3pkZiLED3z+WY
voZYnuKgBkpGwj3y5MJgx4G067gKsSaQlGSMNClXMRfBPA/nsKK2h81laIqeieml1RE51cVyBBTx
YwC4YcrxK0ip7AR4DLgEY17RVfNJMaRTHgkq1BBUCp4qVUiOK4pqPVkvm79VX7BoohIcl61frcre
pO53llGDpFHQfzGwCYCaIkZI7NkyIVJr812dcoYVzbhj+LiVXEurD7WYu2Vrvpcy5/CYCX4qUTsq
ixSlUEvxbQaf1zBa8CrSNBvj9j2fktaOlBHd5JgavoYwPz3og0wKLQ8H8PRciEhmyKTI+WhGOyeG
+NjDcJ6w0mrcOEaq0cAvsodvccFSWegK3umlq5mBHhkpi6Q5dHWN4dBxiJEpziF2OgGp3qKk1yDS
Yyfr6dVyN0obCz53yMTWlXI6RmTR1PPNFBxwM+wUQX+WjJp6V+ul2IUJ6CamnPaQSZNCIUtFwpwv
LocWnIFxx5NsvbTVETx9NPdrxQ2tIA8PGqcqd6xo3Cml7EdBQ1t5jroLNYWbALoF9KuAGQs3UJAa
aiBT/5H2RWrrqukSzQt224nHYKZbK2o5KkjKjTNiaU2/6GRDe0m7jCINsWS+A/vZWmlC6SCCVZeH
AheMh1023WR80yQwSKDKkNVa67xse2e4ezrIFXqrs1oUEHDLZVtnwE71WIt8rBMuwyCReTcEM4GC
A9lQmydFp/YaQvVdgjVYllicxKUIcton1jm03tCiv2t9mRgtU41KDpIwPCcrqRuDHowkSNiEsWWG
fahPhph8pEqa+q3GFcI2NPbLApWgkb7IYNLdQemQlsxcX3G97wF6UkUKDnJgZW+ijut1JHSHpFvn
FPOBDuSMG1ZeC37WafT6RPouE152PbdS7WhsaGmTPQHpQrBSCacm+uonbd/MXXqwzJbVYaq0dZqQ
KR8krebqhzcrNK0Xpm1HxdhFyQuexYxoR913JKKpaCgOwGFDkUBffVI7RzSY7S9Grm5FccaDjZXw
eNHwFkqSCx2vbia1p2bLKcAAdKOg00WPqNf6+BSVUFMsbVxLGcx4y4jiYhksqD4pCFYXGSBwg76u
V5eCbBtYm4KaXAygSvVoXBqEj2CVdYaqmn8zW69mRfMREvXCsmh0RIyoj0ZLCxw1CMZTm0bbYVjA
/8npoTDR/U1LdYAw1TpVE6AdDGJXS4JL2iC+Fhb5oKztHQ2nnY2at3c9A98n4mwwvi1hKO4BgtwH
VUHMNbQGEDuUQNzPaKsKC6qYiZZ7oeUHuLgMSnVop7FgAFIseIrGXMN8VzKdUVQRR5WkQlmFjd4m
ZNWPSyl6UxEFDlnwG9KMSmzk76W+RjJGoOuub3BDGTC12/gk4x7E8EB8KRF2VDIKw2quty0UrloS
gqsIWmez0BfmjWVS9pbpijcsO6VltkJQ4gNh4YWKyYLYYvQLUf7HRgkXvsZstSC7K/oR+K+SOzD1
cDnvFNprMpyuwixdPbZIaE3rtZhBjic6C9WgWTiSw59lNhuGs4zvJY7RhCB871uRbEcf35mg6riJ
TXOcNd5shKK6rorJE+qEPgegp8usf5m4SuAnQU0KcG9vucYof4gdzZRx7R7ND2Mkc8n09gMAYGuD
HArUR1AyW8oI1l7s0HlkffTZiRSFEpgBCRbfsTwSVmHU4rZ1/eCRo8AUrA5AovreKP24kRSEp6Je
yMjcxS9FH69LQ0+j009pg9MFTBTkfBICsjH9iYy4eF6Q6sslrbJyzWM1UjiJGA5y8FFgcMIcKYFM
OJYFS2xetYaGyEjzaqb4FSqxdDJKySk1xqjaAalmWk3FdVHEL7OSoi9ymx8t4JGW9NfC0qhqKu0P
59t7rlN70bqQKOtc1n2zpZypTeHkhXX8rooquqxdP3KgxirDvG1PWY2t4ZijcIE3OZlg7GIlr30t
JIgxYDU0CrTZTKA1oZZ7Y8xMu5CGr0BOKltGKV4GRCdz0ARMXQ9b/CwlbzLZ3opZ+sQ091YsCfMr
2d9mRfMpmE7xlL2bUjv6C8S4Yz2pJv0uQXL0WCwR5NSfw6j6a5phl422uLOuLvhx4sSQELeAai+8
QQqe2OiSg4lvySasCoobpvRaWTW5YT4JSD0ZitP6B4dXfEmnDtdG07qaRmi5wRKg+q/bm1lgiTDX
KuTymrHUUrmqf055kto4WVj5hiAKPhpVuWL8KTCxEUlFajyrF2gxiQ3UkUFf0Zf7pixWpzzwepnR
+4FAEGoyyakEGLQTqDCPQJQkxiVz8qR6Q8SOYnbqTlBBSgshPPwisbYKscU+LNXvGE7ZGUzh8yIy
1DnKyuRZOdneYjLxkoMXT1Xd1RPNC2rRG+bVm90qupPyNSI8ydn4bTLCGm0vbHujpesQvClF4ZqL
gkh/oJ8RJZ9NVRrPJuVosoZ5ow/G3UJ8lzPqx8yLOrtaJfwr1N4fdVMncxPORt/8hBTe3LJBKzFW
yuJbKDEwhwjtGmK5u1btSxFv69BQVnOn0NiOeNSb06RsAoMeqRbMBHI1wYEhoCgOBDQIs8yOIVG/
ChdwdlE0CbbR90CuhXtSGpqT6WTJUVU85HnJt7K2kvVa0QaHt1WVfhVZdh0mN8zxC/gqYPpDsVlp
nxvBBMUQ5tQ5wkjz2o9e6A9NO9NNWkaGOvQGXkHbYxISCa0zSMzy4L/Twjot6O0vlCMmTjg7kaxs
m8ii4dbyys2bxG+9116UNtfeLUw/ExOWJJS1T7ETTnKjHzlrn0fu7L0KtP0kKpkdFS2KlZZnMM9U
Lyke+JYZ26CBIyOgZigwO2KQP0H6no9s/h1jWRwkuBbpA+ezXn9nqxVbLJnIi8uVb/n//zCam8vY
rQNVmpbvJ0srk/Pfj4e1Yc40qtckYhhnh8S/2P/vh9af/O/THO8LhpHWb//vw79f//9+/79fh1/N
6/rvc8Okwzj6kjD+45+MmJFQeMXr//4++vufUA5QOlcnnP8+/fvo72t/3/3vh//P1/7Pp38/F0Cb
qYZvqQncOWVU2MqnfB+kFe9mXt/i/z78++rf54uC28//Y+88lhtXsjT8Kh29HnTAm0Vv6AlSIuVK
ZoMomYL3Hk8/H1J1i3XVt6On97OoLCQcIRJAnjznNxTjUftQnRw/B65ENNxdMG4vfWny/ujrM88W
Hk34ZKWTsYsnCa1zGY05lO0mN4mbib9SavYI4y+SYrR33qBhz2tTPU07jLwDGeX0KfDslWMT0ohu
U04/N8TzLig+U3mQtN3lALGb6EokhbZmH+BjxolCQ9fdQbVhsrVyrMNfRrdH7Ce2iCZPKz6cSedt
FGoQt80MQlf06+hGNYx9rr6NumoAGHY62K0mWIEQFbEDgQMqW7NakVVSzPcSxuKyoPqrR81dE1Gg
6aqxWpo5Dt6iUYcGQESQVxP4xgmECKozVt68DxJYi8w2yH5GSniIGcD1iopZUNeUC9GmjBEb24Wz
gm00C0Vl4gafu2Jd+ilLa1XVrvKbFeZ10BvEls7PlGntFdlH0pOVvxyX1AED6tiarodY4jYWZxDn
LvxZVRcf5gN/Tri9fN7np4jTfu4jNg0NlRSlz2CF/rqo+NeVib3Fht/O/W83X85Q2JjdOy12d79O
9dtn5sgnh3F1SBQCYDSzeP3ZKUIKhhOtAt+563WAi6oCz84am2NM6hk5KdQzOjujGCaFpC6/x7pS
7qzSoyqQB3srHrO9GUTVUUKItq9j6vgN9mlBt46aZC/54FbKHCkvJFZWHu5hXSX/MPUA996SQjw+
FGRBiVyYcRrMslEqwJKQnBg1S9Vj5ulk2oACDBpEnVNvPWofEu556xrDvE3s3BOA5ddxzyvNKWWg
s7K89pvYWxV+V0JWoljfZRXAT5u5iD4galCj4ZGlH6gvS5gvgIEiFljh0okbdou4gs6LOTPz+8ak
gIC3lwPSB1kXsmQrgm7q3Q18xTDR/X05KHeqlZ0Ib3H4TGSACBg1JAzBu85UMNjJ0OBRmJfJXgic
yobPlbfnRMkZzEKvvR4UCkstFUysIaAezGjwxHfcLh/GlRdD2ooksMTGVEw8WojiWGCV0f1AEXxh
F1J1zqkt4h8a4MeNLLMDhEZp3jFdw0gLu5qV6iiHPOhb4KceYPQaQXobAohsOY8xsMqGOsjK90MY
RC2InqwmeS99b9s42WDP+SpbmzhJsLJCOBAeVHyuSybbkVGAoQ7g62J0QY0j9A668WIZ2nc1biHP
1iTT8K/aGSbY8SAHGJCfuhi4oZWUj7AMMPuw0TmpGt9flDZ5UkRwsTtTajyJY94Pkp4P+9Ji7uBT
g42bsDpYPdLCkJe65r6UiYsVZqZNhoYJ2sZLisHXfawcezRSwY+10bqx8yup0coNVl4nSdVfs3LO
23I5ErcwyRFVQoe9RTIwgxgTe9kPKwkPiddDHPdL6SrIyKExnKEpFEp8J4l67aMyosldtaxq0gEl
EJix8NVlFitPcqN9mLG0y3zIFRx6RTqAByaYzqlk3nVmNZzJPao+wVpsgAAzDQtPRvRoSpIhrqTL
I6ypON6jsdqvM0c6WN5drHfGTZOoPwwVFn+YPPgEKDDqM3C7+nNXy8ilNNNjsJN8hWnCpEY7PZ5x
vWbzRjFwnvj1EtZhzPWaHBKf1ibrAvHgpZYqE8UVYlYto6QNBBazN8zQBkdd57H15ndV8C0nveV5
TrEK+nBT9gi3eeR1Nx5+BnIc7klmPqil7u1LviHJ0SRSnbnxoOTNMUkdMHA2L1E97aHV6cau0wJ7
1xTeFQ7ilavriKx3eeqSEriSIWENdfdcJtWLjGHBOi0AwaaoB+fKuQ4Gpn5835207gxCQa0d33Eg
k66qEJ6AWpPCkwIFNA04rDgEBh4Z3lMQAqqeMhlNnQCPrhQOMGK9V/mE06TM84F6hPTGdA1EhbzP
HAi+fnvQQdj1EHvqCkklXucbrUeNr5AwvByitHxNTdIGNQqJK81EfE8H36aQ2gP8Etcba9L7u7Sp
QBlGAGX4bgEwN4F0TUyPgJ8C6HZE1NwK/bPVMib7lIV0PfQ3g6a82JEjg4bJwF+q8cOoh+22jpmG
K4FlXHeB99aQQmsVA0kMFXjX0HJdZYvpVVMgHzhpsGe9lqd76DpgMePC6chMGT6gqa73NsZsX1JY
TX/f5j1ly/4ekwcZbGnwoWqttixJFmwaA8zvoKgIkFuclCoxGJd2ZiL2jrOs4EwnNSLhGa6sa6k7
cYnqSq29BsTobJE71OU2Q6OSMj5I2GHMD5nfN0jngSYFyLGdJMlY9xGkCtSA0hiksVkb6V7VEBYy
cB1FaRiP2dmMBZXHDrttu9k3vnwqJ3BhFKseWqxlyGjc9HU9LVWb3MdYKNALZfzLe7t9i1BKJdGW
vQ8RkoRocWdEafI3ScaDtbEqOEgGSpllMx5QL4bY1uJ1GLWk8HONBI9mzTKgeNvI5XA3NCp4cD0k
WyytJrWY0KI3lonhp1czyIw718q78BgXE5ZIaXokT3qSZAFAD/V1Hpkl0w7sENoG/H8/TLE7VvzQ
zlRf636IOE3ReaQRhmcrBgOSDMMpJm/v9vjCVKkNjQsDbkjDubOXh/i5B/BqDcNzYlJMl83oqsUi
AlApVAtThcIkV9rSN4DC4013bKsoccvN2Kc3SaHwTs2c70VWk8xvoPia1bfYlkMwM8WdSVErm0JU
RE1G5lSy3s35UTVVSjgxUu89DxA5O6K9aXj15PK6l8cC0ZzZHAHGuyJDybZTKMhlcK84taEA1XXK
PbictASI4KUup8Nv3ETcjjIzNKh5ndgw2WjjlZZ+n9eNf3AC4wmnHn8TVXLr4mgG8GpulD6GTOFn
DxhDBm6QVo476sNTICFUUWfa6CpEe8BLaCrJ8NdGCpwA75/8EJeZsi+daaXO2UOvVrfDPAeQLeYF
JfNIu85xtJn1PUWj/loS3c9LnA+ow5DCHP5MXHjXqIRzw3zldq/cS3GCyI/Vo88Ptxxc5GM6NIci
G7Mt4eNEwmnE/MhWbRYppOeL3My0lYJY/G6onG2GJmJaPWs+2H8FB2dGVUJ60eg2t4I6N6IbSDYZ
dCZsK72pWjf2Xny9xWtNXJRW1/20bsb6Jpjv8FhnPGiieFqYPC1MLplElCrSJfnciKUv6zrbYdw0
IRhVakRycp45SRLOjjwRLejL2Lj225YJXTb/lpemnmNUjKD9pUzFeamXFDt3yqzMKiRSsfRjzpLJ
26HGlrybm8gygDKJfjiLsk4l2Rgn0XYmRpHg6q2uAPGCMmta3XaNrexNC8UiPDs6d0oA8kpNmSx7
uZ+VqhCLddsC1lmVG1eBlfOCMFXVHdtcc8VSJUuqW/RmTjKDVKw/a8SW6O8Ti2EVO/fENYglk6nu
ytSBcAXhsTBKxW1qW3HBsXeB6e2NEjUTNQb06xcBJHhcfsZ9oN1SFsndTJnNZiIbUbb6eeqJ85jr
pUvKBiU/IVY/ni9B2bFqzS1URXNrLaqwAiyhV5mgD2ZB78UsnYzWJcZaqAWgeJN4qCkUAEoLqnVj
ratLrWMuQx3zXKDyv1VSi9vJYcq7bkLpRz/PY0QjXCuU3gNMP2kkhv6QycUE215VCQmRqrKzQ9Yp
0JckBjRUvTBjioYoBOFMQ351nzeTsh2oj7rT3IjvX3Q1UopJSjKHr9tHQG/+DYjcfjbOgIaKDVZg
OTkSCNyECZEaaIBK+23egngpCXidWUj4cgOK7hjBKc/HyVu1tX2naf1zUcCp66YZKxlNEX7T8vCq
QY/nvW/t+6E4/E+qd3WgN9JwrSJGODl7kjuIb+LeqJOzRnwy3uY4iK6xitvJLxiKMoGISBOugVej
57h27stX6T4/UJqSAamC1J5jQTSXIwLiJYwm6xg8TM/Ii70PJyoW3kNwn4L12OKIBco8/YGI4vxQ
DlvSnlQQC3hJlALGhaavKYKgbo3pNCiB5gknBidEggT7Tahl6ElXPUKvm1beouoYdDv5djo1bznd
EdjgAif5HIkjaoDPKo+vsgKY0zzxUSa1OOBfmFffQkajSJjCBgd4Yx7DVwxqAS8XGMJxB5J+2uXS
Ae5Ug90nZPdhCyNE1TeB8QYYBrGaAqHRe+X5BgGrdXhuKcctoBkDtLiXyJRKG2jn0Sw0ZR/HN/+s
HkGnIVywhh+LIgFedOZ7wXCWLM078x3HqDvpRXO9O/LxxHo1dCwN7d2FFxyJGXitqM/R43jy3ge4
4Y89GtjNFkeRcK9D4MdSi5e2yURyo5criSoWcPIj4rNYW4TQvp64D2DAT1QnqBodk0P0CuOyWGbe
WtE3fgWjAEYseAuIvQg8tNKiDClhLYHHIRTVn4nEeG8AiXdujqAttsOrXy6M2w+nwXkCqPxxhOdt
lwyGO73cOdadlGx/k2s/f3of/C1r03MeZk39z7+rNnruxIWjn2f793/+HeCJbMiEE4ZlA01VDOOL
J0JRDn2UaApETdktJCAr6/iHdMh38Wvr+reonCbgFjaydw6t1ZhuSStaR/tqeuMOIa4Fo5fM2i6j
uVI2lUfYtMd/BcZD5G8De+9lZzQ7+wIN1ZUmbSVHpcZO3LBVgfw9oWgCMvDb9AN1v026SZ9R4biC
A7orvnU30W16X3xryDgssSz4iFwUa5+S77iFatvuOnEZ+8FhytywEOt32hYfUG1r3fAyA2uwAzYD
nRr4NLx9DWLTuFWxFVjxdCyReQNZOumwo5pv1hUyzAPZ7KM5Wy1uPqru3bxPj8jxBj8gJkBosH7A
gMJxGFPXDXy+JTfMK2BI+Z28NfDX/o7Cwn3Jjw7VBq1itvBUo9cgAesHSraHMOsdjRtu2Yby4y1g
s/IRiIV9nW/wON3A1SU3nPD9uUCi8B0myN4lr2D1N9KN9g0VzA3e6R/TqwmxW9tiujfrNKpPuGGH
x3Yv74Ktfg0vVH/BPxH61BrqfXODDCCA5/QRK8UJ1gvIpjVwZ8iRPKcWbIDXaL0M95mBXCu+kovx
NEsA3Gvy8gNhstBaEx2scLNZ7RCzROyTCnYAgfDQzsSLAzwF5NTXyi3FSiUg0jmSIkddfFZv4LYF
xnc9rogyVlK5Q5Fhz5/ob7Sz8p6m+3I3fGcKzqUygG8Nt3weD84z88otkduG2HwnwRhazUIL18/G
C0hCEKJrF5vk9X+4878Yknze+KYqK7ppmY6j6jwYv7lRIGRfg+hS+2vV7q7hLAWr+R3D7fVgOU/q
jDBdhKh1vUCbAdkE0egBRlI9K37PWOX/cDEYIfzLU6joOohnGQOxf3EmMSIcuiqn6/F0I1fIv0be
Yzg98hUh0QbDhvFjBc8Ot3bmVf6paE4+BVxolg/wR8KTuJz/97v4D34XqqZomJL8e7+L64/+b1cf
Q/j2J9OLn4f9YXohazhY6KahOZpsmrrMG/UP0wsZcwtDw/lFtvmtVZNNWV41wT//rlnzQaTrOMpy
bMLuv//tp+2FpvxDI/tl2priWLKq6PZ/Y3thOxho/OlecxDRVHjj64ahmI6hf3G9KCM9mXo/i451
SZquxPYOwmM7oZc5HCMbP/QFiXxYqioZSmTEke0L0KySJHBDQQhPqGSk1sEJrTXjmPfVAL3Y7D8b
LAAH15tx4lI6vqSKimjcLH/5KYcpFjObzPpaLAqyjFgSTTw7WUix4y3quQAhZgSFVp7LtAVzOsf9
olHIlMcA2umD+M3gfr8Dcspc4ZAgGmueLV26barBglAkICnzNGmaKyBinoBKKaUasUh6EYJEaiGY
NqehRaDazjOIS1csUccGETNOOxGYi6j9EsaKJaPVg22rGwfh3yBmE5cpRS8Z0mYK66NYRUUMMQDf
Rma9mwGMXRbQfs42ujy/TZQauaYOt6yF3ulgUcWi1ao9cfitUVQwg7QaydVSL342ohvhD4intPSD
ml/bH3xCg8VUIzozGlI0HGbkWkLhheqjRyTTvTcpQp+t1q/MCT2t2kmvmqA9VZHsb8a621ISBqIn
UTup2rDZJkN375GVU7xK3il2et8GqLkVAeLBSmxsAdat5SLyz+gplU11mDLS90DqqkOb4mqEKch3
UohrS0NUu+r1bgOahxxnTKIi70mgaGicJXW+F14X4rchWfGQTE3pTVeZqn8Tv58/TaTTSXBWzVnP
kfJTzNkWr8cdfIFFlk7Z1fxocjDiphe2LvczrKl5yfm1dFmnFT3sqEtf7HPpXo4T62QHrAReCd26
Gltwr79O+B9O83WzOC3IQ6AfYvFze4w9eoSo8q9rJT3KxV36l8/779dV4IUorKPSIY4VTTqnNC7d
y7ouiaatZCDzZ23E2svX8vkVXPpfNosunB3CsxaalugGvVJsK7L6yTzrC+cpoWiyX91Y1KkufbG5
ysgVoI3IMWLL506XI/Vw2o4NdalAbSBm/cVpv6y7fHwxjiQRvmwW3cs+l6vJmhI5Aqp6K7GL2PBX
+13OBx3L2VSxc7ysuhx6WXf52y7r4lo9VaY5cofPtTvoD1AZMn8TzNNTIUJc1Hklk24laVKpEh4o
XxeFQLE0+qeoxYZHNctaXpP/I3sm4dkhznE525euOFdsxcACxRaHh41a5vzhoxfpu8YjxJ8/+q+O
E+s+Dxb7iAv5PMOlfzn6y7o8HTBlq7AB6mcPocJ70TGzwBenMcm+hNhIyp/9MDGHaealsPayaIyk
ZyAC8hr9uqlod6kWbhtRuhQemmMGvCoMsW+u53d+N2+pxJDw206+2FVsk+eB47Kr6LamrmxGclBR
C6IIZkrp2gaER9HUSsgbGmxTu5lIgIl1Yj+xZAgPp0tfHHzpXk7Th+3PswaYSpMKUI3lNH876Wy4
JJZEY+TAgUobOuxvG5qadFKMHBbw/Aax7D81f7WOYmTqMnFq5+9kmB8osaTOj6BYiqf5uRFbfGXY
FXpHOqaJHZT2TNLXow0NTMnC6687fx4n1kritm4mewMoLthFKfGDaNrO4+qphVIKsUrXnAc30YTq
/FKcu2KDQrGYElL+KFdDt5dniy3RqJYMcSSLwK8ajv80zF+VVsN2K2oNIJFcIgxkw/Mgo4WgFmSP
ldHy+ut1hodLI9YFufEqZ4Oy1mGsuQPcIbebm8zg7826el/7BbOTmoK/WIoghnR6XuwhOxhuPzcK
EKutSZ4pkFNokV6ngo/Sp9sKYukC40jkhecbRvy+4/wjJ97EDSNWtuLeAVKZuslhSnxsbT0N9Y44
A7jrNT20evFNiC/G022kezMLapusu+D+sDuflwIDIJZYGk0MhOIWlT3QUtR5NQfhCHXSyWsSAeau
PGAgpgY5eGsdqpQ9lvVOHUD/zPTKO74o0mKaRPm7wFPMMABnw+OJfBDu0qwIN8vgScwj6ynE0SZt
pTXYjx5El4UgAtoQ9kAuUCBVdBG9XcAtAlvyuVJsv+BccFolzivUhPRiPoCSFf3LdrH0uVKcRPQT
IHkbVW2uPk+JyXi3cjyy15Ok3dkKsv+D1EzTEkIWJmKz4ZZoBrSQvAKFACXdmYpv7NV5u2i0OfIS
S6RGyfiJvjjosk8jyWz5svtln8pEMlfFmB2YNClZ0UwtmfuFWOQuI+9czAnwv9w+wqZCYsiOVl/2
EXv/H9aJXT4/RRzihf2778BHv3ycWLr8qd3Qk6oc8YYSf5T4ti5/7peu+ENjaWtMN808KlwaZVbJ
v3T9eQTxZg19pfE2WjWY3LDz0JKL0eyyo1gaSNECnf51zGXz52lhFqJO/usDxUprroeAxP7Tx4p9
/u06k1w7SExtY8qkMNSKO100jV9xqq+Lop9Jys+dvm6ujbmE8O+3/3bSr7v+1v9c/O3cgzrw1EnI
iolT/8t2sesU5th2KHgl/dWF/7b2rz/pctHxqNyPThFtfrsCsXjZ5bdTiC1f+2Llb4d/bv/tGrRk
q9fUayIpVn9roLH+7KY5/N5SGndij8v6ywGWLlOinJKXyypPb1RXNRLSsmJRbGkTaiViCRIcSD5M
6olcXdEMo4NN49zEkU7WUiyKlWJz0hTMhi97iqUgCRCOxOyQDOOvzWY7T5bF9t9Op2Zp7arQSkn5
zoti++cniX5UTfdTgYp43baOsr4cLpZ+O+flksTZxWZ+7ltJyZqNArYXipj6TTwrlydCdHV/ZvN+
PhdmF0Fzu+wlA2JYeeFsLzkP9r1ALgYiAurnWOfS2BhRo4TQkjwcSp2hCNouBh/Nzwb35LmkMPeh
1xvIi82LzkfVGiHIy7l6BpQZm445PBvmmO3STYdNFLmGbWfbEQysW9vBC7EPGYRRAxdStx8w/d49
BvIEk1p8rX3KDnc+MHQ3b7Grh8F5CGv8KxpFfwlG3VmLuXXMaXLn4DQaBfD5rxPT90sjZvhTiEi+
7jPMSJRWDjJ4gSr2CXCDGL1SjcHcbHBlmwH2kgzwVzcfEv4WwxgOtQ7RC6N7l3tHqVIMWExM6yRj
FVXx6TJ3FakIMYtNB4MqrKlDJO07xf3/hF3WhM34HxJ25MJkEmX/PmEH3y/M8rD+s0etOOhnus62
/qE7pqbhNyubKj60P3N1jvIPQzYNk9W26SgijfczV6er86Y5h6eYFlegW5dcnfkPx7Qsm0NMVZzx
v8nVGbbypTxDKV0lJUiJxtHBpVFj/XOWOjRDPSIPFKDU/1DnjrMfvdmloIbE9oSJNFzXVFchCYD6
AM+ho3Fi1qCpZHujx+G7ORQ/prKRZpEAcmsj4iA+nl596JzJ7KQuiHwHDAicZ3zER2hlR1utMecK
W2JT/1AokfFNJoxT3nytt+6G0jhO0oDCqmFNt309oTmQUpEBOuSdjXaEPYVrUlomzcYsEe+vqhHa
x4RvrlajdpA89XlRUiGlINmpxyGJ5XVWJVuljx6dEaPO2PYx3UowmbcMvVz7MuBJ1CMoMoQwogrD
ONZR8s0e/ekga3sry9TNAHa/UTFTgbP31Juu1FJOG7OsOqtpthxJ0iIqNe1TQmYC/gQtUI1yiz8g
9pq0s9xwrZ2bzPZQR8ZhxYOAbYxdtvXRbYudqHokMEa5YyBJA8lW3moF1IDW0ADeIEQ8WRFvKK+8
Fk1jqnvogOM6luFdoertJGq/GVvqOTFgM/RGI22dRtTBsE5Cby+UbnXHiK4NPq+uimlrKP2hqBDv
DUdeFcrkrR3TyBHKwMATOkOB0G0LuQfZ5jGblF2sjx9VP+5lR+vXSU3tzk7yrZkPJ33mdiQYUsKL
G85V0lmLqJeWQ5eDWu4koDYR8pMxwgHAeBx3ApAV+uC6UOMuivo+7WdHlwF17gxmQAheZxOYqIFp
fY7Vp3NiPFWrTEPJHC5GmgN60g1zF+UprHUmdfyClLONKH0MA/9kJ0G3yv3iMEjWk4yQedzX+o3U
o+tKhXxG2Hna2VSptmSW/eIZQY/jnYSSdlLgJ2mF6zKnVpwiSuNqTo/2tVkk6LdJ9VWcw5XTTHWV
oc7TDCFGH22DqPhgJp8Nf5oxBsldFyYgoUCw1FUO0LY4+Wr2DGkC91kPgxUVl1fJhojRe8UuLe1w
Z4cwGbSAYmWmtvk576jcWTUcfgOZ7BpZnyGOUXGTlVvLrFBpmZqTjW0JxYXwKoY5W/uagvYJQOBG
Aslmjf412Pq9FMcoOWu5/RpTDzXJwKeFWWM1B0APhiWzKWulleoe1ZHow7SDq8xTXnUmomvgl6DD
kN05lRUidCWEP5B442qSkYZtACQuWzP0VvIAu9t03CwNb6B9ROuhBejVNcqbnfpoJ0MTkWMDjOGQ
7CTHgSErtZTeHMxJJ5Rd/cNQL3M9V5a9l3So3mBjGHZTvJ4aIHh6VG3i0TSONkkEhL4CLLLQLx39
GEoHhEenI4II19OkvhlVfJ+3jYQJDv5/UyWDNivsx6ijrFrmXrwMdHtvRwGa6uVEjVLJEFenXD4W
+VnuUcHPNHws8xCfM3LDSj5DW0bL2sIKB+S/LmHQK2GK+2MI5TXld4+lU2BCVinG/qHLM9CM5Max
cuJPNEPMDVVy26qGJ4vSv6pa/k0FeQbvs9kBpoEFrectafdhVmAr62sAMdcamshl4gbES7qB8Hsf
Q9AHFp4uA/u1Cp4t3Rw2H2aKqWCvvmdQ9xAjWujnpslOyVD0y7gun0Z7wibV7tDkm+J8A7WsWHh5
MCy6OgPvAPzXyMDeylnyo/T7O5B4JTSmVVqCninBm9jegMdYO4AWA2XQasFrAmeULy9+rZJy7xfw
htSm/wFcOFzJcf7WJLgWwceEr0pZBpqnv9Jg/S66EurzFGbb1rHgaaVYUuRAS6JAgSfm3aV+8qPr
NI7SR7JFCp4tU16ds4n8b1+eE+c+sIFWBMb06OgSHP/EQ29D3ZXcb2PdXptF/RAm5Us2hOc68RCP
IMkIagqR+WLC69Oz25cUOrJbIDtrG+oIXgjebQfqaG2rqNJaQNSHDLPyYJJXWec2OE+lQCHaqnjP
PoLeP5PSG1x1lK/NxuBBHrRDlNpXKm7cQQp5X4feHAWGivtkh2ZYgSyWJYNupab2qHrJS5J4IQbY
43sRyvuiH5/HAkBq2WlPflzg+FaGj4OsXAdBa2yVp0LuYxw5fSytdXQU0xDhjDK08G0w68cQnzSv
9XqgIYh3lDJUYjJMd1PW/YAiX6IfsdQ878ZQZHj0KjxN9Uc+BfmMUcURuYnyk1P7FiayE/DBAEMa
+0lNzOiYW4DMedadzRCg/g75+yQ713aDUqOpQuqXcPHtiuodzvGwzKKoWjd81qJp16EKU7kL7e9h
GF51CmhWxUOUgnfLg1TVd2rPyOpFzYduVAe7isCnW9JmcPyTb7heCVCvyHhzR+h0HQJp2vVZhb6p
ans4UMgHiKVs4/ko4hSl95GLDH+EtfFdb2eAUag/lGqj4glar1OnU/d1CvLceYpk/Xb0S/2qDfDV
6UYyx1J4x6vHrjl7bZY4WDJuIJpwyJzpYbRy1DuReqxH8+T09ndD6r6ZMuJSmv5hMwJt1ASjJMB8
gLWhOY/oPGrSqojHaiWpyj4xATHWoJQJI/J9Gz1aIfAPTFX9dVZaMcKL6nPqdcU1l4f8ujauHIuB
A1bP0dIQRINBBhlsfof37fig82CsUPNo/PSdR3XaS0HPWKyjhc1PPKYqoUxpbZ2qxz4WOV2ipQOE
FKA6XfbRa8neKUGjtGEHD9uUn2rPwJ0cyrVf6G/lcOOVmrmaTKp6bUoFPySK8msjOLQW6LzJtI4U
Y/2Fgdt2cBonHSyAL6OrrvHqipSPNmUoLUxlgemRpgTrIoTvobfWMijTV9VJTo2hXcFeflUb48Wv
vw0d9PeQlCXWXUhxYDRn33sxUxzjoUM1a93O9kymBUIHB0K52cTEH1OcXlkV9da++j6NyNWVw9lJ
9Ful9K8ADb6rpbmvcTtSG1CIGMy2RvGojCBSTG4xmVn7opR23I2bQp6CLRIu3ZbKXoZqpf2atT+a
AAuFvAbIkPYVXgNJ/jZ47hi/QV/cBjHlScW3nuoMIL5vvKOOhKeIZ32EyXXRdxJG0x1+IRGArcRw
nikEe/Ad+MbAf1MSNXa9IfnQTrLzmDB7kzzrJcyKQ6ZBDiBAuPILA0h17NhLvqUcWKN6CtAprAn9
uGGXavc6MSMHhX9jVf6r3zUPZiS59hxXyqXmYiGjoYOicFuHGImWAVAYpJb5m0juojIzRaq+VGpp
n/MGz0mZSlKwCdMnqYgxRWihFKNiZu/yblwpuDR5ZKOHfjrARbmDMYOXly8/NMoMRk55tQypfN+O
1b60zX3czyqvw+OUYj1AcOrtbOT08B9QYRAAoJtMA3+qxtkC150g8vUZOrkOvyozAXLlJvGtLcPw
wUbHC5THpJLQXaAWXzo6oqfdttHVFyduriJferUC+9ZQkOrNMOSFeg+UaoJ7NTtPFij71Lm9m+I7
NcbJVzONe6XKimWPVbPX1VdqHSnbJuHnh1Gyy3R8GWNedHqIoH8IBdhEEwmbgqhf1zLIpKj2t9wy
Icat8yAjk+hvJRNVjXJOcotFw25xPEZIBLoem21/zv6LLaIflmWwslt0jsS6ywaV7x7znflsl0Yc
culaKl7Iyhjuvqz/7ePFzuLCvuwTx9FBU9tsCy6/UdZiP0ZYZE7EIu99xOAuH1Uays7W+oBgHSvv
vL3LLSzBxIlFo8x5qUtXLIGB/31di0qNS6aJ0v0IXs3+norPEHvpf971c53uysSpTJMp39Q6sOJ2
bqa0RRYrnFWZPZn0h1gp9hGNMWdBASSly9q8z4MJU7Y/H3/pdjEIxnauwJYJcQSOL398kJKb8bbk
GxKsWUGIDUrgw9SG7JVYZ3VDvOwTxBHiIfQ2NTWyT4vXYE6TB+mcFheLreSfM/SD03Zb9sFRuqr1
a0arybhiPhFFD6iVmGi3Lrw1I7WLYuzw3N9odyDHTvmyxOnhQOQCL+Yh3WbesnicHolIcYzM3yCA
Igq0JJJ2w3sFOz10sOwjImgREGFmQUsUvD+ik3ONeceEK91QWDfJvX3WhmnxBrAQ589qPKJhly6h
wsiLDvH2fkPOCncy3Myo3SIt/AJZNDygdiVZu/B7z4snXcvp1sQ31kXJmcXmLaMwjwLyiELYKu9e
sIMBuRgwtKy01/rKQzh+WW+1R14lAFY2WNfD4Vt434r7+IBYmILRYzpbuADKle7ITLYMaVfJFjUi
5R5mbECJDgkcfW2CdcNe9pyc7DNOI2G5iLdNu5EV2D5MZoNT6ua3frMhtQgYG7VsOOrHDMESJCP3
qvqE/dcAMcwesWG8olWshY03wAeCh5MJiJjTdMOeeY/phtt0Cxq3lnbgbJmyIn6GfH4Vu7xHG0wY
UbDBazQnrGsxI2VUX+r3HqKg98NtJD9I388wKhsAKjsDe85Dcpe+8IJOzuFC2eXL5C67K2+CpbSA
8o/gor0C9r1QCXIXQI+/O5snyzmhrY1er4fNCYYzqNu0K0xKGhmjXfw0VKihFOyWTDFXSMlE35H7
3VXr8Uk/Fes3Jqb+0blq+tX4lKEb90KO9Ij7kHHziEvRiVrnEbTjAGQTlp6urZgeLhJvecZopNrZ
qzNKQ6xeACqiRURDWupn793eY8W5gqeP/4q9x35ra57DK3Nvvmev/I/l+kf1iFTfa/iAvpj3LrWb
5lFHuTBaeGd/DUJ7QfjFF6DtsBNMXwK07FxM5M3Vh3zOHtGcPTMq5rjF7qU1Yo9MRlfhi/f85jzY
Z/sM5XNmRa8Hfe/5roP4l7pQjTNJJAvtJNAFq2SxBfcMutVf5w9437400nIjxytt9ZJfn/zbJwMV
AJD6y4OFWO/JwnIe63ZjZ+KKCMbUWwChtBGbXw5Lkulb5XZE+vIB+Ov1h3Z7G3Z7afnR4E/0WmBh
ka+iU4js/RJ0WftwH63wIVQOE1CixRyL3AzBNkFhZJXyLM017WXd410TY81TSh84w57GdfO/XJ3X
butasGy/iABzeBWTqGBZlhxfCKfFnDO//gx634MDXGBtb0eJnJyhu7qr6lQj57HDB/h5gjl7xIy0
8ddjMjNS1Tl35iMUYOywesCkD+iE//tdAA0vOqCQOyL8Wj5h0irCMlJSBznzXXRYcaV85nXTS+M3
v4jzMJdxN4b7WU7ObNcv3YkMRUaB0QdnAeux128m2/c5Pc1e64weCjAUwM/tBXK4whayXMzzjEVh
8pLsYYzasfer4iWL+QQ+YAm2be5/M+U3s33LzslRd7Sita/fmd/uaSS+g/lwftPHha91YRe22TsL
0q5n4QGBHmFH/z2o3baceZjMsiPqjxEeuCtLM5D48fQM3YAm9fJSl+cwCgwwjkNUHMWD9k2P+Ywp
8HpFjSvcU2Ra9f3cBMlD/Bhh2GTY1XneRR+AJDQTv9Lpu6Ol/SNxswOk3+RAnlNdCZgYucqHGTwW
Vw/yoPEFqz1zxfMaxPHRq3QPNYvi4aOqH+Xr8K9E83S5tIIHat7sMe7TwektRq2y7Oaze0ie4Eug
O4YRRPsh/2T0EkkvRLpAWc3oJj745OpINaZJmF7haL2eMACy1M/xR9scys8NKlR4ne8+UJTEZu1f
Il5SZfcFCUCHbIBNnNZ42TM+zq+YDGJV5gibIFIZoDAHEtXv4gtOcfiC1k7xW/mtYBNboSbyW2rB
ihUTzBZzl7i4TJ2ZLJXPqLjRAYbz8hy/DdfJH40Lo7MecZiys80k1XSMdUduJJcI83tQlXl9Zjqi
S+r4Xp0lHhEWP2/Z6JQ4nqCusysOrEIERNCgX0+skcQVyydlj03Es+TQq6Kapx6i41MKXoODIwId
6DsimuEjeDrz6KdfxHt2+FXiq6t8cVhyBDb2fEQ6ic0BBcbqA+VYBHYjlzFo/OiKA3nuzV8LkSpE
W+ytOf7Qo9yePVBN9UnzJC7LaEuLPwq6wkyUc+yNe3WbezUd58ML7sLh9tgTQrxUfgK4zO8fHafg
Z3TF55wV9cQlir+YaO2m7abPbD1zGCTxnvUWpLS7Bx2WdA72YXsMqf7+i6Zg/aIL+xi5Xvc8i5s1
OlqJbvYAUdsOr+UjhnfPtDXF6h6eLiNBG+NU2cjcUmLOv0UM+MzfVb1oBLsYeHIFkOVh2BKA41KF
ThuigJmdCj5mXNNz8cvJwDbyiqbqJmmN0A+sgQvznOMtPDQ7OqncaM+0Sn/MfzqufCgGtJxRHlOo
Y600PgeUx0nKDc47vHMxJ0fyDVH6L/kXgiHbeW59G4WNnEQIPgePIb2hr7hql+QQqBxEHmz2nYZV
U7476I3vFJgG26jX6sYDTRe9GO3C6xokv9qATUFXw8l5qKGHQiaN7xaUH+bAQ3Yn8f7qX8VnFupv
7GAgGh2UY/OBq7nN5smegewGMmxfxnHCjiraedFx+NQPdcAyeIs+ww/hiKzfMfJwumEE7dHjiD1U
3SMWmKDy+aP8GR1hQMwgIDaSnH8bk8Pm5MyGhwRU/vKIuC8KOjsU8ehuf+DhdM9IXTOE+PVsDxET
Tu43de7bNG38EdQIY1lzU8dw2R038ZZdD/PoEz2Dlb0uYmwwWqcVQrJhmx2hFtskDcJml0k4tFYf
UKQIeDaiVLFfikd1zI+YtToC3qg5rYgnzNVkhZrp3hhuhunX0w2hGEyiYC6JQcSj1dNAU48pPIwn
5NztX9/UbWF/dEQf+gb2IZaF55wHVQkDM1TPeeQKVJ/d8NFeYi+1Huu94fqhB5rlhB4cYptZ/qQ4
CSQyd7rO2HleouYrR1PruxHubR7Z849CNikr1lmAnyke4AULSQe16lEaamiIhYv0z1phkMpcLrBm
RUkR9hbEqX1vfOYQlYn3asQkUBBa72qdu2KAdALHFTDVbNyAOLXwBNlDRSjWF8pv+d4uNi6DcGNl
+NDmRtgPz+HeGj9UGC4soOjAtiPt8TG9pHBl9soXexvnCYG0hIsmWxvLf+DJFVd00lrLI1xpntHl
a2aAsYBAlYV3YeeJkT06DL84Az6jDol0Yc3G4RCCElDXI5vHU6c62lODkBb7toYXJhGk+70ex5By
DHrGeP06kuaPmwWxu8p/jrwcV5gQE3H35VXGu8Jub2u9rz31V/0V6j0OWb+Tr5iEEe/1hXVuvGZu
H4jdDge32JXR5OZ61h3oyq54klCzpqm7dwGJWwwWJD9rQaB3MxB0hBYWe4VdYWjCLsaKx0wDYhlU
QuIdGelaahEgQbBrykBmtcrzYVYvQCprDvnfE57C9AExZooVH8ZbqKLm/DCPHsM3/qDt9d94sPfB
2hwyV+Wafc6EugoY7fwikHgc0Xqtb4QuwI/iFNBIRPmvHm2IfJngsvyH7AV/sdRjPS9IunIvze6u
TnstOmnQj2z9vBxEdxxolThV2eN8RMMp3p5Y3xyKHPWcX0E9pYlblM4HTWaC5IqERdi8oyi7ozue
8/kNIubw0D4uz2jLT7InVk8jNADMUDIHUEV87pK90CMJAg2MIC1Q9LPS3RbhJZzfaW6vsCgjZsCy
6aMXd0SErz0IMyE4umWdLUMwREvE8gzLQ8CRAGPxo+FCgLoeoZsx57ULQKNxwLMYHR0MmB1Mt5tz
uI0eU6l6zm9Cdqeoc1ga1K4D7Qvr1nh6zD2cuCt8TknCEFGoHWk/1vu2uOrxYcZsJLznKbqnpHB2
6cwU3TDdZDeTsV+mCb762kQCxBxBDy9XHgeJRlr4QHZPxxh66L/m74R3BZBs66SLZxl+o3oZss55
dY9RM44Fr8aePbTF2lUZmgtF2ggNcIO9zcZdVUFyNcP7a28UxybCz8qZh3/kCUicmjewEFQhgRrh
AVGjw71q0gC/nTJ1xBpzIC+03EU40dw+I8pnOJhfXrbph+k0Ws2l5VOOyQpH+67jpzQojb3k6bDL
0tOC0yVBGOeI5lDpWa5R4+XxCTi6tMhbTxkdT2iJITb6VGTIvpKQCOjxiqNNjMi/NEc5jVibB7B+
EQ0mO5i0OIMTQGSPuFvjy47944gSY3bEr9tQP03jsUVWQjxwZEsywqVf04cKtvVVIxdFLvPLqURr
x6+M/0flLsNefMTAluLXCfV8dq+IR3UA+V5+2WxEdFVSb1I8jmlKx0ghq8l+IV4WnjWvL7zY2uuw
OF5byS3inxC25S9HEoTbKkjmOxfNnoMog1IfIrAQjiICJva6Nb/OOEndOR44n3b9hXVjYlSvN94F
ZgPxawMe7hF39Ddc/tjRmx2Wq5/ZZ3/6qINq91H/KPv59RuKp44Imt3/1Co7+E4iKU0+Ezam5cxD
eDWIaZiiL8AC3a59JJfdJ+fimmKWA8YOMkt69yncUkwtbjqD9Kk442XW3fSbsMvAHxqvzNO9xiDS
QVmmeTaD9mt8ZS8tneaaMPckJvHc+t1IakQ1iSoyUSofy0txzg7c0K6/afsNPPDbydsOXlD3r1Tw
2G7I9DJMo8t6Pz3NP0NrE9Ik8riLxD1CmRpgBLO6cYvuY2ZW1pijeJYM7mG6MzItzMxuG1BQCb6C
3qoGiXnKqOc+Yjk2nbeDZL6xtngnMne/eWYbq66Dz4JD7POCTqvJnnUqbyxeVmTuUSsHL2BPn9mD
djLh07SPbcxT50A64ajALFt+kdv4QfoEsp7hYmePeBte7B5Y1D/xWbqy3HmXgqThsUcy6QcqYfGb
XIurcax8wyW8089/1xONl/RbdNcTZIctbSbIr+t9fgmHS5m+r8ahkz1uCiokL4dgbfpQASEQFm8F
0+FZIaCyXtM3cnLDk7As3cu/AEzCV+aGxbdRO8NVdol02CBLD6lgnkM5PzK1+guZqvRKeKnb/Tuu
B0hUKd5FDHjiht9ewEqyHR4pcF1KWDVEtAwOeoaJLX0DHCVdRywKWE1FPw9JXBBbND16i9lmkw/9
vas9Vk3E/gcj+0zQpFn3XwMLJ1d+niePpH1U0LZ3UGL2JQfyeBWQZoiZq2TQDy5J8Q9F6lfevJ88
ixnNcdxsbSFp727k8MgV74JX0RPGUa3hQxwZu+FpeshjD4PXNt4RzarKI84l4rsO9qE/4kXQ/TKB
gtDnHmRkWG22LGyz12B0ss/21Mq7+o6SsPAdooyq2AWNC6OLLsnjSBFHtUOQl8aJTnrpvTbfmj+d
pnt8DF/b54kDk6QTswMUDM1dfLURZ7+1xisSB9h7fc4HmriAE3eF51SLg0o1ZoJ2njkc9g1yIp/h
v/FWWScEnaQaS6ldltwmxP90h5VY6ffEcgxsx8ZTPb5Nn5xnvM1H4WvEQv37a/2v6Cl+gDeRs6nC
v7qjqGpnH/ntTnNpdOquRCPDh85xXdmyfNxc1IpdWe3puABm7IljQQe636XbxRBMd0hNrXiX/CpH
33oiNj8WLhkmdVFnAMOU3+EgezxIMXuIHpYpwAd8kY/wmNP1RKuI7JFMcDyXN2KB4kNe/LtBNYyZ
infrltARhG379C4Bfca3x2l+U0znPFyuz0vm811RPgrMoTkQKGh0Z5Fu78GFMJh1TO7CeK5Dd1If
0fuuX8F8a5SO2XiIQ83uWLyY/WVun3jqZ5EC8HDMRm71YrVEAvlXxUHQgMGlUQ3R/1gYJ3F5A6Er
dcRPTmGJEtAX/0BkLFpwtv89KOERj6fdVD9bxnXujvoWh+rJI4ra+7ra31HmM+OfvHBG4ch70KSI
3ui/8sKs/wYbsVR/3mOabOKaHDpsaCdy/A0fQeJzH+JexsaK/lq1756M8Igwl0J2hT7nOzgdITy2
Zq9EvGRLAJb1QQhtyHeUe3bNcwh9ILT71/6V/22I2157tZ6a8gmDuSPimPr7IOxJvB6Y95gkZ5Df
bLK315HtZ61dwjB2jQuZhll+ihN6/7NtltyAM+dndlTeBviarI3FHLOrE/5ibblPvc3+AaE5DFTd
/ovkEk4yLTzDJSJfB9CVjxqeaWSbu/lVeOAYqhw2VZ2OEwo/BFH4hEf7AtTGl3F0xrpo9Ob9NiAf
XFE3sZFSCEOqbcuiORHpDkP1HJm2vx2wOLPd3sjV6xtWW46ePsxfjNb4SqzFtga9H0eLbfax6RGX
hu/Dc/xN6kJcDJbLBokyTu0Zezk9klgcf/HLCN8T9UaImQL6URPCWXT9Yneb3wrJH/kdHdn3Ixoc
3blGSOsGqMHS2iyvczgYZ6Shh2kvcUq/SohgfUkUsfENApoJJS/zA1L73ZzQK+KLqjO+isgAkIUd
M8PapXfEt5LMFZJLh0XsA4MMDyAFK1RRL3GH8/SsusuhaXbE1R6LTPnqb/SSnQA8GtAaAlDznege
/yM+Bf0nFSKkkMCsiBF0nsFLRK5IV4dLMCLBLkgvA11TO+z9/uWWR0SV6TaQO/JQk4vUduMTltAZ
gVPCCKr0O2mvqNjRaRUd0uBNuIGJsmX4WXwAUuKyeEB4NU+/EXDOv81mqEHnoPIwViesmlL8H7gG
JgTjdSBJCt+X6ay8lpfM5Wx7Z9jE9DUkziL/NkFoMmRlHUH8mnfme4LDWMDWsOmjP89fvBLbCpL/
4FKc8NNwyemeuusktbaJhm91Ur5U+SizwX3EuH4n8zYDs5cwJUlww3OaXQzN58XyDtenB5mRIbe4
KfvxVrxQScaeq7GnFyweP/j9Ojohsdx/IZ9r3RCcZxFTZXfpszszwUGaTA6fqgZRdBkQ9q6CEAtL
Zt3e0hF6NybXMnd49XSLL2YvWvtaLD6lNoqh5K/Znd8F2GkILvB61LBQ8Xkao0ZxyZ2BhEirG3qx
HpHA5RP+bsL4x5n3SLaQSUwMU+vzUlYZRICj2ivVGROFtvdK+NfTHYN9DghTcgBrn/WP0vL0aF+r
AZFzpxwL7VVg6+eahdApW3+J9nnrz+KyTZ5kyzzYskmtaX6hRYJZWVL7dXkOONv3l3UkbXNjAYl1
h6M9vxGYoJOr/IlGcPVcK6/MJ4rEfAZP5+k2AKTNNjbcb68884bsZIxHzZYy3/lpgSew5pSyC5rI
56Rc1bM426p0T7XcVpGvzuyK5R3/1PMPgzpM7/w577OlK6i37tDOJ85Sjgwrd8R9obqojDwRB+1W
LkmiXk8JjB+vtNds9RxjfOQsZMQZLxU9QstLkalCY4P8CssPx0A2fgDsIS+ueYpAlB/MTl4ThwHO
PfSHKvGNu84BG5vsBdifL7h8kPV+C0c0fiSDW7NTcvKRUksYulDN1BxSlGqbJTwz7pVsEG1OIkce
Kuc8o4ropwCggQwEK56KN60tmEIhGYKiruwytxDes0KsI7El2R4RuwJTKdTY4a5Cd0Ojx28+LEx1
vfQ79uhPGKu9KPxTge3PJt46YGijB04CVDmY7jZpTVeX3pgrfAnkKmvba//3zrwDMplcgkpaTafb
jjtjTpKe1ArWVC57NRfKvS50BGFemflzHTD8vD0Hf3lb1gPDyt9TGd8eaGTzR9w7Rnc8Rm6HSa+4
XBWLiJ/wKzyOyZ9jSsPbbXO3Mm4em6yew9AxBFwjwqbc/4rnQmRz5/wR18sk2B4S2ueDU9LZhiTl
Dlk2ksZ4K9+IS3cKDyQbeCmxGXGbTAdzcJbz9MEbjzeqBAIZk8f7cjv8W7sbL6gD82gPPB5w4Yys
WVVvhnZhVWhqwJIvlGOvBQNVAQ0bL4rAokP/Gw+RF9sWRmKzUBvNGRqKdXcDFjo9Ph4PlgXCe/CL
PHbukNvcVLudUfebayRj/gk65K7FFQk0fklcaQMl+nVwytG5aWtf1PYaejNVXcuR7np+BDwRMsCE
G3OeNw/pehZo5XQX4zHt7Vx0UBbnfiamEvHg3lhPPAZ+FwG4bS7SmAL8jLYwySmtryDuhDvMVdo6
n6dfrUW1fccocxX8Ho9BMhE8RrERy6dda5xjOiaVZ/4gFk+TdaJex/zgUc7IqRR+I/m8EzX3OCfg
hgnDUqcIaB2nbfUZpH1cFZe9nihssCyy2u6HI5OsfxyeKJBGrb2tRVQW7yidgXrUPX5ChC106fiU
2DCfs7yodJT4E/U/ro51rMUIQNjz4KEmI1p2XUiozgRPq+WwnVjDdezfU9rEOkTnEPZTz7S0ibKH
rHonn7FQilcPlbpKDCiNW4pLx1gmuZHmidorz5jLHMM7a8/obnzJ7W4dXLVNDwdxeSjtjXHXCo40
Mm8pc20Di4QfLTqyS/JEh+MKr2Mb/l3hguBgRMecNJtndQ7+G2EatoV+T08l44OLJLlw1toTavEv
c0CvG3e2CAikbmuR8dGQLy6QRKbqZLeP6gsYHqOBRGyV7SXZYRbSU4DDmyy4DFjZ7ePC49ExUJsp
GHo9q5fT8MnAsgPxdau5WyJVujXXndImDufzwJhi4cFS/m9BdtiF7DwwuR/uj+fKtAyp26kbPjnl
R+uruYbcE4kTkzE5MLCkeVwS9781BBk0F9mx7oaA+buo2nJT+iMTRPuL53U98vbbJBiBMm2UxE3M
5FBACn0VlJOsbEflQsaI3UJHEEhtN4zLbrIa22f3tLFcK7B7mZ4S/Y3FaB3jb7pUi6dtvmITRJJq
Bng1puXH5hbEkQcFf96pZG3VdM8sVDpP4oxbkfAq0uP5t+xM1dPHbaQRZWYnA+VDObL1CS2UjlY4
p2aOIQOi+eh7Yqu8DbiOqKtdW7b2EpM7sJfT3kWFke4pZ2FRLMdRudLS39zB2ejksEw8Z7A6LUGI
rkYe+iyDbf2o0KnpL3Rq2u8eoQhXw4lv8Kib5thiFrJxS2k+tqeH8IURFeUznV0pyL3ssAIq9hB5
Z3V7XYP/sG/Nr21eK1eeJUCrSEGUsicSLHg4sd/YAhbivTt0Hg2XILnsQCUwKe1csDAZt2UxD+zD
smyx+5Pi44VDfz/iuhbEYKcY95rqF72TRS7bc6UemIbcBU4yJNACgToLtHXxk9Y/SHebNLDihz6i
AdyLRBaP26c+VApWGh2ZZhpU06fwTccK25j62+BjhIXTU1G5HWNKeGO9YW1Xdw49iNtMwjFDtLGh
0AhSzhhQdgzPelSiByp7UXMc4+NSYqj2hijyVvUCSojdOCFGsPP2wF4lAzn120HDWsQXWf0ERoB6
iiZUs2di8iiYsnT8A0mV0PceWIEaWB9BloGrFIKvzxxGmBMw2yniTeaRH7G1bzEH5spX4YuvzRjP
NMwN7jq3UCMDbnOSlyKn/UHInnJqZst2F/xmVdvbl7pT411KYyQS8zRbG7vZQhrZ3ta9QO/nO4gI
b290DiuPV6bixLkND4wXkJmNFP0Rk2GD5czOQdICdhIalNfEKUuPaTNoV5Ylzelh99Kw0XdePR5k
Xgq1zAS58G8mPDWQULmydPuEzc5hQuEoNHNDNDuwKvBpWBtHx/CvP8At2a0jD4wemOGoaPto2guL
JwKdR06NkhiFGISVxyNubAA5DLdQXkMiLjaWv82IxVo/5u/MGZYUV8ZOtGKAxBX8bedsRuwcPKII
KcA84KGx8xQ0rehoOlNeolHL6T5pCGGD4rwTtIBfhzJH3ky8jOI3PWuFXUkXtrEhObcmfcbE5rj4
QPFl7myxD2cfYBlfMoYEZ6wWcSZHfaSCo1nA9luRgcfKXxURxBx6xs+WxGEHJSedcXZRX5DSpp65
xXu8FCFI5rOF5Cs2kJvKaZqBDo/M/mjC/iFgzYCn5crnEz0BlGSIxLh745tN/hFslGSdfHU7vuk8
Af6kswgDn63NoO/o+gvotABM5nBuQZhwa1tbuxck0zNnnEnsDvlobCjZPLSNav9HsleafmYwt6+F
tqRaNGp6ysuzwTbN2h2GtpHpEk6JkPTpYTVzVM/K3jhoiDVHSooNc0YnJw7OiV/rKj6gs3JAkV05
WJtNrZjSRFWqRQBh7SPtoVEU/SIfMhwB0cbNAnGKKXQLkFoSvS1doc3wUYTKfYiGMMKHTZZZSZMi
2iN6xEx2gLNWlyaEgbFrT3TBk1aeCHL0z5M+5XYUdgbEinnzg1AVlEjvDWo8fr4pp5qbSqqxaj9t
EX1OIYdMrXA6x2vhD4abEtdEkYmYKE3Tu6m3UBs3pNtsKhWi7vzl35+Hm/5JmJmXv2+1mVIQ5Ii3
v58VONzuZ5CbcqMFlfIM73QTYpiahCEbxtOfKkK2aUb8fZCjlUbMv0//RBMGuUYXu2HhtptyUpTF
//tB6XxNqzhKpqUh3BCf/u8XUj39NtFRcP/47n8f2j/Zpv/7+u+zEc8bBKiKYNlUE5I/Udm/T3Ox
oqERY68UGer1KDR0dgpZu2BhPbewnwzWSEK/v9OHKP78Xa2J2s+hbbI+p82OT/+++d8fbn9NZyc/
+b9v1lkYjC05WI9Nld1ir408Kxfx9wFHNfxF/i7n79O/b2p182qJVBJnBbZSVIh4C2xiGLg1/r8P
f7IY/9/3/n769z15iPdKqie+YuCXiKWxV45RQ6tLU7ubW4MRRwI7QPPSinKH90ZsoP4LvSDqJkcc
Nc2WdbrMrdOA8Jir5Ubld3jATCAzK81imrnB2ynIQDn/Q9UcNSwh/EJ1KyciaA5VaPXu1GgURlZ6
2lIgtNRAfbQey+hSCjTKKOpK6rcR6eIOzBOvCULyDmbT5qSOPj+WWMMmVD091j0H8ihqNkb2NT3N
CylR/tDOG5vQVDPMpnCFtWbzq+hurQYgqLVSeRcphWDyiI9RMXn4FaS+JtcUQgBJ1Fa/LrL0iAB/
5Ssqja/NFO76mfBkoefQ11rkbhGlRa5iw+eqxVNifLgSlSOtGoenjr7KGtTKzPLwXBdDgDWkmEgK
Rbi2ccJ5oGpokmthGbnv8gkcqlZdC3KfW8yMdLSgy4gRUItiuNMapyzC5XHJmp95EDig8dZEjGKC
DE6bKuR4qvUcQnAPDZuqQuxIKVkhZrDUsevOQ0WbQR1NZxrBRy0RK/qJjpBCIsPAgu+lEvuAfvpE
x6+xSsmfK8NIAmmlB6kCZTYBCPUJk4swHT7GikFrm0kFeX1RLHKHcibaFFHjh6zojAWMtvkDfiBq
vMZIxz/yc0r81iwov8ZDHNnGUKl+XiG1CgKkITm2nxWBwysneIxLCjADYJUeUo9awXbEZJ3oaUsj
KE1DeS4a+YarqqNDhQhMIERavWDQGnQeWQjp4svRjoLhi/H0Xg1csSBkNAUK5mnoZ+1B5OwyhvhQ
ztFKYE+zZx1n70ZPNCpqX1Zqaado4IArNIimdRK9SjqZIX3MQyDIy3GIx9lpxLI8WsoIUUJsaWfT
EGOTtvBeqkI3msr8DB1sqqYRWdVRQfGsvq7TQIcUhV4oKOtRMrS3RlZoJRgFvx4ShKsnbNBNP5ej
6DqVl07RrddkgxA115oU81jMOAAmVR8MtYaHRF0dNaE9G4Y27TO8TvVIk7xpauhVYfHajWBcUZ/h
3EsWfC+Rp9smEXlOYoygOcZPWa8TRpxw21JV/WnwiBQitPx7nXhEGMsSa3mDZgac0ZFaF4+IB2oB
Uu1OumJCXBkT5L10eMeEmCrQ2mdeKnH+LuqPERnTfmoh9kH7eFBGpCAUrISiKif6X8JPTdGhc2TT
GXlAzOPuRWN4oypZp7ZuTvBp+iO8FbwxpH/K0kGgqQHOOAKoNdCQhIE3coipL6Qj7pwwjwqpOYjr
U69Dnu2wUziUNEdA8wvM0aCLTV5Ikup089fWuwMMqQFfFO1HxBTELyqES6Sck6Dtnqe2/Jj0HErb
IPmrkj9sMx2mriW6mpDLJyNevsysxik9iV0zhvI2QVFppA7RpMhRrb2gSPspQcFf1KHalBa9Hu06
IXjNOWL1Y+KsIWTviax4a1qkDcRoYMA2mhEIA/GWJmN6KEfGocCyGpZPuDjZEDc2pOFAEoU1mJRy
uaoxMku1dmSKFF95KJ9NDN3lvpqfcTH1jQGamz5RWZs6YMO4fVe7ea+avXBcE9o08DmBADavqLia
3fMi5nOgiMqp4dEAOdL9HcWWvQzKrzaR38C4QpvXIiqSpOVhpr474ciAuL62XjRVeW0tqQP5WJOg
xVMPaBEgCk9NckJIWHqNzL7QjnNQSdhDVzFVZCSfsdNzKgWajtjotwX+62GJ1MlPQhy1FrksDyuB
jJ5XpyGplevQpPdQshqPzTgL5PRZjyrxoQ/rkxWtylGmnqVniXzvl5GiDq1YXYti72R8oLPxg5Z4
si+m5N8SFzta1OPnyomgnAaV+SEk63iy6uocNkvuI9qawB4QP/E9IJsPqWeZdXsSa0yCMyl+KfWR
PI9KxpJLZ0lY2TbNcfKEzIhdqahfmKV23Qg1RiI96fmIVL9gabmbdAJVwEi7qVgW56umu1BKf9M5
PKWdrNBOW+T2WhN2VlOCkQnZbp5RdmlUykBmJunHIRzvfSp3QQRDh8LDBpHAHY7aNDknWeOpRvGv
MyT4ARK+3KhRR+E0BZ2SZKhdy699EU1urGqzP401bn7GGDTawlGryrqnTaRHRqt6hZi/SKNCj0a3
XAUjoiimjKtbmDjXVlUJ8dHqT/KMd0fD1jKoo+xNojycMP19xDDifa76S1t0YATZrOARMZ6wFIv8
PolHMOjphttMd0kNm8GrfEEukK7qI8MxdK0E6lxocRHwqA/lMJDnMSe1ENpDr0FI6nRAhaaX8zv0
n8u0zCf0+x+EVMcOcy1gQRDQNzVK8ih5FTjdg6CkQvlTppWbp5pL/K5+hiLcZyb7U6lKQOWGGSRE
6HsMcnHFiYcTRn1PEjTkqGwtSiZmSQO3gwl7uq/H7tna/JRG7Hx2kk6ytUbmd7ISbVbmQKuMDk7V
ylGgi0CaWWloQT+h/eJlM8mhNNJq0sd0mlY92JzZsGZEafBVo6LLPB3PsB7nrPwHcX83MBaf9frW
tKNpRwm+l+XI/eswXtbVSs5LfDG1gt6G4R1bCppZF7IB+bis6bFv2vnU4t5H3/BPpOkE5lHbv8TC
06TRj55ZXYPByfiT4MZ0s6gsiVUyICdgmucoGr+jzgh9IVC0eo8HKUL6/QwMsFZBUxDSZ1JxjFuc
zLWs+5b60W9lwo3GBARvzfUtCWnEaGAJo8DIMv4wug4RlrV3NWmk3CyFHEFr9iDN50VJ4tNQU0I1
U8WbJOT6JoMkhzQcuxMS3s0ZCusKRMJj471NrGCSh3cOnCcd9y5chlGUqP2JdepiTKCdais/ztLa
wzbfMCaxus1WUgXIeh2XfOYmZQi+GgC9YqmUBzsF/rOOHVNz0hCBu+CE1JwRJgDWxz/QAiEw4xEf
6Lm+KBJK95lF6XWGiJPF6DRP6RqyN2VfZhWmpzYc6A5KM1/XNSDXPzGYSaz2k+HEskOOpB2lGQcn
Y5Fese65rMOkn6W8fYG2zjlp0r2ZQkiXZbaceQHcW0rrMdN5lAhF0NUkK2hvx9Q5xal2dOkKYtbn
BdLQPYbaq1ieS7VLQcB7sDq91tw86g7pODYvHW2LXk19HXWHJ11vgS/UmkeWE9CNIlX6RsI5fG3V
EvIe3oDpQDqsQbiD0RXgsCMHqmVht4Vny4Ci9hZ8g5wZ3XgnNa39Dho27cB8WZh57+aZ9rEgve3E
anucIBkDWkofrdpcis3kZljX3t4Wj54t+NZEDK6mq1tPLiGpUHilPi8eLiMafGzCCIGdKcdVdarA
QVCm/EA+snOVQvwtWkxgZnHCBwefnWOCAZzFIq3liG1MYYJvrtb5NEhBOBYmAnM4ROpsk+UE00Ix
4cqG3V0Rc/PcjCC7lVztq2SjIdDwWUqadJzD9UEUR2kvIw6xJ59WpnWLCmhdzyJciNWVdkYawkio
D1LWZtchsVI/Hiiu45Da7qvKwBVAX5STGGa+VIw6qFkS2pY2B/oE/cg00KMyUUNAz3KMOa8yMCmE
F1VpVQhPfFPJF6jfS/RiYjllrxm+fGklvUVvuQEFPyWod3RjzU4dJleQ4ErOPFkMHxYj2/gClE9C
LX8WRXARXZWkx9qEDKsS2uzUCIvyuTNhyitoQahG5NEGmPp1uJb7uK+O8Bh/m8VIDtZaoV084yWq
18EqYMpW9PnkrZV0CFs6ty2jQ1ITGK2MuFnRjC69wsPdHL0bcSUx1NDpn0yRNrKF3gwhFTUPzd43
QcCzQpFHi5glbYN2oR2dLALIKaHrv1/7wwr/pesfBHmMzqaYXmR1Eu6kuwpn5/fado2tdsdRT0Bs
TGqNg/BUlQZ2BCQKxkBVUww5vvOeKnppPJAMOWWmfE9ZrNPXnIi7VC1Kyg74KRb92xjOL8AOGumT
yS6ndfvKaBsIFFZ9CgdkkxG/CjKS+4NRt+wtTXzoqPQLrRj6WZONcCJ5nFCafWEtyl0/aVsWKv4P
e+e1GzuWbdkvYoHevJLBYHgr/0LI0nvPr7+Dyq482YXbjdvvDSROSiEpDM02a805Zs+2XEE4GdAz
7Fg65ynKUEnBfSIN2dbIWuWiDv22pzzSB350DCcBaTthvieuT4bTWJnJESOHnnUay21d+JJxFuxN
KXoZI6ZVMeRu5GrhhmYJi31ozNe1VKwbZK+NxDAKV1C3y0A1+YX6tVAGhZye+k0cNDj+UcQtWpZ0
cuYXKRIfw5hW4dzTljct8rrklFa/P00zDerqLYxIyVPGgCYlWvOmRP4fVnQ/wrBn25UlpzFS7oIx
9J5oTQZ9D4iQH0OA/HoKS6QaAul5rUJgbh1e03l6mucJC5lFAbgrslPeNI9zmG+ENAjuqfbc9P3n
GFuIaEO2kiVlDnKEohJMLuq4Rtw1Y4Y7BAUJeZ3oFcxdbybHsD4okvhWzyAZMsXaG9AGbEvTTbS3
/Q3mdX9NxOFbGbCRmBqukD6yNLsxkuSuRemLPjyVRaF9zeo9j5JrNtbkSOUzbaB4XJrOdIIai3Jr
oh5HJiRCqNqfvrL6TWvRy4Nb0zPTz5YHQYksAQlFI/yWd2GmsyCRpddPeM8ENHyulDwzYPVrQNYo
JYmJ3pd99Amj7as0goqqbnWpJb875Ggpe2ZVYza/rEaUXH1Bg0Tt/PTemdJ4EmFwWhkHCW5F4VWK
jw7AJbxSvkh1vzGSjD3N0K5zRnAHBu+h7wNlKwcKC/7wOGfEQVi9QeuinDcjdA1nnCZsBx3giEjf
ZvJSc1mMiUNNEWNqSwriXUVGxMxiSi7PeHxpXcBNQzurvuSW9a1kQrGOu+YDfikCpMgvvWnWz0oq
UZGOjXUjsCoy2NuVJlYaVcAN2OUVFn0E46MKCcTCt8VZ5/ZRw1UzGmg9Eo1SQR/KDNhYBYRk8k+9
VX5FtCnbNvvRfNJbOh0Pao2AmZHGt8R3IUNOJAVEtkwpfeSIZpygkibT1B+5hAuKJNGpqYptrRYM
rypbOb8Pn7umeRn7eT6n2sXKcBoTH5l6MD9ytItAlQSBFXNDLd3iOYS0ubZJHa7Doens/w96+x+C
3sz/azLDNv+K3vP3/+C8LX/zb86b+i/DUhWNxCqLCrhuwo37X6g30/yXSOiGqoqSqWl//ejfqDfp
X4ZmGaJINURSddUkJeTfsQzGvwx+YAGPs0xLJkDn/wX1xgpyCRz5RxIPqDdFMnk6S1Nk1qdLAsQ/
A0k6mdjJORwFEG/urHZeqiuLUDHKzv4UJjZAOidlAXFqYtaAekzNWJ1oQEwS7VA1llfKqHrsbQZk
AFFgCy3r8m5IvYzqFxvc97bJ4CIl8oduwJtSc+la67K665PovTLCkApQiHqSyWRfFBQXofiiJ81Q
Mg06ugLuT3cuaJJWDMfbdnxpO+ApIj66slP6/TQExD3L9SrJKlKADAY4JSsOVppzG0z9oZ+sBN8I
Kr7UFI8a8Dz6qggXqyr+mOQWNh3xjE6zYH59Ju+y7W4CcUK1pTa2EbE48jMkdh0pnq2imI4vk2UV
hmCINOOtEMZwPWWo7cs63VOPsvkVPHjB4AkBMsaul3DiNW5dF5gg1PxL07XXOM0cCu6lm8zlT08N
XFrTZkn3XUG1iPveWskh5bM4M8BSxrGjC7RNiYHnEI+0bXuJIg4+g5QCG4laeJKLMtuK/XvYWd+k
VuJ4Mw5ZiuQzl85ikMpexehA/mb1pFX5qiyTTZe2IfyCsT2pcXeoux5HbBRespqMLblQPwI1bM8h
OSPURfVqUwTiXbhnocRqrIFIpWQloqq825kh5FA5t06WP4rXqvuJ27Mly8HzAB1klRFRuFIM+bNT
DYOow86hC8WwaUXzSYWnkM3GbYro7k2Zqp+r9JrAaDJ6KUZ8kzKmzbjQGjgq26wVboJC/GRVJF96
Rfe8n1FGWOQYU0AeAi8yslvRY/YJJWlGPcEGNQaHtJIM5dqYSEihHDFNlumnX1gpaXulBwNHtKVh
ALRkCM0GZvRjBB7FymvlGob4FLo+gxkyBTlrOd50TlO8eSrGQt/KeFSoN0grpRiarW9QUpL18iCN
tWs1PjV9perI8tMQVE3DfhKH4ERpzXI7f+owUOr3ISnKZ6bHCX+ZmQbdqkwLle0TNIweSDeCqrRd
zSFKHxbiFFsnBLPdsGmF6Ckpi3szlzlVeKypctOshdTAySRCwdOtSXakJK/WzICipiJ9VoQOmIWK
pSGcTzrhR4M6PnRo4iyf2XMO5GkbC6z1O0FcTbLgNUzyYPWqs0GJ1xlzPNVdRutbNoyDVCRrUDEa
CIl0WA1iFh4isXmPZp05asK+NcQQbbo3OWbbP6HrMCOMJUlb3gQz0A5pdTWG2DwlMRqtOE4J8+vB
fffGdxJE8XbIevJz2VxIqoFlsg0+BMT8STOFnjVnn/DrTqEiTF4+1huZ840cMmSkgfejaOzJRFoA
OXrTpARzINGCVaRYZ7eqUm8fiFvVOv0y5SJWX7UgHrto9fUQOUNLpxZI5Us8Vfu4M3HDoQvqzPmT
kAUVAoZ+JAUQseRYosQM2mundd+JGBC8LbcoQqIJjpMwYkBlh93SPkmBdt6qo8LhUluYBH3ewVVS
yNKmHiU3p0ACMhZMp7bqyXdK6BFkAAQMkujDAtidUS67By0wXcrym76Nj4ICYkzRS8AtPaGfIk7g
UioQrGWE8XXDQeLq2I75uEHUjiUq0Kl159ApcmNyepPFfwcxEGjkUU0Z2iNLEeyWDW0vKTexNF7J
xfVpvWX7QXhO5S4CVJE8CyrVI5YnvTMNExr0BGaiVQUMf3AuE7yb1kijSWxzxggdz5lovYTDqLm5
hNNtlnvTY4n6HlTyqY9CFphJATezNNCsEBgbJqAuhuhbKorhalk5ALXZfMh6wV+rQmveC6T3AS0t
j0jFiz93tzHCNBboALmkuh12FuO4xPIMiXrM2oyCimX+BFKEnkjuHst2Kf1E32Y7th6JrXY5aJUb
C6PmxWr3MmfIn2f9her6sRDTG0WoWytWX6oJQD7qs3ZtDObBT5nyoqlrd9N4lsRmbUoibfRyZI0v
lD2yyRF3fucFs0gHgXZIKZ6GJirPnWQ85qE0H02JfLq5RKyhVK+5qFJRl4SDkpBmlxTz+1jFpTdL
4bcyF+QeGT/slEBvWNtcIODP1JXtVEpuHkvd1VBSHIfzWfHj+ab6jKFy4rsdEccchXja1DNwzKqJ
wAAM2jm2Js3WDPyYYoqze66BHjaUVwhFdUbcuAHITlkQxbNOYoAyapSL0o7iYSeQ7ynO1aEx53df
zeNdUiZPOokGJ6vUoP1RAdXKsbxlI0vlxMT9pjIa0Omi4RJox7rKr4McIjtvWOt2VKntvCbJuxHL
79LKxUOdyIz+keyzU8LnXetAsHEKmJkcH+mFwxgx5c7TOuoOKUwcAg0IFNeUyZF8q9gr4vAxK/TA
4kp4UvTa7VTro6fs67aVqXlGLNONy1RcA0V+ETR9JwXMt5E1fyV99xEDcUbcjm+5Imd+z6C0iwMo
3XIW7nNTu0+xNa4EX0RWSkfL6WYJ8kpbPYgJSxzW7JBLiBwoJXQ1I8kQK0IFyNxbHLBteikz5kJh
apZWqohHXHoIieh2rInhrC3H+FgvDDtd0LdjnaFGicPJKZMlVS0GKjRKPzLpB55Z6kejFcmXN/TV
RKMVrGdpJ4TmnshenKVpkygBxcdSZ/WliIYXd0ykQZhgdG9N+s05TbzppakhbbY6PMgoSIiYRwDL
+mnPhv8SUM/ERNyT1wd6bWv08rtf0anSjc44Br0Y2mojSB5ByZYjqu0XQQTjoaIVsQJpjrqKTxI/
FJVVOlJRf400QteFVDzqavXWlgrNuYZpJFAVHWv6bira9B61NZ5B9UbygYkKKHtmp66iQIaBN6WY
f3rCT0YSnNH7wRCXhfkjamAVSnF+IrgWXa+Gb0WK1Ce5lWS6KZjY03Vv1U/lRfQFrzAzJEygz1aQ
ONS12QLDifvU7QJYBWIxf4YDjR+ZlR6+2A45H6bS0sgY4Utw42VSeeWERyibpVehaxsWcTUDWxKg
bkoxVUzUea1ocrhRiGdAwj1LuBoLocQj04twNnGvFhirmCK6ba9Fg6PnMiOtCLxHYA1SzPGTqVSQ
P7JjKFj3KGmpWUdtT4F0ctVqgFHT7LPYnHftFGE1mZHYjGwqLUoQDPQjODZ0MMOaKO81wVUYLYVY
Xte0uHE8sAo0wKS0iHa2rX8Mi6w8EW9MMQR41cQq39YyVGyxCpx574ca8HJBRICR32UDpcuYm7ht
lRp5hrFg0S1ZBDZakoTtjrhXs4WXrqc1cqzOf4jU8CHyKSJMfd3Tk13ybU21Jl+1wMBqLmFRvylL
WoEKZo1S5J+RTqyxJTJ1bsqwJNbWqllik2Qw5W9jpKZ8XqGIaK1p6oh8bRihhCw/zqNWXBOFcq46
EjCYRYgYW77677797x4be+IwrQSN3O/fpnVaIwTWS+f/+Cy/v+dXEj57fexSFOIkw/75bS3JYCb+
+b5lDb8KzRT52Z+f/OPLP28q0JXZrsyatunfn0AAzmkHQSFTjmIx9dfz/k8/pRRAbyGZC6uEmb1N
lQ5Y5O+j9Ncn+H2qpMTrmymC9dcL/z5GkhOKLCMx0YiBYrNoZ1VtoWx+oWtGrWCo+/1BsVwBv181
KTV89FbTP36AVINI5uUqS1UgxlLbLoXz35wmawluqpc4kd9//DiHPZaA2U45q8tQ949/fh+zlDGk
k5XIdpaT+dV26Ub+E/eTYmlqQ5pCjSGnNGDzKlynWfooLyeUzHOksktykpWN2U5cYgN+v/qPx1QS
asS477zJYN2ylyst90BakwiQsgLUSnAUS+bfbwyJrCWIysSa3W+4BPiEOLf7KMIEXAQ9elNe588/
0/KKBfXsfzxW6NTekZ9RjifwQVjCAYO5F7DwJodoyQ3883jfj9Z6KmQcxSTtdEbJjpvqFgFZS6Jg
qN9CKceDqKkW0PCgov7++xPFgMsm9/Xm9w3/RwTLn2/laSL6Sd1zRR9+ZX/LO0ibFnzRIt/6I9z6
I+4KIaMTyoq6Xl/SjuolBulXg/b77V+Pcd3hGbC9ZHuZ1vOO7F/7EtdcaMhA1fWzaNleSuejCW+1
O6yTQ24bx+dxR27odlpXK1J9vB7UqrEZOifW1pd59zysPZoztk6v2iWCaIoPFhnG89a/e32yyw6p
6Xj+vXa1K0DD9QGksANTwaGb5M27ZoWQzn1dXuzA4Ax65JLUq+fYdA4LWOo5N1bPprDWz9MnD3Qr
XhDOwF2jzFF8SdBNkjs3tpcdnv17m1I+gJjVwUdygPJtWQVfeW9YAXlxj+fm2v6hWo4PWNqRALZC
wDOs6EcV9aq07uRP4PpIbEqWfLrhJaqOan7msKA9bOZLoX1yeCboAfO8tbQXsi5Huv7n3BpwVyL6
l3dVA1nXRY8lCuRywNd3relczRed/gHgpHlLl5BFzonX9o9pG7gpK/XhMqw5JRK+WBre8SFNNghN
+x/YcdQsDNiAoSPisR6gd3rJoTOphNug1uqJ7oCNF5tJAQEbH2umP6I4HUHUgcsXfGup63ImZNoZ
QyoEdpu56jlEPDvsaUNmxO5SyC4d3TqabJg/6eTJCCYGtsMb6a33XR7VSqcc8IKRbnEfyMmroHk3
5KatjfzE4n95sfEk0dkiiudlVteMH0nn8OpQfQV9FW31AOMUge0r8Twzrx1pY1sRRkiWG52TT66O
dIR6Nf06826eq61pnlMSo/3R5X/qc+HKHuOdfF2oRnTq0tXcesnTNAFEU86Yk4i0cogsV2/5UZac
/hjuBD4phCsbfzfkJxSA5ocIyAmVOw0jL/wQLynYm2HVf1ehk79xdLLpyb8xKtqWjAX9vXPndfjQ
E37mTB+b5kFcuyMj6wEWRH1sl+L4d1lgythmjgLoJ/3Is2M8oHZInlDK1cgZkuoo3jobQNtKtK0f
HyjgSuN8zc6pPIaYuE/5Y1oehO2Pyo1TDa/9dgSQIW8M6EBbjRGj9AEIjVzRfYjwy2/dTFEQ1dpa
ulN+xh+Fd05sePzOJdARDCoaW/o1q9jt7lAaYVU79ZMUb83WI9CmxOdKT/pJL6/WImYtH6TMC6pr
k7/y521tQyfkeKhngNug1DnrEntsYH+I6VLA6GeuR05Z5zzPO/HT44fdC7WSNyneQI9m857CLHe5
kNJ5k/9YGHuQP9+kEvDemdeGbm5SFPzh9Jd4UrlvSLyWrmp55OIKwlVoLC9Jd3Q27/l8DJ/4cDwl
N0TIiTWaWwuSAloJrE8F+wzUTJCSNKV7e7H3amxVkBbvVQF1zH2SfwQ84233zpXc1FtZWlnCIQyO
XJQpiHy6UuqaBwHj8mb2ZrNLf4/SQlQxH6vywSo/O+ULERTOHEDe26LeinjSKGzVa54yig9C/QGD
VeUJNPMOjCWTDz2L+x48bS550jBtpO5d8S+9whIQy291TSYgD+Nblb+KItq44iKXR/M+S7sKkb/A
GRnSAvzMs5SjRo+3PXtxqJs8RVh8PSMFL56QOQQ1C7EV9x61QMLUuCeTtWlz3jvFAX35aUo2oY/1
tpsv1pt55gzL4CQ7Rtv3yDHPrX2KwhsZq5/cwSCgGZ64TRgWhnpDD9XYZNZ5UN135Yp1AhMJokiw
lSSrSh5fcToMr9/17jJ2M8a+cinxGp606z4ZV0c2RUtXhFE3/9H4xuWtHPIn6kwT/T4HOT2fNLDe
S7CTd+G7plD3xq3SoJD9FNeli3Oz3qgJa/ITTfq7fsaZ9js0RZ2nUDDIXGXHRcg7GXfTC+iVE8eA
uhtVDG9WXzpppQeuf57Wg2wHD4yc0YETB6STo2V0j7wFlV/WDKd30RO9mON6WqcTL87ow1A6cq91
CD6YFv2NtJO8ZeZQgxW0QAe4d+bmTwyWtHiWC5UqX0yzl89geGZ00MlvYCblqhce1dbLf4S3gsld
WPc7ThZlHPmsSzge3WwLD5G/z+K3V/UukBUNc/aTQ9eteBeTtOJO4nZcnj5+ppLCsKtFWwTI3MH8
lKH69+WVzBMMpzgYpfNuvJGJYAuPxhV3wwuWzzfjyvTHeTQ8DlD4PnzyhYfWqF5mERwACDboDTIP
M7GLnOhlJlTx4tjSTnjsQ84U14aSX0qZKxIJFcCL9XydOaNcWrxXWEdOdmBjz+VQA2gbd/gIPJaS
yXb5yI74+c6Vx3RhOCiWd9WB+cs8c5asK3f9zEzcrGcHdPo14/mYD7xn441t2KHkicMBKN+KQUHx
xLNwFB6lHSeJ/57jp9H55CDo98WLSkoIEwlHnC/5/HwsLn6m0H633KfavnQRy+e2dGV60fSVVjyl
T/Kd01gcmJ79u3GEQoLskjHKs2KGLI6VcWT2067cZXj0A5iuYb6XOX+OHLhEifGKs8dUhn8Wy6g3
WFwzXCzsSflLhkrqrGtG0ebllT9mjZJxSVvZnqEy2OZEPh848Qw+6RPDoLTjzqNfcuCTMQa8MLlr
R0SttvLGp0HuwBzKkYVe55LMwksZb691c4iYUN/4h4rnhM1lFTxw2WfbKXAR3Qpc0KXLecFMTT7E
e67tG+bJbeuq2ESXi5WeD2/A8DjCWb1S4DctfzUuFyl5FFxm6Q9vi8mfl2ArPm+6elP6l+aT29o3
PM4KNHum7AkFFl4zxtUj7rBoyypKOPCXE+RP875cpaqbSp7MhX5QRNBu6KNPI4sFdQ1Y64davMlq
L7gRn03+7jzeqR+EFF67x0UGyJhavRG6RVDWcOEQFIfoEk+QwbwOvTgMXExqOSEK26Wmz1XfYgsl
5BGXCNwKg45vdxRuSFthpXKINdBVVnOg+NFTKwmbht+ru7Xa6/s0jDYzJsBs2xprmlqAscvmUmPE
0R9K2gcpOaCx5GjHd/POJt1G/szQMC6DnAzaxhnISzEeL1P1ksMqhlD+tpAnRaoBTgB4KxEAasBl
btstyZ+H5eBL+e8SbR0N9+c0o7K4ZtlUukyrZr9HWi4d9OzMEGVQlhg+xx1wbCtaigClQ0fklel0
4GmGCF9nvLhUDySOuP66sI5l8aQdyW4BrZLSEJE831/n+ckaXbVfLgOzOJZQKHilx6CRQLmDq1hP
04WVuThAfTiGXK6siFVwhyJYHwZ/Vq6cn1twJERIQZKXfZvs9Z+YWo3HmB0lF3DgKtynYO7OFWua
5QI7VIwjrPU/uWYXsZPN90a2Ga3VcEH12bz2E0mmTqvZkuil2pqYk24rbrFDM5h3m1hF+7RmDkTl
Hpqnlm+vo3mSRCcZ7N5a6YrreR6DXFvfhMca+I7qFi+MV1wBIx4xatrjurOOGcuhYBWVRzVaAf31
CjSNjAIMK8ggKYCRkqNjC19WK6MjYoP1FNEVxIeh3/OG2XFwbXkhzgr2O0yvC9BZLm3zAdkzdUcW
6cwYTbeRTtDsWRukrFNYCA9MUI5yHCecfqvs0HyOzQ/gYV240t1DgodeXNvJD9JbteKmJG8Vih3p
N/UeRYDJ0pgBGeclphOfKnsqjpeKijR2no3xYRH51KjhayUD9HoPwEOzlYmse0r4XfuUePxhwBaV
qIDbXO85FOY2e4MEOBo7dUmVc8PODlsHyC95sMk5ugoua0tibp14w8K2drkA2zpl83QQWZAox+a1
5XaHeG4SaWW3N31DyyLFo4hp3y5POPY/ueWIWeQmjhG7izz3QqbgfqTNwELOwqm4pfI1gqmh3jRR
jwc1QXXos/1hmjL2Vu5iPxIIYrI5uaHqtcmxiFeBsEklJzsOR4qPNDubqxg5cwbT3K52dFronoRr
kQIiS5dMcEhuEHv0Sy5KbiJJaYkNlGv1LVCgboC2ONY0ak+mchFfK2G5hEiI5mz23ZdphfalEmAp
rDOI7TwQXkAL5d3TQKdbw+r+giUOX96oHIUKXPxuYuf9VAy2dpryNbZZlZEf5PP4MmpYq1unWYkd
HtdvdJD29NppDqHlMYY0fkL3iKCLfC1C9e6ubXhGTEJDnY+C+6nMNwGrZ31lFK4urhFJPdwsp1mH
p9+FicyuDVwYFHkEOzdL87Lv4HG6MOFZKKGivSpCsX8okPQkwaanLsCsm6E07vJDrLAM8WCdfQUU
6W8d0Od9zjQI5g46uAWx+cHfsOnGa9+FSrEq9HQnxgb0sXag2XPVbg2FYXUV441uuZNAgzXVm8H4
U70R7cS5ZucUwjBkDWtbtaPd/CtqLOULNVr2RPy2wJBB/AM4lTtSu9zWblYX2OUHWv0+35aVN9CM
BFBpK8R8WUfpzT9Yt7aSnII8FS7LfhNjSlfeOM1qv408Uz74LePLuGP84VIAIM9SVSDfZFMZB609
1TTa6/3UXyPtEgwPc/qi9m4RTl4Yviq8ASq6NhSYTK2waSE6OEigbc7p56ysumv+OrxVKVv5hXzM
KLnHf7qKDtMKKIu1aw7MygCY+9auP/h/eE7P8mN7oRGDsRlcBcVovT9DqkX24KsrmFwj40XsCsdM
htPtVlTaEB68M2IQkxcTMAQJiBJtgybZBQh0gCzgTbtFyYfm3X+b1+NBO4SMbqDKA4mREKUhy4N3
0zsGm/kBRA6WKSvMieW7k2SNxyfQ31Av4DCHQLND/8hamf2eM4fv2JAuIgXCVblVneLNWpPrznmH
pFs9BebKPOqPFFlcmdKweFTJCGeo4qp9Jn4PFFJOp53CHX1Ua43GtWR/tQnXEmsUaCaCXac4Axaw
9z5gQW+dhf1+yra0MfRrsIcN/Sh3mwomlYcfSqMwd2Y0VV+T47iHvaFsgP0oG2zoNyIsoOSGDGe4
fGxycc7Sioo3o0LCr42HIqfX+Q7fl6yE3Klf8i2ckhgGVOWJS/yCt2jndqWnHrotWsLqcvdPgC0O
xlmgpGAb58It9uJkj3f0xoIbsgqVD9nPyPYO4PZqfIhczIGYEuYX/TV46x6R5onhDuYxHvENo8+R
kwUmDZgeDO5qof2Vz9INFn8B++xUyPvCdGvwbWS4gCSElwaYCmF9tKa1NQibGiFwwGLLK44wVpYx
Eds5Y/6phOC7NdzmJX5mFIV4R9Sih7+gVbZRzPi9L8AQGwu8vKveyuhBj1bcxdKtUi9TueQozOrW
lH5YdZn1hjWCWOPZwqDO5p/8O6qhov3K1onpjxWC0C+bmKxA9FFDZ6AlvPy/AGYosChaxQfTxRLj
BiBvtlBuEsbMfTjaKXUV3kuwzYDJm1ji4O043WF4MZAgsKY1n7MDqHvNxKI9efUzGoUCnl2KEJxE
gFLY08xiV0VLh1abiTCIIEq7u6rmajrKmHppzCA51W0ROkS7zbuNPC4O+kHibo0fWW6yQ59eElzw
k8tSv3QNixSKK6V+cZsve3aUJG7EiwBqFNZUM4TjtH7nKpAhTjILeLRtpvgNSFLq4Ic6hZvhi9Yf
uyZ4fQZ9Ezt4THv2ngaUNbIekFjY0VNngCfZqMcCptsyegePgPwYr9bjS/ITPXek8dkF5feV9KlR
PVlZG5I4fLAKE8jgQzK9AesCt6GgmGAcB9LMx4GKeg1gf9uMcagLWHEcpApUPaQYW24OlANkyiih
W9npljYT+iDKByiAWCEwyqPogOEZv5R30EqNB31b25hbFvn3uQLUBS1j8aWs/fK9uMJRxBSvJ/sF
MTavrFN4Bj9Gpm/6bDJXDahVMUra/lecS26yzczu0Cia4nAYc0hyu+gVRSKVImXZvYRPveR1eNIh
Gd8wGUHumKzqtXyipPrZxldWWoKXqZeuXQXqySKou6EkDB2imDcMHcnO6m0fVFy/HU7SswnfziZw
ge09FD8OaH9vn/XXkFGUljiYddy0QJTGTRBfkg71GmB7du7fHAF2gT/ZSS6+NThurXpQbiPriUcD
wHh/TN5l9r3kXXCJoOKFDJ45fu3SJChoLz+XH+VH8WkdtV3Nzp66xhm5AGoBpbqn3NAdWEt7dFmq
fMcYRgAiRxcggnuujmiD9Nv0tPNYXgPqC7t2J0o//qElcKN8Lt1lVXb2H3JlE7RAuhcMoDQio/e/
qwZCkL4MBkxJKThO+dGMWvu7tQmBmTcBCNzMcGXDFVwCP9iiL6eFLaPXf7Sw86EOwpnZhDTd9uOm
3YxoEZzlOJKcAXef5e3ROgF0A+5anBLjBYSRuYZXh8LURrxxv1mn4I1+VUiGgPgq3qmxPb3TANKX
0fYpfGYJhX4YnJxDqkZF2Ae2WnB8UOAY9nvAs7hMqYufFUbyxLYofpILILOPh0qlPY9fMoXfN+VW
PPpbsGLGM6nND1yJ31V86VHhVvGTGuyM24Mq8Nk+K4d8EttYcO4QEoRTssM0yIzMpeBfgHIDlPR6
2I0LIRPJon1Owg1EaVl8AebnkNGKexR8tXxtB3+TDNvWejAK4dAKwSVYmqfBb/LP75eDsvSC6ok1
pAggOhgKBQ4asP7fbOqpEwwEXj2tj4EO0O9jVhXtS3Q8XrK0sMJpzmmNLqouuaYkGc8DQO+/f5It
X/35Vg3wv8biQyvmsGKW7tzv3//+8/urrYqtglFfC1FbVowD//vfJ3ItbYNhF4mQB9oldur3n2D5
9vcxv1wyrUJTe7fQDLk62+HFT/znV//jL39/oC25Tn9+pahB76ZJc9c0E/EfCdY0ajcYEivS/Pgn
+M3N+v1So2Evub9fmr+xVAbmY6hvIFP//vX+77f55zErWAK2/nz/+ztZWoP5noL1fzz+59u/vgqz
EIbE8qx/fpKooYJChqnpzw9MpeVFfr8vBtZlUllaq98/+cfL/35sFKEA5JaIsISsMFPmns5Kq3dR
RlH8Wmq4S7RYX2Ihr4lZjftqo2lGuKazL3qyQlJrRs8riqldzcqD9BtaNtwbQF7dEmaWKOpWwMWz
QtNt11Bc25apXScBLQoEvLstcVMkoxmtN+XoKFuRMpoAlqeDcq/Ug6PQsrAEaOHhErQ2CWRtouXN
cYiBdopi0+szSaJi3KvrHsOQWCMrSHzD2igaMtkweU6XYDe9wQdI0ttA4lv5q/VJeuAt6vioWNLi
ZYjvuCb3mc/yTCQ4jvy4WAKjSd65ytoSAHecvQQB6xSqHAObN820tkIDbKeArRkOKVD7mhw48uow
hqxVCTCeQpLd/E7O9c7oAB1osbBTs/qxjIR3kfy7XAM1HnwMPYHBSs6+mQGHtLz5NzYvwR8mFETp
6WTqGR26d32mqEPa3rjE7o3k7yE1w3xSl8BoEtSR7ADovjKLQMULAsR6pUpBB6e7cAzT00DC39SO
WPZK+QslyVEMDNI5kbDKpAKOyack7YIh/cyXyEDcTCwClhjBrPsJc/ODNnK+70SCBoslcjBcsgeF
zUyuHEUottOtjEy3zZ8N0gqlVoKpMe0Qk2yzjD7L7B9ID77ht79MWLAjUg8hpBBISEeohnpNKmJG
IlE96KzFGO79GlWjKj92ltebD/oSqljgGOs0Eo90cx9Q8yR7kcP00SD6k8hklOT4Q2W1lY7WaM8S
AGbVGUqqHhnHTCHVsYw7sPXEPI6zymqPOR4Q4xIDOZEH2S7BkEJNRGQ4E5BC0D0P06uzliDJcrxW
S7DkvCRMkjQJ9OUlK2vqoFZHNZU0SoNUSinADxd2wn4gr3JUixznv+GNS5SlBmjeJNtyVllYYhub
8GzEX0XmqLIhroJseCxNZtep1RZ6TjNu+4SYI/RAMAFB4As1YX5iWp6iRnydS0hylWwKq15hP5nJ
T2MnFdsmm9/wKjKkyBJamYakXwPkOtrAV/b6dJ+g6pHvaUTg3S0SP7mSXElqn3ySQFsSQX260vMS
ETqL4+M49vue7NBaBzJr9llA7tpxMoK7Eea7TFIgHVuUP5RBvo1P9RJHmi7BpDG9zFJuYapF6qOy
hJdWmvxefYqK9VMlGdmmBYdrrHom2Wkva5K/Hiqe3JomJi9CNFsNpoJQkZcaajsJM/4s+msUvv4J
8eveImBV+k1aZfOQlvojavIaISbq26kKjnOvves58oWxYB1NR2zOrAoGDxQjYyq+YsgIk690Z2xk
5n+xdybLlSprln6VtJpzDQcHnDLLiXbfqG9DEyxCEUGP0+Pw9PWheyvT0iwHWfMaHFnEOZKOtDfg
7utf61sUTtxhfr4XTc7+oyUZLOPob+RO2XUaPjzBY47m3bNX+P5OuEy3k1mAU2pDeNbl35aEYR9O
rOJKPbZrHS1sTpt2WklLLW5n+q3itU8sAtGa0WXrE3lNB04XpTMBcMbRy8SaYUehwNbWb4UooXR6
y11tWW/JWpbbMDZP/RCsp4UiQ58upe3MKkE3DkP2OU/ifUywfzltHx9sixNzmniEE2jo7XMwA9Fa
ENEBXlcCiDNQGJdW3zKh3jel51f/Gdv6d9Qz5/EYQJZnd60EbmRKK0kA+4O24MGHoeCsBcLBWiWs
MyYua7lwSMuwXuuGvbV42OLZA8GFJCR2yYeEdmKv7l6barrjNb9bWufYsKE1Q8bU1LLfY4XolYcv
Efmqcu09ruuHVALNsioWhjZY7JuoTP9K8+xqA1Pd9QlH6OTBkW6ONbhAkbdBOIYrswCH6cbyRhxd
PpXBMieKNxZfllZg6pf+r/SRt5q1v5ke53xNbfVu8ku1S3bCGmwuAa3PM8/vYq2BrnPS/TyT5qB/
7ob0b0/i80EACGuXGLe6DIl7r6sgtge9LxVV02lBr3TWNR/5WkPd0UftPrgoIfSP3sTlH690nM1v
XzIuaJIfRf/Lh8q0kTYQAD3bMPDIfmLUPzvloxW1dJc03R3u6tVViqAuNGQ6J2qpZqBsIOrLNysZ
fnlklGHeraOuVauTNKCVRUHNBUXcgBNe07Wa22I2ie3ToRIXNgpzT7q6txP9VQU0LBPAXFlrvit4
BdNa/F33iCAKb6+hE9xdy8Gx4oI7jibIX+F8k0raD9Yq8co4HZ5q791ubXbsa+F4vVaP+23+Yi/O
lyY8q7sBM8/GrFXltcfuaS0vDwQ5rmwtNHdpNp97Tp/JWnau19rzcS1Ar+RahU77oHu2BoqCI8ZN
NmOGOKJXvKZDHfhMdBsjOVLeXm4Dd/4KC9Qpu0MyKulgt0YE/VzdlYOOtsk4hPy0zEmqtbodlxhC
e035XEed0iihqPkdEoByznZEaFOkxmzTiJBsK2jawCe464b6S+T+8f9Hyv4nkTLH9YX4fqm+zP+O
/+jtz/7nv/35/sq7n+Wff/9fd7rtk3/b/Gw1m4f/kiz715f+K1kWeP+QnkOoQPmkyxzf8/8zWSb/
we7Pl7b9z/CYS6brX8ky1/+Hp4h8KSBWrsOX8VX/N1nm/kPJNQvmuCFwB/Jg/0/JMuGQevsvybJQ
SMd1wwB4BzZ5N3D/a7IMrlJTtgVwipT16uCb+tVTc3TAkLeramd4zNwgeYyz6VyVQEHsPiZWU9vu
U0XZNA5ovLBeWTPAqfyn2mrC3dI50AAIfF959gAWXKT3AKtQxfWatY73cVxlz9pCNC7SiTHKUNfv
brvC+hhf28tnNFTM0cKpuXN6qpnzhdQInVZMKVIRPDbhAk3Gi6Cm5gz0Y2K9s4jcJ+UANOwdAWSB
J8TFHykuZQ8XkdRqvH1tKD7Xc2e++pANpRJ0XpSgeWXlF8fFAMIdAXZ82G27ZQttfqTIzlbTeztC
Y/0hK339zuaPXUECVADD/9mU8fBqCEnDe5zr24HY+WuHvELSiyWhxi5+49siea1ihrFecSjKpbx0
BvPD8jhHCU3JqvkZBmG1zSAzi8ZQCZd66pr5bFBbxrYw32vdizvXTd/DOjG7wE+2zVJCmCmvZJbn
SxfR3M6L9Wb37ZZNhXvKwuVF+6W7Y4FpIUXLPxY4ZAgYEq2Kp2y+NMBbC2iIDUpzUifHapmehnyE
feI8T4FD+amEo2ALQkuyA6yC/6gbwjcmEI82XtSHeDAfFD5P+9IUHLHKjKB4O+hjeMineMSkA58/
RH5iGyYepBmfqnYUPOEylPayICjEr+D4V0sVOIXyBumI0GDfrm1sPc+2LkjBPMg2e4sGBUNrISyg
0LhkA3W3lr+5j5pjnpWMzGbfvk9DzGKRdl+6nOVox8pvVNLdK6eEhexF9Smsx/Cm9RxzYHNn9h5v
Du0XyQF6DLRw1OgTNnHAsxkLS1XOGDyyZjj2uWZpr9lRi8n6qzubPiJ7BgfZuI+2dY7HyD0JMnVX
bwjrk+GbUrCSukxPfDr0yOgwtWkKNrkphqUoCw+9T3NDNoastTUg93AEvRG5xSeybX6t1w/B0l+i
fISCWA31xc4LrvuEM2LnnsE6YAIPn5YiAMyUGufWdYmFdAXcuVRmzzmNHClX1llFMwy2bD4rGWUP
KbxMn2JwSpMpdhJJxV9hSAA1b1efQlXsQjuFKdYwqqjlbB4yQkbb0iIHaI02bz+zZJzfAEgWC8C5
nt+q2WHnzktOTcNCU2K0vqdUUmUEXw5OiRfKnX0I5kO9E5xYbl4mUw0X0ya/3KgvTm2zwKPy+02l
MuoB7FbBr7EOS9C2x3l5AlZ0aZo6eAhsZqqlWH/9GRxl5eK1ATa3bHuJ161fL9Y6AnmqK19uO1Hn
u3nM1SWd8nc7ke1DqJ1nP6YcJ3LdWydWYGsifSkmcuErWmKE9vRRagGemFN4xRP4lnvn3etjIqyQ
DxjZ44YxxO7swOPiTrNLFTHHcy0wpEmlca8MkX8Y+rzeZlkCi9kekd3Ii+NczLnR5Cpr69rfToVx
7twUj2nmJhDxq08pm2arlc7OdkOc9dWC3tDLdLjVDuOouW3VKWR/Ztluf04U0TUvXN4qMn73gYQ9
KrSNTcKMkMnCDxViFF6qAK3OK3+ICKyvL6N9oyz9Y01XznawHxq3Rt7oqzs/NOapTgWKW1AzLyFd
j+WdiTG544BgBGkOaZXDfR+0zqPM7XuHJM69moLHZcmtTas5bKrYH+8a4LSlagLO/ejXek0eZW/x
BAxDlTVzha0e8bfNXcS8X+TpaQxA03ZlEO4QiNJDmkBKTR0rY3Zl/fIyPT1nkXOvsQogAg23vg2A
F4Yhg1K2dlefqGc1D+/2zJNf/LGDxLmvufp3hJjtuy70UHxVgFPfYB6Pw4Xz29BW23SU0bntQOM3
wU/QR+GbGxH/ly1H+xwkh6kjsH/ZCozNSoMpw3L2s+0BcF/gogZM5pdE6c/Mm+R94FowzdwL4ZPh
VTPCcSI0XAFWwhEZJTs9kdo0HIhV4IfJO51cvaph8bAXOGG5nC+Nyj+KVDzHqbEuilL1MS9yKha/
6jG6HxJHvWaW9YHSd6nrgNaT3KfAw5koFEygLzgeL21ZBqy0S9PeOQm9rzMeGZTKT8A9n7PPZ45l
meyHtglPsVcxaYlngNlpnx5DrniAoWH7GJJtke7vWCfhWxM3Hkit+CFVRU1FoEqeszl3NtOcPhmb
3E3V8k+VMddMmNoZVBmBonaRnZMc06b6WPMqmykvSUznZBCBX5YHs1gZ9a71wN46cw5+4hy7xdMv
Q8HWuepKc/CFDu8VSSRbBME+aAOgzqNnX8OG6ZgmWXhQC7SLAEDHKa7sCX6SFHigq/huskKJkcD/
dEhnitF3XifwHec0Ew9LSpdSK33vSXINxRNuaS1APESQogbP8ZAxYooTClIWU+P8xXT/kwSleJvF
xR6r8G0upic2Rj+XimLNZu7Cncy713gME2yB9tBdkYl2da5+JnKeztqaPurubAkXs0pTU7we1vmt
I8XlnwsJCtIpUUwG5ywANt609rFdO2uGoXfYA/SCRingp4nsyoewQF5cnJ9OY3uPTHrFqbAb9+rk
dBBkDSt1IlE2ZVepY9sPcCpEol90mlG3pFjWByRrhnxzeyzcTl9axwXMXcaC3gk6HaNCHbndCcxP
X37xVERLdGkMVPReAIMDGiue8gIPXz+GF7fR9MS0TMC9qT0H7n08SFKX/Z3p6vgiRXpuZ61Pdd5D
FdPWZQRvtBcJ8y2vq7vHLowuIQ+gq0aj2CQ5VX9d2/nXsUrOfoMdNoOoisu9+NMsDbsCazWVT4/I
J2T24s48xfbw3HeW99IKerp6H5OGaGwCYzE+SN1fsVMWLhB31c+/Wxu7UhXilk4InyWpym4Bow03
fdeSePXyuDrM9qrVKEDtvM9U98bl5wTWYY/GiNGdyY6fO/ZdWnDt67oFWjQDOuOddqFz/1BhzFCr
0QOkKEYOJ0CWkJ5VuB3Bs92P/sDmMZuu0dwIjrkRTV+thxVANdSCjE5y9T39Z2gNpi1Dr2KCA2Zl
PZ+6SbUPrmW9Txo/kGyewbfp5+zwvY1A1vEhmz1lZSX2doNwNeVD9UGLJpCF2FjLg/DyryBj2yEd
8PKyDm4V+8JtDdPgkCwNQ8DwR+Uxs5PTvYzkT08SfiW3bKumI1mQdY+CWILpexomi4Iuc19cqQnu
AUJcinH+y0gwwTgJxrwCtQbUKXVxpiF6ZFWZX3rCdUMazcSHcff2bdY/lGy1jISgAvXlgT1reS15
FTd+AC9fyrg4Jm6eb2wLi+/oxvTvBv5bSRYe7+tiH0vNiNEJgKWb0e4vOXM3rNSQ+QsdH2c1v0rU
jIPrRC+BxVihBx928LLpPmHvhhd8YRw8RJul557v+Yl8x3rJhrMTqfYD/CXfYQvtsrmvJeCteHoM
nbQ55fWZOC51K7mkA0XMdJs7Z73usJsMQYuNDGTNtq5QIEbzVMr6LYHylg/Q4JERWTvr5SlHY7DT
ZL7VaXtjYmMedFxtBjcVJ6R092QZhmc+Lg7XYhPeToiKY5dD0SsACFYsuZHlAn+skEnSmeFl0gek
PRX1q77xlwOnLtwZFhpBk1hAb9RCG+u6onT5+F62mTx9b4b4eZl8mrWevn7uUtLBnAIQ3hmwR0j7
1yCfSPgWdXponfo5MODgUpFmKDrwGxi13/Lfz4WvmLLmGAGt3EGF85Z2J9Dy4aQzi/7elAHTI/qc
xEzG/XUs3WfhBWbaZ6axJrRWVVybIWtOY2VX28BK86tHCwbihb8Lg7mmU6iZd6ETusfBoHP6Y77L
GjwHqSm853Z1sfh6Diln4HnokXwHjKCnJzecxV0bcHpa/2M6KmCYU40gWgMWiCBRh175FIcM/DWP
48S3+5OOQ7oPx5qyHzbbjJRJeaROU7CrZMbhsvEF+3mxrdYlCl3qIwFKLKyWTA+JSxyDYUIVMqjh
O5NUxWymZlhwGhaxww7L4xxwA4kMmq35G6habbuQNbXo8y/p2NyQbj0ygq+5VXKqxSrpQ2PvgG9N
S5segM0APSlygopWeUZpBqLEjAEAl3Ona5HRt9cklJtaDpdA4jSEN7OPLCfcE3UKjWx9DPDW7bri
LfPJmHdAi5mgqvbUN7RVJShJvZ6mIyqQpPwhvgunqnpBN8LxwQ5Yw0iL2TBSY8OzPpoZ7Uljnkvb
ZxLS20CBI5ehNtuV3nBgQacnJDCkL0uXE77JW733Ap+uKcjW2+C59kkUOPXCUzQfShZwbHCjH7WH
wLLGQ5HN72HWiLuoh4RfdNFE/QWXZYvNXEzueAZPT0Vb/Z4meC8Kn+GWqlymsdX8oyvHZTNKIBCZ
jvy96qAtTgsekCbNPwaGoRj7cMTkw4IWplCHHas6exMz7CbSwR5FMj5Lg/XNkc1JNN5vodpxZ6Iq
ol7YX/05hXU0YExZVzuXkg9NU0FHyoEDd6rmfINW+TzP6H/TKP5q9i+7MSP+msTj1+zVvN0FwjEE
+2vP4XOTdJJfrmwU6OiURp2JWy0tcX1NsxXv24bBSJ3T+JDnQLF1Av14dlSHEVQduw4zoBRhQku9
HRxRzNnYCf82F6m+taR79gN2KzKN7L2QAzWinfeVuuAr7IaY1BQ7hznqyR4coOTGhwRu903Pcxut
t/npe/NXt5x6zp3HpTOYhqH3bHRVhXgDrVNtcmpGIINuh8A1T8IxPu/hij+psbWgdaB+4kypnCW6
NdH4ycmVTyjG6Lyo/h2onH+qHa9/aPVDlQLPqQDQRKxHBzi0EKZrXhdEq8Ow8taL8LpMY4DTmnvR
8/pib7e52NoxRuG0W/6obBFb0xh602oOYdmsroVjiReYcy7vyFLAi6kbIkd4A2NRPSVRC07U6e+L
QumbsY+Tg09VaqhKHEzVndGOvDpTUJwAxMDnCCpmtSLocLHOC5RItPYb3ZWYl6IMj6csiG91oCdm
rxJ3dl/vLfgCfZlEb4mAC2/X+T7OwmErXHY7IAfx0AC5DMtDCnThjhNBfxhCIuh1QSW8ShfqcGbA
ZL7r2BuxLoGmdexrFIIWbntzrdeypTk/LnP7MDOBu0BngS4AQ9Kfb8rOhToIqP2Wc8ch6yv10MO8
qAtr1XPecsOmy/aVfyI2T5VeX/JQTbCVh1nevMMvqQW2UZbL5dBE3oCYDeMlbR0obhwzyyqZTtai
HkXZiQcQxWM3cGCd9EMtyr3o+pAemtIDSuark3DdTTvgEF8q6zhX87QpHQYBOXgIKAEWevSUnmZx
O3Acxg44fRS9RTsJ+Xi43r96sIzPskg/AMOWlzhKPr9XLFLYlEZXoOtEg+lnIYKCELMIv8XdxPPF
bd3b3GGAkgygYHnIOSceK2zZH924L94S100YB24nl4pRDQe6ZkxBPezo3E82BkzdRfGB9rmq3092
0px9TalTKMTLgvmOg4h9DNf0FWv1nbP+tsYisLBUMj2F2dQfXAK0J8xsgWG/F09QHKYI77qM2c41
mYPWJPBxLQFG+sI/2kwtnwxbQIcGbG+of2SW3qo+Qzty4VIrNP88k5BsquxvJlv71gMS5ZVJg30d
EioTCpojjYOIAff0zt/JcFCnxhDcXhlcER7cZLJOXbrkl9SsI/U87PfMWILbSmvr2KiBDtqJn7/N
7dNYtkdGK9VhTKj0yfJMbyWI19ti8hzyXGQp45k0T2ik/LXihBp5qr2p+xDMwKRA1bzhSX4vMdMc
i4wWqBZ3qdJWeGvr3wo0izHNvGk7Ciegx/xILF4thT6zYbMX38Ssbg9dKZ5sBst43zjNsLOZHppP
JRdNCXfbbFui1DKK9LUsLe8pSTAedvZ7MvbuZ2x9RJE1XFLXOzMUi06+E1AcrIozv8x0v046EHLb
g8SicSxSnvOs4tQaWhZiTGk/WhlYgjqlAGAS4ykrMHTnriInPDSgiLDQdl5tqAHjmtWrWOtO3RPT
J8RMNVL0UiXBbslw+GqJfQnXy1uXPxof4GTm+V8wvTH6W0F1D0EFNXJ6AdURYKs7xWjo15B12RFY
kzxIkpvOnznahJJkro/DaiwNsx2lIvRGSLhlFfA/yYrhbCIL1+mUY8eMccCn0JMorsYuU+WR2tQj
5Q9O38V7rx5J0a2KxbgweS8nbI1WSmkzqLh+N8ZQbpu2ZTyWasDs3OoL/T+IQMmDtuYn7XIaL3x5
B31mfJtDdsqsz3eTVF+jp8PnPBPhcy1RCAzahJIPk28BcBH4VZCcAX+WPth4O95YKmqek9Uwyubu
dorz946mhzOPS7Jh6AyP6CMbSFvA2xdTngx7PWR97Bp6do9VjjWTAcF5FjP8Jxc4SdqUBzU5PxxU
85ts8HfgzdJ3UHNHlbdvjfc1jrQGoHCo7Wjbf/0cTrRY5Q8Vs3NOTHgKqAk567q58/2JjW1XFY+Z
0c/+0gcHdl/mVMzyjq1OfIptDGVhApU6GXUHKsgi2KAdFNfG8U9wt6lTGsTZi3WLFtxKEI5Ze7TI
26igYn/EWpE5zCK6qvs1MrnGimGx5sziwZTUzCir+qksB/5LDtWM0hRWnJntMI/kbyxCbwKyZLRH
5QXrke8jKsTBdMji4C6wm26NkMAgcW+6DNk4B3C00ECWh4SB1g/2b5MiDa4NNg4glnOfes82Esq+
j6JP7AUYCDWPSWwTMBxqHDctiqvFJ1lVZp8VfStzqexN20zZTQcFhR0IaGwJ8SPoJE3Ig0WdZ2dh
aB0oe+xZvoJuSG5C1KubNAvZ+fvD/RCzqzaJ2nvQipCNYEq7ejoPMeY106Nu87Kh3ZKjD9rkgWPF
tm08QEqlvAO8BTEr8++6wc+xrjaPMnI48BaaKEhJmdz3z5mP/sLv63HGLnrsvS6vf6hfQdbcZjIG
7kqxdjEqc2RLzcNVg1yA7QNo38ak9/Vd0vPNOsjmZTqUc376Lkj6/hCzXc91YJ/mBnFwmshdlPFu
rPtojxPwXbegUrWm4rKLr9+tQN8lQa5X/A1w1MCmGTqOxSpAp6n6bdLnpC5mTMqm+SLCxCpqIVXl
16wNfyzRxzcXwlkCCbSMXlErIE64fojzGR9/MuNsqKr6bFuK2pfSDNDlsRR+f0DyBYzF/AWq/0yQ
1NP5IRrG6zf2YTbORKph+tUnYUvqMH8O2Adt2O51N/O8ziWkPkkbrntVThwaRk6EQvBOV/lTBSyZ
is7K23bY6P3BP6MO6j0AjfYMXes6K+Nif9xA5OXihZjMIevGOPm0g0Kv91YV/oqb4reWsD7q4GXJ
ij84JMEzwkNrFgYZrJI+1woRnKQ7Czem0D2x377LohyoMzfzOH96YB1vcOyxCyywFFoPnVECZhae
UOXgd0tK6zzbZgCaiOO+mQHTNNWr7S4kVW2b0I0vYReaB65clkANU8BqsGrKDG9aF130hBFFZPVy
QJ/g4onjt1GOzqteCCEneXD0eAicgiYgslnraL/U8yvDd2pR1hnJ0un24lbr/+vuKlIcJpYa8h9K
99vMYvfhBZ11roX3kljGAfQQuGe7mt+cyfg7O+0tyszpsqtUfMAsyDN7iOXH7DtAyO1zLEiGuDkq
N4oVyL2a8QlnGV9tZEJTWVfW8U54ptwNOsb0iE4PNv48rR/mrm5BatlP/7wu194qQFMh/Rr+q0zH
23YOXsrwN3mwlpy3NSfg0YfmZxBCw2rbEI52RVK5pKVoGfK/lAbTH9LPxDcw+lqhjfcEVwSysHXT
db1P9puG8l5LatKrwDlbfHHiVKvgyHtMX0qwLsYbN9VsirgoCUCiIe59QL7+F9sUwKewFDuxTS15
nQr5hOK4KYaCOkAZ/lRO/WmnIzcvcMacDbD/bLqHJTafMiS4YQU1B5xp/LCq+r37UsldKejOsqKr
3WUx6a31UO28tnb3LAMswROyzDw+1bTClo7ZJiwJG8o9uLppdBZY7JsyfM0xu0aWek341HMA93Jy
s/zohRSqGay1x4mKyZJMZ9O4J6Ybw7lMHF5iv5KIdAMToYEd74JC1jSHhGicYcgMXSrFxn+deo6D
jaBd0pv1o8qN2DhMkkA+OGW45cCKQyrfJ0sco92tjchp/JQ7DWoE3GDcMfkd5miHFoNxTp9j5Ce2
L7HEGIr3Gzb8NqEg5kYvob1KGjYh54oUsk8D6UCpsscAsDrWSb9VbYtkYFX89mtx3+yWp3aRx6T1
wkPMgUj45LpcAqyQF+VRrM+e78o1O5PnoakNKppjHQPL3cQOQZgsrI4jTOsb+i44Jrnh7zKxsE99
F6Lh+OKQj/SFPrCx/IxDZRjepn7wwYY43pqouf+uWxvqFVVlPHGMW+r/UuFCXIjmH0wmOGJkFAF6
MwgIQWnGhRkK3BKNFWcsJ3kO64a209m+jhGkMfaTaHiDTRpBnxcvic4l/PO9CSQQNGPeSxHSvaDm
t3r9sijuWPAa3p3OemSHQMSniO7tNSC4LnffH76byGSaVVRbqofGTi7GSfj91s65b2xO5xbPDRbQ
fRzhDKx1QkSfHD/PuoazisO5EFo0bSX9+tM2Ea97Ei/c2lV5j2uhAbnPpg8eLrB/vkUYn2s53Nc9
/nI/50bP9fxTTSQHUuZo/dp+/b1Krz/595+m4ueYRg4pQ0NWS1sfDDD1Bnv5m3l0K4pbeWHrmrIN
ILOXmu0M8qyKqFftKOSClwUfAwTtE+sVXc998xRqArYcSpezZw8MAYQArF8Gt6ERxB6y8d0Jyp9D
7JtNOk9rpyjbXxxfkhOy+ytcdydAbV0ez27FUE1JykvYnp5zLdQ5wih6akGWSUdAXhfTm+exZvA4
h1Ia5ejxYU40r5Al9us1IK4A7nsFdW5FGLF0FeDIE2sMz4Vw/jbSO0kPHdNQV/C9biNgDRiSf7q2
9SJTA7aSKwU/8CWO/WMj5FOHD+cQ0CyC+SunrYBnAEXh8/3QFYa2172xfYaTtX+QbvM2j1nM5d3e
5b25uChChCiT3ey28sltiedADOVR7Jsr72SPEWB6icfpnp3tI6c1wnJe2+7K0Lfo14V2IXhAcFbe
hja5uWAhWsOd1Aw1OaBxvp1kfezfc3twTksHv56WxLVyd6T0xf7TUTpIC31KEKKiqSMdEfOmCFYS
R0BCwV17jyLaRilHlk4dIwcfbliQ6psGcygK7KbBKsy5gY73+UuTWfB0kuSR5wRG6QIZw2OyrVC2
axzWpaDUaWinaNeRos1WcCribfmgSxv0KznR1m2iA60rxREaZ7BBsZPgMq39UHqUKatuX8XYL61S
/UgLRSWkYBMTgIZhJHJpU4WagONmSKf7PsYEwMakaIefAMR+2bzFN76C2OOJodvi33BvprH5rHzn
kxxL4dKvZdeATe0MjjoWFr0C+F1lTQAiyFdxYCcjycl6U1GNZo1P2qFQqZgFq+RNFtqEtlKXCCXT
mi19QBaLQTDSqem+YWVdYSy/bWEdO0Hbj1vjhWmKDThf7yGjFGXbB3lL1C7IbmKKnwIGtsduHo75
GAkyIX8ijYsukfHJ4yy5aX1yf6H+i3mw+AhJI9ZdeXK6JP8MD01YkP9gB3mcJKgDcJd/wrojr911
wQ1UBNT76JIC57rxF6OAktVYWYXe8QvEe9tHIJPg/RGXye8Ha1V3SM+gBLB4E0n/jYsAziqCUNLV
uMVXY0BMmHKdzEdheZ9ORXx0+id7xLpDPyiQBipVU5ptV9XZJjTJhnUdp3z5IXhqm79M5LaXNJ4P
ACh54EYDUqPd+nto9NzgsEo8f2JCJIDYA+hGaXpuW9J/WLDmDU6G7m7Ixoc4oHqWyHEZit/I996D
GgLyVs1tv4h+O8Y1jbopct1ACSojtXvBAdsrffpKaGHjAZUdla69DUfpD1oK68L+HbVE3mLXZIc0
DPEk2fTARADfIoQhnlbsUkgrFSuhNSFnF4y7YJkvxpCMkQE55JZmVSNxbbkS25gjCTW3EeW5ivxc
7wX90XGDP+MtHSUp+l9bRmARpSRw7GM/9pet2dkM0Kgvkp9O++IGLjydCY9CCqx2nV/h/MH9sbM7
n5QdIpd2sbnk1SPmCrUPcsr8zEogKxW5aYvlCEuoIzlBecuwYSrDMX5g6NjPE/NGAup5JYnrr6c1
HDo6PWRBEV9A5X4Ext/SNgC0iWrDZmRAkkL9zRnjolnw0LAkw6YuL3+B052BAPGDeTXJrGaer04F
NCDtGqJWCXEI9ODGvlieISic5C9F3YjLrL2N21ic78YcrKrFJpllLsAygx2M+Do22yxrB1DHzROn
PBZpu4Csni47IedtkQ7zSRb4gNpO7Dxqo5JyqjYprfclQsHWTcdfQes9Lz3lCcj827rOTtG9r9wS
0ZSxEbojxnrQDxQdKGnas+7IgoDzPPZDRZCncPZZRMFkRmygkG63NzmvXSymJ6uF3ZxwddS5d2Yw
Wmwa2iAyCfo0EtXJM+DA8FnSDRw4M0wx8cXoF95RDZO6y2hQWRzzYGcQLMwTJ5z27KXEGSOH6Ita
Ppt0HG901PSIXubD17cx3Q7Mb+SvYnKxFE+BvR9S7vNSjz8w/xCL6OlozorwwiDYOhQtIBi+ZF8o
A06MfLVODTak9btMvi33jSZ0hImbCqoiQAo6Za5Vk5mvHiiUCc/Mb2gfj+a/2k7M0a38W1eFxOYH
xhGcVcEGJiy8OaxxJ07uc5JGUdTL44A9ryzGa1xBBXDl2NxUXK11A0DItjSDZuYW2xgaXIuQAlG5
3MVW/KN1Hqu+Wl7r8rBwRcmJrfXkOEQmM1qsu4C1yCtttN5gopLUDq/4xijSq1uzKxeHBLb/URUz
8JJuwOhinuMSHqDtgbs2HeA0u1yvBnp+k5ReaS/CaTf1y862s5fBJ//J+KiUlOhE2ESV0An33GuB
D3GPRYNjOtcHJjK3e3QTlVwYU91OGA/xvvvpPnTERfnRexJijR7At2SxSS++hIpYeslxVfF7CjUg
q4DryNj/LxZxCppPqAqaSNzLJN/hy3qgC/E+Cky3F/ChN0q2Eea+xto3ZXou2ym5a+v5R3ZnBvnl
Ftyuc1291n3DlHcMP1MZOjSoEl1MihkbnFhlSCokF44W1dhzT+AGG296Dm9nCph3dUNxGlqXw7oc
MgpjP5++RZ5Pn48Lq7aI0Tltrz9P1XonGvbQPPvAGKVr9W5jD2N/IRmigqA/EcSrqUj+7knmwz//
SiXfjT/j+PdSYpBwqHNEDshiZQkU1F2Fhe8P4j/+9D/9dyV0y5ueg+cSFhJmKsJttBIuxwyCuW04
Z1JsLPaqVc82R8JcRzNuIzANLSXRGWXS9Dnxp+Q//vT91//u331/yn9+xX/3KVKCG0XtGbadpL7b
TYl3Z12b3Cf/h7Ez240cybLtr1zU82U1aaRxALrqwedR7pqleCEiQhLnmcbp63vRM7tyqEJVAwmH
K1KKkLuTZsfO2XttL3bXgTEBdClalHmjP620hvZMSNZoHtbPVm99BATVYSQgu9a3E2dhVe4xd0F5
lbaebyzkyEub77KI78F6j/kX4HpslAdXdDQE4Sz5mAOWad9BuCwo15pKbMhnnCGI4XDpgRa1sPpX
uRyBpIiWSSVtDsmodmGp6IgvksgidMfoWIBUQyCo/W/fjMTwYLt/sWZiwtdZ5mDxy7VdtVs5OzSE
QXSOqWBQNADnoY9oQPfwGziUUBgAdc8gyli8uywde99e5YP5rRT+dQxANpHlxdFR7DTV/xClbRx9
SKxGyxDUdugLYYHk7bnUXmzSMzQRP3YoiogXWYi5orR97UVlXzr5Ro+98d4a4yfN1RDGkf8cVFDk
E3Pcmk1bHookISljQFeDN8Za1mDUSoXDpOdk3w/FxzTGZ2oXtkG9eUEPTV96YikY3fSOcmHtciIi
+IHc18hQD5kPDkl7QEVkYoGSz31tbzmlR3yHTo6BiH42NCgwX0TDZvC6bCdqyDwaHtG278eVoUif
5bx8Mafs3VX945BROOi4PLkVPKIeSzKrrCA4uqEyt9EE6MI0K3nolCsPVuE+pZqB8Xw+0Q3gu+d2
0bByhtHdDHV9lyqlHSrPUUtfAYrw249KcuO2FX9h0ZjaoRjgJY/3AR3YymkBNwwXwax6waKpyONk
o1mR+RwuxgIATjhk99OoHkPPBR6Tim5Vd5i0NQNuj52BAnPHrIL/nlv7mHFLQsJH1XspwWCpzW9H
Lz3LRtKToIB4nti7IRGFowfYOcn6nTWf8bqC0K2ya/1lUKOV8AreCyPIxNFyplcOioup9Yx14PXh
rvTrQ0m0SD4Nxu72+o36YoIXX+mDfse0/CCm0ebknb0SbHWVg3klO/h7GL7AEE6Org6BGn8W0JBI
PqiYekfQfrr9RUQb43lCOdzTcg7BxLX0DLqwtnfoNmYoJr1YzzHw6Y6uj1tZbDPilHdV2HW7bpRb
U+rkaKaCqXpxTMC4k5Qbw7gvMsW/29HTHxcEANtLTfoHp9K4cKiH0bhy+k+8DUXeex1yFrTg9WRu
TyxCSfmWJtiworMrjVfymQlF8fzvTWng6LG3beq8T3n6NtQdmsah2Dm9/276oc8UO4awiblLn0CD
qDDjVMPIzDItJM9pRavIfzMqpW8cM6a5H43vSYntp0zoR3UYwNd+7PPBkmz4WMjqUycjpg6T+EEh
ZFjolb2Mid3pEyt6yEMmW2pKXxzXARyRUq9zfFg7TKQYTbvxJUvina754UYrrPAct7ZHkESkw608
qLK3TsXgaTsV1Uwca4gUGB3QeIcXQxkcZ77bIoXQOH3P0ReNlfMw0MoJmDiWiDo2pHbcp/Mpqncw
kgnCe2uXyQNzRxAgaf8EOBuOp4pJv52nDkXp/YhxH6DmUrgv3XQ8iPnyayWteq/hbQ9y3P6Ml48k
fFHfJ3S3dCpSHH3Emft5cxcGNnOrMn6Ny9Ik9CzO4fI6MJ+c2emdjYRm5z1GM2nYQFUCdMDKZuow
QonFvLKcRs/jSIMZVEczw2wHoqoXDQdTDf0vD16J1ZaIT1gkUX0m6qLbkjACGwpREIa6PJ3ig98K
XKt6ed8RO93OA43bgwKQT89EA4fg+i9DMtgLfAfgn2REjnM3fGR6AdnRQ+pcEbJNyVQk8w6StLDp
oFFmFIo4J2CYzb0nW+nqYM0PU9HRImyZLKqZgm2I6GUq+d6sgeMc20IdRT4feuoPESU5zVV+BgUA
B6t5TbN18eW54KV6GPtWDe6OS2OHr5eZZ1efXfRN72XJBK9EaJb7w2s9T7ALl0wfvU8+kEuF+84t
9UvXoH53lEUzMNJe0Ctmkx9dERm3y0GDF6I7Cei+xm7YNQfmAHO8LYmPakU7LjxO2tdIv56ThHW0
m8i+eC0j7Xwy6k+3XGMrlXARrB5YkDDfesWgWNcRY8nejS6JVZ3on6dbFBk5dZk6Z/z2mFGLB9+R
P4bGfCTJaHrXiuLoOf3wmZnR2bv2cgrfa6x2q0mTERMcIoh6N8anHxQvIhwhNch+08V08EcsA1PI
ENUTZfQmlPdu9rL+GJtXh6yCNCdYobVsTku9JNbK/PIdxKhxEWiLuHbjtd/hzy9yBFsmXhQQmgFh
LpH/mUwWOup2WoYjMsCgmHJcxEhEa2PyHp1ZAu4VtfvNgE9RNnDF5INdRWol6yDZN667cbPqmR4V
g6t0dgtkE0H243cZX60hCp/yGh6MHclVxFCfO4OVzani7yKtg6P0UVO2rak2VNnlXgaISpKieCzQ
yJUE16MvbnSOs9VDj2zU8szuJ4Z4QhGY9z6VQERiKtuFzB9s8lFOvjGtq9HID3Fk+GgFEHaNFUHK
FpFWUBlnkoFT7gOXHqwYPz0zPeVBvC2S3voSVbh3ayTfHN5tmIa8UZ4y5YUEQWPPUkjsMAqLRzxf
nHPxNH3KYGfgJN1NVLgrJ5jUMQgljhllXGuJVHuoGSs6tn0SqtiORV+du9CcruQzhNtEhLSAabed
XVu/b5FLI19u8jPoAqarMc3UrtZd1nRlvDdiijZRIpyDM48pbg8ZZ8ID6YhhW57zJC7PWR3Za7ek
u/rLlzTyt01rjSAC4zOhQ/3VbcO3EOM6pzQmPKoUD7Hry5XpdTPFIirXqVbNNhEMu0nYLn1NOqx3
AynYQ1svE99uAUs2b84coxrI+T0v6dxYiWGdqkR7lkoAVBvRRLbhl0EYM1vk+MI4CMf1hJ2zs1BL
S8bBymfcRMkKIbdMELmmMNNDSVohegAzhRcSjsnVfewJed0BEcyXbqEQSHgD8fNQfZo5DxbzBiWx
sOgllZhmChbjnZbl7tr1tXT5O5/jlbZaUOT/D/MeZPi8bf72F6n/s2FQ4mcU2AaFg3nwz1F0oZ9G
ZRvFO1s0mHimRpy7Vj9EovXuebs2it7UIbHMvF3Qt1nb1kj0uc7kf8oxpVBKIWZPxyhF0RK/dI1L
gZul4hAlEWzAXmbZ0rUzIpJL81crlJmGYlnUcE2DsgGKE8WHkRIexUBqP7Wp1+D9UMbRTNDhF4YA
R2UQ4k4/KdyJ0n9Pc5PoSK+K90KZF4Jqg/NvD26WNzsSvp4Co2KuZVEndSjg9NEB6DOpBnKxbjwo
x/P/w9toyX9+G13TYN5FMDZJ8WJO/Pv5/SGiy/q3vxj/vw8xREyiDXZt73yUXWC8qzruIGDH8F8T
yOqB00Vv01s5Nmh+nNQkjGYwH1A7Ak1N0wIYT2o+MH9tLo41bdAsYGAhmhZXmB4+cuNixlHOkz42
2j7x6gX6kuA6JDGW8Sht1oVt/0yNGtK7EYX3AhsikovwG0kcaIqGKXvBY5yvrAKyGUu0s0T+6d85
htq7A1FcSEKvrcCnZzUVCeVYNB16MS+gIppfQi1/sdX+i8vNxHb7Z3+qZ7qUgALjOTl0s3/1d+9T
biqfLBL4bErgyc+zbm37zbbsC15uLEZKSXKKUBy1x05Hyko8asw1sO1NBbrWGu/83NNPIRMKZ0zr
3c3AFssWCkwgvXXGvHH5IcssuLhr8A3jM0SAu0EnCd5P0DJqfvZOwl/3qPXWEQ3Pv7+V+Hf/5Yuz
eYE2cmHDmv//718cgcsq7yZk73aa7pGX0j7dwDGKvoVlgwUyKCpuJT4IplfWxqyaAThYBHiGTF2/
KyiC67TcWbFM17nLsJX5KRnBo9Kfa08CW64zWt1cVoRqFYhXmNheAtNJf/cMXNGdI8z2blSg7DSR
tD87lkhbH/NXsnXqjbtF/DMccOUad1PR5Ksg0J13H+ZpZjGNywf9RW/j90h00TPVDdGUOGB2lqPE
Q4oQfIEWCSFmD6ljCsgw8yr7EasEZLQ4stY1Z45lUXgkBzI32Y2pvbfNlYEt7SjCa+0KolkCw31k
0zsgLYd8XaUhUe12eMdhlgXBx0tZx4N/bKr8tWvs7rNj2OVb7bdCjTNPGimokA9th44hcSRwMdla
j2S9057OhvzgcqBeaQZG0qxCzueozn6rhuJi1JP8ZGnd0f304WAMGGojH+K1coOn2CeGURnSvsNm
h+NCy3aYLiP2CXqQ4YZ9u94Q/xu2/YYowOYd2xvC8WbPvYt/t/fak4hxuVjQcs2+Lt9yx/YWHiIF
tFjWIQ5ltmvNetzKFilmFwsHZVVrrlPKjNAvjPd/fxWa/7wSSccxpGMSI6Q7xp/vMAY8kWbiyd15
NEx3OtJlk9bm2ele005cI2cOFg/A2tBMFMfUSMhWi2CRIqHnxO/27bqeZ46RLn5kkj6vxexuS7Dw
vauPkknvOIKLxd5B/HK+UrOqfmrdhUPkKLEM9CCb2l2bhUf/3g/fEbYh2qA7Stz4dNZbvjN1e7nL
mFX+h5c971O/bG/7D7Y1Vl7UFLjebJPAQkM3/rSwaLLSJiWccAc95hIlo7iIEYitnWrRXSDVMctF
tsuDHPaqh0y+09UTJ5qL1gOqHutGXRsLj2XnAGQdZXDW/NSem5VgbSc8y2WH+jvIOpSDsxByGr4b
uP8WpoYDMIjjZ26ikuSChZ7UzZ1thgdRyB3taBD5g8982qnkKhUZDGW5bZh/rSbGWf/hLeAF/4v3
wLaIVMXvQffRgDPw+/XH6fQSR3A1I9jK7jKmgXtWtcm8TLzZTtveE3sXHqog+ulYaDesqHztIx/k
STBsCJ+jIZd55XuaXNrOeExBn52dTJhPmRPM4elAztlEjrKqu1cveveRKVy7vvtRDbq+E9WIz02z
9BcTCD2KFO60JsavMhaX1gQ27TPGDov0JWfwdpmi+lULWggmfhIf4AqpR885+H5ePik6QqsqG8qd
UsU1LfX+UjNCPg3B+M3Vmw6ZabZpyhF1uLRfmjGWl1ZY1oX18i21In1lCyDuXRu1D+iHzBOsgTtR
KcnRMMMe0mtnhasIErEl11E/lZeGUc2qHQVJtWhLWLP3TcqRv9MHYp/GanoopfHgqrI4qqp+MM3W
PZEbhmaYw2DpTSiO0UtumbUetaLEc9Lm0dZVEjfF5G7V5B1bvWJU0OuA9kb3Xhoq2Wo2IJGwDax1
ryFIxaYYlBYKdKd0T0I2GqIl5C8D0rIN/Y8PZ/T0NW7qZIEFLCfshqSVNDMudByItu9SeIkuSuIG
dMo64vi+1o2sWg2ug/jO0JJNJJL8qkdqh+QU+V7EudyfaHZLA0LgRHDbsck59NtzcLYMXdKACOba
WkTN1+kLxRX1X0pHTwsxPjc/pFHS+ZpGpFxT9647ZrOdQkQoOCOp/RQGxzKHpNDFnBvqKfyqUnFF
t3k2kGxd+ozmqIXD1EWYs6g4dl3rVHlr25HmehhpuESjkTBaz9ECOqgtxkh/wmde3KfhQHyUzU+G
vk2tPrkvKMUWpsO5D4WpfcrUyICn9LXnf7+yGML759vKEY5lG65lWLZn/alEDg2NxlDnaFumqcNy
NhFeUsf3lyi6wfVM1kfHIfohL2NCio0mXZeOReZdSCRP7gTQE2jcaTFcicLzhmujiXCvPLa1LPSe
pOdGuxpkwaZzemNnmvZrm+vLoRyhNRayubSjhnSv6oAnhWlL8K9GUp9bcMC7DuQRXudx3z0FKd4K
AyZllKP69RnOu7qIt27XkhXSdvxcQDtlcPKUXchMzjYAnmUne7XqsUqfya5lbF4YQMq84jtjczrV
QOhVGJao+7keI2k4dyIlvNm0I1jXfQ3rysC6nY3ta9YL59on0drEbTb79DZZeMg01fx0xgbQEepb
Q7sK8YP2RbfTCqblRbyZKCLuHCpcdpK+3wEPQX9ix6ueBXndd/wrgQDQp2f+tDPt4NrmMZIbjmCM
5sY93Au5uvngpXM0bdp6qU9+PUAiAO92771goz2T4wKdwrrPISYdKLzNQyg97ICtU+2wz4c4Ezxz
bWHDXkxVbl6SnNIcYdIJHebS0EqKDYxedYoypseadITqpcMGdmdR26yEQFyN3kU+xThv6Hy52arz
0WLGZI7uPDep7iL0IBPYirUVYMZDJRkHcfbTSxAGeOCRjNoXR+HgVbxdsf/1hyq7+ft/8/XPomRw
GYTtn778+1OR8d9/zz/zj+/540/8/Rz9rIum+Gr/7XdtP4uZkdP8+Zv+8Dfzr//6281onT98sb5h
du7VZz0+fDZIwW+/xa8Qnv/r//wV1vM0lsB6vn9kEeeepq2jn+0fU+A91/ndzf1PmJ990f8B7sN5
bf6BX+E+nv5XyibOwK5lOmyt/WfT/u0vmmf/1baEbWBbMDyHa45d9X8j482/Sp1lwbEY7Nr8HKe+
X8E+lv5Xuu3cith5XGSN/NT/vvBfj0m/fGK8Eb9+/ftTuoHL4I+LkO4BAqG6Eabl6cIxTfOPeztW
o5blBOFOZSavA8rYtsaQ0syGSJbRpe7HLy4Vz8nVmhOuk+YYlhIE/Si+a7GJAqEa061fMiOPp+5U
ut9CcF17E+l0Ej0jBVjAx/wiwy7ajaP3MTjfWlTwSL0J2hk7VIZJJJ5MzuFD6ZrHUq9PUYfUVvXP
fq0ne8RE9Ub16RMlqXk/OkRlNaDNSoqlKIgiFKhaTwS47x2S3n20ShfQ61xbJaQeMeo4BTVY47ob
9vjz6JPM+biSqn8T1OBvCjQqpeFE+zxB2oF3h0lyrF8KwDCg5Flu42C6k46xim0wtX5pmfdVbn86
dgqXP+w+Iyxr66mWp8hrh73lwoYbaJE7KfYp08fQYBWmdrTQHtHufO9hrdxFCrAZCbtL2fv0u43h
OeGGL03rLCyV/TA9m/lRtKOTON4za9H3hmr3ronowsmSCYoNiy/i5IPRoroIOgJOaunsXSbYq5To
24VRXvppnUN8WVbeEK060jrMUUbHunQmhAtCLLjxpyOAi52V7scWiWaFm22QmCHY4M2I6VBSRlAV
xh8cisRpVNQITp/MOcP5ndUpYzsgtxhqQCV18zwKet/KJ5g3DWFr+/KjymHCNKndHPwyxisp8L54
nZNtxz6x90VyRYkhDso2e8IBH1RmAAlG/mRDqDMYZ2zTiIU3XAvRwUQbQBhAH0B7allfpgno0u/b
Y67Vp3jQvBNwx439krR5sJ284ZwOJCJNafjD6tE/4a47WF0iqNDkHcp5kEUyGnZR8YnZiwwLLCCb
ZCD1QY/Ve+70JN5MMBSZ2a+M3Jd7NBDHvoIo0DhBuo5N5FQDW+Vqko25idhCus75yAvJLMai8tED
/8OwI5S1CbHASeBiRY1GCO0Gk8hSc+5lTge864H601NgUG533wgyH3ap1Z6TYCoAnzLSKvp2n2nF
XjoBahJhr5mMuUXhvxbjBQ5CcG/HO5MECyMkGjnhAtuie1zJ0n2TmjkdR1yWuFf8fSbK+7ruzHMH
HfUUG1+MBlIibJW/lnmI+QPezQr3CsWhVR9towe8WusDlHn9iK8dFZaHjq7FgKNsBuJWYlvL0Mls
qPc/taGpt8xc34MRgYPDFGglas4mBCAI3E93uvBPNYRK4mEqn6tufDfdDB9xa/TM5jSKNcvh1gYV
OcdEhjrEcX2lOusxT638nBkZGBkb2Vnu2Ru7tCA2jHkChAaJhxH4BMIS4taOjdzRoEH5m/7I6ZNu
kZXjYWfiR5ZT8tamaErwfgWDJN7gW5RG3qahAeXB5K17Fi5jHG22Z30h3OgoG/R9lc9VE+ffjElG
O2QwoHMzyCZCpGh9m/tUTF+Wr6/cBOdiBIN/NjxHUv907WBvF5pcCp+MeaAPu4HdmN+bk13i7Msi
IsqmaohXyU0qcIYYE2SDoh8HWm9NuG2j9wGYfkKHd43JmQ9wcteDHj5zSCIWcGwJVUmLfpG2RMPX
nFGWD3VBdAXe52Ql7SG50x6YxJPEmEd75moXq+m7jcKl1oXhtEyNGMmCjbFSKnwvY4IGtYHGvmxT
msB2fAXD0a29NCnXsBq2eUsK2czvx/bl7mLrYns1dI6E3LCuCHQa0QlaFS3ceNUEJjR7K3EaohkD
9pLFjNf1YTaLTyf4bogLimlaa+OHZKy3GpAJL0QQIPjBXzHa9Td74PqxBl5l1ZJj1kzOa/bJzJfZ
9gxwqElLTHSaddgLTl4Ek0dF+U/mmSed8Nu7RIHmbY1WW+kdZ2Zf7aOQX7lArL7AYkIMe0ZPpBKy
3Cjtc8Lfu4nmYUYx6ARf9TR6ECqPg8d4ODKDF/bcTQvoc6o90hpbo17FqOigN7Em5dkPy9aeNd0/
Gj2HsUDSmw8EGUZa91oNmBJ0bwlk0T+kteGAHhHHMG2CRy/rHqoul5tpMGvqWJmsO3hLmyHsCC0Z
nMeRWQ1B0KjlnEYXF0Iku5fRZPytkOYuG4HqgJ7Y3PQ3xq3fWNmd7rQMqUUp11bDiCdwSHvGhnP1
k7pde6o6GVAB1gM9jcUU40lNjKzgYq+5N8isaAtFqEjgePC/GDEmNQDLoZTmSnhE8TI0NxgWVWKL
6WFnTeWuiBBcj1gYdM+Fyd50xBOEql56TdweOjDtdgfY1bTLatXZBJyUZHRHfs+e4A7lxtPSZ0AJ
4CO66lmHz7RygyZkRjgwIR9BDihdcIULjY7ZxPtWT0aykDQs76xiZPH1Meza9Rl6xSmzA+to1gRz
BYQj2A23iRyK+NJD3rMD824qvf4gNDBSdJ2OObyftYh2ne8gh9JaAyQEjQZ29uow9OQGl0PNjl4Q
wo0vZiC0kx0ZpoldhPeR7hA4ZOWrRKuqo0Nzz6uifjFEQLfc2vG2dBK2Gu2fpZeDUa6w6O0l9rYU
bAR8CIyTNd2uBcyms+L0vasftQiQNCZlQmqi4Ml3wnLFDl9tbb/sln2IrqBWpHFASE4lzBXpoy0L
41ierbKz+Og3VakNJwCBTEQ6uVdJgTKoJ8Wb3zK7NBFlgJfgz6ZdEKTaoxuFwV5vXWehaRyYbcQD
J9REWyDCATHw+I0q7MIsQPDub940aC+oGVpSjuAKiF0wOQakhbQmEDQY5cqnqb/yw3b6xQ6havdD
cHxcdWIfJNipbyaJ2zNrzht2hMIui8w0bbrHgdQzHIcjUMQCsZHwNJJZhI0SMIwTTqp4a+zS/BYn
INjjHFq5ydi/ZhHb6a2OQQv1wO1hYqS3pln3HU0LJmzZ/dQmH6w/tQHKN8Rta5HqhAHNorcMle3O
Jz3LHmDSWGEws+i8gVI0yQmQd8tt27jEFVRWa2JwctgHEgn2Vpsxu4E2rknC/tFSgyNQIO/q9ksO
MMO5HZFsFn6EJkhJ9I1dQm5N81xn9i9GE7ogz5gckk08O5ygdqK5J3YuLkaQ8/NXwdyHmTpySUwu
xHH2c92eCZLufnl2+/L2kOEVNMsIwLwBb+n20Pzj2ShMbU/yWt35ERlps2rYezBn80zl+8meUyTJ
HS6xdYw1IScQillIIu0RLdogI8rrzRfTkzA30yF29qwhvFmAbg9mTyz64rev7QArdODbr8OchHDz
JXZlkOY7f77th6jGFctZhr21RnNQ42BpZh+e1dX82e1pg5Zumegpzpg5I1s3Xo3OIOJ3ztbuOgNx
wu1pKptkAf7JXd0+1mTWGLqoXukQ3h5vf2BYxXWyiW3MxfAeVHZBncnD7dlvD+bcdKtnObWlZ/Tu
oApOE7kNN7+s2VnlQc4Pty/rMfnUMdCsf/ujpMS3ivOeOusf9ih5e1tu71Uj5EmKyN8IhvTtxPG/
tg7+RGyNO6FYUZEIj7eHZn7WuF+Vol0e9sXIfmahsA84oxR51R0G5H4uxc7O153u8NsDZJb+oKdO
sUm86TmjZ3Aow1A7pP18zUXcnxVwdKCL5MDOD27n1Gvdbj5TnZbgcuqraRsSz30LCfc1vT7cHm4h
4b88yy1F7smEr2fQ2vebXfb24Bg5yyW9xw2FI2sfbGFWdULG4opXakfqzq/rYDtYk5qhDfUDiowR
ZAr/s5tvdrMiTLat8CpZN4eYmsPf9SKjILdK2Av/iCS/PTNGFyFQPUt8ujZ4iVyskrcP5fZZ3D6o
LqEza+fOY2PGGfz3mCWnIp7diQx7e7tK/3T90vbhTNXEBCL848J2wEFTNjPbrcg8uV3Iw00SS2sJ
4AkFgXt7Q9jHf32rbu+SN5RYFbJYhXuOE7+8BbdXeXu9dDynw2+vnGU7R/8a7rOxgy1Vx0ARzI8i
deHBDzk00ta4NzgRMzWfLYE1tTcyAj4D652h6xJ5KcOTNiaRsXjWchUtYzc3UF1NKIXd9lPnU3GB
Yw1pP77VScIC6wakBuUpoRa1Ryr0SHjebw+DVxvgIKNjQ3afZ6VqbU9QzWvoVk4xLAX6vA5RNaGv
50oDoxv419qeeZ4hG72FWjnGGKbhhrca66Foi8cK21ihEahjoft2Eop3Azvj5OXnoTvHef7TcIwX
PTC6RarNlJw+es30lxg1CcOZ8g2z05twfKRtmDL40fiuDvMUT/Rwj6JTFlW86QfCowL07JkuTEoL
81U1nDxrqnccp81GORjL9YlMiSBVUDhGSh+ne4oB5ByDuj23Zu/ugjR8xoTpMJqN1zpKi6WeRM7e
0NlfZ8+6wsG/NUxIUvBMvcx9is1MX9KIOLo/NPoEAGsBzSq3f5DgZfvR7Q7Q2c5p/XMQ9y59+5Tw
Hj/UiLXMklMohx8cSCBWadqdpmh8CwuKcGBxWqcXTSciQz7jOxCNa41PrH6MA3nJ0+voJh8w5xHi
jyELaBp8bxTFiobheamr5ORK7EGD0+1kXD7AcvLmo57wcVa7dsHb1V4TByNDOJjA1LJ07ffZWRUV
+om4O+vDi++QztEG9nmkyGgx7dDrIP6ERIGQmnnllOUzAj38nMzt9Ji6ygXEObUFlog5t+Z7I7un
xgYGw5swhTTVVY8JybPBcqXJAQfxQ0Xflu6CuS7r6WciOFN3eEVJEG/w8yOfssnPrFOPJOY0elEM
UIdOPI/APkiAhnaYyc+6NuuVMqu9EjBSR4ZlGU1NfOiTNRxbL95yw381UYv5C6jbqmwWiRjkqYpT
5LAAXVRoLY0qcnBuIpgt9eYhKzUSxcg0AX9OA/HHJJLZuWIuh8Q+Q3+AJ5XkJ/j42CoQJmbjMSG3
IoH/hypv+Jkr4y4kvmSqnUcU2e+eDUJOcB9NxST3uklMZVkRjYRZItcJHEmAqFGTbrGsvhVF9jCj
54zOw3KCp3WbE0DFDDjdDPjIVyPRHHRK5sw1Tu7QcVcaH0PQX4cUPyeKIX1ndBP9ms52EFKRFDtP
fqUlnaWZeddoaN6mEWGr9ElPbZq3OkBz3zdk+wpwYvBEFDmVwPnaIemOIqqibT5p73WO0cs3CraC
veLQ4xSNs/FdsgfCqvuuC8Xip6m1RClEDc5ygIi/wSXbXhUKNfRMqzCZ84YCamUtxV6RG094vzvQ
Dn26CnHQxCivUVagUeJdq6iTZ3xw1x9V04yAbxAtSKSYjdUOxJ/oFcMDY4mI4CutZLTs7PLNtUSJ
OhnKkGF8tkQVrsKiuyspsRaIzBvCsBFsqxJ5Z9ARkGah7EuihzEJx6PKOsIouq2ZDPSIGHxA7gPl
5Ti0xPtKO+kiOIV6HsKi0eNrCfQSR6K5baTz4IU1MvAOtTVj3wW0J/wjo/1FZUGgreoqXIZXRwQG
CusXIi8wydjTybAIFPfQBmq2+jIVKAyvoiFRm98HWc/MHf0dVESxnibriB3HWMbkjc64aa7yDyut
Z6TMNICQ7FdJQuImSJjIdM8oS8hQzLiRJ1swCaho4/N3lzrpB46fP0fReG1yurFZQjyN3loGZoT0
hV2D7DyfRuCYn5qg56jm9KdC6Q/EBv2wdTM/CykZFTiafdem8gKdG70uUyesaWTHt+iqE2AoWUhb
oM1MbETuVxynRMLahlw2GlrF2InSZSYNEkvKt4aO9YllDR8cn6YM6i/aHuOmHsqVaSXlTse0WrEG
HXKv+grhVzGiZfvM6s+QLsqi6r/ceCxWQN9dPW3XgZXeR2GXrEB9zIZA/dTW6mLBlWCLOTUsZBto
INQc7RvqkE+29A4gBQEgnrQORqbv4/gjkfYIX0b1J7tnb4ypyZRlMvtBS9+2m7jBlpuypXEj4cLU
EHvDzyVyt8AH5XVaADkb2LJ3NTrmw1JjlaGqnbkMvWAZdCPqUe2Ho2pw7aNLcBjiElFHD3Uiszs7
70mZzWwYsrgDAVMujNS5Mi0m+cstyxWqWROr+LqG3ewPS8OyvtXMyqgzVb8tMrnTp8/a5ZZnNrTx
CpTBpoFpxeVXK9puXAj658ue4ImqCN/xw+fLCX8x+m10zWRyYCS+96VvA7vCkQepQye0lOmyZV4s
hTC7q8iSS8jyLHQj3XTCfgAng2HERTAO2xe/Q3/SbPfHjBXTOIWt0IWRz2M95clEbGQMIQOdBfeO
6q4+AU6qLnfM9eOlAJAwBp11NrmqI+gqU9yPJwtJLduXUJsQA1Zar4YmPUasEtiKyUo0ZqPyVASv
EVrKtoEgpkjCQwJsMQcPuPRTAyGjs5FO/zMxk6dCnYHaMnJnkrBKFZaiTgnOTJ5awv6lA2cj2nTb
LfkW0XXstoMx6QfaZDkjdiLmdSmhyNX2fRSJK/J8tUqtV6C5rETzkfH2AK1uWSU5ed4IBCwWth6h
+2xn/h/2zmy7bWTbsl+ErEAPvJIEO1GyJaux9YIhWTL6LtAF8PV3AnamMn1Onapb9XpzjMQgaYoE
SSAQsfdac3Xk+KYUh+oeGA21YByZJKdPScbFP/pRAIq4CkdL4Kwx0Ez1zjIYqqNm5tdc5tD39P4N
cSLOJlfll3R4BVoeGo0d4ExJsBGGNlx380HienNrQI94j198ZFrA6BIo5/nwbdbVK/OmQI/yZ5HR
mSRf7jZE6GwOzFskjdmc/Wnd8U1B7adSecGPbREfuOQjAXa1JxQHZe2wUD7NguVV0uXv+B7uqoY0
wA6Xum2mr7Vhvc5UPHZ1p6Hxtlhq9hx1nqddG8mwQCPDBgwRObb8JgzDGYl2bsR6X+sdfk6kuFpU
bccJTTcl0zuzadKtbArsgmbQ6T4+pAp/a542+3leSklj8Sh1owp6t8XPSaipYxZoddHQTKp0YFpY
n1w9blDapvBzcNZjXa7Ivs6zPfIXAu0Hq9u4Q84MRWbNJUYNlYkCsKkbt/vExsIwlDshvkOKBt7K
71jUsbHvHdLaa+G/jDWEB1qsxAlRdZrJYRkBqS4F816fLm5zA6WqDHxZ3Re5K1lfYWqMF05FN+UC
xEJUw1tf7osm6ig1sep6zFuYNHKtIxQJdNn1/scmqWOGC5uRXitdZBp6fYj1Ee8uhf/dtLwCFHe0
leuazeN4I+D9LJc3gud+S08EsN5CeFkf+tgMI1yGEIECvlLeNFV23h5XU4FIr9PF8EQpI6ix1p49
2Iy8cT+cMXkSRVN6s71NE5grbgXzmAki7oZ+ATeNy4YduJAtVh7Wx4XzLTWs6ZQUzi/3hNczEZwn
W9+Ni2tWNW1Pw43OyHrXdTqfOABSLSiWNWfc+M05Fk1RH2umM1GTpCfaXXB7FqCRuxRE7GVD5ebv
m7wTCZavmQTyZWFvLSt5XGB3egfhKkvye3s05N5W4XheN01dqvNMnmOaONpxdQuu5sHfbITrY5UY
P3dgkRBOQVcplxV4tIBgSKvyoVou9z8eLGW8q+ycuL105KeFyyIzp8YizeJoVnXM1T2kWYRqHSqL
7LozAuSFUOQRUNSk2PLzlGy7nu6WlvJ3zsJ8qpu5Pa+3rOXuemt5RmN43REHCy7hzkKFG3/2TDc9
212PENzsU+8sFtxY6kiMdUIzzoVjGOd6uTXguD+5dD5XkXSIKL/AVuFrcDszTB0Ip9OIkXO9pSvk
QKJ3KHCW/btumioo7YbZhBbryM8G/ZQ1r+ud9WGrK7tTxi9GmqU4rxv5163f7jLhbYOsJtx93T+t
UibH7U4nUuQs+sr8uVkfnqCRkohxCw7ALjYsEzJsXemNbiFppO7Ezq57nDFJ2LqOqRO4xD5a06yf
4e/p5/XuunGaLt0hn8pqrsQAM3t0/j/f/287sXxJjmcTgjAt+7H+y8SBkIRMmeMxs4PQu4fCTmj3
BOk+riPWXDB3xVMBTXMzuziPklhCfFMsvJB80+MwwyPhx6asrRti2NC3VJS0tYFqdht2F91AbKy8
9CVT+StzIOAW6Esmo3B2epW823b5UCHxCbOJAPFKB6gGGYROD5L3OePrUiV8yHBiLaHRPESzUiyG
+2ZvTtZVx4qmU6V9yAZeTiIU/CF2ivXmYQ4t5JOYQyj6Sh45yUR/qPThXYN1gZUAvFiUgqKZiMil
U8qRO7jnqCOgG4HfFw1H6aZxyMP9H9HIKj35P4lGHN34j9lQVy9l+9L+Q2fy80/+lI1YpDv5rmsL
QGG4yHXkY7+kI7ow/hC2ZaABQeNsWTaijT+lI+IPsfznOkCzff6FffglHTGdP3wfVAcSLXMRclr6
f0s6IsS/Skd8U2BLQDBqeqRP/SZLpz3jge5RzhVc/5OZ5uIyYmi7oIZkQGZAikTiHMqpPuhT36Cw
XKriFiE0OZY5xv3e9TDJzwvWBobRaX0sW56z3hqWS8jHXVQZ26GT9nH9xzJ8TkKrPo1LRXr1sq+3
Vi+77HvzNDTHj4c//m19LGcZjY1hccCv/9JVLQOQmV1J18jxcjGZ28NMCewmDwot+TYQBLOH7TyE
jXaaWVCdM0GrwHQkHpQ25rVW316JtB2IRBUjN4MvL32Riy1JrGWk1FG3tN0Ya/FVbiQqcBznx9DB
IXX1IbYusoBH20uymmHsgN9j04YMZHTOnljmENVpKs5Swfd9qqPd+j2yLNyThqEddCV/XT15PxoO
/7yraK7MpIIG7aw+uYDDEWJ2MV7b/nqdpuhteMYS3h7Wq+i6yW1WpSUNe+ys3SXHgbehF0LgipHK
87rRoLpASF3u05ypjzmfmVAJmkRDQj3zr91Y92Vedmi9tW7Yj27fivEWChNAg6VC/7FZH+sqmgq0
9Y5l2oRH6sqbFWWQUsV0KiyaRDPYeRxYGm1j0wMDTYPvz0upoEdMzO1wVHSzNt3C0Zu7XNvPQ/xF
LUbQStnJeRb7RJeKhSVlZ6oM0xhTew/B9RtNre/6GfEPeRHUHO0hO2CHuKwzgARGNz0T2PCfooVR
RQMcDTz5LkG5GPHNCkUFSmJgAwKdewN7sEjISlh4bVZNXmbVYPYul/bRqCNKqBv91a8I8/oLpbDy
FIy+EAB3hu16L6kqtLo9vl7qyEvCGe2TdRMmf96qJns46fkd/Ycnd6Iv53BWJbBXWXCTJXsynRMz
wT3y1uRYolE++mkf+AvdLHVAVqzT0LH2CRQG87dbJ6SkV8igM/wfflOAzkjooJFoyYX357PxwRBO
sD7Tat9V+y3EddoKExMCkTqz6G8tCl17+EUi0Afju9aaOIFzid5Bd0G7LgiIBsnJGccjnugaFUpR
p/WugPqzWckSzgQwe9ssK7X1a7Azvd6Lur777bOXSw8TxgEiilACYF38pd3SfKKhVmIhZ7Oem3Yx
Uvpeb9IYZAZU2uBStthM/ZOVaG9yaPBPF/SVMekbHVPxscUM1cS+v8PazKpqEmUwhwhYco04x3hA
xoMjkeZoX987Kp04xGAQunJ4yDVn2mewIPZx2RyyDB1uBaPACItj243iPC5dEuI+W9E4J2NpL80L
xNXRiPxBHkFErTe1wMFseCnjku3plTAAiCaSgCcoVUEAkrsGke3RpbUll56gZRkAKUpGCiQ2+PcL
pVPFjl7AIP5aPBjSz/eail7JBUIBMfhEdHYODfIERNGQsNRa0Aja0JLUCipNXxqS5rJZJ/HrrfUx
b9SHIHPS7+vZ76FqORNFwmjAyh7tlIN7P64HiijoGzkmmLw2pk5nSreITJBNuvm5S8hsj83Q7dYx
aH3I9WHrwe9BH5e/6H/ZtekyDOdsk8H0nLdl3WLBx/FgzyU/53os/LxpLf3s3hmO/tJSxHvy7Jdk
rWVkip0zn0jmyKDGPFODQl1i7QijrTeErCommsNNDEZ9byytZtCpO+pxn30dj+b6VVrgMCbLuBqT
GZKAHT04xu2MzTmp6GoAgweilUNeWpcw6/iGtuoK8lT6c1z2YlbWIZ37jSuT8ij0Wjtk0Xirob0Y
Y6BmVl1fJxVgMyxRFqRAiDlMCTD8yAp/NmCuHRWjZmen8kIrBq1jCEeGdh7+8eUWuc/T1tW6Y9H7
NXpDfg7dp9kXU9EHY8Hd0OjfGrJuAjTX9XZa3qpL6KDh83mfMlMPqqTIr8ZYZFf1HkhhBeKEC69K
lznjenPduMuDP28ZLYZoh2FTglzdKtZ8m3hK6OJZTHQjatknZOPF1Szy4mrS++KqH506qLSKkn9n
jwHUULDWE+teRTTIKSzoKqAzyDcYe1IQN9uZcvdZANc5RxxFeysr7sq23zWdyTqJRGJa8Uc55+Ah
KhZdJuEnJ5fOiW8s14L1MRQzUCIISoKNzThP2XI66MI+uaUg9LgZMJJ1nPGH0K9pxYzuKXHy6wHI
2nEc1XzuAW6OE1VYiJNQ04kH2ISmDWkw00+egcQwtBBo86wrOk/Dld/4m0ZhFgDZpmrop9TKSblZ
fp9C4tVfb62bmInQwXQVi9pt0VE4a6P+Tk3LSEzESzLgXmwsVOMYu/MzdfC8AVuwbkqvTvcE8j32
FprzZJn2kHLwa1Mut7y6SE8YfykYCw0lyfIYAjqGBURa+btUoAvderwYOpxBPCLbzDBgh0kSharR
QMM/vBh0yEB8U+vIh6ckql6mlskb3rNsO2o9CQOToO9LG3JyvxS1rx+oZYgdOENi9OogVONjbsdk
+jp9StLnE1EZbUAO3qIFhPMbI4BD0HnONMaX2NSO0m6eisG5z0IF+EVrZywY06ud10FLPXzkZKTU
kFx3oZ0fjLjb9DQKDiTW0CxM/MdCTy7dOIMZNs09kNMfqDNuqok2TR8agRpIfUd6OT9KP+poxw17
kzAFBujm0RkSm4zjR7dTxQ2ds8KcQNAmOdKjFH4MdNcb8ngugmSUPRL5Z7eizzWnPhxqolTI9/Wp
YBTH1J0HJCYEHjNjPOYNXeocM9SuUgQXttVyHXiBuQAnvW7ASFQGML8m0I8q6wx42M5DQQeKd3bj
ov4UJlTY7G65+vhcWmZYzbAaBDQqNJBMV/vAzYZ2h0o1xgBf3CeGn+1qjEZ7BajlseWa5A0w0bHD
bfxc+94J09kPOYB9CTounHEGzCGzP+W86RjLNkiW73VKsjgVh+gQ1TR/Suhg6cwkw1ezA9srIRO0
O0RDy0mnR1eqPoWpXNbnNFgSUTyDZfg6TaN+O8QFcczGplfkocITiajnPTd2FROBTt9ySkbGtJZY
R9f9ZLRmebIwh1wEnBWvArbTUY533TSj5JdAsfxMDzq9y5KCbDszR7pXuCd4rkiObdEFyoGBZ3ub
WhHp5dBoRWRMMocNIQ4x84MBopYE1zkHzE6Xo/NSoubzPR5KrOGlY+Kag101AxtJ4vLbQE8rSVIu
eWkclK4kR861sXjGIt9Z2vDs9Z2198FWj/aif3DuRho1R+hA37KpACVrWzdl7Jub9toxhn5rmTSc
XVWN1z0SyhJJF+VdfSNMr9sDhPiGQ/Fa89nT4b6PbjMH5Q4GpC0jHb2YWBr0UuMHiyYDFH1xnFmE
bpKk+tyZFH4giUwba+TpCgQhcK/22eX/EfEZLsPArmMIIan7gOKh3oE4uZDUwpS0ranuojA3R3M+
VsZwC2QXqeFEl1YaBGvZ/lsbSQZCsG9bCwfNwRlCcdAE3MFqPKrQ+TSklc9Z3KM/xcmLSAqtnktz
se4VzSdMOKFuH/KJMFREmRDQkBFEI0BORJhjMXyhzfGmafWh1vngovWo8aeQhqqnSJWvUUx22TxS
hqHLQooCPwzQqfi1ckElu0P/TRdW/qp3zsvQYN5huYxer/8qfUq6OLsonZfIJSLb3VG+iyfMxjoK
+Y1fqIJKm8OaaVqWawPRUnuLywZLLLsOw/36hI/N+qSPu+X6l6s8bn3wt3/+f3ysADdDIlWy9K86
k9lRtGjVzOWKq4NJZrW83F83yV+31rujmf35zw5zxj0a62tolvJMvqM8r7eIw4PPQVgbFcprrWDN
sD68borlWR9P/XhsveU4LbO3/+0/f7xMWtm/3mz6kg1Muz9eSGh2dJpiwgeXvfp44t/e4ON1Boji
TBctJ2N1/NcHqJg5H8K8O9H0Ixy6bp7A9mPyWGfwYYuWXlqoH9fV9vrguvl4zsdjFcy3bPNx/7fn
uEOYbEoUT7isq7897bfXQ2bIDPO3v42XXfp4jBDedN7+fOa/3bPeN5G94R3/9aT1T3NPdPtsTG9r
S5pzUI3uZ51+8L7UqZYPLeWPj42zzLrWuwA9G0B0CG7xFDDXGuqljPLx7z/v//t/g+f061XW50NA
pz+pCGCh2hwyJ2fvHLFJBkF/YF0K5/T+xk/rzdlyWVQo4o8VmvGzvQiq1lsfm5VM+HFXIKLPGUyP
Hw+tt0otyrZOq0a8EaAMP/51/ft/9xhnDGjrj5f/eI7w/du6rmaw+6Z+jouBjSzfNfx6QV9r3uF/
Spj/VyVMQtOo6f2vPw1m/+J7u35Jyvd/VDB//sWvCqZDwdF0bItIKxuqq714z35VMF39D+EttUid
QqVDPD1lyj8rmO4flu25BjgzYcA8ERQ3f1UwLZOy51IRdQXLGIuB7r9VwVxs63+39kPJpIDJC/ke
zioKov+0vnVuKrSO5MxjP21IGq83KXK7bkcp3viun+Vzf6+dIhz1G/vE1exvX9S/c97xAX97c0qw
9Ld03+fTgAf/55tXJYo3R/iYUBVgwoTWPvHTN0W1d0BjJRtFDovzro//v2+7WP3/hhLprRCaUMLb
yq99Q8LGp147BH0OFggx5xVWCZB4//mT/g5Q8Nx/ftDf4AEZ/pHQo+AArALe5a0Ovw4FN7hQvFHp
439+L5AM//J2gKUwRkJyEq6l68Zv32uba/j2hkYeo24MaSrDv0QQoRZllll6zXXSZjEgCZohDiuD
3cSk7dovRlYgLt0nZunXyOrmINUgOXPk+ttyogY2LjG+syQFTfdM7H2t6PezK56wGOmbKtXFfmLC
2qd4tlkNKn74jTm6JWCIDGGmWXQ4WpaGTxMGMRmlodYYuyIdrzGHMxmfW7qFCmiK03j7gf92rTjF
XSVOVmXcMUWwtjPiO6WAj0IcQSXvFEQoJjHVMbkrLfmUgYTYaIl6MD3kfhoLNHxR4ZdrVMjQpmv8
TOMMmNEVEdaDCIZPqx8d+YIJgyPPfOHKltOVnh5YcG/HsifdNbfP+ILcLR3vaxdcLkqiM9aP02h0
3+Fw3BghuE6/NN/tor9O6ubZNIaHcaohmLTXms3yz0ATQy8AFEBKfHjrQKPXAVmBT9pwHYi2sz0E
ufPaJ229dShxs+rB1QSs80EhVNnWtXwWkL02sVFty0RDF6vFIJfRmDnKUzsKsU32XS+Nd1Pj70iP
5OyFd+4YvJQR0XT3vGKrl/NtpVeQgBA7yh6WK18bsujpa6mdnSorkNzOEDlqqrW5zjJQRyFUwUG2
qmcXeUOaZIHbT6De1EMMdMaOyEWQ6mGCgbp4ww8AkAkKdOd30yweovqtLNoXNNP5bvK8RcfVYqTV
ALGnRQB34DlUlNlAKxqlB6nHGR5YUryLsQqSrst3y+sUpnoAifJpqj47jY8DCsQtYJ5tUtuEDoDE
95z4LgIjtqmpqBLDx1OqCrs5KdQJ+lCXPugOpyvFD7xhOFnNYVe0fGseRRHw0yyU+YzEcVUZ1RLr
XXM946ADzbAKQaVN+xwao75x0+RHm/EJipbYDcpYF4pFzNjMuaPaJb8i4oWbWbVvfkWhWYtdyKZZ
Rn4nz4a5/y6gf7FW5JgzZmfrs2zTdXjSjceOgL4mmLdE3CSGKEhFalznvntsHOJK44Z9dtvy1tfl
nTVzmOS6fqlSH+8kQRuBKZj3IOg6dbkISkMHSdhw/FCDpHSclyz+xI5gTAdiayM5ZPiDAafN8kP7
HoNOw6rT9z7zWtG26hjjQ74MBAWHGsgI7w4ZNx6vscHcTm7y8/AtDTJ5wqb6DihyAH+R30ZTmm6G
CJo9ErG7TBJ0oHI+XajpNUBnWOqmvQi9ney0HDdqKu+ZJt5M5LRvCbN61hsnQl43sMJesPcugBfN
p4w4GII3wAlX2v17jgYcUrA4DuSocvpewZJITz1aEXTjTjBk8nNSKv3Q9u21V3dIxqVNbBpf33rk
CQCPjLslk8T62TA4DfOEgLU0hWYsQ7pbyxlHBhYHzEFQ/fYHQWlh4pxtLCM9EgW36Y06yKJoIMsL
DTpRZqxTNfFe6N0XY0xvMvSNs8WZqi8b0zZJuiPGvbek3PvO+DC4fMetLVmplnLn+v2tnGhNI8c9
eBDlN5zO03Z4DAeJSsIeXcqDRb2NGgVi34aJGOErDfuCaErzHYvcsJsMBjPwLqyrk4fcfJSNYe2F
V1O4KZxbm9U8OosFX4icsZoeu7rGti345WOiyOeSIX8djlh4TC1raqzv173d0xfIY1S5IR8Kjrdw
eJM0st67loEKMzrTWY/BX4270gjvvJqvAg3nAyL4d5mPjMW+f5xN5y42pwPSwYdO8SBizdvESm7l
MB56WT5AzJJ7yfx849NmWv5ezR1at+rJN8aHZpggcRUtILFPmDhQryUKtWuqHvoC4bibfOnnJmBQ
zTblaL0bFfvZw7jaTbJ4lon90JTBEKHtQ4n6XqXTg2FzNDKWnVAq3I7ILHUBhh1Rpj+7u8FGkk3M
EEp1ftFZ8XW10FysAXIz9EQ0x6Suoy+aCG0tsLW0173gq2BRjToivbQxXyvRYy5YUMYgl6xVt4uj
jQ1QEZ2t07CqIuFETupa5hpXTT+isSaN98TVGDvT5D7vPg39oZm7R/JO1cD4qfl8tAh2J8KE6UTr
5Xn5SqDkLHJ6Yg8izqaCdJhtNszrB9S13N40fXxeD3i77p6bNqXe6dZkO9Ls5MibdK6jSWUf3LbD
YMupVxhxIFN+cJ9uCuENxa1rtddc2p9jM8JSQe0yca2Ds7AaJy7jCNUIvUnCg4/xe9cZZtDL/JVY
UgIul1HNDslsGPVMg7gxNzRVO7lJxgQpPpmjpMrdeqQyHKH3UHOv0U2SIHGbTminK6wZtEMc6qD2
hThxTqFYkrE4Frey5KQw1PjZquIboI/XTUnDakSCnS9XvrjLr820u7U0SvqU2L5wjb7iJ6RMPVRn
mYGQ98aHWrlEoNlg0Uj8pP6r/B8doq5CcgWIC1HjahKb1uMjdHhrd0h7A/Jf7a3GGXv2KG5unY4s
NJf4BycRAaOsRn4i9s7FWsgKNNwDa5Tj/UzPR7hwnVCd7HKyp3ee8r7KxjUZOyiMoSs2GsI5iiXw
wwU4su0iODbC5qW4qL619hzUhfU5JUuRC6C6kMRzqTqcmgQYH6mtG7A6NZJ2ikM+MK0J0/5qTLv+
KnUajlJ7P2Dxvcwa6mGrp+idJMQXjvY3h5g+DIcjb6WM55FOY0uYcwksD0Dk3J8Gp2HhHfmfZqlu
YyhDjLHWiwq7AVgkYe3D2KLZySmmeyYfKqYbvrdyp9infnY/zACZDQptxBXlr1qV4SlwEMy6dCsJ
qAUPPFHMw0ID4LxCVA0Twjq3Bns04O1PAcKQ6IXhNHJveyd8taY822ad9qyh7OFCO/FtTMOR6J0q
akgxKUYP5ZBxpw0eSFySVlMKd16Lk7vU1N5NmcDxUWieSjjuop89iGsSl2HzyRyd8qqds8dIY/AZ
lKEF1MCD2qKUOoglARdfFQ7JuoTprFyTHMCWTm5D23oRdNIc9Mbvs1tT8zDlxhsQgQ/4wqduuPe6
3tp4hgblb6g4iAQpQsI7T9DWt9IatWBu3xjtxitnUJfInPWgU9jNvLG/T/W+Ikk+fKkaLkA/d2Jp
lkP4PlrTJ0ObL5ArnvUCF3YjRqDB4E05P8hLi6uqhbvrU8tNIqhgAthX2CFuRVxnKkqmNTmRvqiJ
uEHyb6SdPFQsQqHbW/eTmdyZAAx2C04CZyD+XtnpegDuu0QywPSnHkxiW5R3AzCTeaB5llx7kSBU
JzqupM+7SNbc19CzIK5phXEgQ0if1dvgclKFsU4fL81PDMBMCjqMy16HgCCOanHsjOquXLJ2tab9
3nJqBlX9hlkYbv8Qf7eAaAF7cifyQ/C60xze+cx4MZ934M3qXWart1kMOJhL0FpaXDFuz+CsliG3
0Xz0/CY7vx5RDBSJC3fCs0OaijCPfLUPKazR7GAqNl30EWkmkbPAYS2jxI8GPIiVBGGIOvX1NAqT
i9JAgNlvUc6P3ToV3L2yvLazOQ+sniOtVZBaKmDLENobaCHJa9YNiCWKhBVICmGWOKyAlBviUxoI
GZZHtTgsO6zoKMv2wD+50uuEq2uGeICHsulJrQxyVl9bP2/cQzbaLwVOQSZbp5l09s9FMjEMYGEA
r38IuYQj6HeYXY3dDyW5EI8qe2VVNGx1A7ZC3VjMhQtwTlgzWD9EXNEndJHeCImN5hlLH3tfCuPR
Noxm26EA2kk4HVu9unGTTNuaMeFOSTgPCHGRegt8R+kQ3mf4jIhSx1ole6YtRtsQlJkyHnXG1o8z
RsViSFGKmhcryV7jciy5tp2wfxTbHpo/ymrrxqnst54FKxb7nBxd2+igQXDRt9y3IjJ+lNacnaXN
1LauiIZqDH5Xx2r9g3Kak4MtdtuKNMXI1j/lznDn1m67wdPD9xLGcJklR4ERdrcynnaDq49B7KY3
WtT/sKWC91G3LGyn9MEUOSoHYyQ2a85u7DJHnY11KPHMaq8bQ3PVMrXo9L0maEEpILABc0q6R3WL
1JWQwd1MGkbs9LRIYKc4UwJS1w33plQECrfe1y7TQbNZ2pekdu+Mmh5WphWk0JmzsxlxwFkxvY8l
nbSRLZPYqW7JZDv6g51cm3b4JbzOS9u+a7NKblFVxbtyIDjE2lqCPnOYDfxtShumchcBQFeeuPfq
zh1BIJqzH32MFpHfNbsYWmSn8ARZTwt28kXl/hfHnLoTM6sKSb5DBmsYO7vUJyaOI+7CRLg4DIrz
Gugm/JylPUbJIO7xCzst4mZio0FDCOPeNqxPmqdeLYlwxtUNft/oBqPAeCols20AYYeiVq8e3gMG
Rc4zvRVVMBIJiAmojXd8uxzuHamtKYBdIgt9qLgFKzpQOpvOUazi2u6CdonTLZXj0ekdNGGAUQ0o
7stqk8PTx9GtIkn11tYOw7gcabkldrotDmZjBLz3foxZMUqs5yyKE387s8YQsDvPvRpOs8Zcn/i6
ac9PFVfRjgrEsfQEoQAutYeWekOZBdpQMdbA9QcatzLHCFOtr7s8x0nqTAeyETduUme72JrlTsT7
WikIiaX5rdTrQOpDdh6K/NXVYjpUZMd+lyiiLGY1G1S7L5WlsS5Q+hkINv3+8NIbBRGB6gAlAlxT
VtyKuXnPpolwKb5DODQgQFIxMf5z/FIvPDpt+U3QyqKnR8xGVd9WifZSR4svy2DxVYiGywnhq4PO
NY1pDgJD/66LaaB+0ivUOXAk3oDfF5uyJobHKPXy4CbYFDKkFlWvfFizd73NSjbsqnhrVNlrakbt
RpSEyU8Wicq8zZfSonKY0YAOw2CA1YVzztQvyPKvJLy3wX7U8PocZpQS+1AvbgyPElgycXzS/wiK
EhuM1iBaSeY9uJ33oq3vhiL+4pbhYwnODcAoUnsvLmkU5QyqrnZlCpgGRWzJEzHHT3VnGxTanQo3
XwA0lQnPiCjDh4InM2++qmcaidBBDny7FyXNW3LgrtEswgMXFc7KWt/3uQm3CkhtkTuweG3r4kOm
OVZRCqaUSgosoJlZrfkZYh17GdGstsAoyEmzDrAz3Z2bFfsiB+1BKwQ4Et1Ylc77rB0sGNzFZwff
PwWYvgsgdmFMHAj16pnYb5yRQTCstcBpBvqbCrSCwyDeC4fm/Ei3FPpYIcGMuFbvXJmeOCWfNTRx
R4Jz1GLH/uHEtFjTg1tWFOhqvi6jjZgjuZhV83lRZufpgcXRsBWNDpQlxIPeh7u8yMqjU5HSQPX5
ocZMtF/Wd5ndSMIvngwqGFsnjbdxyfCWpt4hFBNZljGfoKkJqeF0jAn6uYDLQJRpkfMiwBeP7Vfo
8mKHQD3dArK9yVzpM6CQTG4igAXePO9j8hR6XccosbgiJ6D+RJfSHCot4rzijPA4PNSqU4pVW4yC
kJIgId3kw016tTiLIK4gId9XeW0+kbdx6ZtxBB4sQZlYoKOqjIZoOvv41mrtNNjpnRtpxYlM7Fuz
MU3ijcALLUN9JtyzWAKcVdpyztECi91Q35I1VO/NCKxgo0VYw4Rqd9NsvsatvB/b+hNNWXdnhuSH
+NME3HeUuPTpDNW2fz0W85KOl58Gw/iUN5V9pWYDJnUzHuqCq2sBcIT8FApOzRUDDgv75Vrt9Jg6
R5ZpacyqyQe1sLXbmKlu6GLrcfHHjHPzVEH0LHqLuWbMyK5mlvA6rJSt4WChd93ws29Wu2JsTYS2
nEi1kV9kTiUTRPcnNY5PeKYA9RhkYOdTfK59oC2VS5hfM67jYvowLDtPNnIImICqq6yiw0jG4HYw
EIZIi1JrYz+F1WwGhgoJfpRvdaF9yzOOsxZx/3nOuCrkIMKRBuxpg8gToE6PCaW3r/10S8S3tRv9
xD+Ubiq3i8pQj0MbEpX/6NkLkNXiOy2zFqGMl+0LD+iQIoFjAsllF7exRtWw9blikp/EjCXbpVTa
+GZKuDgupw92Rn3KShaUrbmxhOYA2Jj209CTr7kcX11vJgcBgBu/PWpmwh4vJN23LN++O6FFuc42
Hv2I+m1eBm1EqlMmI5ZG3xxkhReix/JJHZSUp6ogtbpDfoCcFWnopOc/SscBQx+n/d62mZaTidUF
rc4xz8Gtrqj4vtk9qqg+Z8+khn/e1NASkF2tCP4j33NLgGL22aq11zLbJYCydoaoX0gxQnsVEZ/J
pUg/R8+O9sOA7XNAu4x9oZ0A61Sxf7DTqNiYA00FjOYqQRdE4vm1Lotj1XLM8VGYZfXjbWKWkDpZ
QPgzjtbGJ/BEMb5PfpMeMGHgxUUUFW4HW6D2dJsKNA4ztgVUpXpbbU3M3GTgFRfbjynP2Rx/Hl5a
2yWTOzVK7d4tARFBprK3nYhRfod4i1yJL186VIL8ahmAMPvOJaCg5ZXB8mCfnhCyNHy9RvZ9HNUO
bUdxm0wvc4vlfYmlcDSMv7GO5ZGraKL5Bagh4jPaGaNJT86Q4S5FwJnaOPkYn0aQNkyJYdMUY/Uw
doRIR5J2AK7vJyJfl7k16CupO2STUYDuBHpgrMRDca+92WF4Nc+gpop8drcTSRwLcLmrTXztmrW3
hxj4UH3qreYFEdMkM6JEG5bkrR2+Imkjrc8DSz3tfUsGs28jikl0klAc78lU5pWTt5vBRT4HUgSr
KWXspt0XpCD6KGrA2smXjAQCKoIMp9RG+w08Bzm8oeSj76vnN04GKTGLmLgjwguqO+Us8RgonA3S
hjq7YIrocs3rZLivnfYS1WG19Xr9XqsFIzxJacOyyIg1fSfs+DYq45MtK9IDK0JfRGY+QYiAVda8
ALikadNrt8xQXxap9tRPT2nkXegT3LY6g90IfyVBZDgb8kVl2ITGuiLgno8mVfVCYfApUeb9rFn3
eDX3SYfSh57jJjN9Yo4WbTNH/AthhF8srfxG9C3rOpDJftuL3WQjN9T8OnC0+i6vY7RLXCyz2daC
SZERN+lfO2xOZIH7l4JjgeTP6rupkYLYScYzabKZkMPpz83k8bVYRkBXk1Ui6ay4/BjJkVlvG+Ju
7VK6gJcYF0C/wp91tznrKxFaXEUacnO8YiShSMXXxB8ESGCR58Koww2JAxQEiGP5XxDUIlxhEajx
KmXY/Bdn57HcOpZ16XfpOSLgTQ9BkAA9KZFyE4QsvPd4+v+DKqK76lZ2ZkQP8obyGokkgHP22Xut
bxEJ2ZiJW5fU3BpjFj2uwUC05JvV24lHktxPH8e6WJv4jjPyIeJ4uBKc7RnG+CYDNuagfW7oL61j
MKirUh8vHCRRLmle7mf0mmT9mDTFfJwa43nW9BcR9Z4jZ5ROYVgMazU/wc/v2aNrBaswJ3ciRBZZ
FOKIhG0mRIuIUJUlIQ3oIqg9JZ0Yb0Ih+qiTaTw1Gst+JESMQtD2xSpnvxkijNMaRkmwbPEo9Yp5
JcOawi8YoSrpU7mV5bIiF48gkyFzxex76K2P3FQugsxjrlnV69izWrREQ/XmTahHfl4M2Di1JkbJ
QYOCrVGRlIopkL2Iu16J4WP9HmxbxdN8RHaY6U6pIim2kV3NtOUS4sZ2xrDYmejGSNihLAHRf+ul
4KGuEFEJPeFNuH5/C5YK5p0tDX2614RrA98YNJhxGeO8OAxMHK66uO0V8SkbpGjT1KKOjzJ6jrsq
2AlS2mySSSFLjBz0glmdLdb6XasGFU7lhbZA5Na+7u8zahdwPnZVAQyrs+ShN/rqpJvdtmhJv8Vy
Eruq5MbmLByhVN7CafwCBcVsiKb/nmKPODKFFOcxs5ycpDskikQejjO7SUP4YRVwIWR43L+fmWkU
Fg3A+lZroJCiYAtIL/CE56qGi93SKqhJHi/pX1VLnfq7FwYC3yCWH1AAsBuM+oLqZ3rWJSdFoAGc
0VRdp9qxArXnCFpuOkJp3ODkgtQfQ0J0LWsTITtik2KMKHLxfhd6FAtIZgf/2molZrkw+vi9dRHY
ccQXU4207mqpQOFG2oPwk0oqhZACrjAzLyJcJSdL+hNKcqJFG5JGBh/TX9m/qaNxQr1JQ2F5zjmv
/Cg1112OP3Dw0Veuyp8uCEnp4dtaTRiv4rJQAE2G7u/d0KfWzVpeY7GUWxWc2NakdVEVS0VEH7GK
C/KP84KZ2EQjFI+uXi6uGU31xqjgW5bsZmEMZD5W5k0HX2YVSZq8k2Pr3RoYk2K1wk1sTl6cUAHE
BmhbEWE3CxGwK6SDORfHv3bqo0JjcWeQV7Mq0jXLT7uO0m6m+c9RjRgAa2ZXnpuO0Xc9cGQXfuJ+
mHZgaYgYhpCiIwMFtEoM1gRKVJc5b8jzIHgtrB1E1rPH2YvKURTW5ij+RFIpra0QwD82RqnVv+Ym
tHYKZicbVYDihOh7T79fdQ3SVm5UiYH+GG0sH51pZ+YEf1EKRCJbRBv0RCUqmGMHqmNQUWbukFB5
19ok2UqJZ4xXWeCZjdsMKhzh2zZBXcVuMlmtA+kZFNieeWW6k3qBJzmkTSFbonQuRSWAHQ33lV4D
sJSAUw/7o1cL4wXCM1Q1K4vOrZh+pyq7zKjXHS0F09F9OX2pyOOsRctVUvW1SMLxOmsTR8noEtKZ
gZEffxGUxJhUJjDQlBQHz82b1gsG437FXJXZG3ndHa3slKrROOYkds6dBbikjU/YBDEHzT0Ahqh6
zlHkrSHvGsJOjBroK1L8MvHKeSa7eK/VnO3KAJhCwqGVTftQaHQW5Epp111VRq5R6J8DA3hNTnlm
ywiPrBls8iFOX42iugzLhjZrZ6WELAs2EoOIgmWKMVhuS9H007XI6FuSFNFFXHrOEdi9mldc2C6t
/y+/jI5Cm0tOqqDml0P4JZnFXCMixxgYgf8ctILwZvQbQ2kdTkC3oiIPdTSab4u5PNGvtDrp95at
AU9HodWixj0FMqNVR8UvvmkN7U1eMF4iRBBeFMf9nNa5FFWHEnwPM8K+2VZlcspKqJi5XJHGlTSb
QmGAJfn9uzDk+W3saMVaSerS17rjdyy2QySvEELTvlcSoCEW889IEXd+gyiZxtjJSKbY05Rgwg1C
cwhdfH9QSzVcd8M6L1X/LnM8A/4IUMMPbxKRxA4bH/F1+aRuff4ramDM87jzdUSfgxHjlcjN4ySh
Iioz6T0lGw1QWCq5A3cjCSHUcj6Q4QWXVbuZwPBTzZODkkw/MgMRB+7DvJPpLblqkr/kIcNOSx5p
DjHl34Tjpvf1YS9X1rYJSLzVtZbqSJbdMRa4+WYyHWOseUxsITXHQieiNongTQWLdmLBNho0Sqd8
eCxF6C86dIothQ2cTGZ9pjFXD4a6DruKBLzCugwyjU6dPASmLrqXC0qyaeOejMAB/9mcmSs6rut8
ht4fcR4KKqitUFfOpRFIHDussNn9/lKwi+8UKQ/lNUqD//OlLHKDScCIRPrDqr6pyJz81z9lfsgf
/f7dqq1n5eX3O0QiMT7gwBErcLIgnbEFZWjXXEf68XzbOGujjRL7d5Gw6u2cH295ZNZncsIDhmwB
0bIBbDC/ly0UKLN1JcweNTYkLnsMS8uD+5IIebAa4+AMkEh4f9DnorabxvJPEyprO5c/SK/7ThBu
C9IWjEeG18E/l8SCJKE1X3gP0U4soajE2towI+hsYm+dRRmzj2UG6ymQQRdFTI9BqJC70X1rGusY
plIDYRvI34Sf9yixoc+m8OgPtpKk1oEYq22utcUmLsvXJExaOgnDa5xJK9gn0MX0sHcHU81QBwBU
SS3lGADB2Ewp11CJ5vtYDt2GuT6g2g4aa5aNLvjewMnKjMNLpvXHqiAWNSpHryw468mUTFmcbyJL
2ddkt1BZJw9ZVtQbISnuI9mGv9zIGd0XazN2PCnrnsGTHPSkfJwSgTGt3F70BWY76MMSQFvv6Unl
6M36ft0CTd0JssASIyXqVkH3t9LEcTlhFSwI7Soxih9aixTpWvoMh8fBt7kZNH9JSYRh0NEprexC
ivciUeKoV5DnWcpINKtSnPrBMOyQziGwlsbaMcXfViLT5UEuNm2NbSAfAifOQMoHIpwYHdhoaCEF
GyLY5QYhJ6dupoIKmvakiDIZ7DO+Q9poltswVqP7oHV3VDoxB+9pE0ZyuaUBGJ1D0fIg67ScSHeF
MH1PuZk8I6iwQQbu+jAYt/livsPl0K+qfBpXk0Yvj0ByctEsED1Jzs2OWosk9awC1RUy+gKRT2ga
WJ1O4PlPyvJrDhVjU0LMLsuBzsTCQoTufyGqgjqgD7V4r47aJs1qfTfJeka2wvAjx8OqI6qPM16w
MubiJ1a0J22YPruwQlYUqQfN0PbM3hwaQzQjJaVaOkvPyPLCddDlN25ieO2ThM+gJoqtDWf1Ub+Y
wKiuXQSDUYbGnolS7BAbAMeiIO4aL6mxzTOSf40sA7KnyrsaPSqPSm8cfUsdXM1IaZpxIPeASpv7
mHbRNmwEC/yob20rpQl3g8bb4PbPtoGlK3tCuBvOIJZ8gAE3u2MiK8fYL80NCC7tVPhM2OPw2FSq
T4AJCpZajsWLIflYfCsl92amPShcoMtgLw8eJPqQjiZp/QMdWNJRBE14AFYIq51y3gyy8bEFVAvO
oY1ulSqoK6GuxBuAsWkVqEZ2R7IDksYoKIBD8PsWg/Kt5HOgIh9yiUHw66eBYwwI7qR+shban4Zr
+inwqU1H7K5PbcUQqQTd/ySZJuTdgbmwWJfpivZl/NQs31Se6vCJXiiiOSkJnvyJ+VJLkXoHR0GA
a2yZdxYmGvJNadyRVxUrCegM4GmLcJ1CpsONPMqsUST+/m8czvJJ8wtxPUYvXaqTrz4wW/ctgdFi
JVzCWNMw3jXDyceedQI1P5yGvFQOXcgcc/n9tiI1rLSynjmVoR0bqd3XseFJnW4+tYl5h+SyyMg+
0nGInC5ZxguClMAPCl7jGZBWGkK9VoPGcPRRlfiU4hGoaVSvmw4oo9lzIYSxkBy0bp/MK6dNVNca
bWpdXVcFs9FalKajTF1CYyTBTdpm78I0H0RRKi6xHsO9Kk/DoBRuWiXky/KKAb0s0ag7K67Sh4xc
4GUCDGbbt1jP+hxdFK8fUrexTwbZZyNiIqiWKCXUXFsEO7hFi7CmAS6s6yjU0QUYPSk6PdOTwTd3
iHYUJ6+7hzaI921dzG7VDExrtORSR5HX1UO8GxfNF17w2e575smjkh78wgTFNu/8ytDXNPap7Cin
2ARaEgjIlGHI1pC4U3+ZfkzDLTnJy6odpKVgY8aC0JhnnI9qTHP+cq5lSkKsAwotZanW8r45VDVb
gx5WTP10d15QgQjBSgQCMl2eULHWqCh1DPINBXtKrkMLruagaLp+jCk2OTTh61Gmbi+pg4o11DfO
RhEfmHztm7oGDeabxaY0I3nLgjB63H4aL+wsgBFHxDpvSPWheW5Mi620QQpikDoOIgCLt65zpicX
UZyoQ8K55+QQM1hU43ujS9UlmEZcVzTFWLZnVymqiRQUtKMEMM/9jNm8TAFDoW3JFdE/NuFA7G8d
rojEsHZI4lZ5oWChCFOWkoCw164ynGmkJ8CbnLdp2M4XY5bI35qPpiglp8bEyzd06iGNeuo8wzCB
JOuR3UV4PlPCzcnRWs5l8pmpIEJVRXkW4vKbQMp7iJCZO2s66yXD8lGTlKMws+KGTQ+BjFWLdFJs
cWNBr7arYwD5DU2BmOwNDM9nhBajwXJsiXq2Y++HZUbs8Eqc+udiZD4yiRaMsC6vme+ow171OXrI
xrlVOzIiQgY25N5mOyHsib4Ou8OIvGxrTv1gx2ZRHajMTsHsEznA/cZoPQGtFRY3jnUSaiN9X48Y
rdsRrJFU941bqqRlT2234WSS7jRDqNfDhBKvCF6h7yJ7p2XsTl11mUbSxpRaUj320BdZ5hgUKubS
/PFqoz5ZMi5btUnjTV6ZZNAkSgXWAHFVqwe7zszYPMv62iicgHsKAifrgHUKeUhG3jgyi/XFJe9z
4mbsD4YBaX5M6/3Y6OffgyOfpF1nuuCG1ewZKYDxVENB0GsumlT9Kui1vCL+jYBH3s8mlY2jZiDH
TXMgvonIOboSZZThQgAfSC6BGXK8EBTyRTJdpa3jY8dHhW+shgzdeB/HT0rgp9i08q0uyvre0tsD
GXRA+OP4ohUTXRKMlyulUrutEQ2chdoglfZBQaItZlFhXS6b/+/v/f7SL3/qzxayNK2eaFZnjeZk
uqF4td54OObEPTI2U1jpdbxR/SrbAlYU99HyB79fyTlj/tyCslqN4NTMo1lv1GvfuppMyJ2zmI92
EWgOhtfX/mVA7n4LHELrHOmSv0CN/bQOEuPC8FmCG0rjF0CIoz5xXFCvFTcCCXVXczr670pst8O1
qVz866w3S1tlWjXqJrRs6TXoN6Ube6JHNPha/+Q3zsWjzj9FRi9x3gDx9iRfo+Y0vxqkuuNFZN+7
5JYNR6K+G4doMx8FcSN4T3WBSp8mtz2fs3hl3RgRih/GVj7Fykp5TD5ArqrkiGNRdEenSpz8q7wl
NNqqo1Ge4Rno1+BJBeBQffTlkQWhYcTIPsIoM99LzRr3uiI7XbBJY7s7oowmwoS2NbeZZboRPMk6
3cQHP3WRwsgP1Uch2p2XpUfTuAnCJ28dcd5GuUOVQdpDj2n4qrYIS1pGke+45caTikyrXpW70q2S
W/ZI1a3m20mCb+xi2EiveEi6bf4UPwlvSAloJWF7WBdup62VJ/Ujlfcy2PBxNYff7VG5WzDjnNQD
wKgaXsAw0e731QF9G4bg+K1/z3pbuYaOeeHNTSv1c3SH53Lc9S/hrXuSNrWyQmp7FOhJz/b0yK6G
hMjlxCmtkYv0J9Wwy1WdosKw87tY4Ny3hVsMCBX/cb8G++C3p/ncDE58gBccoqHEkYC/VFvhQgVo
/ojzlNH4hmGPEJMdX+yN0ObaTLv8QOLwWbvlw0rVr53spSh8jypwEbvv4NxtrEfxatzkyZG5cYSt
yH1dOS/dDm/ATG84XgmHbG8eaRxzkLzF23Rc7oCAE8fkBc8M7PpN/l0fq1fhOu5SFPputp3X6v6O
cHIdHjPezDP+eQQ1dJM/G0re99qh93eSvkba/bbmkHiTnGv2uDfsEM8swJmyLcq1FLmD6qLEaNlU
T9YWvy5TM2M7ZRiEt/HdJFmFk+y4M2gy86g63a3a5CfO4WgJppUg7sKndNFVO1yRhhFL7TQH2Y53
weN4F9z4pLnR1rjX+UWLtnrg+IHzLF1JSARcvk4qO38msi/5rvcQRQcbAuTSW90EKvuO3bw2TvFS
733agM/dRnWEh4g0BnRsduuF4QY1SXga39NdfTQupfsO4L05KG65RpVbOaYzPidvGEIejSsal+JF
tWFK4lRRSYgM1qG5an/inxS6x7BqgKStlZOoXFqPKO7QHt5YypQP5nyLoB4FuEv3O0WWd1L4YFBq
evmj9aElq+oNKPqKkUnpqrd2T5R9NXjSR/MmJmsGrdZaOFZbEXo56t4VTP0XQEGPZNYMn7pdOLXb
nbPHxdGDFHe2RS95TAdPuNErilsuKe0g8aZu5M/mJX73GVOtDVe7zoZdPxOtZT5yTpx/JBAVqZcd
xEflal3DeEsbzN/ONJBPfEIc1uNdQobxhwBgxKXcyNeMieBa7oqz/jJsjDdICHsCdrzyh6hDfxV/
wEOZOuzKe4PpCd8ctLoNA84vPOZ0AIQf0mtKr2sDrjG907d/EaGLnhf/N0UTThsvYwHCPIMa6CcQ
jyp6XWzoTH2+0HFOpCqYpwFpjQLyw65veBYq9hpuGlLAJru0kOY5GrUnHH9lyydvl0/h+xKhJa6a
T06s47qdbNSJDGMhQK8bT7qEqI/dOHH0fXeIai42N1MurZatadE+2Oa5vIoEOxWOz5YVEYbtGpCE
mxXyOn1NJthdLVfqtBJh9rGuzRfhEaDG9BDf0XMLtIJxmbuNupaOk4fxTvWYmbYrVt3P4GQeiZTq
HXHdHoRH0O2H+SwwRKViOFqHQDv634O5ig94+pcgNDYkdkSJ2u1FuxkX4zV4ZEt4BSbwJRwaj+cv
5lBPwyDDj7YKvfqp3iEGilCKrsQzmd8rfvdV/wn2yMQDhq+2/CrR6Ifjx63KjNSTSL+0I5dBrrVr
AnQKKwTAouJY1tp8rEHz/IjBGhD1m8glfZC20rnq3uND9uxza1ODo1ce7HbFqQ2ZTOHwP0V7TlnK
JrBXrIfi4Kpb0hcANBOw8GO1T8JsE3szsGWqx5HXsthGnEBzeLJU1LVO95ptm9JjpISmAiK6uBXA
fNmorCdHQSzDAMSbr2HuirBz14HTDivSeJBmX5XJljftk3WURLfcY4LUDLtyx4PuWjwm0ll4Sdat
R+kuX6LvABqVY36JPQRXW7zAOEC70DlG5qITpghSP3OvhY3CuMOOqnvfQthaycSn7ZH5ggo75a/W
CzW6dKjAXxhgNB3hnT4/clz/Szslgy1fEhU3+YyexW4/LBGdHgJjXO8sC45w1R+D/qoDmdunTuM2
qwADkFsdYbh/5M/ybXoBDGF+0PoJd+Y+P2XqunkNn8pp3XzyyMEoavfKh/DAp7uRdn7o8IEZA3g0
ZKqrqHGiWxJ6WIzjwe6krcwYraWtyVXimbaVZxJ3dRKWtlpykOzek8j2XDcvrYc524JMQabWl4+l
fnSalS7uSQwzjv1PK3o+vS+ZXpCbPzUIBlf9XXgF6IwLbuAwdjaJIGbetM6nh3SfEsfmWZz9bUC3
nvqhWtfujDCxGKfVtGk+/a1CYGu06R5izRMIEL8LODAgx4DgwbPFh7fHoDiRgcT42RvOWnfQQxc3
hnwwfgru7cjW4Lodmclr147tXnicqDeilfZUX4GJFB85msu1gNPjIpC2wGzJYQKJiVKFbk43yi1d
08taQDxn7rAGcP9Wyp1QhMfPdM3u9iTlmViR8p38wN83IKzgNujX08PY741ks2griVjBMwkBNNwo
JGeQpcwRU79SKcTFXVePwFQa88ZBUuiOFGzld/3QWo9t7PmUoW8xtIcrCxTyJzm60xTMH5pzdM7x
VO6Gah08ds8J/C0GLxprFMYhx4AdJ2zKT9FYhWz6T9oZWnM9bTgVowzQiV08VcmO5hzlHCok8r3f
zTf5yCKRfsfX/g3yZ+j1a+WtOFTbcNft21cVIrQ7MRFGU/qoAMHosE0pq3D2QmKc15XhWW8t2cIo
irJ9oaym/JwbDhbAcGX652B+LL7KtzLEuWFz9APGFWjfgUY+sp3/4O3K1G+8ZdML3kVsWCnRBihA
AUlTmZY2iW9nqCHijjbpLXejbt88Mu30nwXBno/zT3HQH4uXGIi/Z94Cyq9d/oQHdaUAe8abdyxh
mnOxsI6AweZh5Spxs10raVWjQFmld+q4Nn8PQrugNXoc6es98zoxh2IeYPvaJei6E9t8YOLml89a
fxUu2SNOmRGwNY8Zpw6koh+IPedvNrYKY8Qepg89Sn8vPqNbeWw4dewEQvGYtZ9Mj6h3Pr4eVvtV
O6Kjj5+mjU+N+sGNL+x6kEi7GMOPQ8M8f4tg23x3B8LYeGTYnlDVIch/ylmqd75H3eJk14TEMEfb
EG60MbfR0TyUeMFMquCVcQzPVA7BG89Muu+LXYkFRnVb0S4f9XkHbGnx2y6hg+vaukHsRk0naTvt
ZEDq39NXp0+hej4OvnKT8ETIq/KR8W/wJrFgUVHFDsaSfJ+QevjkS85cfL0Kb+X4Rt59nzrVC13n
QNj6GyqoyEWigJCa8mysb6NKQsJDB04poKxvyaul9hFt64uLwa6aUMZzoNnKtnDMbuMdQH3/ZhkO
tK/Qpsv+NWm2dsPQwnSSXMj5UjPy21TPosdl9B98JEUD+90+pPCTQeVvTNkL7zygRBP1G3WXXQMX
ka3J+rlLt+mheO9NO9int+BUcoSyqJU6BDvfNAIe1A/mMxxEKVjNNTYZ64BiObATxOK76JI/8LKl
i/gmXpUbzQx+LO4ozgiveH16FMnI2feFw8UV9ukbvTsOCul34+8RkCxT9lvwxWpMtjGKqvZkPmPY
/Yh/ai9mpLclqvDTP5iYNX3OfNTIdnG0HvAy0tcrD8Mua1aa06zDryxmhsV5yGttVDIv0EnW7FHc
L90LrQL26+6F1gf502RYcGhwgrP6ILxmG/FTnDZlYJNTIlwS1kOEn3zk7XtMf+mz/mHXGiqnJcax
cYZt2DvK2v/0981zUO9jxLxb+SA4xi7D5hYC67M7cytuKvJEWIl4Qvmwf5DQC5pt7fCBGGglHH/c
aK51ra/tHTHnszk5Bf5HhJ88qyhCN9MhfKeqjn9Y/aTU0SMn/Zho8AX2d1+istxQNqHPZpdvn7tr
qBzSL+2Fu/Mhevddgpx8oroca2+cJPyFX8wWEF1Y81NIA3NtgG5jNX4jMcMjrENZQxuKHFZ/fc/o
xAmP3FZjsybDnqwrjvjS47LYLCIxznBk61zK5RBrMmFw6ecFp+kuvbzAbCZohrYPQ1s852yM1VuK
ln01bgAnsfJQYF3lffiN/dV8SKGx/MS3/pNNQHiUNvlrfpsyt2CfuPruuDUeWaN4KIwvpm4H5TDt
QEYZkJhsLV3Nj3yz8ZU4227eLsw+hSptFW6piP1vlOMc19Hext8qRwwqIxXlpB0esVeJD6zyAbxy
m14kHphbcSrekaNbh6W/KTD1WfsPwWPI82T7z+k393D/Qgk97dBjitfozHIks+RgObMZdzXPzbP2
2jyzPIYP4h4jwaXaDM+cXdVjfpA2xn6bXMnTfQFzuCE5pC42LJ4sltortfW9fxs8pjHP5R2BmuBM
6Eh3PaX0ZnrhwA64pjmU6CQrp9mIjPwY9j1ZO+6mj/oKoYXImwRRWO4MN/NlGveW05/8z2F8jhvY
lq4muoXK2dJG1e8ZJxKaOPotDh8OcUQMSLb4ujxA46ka9uWPv9Fkb1Y3hFKM3UasvMDlLxautp9O
5ZlVEM2htSOB5Zn0mwdtN7p8AuJBWTcMBO94jEM7oR+UP40aXqBtxEbJcOu0lM94CT9yyrJwPa7F
r8p0k2bNAv4ssJAvwgW79Ixj+d68YKeQOXhKV+EOsS3Q2p5HqVNdAxH0YKX+jhQWf/f7VTLqPQ7U
ElznLEK4qnmkEe9jaHoLEp+LpyQDGXBDRB4WXtkFdxj9/j7JCqSqtBW3ipXsG6k313HNPo7nyXei
GMOUMqcvArHvG6NdGOJ6A05c1HK+DMxkh+OQiV+MuySi9kKljEJ06C6JGFfEhvJ6wrLH6jzxMAzL
LzGym1XHZAOP96wgg2sOqjRSLo0kZ/7+Mpr1sVNL3U30MF3SKhlRqhSUaQ0byPq2vovG6g+W0Jmd
jZyLJiz6hDXBR5xUfn/R53tqCIHLcIEmJgLjck3kOeVDaD4jsqy9sKQwR/eIBZHGs4r3FCUHLdpp
/hK1+CYkl4COxVAGJqIBCetzfRpU+UtOxMbOYw5zOmkUvF8gt4z/qqxzioozF4lp3crC3V0F07dS
+ke/9WVK2KDDPPYS63LDoyLiP+ZCdKrsoVfObGGY2R7Hq9F0iTtjtaAzw+DML5/U5pm8JpQKfB2Z
Y4VapPkS4vhmpeVjPTYPrTAnrJHqCuLeO4xJWqjT81QKituqokdnfSNNxiWZAq8U5BOhYyur9x/I
7Hw0fA5HhqzZiT5xYqkVT079q89wZz205lPZzdomCVAD+eN8H2b5zOWggClUnz5R+WUKPci6vnNq
cfw0ZU3YWX6Ioy/0fKU+NPnYABvlYGyQ/bStDUpXA7KkOIWnWsB0ghmDLNeqc3sxiFaRukwxG+No
pta4J4pdJ5eGZmCV0Q4SZtW1LPlzomm8Bj3pQx4MRyeQiFELnudO+1EHhI+Cz1MHK3ujpZQLHcxJ
DOynuAo5DUvmv4Dun+P//n9kxi9Y7//A5piIlwxNt1TcmfzQP4Au+pjKeS+YtTeo8CEKC0zBEnkl
+9G2yVqbwDO3VuNdSfwDiIrp/r/+L2HoL8A5/813WX66JSmiqTMhUv/guxijNrYauDCSnoYfH5yf
2AS0DmK6GMIiUPJrnW6XiFf673+uBHbov962JCuGZWoMt1R5eWH/Rs4RG70c5VGqmbRkZNLhFKt1
NzKGy6TjhZ9F1PRZfcSGd9Qt9JyMkznZFspWJZj2H17K8h7/vAKSbMgKXHiLV/THFZASTZyQh9ak
RoJFIGMKLITwHRYmqshzeA5K5pMLEIbbd2R61t+JlJ1JTdoUfTD9w+1g/MVrkSW0qIqparL152vR
Il+ShSJiVk7yO8sDG/yCFUin8j3Ei+YLpvoPV0L5qxtQxuJhYDERdVX/40okTOzmshRqT89p9xlD
djcUDZ0klVY3E6++fPyG1L6VpQ8wJifua6VWI6U9cgBcJulOSX3I3TTRRKy0ZMpR66sa/8gnunVq
cVzV9ZOJBgR8I2DMjMtbdozAK8gRHIgQh60js73+/UX9q2sqK4qBRdZcqFd/3NdToJbsSgEk+IyN
UAcPY+vV8A8Pz+9N+uedA36XSAER/pZhyP95E484nafWkmuvr7UbbJprnxn7waD53fLElLRgjSG/
zmUPjsHii8HcjrF2xP8xYl9Pr3rIHZU25WU4+Kp54Nq7pal+W+3CLCnf0qo+zhMAjVKvXLHxL2IX
/hR1Vm/+/sOS/4uexRqkyLomkzstWZL6R/QAAWCjFMgKxwGL0jQwCmgFOhonRi1TxjWd6yjzMkPZ
jtCexKWtbG7yOn0KlvjuMIEwoo/fgSV/m0l9bxbmghJAK5iH4OJnZv0Pz8hfrh2KyuCOzcuQ9d8/
/7e1Q2ksvTAiXi531qqToNpguFrNC3ZKyvp7wkh98fS/jdo+VuhdBgjg6MmQmym2//Ra/urpUVi4
RRVFPcLQP26BAGGJJJB75CUa0xOjSibi3OjBhvSEKpkMaY3nqYVJqgeMMYYw+/r7a/eXj69iabIq
wnnTuRH/8x608Jv86x4cERQ5tSTTZCYfuJmnu9nFMdhXEiGWJw9fVgIQZLk4vfwYm/SVFpzMiE0O
G/v47S9AlBmx/6qNSQ40EhquwbFMS9g9Kadsq8XeP9360P+AE7HHRknDNIYnDmWpXTBUf//GpL/+
ZE3dYDeWVfO/1iU0qNxAYu01xLd0tNh18MgqqrXNCGqmjdESz+RipTTOY8gvf//T/2pf5A5biGci
wD3ljz1BHYmWVDP2hGnh9Ai0JoaZaWo/gCIPjHus5TRIhvYf3vNfrVqqCDFJhe8Dye4PnFwydnk/
pUPtzSPXEsHNm24Wb3//zv7pZ/zxziKtlfGJcsMi8jvOeu2qZvYPi+9f3pM8DJJi8Vww5P7znrRi
WC1yy0NREUM3MAKYWEWskRtMK/Lr+IsJUqO1VnVH/DJXTE0M49EPpykRGdWeEOxjL+IPNWWysaaU
KZVBxyCcwreoDDZtgwK4V7iTO2G6hyV787QAowLjoYz8jwU4ZvqoNP7+g5OWR/k/V3tFFDVTMVl7
LCT7f+wpqlZ2igAsyAsQp9st2zgxe9laRgS1ijMeM6NJ75bJJGbB3QRCxdSkpPQtrdz5+5dCVs1/
vxLDtChWNVky/lx0Kt0QzalUKq/Kf4SAYXtIYoFltBJz3Ok61q2/VwBWhMr+73/uf1cnqCZNhHWG
bsqK+fsJ/dvCawUSQSBJWnnzHDqGzDPZ8GGvirLHj8aiWxOm+vc/cbnj//jMeX/ESWGc1xT1z+rY
aqJoniYTd5hqwo9AmU0p+1LW8dP/x89RZRFu/VKGq8s7/7d3pnOGU6zaKDyT3s3sy65AYGFU+f9Q
a5rKX72ff/s5/0Paee3Grazb+lU25j3XIVlMBey5LjoHBUtqS7ZvCNmSmXPm05+P9DzLdrsh7Y0D
2I1O6sAuVvhrjG+cTbYINbRchCPZDiRFrUhjheabVb61UHpkAVpmsK94HwfZPqvCnn47/2yEe7sI
T3x9ag1t024UOWmuRLIW6LE04aubkJnQYvQTPnE6ODwG+aBDwVYYAG4aj5qRIXvs9ySgbuGHKmvg
3yh6ofs0koxa6XoPhF6udN1lmR+KvVlUHgkcmyzxE0KI2KHTWjtbSs9AAJ/VRAqP3/CZK/uOBSWe
yQ55JHv5efOtdVTkBZHvsSDGLwZQ5LmzVyxP2Wrz+hq9mvOZ0BKSfkSTY27qALzvkSFpJ3yMB8fz
P3fQcxGuQtcxe+POy/3vKky8VeSyg22bDjXMUbM3pWl+UjfkEn9g0VxsXSqsmWQDvLWw24QR4gGn
9x+DcTx5we3bLUW7MDAxobRNOgMVZZh5PluK41ERLNOyXZgABND97qGN0zvR6Q9OKb9SjSC1Z4ju
sPM8yST8UEnfANLUYfW/ygLzMKTGA+b1T6YGv97PP45K/EWzBGkloiaqlCSGcfAp7BTWKlC9x7KF
ED/6brPElLjtXfWlJGXIsqM7bG3sUhn+IwEkFM0Aggr5Ne66B7OWN2PdPOjkMFetuzHClA2RRN6U
BUk/EzHb4A/COCD/tVn5HV7O8C7RjSu8JHd63T5gmfPKl3BI90JoL4OnbV3FvoEHEy1EqT83qbbN
e7YeAw6767KLFRBry25AUY6IK/AsLKfPqRtdtKrs5sG3tJf571rrqsqqO9S3q6qFUKEj56tjeZgC
4Ey2BZtSfa7IG3KJDzY045PQ0z0+i0McpNejr3/wTOPWi2BD+OVHZcyucbvA3PH9j+TOfS79fLyq
fZg8rqfc12l1bTT2C8GhVPOd8inDjvghaiXerfQD1rjsnjUobcrFcPVOC7kwUOgSWirFJxNVpn3W
mbgJ1FK9HFBHgyHLvJJobMilS0tSh0xKcxMk8iVAwI4ko0TOovKzR1XPJqgrut07n2Uazs86UKHb
hJoZEpaHPF+iUGVp2y5Psh04EOTp5EUowWRUS9YOejniPMloFJlKrEL33Nv1Ny1TH6oSZY3vk4Ga
tTm7iY7i7bu6f2cQ0/5cdQhWaKpl6ZoDFfO8by8Jz1F80hN3HpYB6l25g1SWjRfE5d7R7cvPZDhD
JyRGbFfZcLZ8pds3jeq+M6hNcOTzQwTflvHMcUz+n68V6yFyOndowMs6HyECJFv8f4TSzNwQTB2L
PuyHYxojThTZvpxoGvXkOTdAq4PUDnE0Wt/M5BhjJ6As33+A9zcSUawgf8JYohvRUpcoZ92yXo2W
8kG0Md8lqHWIc7C1DMDbLhGwWDbidwbPSz0V6yMBksGktqHrZ/OwKqrzOMJTBaG1ual1ydZ7+QyD
atHG5ano0lPckKRYiBFYTPb8dsv7cwZtTKOpZoOEJtHMPJtnRm2Ou0kLsaM4bDfhV1r1w3CiWrcJ
rOKq05P7UUE89PabXmhTzNrBXds2EyOhWmffOK+yrPHaJt5lEZJPtIR5VD2PVgP0I7w1XXTSKR65
/jkJ7TtU1C9vv/08Bfz9bDNUwdfWNUOzyPGbeoZfphFeEOepQdbPbjTJIwaWSusgg3zAIEVp9TaM
LfI94OuZpLBAnANt0VGdKFpj0avOU9mIUzM97ATR7VDh5c97h4oJ0THDvWiuwfhNeQCcIeV7v9af
3QQfnEUHk3bT5OOfffDCpG5tNQkfHNO9L3ADj85LiAkfBOU7q4NLDUNQ9LM4TMyEzLO38pEKu04t
o10UwTUgwDv17G1iNteE645YxlhR1vLp7R/mzwkzXw9iugByPnU259MuIwesqTgRSiBeXubP2aCd
QDKs1Fz7OB/yyE3Whm6/0x7/nL4aKktyoU6Tdd747CQwK4oYtWtHO6VpDkPc7gwjug0s9ertr6dd
OqamSrlLOJAF9fMyLtOuPgh47Z2XmndWyxo+40Sj4MZQmX0uFHEVGfomVM0NyUdgsehlS4HTqiGO
GFEgkCoTDtxoPynuey3rQifEMdBU5u8OEZusCH8/J3pF79MwxPZb4gMaA/9BmD19gHtVk+TdtJ81
l8ga4iPuG+29pmZOI+35+Th1fbYJJIyR5uy9GUBqCeUo2kkTuISB0Y8KCKwF1c7o17NuX8N0W2DQ
BNcAiSQVHqO0g6o48W59TPCLrnXHJfDB6xl462gYAR1OaqHhPe6TCGINI4EXLDjtKZhpernCGYco
JG/SjVul9zGh98t+IsjM0LE6NzDQ4ybBJxZPjrbTzDJQCmdtdsCL5qcDxJOwk4A+YSKn1AoOruu+
1JV5KFuQDGOmTqZ4b+M7oljCPgbJEXylrofyrQfup2TtDhCXXOpa8QzgeZNPy4B3Gtx0kv5xYB05
lWY0RxrnDW4MYbj6Bh3d0Clf3BC9nG+urYGILtRoBUAU12wOWQqJBNPUC+6ctcirD29/iIsnF5ED
bF9IHSz+WUeSGAWTBy+Ld3g6kVTxtdVIOzl2/c6i7UK9kRYsLda9dOoWtb7fWzBuN5HmRRrvOsGm
E9pEpwHZQT9dkXDNFOoE8wA9OL9NLcw7v9GvSre96pzxvQ/y50xlqtBrbBM5FD85+r9/kDFUsRGD
Zt1pFdyLhotVXxJ79hwlwydzsnJWVfy1LMybyQifOF//9weco2AwoBuOqp5X5DgNrDby6c2GyH2Z
jneJviwp3Xc6a/3PRTJFMHpG9hko3+vnZ21fRak2ZvQYVsQWg4Tzv4jzGHWWfReRgbew6LNCUe+C
ltD6rqaVAyRftGhM9BKKeIThgZXDbpRMeaftu8CQTwnMHN0lbKBHHlhpCJze74Yv9TakMxga2w4X
yjKOVTog/NoIZWdzULr6oOT5M4dymer61aC+2+tfPE66gHUH9sL5Y+cm5iDZFtWv3dDfKhoxcV2U
PzeUTUFCOihr4uBrE381AL90CriqjhmpRQZligDm7YZhT2fAeXfAD8Umr6EJwknOxjnZ6ACevCLa
YTLGpQPo3wH8AIGygFoZoP3CJJXV1Qef2QRTgjvpVFvV+Ww7xilBW5O99h7WlSBpdxXTpZABEtS0
T5QDF63UULb35rUp3euh1k9OTzEjpzGoIn826uiRsEsS9LJn2atXOaD6RYVy0ig/l465LjwFdS3z
JUrVlCDladSKewGtKZfBBB5+DTI2230nEetMt67wGN+3AgRMbpdHvxHgLdQNO/wr17YBnlpPacAy
l2avojjtVbCW+pVPc1hEZgBr58t83baS9XyU84KKip99DdX3RlXj4m9vU2Gl/8Pbdz61L91qKikk
jGxFeUiBLTlRe+jY5FxNJ0Q5JdsV/rAztaZkAfPV4kiHUjuFZfoceuW3xq/2o2qclIBZZt3RYRdl
8QCL48NolB3TUrkk2ehb+FWTIEcaH1GCNXzA4bUjdPYlmjhTdmyhjFasl5bG5eRmtWwFusepLxY2
D6kQ8MFL5bh1WpwEmXdfV+xn2co7w8ClCYamGiwjMXjLaRn3e68Y200fEgTGErfWFlqf3nu9e1DD
teYVH7NyeFZztDpufCez4Z01jn5hCNLoDKdJM5u14ny+r2uc1Qb27R1hti/g2j4B+3+0NX9NOPFD
mH9pNLETu+HVmoxlJsId/5Oa2VeZK56dtn4gipbCWM6uXz5VqrZVj4BCJ4uaeg+WKlk/+GW8f/tc
vdS7UtPSLOb7zMf+WHa30FZ7wkazXReiaLPTfdFQ30m6hzJK92MeHdTO3ggfhxYqzSHlw6EjWXRq
8xDXqCNsH+uMfxvb47ewNz4ljvoywoILnY9aMjxHlfrOmuriz6tpbEuyF8Oa7nz0NRQZBqVDVi12
upvC6kpEQ49enR9VNbjzmGylcb8eQm87OOa7uUIXJta891R51jVT0lf/3rbo8rq6MgraFuEpS53W
rPXGFWfN1sxWphI+4Kw/+KP6ksfqC3XqDcS2bdq5N6bePGDNX0S1g4wZ+LRQ0+u3f8lLi10+HMsZ
wRyMldtZr0vAswFwnl9yrLNP4MY25HV+Ck26S8+3F6xPr9SU2pJnmjeWJw9G7z2+8wkurKv4ZVQp
HIsFlnM+DcxtI6iTlOpSMbQP0+/TWXLnVUDM60+GbB9UNXrMEuuqj5ybAD8ZOo8sFJ/Canypbe9O
SY1PKZB9haBrPMXvnJ0XhmNNoKqRwmBM+mN3voVvmY7UoVFCN6yrs1fTLE5xRQMKvOLOadL3NoMv
NRZBzJZuarrOcu+ssdAy3EyvxpR8emx9Hmp4eCYLyKur3PIfQn/gzv6d03n6jc9GXvbrVVMIdqAN
XU491C8Vh3zs+lJ1KV7hWH4iLByZtUWCxLWXpe8Vvu1Lv/av73XW3qQSRqFhTIUyCR+rClwMphqk
LlY4WvBc9BkANgdZoyG2vlrcjHlmY8Jxjs4gOWmtFZb100T0TQx747GfV+bDXs2MJ0D1CTv5pJOA
W4pH0i2bAAyPuq+U/IQl1gehL2qKtVAkjvYxb8rTTD5Gopmw/QibL381Um03COaFZgt2JRz3la/t
i9Rep1l7OwQvnm6vZZWipLMPDh5sSi56n+3qbNiqhTzmZXsjE6AvyrAtx+pG6YpTBMCH/F6WzazA
2uukHfaiwaVWNN8JXT+1FZ/SS2/6FIJJ4o4PZsxOiS6JNMowaS8DG4RN3I+L/Kuz9yOWZ5lBVHLi
qp+IsvkcVdauBFmmDGJYAtKW/apVCckREGk2BX60mXAp+SobA5UkbjzjYKEJskOv2CQ9Smk1ec6R
ZlFZrMjBqo+jN8SwUFPGEasgySejBYIX2Bpi1IEiecGBMxgnKFst29DrEG7WHWw6QFHEMxMQ0UT3
TcIkUUjCIcHnx7zERN1Hlggrwbzxe5LhIQshGaeCvSCE4ZNboLMOpdimxAI5Sn4HRg+PDq1+dNI7
UOcrkTMfs9V+X6UMhSbUuAi/cEt2kIxeJfYggldPjuscTad8bYPszivTO6Wq0VK4aJ4MLO3Zt8rR
nvQY32IaZY9hT8o1yhoL3C0bB082cCQ3x+QNpFj6O9/ktSL3WiXUqgEcIHxzUyv7qUn0VnEnB/vo
WAMm0ikQln4ASPoWfetWRHAPXf+qC5pPme31RM4O27e7y4vnj2bbGp2DQLZytmC1iqqoB4sOSa/c
VWnRI/vdhyEn8QKVkDFY62aUR77iO/3gpUkK9Q9Wr4gp0Cqdva3pDzBUvAEXGds/mipv0iihnp++
0xNdHI5MZpiCHVu2EeXZ+xiIg4DXy3TXDXLXdA2eKEjwCW5dqikZcjqgm/6dLPXrgFicQnt/pnCp
x2dQtS2OMVXY84WjzJMiyTuTHQU8HHGB4rRB/94p1hV3k0yPGc1yFq433tP5r/0AxStIxCu1BJDs
UHxsCOSp6/JDpBOp5VhHN9HZwTKBJbsE0XSQMxeJRiZ4WLk7L05fMq++b3zvAFf8KIcWmAJpU61Z
4lBIqeZ7BIV4GIiTrlkNmXUSDRi4iO6yGaY9wlhZ6iW0Un+YnE7q8CzScZeOBO749lKT9g3RyQj5
X/QqQpjTYsAn12thi+C+yO9KJ0PDbmAaUOvxefo1M8hg+L/6aOWE1iNLKYJIgTYM4LPCuxLeEuRe
ZiJfXKVDuDDt2Pn0GwKO3krzAgo1bXjtMEklqyAEp0AVqkrseqWHrUeVAYyjBkI4doMtkR+kECBQ
r+P8FSMVYFIVNnffguVHGNF5BpEGtXHK+67YDGj+7ZyA9IKuE8omHAr2Hu3WOlQqJsq49BZNj8e2
DR/HKIe+kUwicTyfgcsbTFjBt8/BS+OlJViiS/RuNNXpHP1lvAzUykzSqE2hH7LHpH9MrPg4dOo2
0oir+f96q/MlWpvDG85APu58G5JiCl84pcYOJnHZ1co7X+viLNliXYUuBTkay7nfv5da6HlWGCXf
K9pVPml6Xrr2p1ha5u2hNnzWPOLFcLKDG37na16a9VCloSTFVIt12NmsxyqRFaQx3UvPti8E9CTB
8lLXN7Yvj1rO78vttw/s5Xc0qeRPwaZ/VBuAU6NugWO4K8MSA1h5girzrLnDUxaXrzVjCFSn9dtv
OXcd5/OsSR9LrRO1sn0u/hmrHKo/CQq7sI/9pUHIYYvGEbOlJGhULRdjbT1UsJnIguviB8c5FREU
x3JgjlB201Zfhse8vlMYqCrMrvhMk5oZaTBu5YC0wVQyqBMkj9iJeYwQvVHocjHFjXsrt63lWI5b
zyWd3HY43zpcaWQNUNs+tnB0V5wrxyCAL8XmbbXU3IcyxhhXw4RLpNhlif6xl8WHVEmHhUslFkHz
yq99aMJSiVY6+QnUZjtcx5P7vKiAJiEAJCQsW7L6TJdw/D+HDtQJEzje20f1YqulzQq2gtiaRoP6
e6vtepesNF8mu67IX+PhUUIbidxxD77uRjfWdbMK8TuO7xUyLzUgeEAUMinoGn+sDKpWGfxct0if
9/PXcOTnk2P1PMT1czJpMPoyv4P7c3r7y14a/dl5QvGuThfz7PqXnkeVZYQgGfJhxBCSgatZSnRa
09BfZuYhdLTbOCtO0/zk7fe91OP98r7n6+dwNOI2M9UEY3O/dWLaWOhUN52uPZVZe/P2e8kLFWpS
iC1EYixL6RXOSuV15xDoQSjTTqThfd+33SpAtu5RjdXLuCbGJf9uEubG7tO4HVQfL7sDM4O6ocYP
7bqVvTCrnfBe4gz6kWX1t6En7mBV9okL4FTEiPwU7cWz8GJVBrA81/wcopFc6zqyvJ7YvQrGoB8C
zjHHj3UD0mSMHugbYfdCntr46Z45LbZo3CYVbm2S255mc4nlhCqxT9ju5E2U4UYqiL9eaOCvF6y8
KBhnzPWV9ETMRoUlhLqzq2291iTjrq5I0yMYEinVOjW7z+1odITAsezRanOL3OvGJSkccC3wSzJN
GIJrGBPR0tNhCEeivzNi/zDNm4tSPDnMiPuKtkGkwtrz+yfDG4nBqk9h1twQ95Cv7Ug59pG57sDP
Bor/XRnLYW369YGM2frGLH3SojC/ktD7zhBz6aSRUwA1Gw+creeizjjOK3SXOXX1nNVVJp5acBS1
ajyZuXlkw/epJqLsnZ5ev9R4JZoM3BA2W8Xn7Yn1pUduIR2EFds3OsB7ZLeuvtKqZQEJN5jSobRp
C64K5M5yQyINE/emD8Jw54XJQ9mwrZnrbPsmpHbo4ffUzT+htyfcqh0ntER0hMULL6EBqA42ax23
WIA1ExrE2+fFBaeAgccCnYdOd0Ot8uy88JQhRlMZwzxykw36KRzuKhXvvtRujIRvRf5Wvggw9SkD
/PVI8QnbkxJh9pBRIfcwIiqy3rYNvXCdPpCqh34Lq9OW1AKcuPDbifSIH1uxcS0BPD6HeFkrBFDE
6hQNrZL7GrT+7u0vNdeXzsZEZvumNk2mHMo/U4v5pUeT1uAktS7iXa+H64KiOig151RnRFmUer/R
pJuvsgR0eKJrJx++Amv4FHuvRzZInUbbIGIZALXS8Z13+qFLQgxE22wdTbME+4/CrNebY+62dLa5
4181QfysxMWdn2GMNg2MyDUZJyUc78rsT8Afb/2+vjbZ+lq0LivPurIfu03ip691xA8FpR6ZW/I6
kFZgd7xEkzpHQmtQ+xjK93eOqXqhB0UbgVQAgRsbO+e7mmroehZlowR9dkmQUoTfrxnoNlz1QPIz
GhGObj9mwb7zD7IDPZCF0XgtVdgNnf+iDoV+ywYau9sxxCDhTvmcTYHqTRuevZHTZYi/kg+Zrru0
voWOCveEZEWZU+NILc4WM2iVVQhXldxOTrYB6rjpBPd0VgAq08zexZE0SNtNWUs54pDpJOQIn7rw
tPMFN8U/AFAD0hdToGjbiWvqvuJTvH+qCuGjNZTKWi1ylKeKuHfM4ClFhrQQjaEtupy5kqM4V5H8
Znd0wVbYvHimunJNZjNpu0PItiqsLxBLXz3XO/Qe7CcvNFeeyO6m8aS1PxKD+WWaFNaxeKrK8qQ1
zYvOXh/75k9toGvs/vPCQq1PPnP+rmv3Mq/ZIPePUOvblRd0369dVdxIRgPPCKMt1UIs6WVBZIq0
74hDZvkIEZAutoX5lde7MZ64o4P6Jc2Gb++0hUtNAUGaUBGtsKg931Ub2EyIq1okuz7MYrCQYgHe
9z7xqn7Leo7jE8i71lAI8Zz6L3w2UaK9oyy5MGnBIOigMzenEf28wEvcdVEk0wRNZvx8XZw/WjaI
4VYWHBvkpDs5FOsRH+kigLX83ll8ofenVMKeDmVcZojn1feUPfamS4J0FzWESOZpuDMyGGY2oPuV
KLBXZZiRrhzzweQc2CSuDzy02rl5Ru6zXztbPQ1v3KbQ92KYIgBbCYSQXC7V3LdN715Dy1wRmHQK
HIJDmVtsmdUwJyzLH6PY//nN5Fn9+7+5/S3LCV71/Prs5r9PWcK//57+5j/P+f0v/n1NcltWZd/r
N5+1fc1unpPX6vxJv70y7/7Pp1s918+/3Vin6GqGu+a1HO5fqyau50+BWXV65v/0wf96nV/lNOSv
f//1/MJPAI0Y2/O3+q9/Htq//P0X+zVS/NLmp3f45+HpK/z9120UP/tZQj3rx+v98kevz1X9918o
4P9lCAYYVrUa+2tIuP76r+51fkhTxb8QIVjUe/RJcDctedOsrP2//xL29AhzJsthjYhrgIZVZc38
kPgXa2QaMyMxuzem7fz1/w7Ahx9j249f7rJ7V6c8xiD3yyDIHVhG2fzjDGV36o+if9lGTtqDPz0o
gX2MswEYNckhth3JVez6j105AgoelWUe9TANlYcIExlBdVqPcQ6HZ1J3xwHp0jKlPLPsh6g+FDVE
Kwrte+kqhAgYTXUwjENaeiWRyfre7yCBNQDjVAqionWNZVfWX/tC9RZjhYE9CTDTOCMBatqOQAfm
xExND6NI4Go5DL2hj3mTuad9yC3zMTcTIu4qGcHnVaxDW/X2Yb728wJ+cq8HPVzTYGWSrr6bH9I9
DZzHfLXoMvsQ0S+x989ufDzohxxU+o8Lr8r1g1u6EI9MWxA6xc0oSeAljBUg+/88eX5gvgimp8zX
5leZrw1pVS2kma5x+4UEXnz3q47gQIdo7VGNk+N8oRKjcSxH19qZoY4aSdcPcuIL/LhWk20WEcKM
FQlWiWbXe7cZl+E4xkcnkWRPsxy+awqMqqDQDQcjfVuBWXaElx5/XoQa5jrLigCcRG4I6y1ozVUr
Wclg1cmPgRVcFUw81tVNYpndsqh0orEiVg9hmXzQO+eblWMQaouxW1tq/Ckek3jlB/kXB1nZgsXf
nduRMKP6LGpYp5E4nJFZWFLPdBzlc+NQhkM/vGkLQgc02RMvaCVX+GfYLykbe2X0hX7tYU2CLzQY
OAFrl8PmWXhESsif/hDt8ZssbPL9kDg0mn+lDN8FiY2EFJFswae57qp019gGbGjRXCGLXoe1/tXr
GNyDHqxgqqr6dTHlwWjYjFbCzMR1XprjlJnjLIK4fSBBctUTwnVl9Q0K6SmXzVNM/1pvS1onaZyg
amWF3V3AHk6TG8Nnd8hPSjJGO49tGS0CcWaWHYHphbLtDbAwjoqjRE+6q9R2jSth1Yus66ujQ3ju
FdtP1hYC8uP8mMxBq6uKuk5cvcUEwhMsFoh7Cq1bfJrienAGca1Nn7qu/MdW0dmUC3zYADw2ThdW
kNwOumlD3xo/Mr8o4R/U1YJcuPGq7PhanRVwPMx4CzL3G4mpWGVmHoU2hltzaK6tBsrysjKijLxV
iO9E7P52X4cwxY9ugtobl3HkJ0eFEXgH3Hyjp159KGVWHxCwkCkzX53v/HmR+vZaSVAP0wHWS1MG
OWQi3jmsh+N8S6d6cYhUaj39aBN+onugdgIXbwaRJ97HnsAceihDP2YsP7ysJK6Ik6UQ1ofY06DA
N8MhyGMFYkN7IyJYww1T6YWsSwNUSgBPz0oNbe+QLOXrNWgnR1+3TvJljhTo9KHdZdKisqGDK8s6
LTn8uMpOMd7UKCMfK4/H5bfYidsDIcjdQZ8uuvjZMPnlHKQ8i1Tva5hDFscCumkVxf1uvkuWE25O
AxxXCo3YvJT+pyH7m3UTTNnOgkSnZl6yLosI+KMscBRFegiH0Aq/EQgJbw6GAunbXJCR88+1+T4o
32AYY3NbaUA0KtcxV+TSU6Gzgl3eSpCleVVMmOFnUYIarry8BmzGpxwTDwM78fM/jmTTQet0emVJ
eDmqHOrggei73SBJQtVN8uYYxsq1RPZBkR1oVRH7OiF2hH0IL9OXttLSN6h2m1MuTvNDrRbW3sK/
M0WqVGqqHuqQ2aAIuo1KZFNAqkvcSH+TKNDW27D+KMbBOhSO02/0LD1ZLgc9aKncJQoQOtXVuqUy
qGQTZqSHW7WQqy6wStaYgvyranTZzbyqWlIVzUB5SUUr94BitCaFiWcqi3YK7LCSjqFivtooRXog
hSo9zNe6wlkIJ1DgWimqv5VJnxzmBjCwDfTjGuL8+1pt8inBNT2wfOD1TAx+S5L90oPbTINX7GYY
0kJiZ+0ajV5YdweljLqDkQLoEQDLV14thoPe6t/QA6lrs3FR+43VHepx91AQXrlrmsVQfTarV08T
1QE3BgC6UWEUJajUBBqTTqmuvQa0znes74FDBOP8zJiN61WfS+ik07Mji1hi183AkobN2k7CfOd0
ekDQTL0pB/aWByho0AxIcVDGtTOQpAdghH3K+w7NLvUeGv/P7z7fbAPVhpAwegSw+eBgpsOA32mp
qwSwzLfmCxS8KaeldRXrw9cu1ZrlGFoCurlI1+YUqJeNUj3o5GpAq/EBD9E6oqmBRohSxmEEnqTL
Zg2lIkQb3MrDeEMgPR5KRduw8G4OTlpedWYWbYmyYesJBsm6kSHQLE0pmMgbDTkdhEvYnCNa2R9U
dZP3ZnBgEs2N1n9QazqIJsk9YLHIKfLebnaqCU+oGDng08VIQQNNbqoCrwMev5YkwUrSNth5Z/so
OyRT9nQUuLvYYizIS4DMbMcfrCD/9WK+rxqbO9UD4z93b/OFmLq9nzfVqctLAqVZeJ5drohFZWxt
8t189nuqRm8wX50vHGlKNuGR5phGfUU2sLPISRNbWL3bHeaLWmuqLVu0P/qgZKRLp1y+SFPWEJXe
3lLDH9dAcb7M7zv3t/NnObs5ghPZpmCgLdNhQigpzNfO3o1yaFltAfJudOKnyjRw49SdepgvKiU2
VlXCEclUz7jS7KLY6rX5PWH+te59xcdOpJB/SdSLnp4U14KhkU4t0zc89Ist59J8bsqKyO+FYZU4
LVkOLNXpHOxc0Ca5uQhbn+yuzvtM0MI65A8Dp4B5ic+KYEMRHZusirb9MAKbjJ30kIwDrzVfNabb
8yM/H9aoaTUNYJb/PDY/dX5C6Br53m6/iFjlCKA323UAGOdbLLUIhGmAMP28+eOasKK9oChAhJEH
unj60yxC5g3Knz/JTSsj4qrItgZplVM+DuratD8YCBauwtYer8xG7ttccYAAJsOaYKxXdKXaQVOE
dihy3FYaMFLqGnAMqWoc5mvkL2WHNMDOtZivznf+fM6l++wKhCNaV5BK02v9vEhScDpa0a5+3nX2
9/MD1uj+81dND25MUYTx49TL8yToMIlwFhalBQ7Y6cGN6xmk9Z4OvWFTryDtcNeLjG7xP0Poz5vz
NarQE41qeni+PQ+zP28mgLyTdsSZOG06pZrar+chR58GnxIIASLOaQhi+zDfmQYljqTqEPlrsjzM
FzhOKpXG1Ti7FgNwh+Phar7obTsjO7GlX7IoZudaDgkG+T4jMl30YRia9uCOmVsh347c7eBV4LJ2
xsDRsHKvH5fz1V5OQ2GsgGw7f+iXZwVNSD5Rn/BB52el60bN8v1o0/us06kDrqZBa742XzSJWv3z
SB5ZY3mc72XVUiTEIvD8cTpRsEJlCRYurg6i53T9+Sp6ZfrL3AbPQFqADzCrYC2APbqkX//x4r/e
8/Ml3cD958Xn+/pKd/aNvZzvPnsWlANn+PHIj6vzu//4IPNT59tBYfOs+faPd/z5UmqYIlWUVp0e
bZu46LPXn7/XfN+Pj/3z4fnaz+/684mX7suSY2gXatluWAjB7aZUyHo08AzipFfFmiL7uFO74dSn
BqT8oNNXvVbcGKFKoCKWRMCkAPYDim6ZzB+jXLRMZgGFpSUQfs21PxAInX9iKfydKfpzbfuUmXw9
XBWjkm4ynadjlkf/peN4CSr/Y2+m6pTriTWamChCxgc0WaZYVWShr+NA1ps6q08iCxhpnKpZjIwo
VITa09g53aop1Ccrw5dTa9rSbu0jjuij4gcldO8UKfT0NQ1kCuSNVJtYYeAj4qDuhmhNEBDL9po4
aqcmWTSEfrNsSQLa5mn96lo+eUR9B8pObT/rdR+sLeuTE9bIOPIwWg82JdOy3Ay99kVQoV60mzbD
kq0XuIbwioo9IekHtGXZLqqig69w3OLKOGZZ3dD1BZ99oilvfP+lG77G0t2GInWJv1DaDem8T3UL
+dMWcBsLFqRp1h88Ibaizm+13Kv5qQplUXnNi+XGq1yV5lZ3qUiEVrrxSlZuTVk/Kbb1YipolaYC
Bpk2pBlSPW+i4T7q3Q1hciY250VFijelX7i/sfgaTUprShOPbfJVbdp1w5Trdmji54SMD7Uoo5UI
1A/FYFNUD4ROQIVdYnBKWXEYZCN61peRHdSVkcpqn0XxpJMxvH0o+mrJKnvblwW/rKUkK88m7yo2
5FY69bNKXCWbKN5j1cvwGCmkeFM4qVd4n/jqWrtVDHSRPQq/vjRQt+QEtqA1fg5p84eQkXppkAu0
Uf3gNPbaR9fWXWYkCoAUJqAJ07QUP+OW7A56RPZe/LwXu87THuCcGGRKAjFICuM+MJwHJ49vOkmY
Rugh26k177apwm1dEAI2QjWQlDNWZL7G28CSUCaKfO0lzVUahO6LQvgP/8GnRsTcUXpmB550knVl
sN81orzbBcytIOetwiwct6ZB4MsIXT0oVWzydXlQbbJq2mG4lYMS7RMlvskJie0r2qumYciYOIht
UQDCjCsQEQONsxnFptftGhRE90EPCVDyjOJQ1fVXfZpk/V/2zmS5cSVL00+EbMwObAlOmqk5xA1M
UoQwA47BHcPT1wfeqrpdmd2W1vvehEVICpEEHO7n/OcfcL2arkb5brgB26om5NOR+O2gafGqBNfe
evAgDTVk+ukUOUVYEGJma+fQavFEXl0+Y69bWvGh9opfreN9eb33tGqLfqHUfZdsUdGsC3MTtApz
pGnpDvYyEoln3mU9vvZioot07abjp0gbQWAVx91039Rb18c4eSysR79R/Wmuf8wle27mHnaFTYji
hFuweBG3rUlUVEeEZJtMLgCW8XuxcDXO4n2Zgl1LHLh9puFRlfjDoSihBM4FObWkMP0miMiDYBXC
4m771Uc0792D68LjaCHybTI1YZVo4PnkuzGPm4cUsKoo84IdueD5ptLxbV/amGTG6g9FLu77kzPi
479g/q373QBbMVPCjCpy7qqAVMjGy+/b2Bp2flKcmwKf1RhOaJ+WXeQ07HyipQgdwH1sSfRVkcbv
VYwUsfPzgnymIwONZymM+Locin0qvHA3tC5UEtE+GhOuvTn2T3tR9L/HIewPxAniWztXapcN9Lju
RBc99Pc1ZNBEO/5e+YexCV4w+ACV8snaZdT/O/PtG292COMcs8+FwDw3gPkV2/BgetbXvg71XWx3
b06HR/hszvV+1lxo+03r8kdmOGIFeKwcG70hMJjlKz+BKfhM2uTqWMVHGE/HxSfrKBV4UzXFbwUR
E+F0Wh5ydyKr3nWq58oP9hjjbOHDqxMxdL1T+Ye+KZ/0jGV64hI3NiZwWgayU/dwa7bkhcP1sxa5
y6ZPlYznCReRcBlfifa5Br8iOKEvsfrWr8bMKQ7lbzf16c1sTA+17X/pGlsitppMEESmfWfXYqbR
CKY+pOaOqTS3o6V/AoshBYlOK2+P0JOF5ZdJgTe0XEjN5QLVQVrs8TpEbBqS6FAgiDIsHFtUQQ6S
dGqbabTA7FtlX3LcBVBBdrkiF7Jg5KtIQt0ktJ4BR1V5KEN1R+JYgB3XqjzFMzUya2w66kRu8uyX
C+V96zXEGTS9/lI9rkBmKHkuCgRVqdVjvZFs7bMWrQ1vtiCyBoS60VHvK/c+6bNdbCLgMnHd2cwi
8gdS38LKL6LFSD9c725ZB+wScm0Kk+LgxurDdQqknnOw70bvRqGgvCco9K4zcTdIQlfvMYW9B28O
9sR7YhyPE95WAQ9vslk+tqV15BQma2pw9zmmbjtMXd4b8pM3bT74O2aJ+OBTNG5GjWQ3G4tHH2nY
6oxz7aTTp4t/13a1N0H4+NZd7PQM+4/dYBUCDOU2M7YD7sxW+OYX9k3/KdP81V2MzwH11/XEKC+y
EOxd0a7ezzFe9UuSPjjaIvzDqg+efKhq6xQsODfUhNCRHDLtlnBoomRIrKvZZTNO43avtPMKtxYf
1pRzGQDhyTWcV0EQH+I3aT7KpFaHriYax8GZxG2sZVfB3tBaJpjXEv6d4tKx2kwQyUtAzYJQrkCW
bAuSlSe13GZmdZoaE7CaW1YJYm4S4khityTZQ4gbIk/TK5LIPUZX5Z7QpjAuiwcqP1zRhXiVBekF
dXoSWdvfNJr0gxoup+yuG0igEbMiG+MRsMA0D3ZYAOBzaZn1Ef/dbyudXqAkEwSZY29bxsQ+cY4h
HQ+J6glbKlhtPyGeufaS/H7BBNY2iDE2U6F2kmjirZVjVKTrr7IZm73XduRj5Bjnhj0JCV7wGec6
A0SlBHTC/sGcyaqZpIOKTJB0rneJ1yR/6DlA8TG9Dd87o34KJXxTy80IYzHlieiIsW4OYy3KaztH
zqdNM9wRLbmXanyiy+Wg5qnrLIMdzmNEOqc87G5C7oY1v9DsPSPXKGB8W3D24PAb5Bogu71L1zZk
qZ48uk484vXWChixz458tDLTujFgisrauOnzgVitTqrIFDYM3QVabqg7sObA2i2JM+IhLaeoa5sb
IPG0xQ+z7gSdovHLECBwPb0Xue9zEzVFsAdtqk9JFgrUCvtpaMIz2xFpPhTzezlY4a5Uk3Wvu+Km
M83rMOQEz6xk4qStp50qMyYw407MHoYy9vwk3Xk6YRVQ7UzD6shyJhhTZeQGhCCTR9fP872ljnYC
9IV852buix/hLWt4HlMEEi6/scv5nRnUWsjriKygtNqMpTk9wH/YFeNLTUl4sBvp7xjRXsnRTKMG
0e7RYWtgQwzNRwxjSISDjbAE3pXvgu2WY7ijTDIiTxfEb8acfV5/X7hpR+8FraLRAJShwBnfMPvs
oIdsm2dudzVaXX5w/I6A1lKSkD1t/dJxo8EmcbphcsPZ8aX8Su4vs/jM7kl16ePbHFY1hVb6k/V3
eW3tK85Xykichir55PjPyMqtl7jDYC4Z+z2EPRk5xdZr249eA5yrwX5zbYr7UDiPFeIa6cBoyMxH
WPYVfR8E8skiuw22FnHSzfLU2AbMjAqfSZMrPqekT1oxfuS5VMcSL2JVwIgXJmDy9KTI1UUSOVZb
MV0LRQi9W9mngUFnNOCCDBkBzkKAr1yp+JIRG/HG7JY3JvT0BbG9Gx28eVErMPYx+rNKmMxZkvQT
IdGiYMFEuuOmUiRL1TOnzTiUmL93UySy6rdTC8JiK+HTjwXkPWQGvuWtDWz3x06rYd968bQdClTT
sPibzieuVwD5Fmkjj1bc4uouSHcow3xHl+NucpXvmS3elT6vXDYettCo0rHBfzAVh9bkFjuZLfm2
yJCl5Zk6K/b+Nch4OaSF/9ENuWLDC3ZxA3vd6tSnPw0vhQof3RZUvSU8KbAIiYyXXddbyIDm6XPG
fpJjOnzXVZ4Bl5ubRaIzVoukXUvnipU97gDSbhDOpTypFZA+AFAVhFdFZ6yfkvhgL3+I5UFoWCB9
pa+bG51lX16GX7RenTE8+23Mx58Oz/bcw5bbT/Qfd17uq2K9gb684p7RtrkkuVZkniCgfQ3aNeuk
Ct+LBXssof/AxX+1UyLr8U2jrP+Mi3QmDZdiuQ593Kfqu9SAfpTHG780huvBU4e68eZtvey9woQT
HPBANpObbbUz3TXJeI3ZVgsI9GkvhB6R/xruFmmTmpQwaE7W6ENwMutWmTYpVn473QzuPaOhZOsv
5E6lS/VqFjHXiTAybpmzncv5gd4FJMgzbgZqUnbhELjGHNTbssYx06XYRQwpn9TFDbok+MGdu8dQ
45u57U9KHjTfAnhMbJa2776yS/xuGZ7tZeUcLJ20PBgpFl8hu3aM9ofzObnVhuYQTYItuiGxSQZG
CyGpPaHRvvmJqffb3EiCJ56e0cOJnaTWDpIoA70y+20uKU7jlfdBjkE/41VeF8TRhtmX6DxAP9Zk
LwzU5oyrN5kW4CMYSBkWYGLfNT8pZDlsreZjms1fVj0QOanzqzhe34CJIgDndrXGDhSt8Uslk9pw
uN5TI7w7g/Pc2frk1MisrewhzLlLVZ4ApVbjtxMSHItjTUcj3ypiAbMsfU1EbG1kE+6dpAiu03mA
rmPASk/T5BTajXVIoZdt6UKpAEpFhEcIhTQbXBBmdrXZItYB934HdcoGWayzURNqRS4FkJ45bMfG
I3UmYXaTwvfamDOpF1ngWrcFCEPmYeNcivHTafuPQBk45vkkcck1SmDM32brM7Wtj6SCszP0HmGJ
M6fz4EaZtvp7K0DXTWiZPfl3tiO8G5lxKrsq3kCnWBj334AFYbfZhmSk9oj8NHIGV6nXbPbiu268
LgOfc9i2vxrlYmumtNobtPH8bXyapdhbg2nudFH8hB3zaaM1r2NRJ/sewfEuFSW1pjPOfCJCRbBs
AEmcxbY0mmavvKepMV7V+BOmoN6+9TpiHxqVQXA2vFchfE65lYLowlGLS7pF5kQbodgBRMLrd2UO
UdKEfijFvSfNNlqaxLqtZ80PUam2uUvlAJlyamQWWT07iDmIqAowLTAYCkLnZ3vITyHB5okyv6wk
7g4w8dtIWux8vGdsDJtdy8zcohztQgLk6FHJDiaYOLZaHkg+0mRO70p1ENdMa58bNob+iUf57bdQ
UoNTNpgZKVHlVoUJsqklfC367gcDqJ+VU+Jh6qHrBpLiKycCJW+bkTcSkuGaBVGRlVTnxi8nI+tT
9d58J7Jv7ElPXrV4V+3SuUiXlh20V7zlW+fO7I1XbIGZEvs1Qawx6TJvFSaDE60AmzEu+taQfhs6
yRAjHie6+2io5AuH5p0jFzLcWJ5YUK73ySryMBo1ZjR+yQXUrY0cImG1mKm5MURmQ2SW1GbhkzNa
H01OUmII/cXxr2TukyviiOcUAHoTuHeFB8WgjBkOJukJPA665lichMf4FJpF248v/py/ZHp5mibE
3xn2RYO8h4G977p7r7A/Gj5CrIlKb7+xYtsko3HqvYXlZdxO0GvJfRf7tTHF/w+VEdEJFPIPTpF8
4g3yutjKwgVJHVTe/uSpwDeTLkFXQ7D3jNcgnI/SM++0Cq0NCRDwrEl/jjwoiVAfH23ulhO7O1Qw
Zuo+B3hPtu6UH60PhgpOSYFIVxpBXav2A3npm85F2xR4HbE3JH6b3XkR4uxXLRCCdWda1Y/qw7Oj
1Fddf409YqiaAUdlxq+MkcgnwQjTr39s3my5yJ8kJYLRa15q7Sxkw4VQ12vxFbKeD32hPmoK7M2C
tzzzwhkPx6H5LPPuquvEM34WEboWgILpyp3rbWnLZ48o+q4334XVP0PE3KcTo+ImiB+DiRAheBw/
RVA8hsnb6KoHuzdu0yHHM7/8liZTpU4QQWQQSIxkLTKT1N13mhR0rw/lFkuidyM7ySX7KIb+T5Xc
O30HlUlKBCdDcNfYBHmq9CG2ICwYzp3Q3o9nkUaTuCtYZTv3WttNxAwNFIlKOyWMQ2TX8fDuuP0x
TX51sEKvKvhvBpmNpTBhoGVPS/aXkPP/E/r+HaEPMws0l//rvxhz/0Lou/vs5vKz/v0/CH1//af/
JPQJ7x8mFPjVi8vFGA1m238T+kT4DxQ5GF/jQLfaOaFj/S8+X/gPdKXQANGYOT4G9TBl/4vPJ/6B
pgbJqY9HsKDYc/5f+HzWPytIw9XWyMR9CFMDFIL/zHetTQVPKy2Wo1wUYwHNDqTcHnMCQhNno4qa
CUVogewkatvQwwJmBHArRACCSbc5+79DLHPdmqPHEfm/0aD9i8CWNyccEaCD4GMG/6K0wyk1JaWF
bF2jV9er6ecGqKKOvGF8mAeYOW7Vvc0ugu9KH6xKUPv6Tv/vFBn/rCbmTQRotRx0cFDU/0WRMeBp
p1svnY7z0GYH0OY1GZw2fZZcFBGjzOfkTpx7kkP+fOVNLXeeRulgvJsFb7GkhkQF/9wIEkBzqg4T
LXkkzfJcDmfXkDHtA+/ZSIN/Z4a5Mpb/J1XzIvcybfzb3MDmH/8sUKbzCDI9iwEKhwCJVe9alHIH
+/hYxkkV5ZPvRUGV3Yg0N7c4z3tb4nS1v3xkJp9yMMoTbaqOLtcaEqEJSxP2jM+2zusdIV8EW2es
XrVlvkx22l1noc88Pv7gIjlHwK8bKp0KDVT2OIR6hFkEbW+CSJ2YivwuZc/ROvg5ZqheN8vREuuZ
PSl7h1Jk3swYZ0Crh+ccyCdKQsA7MNO9v7jbOM1HZkmUzGFSQuFik6Y2Duribso64LxqhFJjkPCt
iTULbDDjOYbs7tVXTFyek8Q4GRP1xgKcTTvjc2dqMqQKL6BhtI9Fx4cv4yBAUiDPa3s+TBzIQleH
vDIxQl882mZiWXyVkjDvrVdy/ekOAZWfn2RYIeRdVHagrkeYBFkQchxG4VaR3Ejh7Cxy6rdpTwio
U/5KapEd07Slr4qpH7Wd/IBY5FdjpauNCryUIZU6J6P7qwlwNWjXBR7bDJexCKbYCJkLhvjujFnD
tStusMf6Lk2XmVMeFNvZSEJ86h7475Rrrqej1m7HLTQBFBVZHflUNvssf3MVnUsmDDJGoQ65jXMr
cs7vfpGnFsEn6bUlsYu5f6hDSC5xiICiPwOsOmnw4IK7tm0/H4ZREjRIhq4niTouBqBfeK1/fEFq
+2CQQIWBPmlMI0Eq64cwtPmDv8amD3gRHock8KgfYFMFYnzv/fzs1em9rIMt9t/nDrWG0zrMj6vw
BU0ZM6HUYyzt9pQVzWZO4BPySzZzl9yMJDdlPdji5OTvk1ecL9+pLG6THsf95LnPWE3DElXkRS4I
7PpiIeOaOCydasxjfIOEv7F/dU0ixufcfYPysGsZYO1XTUZBFYOlQx0NLddOSB7rdkl/hExuUZG/
2m5A38PIPFUrgSMI4QR12b4I6FxtG9k3Eb2jgROIYPPokLOBM7T30JBKptYAdpZPLKCLj0VZm1g4
gM+NjcW2DMh0+QRJRpgw2POzO2KTmISs1LwjOdLUuHGt933R7s/o47vZjbdOPr6M8G0jw2pRqa/8
pAJpbY+ETLItdUZfQN2KUvAPYjLEVT2i24+Jg64dxYjKkae+newdwtJtSLMD2YYrHLgMo4p2p5p1
YWgBJWpxJ3qOChlXB37ojctHrtfIXnMN7U31w5IRbNtP/HyyU/MCw0d4cOJaMPXQmB/0Ur5h4oPn
xuh84dRKjsg8F/ukal470hzZOf4kqpM7SJpEnY/jWz3jvSUNzyIo1UPcQtpYHkNLaxxWbxbivEuR
90rwDkOMkv9Y1fOxMwYiPfqQWxq0cA7Xbbwx0f/0zD/2Jglp0TA2t9jzMerSLCVus0gTxjrrQdNi
dgAqZT8kxhtWft+KUeQG78rbrtWIhhmhD6RnhepNWexsQY65+eXeSMX6aMLyPC8mqrvg0JB/DUUa
JZXiIRmzPNxAyoFnAskDjHothN2vruKIKCCK71AHbdQsO7ZqHuf8QePOFDFNDzZuwaN9uSN4gpuI
+dLdMhl/vCl96iYer5kA3sDlXU9lDmHgGFjAtmXCp6sx+KxtKMdTyW/HSPxQEeKa1twjpm4/jbws
U2wjMHLF5LwhDRiO2dS8LsitXKrpZSzOlsMc9/JCVCk80dO1pxxYtSz2Q2lmb33QPjg5x8tlmXA2
0BONydNir8PGhUdD997GCj9zRF1Nm/y6LJFlZDcrzeSnb+i1SpopuLv7wIIoLrKntfODRVCfw7Ij
ANgqfmyTA0j2HB4qJ9PFshkia6t88Dw6DU3QbZ+QaDitN9ABLt1126IJH+JCQ0KAfLepzG24nhVG
NW8Hy/5OHBNoLUtXt355cmKyHqG0NnwGLij8H745KLIO3fe+XJOdpvjqsjDjmcM7S4ofI07NrUFy
O+SVYt8s/deQxXCJcUlttXq+rCI6k3GLyPXTSYuHrgt2jE0GkqS4ne26wHtydZDbV7ezbelItWmx
8cmdYG7Ngu1Y213OTmb4zdkuQ5gYCXi/9j9WsWdos6lU6xbddAuQJ3pfWr/rumUUcPmerGBKJ+03
nOoQB7MSdnEG7Y+446BiK15w6jDX8AFjWH+RJs+jzt789ZXhuMP3KR4qpz5LjlV0gzO8uviFLjfY
eBU+YY10AL1CtmQT13E2eZ53DCkZJi4LQzDOnbzNt5axPFhuLSMkq78BdFnEsn3tubZx4HSRYDy4
az3+OdgJtnHq7IM/dG5BpMrKv2JcsL2c2Bbmv6AG6Z887fe9x10scednSO/s3dh71Xx6AOXqfKkD
jIl1P5kck9yTDdge+319PycNvfM62HSm96HlUMkLhwee0UAh1Yd0xQmcMPIajLUZF2IqAa02L37q
6QVxILhkG5+NicU1C7mWzrdQWZodRy3HoH+oMOXbKMlGZi/VVc10O6Vq2a7XzDGTT52RBLeWHobc
gb/NUWlwCi0mhXTbBd+kJmYhNNh151xGrmlm2wfBbrORPRf3rxLEApii02RUxz6G+zilVgAQL/0Q
xdiDdGLCL5x9mvKYJ2P7rIflLfRRljOlI9/PKeodI1vyIcl+gHlAYikqN0YlKRwiDHQh9WOfEhs7
TCZwty3uOud+bo3fNCUIXEseFRUPMGoD+0a6cIiVO70nZccTuW6rUMpAZyVXp2vkmSAVNlHswSP7
3mfQTYYBVjTrteiVWWxlFbP54IscGWLcJBX1lePxFvLpGg8mHV0eWXuEr52DPw0Fz7IBchq5Yv6d
BHiA+S4bKQrwKqIQ8yIg1j+hC7enUNOxWFrYfPFa6kbmkjBfs/DPS1zjrRnLHxFwtHoh66fJ4NgY
4Q/9xt6DKLHtOILn2v41dEfyepAoYeDWpz1CdrObD8tax09uv68YNkijXPbOzIesm+SYqvkK3izl
GSJH5mmgjbN7DCuuJ4g492zOUDMXeAT5EJbsigVT99U3rNInu0Vo0iLz3jqC65p776ubJyAHSQEf
/bqx4yx9kwWNiNwJvyY1viEVxPZG/zADpaR12wRnXoW7FHsSgoWHgUJvE5fpT7C+fqULDCfwyjPH
cVf61Ul15TnP65M0vsopA+yIV8e6yznanIYkNY+CHBrXL86lKoNt3XAOGR1yhTw1yCc0bSa77s2c
gXy4k7lPLNYqDAUcBBpKxKI5X5ZfqF20x8a2Amvzl/azAkTnobzDJ4tltNZzzVSdLmVQZn+UI7nM
l804t4KXSw1y2cTznsPVys3H2Bn4b4VF3VN06GPxWuVWKtW/hh1DgRrRGmzO4AVi6Wmq+3MOGufb
By2m+yl9daS1TRbKjDDhdK7MNfWxL74vta/wiSmIIYUHjnFTaWpwuZohsh+QT5yVP1hr8nRTcJc9
9A3aG6iQlJC+GV9nKvvJrOKcxh37pV89tqtSjbzpxr225o6perxvFKhOHdBp53mPZLkYYCtRoi7r
9r8U2Jm3fk1Y+FptBPhyCOsj1mwBXaePae+dCzhlBJr4z2VYPNY511pn5Vn0LqwcWDPA5m4P+2EM
XlQWwkRkvqcG/2aYvfPldFzAWmng1H01ZtctJTgNRTZsc+/kuuUZChJHh1h+U6AwWWM1l1X8gpiZ
YpDPPo3pLYONk17rhrByqT+JRgya/IcqkTaEc89z4VzMfCC80fmZorkF+aAIaG+73mfqTvGfZN6n
Xf9RGZvE0vjkTNin4iCN4s9l7Qt/zA5ZnIHprj9RZluXWjnSiiqmVv1z1XZ3ol7Pl2KhaMl+rfUC
WSAvZUDTzbhyk8OnZljBtQnG5S7DjX3jTfqrGc4FID4co3UbTx8LheY7zJNl33npKbGCI3rE2zFl
72lVfbZ73muHli3DQO+A2wK24v035gLWnFls1vnP2iLBYVk3tOdxYbe7rOP1HG5d92jOvK1KUbYX
1Qml2O1oPc6Y1lMcUiLNtvpDqXnGOEHte1wMEDj9DGgb4UjMuxnh0N4fUxTnCVGxdEvXmTE9jWnh
YmN2K80qu5OyuDEgfdOtBfsWuuLRMNoPJ/NeBzP4TMPwXpTNqfR5vhrA/U3pl79rTyD7YeXuH9BL
oS3XL9niSzalUR/cK2O9Mpg9ctg0DGFjxvnj1vYY+y4IAWxRM0yPIx8Tie2lqFwxAKunXW88MGDX
Sv5qOptk76OgpsyjILRk9lZ48S/RzLfKkRrXeUoL3MZefQ5IGNLGRP/FIblgd9JUEGxaF7Voa88H
mTHZk6HamjHu/a1lhOCdzkNdhj86hkxZMDbIC6/Yh1920w4wvHhqVBLvJ20y1VD1LYf1bRJQifVL
eWWvBoBhx4QxhlFPEO4EHxOPALPjJq3rXAh9xXyMGGpfhhuMHp55GJu/VBeDkBDEp7KJtw2C7I1Z
V+twY4H5nQekpl+Y3oWD9mo81WXaMPGpAmsfYrH/f1J4mDVu8pvRRiAlkybbsjU0uNAmDMWFd2wI
6d1DYX29qD4ubyK2KVaOeEw015cvqhg/4kZY2e6ixih19oA63Afph2yuKcSuhTcMm8QRaltc5AwX
ydLlD9Oyd1kZpMe/v/TXjwQXqdNFzHD5lnHRVJh2RgccEyHfTpSA/y1/uvzt7x/++xt6FVJc1BCX
r13+efnb31/7S63x9xf//pn/69f+6bdmFQnwsCrm//x4f2k2tJczJvr7dS5vrxci3g4DvL7LNy5/
ICe4TvO5ATU0uh5TKd4yDjJu9b9flPB3g/7nymna+dpCLps6vlEgK6tcrJY7vOuiblX2OHqM+5ti
FXdd/p0I/1HJoP1L7RTGvX0YS2grqw7JTM9qEMOeazmi/0pkNPXxFJVp6V8r8rZR5QSDv8pQvOvL
Fy9/tMjmtk6SGxsvcYxrULCELq5Ac7uKl5MyD6D98ze2U4GWEbbPNFg4YfenQSIWa1ZpstGhMU5X
oXE8M7uZQ3LVkAnv+q79Ljh/ZUzDcZXoMOonRfclqp1vVQR2lRWUTjM/8NzyAU1aEcR1yICJMWpC
kqtSjCj8uoAJ70rY16H7Whp++FvNu3x2rgmEardIjhhoxDDYbTKzPL/yd26e3emGVv4q9FbKgxkX
hxYB67wO/G2ikfYhnn1Deg+xBTClNmDC9vY1z6rDQ59RQPR0ndp7yQv9KDW+q4iz742g7KO6C+9j
s9mJ7DUxE5SWeM9hC4Jn5hhU295a4iMBT/vZSO8Kf7yFpYkOWPjffVycpOP6G/yeVDTohZamBO4s
kjpCEkodHicPExbMjkpOi4G3otGo46LsZxUUxQ2EKkbbbVDviTr+Y8/ud1ALNzJahst6rH6HvYI8
0A7fLR6Rk0bd1MImMTx5aLLh5OXqvpcMo5tqusUqlnbFZ+NtvZGUOajIjAnu6mFEod3QlDrjtB3V
79Ka9VPf987OcUlfkpXYYRKE8ywLIijhncZWeTV5I66oMCC60mkepkq0bNVUgHMijlWXYbQjCR6o
Vv8cH30pphgF2I6ot3aXPk2VD+VIFe6N6XXQI0uMaROm35u0x2xtDJ691TAmJIzBThlFM42TzAkg
aAQ9+bShg0N/woh/quZ7XRnWUeQz7iJkZLYktUYusgAvSD7almQpt9c34Uo1bLQzX2Fyt+0lXo+g
t5vY0Wd0pDEIjN6O4bOdAUOP1Mf2qC1w2/FWDk4AATZgqFu3R+lgysu0UEYyHn7zDuhXrDg8FI7E
KTXZ1pooizaLCd8Z0wBD2oNrpqTkmME2SbuBt5HvqgySZJLhQwV74b5YxC3SXNyUqPDxKwWPMyNI
4TttDt5V2Iqto4c4Ur38pjU8JtI+uxyNh4JKDMMXc6eQwdHGgCHmHS/VZjvg1HSP0dFNagbBvQa7
ZgHBU+yY1LdttrdNffT8ZSvGxt17/UCyg2edA69MUMe7D+YI/bg3Bta9VRHDMb75Q3oCRnj14+Cg
HDYLP21PjR/eVZZ4iWMgkS7AZB06R28gUzF684vGFUjFz2+U0bxbqcIhT6iT7CewLKhppSt11GQ6
uKrDlqA9ZrsjBPJldhCctv69GMI8KkbM7geYsNtkuqJT+QIa+kqX/E5bzo1RktaS1fc+ovdc4QbN
nMQaMw5jvEegrBkluWw+eQn1ZDz2VfFpKQJn+j5h2caANtZ9PUGlGXzgqsQfF9T4+PZRlx+7VrzP
kygfbA96NCd/7S/9Vdu0f6qw2um1513s+baoQRGqZdrFa/pBDu11i13CqYPUf4S7sp/t9GWQ1V2Y
T/lmViv2GFoPo9Z3cz6qa+yMkZ1A3gP45kEt442XB1dBn+yWWNobNS7ZTsk06rULvYI3kHpQzQuS
L+oyxwFgnK/yyciuhqo4jUMh2TsttWuI87t5dLTrPRsZ3Vnu632cknY9EEugEoLXhtl/81zvdaqj
IKZ7gdi8MxRBxfb4Ns/hiUpuCzcbDrvnzVCtD0sG3Wq586r8hQS8A1vdSzaOEYZQUdZgGcxwLxKr
ZZkG722944C8NtTIUu0JSw0j3HgUJEWTEMLjtM+yGtGItpt4PuIuuccNhQkHPeIaj5lm0OGlJp/T
R98hTiba5ajgEAu86bHs028HvXoWN/czNpiBgtpCFd9OFf63cEutLGqD8jCSfYtc5RtrDrCJFin4
UIW3qvW+3BXLMEAYgdaZlBgw83ZMye6X3r6TjXwZfOsMHe6B2ZYPofQqRnWDL9fRW5e0leT7Wx0Y
6e3QODsD0+ExiTmlq9tBNpyWRC+Vu0kYp0x2D4Hr3KVt8TIbbBth09zlGvKu/ZXalMF2C0fTtN7G
xH4UfrtPBm49nsLAWl4L/5KyHNPR+6lvb4o8YQ6gjq4ertdrXnU49y/2L2uSJ6tMbm3EjbYPfuAJ
gHakI/CQh21WVo/CLG+7hFpt4IjNoyQv2s1i1TkFOTCVmy/bvhRPkN71RvNclguspnTa5V33ZpjO
TQUeUbvu23pr1l+VifHYsrMFIGN2d5cHv9xVLdsE0Mg7/REH/vfUihcilkKMp6ZJvJbcDjXJj5ln
aMSHN7BevThFs+IfwyDZxhgE5BWcS6sUV8niX0sDewNLba2itMFcxjsw+I2L93sABK6m4cqYztOs
m60DdFoG7Y5gVCw6kk/wlKf5aU5KekacXpC0Q+Z0E0Q0ySFdwiejYkLBtjQcyrKlVb1B9LZsRy48
6dBvfiYe+6D6rJfkemhOAaBO2Xd4irZnIyetw0mNz/4/CDuv3ciVbE2/yjzAEKA3t+mdpJSUsjdE
VUmiN0FPPv35Iqob6NkNnLnY2CqZTCZNxFq/W6xkXQqyxHRnmzAD4qJg7u8sjbDru24yLyMWqVWT
krJoiOxpcuZvMLE3SpWNqOs/TXL2U27Dku1qDX5wJMYXLV5xngrSqJB86UF7RvAc7lziOuhs/ccZ
gMMbnZgOezz0jW1tyyxFNW54V3Ql+rqnlQQULS4h42xBR5yzC7wm/aToAbXRPnepT1p7fk9dHW1m
t102ThJ+Mt71u8b75XZtsG6MyN3oxlYUmnOeZv2Q1iWrQdlJlqnedP70u83Eb7dl1y9tbkI9g2J1
AJXrS2FMhMfINPkZh7h3mdrxJx5I3COMb906ZrgKy5o2yok+Ro17bSQAJowpD6ZgxNKDZ6LwnQVt
dMfMeS9uV1yOo+alL9ZMfyQKc1+gk9tkcVlvtImWqmjyV3u0vDPhQBgztCcQ7kc8fdY6zdnoXQxh
qIK48vN4MlLjaaZIkshLtkH/AKBMO0gOdDX34yHV9HM6Zfae1e8PTptXJ9KSfVcPHz0jy3bgS9Oq
mfrPCgI1nrikybWqlg99KglcKdnT63m42GOxdzR2bBs5alW9DSb3yJgWb30AcJqR/Lgrk5GYLOA2
Ntc7YiG458f+Y47jHeoeSK2KtIEF4cO6TLSXCF/epsjFizbMpKbELwXKRCYzTqt5IUKrG/tzajr7
0cWzMJsPWQhu4ul4VPCNbGHLEDAvww/BSvlq48B1kZwR34QTXMfCf0EM7FrZb3uhvpahLB6o1FzQ
C2dF8pgy8ncM7YNt1h9D/2CQg+Ibv8UC88p/M7oI6vV1P5owcCP2++FZh31n0MqI/NBZwfGCiokS
sMuxgWHtlT7ixeTPfPZu818/SyZT+kekcHDNLgf5jCWPG0TnLVxeXr5agsRc1MZ+iH81xOb9+0+R
JbEaIRaRvxLAXU3oB3m7ygkO8iVwY5ByG65njBIzL0clL/9pWiXeyJeFoca8boT23pTB4PxyyHv0
se9hzchYCTmqySrJy+7XSXbzq01TAcyBnQVltjPYkOrY3dR8bRGWpr6WP+O/mqSdgDsHs/ZKfZ8i
1RD9tkkBLPTf46GptJVlxer/NfQuXQVynH2DqDbQIhKSGvBrbVUzgll+LR/HgPdKy+CuGQhurXZ2
S0TBA+vQ2gCxGzr9Rx5YyZBVKEpg3mR8rFMTbG7YdfwFseQB/xyKAAin5MHZ49RgrATJUPx2Hden
GLefPFanFfkW89GnRdSnfPO6wWYiPwDEtZVNR7jkCeeTfDl5XPJtNflxmJmgPjuvIZx9RLcl/zr2
9YcGJtsoQEz41QaTrjw98uPJU/jvjxpwVOZENQduJhaaCSLcE4g1dNlb1u8dutFVwfdaGLDZKzby
a/k7BNGAnPzWaVvwDJ50frXN/v46o3/3ehKiaUcgG4Qr38QpAI4FQiFibye/FfHjqvUP8lcYVLBZ
ejoUYoptI/8jX0rXwK4NjgbQfW6a32NV4obhjpJRxtV9vjzI35DHVFbf8f2/Dyrim/KAowpJKG/F
W9yNQ8pKvWzT1lBvJ1/OHXsC/+6tJiPrfn4KlsMYF1Qv6dYtq0vRMMQIEsuXg5RNgMWGEc2dBavH
nMdV2TdigwAYytdKfshou1k8VemoGcSquPU+jnSN7X6+KgK/7tIfttubNnG7Fo5g8lFxi1JG1eqF
fuhhzM3RhA5Ode4lsGi95FYk6/QuDcNpjxzhpyY/ZJpgs5mLmOxKBO4uqtyD05CxKtKLiH6lAHps
NuYj3cLvYpgKCHfvQckgbMGNOhT3bJKAZZIUscXNrlrMV4XXkhGMOSex2/JIMn9sFvGRMLBn0llu
4YL73uwM+qZxBG7IT201PMr/ikCY21rKxKQUjEAPXLXtsht2htfCYLGJrMeYqebhUO0S7w+xrvh9
nfmtC5sBpgaIWk9AvhcqNsdCbmA1Hrk+6Qe+DX/tCumVltmf7BD15+x0z1lEPbQ4gOwuxqONhWcP
NxltnH70ptI5znLDalI5FEgAGrs1tacf6TcFdxORzW9WibfB5F0UF/L44KokAwNgh72acBIzsQin
spND0FTxGoyV2xtQeC7ma9cjrE7z6i5ijvDKlZSZ3qGgaMvsj90kLcYAukdz5PjL78qvIGut/AP9
BKakjooJcv84NsZBx0KxNxM9I6NoK7r6rayNksHzWboJa5Sylr1bsGCxv/d4mHt8rjmYNmTaZyiT
jBZRksoJSVFFYXIQFr2OIiepnQ+lB3ZQxgDdJrq+VRda+yXEthXkbMNMDsLRP+MtqsqdOQ1nHUfL
sUbkTsqTzY8Saz1KMtMxq4uC8PNjUXGYSnlVIRVb6TWSd57rZCK6Wg/Bsg1JQ48Gure8eo5CilR1
o/tePG360t02RuBgAQr7HbktLBl44MoW0q8s6pYKC965l7d8jfWeftxJMc5dXGnrmjWuaj/42J6p
GzXfP5TOPN6RELuBVnEedO8UVNrrEk5/EtLrtkmQ7tRbiwn9hZtpyXYyZTqBHZVHnfraISYCOQMi
EhJC7r9oBWVf6aFj5GFF5iblYGV5lxLesGkjxvYk3Bej7r7mk9+s6xHgtM+d3RDILJvkIayYpZPM
/KWXOmtHp6JCEXZDXB2sRtbolPzfSWMADkqGfckopqIEao5HTyOBKjxZtplvCGTNe65t8uaElb8S
oBsuWR670ojL/Tj9oeKsmPU1M36rrM4dwx6Z4fCuG5AT8Zhf6AOd9Twt2a4fy6sVV3/gu+MVyhuc
Z3Z96kNx7dv4Yrjpj5/fBQGlkcgbmwRlUGf5LIQ997aGcQetS48unzXAIDjAHGgiDL27BMaRRGoc
kzHqraJ0SEODZ/5Lp0pCUamkiorjochbt0vy6Y7WnUG97+VIRLqR8ggvSIqEjJB7tqEg1hkJQmlk
uyNU10Chlyen3sfFCV2kSIMmh5ej/PjMKJiwW8MYyH/pdnV1FuepQEEI2QNxwwPc1+Z911uvTkoD
V2p7HcoxG6rL4BLJYUw7PXXhfMY+22G7uCxVX666apeF10knDLHBi7ks6OJKi6pMvskIE12Gxlte
V59t7jxjA4MKkyoeybuPkGVLV4IO8QAXLrcZuW67sNC/JX+mhDnLwDrMm54dC90EWPFdNIfwtPRo
dsyokuRC7wGKJPvcKQJ/swb/LNLs0zSKq0VWEnR+/KGNMR4eSG2zT71dPuLHNqctblt944Rs+Gjo
+0vb0YFisIij9iOWMJAzoORJYqdZ+VIjgwjlZixgRCWfsJmwZvaxla3TOGLLjhBWYqf+QiBmQaoS
CBUBkWkRactU4OToNeNh7HP8NyIPLoXm72rHvNjZ8MR4ggTokBvEHfgQibxIdlhSRhTNthJVu/Ur
67luA3GCZNskVT+tXAOlR5U6+TFw7Qercj5T1/xT9+1vnRmvW2uhBijx7yYDlyCw6S+iteF5f2lG
AnlPMT57RHXk4KLpweeb4c9kCjQnUtJMfUP3YPf+jjkWhwJyrona12wK9imzbNf4+R4qr/spU//2
Vzw1tr/K+kcbH5PqSM7aOSPsfasoP8IV7xbTOJE3R/krlZ4MgN10CYaWuB4Q1LQNopGo/JSMnStJ
9gnyZjvPyY8kBV2/fm3N8TkzAsAa+o1h5u4FCMZ4XLuP3DdPJW4YnXSOneLOiOWVtqn3Zlzex4kF
qErhPkUQswgTPUKQc/pXy///ZPP+n7IvrvBEXUs27D9DhuUQCIPRpUirMQSiO0c1/OfXU1JG/Lbx
fxtCKyo0sB25wWgo5l6RojC/vp+WG3bQ5wVx6KFogRFtfJjpEuCH51EnvKrelhqsu5RH6R0L38TG
LrVKIuFuqJrqqkkloxdRFoWBd1T/wl4pb/f8k3MiTnHk7s24c3EX0+EQdZXmPf3bAB0ZSAJPkFNI
A/q0RJy3/1Dm/yvL9j8/uPPPeGn5weXHxsZl8NkDeWL+44Mj46qKOhXdgTbtkLNwTItxF3iIRzW2
5tXS3GX1TzVPGIxI1F0J37BWvBKaiyrlgaCTQxVAuVKhv5ulzCdGCbCFWfqhCPklWlmALcFvXwwI
TnwMXJw9tYsCsK0zBAVDzraGHfN5aEIeBCTIoZZg7wJVk/cp84tYEyyux1+tvRQ4lCVQUCjmK1XW
x9iwYssVrnBNWqJ4OPq6SMhhONffIlkeGkyg/5+TZv0j7ldpyPmgpuX6JAgE/zxpOHAzb9Cs9qAl
ljSehrcFjtKTJZHicqfmuTOhxZSYUskjYF2OlQ0cJ7cWGpaLR0KmTMB4GUrtPhLmToljlKxpWVg8
PHeuaOPw5HRYmQeXWyjW40dg0o+/ajbbehlMeNyFFkmKG6IxOSxZ80gmOZtqfGwqxusBSssn8H+/
Z7z/vmcsco5tXBg+Ssb/siBEvcjIhYnag6635o58Ai30cVvFbBOFFsFvkY6rxPS6yVT31k/OSqSn
WVzKpJAicKkmD+fwwamXiyW8LYsfoR8sdcVwbGsZDycLhknMjxNKg0puKpFdfM4+Z6Zkfm+Zk/nL
iLV9gQaC9UdjStcIR0SwipIOOSmmIEFbkdckIhdjux29irB4HyVVOqHwIE7UI+AgXWalQ0pHW5yc
tj66PhOaXLm3Ef4Q7J3EPlZSiEVmcr02cmggC/gIE1W2DxrUn9kniZrnJJpfMqQJi9e6+AHYXaGr
agryDDucvCvMNNig4wYAs48CJdbmf78ipu799wLmWSamFQtjBmO39H+MYXCI0q/zeWwOacWo54Fi
dd/56bQxiYYvyvHeXVwmk3ceW6noT64rzE0zxD/syXWPsNnsopdZaupqqbMqRXkm7/2OWaouDnX+
SEvKtwaXcVDCX/1dlFrjiLlx1Q4iJcXE/KWPy5eXRJ9oz3Zjm9zMIP/xMxaOQnsG+GBDbUw4FFRl
WePq67by7lK7/1wKnOSzCLke7oeQOk4GaGKAHOJkG8/5tvC0l7DD8luQ5/AQeNO2W7qzJjp9lw3m
xm9K51wao3N2kLtmGdGoDTRJzEtfhmI6hcHQ8J3SOIakjyWFeGjB6ogoyDMKr5b5SlWroyZHO7up
R+DGnLgEljbMG9Wn1OB7wgXsZMGTyjAlZ7M6FOiO9SVX/CanRpJFmtvkP3kQ7Tqftcmx2RqUkkr9
3KSQsxrtUR+inxJTqpYSZG+2X6qgjIr66mowmE3ZMxhOPhlSuNV4zm0Jm4vsi6M6efew6gVViJe8
+JStKV20tZ4lNhTn3fsYOO+hXpOu3SPpHUKsI0GzB4a8iIWKKyCXmdZ4kPOcPqQwiIp/bTNfZIeG
8ccepkdRFGdTj12aRDT0iUUVvgQyTeY1avKDUqp28a8q6n9rpnytmB6CERBeiSXCKQqmXdoajl7u
lCWGsdP7aqtldKKJKC+N690yDQWvVHXJirPNW/KCZW+JqPzi5/HRx0ZNFITSt/Wy7ygHHjq96Okj
GxKv0JD6gAheDNQhBXR2DO2UYaC0Sw7XbItlB/eE9t6ub72Bnl+0w9qXrTCV7LZFGLlre+uReeTv
oVyFvIU31zvxmgjzXT3gcVPHG6ecHkknQQFQRxhghHmtU8ZIkzdvwKtIubbDwIvmzY/Gq2NpLDb0
PbhTyXymJ/c15jQzP5TmOaAtMjz9aRLVExFE11n6Jjqo5I72OGjZ/PUwZyySHd40wHMyV411YwmS
RGTb3WkAJ4MBFLBQ3htS/lhp/CFDL4kCu/TRL5B+TVO3bRyfDaNh94Azyi3/XLso/NPOSjBvIotb
akQSZfk+FstW+BjZshHiGmb8pc8qg0iYrcPUsfU4Zsk1NccjgT/joTLxjvoekwOxb4Y7DGlAFn32
VJUD+4kMibOX+OrQWx41AnI3dahDAPrjZZyX3042m8/ZApacDRctxgu2YGLpvBefGaJwMIWOMQDE
KUHvqccFwRJ1B7xF3gEhVPaujFtzPZoW/uMOV3OGsaLv873baQ70f0/oRjBJlLSjU7Uh7roaYQ8i
zfLgtc5WCYNkRtRM1jpXYjs5cXhCVXayslrsMq08LUvibppJtxgDstyZoOb7eNAQspSl9IyapyVY
7uKSyAosMFetN2perl4w0Gf7xV50BF3v9SwEm7eIdqPT/kwm33U0MIaK4QAnJGnWyfPaf30FbWhk
5D5qpv5InrS5Q752qHXL3MSudXODajkF3evIOHnwJaQo4ywcaVHmyw4yqO+SPRmTxDigMz6bDKRH
8jAdRLhoZ9KoyOlfftQ/Wvkd9RWOOkjQxkZmW87pln2cjALLv1sQrx9s2wvOZN6ne7+03hIRZJcp
Is7HWkjzMQoHamrWz0xvvuvpfw7VuNyTH5Qe8jQ3cI70yM1zUeDtLbV1NSRk9VWOc44H84qIztmr
o1RHYXmMxCqt9qcK0bCEVdkgfkigVPzZWIe0oetqtJx9Qeo26eTx0c1z+B2RXfIQJ7mT8HZ6lZyJ
mmcqbQ5wbkAebi0DHW+LQpC4/lfRI68zneiYeY17rmUREhqM/fAnhqNgNnu0o647jI6/9wwglYy6
E6Jleg1Sfbck82YyzS9rJIIx7c3mbIuuOU+x8UcgTt8VU9WfSfgjc8ovol1FgCTx4cbRI3H27IIS
nkfT9tZpBG3IWvwcRv5rlgwJJjsdOUuI6ahw1wx5YrCNlZ7H+dHp5vuy5XGJA+NqarQWICboB7U2
PUzPUbkYJz85LRxAv0QlwFBo7BE5DfvWyE9RP3d7vXDpkoWMVnY0rwXJsEjQhERZp7NxVVnkCOzT
Y1qFaI9xLoARGsySoC3MMJmcfFZqNp7U+5vRHCHlPYzYMtamR+hdnsT3CQpxihUgUJoxImEpzcrW
OCkFcNbiRCF0EmWWVjItgsk7lhcflIWr6joQ4Gz4iVz0OgjWLmrVKqU3A3n1Vx67L3axvKjqohhm
pjBM9n40ofOirn0fItSOPnQfSu7802eCWLZM3UaXfgYSqoGN7A6UZ6uk0Tmu/32MoWp2mGzZZL/n
KCLHXuIHZu6uPQpp6LqGhxHT2uhq9+ijduoolWBaQkQkp1yneIOokZhX496wBSIT6vWlD6C/2puq
k5qZ7WOMij2p9uTYhkGzJlxaVfOkcbRrp1we5fapNOSYX1D1N6z9fArGYqdPJPQguW2zz1FKg3Vk
55TpzW0RxafUw0r1uWuhQMfYBJVIxh+WgAQTJLELlULNx2jesOtTSru8Uj0izWEAUBtSXXaYEK0M
Hq4WBJXkpxRccdX3vE+H9DkTiM60XtBa8R1lkiGDSl99Km0/Kfld4iU7LwcjKLJxb/TjbemS4VgW
ZFUmVnzX5ISB6O1OebaUQJjRr8W60elFB3T2W0/gLENI+WPVEZqSFpyzsOhvxbQw/sElPLfD+ZpW
0oMamIdJE/eNHtxIuYCrNK90t3hD3PHmoNwl0uVnETnPKhRUr92yCdzMdfEONPMnk9jEqtPF1pzF
VXj2oZxdjCbOQTXQnlQb9633gFriYSxaaze0qLg6rznmCk2TfsBAOzZhc9XliCZS4LFEkNXbVyeZ
RLDk1nMuAc1aumu0FDxGF8F5jHuKFuvimOim6PSHFucL/09GsMrZI14VInSd6iIjhBkUzZxOVkgO
qq7hoorC7yFm7rG6I5bYAoukjCRCtr6niB5XCmyZQvoTb8jfvKDbp0nzjjXtGMGv4CvOxo2eEiWS
ctDtseiRq9gT1VMZURcxBHxj9QtDI4ris9W0XZtrb+oNIidE0MNTYJWkJKZOe5OmHZv1gdVWvMna
U+EHIYMJO+GQ/kd93ormOYO6xiRD7VsA2qQpbX2sVZek0eq1P3pP+WzdC627SzxU0GGD0rltgpse
JYhq4W/dgFMX6DXGmfTeMV1GOXJoeu/cRjLf19H0xkQWc2t6PCDdyOVhGLKJDoFfNECfyRj0vgC3
0POP0gRWVPIKud/+EFQE/yXBpZNW1ERakULd4tBseDrVImq8RODFd/4QfWnRXYXnHLT6RbfCn1pb
yKdBP1lh39lMHvn9WDCvY8mxhnMawR6RdmoP1UMO38rqg9WF/PtEi8gE4hzKKpUNe+vO3ucyis9D
NQcfelH8GCZmAfncdkb86DIoaujq7yzMjoYEQAqQX6o3gljn5msAObXkMU7Uv7XXM2YqWBhaogUo
h0q6j4IA7NPS1MfCMpGLubZOo3EYNR6dILSdjaYxQnKwMDf2wt47MWpda0p/FCLCmPVNpIUMUwYI
3Mg4IPVtLWa660Aibeb/8qfgHgxqK+uleOi3+uCHUmvFGZBuvyr6LB0bh2SfEfu4nDPpfv+7lkVc
6LFKP4Mp++VH8TcTiwVodI2Tui83oReWu8nYzTGdPCJx9IXk/ePWqsg2pagmyaPqaXCk565lKNh6
EN5OmlZkPy5bEmemvaYm402yeC3Qz8zVTKsg/fWp9YuBgBgGpcND9Ud1zK4ts2Paigh/bwhuyjil
HBiGvKnErL2UJtIk7NQKgFO4tSmrZq/FlNKNuG8IVEBXGmH5pfArJM5sjyWTk3hQM4DIA7F62Owz
JoDLW1H5c3R8jowJB/L3BqS0suuwTZ+c6d2oHxvXoe6lsh8Mzcb7/OgG9/3S7YvKZEQp2pNj0hqI
sVwfFifJyVGLS7aWl952uRjOmcT9o2GbztpqvXyXMqB2bSP8x6Sr3Q+L+9TVZbgmKA6OpxtAva0/
s1xlM3rQsWvCldYgPKdfw0/m1jxE5cGeduRalis9cb0tMyzMjquoHLF6MrMTlcEWO+2UkyJslDT6
xUi3pw7BJj+dhFrxYcc6/nQebrJiH9qpZHdlRUoLmkVh49r3AGj1luIgG+2tCOerMRsIMHBdEBBZ
Hq1a91bVjJEIs8ZJGUTH6GA75Gv63Qarp1Y+KIJTNbkm2Tm15V16wmyDAPS9KaoPqyNmsFru25EH
VbluQw++0hFTv7N+98F0C7SWZDobg1oylfYx1ZmrnLlfFTYIInW8C4nbsOQeQH4968QgMtStisEe
dBOnL5MmZEzH3GvznWm/5gwWXBfjgLFEIj5OZOP5a/2SCUP2yQvwHjBE8aeZx58q09B/ehkPXZWu
8/yaJqiEmKoAesBjozzLynlCvNiRFe0W2OJDUW7zzF7nd/PHEhgXcs8fh2JJV0jhAcaCTKoUyo0I
0g8FW+EUZV+N+99euDxM6LaZqXUjbfOVmdPMfHVvYzjcNZWz92X/2gNVoBrDsyVzHcJIq7aFdHlJ
utkVmGU5eNVPajp5DaMWMQikyoB8kgrBuVjhOAj+7nxp3VzbHvYYNnMnHYjq6cqseWcTF+qXJtKl
7MWO+ChVKo5Bj4Yu7Fa5LO9Ex/KsHjk5BoVILl5UEkX98Ntzye6qEO/umeqc2/TuHTeXlV4TR/8q
e55LTYt3g8slCQrSDiRyLBMYW53p8GpL9rPot5ZWSJU5y38paaMZV0iiXOmJ6hftEmqOnG3Oqiyv
IVILuPoU0LmBzG/q5th7cBOtd4NoYmeRNRIhqpLXwi6H/vo4TUXK0Exm6Ora92AP7104PgKHQThk
TBmLDwkxjTirNEfdDVqT1Fv1XCgMQYNggfLhBcEnGWZM4DU1M6LNbKOYC0Vgdc6v0O+elZcowNq8
YtTAyllSJr760QyQuLzGk4akIYx3TH+S2CPHyuBHzmTurKEaefkMCEownYanPsQ9wPMBkEiMgYQz
puVCDBbW0p7eWdbSvUWeAj3oUWvKa8DcdlSH5cXIWXyJAMZCpaF4QO1NITQdLLnj+Ug+sXLnV1mP
WdW0KYiukX5BsiEk9iUrLYPSU53lNLbfRupOfwLwURYv48VbSO2KMh1estXYxYi6otoxwv4829GP
5PqSGH3KIu7rId2r13Ikq7vUMKlpI240/j+lhiV60ryTz5Vn4A3G4kKu46z6wHbMdST5U2JAE6oT
hTdPkYHgFE5Csi7oz9y1TrUHg1vvUryHYuyWnaQwkZrBeflclqK5Ym9+b2luFxG8YH1gQQDLQFFv
3mV5/K6eIWEY444JEhhWvGobVfPW73CYyIwaaYlzJ8Yr5350VUZaXxrwpZvX075yQApcTMEebwll
hnwy/SH/BDjSF/pgtVL0ENrGPG3JCv9k7pY8Ga+K4lgKQglq93mOX/pvZ2Y09GSz94TePb6cz5KW
ehUAXZDPAL1U5j+WV34mxXhNghm7ZWQo/tv2dsJCe6z8k5rPpmrW7JxFW15mGSZQeFnJKJ+9jR+g
sukb5M06J9T2nUSnZNkCR5bIySU75SqU9VwioxCsAvurdCAq2YhjFbvcToGMBaQ28incmtrB8qq1
iytoS746sHHKXSsfLGgfhhnZj8xtrRF+zOPOxuw81vaBoVc/SjCAxB7OlJTx0Yq6zWfTaATo0qgl
S0+BErmfeGEO8pSx0r3rwbyT7UwivbV2W1xjj+pYkt9y1UvrfovaX6Y4RtZqnPIviUGOPTWkcnCz
f7xGZOmQ5MB97WdYg3W8PrJOZ5aZ8okuoXMcXZJW1UeIB6ZBB+VC7H7sogt/VgyGujcnP7ypXIsM
mzV7JOrfLjpUZAJktd6vM8f8ZKIfpDjPVVKBp/sRwXUaxJkgvYifky1AG1Kb+FWjVnMRA+NpsXGb
00KIVWSIpzl3BR0vzV/PZQkI8J16ZzVoGIm5LVSxghPqWpLGR8L4jzyj8t1iq6Ejk46O1tT/YtKF
bW5gz+qV42SXEgR5ccp8p2B+ncbU2JRN8UWO8J2snJaMEo3adkdqIq5iZoFBk9evugEME+IRLQxm
uJvLm+gx4HpyepIsJBzTNsjvWM5qzWilLz1NETRl+CdJ97XOhPfvgMW3HC6NHmT6X1s8lc3Ue7TO
PliuQcJSw0QqLNDLvKbayLBU0O1GxUYmXwATQe9Ih0PRdN86hIdGjMnaHFhIih+ko4C7oXfsDaZe
yQ7MloZbpxs2aMnI4CTaCzXG8IcA5L283dWamKUJb0eQreJDXB3XP8HymL2xaMkyU499pPzOH7/C
AtEXl9SO47Xvl+EJTnM9Cs3dSAxcRRb4ibOjj7pXUQWGNMXHMyhv5WCWKqgh1fND5CEGDmBe5p0V
1rZZoousvWwPPrSOmNY1ZuG6TRpUfN7LLNoaGfeLAhMUjqG1M0M4BvNZhWM0+YzaNmtRe+IHGjKW
UT+I6aEt7xTn1aMVc+csbDau6Ue79rbYbN0ZU0t3hc9s6fpntglAyjSsp8JxnmMY8FWpLYep4x4o
ydZG7D0Yuyo79DLmpfCqO623ySBx51/++K1c6iGTpFrmKnF6wGrIPlw7dXKJceoy15KtYMHXFYym
WEthQEdHBAxfr/OBBZ4QxcsUsw5ZoWC7Tpj9WDBiqIdHKzeSfdc90MdBbnVj/dqxJEtkpSDxlLvx
IOiMiCeGyuHuVw10t7TPltW/DiMDGkyuT0YE4F5lLIXQJRqs7dgz520kHRlcddWS4c9nyb4zxkTM
uU4J6DJAxpNSXwnUoy77mJPilxmzRMDODetx0VnrkGyZHuIMDZNOIrZ2jZBrzN1zEuozkjr7kcEO
4pSPw71ozAW+Jrm3fTRYzYIOrpDiKdLf9dLhqQSc3Q5sLdHs2qt8AX0ToKQbnWBpJbnomBy/cp3o
4lKkrEXAehwu3x6FLdocXC+lJ+fCyCZOX4r3QuDGcBpSgBqP15uYkM0TirArc7dKPMRsUVb9iPa0
ZdY4g1vy98mxlIqhNYZfadeueyYOrr3m0zIhZB0kuWu5k0tOTCXvJC4EiHB4UY0J6JqtbxWAwqUW
VCVvKlwlycQdg+ye5b4p0KAD3PdnEqqwkcsWPoUd8gwe8zbK/1T9m1pC1XpWpp+JS1Ng1Wgp7bc8
SPZhAj7gDpNYTU1z58G97mjzP7XY2RpF/RiL78Hvf9UCXt1PuWaMtXPo1lDqTR4GTCu7tMx3VjSe
igqhGK9XpPmBv37K7q6MgoOfjKsBoY5VuoA80V4sF3OIZTxAC16Dfnln18FZ08J9YWS/VShHobHC
FRKaxkNAJCiQZRT6t6CjAgstKjCf5VyiXx6hAErTMS7xafSTdxSHgHvTSsGcNVTPGj/hPhi85KCC
oZTSayT9PWIfUMIBSf5lDPCDjs6+kTxRGYWk8toi+1bBQkyvh16qrA078Fuf2t9pm7/IACO5beoV
uftB1Xz5VXuHiPJL0XWo/fZzW78tPnUQqTs12S4ytwExmtQMDR1qyxZmN5YPX9NVNyyaR0UAGx6M
HQDNyg6CK1mADyFyvy2mDJbaCM17Fz7L9mmaKO8Zy4w+VdrNBk8mWFEdFlLi19vFnZsF5noptW8F
DpuutBNPA/BUv4YhQcjqcN2NFiV82fhorGW4Dom0uPKFiamo3w2I39bqJoUYZYLU4DJPhdk7EPFP
fYx6Vp59bm50PRCQRVdfgAkvUquEe+Ggaj/Vu1XafVKE28WH02RsGbMBEdtnVYPwEWG2RUATEt1k
T5r5vkvdN8NkSUZt+juWktrYYKZna0KRUodYjf/k09OekqF+6wxfbKB31oHb3aM1Qwgvo8RklzbJ
SCT8fjYZsx9SKc2AG6IDNMBPCa9X7a2VA9xUe9PJpDFFo/a9+cXEQAZoOF+5M+EolHESsrOR6GjC
Dli25DFYk4ctkZYt58eetM9KKQhzH47p4DOMSb+LK6LrB4v+zHbEibROltHS+yUfiLRAmmbiq5FV
tBLAZS2Vlkdmq3hIGxqKQn7QWFYAXf+gHdymKLchU1VWvtE+qvwuRlwW0KU7dPM+HaBJdh9069ZF
Gt7KQfLuEGo7gqeLvyGQNUHJhuneJDq+VN5XqTW/ZKKV7BkhPl7wtBxELq4yU6RKnMsC6AGITM04
2bCnwTOxpe+4CPFhspKz3LGuXItFv6nsQyZmUTwTAKwzF1hkeIhbmUZHkkixDy1kuu0ZEPOXQlmM
iZUjbpnfqzcvFTg/xtMEGWBikUKNVH3Jag55ePKlmKeqQgsCBREMrZaVl6+5rlh1JaGUjad6cheZ
rid7MIU9gVGcLKqX3C5IDqegl2fZr5e7ovZPXg1dt7h/ilFgk0Giqxc/s8w88uwvJkA+ystjOS7z
faA3We4hA1zuQ66GBsgEZyM86kOuqS2esPCxoUPjyR+blGgTLo2VkJWVPM2qIpZwuuqvJ4+HXqUV
yd+eSYdDLU7JrDrAjngFnMfZeZYLhdzB8RxlHcl7/ZQikmDaUT9r0rcJsm1pW6egH6Zr+MSX/OG0
LLxaQ85zTU4NZ2KRpbYv4XuyLh/cCb+aVHkuPYrrRvhPaicZUPkQd6RTysPvp0xsgxdIP1wCC4ul
ONlhRGYbS1R/l5X9h1xr1N7vhMu9hfBoi07Unncyiq1HjrMyo+QnJAdj5ejJ2ajJNkzK+r2rnmfL
uakEKVn0utbymZfBGQeejB+0ElKso7fuXm/jj1qzvurH/2HvPJYcR7Zs+y89xzVIBzDoCbUWIVJN
YCmhpUM5vr4XmFWdWVF9b5m98bMyY5ERJJMBQhw/Z++1bTLKSgIRKr7Quap4XGw0DzeoUhskkV4w
l6rzQMG8SGAJC7vv90SM7bFJXZHov5ODP2OJ2dOHJ6Iw8Ddq4qU2TYtBYsKpK/30qG+1wgbbHixi
6byWDeGcj66DYdAMcBycjWZo/X+i8feCZFP1D0RjcmZmmPC/Jxq//4xxlc5LWfzONP7jZX8wjQ1D
/Ms3OPCEgwLLcWyowsN32f73fyF+sv/lWgJ9lvEbz9j2/6XrqOhcwzMFSwgPydYfPGPb+RdOZsPy
LcN08Yry6f6kLf+h6ZRvHv+u8TT+qg2zZ42ih+TE1oWhC9Ow32jDMGHXHbRgcac7E7PES0FxteG+
DfVhGXact/N5jeTRr2h9hG1iKOexe8kCew7PpFe58Rt/hyhVP2tZ+g9qQtNCYVpmsFmK/bf//q/H
p8Pf53Ny8W3BBnojvQ1pC2Ru1Np3uoVoRUv7nBEDsWg9zdmjAriXdvDkGPRCijLpVg9DAo1FY9eF
EgFS7sXrNJyHQ7ikIs9JTgFTXBh/kI8tY4iuXRBvyO4jLhkVt0U/+Lcd4f8Q0Jrzxvvbx7d0HSKB
cBHzzRv/NwFtEzKwa0rDvk/+WH2ksCfAbcLzmpKQsqSqM1chLdFbNDO9ho9QWdsbXMVjLtzoZEV2
fKIlcqhbr7i4Jb0iLV23Xmu8+rQu41KDLpYH+SY262bf9/LJZAh3DOj0lEGerOaOOzL07P4Pf9O8
yf/6N7kkORhICT3sL8bbv8m04pCoq8y6s6MX20YiACLcNNyA49mzhGbhFhnOKWX/2FQpHpSgrLWD
Y0TqNNrBsI29+tUbVX10IQ8SmWWw6Hkx4xhfZZLaTyIjQyosoFD6YfsPeOz5oPn7R+fYsTmiOKqs
N3tTwdwEhAw+L87wS11oyZMytgOELMaSeONc1DfHYqL7zlAEin82fqrkPP3coIPqd0lMxhJyL6q8
cBo3VoenckjpNA/RzAmO46OWmOc5EAHfpsSJ0BTR1dOsdYvb4xjZvlzRdVXYXFL/EJSMdtg3ZhQf
+kULcj27pETASG7NGm3yDIrAVgtRiepiqEoUxFfipnTqAoh5UwCRqwqCVR20FZoKXCe1Ci/0OP3z
4wZnlNsL/Lwi6pZNqp/VWMd7J9baDbR8zOS6DeG2VJ/8UmB8HeL3tIy6c0IDc82pYtxKHQGJlxjJ
hgFif33cG9L+liYABnRLk0+WCehDr4N9iRjWQzPqDwOqMJG+iMnGUTamBtpPZkOKDu4eGGWzIvjw
mxKjv89j+cEswmExjZ59j1inO7lsdv8PuyqrAMcRpmPolq3/9fDzBs/qRjcy75qJ4NPtGD97TbMN
JMUy1cTec83LYEGLIRfyNYodi66rh5IiLOkvm4FBEVxtO19DVthMJ1JY7oOGnaIZF5avptXU+Gff
Kfz3//Cx54/19ggThIwz2+CUzP//+rGFRkrniD3xPtGc4MQdPYWpuFpumq9MkUMvo7Lhi2cKgdi8
IIluxp2lz9L/rPu6eSRn6Yc3h3gNEBv2kmJdY6GwtmoIAY+57H/+uA/7w5uPaxn4Ilyh+5wW3p6j
ex9TcZ2Oxh0tdH3TlVx6Kv0U05KE6dzNbbAa/y+EnYK88qlIT1AnXmMGZPv//EEs++/bzSI4zCUe
lE8DMO+v2y1QbsuliW+pK/rnOjXsU/M+ixJxIkZ2Eela9y7vP6ZlYT/HU3rGr4u0YTDN62NTzh3t
WA3ZpSlaeAiK9tJS0xNzX9WsdBppoO5MtBNfDiOmotjhEnX3Ztw/9VR8lwLk1RAY/iYMmKE2bq2f
NK1QBy3JPuAu1f7BZGD+H7uIZek2JYVBy+9vZzKE26Vf64F+lyMhLt2AiMyj2TPR0ltlifM0N7pF
6d1h3GHwDkbaMgKXmerFGrsm88+EHEIU880+mrFAba6zBMdbzahWWzGLDRf/+bsRf7+Quy7FBdcM
/gOcMn93v10JjSrRY83qzXsj4ZSaeUwAgWtsJ7f7WqnWvXqODcgVmdmic1NnTe5pecybxN5LxJBd
6tyMCMeiXRJ95vXeyYigIDgeY3ed5QgX4IFTqJXuCYC+DhMJa6borb1nvxdt6O10ut2HtKSNV/Av
7DrklxG2qhWGymjT6BadB8PFGper/KRXHNxheXTN8SnVTQ+JCbAlIITGThtdCKlzeKdHz87r91wV
vGsyEqumo1wqZOj8mH3tRVwZd61jGZd04aFMjGfDD63XfERzZpjQLR1JtkyRj+dAgCfLowYdJn+U
2eB5/8/b3Z7PFW8OTpeeI5vBJjeDE8pft3vCXLvzlG/cfb/K6NhN/ZOKpvI4uU2zE5oYnzR44cuY
+uKkFM3ZCASPQNGy7rW82eWAvjedtA+TZ2xt3Chdh+bEsccaiVPI0qWOWMCX6liFr10vl4Hl+Zuq
7qqVsBA/BqzPkWXZKBiFD8opuaKyFS+ep8FrN4+T1Zlnr0R+VsO5P5spNt4h3VVemT339WQtGRxt
8qhDUsJ1kPWuSzfNSf29WbKS/89byvhr9sNcarquZduerdPxtx39zZYCTNz1At8urpLiPVRYyJNd
9AHnZXmUtYGOQ8xNu6GpaUEjiHcUUuIOAW9qj9VRBZlkmarOzOHUPxg4xNuyReg4aTwWDrrh6J7x
9pPlbWgmeqrkfaDRdEyGVN5ISCmwFrwGtQZT3aV1oeHE1qq4WTGILbZBDejdE5UG/Jfdt0JvvXNU
40CJ1qxz45EBEHe9flKBj3uv1FCmiWwLLkPb2G0Kf18ygWu7SDG934WdrT8N1vtBcF3UwJ7gahLE
WbjtZ63Ihj0+CcYB8TbPnHpd2iSWkQOxVVi7FlFdYXmFQ+3Ieee3gLXq4BaXOSnr6Nw6NIl+hPGd
AGdU1TRWQr/azLSS1UA0O4Ev6pKm+PNVd4qBOWScmqk9yjnv+F2aG8am9xhk9VWV480cMDz6RL5L
NEp0Ku1pbTFUW0EG+ceoEERmbw4slks6B5TFWQ0tr/DenNAmL/XdOlbhXUuH8pJrE/nvGo5eB1Y4
ivyT49Tf4mBkTDopb98m8cG3CthZk0ZepUNqZOR+8cYmvTiqQ7VmutO0smlQLyi9967beNFyaFW7
QXgil4n4ktEGn8OhgrXyB/1SynjTtWl6042PbVsbTxClXtte6OeuvCV+etV7LVyxwXQkqs3XmLhm
YtrmDC3HiZ6G3hTPeasdUivsaFcxHCsIpurjEV0n9a9Vxt2Z5LON3dsGtWoCqc8PdciiOuyzhOTW
MXsifBamQkSV1At/JxBYJ15THaqISG7hqWKrN2Qfo+WFnlO4pCuIdDz9vGd29zFHRhOM1hqSRXAC
q77W0zG9OvWwzkskEJbWuFs3A+0RAjGWjl6syRQ2dmFqgpsYgrtaWoJYdDEAq6yT98bg4m8yMXI1
iAOnNKBZBHgNM/kktxGIj6x242sYebS4kqrfuokEU+ug+AolYot2CFiMdTbYTmdMsCwqRgkUvZc6
+4Biydh3eEeJgtDDtRjNQ4+m7eRXRr5u5Fr61ANNMIz3wGNkY5B4eVFgfhdj4Iu1NeZf0dGpXdHg
K48d+wIF6ATpOr5my7wLmyuJbAQ0pwx0emtAreCKYgEqpyQ+FLCk03/HfJEd9UFe8j7Tt8IDi9V0
TPUnrbvbA3sPX2+2BWf4zUgYPzSRIpeeSYsT6P0l6X3r1rfJJ2lNnwsPVGqSZuKuCoIDWSvte0/c
YAV+aJJo5sowfC/zGFM7O0Riaxu4jSVDNEFcQym/2Zlp7kcXlVKDmfiFnv8ei9R05GtjGu7NtFVl
7CzIX0uwuRcovHBDqpkFnmbVMVMCJto8Oaz89lytWP8EW7+ITsxNv3sGYF6/kckZTCPuGSi+myiQ
8hKoWF6yxl/hM2n2nuHhRvLVmnbGHDnM9dZn2ssce8jPQSXPXewykLa98Y7hrgMCoS3JxIPyQy/o
6mUmQTpeVG3IYCxIVCcy2h1ytOCqg38fsAoLp72rG+kFAUGZcYCNmevvDL2+AFs8B5RcZShH3LhB
SI8dH0VsklEF5YOxhT+7mhDdHFvRd1vMp0Bx0qa5RlMor3aGwBPvNZuVQeGxySpyMR2b3F8cGSNp
Ce9sXnXSdL2gNaB570eNv78naEqS0JpOtn7L2la/qUkNt2TvFEiT4paNJGFcLTp0omgXkfulURwi
owkgf9nOKY/EZ1iK8dpxp13cjuJqZD2aqxK/EbmWCIg85qzCtbBzN/5XFdkMXa1PY+Bp2z6RAYqb
FoKGy56/Hsd0Olg07jfETH1322S8+PONW0Flrz2aQqzt3CNkvnTbo6tQeQj4sx3avWYGN+LhgHtO
9ktZyHPTBOE5Fpax6Pym3xGs+Y5BjfksQvMYacSoxjq+DIesVYuBi8Zu+yWepm8q0HB8Tnm6MFq/
P02EwlGMRUtcTuOxcl6jirVQOkXpMkdoYPuTe3vUMmECxBGu4CVwm0sYBRHEyTzYhik0f1oZ1Hd9
bUPnTsjflFD+BtddkmDj3pBAfapFewDIFz3bqb2GhSzXvTV9cCJVb/LaxZbV1bSqmV29DPa1gofM
6cu4cp6CdFYlO4kJhZ6IDDZuSpC1yOnKC8HL+rHZ4S76HrWGtceQf7NKHHvS7+xXGrmvGlmoawQk
pPXEToMojSXd4be7rN55vB3NHBRvl9WHPsYKzrKo+vnQlCMzjMdvvMS/claeNrYfkxJZeJNO+Ann
6p+PkYouGKB6S78S5aGeocmPG3RnZ9OV7oawGwwltdP8dtP4Bz2unD2Ua/aPkbPsmnC2b4EOr822
qIuEGyA8dlx1iOcbN5zUISDxXhNIdeqZa8jl7gBJG4+Pme+TUFNrOO6ff/44QhyArmyL+as7NPNN
bgXtoYvzGaTnJCuMRvKQ28HKZUmPCXBEp6a0jiS2+SbChX6A+ScPbRZ9FfnQbPAQzVFMUq3NUieQ
t8heQzt8bUTXbL0e1p2P/XKdeGCJM8VQ1YoiH0qpERPKxcEyNUwHqkk9mxhDV7mZI68bDkU3Ovte
tiV/ZPrHzZuH0wAlYNJqBxmCTIi7qMZFL4t3pjYUFAeArB83k9tXP+89HjYQdXa9RFiURDXLSG64
FleHx8PHvZCIZ4yk82+SsdyQYS6XaL6uzWg8J5DX9lo7G68zV9sOnOxXJmOOJjJ9zBXphG26fDFs
+qB92JFanaqbzjBmxUD6SBy5tnaN73olzsOAc8PSHbyfbm8sU0/Ai6uxbthhHaxGW+jrth70VQbH
0RsSwFL+S9sS4ES8LRxKM/s8+HI7DfPA1CZktutTATKu2rgiwFdHmhvUP7WAomSjaALtOdQ5G4p+
xWFoyLtCPEFG5SrWIAMjtzGJycr2DWFmDToqpjqQEXtCzSlxTl6qir1T4hclR4CsIQNraPG50OLN
4BXdCtUH+mUn7PAs9ydzJGOUtTqRZ5n2LByQxlHQ0s4MK4fgKDQcypJHWkO7IvPYIR6k7/hBvZ5v
uHzt/bCR0Gx4lMyM78fzHvceP/v13J+v/be//vUOTkRzsO01Mrnf/Jv5Ayz+65+pakaOvhqPv713
+niOWffZlmTPQ6VwONDH/PPjVXNVFKCDaEBaT+vHL0pOT9MyhdMbDBNrvcc7PH7z63WPj/J4mIYV
UW9uuAJvo62cJsHuWYxImThCSg95iNJYIHll+y1Jgq02IqOhTpuY1QcM+EQQ4yyfb3BbwUdMdAto
XssJXxkbU/XtDJGcUYqwFlFisrxE4H7URYrNE3HRgl45zbDK/BolmCFjPXIOqGIcIu0ddO2F4+sb
rY2eB7ShxCTPv37cdKyDDh76n6VZVzYqPSsmx3j+NVdB56ASckyTZNo+nvf40ePm8TB3CnuHYmEl
5zd5/Nx5cMbnV1bZnPynY93/9QIq+YwrMZOHvFIeNiSm857W7vO0nQ5Ow8UzILcerfmkzWYKZ5d8
CIfg2cnhT9J+Kg9B6LQIgea7Ra7NM+aKHAkCdvjB42YQWMzWSUiZW1YUYV1N7mpgcAV43PiAx37e
ezzEm5ZzQbD9FCzgn8/x/vfer589Xvd49pu3GUOZoVzAnXsYdHIEO9ekiWDOu2dqW9401+wvYTtA
X2YGQAGUjwBP//emqAV+ql+PlYNy698+fPyilXHx21Mwf3oKmsqfb/vmHR6/oBwgotlI61XU0ev4
+ewcr9Afdydr5FP8eiX88nbrcMlx7I6zvBnsAi/+88P/etqvf1SL2Y6/Hj7uvXneYxr262e//eGP
37x5yeDX2nqyzv4MCaB92gJfnP9ENI6WUaFEYTNVwSTbZ32+GxCJke8eW6ZK+yLfoXhD5gtV5PGd
/fpGHw/91mQBlpcZtz/vP37866mPe48vOi77cKLJMr+gx6yiAO/k09ZK4l2vm9T9+PyrNVqIVc1C
/BE1gOHBmdaPPWCc4NZ9eMQD/MwnEA2rI6MeWPhIHBNFke9TSfH0MJ8+bhrpMaH+9TgAU4rGKgLo
aAhEVJPDCoOd6/GmSP5IkzCNkL5EgKkYmJqjNZtY9wbswUwfH99LQ+G7MevypWJVtw/mCsacv+Cp
fc3idv3YgG82/+Nnv31F1WM3/bnVf90FQM5uE3fdJ68Lv7pazBTLicujKqdxMeF4WoAxL+7wiI5j
gBsrm5zxqUzTWQnOikv3Np4mPdIigZSIICA4e55h2njsCQjsojU0R7nt/a5YlpSSeADB6TCCOI+1
Wb93bpoIrJNX3ANj9jD7ah/qIb5dQESLLjK+TIa0L3WpY5PswYO3F2wXzZGQmXvtNeaORsuXmFRH
R11sN83w/KBTw9+zr3H1rUuzFucY9NrUANt3M/slGepkK2rvS8nJatFlCVFyQx+ttZhrPclan+qm
MC5lN7hEOFkBNhYinIOK1pjQPwFJE5veTKZd6xkfAcZPa8h4UOpybOCoxq4I4TdNVwzLQA/GTTGw
oNds9Tmexk+F1pfHOKEDpeuzpRZsB7WBLzYNKSeQXlwTwE857skDh+02YerNNX8bhDLEAEke/EoW
dnNPQvWOkBKX+Cm0QUGusCJ1/i5wkCC5uv9UF2H85EqSFPEXvPa53a4ZDmcrQ0GMslTprZN8IGan
p2FmGVO4lWG8HzgYrmFJtyqOZo5nXEI91987yna4xAZYPvMxJK2quRTKA7TaFF+1Qi/OfQUaPSuS
HX3QGyek+mhPItpncXZJEgG/TqR3KEL5S9cjQHds+8toKv0dKA3dcspjqbmwUzWdGCtCXToBG6md
+mSPg309qJRLYVL7B2nRM+D7+Dq51qX3KwdZKdfBAM3YrHvJEYUsUzzhS10WBh6pMFsccuZAJyJ2
ince6mHNehll433OwlhbhGZn7owyzLbwjKt27E4pGtCFg7TuZkrVLRxp4LAw/FNdYhtutZE6OwAb
UfbXXnX1DkWVeoqjZucgX0Nz1mGTmdWYlmJGmSMNwouEIZFQ8Xc5FzrNcy8TIp19AaaT6VBINGW2
7dp72yUo/3qSIrMeHX7vApIpY3JmiBNFQ9QsdAd7VxPg+/Z6BeN50D51OLfsuxpT/5RFObLfPOqP
sfFFwyQJMI9xgpKQyO2p9ZeBqJ29JZytf+vxJJiexumiuvg0sQm19+S3HMbbJfGNd8xvqGBZoW+w
e6w5usvLWLNjoUlbgusujkZDLH1lmaf888TI+V1Lrk4FtDsugrsR25+s2h5veO6dQ6nUmRFefnHc
hJOYr/cQmEYdgKJ814yN82zWpBmYTXKS+vgVJSPBn10E8ksDiIM7Rh18TJwTw/UXT8vWg56MawzZ
2Bpl+W6wvGrP+nSPKEInfWk89bZifoFpu2JuArmyOfYGEfKmmfDp2MCLJrC1Xaam16TKGkzViyQw
x1tqbUIRyjs+r2VTCk6vTkarmKkoOHNKpMxcgkQat8hY9S1DG8RjPeEKEQCVkxeJcltmzA/qQoVH
H0VjAZyUtmaK9b91QDEYALwn//3Ym9nJlgjAe7ObML7QI1SYrlB329aRwmtcgqsnOaEGrVkRYGsU
3RJM/wc18MlZ7RPq0qDSLgcXD2gWnDW3+K7a4kNUuRueQpyICSpZ07vqWI9d94T04NlsTPoJPFwF
U2UxbdEAUbtf/GwiMKHyLl2Uyj35yACxm+rSAtRdqAhKsiXiQ5rBa2Ps+tXUyxd/BAAQKm8TVsSF
ONM5yasPpdZchNOMWz1g1uqPH/U2NfC2pUS6+A0JSIwfDeu7TkgxNPPPxgczKKazFmnrptlXbme8
xOpTDIZtX/b2p8HsxK5DQdg6yQ8nTRqMv8xNnJJuLnbenrXsi2RCDWBBNftcPWGD19f9KBBqi2J6
Hno6jGiUQTQKuXVZtWYi0V4Nk2Q692RmifkSWd5qZBxwcmqzgzXhu8tcAxWmvF4/qlDfl1Gz6UHO
ko4nUaHL9uL0RbIuy9pf++6zPtjNKSxaGv0wS0cko6TdsAJUmhtuE/pRCzGSuAOOptAz7ex0K7vt
qmdTEiMTWdU16oYcsKPRnfLpSzmo5u7RroNq+kwpJ9YD04MxG9QHS6Zny8LaYiXRsx+KaGtESX2o
5ayvK4boVbOCnlQAGmHgHfEwiO7eq6+xaTdfNEkycFUTX9Wm7LR0IwuW0YOJ821Uy6YPB3pAaXVX
EDeXXkb8Cl5nJiUZ3YRuuvet3R0ePwmssDlaY/E9TfxsJ+xumWO+2oJOP3m2o+0mSQ1lkoK6kgEH
TFUSgVbx79hJX53x4gG8cgaOiy5PaQ2nyatqBUBkULnKyxNMrx0o+iln4oF9C2NggQ3EyQ5NnDVr
9omlFOaxk1wYXEGETtWqb8JpL+D2jUWo4s+a3pA1UMyn7ZxetCowXjQUlZRejb/J2pHWPcRmzq27
iRrq5op2eyAC2NmPnuZi/K5bLr229pxBMfVs+0cBzfJd5SSHVBcwlIIsfpJZWC5kHG6RiU+3yE/J
YlXlWfYkakvm1If2rhFYdhS1vUk40W8Zu7CUJ2i+hhJFvzvnGkZX1BT7vhTQfqOI3VcD29E4hJdZ
oX3whJhrpeEzzXl9myUs4T3grmdyKhEPEeSN33y8NMM9rD7yT074r5x2o4zpQyRIQVd6VOFQ6cGs
KUuB36VlGrBlllXhvrY4dJe65jT4+4LZrZ2Su9kGTPTwMESDKTeNULTmdGa7VYBMVpdQ7KlUP9h2
9toPNhUsLVY/qFu8cIOgHhhfUqfAOBnieh6G8Do2dD9neesy0ZClxx5efUt5W9rCNFcIvdLFZ4Z3
xkV3uy0b0srzAWCzNNa4Nr6HDZO5kjnTfRw1yso2Orn+jSAXsTKL7BljGMDsGPSqhBa5poRhr1DE
wk5WcvBZKw+tK6+TAdJIhOO7mFUzHeQpfglEdw5nLmTtqGk7KR/9Kaa6xP8W12O21Qmj3rYIiNaJ
Ky9aCjZpVNY6kbb7Xrd/UNVlO+DMLiYbCBRjV31nmPPkdKb+zdJiGsm+eM/VC+e5cleGja6qytzX
aMqnz1Ar8Y8m0+xOr6kZ+9Q72qmAVW7W2tZ3jQjH/eDvZXjgEqq/0+viiwvrzcfHcQhiY4IXORF/
SZb7aQLdd6pEfgVWSV2PeoQ4tg4fRMpKo6GWPrEU7/zUvWP/pvIKsl0HeWObGt4db06za+d2iT7F
TNmMqtyQmFFthlGsIpKZaAsLMGn5gAAiAXESpIn46IeAZiJ4OE4maoIICVEaxvCotwosfzrouxbw
CWZa6+YVuXdzimEbgIxgFhofGQnuaGXTV7Gnj7Wfl8eak4FkHLMyOtpwpQVkAW1bcKg76ylBM7PM
HNHuak1SLYs02zOs4tUjA7uMYj/KYPDovkmSJJKeyEY6nLxWLqTMVm8JvnF1hEi+d6tGXx1SU/84
5lm1ygwuKC5DVRBoJ0qFds6mt3aVO36rHeM6qk01CM7VuRsc69S/oQK9mgbNFqMu9unkpuTLkKaY
O+6tTsqPJF4d466CFoyxYaFNLpRTpm/bhxWfsipBE9H2+8jInxIo1Hvf68g81LwfFDxYEBoZLBrf
nvajMewF1zbyXfw9smWqit4raOGOn4VkAGNrXfzq6MQm2/IwjgFlEzEfm7jBPYaenO6S5XDQ2+2y
zcSliCxQZOknp1Lu90IGn+3yI8zN8QkY/DXrrI8l0tKr64ML91Pj0Jp2vjYrqag3icatE8fZkS50
LNOhWkcxUr+oMLCc1KyAubAgt4T7jhbrEM3vmTstSGH46r7x0mdAArUgZ9I2eYc2gojk6d5Tyvk3
U51zzEqI6mCXElYrpJfpVW9uDXv01qhtf9Abf4qigo1Vunx9AIFERR7PFBofy4HQeDPDE2eJLbHV
04VgxiBuxlufntww/1jbg3EzI3/OZKkr8EclKAC+iUVlNbjqNPr4UD1LA85GoNqbgoe+J03yUNrP
gvS0s4GLd4ktujybUX/PEoGFRcRnP8jUskI1tcmM6hD6RrR0PS/aPuSZYYzt5MED5Py6pF8iGXI4
DdMgB4tL1JM2PRfjqTZevvQW85sOhMpDXpJHJUF1unsZlPxqeJDZGVATNzTsdE9O+06UJdYY7NNh
PBW8M3yseR9HJrtKIR/uh3j4gQxxGxk1r02JzekZ1iwgcxGYROICAqlj3WXf67Cd8AIAWusZHR8E
6lER5MYTQPt3kaedmNKUl3D8pFUINT2akDcE0ckqnFPUHjcpYtdznav3IGi6HZVffppyjA9ezfqs
AHNhJyiRMq9dAo/LdyxvXqRXUlh8kI2NVNKHiB6IKthgq2CRNrAGeYydSrM/JENgkUVQv/ujNTBH
loepdiz54ZieeF6/UchNMUD6p4L1CH4PM1+lXGx2qe99Y+K/42TQHWuZ3us0NY5hIuxNkKijsiDA
B7qjnW1/mJZBbYoV9pQne1DfWV/LnaacL+ZYEPupFREJDaWxYE10zBznAwM+sHxp5CPI1b+VUzWg
DSo0QqYceey6CDegX+0ICkyZiGmQq7QuWOnkUJiJjX+a7Jw1zBUIHk3mL+0BMGrm58TdaIQi1lgU
6O2PNjoCpR80FxJQaacEShUlNmEGHzACuRbkHFxL2jbZsSj1ZK3y6YblV1vNQpuuYXZTxHW5MPwR
MRIc5dFdy77bMYiw3jvlN32iPlLlcGpZje2pw9+zz8ijtJ5auhr3NPUvWkWXptX1fNNF+ngju2zR
tmAA2E2J5Qtt++742pH+wkLaSXHOWgvEQm7tSCdOOEd7EQACnxIhAE5v0nk9mMnMRsgk9Tyyrk1Y
5O1K2vF7SU/x7DQzlgWq3NzgitdZ5PrbSGExRIc5bDWXOrNC9XvkzRRB7ktX1WonpEDt1oDC1+YG
SdbKb1XcB+exCm9m2F+jOPDfjS1G4Ix4rSPXXfhNs9slZrWoIww8FDZW2By30M5HKLi2XOzTcFXm
BL36kmdlvW1TuKyaIkpSs6C+Eg4jSFd4slXyvRyYsYayGLdp4HQnP0/9ncOgbFm0xg8S7yzM3jkY
oKa+DsMgVyKGQsdeuhwbr9sVgvE5Ti55jYLMuGj5LpVldKoYeTFcgRfDfGg8lNBSbgTcHQT9GS0a
roMUr1WlnYWl4o3tGvBffH2PuEOd28S3F20edmc3zK5a3eAinBckYe0kl3zq3k9dtHH71Pw2wD7I
c99cBHZnvg6cEv1WxC99A44TLsKllmb9yc/7TWNnX03TD1mPm8+1o4F/DlBRmD72ndzq8nsnqEja
PtwE5KatS3+SVOZgrxCf3JBfWvug4WjIqmhNMQaFrhUJeC7lYDn3kxVaynnJMHQxYSvw5RDQuf3Z
JOseTwLW90AEO/ys9kwtzlF8wwlodcVqfS5KEmK3DmHFGoHxJZP2ipC9CPHlFCN2rKzhxXIUfyFj
fgYGAaEC5CagzzoEYyQ3ZuCtbLMLtklndEwwsDDI1obtWeuffSoop27Yxmn1oU9TDSO6mTwZFsMQ
OCp2o4CvYUnwAA4sdTsTHK/AZvow/GI7ac+Y8SnkdHGB5veDbKalg2lq56UkHknYv2vVI7iUXcF5
f8r0ZcNSb8kcRdv0RBOECZHvbjEkJ09dZ9sZ60ZF1ENkTGQYvmq4zNapF2t7RvAWaqYJKltgtgev
ZGYvc9slWRa+dZZ25qYtY4OBk73hiC4QSnKgNszyAu1qFiOjq4aMnUTvjnrqQV5A3ZTdwnaM9tV8
mh1IbFq2bkQQYV8/p5nrIQI/W4zwQUV4hP4U9uZnf02XT4lPRd1Uvrpi4dOWkMGTzVQE71XVVOsQ
Y/zCzip5tQaYq2V80qT74dGCydzBXjqRaezSj9hA4SESM0ssISGJhMuPDBF7fSXDtNtqzfe4mUm3
8WDfir7/5uTi6GfBsJaJjlI/G7Bijs6zI8Fn1qWDbKJWVAelf+99Q+3TqmHNao2E9IFd58++W3X8
mhehuZK0TJeWQ6hWUTkURz1dFIIZtG0U6J9aI0lWmIJ1ZLftnD80su9EhbianQ57yt6ME6kkpEHV
KzH9D3tnsiQpsm3ZXympOVdAAQUGNbHerfHG3N2imSAeHX2vgMLXv4VlyruZ+VLyVs1rkCYekRFh
ZqBoc87ea+NnhMvaHIRHNBwtOPrgdp1fhZW/+0NyDXTkPERRorfwVRF5mkOxMwMCN6vChbXi9aea
JoL56FThdHRr+2ePxOK8oEO1lSrSv1FPJGbLcAvkCD3K0GBhWOESdiqbOSH7oumtbI1Xhw3GgMax
q91LnA3FKc3Cp7E0d75XuR9jfRFz7J/tgjpSkeI+cdP5R2a00bowe8ZTC2qpT5KQPXf18y6Gx376
rSSu4xN4N7ysgMPCvcmX3MIF757kOG1c8e5qPf6a7Qrfv8tu2naGw2B9Y8OVPEEyou7XaiLyfMhe
C3wur3J7l5KQgdexAXrkkmU49u2lIr3cjazySt0WiBPMrQ27qXeVNkv4i4F6IHH9M4KjL05dt6cm
wiPRAxrbtnlIFEaXK5jXHYoHHxCLaOVZhpLgpgJNUlqdwqE36WwH9PaDKH6baEkg1UUfUlbWOm2k
u0FV3BPMZZ3nvHYuwAcfNE4VZ3qd8rh+cOMWc2bauut76TGNmnllqGeRaar0xuJiV+nnhsPwOZXG
bQjpv/hoPk9RVj9BnEC8GBBkZtMDLUeLuODgWnupd7q/5Lj993FXXHMvtFFuOj9jzqgIh1HPrUaj
/JjSR3bJxJZkUn/KAJFGYbwluwV7Q5kFb7UTvOY8CDBmg62EgcVTnVGM0zklrixWTyjhuidR44Qn
kZo5fmv6lF0NTDYexMImGEyS/GYWsq6+2FlhnmiyqAfi5tiQVLECMxNg5jDOTd7n74lOs5f2m+ia
fZlU2Turs3UuJ/IbWxyyhkhfTZT1cLMmWjaWM10CC8znnHV73eX4zLt23t9rC1Z75YhiHMyxTkgW
RWEY0/8w/TY5mD90bMSnZmC2J9HgtVT8SvTuZlJWcJmK7OEertQYbXPEAPc1aXp/Sy4IT5TfwJ7y
qfISNLca2dSCl4VMr0pqWLEg6A5aBgWb5DClBXiA2AoPKESQCxEkup4K318PEiM4hxEJhL95NTtb
70cr3inoItfSI9aI1Gu78q3HosRXOi8KmqHuriUgxnIcK2SnfXqqK9fHokqh0EoqdWqMeF9pYT7F
ZXXjEtRwpNmCT7b1bMd8/ZIO5Rpxe7Fr/HSB3HrOxmZHvEej2x59KiyxrpDsSXGecuObMQ5yX2Jv
3nnkAOzq5KaiQh/iEMilKuVAYTW5hCUsQLLU1BmsUk2iT188wnYNCH5LfFF8pMymKxv5Co6f6FJn
atyWwiYYyUqZjWRSbVyNicMYLfuzO1AcztSnjHDaY94Zb3at6scuYt7yHCvcN621iXUwv7R6KJ9D
/aukKU8+LqcLSj7Ts4zD9EkDFTG98nNr1t2xwjKGNM9ERpPMAxrZUl36soZi7nJ+gL1tjYN7wXTk
XmSQfS8iIAkVSK0nmv2vQU7rg3JdC9JlRao3juK2fWXNCUgMLrwTnO6wAzJh4NI8DMGVunf2ahi/
8klVe3qGONyXo85Yw0ihMnLJYZlCEUoYbWkSn2VmP6XEyz0Fllc85t37b78QA+MCSfbaSBDsyQVb
bNgIVo0SnE7iAHNj2aneEjEySKxoONvKVauhJ7dgbGfvcDdckMiYrETHiZJWUbX3TeSNqfTPzUDL
SkCcO49T+qkfqeSZlvlc0bDq4l5uc90Ya6+2WipR4nA/KfIVUP2mxsHrFPc3Zb73XbKUaukR+zX3
a8+cQs7oFO90qp/diBNnFL60saWf+ATs0P2J0B+Rb7Ow0ls0v3us+ZxpcRJC0Ju8i5ybj7lIhx1h
7e6xiSy5c9rsS7TMJ+Tdl+tGGS9RNxA8Okz6gI7R2LCN9A7D1Gw5VL/khIhf6BsY+wYwDG0O2o51
x7I/Bmj2HGAI5bJjLdkWI4mB4tezOFDsIj0N/wX5hiStEkZ+Mg1J8Yl1GPc8miyv3KZhd2rcPgAs
j2xuGPCb8Z3QJKphTx4wCmlt3QYYBH0zfqeAmR0mZ4p34Vj4a6tuPfgQyPltoexzPVqn2pzTJ87J
OO29xF37sUsvoqwrzKIRBVflWm8U9Acq3dRYD643Tm9O6qQvZIRQUJ4QtXjT69i5/AkTQAPa5/VQ
L9uzxNqGszhTXMBolBq0SBYyZ9j26HKw0ExWLN482J4KCS8sKew1NmXe0a9/EtTpPBjsix/LkZjz
xNmQNSa/2ngUPanXXm8rJqbeP1nL5Fl4Jrms3DejEeu2niSbPwBJLSjcg6gId8qL04CaDxcteBeN
MWiFgjo408Q6VkTYPQ/UM9ZSU+rtVKqONXILeprysYbJuJk5cAHwFZ9C+VVHUt24We/J6I/0K6AH
unaPugCE28oyY2cXO+J9sKtvjmjGR3LCRUGsbe5yAKrDgP2HLK5zjCFZtwSW9fUX4RnbsUheCzGW
W6OX6nmuigdCBCGVxEQaLJ25LOdRr63RPyhr4u4JYPdtI6xH4aQnb3rrHQToU0WI1JTn01MVQ7sO
5fjF9W2+JMgfUdkHg5PSOXe+Gchx9xGsc5oSDctm723oYEZrsGDxSVWQFAwI87ciVls/xj1SWmrB
QMzjNmkTqiERCuZ8Jqe1m+x6T8QcsLbx1E/D+PwWIVY6gYFdFemNrVOzQcycsiC3xLPL+eCHNq0S
Q5LQUxbvSKX1KXD0eJroFOnOtY/9COGnRbCyD/z5m0fWwMkUdnG6/1S5dXkaM+sWNW29C21Q95HD
y/0nPds4Q42JWlLeXTyDwvaCdFQuOoHWCglWFMjG/CRCOd1X1xH7EJ1kbnM5AEDUaQBNzCvxK2Sz
9Ta1UbtuPGzsbQRWXZexvrS07+/2MkiT5eucfkeI9dQ4ofzScV4Bwv6l1l5/tfMEsO3YYH4fa6Ks
De9kZ4upIKEY2FVEBAxqfLHTr8gS3VcF/MWZAiIyTFD4xamqO6KfK0HKrIJKUnyO2fnvaT9Q1UW9
zqI8E+Y5FEdaZuy/iuSYRPqzYxZMc7GvN4Fvc4gs0o+7PkJHE+XpMWkuszMueWTkjQYjvOnG9wmH
j4c30pUEqQrMlJShPno+SIpWb4Wa4pelXKiSLo9xa8pFr6JOA0nYhaWvyPMCmJHV9zSZi70VGptJ
uNaR4LiLExId2yncuwHBxWBNORj6w6mlXXQKwuJc9xBwxxobr1Ox67YVBOA6qGDJ2+8Rvvcj2yS5
UXS5qZ6yOihvXt11skMrHpN6snfJIlwuDb+mHZhDj++Lbl3jo9ui7/Z3XUH1JBltYz2RcSu8+q1f
QrIjn1miBOJGrF4O376c1DrrC/A/moJ5G1iUFUcVYkvP0m1X9AR3ZpX7kiQyR5/qPqQXNJDhu901
NOOZ7YHvoEhJPHCaupw+kIY3B9M9RoYhL5Sy2PYLYwssSrz7ufezaNBFsW7uCzovRd8RuQ0KENcl
Nd3ZBc9STtUBYRVpcEgQypjCczMc7NEkNav4htGl2g9V8hRTkF3hLOkOXSe3nRz3WZ9638dDV7Xb
cR77ayXIXI/HdtO6BpErPfVPwBKkN2QDqOuM1N2Y9eepGcg6dbAtF9XngpLaCjuRx/xSw6GpPbUb
Q055HqKJKSib7SHIFb4X6emdjgICJ70iv+iy/65Ti7oksGqiud4bixZJ42UGjEkgjo4qxq2qXQqq
tCvZSYuN9APrwgHlpQ2t9li7LYgi81FU0BaVK3Z2MkaXzreepz6eKdTmZB5UxUSaGYZ6szTph9F/
4vy3aB7HR8PxwCbP3fXuJ1CO9YZEs3pQin2R46SvaVsNh7mUN+VAmwMPB3y2Mn64IytFEWfN1pgC
IqHCEZseXae1zC37XCr1EbWNOiXDtAhI3f9PRPm/IqIIEy/uH8yVmw/18b9++5uPH8XP//O/Lx9d
9/E97rufnK7+CEX5/W/+DkWRwb8CAXyELAtPLhb9/2aiePa/XIhSOPcpYDriTj/BRKNikCDiX77v
wxiVvnSFjcj032AU618CeykGcNojd6LJ/wsYBSLLH4yzLn5LMnjw97kWP1s02P5snA3sSRpZbdQH
sx0fK8dko+Nw7qrtHTYnwDs+FbA/XKTn30y5f0Sx/N07CtN0bBNUiLD+SqfIS6d0Zg0KgYJQaOPH
9ut3Ic+jAx9xxCv5Hzzkf3YG//YFeSNcpQ5AD/yvf/6CkWL5aVFAHKx85+QV0aLedKvn7IMG2O2f
v9nfvBV8AOHgY5V8O/EXr+RASRq23FwfFlt6BiVmSfFL7O1CcP7nd/qziff+pXinBdnjMQb+x11T
Mp5RkwIDQ5GJVMUHoNTFkIkzDWDkn9/KYsz/dYT40gqA9ASu54P4+csFrM0CfDjfys5aAsrpYvtN
u6l91lezxwLZ0FKu/AerZeuPnZCytfdoR80WHdflnz/Kn72ov31rSQ1bLFAgiYX5z5/EGwoOJsFY
k3pOBycLL7JH6YUUAEnvTdf6Skf/Z5hE/+kK/N19lbaUgCqEDIK/omAMy63wx1YMISODtq4ehEcX
vRqvjdJXzgXJqozOaTnfUjwZhBskH63Twl6n+5o4LZ08X76l8EL++Wr8BWn0++VwMBni6HawUv3l
0ZVQVUQel/VBOR2Q3Nw9SI93U/YIFt9XP0AV0dDgN1LOCQsUXFX5y5QVDYe24dXHj4IRfkd//OOf
P9jf3ibCEZmeABoxvfz5Ns192lOtK+qD0TctvTVRYeMcNtOESnV0eCLQEHhCfalF1fyHucX6aywj
0xkT5r/fe/n/f+AvoPFyBoM80oN27ScEhHgHoIavIvQmotU3bUI0Q1Z4GKX8liTvZRuq/zBa/naw
/OET/OWujBntYKht9WGOsfQJT9+kTj9mgIbr9D+Do0zrf17twGcWZ1x6gSPEPRTxD98YBpLrF1Vd
HCoTu1FDmQO+PS4GrAAmtFqHxnxDxyNP3nsVuuj9DPaf/nh1W/uAuZAcGHM6+fydKZ/Y7TJ2bCM4
6hG+QWfeaig/QTY8RmZ/dWw2a+lOu9WnBTQXJOmHtOgRdoO+zfkuKKtzHaHkxfk3U75ZLX++l+zm
B+CAI7rJyX7FrrMAp7F8+Cjr5lMjGaBZxh9yFYpau38s57ZZQZBmrLgwcQcSxXig9DBeHQddlSA7
wooPuZUU5JWRcmQG5eXOQzccSPvN9DF2+jnB5mhENpZu/VAFfMbSJBAvK5+Vx6HUjOk8FEVvLxjk
h6KJDlNo4y+db9S3D073gy3qR+6ZJ2zj9noIdgBNyWcbh60I0BwDzVx4ost4EgFD2Cr5Dkn5Yrvd
d3+ZipcrY2ajWCMiQICC9VaL74Y3gFNd4ibjZC8879J1yEVGvpel5WHUw1uuepLoCNrmet4nDyX1
KW4VKvIWwbaeig/8nzen5QIJZjyEdPwD03S1EmiEZv8xGktxbe5Jr6LSPqgYajrjYFSBWleWxi3h
cVsqXdKDrkjOYgJbLn+IAHPMsi18hDeXsiTOseJXW3S4lMl48aKLIONqhSLAgH1tUpivv2OMXQHH
4JONTD3ubN6GBAt28FP7NVoCf7zFI+uEmLHRBcyLdXBsYuuJUJSRRiafJPTnF237DNj5xlnrGgTz
oSgIUWPTj3KYsvgLPdYlhjT6CFwuQRk2BIP8aAZ9csz8Y3mLckZhMi4DLel3y/slU/O1Q5URGPkH
IdsnGkXNis3Po67lo5eZN2MEUQmoN6uyDystPgaPvBxb35pmoiIVo7uJXuxKjMuB5YrLfwmVYUxR
GSVaon/JCuSogd3R2A4Yn04XFkAzz8gDq1XgxydH5g3RMNNt5hOty1jtmjox1l2TgnYAjsPq+CSj
4acPgGclbG5WK4Np32SP1U8qg9az63GcoxxMibw73z+9h49ipS3wO6y7aQNQJfmgL7Cam+ZjpIxG
7+8cKA4LmmCDtYOvm1D52zKUOTPwKJvykfi+dgVE/pBa3JuECXTPuXktwuFmt2m969qqe8jS6d1K
yvbsaD5bn4OswO667GFkSN0CBo9mfFARi+z06T4ciU/6BbAiW80LvpE+4mdbRC9L2X4derz1fSrh
tPtrlKTN5TwrFWiAkC78eLNj1inLYC5uwgYrOQm0UYUWQQbxhxqWEmJW8XAG2X6aXruZPeF92hqW
pT5e8h2waK/qyFlrTUs3VdPNWm4ULgzzO6z3IfFezBm+J7kXVw7F8S+vqhtSG5n6VBvROsnevTb7
MBrn0CTqq5sch4lnYGC4WBF5PwZxjKap97JnyQJDMbKEE6MO4Nze3/9A0O8jchV4g+EG6zJbKYOP
pSUfnT4i/wrvErIObVrDfux8CsH+dNITCF2wW1QHWs+BAYOZ22xRTmZBeDFxRmMkNPDTmwc3GLa6
9SBi26Aqxpx520Cvv0N8TR4tPqVJixvxYDxdSBP4h5qVVJAS0NYoJAsoeVpLkR9O72ULg3hTNWG+
CdHeRBDrDC5MDY18C46YXvR4rEUHriQej7bdPHiKWbSrl2WyIoLcIONqJ00D6TZdPTplO+yPIKxV
dyFzqKPJSHM8qp1X4BiEAOo62OZ1+o6mE1VhiRAtyLlwuYWbz+C5ymOuFU3I2z2K7D4g75sXGjC/
luXALPJf5O0eDJNLwxSnVEnFVZk/mtB8pfKwHkzrZQyD0wSkHqR4RcUQudJvt2hSn3pItrqgW7cM
fqg1mEuOdr8UpxMGVJmWH5aFXN2ipbnq6AFOzVguTf9VrIdqW039zx4a7tatJHG9mJFGkgQtgCa7
BIjuKp+gzOo+hDAfte9NzxWJ4JP45MyowPA2bWN9k31HZ3LOSIQKMlQziu6VTKHGEXwH+i6irg7q
jhtIucal3kLEKA9lPaPCXxSarR0dvZEPT5YmMwzW8oFI0xWHfXTxVb0R03xIZwtgtonAr7F8yk1l
8JCUJegvUnI2hQcmIOEhbGV1oZoJn58qFMPvZ+OrR9Ezb02smUB/f0pzwV42XKQh61d1bsfr3tdw
aVzebGAyb1Lq3X4ybDGqEvWx3Lsq5xkaZvWrdG4k3j9pzXBRRett7EB8ZDGVciJpDSIZmw3Rs+Bf
cm47zKwP/iKVX8JLYKQcaL0Yq/ueyBH6e5BivvADTKYT0r4gA70ExCldUUuOkDtwvohHe+MAcsFQ
y1427ON03f/UJpm7o7+uiD5e0fC5lkreSs0jgJLpdS7HF7HM5a58nGF+gubhEY1G+7NHxQRDJLfD
7THbpdBNcGjzLAvw+vX3unNv8Lp/3vs3tm++o2gyN3OZugSE1ua6Sqg45iM/cVfyjfL1ueF4sHPq
4shBU21sJ6IUCv5b9f058oW7UVH5pmSdIJNR/UamBSQs1kVE3LJCEXnuPIFkLWBj0PMsEz2t3XNf
AgkrX4Xyh1dMfMztIMvF7H+fivHF8vzxWxr56ziTxwhc/tdo25verlPG+JZWznkY7PrA4TvZpGPy
2e8G81QE6Xg2fPeUJXm4pw12wkW9b8I6uUSNNjeBJMlUicjZOHmMJy2uvpOp0rDUpNm+NLZmYt0C
8pMkIOY1Jrv3hKV0Y5KiSEf9YWoAWgYm1S5s81sGNIYEXSb7rkBBiELHRFPVTNRcp22VyYc2ti+U
3V9LrL4r7+v9TO4w7Akk26reQ0ATojsrdLvOqXAlBBG0rnh2dVtSaa6eMon63jX8Qx3XGzIwqGVj
icLu7d+sZKKiRkpVgx15HRX9M+g0/rAHEEV00ckpmlPj9A2SGBItpJrQ3AXIXtJG/TBG+diXoFa0
gJJnJ8Fe1yCwCLLiociuAVVYt7j5Y1QQ+MLz2WpW1MykwVgTckPBUG6LkK6gxTbP9b4rzfJBb93a
qTHr13n11NrWOaS/vU6MtsImsTF99luDdj47BkkCE3W8lYFskkxVDiaNrXj0Jc//FEBJKJAJ6Cre
ezZvGDQuvq7axZCXsQQMoieQO/GJ1fMYl9PWBTHD+ArIfZ2SmkS0fhO1aGN6BSNmlMTrtqmJs5Z4
nxGF3jm26PBOERIjokn6qaMnF7RPJI5kIKbqabPQAi2VoU30Jpd97PClS3jS5nkcVvkAt8PGZ1j6
CZnwghxiH7uT5+GTGwdq05S3m46WWBChwBl791AZeJfwEhBjFofTRtZgOg2Y/skiiLCM8Bt0eoYT
F3XtLO8ulaIr0iRbV5Lt0npHnsF8f1/pShstbe0k0EY6QnUX4c7cklMcUSdgOsNEWZZX0ThiPxfx
MfEj+9AHFJZZFfZE0GwiLeILlfEVpJv3PGyK3TR03/LGCHdThBGpENnXKqdPaeefG1kaK1MMu8zq
2BQpHA4OfiJfyTffAyfG6U3uwmS4yKl7D3xCu6ZiaFZxElcbIFAbU7A3wFN78DWAhrJkm271NkgA
BgHZaGzeLTHshz44uRwfVtSeb4SLhwRTsU032Ca7ic38Xecfy4L5W3UJd0lUrbOE/U+KG3LFs04+
lvNpcAWZgvCM5bIpyCDikT6CHtdoWN8F+yxpcjLzcYGM5GzQRA/2921rFtOJxfa2srpPOQK1Tchp
Jh1UvWuL8VmjbFqbKD4NS/NJbW7QaBCoTXvzfk1m2wd8Uz0zJ32q/OjxvtVVKcdMH6Mk5pr0Jnw2
b1mkrtaqrcRPNfG9W7P5COr9slMmKvlW5ib9QhhTsjSHPUIqWAfGF5e5g0kwpAAeldvZdg/Lf4Hg
S9Ow+zW3xEAMxP9tozx8MvKYRLWS36pH0oWKpt8JtnZtyUYDth4GAD85kCMKVeUc+1uHgymqDOTs
DnEoA9rf2WZ34fec74rQAClR8ODCRzGshnwbbmO6HLb6pdbSL1ch9rH1wmR6D7v021yZNzdtwc3Z
2YfApENUSseJk3OaIYOUvjzCuTTHxMGJZC9KLm6VP3uDfpw997Xw5WNA5bB2CCtMEWX4zWMVLo+Y
O99c1ul1nTSE0KHkx5KKjo5jyKizN/BEzcFo8nxnoTvfSLrw9kCGp+cUu6jx9TZMSHBxCCjlfOm5
GIRCznocVyKfo6m9XFkj4+W3LZUqX4gdXJElyA6sIcql7sJ1MLOgLsdSqYKvQh0MJ+Geome8j9Co
77BBBvMpLfKND46TPEPu9fKxeyB9CPaj9YCin957fhC2iRzNrmixcHyRSwKtkN5rkgeHe4abVQxX
uwjGVRFbh8ger/Y4nZKWzXHvceHZ2XNA2xUJ0QxBoImvHq4ZxFgkwtExKqqLrGh2ud1wAsRxu98D
oDohku75EPfLZ1jm1bJazhbL+diMp08OQT590Veruk2mrR8GaJFsMoXup2Q7h+flGY+my1YLQSBM
X55Da8gZXMuHgCOwoS+crUpZXJbNFNdpkdRzWAU/curddw+XJIE4EzYrcZYNzwS+9RcopGfPm055
pp4EZQi8XkfUpMU6K/kTyz+91D/caPg2Vu+ObDEwoKFNGSOlHT8HlPRsIQ9V73+tBzdZ1ZaGPstm
d/KSD3s5oo+LeRuB51J+u394a1lzaofxKmi6krNLLlEifilZbsaKv2lkBXXeoH+g8rycdyugYwz4
LJGPIQHDaFNOfmG9aBR/lGD0hdRjaDPuEz6SDVf+fZkwEAZ9RjGbmcw2niYFNLFp9y3HNsTOTGh5
d2ajwSaYsx5KlZXdvN6ryU3ETNe6Xw1fUjwTHC8zZzot6zJxhCs1lz/bgWd6OdQPFVv23qJb4VXB
2SGaR0kVr1WI8LuJ/C1bjGCrOAkzgpcgGzshr2NvmXp9f2rnpTpGBMMPAAUufmmOEb7dkKB+f9B2
vgZ61H3NNAeQZaLFXJMMP9pmuC5TyXJX47k/SESaOo8/Uus7cbaQtbCk5XnJNGM8TWTpoRmd0Hvy
tZcSxNDx9ERaX13vLevj742F9JaqCjKNiFX9AYukQf4212QIX/SsPy9fUxpLTZlJcZF2uD7FTM/g
3i+Fy74TnCbFspC8C54ORJHMNI6TbXXBynXvDdiKKIxQ4VEPQ5tQImu+YcH6pev82gTVbh7pv8c8
/pqNOrGb5YMGiwSbhQA5i3CtthPH1KToNZSfJ0nL0ck5dywFHzciZ8qhqiFHPjXmiQdaPXuLTaK3
DO37S9IuxalVsoRUoQMnmnKKDxJLk15CO7qGBhMNi60cNX7NfNreCwvxW+4iwAqF362bkYEXJRzA
VbC0zBngFqF3AsTVshPoe9CYtkudPaPqUeTIH5eKhx0UH2XbPw652A3UTjAtc7ZmVApd7ImX2+O+
47R+L5/hYg1sVJN+eBkJ/pk6ZnUQstdU8DX5irodv1E83DYt5vge1E1vsfErrOKzGqzL/XlQqN5b
2XKyTzhQTQZhmIX84c4AgDMUGxxo1C7Sm8j1P9lSHHyF6oMGAY9f573h7OVsuBy1w2ThCORHixrj
UHFmmzTiH8GAXo73rPdDE/2SERO3m8/bfnHyIUh7aGmh56PeT7WwtwbFfxRKwEHjQa/qZUeN0ud6
P2lFS6ks18wMJbBSpTCrAowKecqIuVlqpEtT3UEgCmboPBocj9KY2UBG7N7KwEEdFVGcirkhbs6Q
bGbBRErlrgC4ha3swPHUwMY+Av/Q8b4hlg3Bn0IkOiWvmJSDPb5wGxhhm+XGxuKAbNrVSyzZTZZq
MFZh9yhS/u2G6RV4hYrIqx46phiEsj/KdgDLsZw9y1kSsu3Hm7zjEimveG/VdB4Be5B13cPbVYW1
puH64VkFO4bHyHYeHV38uldpDIMv3ebJpqkle3/T9/duArQVat0ahcxvix1bxWzboJlIXI7GgQun
HlvUyiCj24txpARLSa4IHQZN6v/0M468LQFYqzpGq7oUxOqasLvW5tplAYC1nD0ySdDPFS5EvBfJ
r3t8Qx3QQ4qt8pOj5a8eDxFA6YpSt7dJSNZO6+diYglJZypKc/W5m9VTbfD1wyrjEIWTEmILmnUQ
VSsOeaf7mRnlHiXnZW3L0BTjuZM/m84YV0uxel5KU8LlwSztjPzx6okqw4pmdbHCkbhpo2BndGxI
hJuyZvXFRzskFA12seH3l/uz3BmCM2o9P913c/cvytZr2tSQPjmkVisqs0Ww3HRb8Y8ikB4ikbxE
VnPt/PpbQINxnzewuc0vOBOoN9AECDGgegmaDTu2Q0oOyBeWPol02F2PzUOF1HC9jHqdXbGEsfny
c57Kptx35fSF5G82d17yOAcvoxdZ3IBQnewlWEFJUR77S8daylQKJyYpUR/x1Y6OfjAxvezDdvoR
2t4ncML1juP5HmIak1sAD70Jis91o/CrkO0JdHfJc5qWiMiiJOyp+Y7nQu5i9ykcqgdShb/Mke+R
hMBZN1Qd+WpR/YCy2FgxXQ4bd8pPo0jERZtD/4q4/X2hOBmFqw+wcd3aCHYLT6cOoCR4lO/QVBkE
HUw1aVbwFm64QmcNWSPs/E01283ZsqEkhJVzKqg99Fr0O6ztj0OWjysDlMguE4O/k71vwzPocUQ3
eYfbkW1D2mt07bZ5FmTkxQh9d6ZPZ45wheEQpeNb29tyyStYj2y3OR59EPzjbEL/3cX7TWrByutq
46uCx06NNEoPc+2DETCzT7iAnf1IDNTZCkdBjFb5XKJPtuCbmVfZ9ApSi1bHYkEkZcsLkqvmISXC
EmmXd7y/hBY/9V+qcrCOjAX5+4tbeUeVTmz/zcCg0AF1ejdM9Uve5BJWJS8y7+XR5ckZo6jCZl3z
z+flU05wHu4dAwMO2faxNVI/iKkXy5iZxsJISYWQ2S4kdm0jKxO4aJ5/70xDHPvC/FLWNBQI/ESs
GyPIukOY7i9JFn4JWqDhd1+ARnN6/PfL/ffSmp1H3GTfkqpcTXk1PXA1nSPCIud4/+kvv7Tj3t5H
ECeTqilPjtPrrQxqKqlliqPwv1/qEbCNFdTpdmhCSjiNTjrE6i0bg3oLnr3Hp0u4KMNzbIqVxyxg
J+cssl9JOPd3Y4DxytZ6a4KbLNQkjvcXaCD2Ef4QzxUF/+2//0ca8kZ5RkXDMmzreH+h3C9++6nP
MvzI8/J/vHGpTRLww9OaNM+BYdLcq81rl1nmtWpSDBglpcE4lLi9S++cieTdlm1zdoAncnBMMJnm
ZnTkLl1xWa4LbdavpmzP/G/9KK0+xk6Wpw9BPsDvSMoECXZQrv2ytV9cyxAvSWzWW5nGyRa8WLlR
ltvtHHYETDoTFMol4ZoBtfySQnvzPPIe91/p0bW2VPgNaBSlv+97Pk40TvV1tov6ip/KozROneL+
ex7HMBX04IMNFPFmhdv+kaIYsVokwTlmlT8lG83RUAKfigeq+zMmXhYirnOHbpTy9/IjBtsflo7I
fvPg8pfU5jAK8tOw3IU//J4pu90QOZ8xo8Rko4T9ZhTeFyykaqeBIJwQsUcn4JGaWK3jsLzcf9JD
/ErhbMZJxAruAdg5RjL/ldJo32a0DY/337q/mFnw+y/rVhF3l9f5lkkvfxD0GQQ1yaMbf+UDvmQD
7hdRIVV3c+dxeglUONBt4sWfpu8sRw5WwDl8ncS+GttX1wBG0VbTgTyOrVieYm95OtUUmHtyUs+Q
TCOG32LgLtWOivvZnSx+R0SC/b8LYhPGbt9mJ9emHG63QbtOmGo2MVQklMdbrCTREXKlOuLPMSjd
QTocExNyUvJSJGl/BLrpI0hdZpt8mWiqsNonWR/sbZTJ1hrZXwwnGQos5CQwT1o8xn66pZUoDqHa
1V7mI9BFpJ5acEAl3KRs+aek6ZJkW/hPfapiVM3WvIboVVEFN5Ady/J70/De097pTT6C0/bHavkw
kQAmzZaQH03fGVadD9CBUgTcnzCBCT6b8DaWn+4vodP+/lPi1mJXBD4rZw+rpybxu2yGYwyR5TiN
8e8/3X/Pjd7HKITjLKyAdU5THo+xmDMEkmqFbVJtif8EOGp1X4ne/S/2zqu5baRt039l6z3HLHLY
2m8PSDCKilayTliyLSHnjF+/Vzc9Q43GM7Pf+VbZKEQShIBG93OnCwvd2QXWszdlGD2nYYWP6lj7
YVlPWy1oH/TE4S8/LsJpQoTEzUzhYQgOx8jd6x3mDHZ7LA+lZ1Gks4OdyZAnTzGxikr129E1N2ij
0PdtQ5yEvap8nC20JyM9Rm0y4JFSyFToh+zh3Ar6vfFgxQP4HOpeWpLwWsXMbNUoCnUP80XV0bf1
ffOjolPe1mm3IUqxXL0bpbKINItndnCtXTjp9kpzoJFBmndtp/SLhNRzz2meYyv71tjuNwYmWHsR
GG51wTeUqq+TWROEivIngONZzBZ4yLgOlBDTMXOj6sMmXZYuj8QYGhuZ/BxPdG7xwKNjpDv3bTj4
FFmWJSLaiAa5RmWMiBCpleFcpSGtXW2/RKlBAhYfUs/huzvymkMzi5UKpUbNyp6CEo8ZK3Tvkep+
I/34G5Gp1L1uI5RiREbTg8MKkSzQrH4mP/4wG/u50gHjdPBeO6vXFmJNhlEtdlxF9EwrdJmoYb1T
cNtInarc6F13gwcoitWxw20hbRdZrZgroz821Id5wc0EroLF9Yv6dsytYUVvtj7M2NqTspO9x3oP
T1hUefCo8NGrX4ifEYqBQBrf906N2JkRljkSHAped8RUcRkX2+xY32rYfXUOwydZ0Yu94F2UgkY5
oFKpsLhZvmz14x6nsmwZW8Nj7eGnbRFEgpH8q9oeGUBilspAR1cYt5gx6vrGqW8SrPLx1H+NPPWL
QWeR2iFjZjdrSfPIF25PXYCQUnqNUAk6ykIY0L3qFQYDWxMDuX+mNpmCYnbOGYFz5amMCqA1eaCC
hkYo3Z/4Rfh5BWbXUL4ySIzMJ8YqJQKKlUbw2ghG4pTZN3p6R4YxKa+zjPqEKDV5AGq4HSy8MLZW
GB1ZFCgibYGqk+ssLmVAmdEUGejDDqnOEf5BLsrCzdUY26DMFoPL7sh4m1jMoZ/ebYOboIvpE6rO
NkJisBio9hSxra2b6qvt6q+jFaN6GkTpIF3PNNd0+WM/60j2gcbyzxdF+3NKz8+LAodUI09E8B8/
8/ICHaswSiLbOtMeO+hEdcKQVZxSNLqXmnMxI+j1cN1BlOT/83frv/huNAQ6X0p8HqTYT2FIjdlb
GaX+dFsKxDs7Mv7ii7TwEU+bK0W3rgp9urNhi0yj9ug6+s4bcN5hFAYsenf00A3UhGPSjwBSbi9x
ediNJiWffz5L+y+kME/VVMfyXFf1DAPQ8M+3TV6PeWJierM1XM4ybBkguk0zLGiGGUxOoryWowcu
7c5bBB68Kihj1ZC8CzJHFPFXzHLQEVQB64IRMVyDV0OM5dwU9qdT5K9xnb2mlAq5J9amTqcsiMMX
sjPo3N5ICmKginG7KAe2FYaaz/HkkJAaMCiUPA2GCe8AwbbvpAgQegbyOkEG6Pappc7jRSLO0jWw
imt6oLixhksfm9thQuZNcMMdSsy3KB+uv3p2eicGbNR5Xu16uEvrRmTTPumiyBjZFXb+9G/DV3x4
+k1tTF/SMdz+87UmG+qvz6hmaToxhI6j2n8hrJajyAyk9LGNbKJWPNVcwVFl9Cv4JrVoybDlA2nE
eYUaTb9I8omI1dTWr7TeXNujWvA6oKLsOvh0K4jhL8jXRK/QK5tUvK+ngXrOnKUO6ewB9ZPa6+/M
IwBwqRWHufGyda/O79ms9DRubbG2cVOUxeYgpGJhBOEyC1+DRoEIp1GvjvjTCUARaW63iAfa/pox
igpHZWFk9Lp0CqJCQIjweF5SZihqym3YSWNg1d4MIcBUoiFpwwj3mfQCWh4G75mOPlboCcuJlgct
3QtqCHqFYnuYMpF4a6e8pTEe5dQcFE24Y+Xtd1LURLk+y3R6CkQCo0YK1fy10yk3ZoaK/qYF8lKz
VR706jI20IEdwyjAZl59oKNHvYqKj0lpLtHrg0KRCw4Dv9ry2jtZay+VQji17sJSeSt0bp8cT0y/
OFpftZ7u3tGcAUYSBlgqvLIGFUUN3LvIG4xFMt3GzAjBBnAJEs643JWvqF8JJIM2tUxS69FiIwjB
PiiGb+aAi4Kdr7HNuDRKZ1cKkoCN+IWilL01auUlyHjOxalWO1zq3pRhvEM/019PNqJnDWVT1Hfj
IzYKkDVIIU6Gtt6TJ/HwL7frL94omkX4qYoSwPL+kuYWdHBMTKVJtob4yeJt4LCOPpz3A/VS7sQM
Wsm/hpFDzlQhwDsBmBWCSWcKDkPVpv/C3/0r49szPF4SGHTyFNG2fmpT28ke7DLSom1qBV/LLL6h
+7wTpW/MCuEiTrujYJwVQ/8oqFcYzL4e1erJcK1/uTa/aNwND761jkTChBL5mXreRV1/tPMi2rbh
WMK84anC9jTGxBBmCx49nv69ZqjWz9Z3G7m9H0A5b0R9wxb8MfgUwj8u9zEfu1e76F43CXqiEnZc
RuX4/s9/R+8vNHnPVGlzYMh7mmaYn3m4dLBNYPAh3CKaPvoKKDrMCl8V2QbuURdgNsP6ObWdFc4E
BuGyF1hyD3tHNeuVzoEUqA9TEg2rLnKzFfwJZ6mLalSE54FrmJFPndXAsg9iXtF5j4sGSHKlDhmD
x7xQFmXvNbshGR+yKS6wG4UVq2c1fk1kB3iK5T16jIV09U6vvygJlouyJh4oEW+fet7qieFT6cOA
aKCwlj7hrpFs0yoni6qLwjWPxRK5a/BgZ/razrwrO5zmS69H5jaBWyjG4Admae/jmsfGqEhn0TUN
PzNPearLJvUj6LvcwerzlELWVXAeouYoqaI5NTXXU+5DAFyVd0Soh5hO0CDPef7FC+FGBUY2IbFV
dp5q3eRd8G4Varexje0xTutt0bgUtIsxJkG0DokKqg6VV5Z3KQaR3AW0VhkOrts6it6wby9OvY//
+X38X8Fb8VPLcooZ/g7NoI6CsP20+H/ui4x//1sc88c+Mpj4vHQZfYdDWby3/7jX5q0QuqLm805/
+mS+/efZCTnSnxZWMub5tnsDVHlrurT9PR5Z7Pn/uvGnwOnfwqJtT0fW8w9h0RPhSXnwURSFTkUc
83tStGr+plqGhnUo6hWRSPeHKkrTNDY5qD4NmO2Io/7zP34XRVm/qTxaCDk9WzUxWoRb/3tatPob
LYVDK+oaKsooTf/viKJEA/ehl6+6qqVqpuHRizD5HtnD+MCpx4ezSWoPKbRRPYeIFSzgK2Wdj7hY
32D39OHK/LyHPuqhjE+dw798m9j+4dsqFIXlOAjh9eX0PoLqPBa4VxHicosxDLVP66nAV/rS2OBU
UC7M53IVvQWbaEdmYAeFYgkL7DA8aofRd3YqDKHlEDKoXhGsVVz886lqtvpJbqBCD0bWynvBMD3r
r/GBk9ZoADKmhmEW4DDGs9iXiYk3GPBKTcVp9n1ANFyJ2/7CyO9xIx93ClUHRvsiWafVhvoUrxMH
mJcGY236IUJcvzKxjNK7KLmQE6ycY17e6gutybhXgmHc41iO80xcFku5Lj8O9kKzJ5hesef5SdRg
IlhVPcOdDDs0EVYiJ25DUBPWsxCRTJCxhSGc9yO1wG1CinTlci+yJ+RiqfY3uUvUfCLiJ7DlmOHO
lxH1KKXanyenmCInttfBXFzJ+CE5wXpV25RWsD2vqrUIwG1G3L/gInl41xFJpKZque+cEiSz60pI
b6MTUFnhK7Eq0Ld5VWJUR2iOyXCZKpOcyhVqnpf72QSeCQkQg/9YQ+br+3UhYoZkYs6nFB252NSH
otX0ndVMFRFDIdHATehUezmpxByOeiSVqRFqa0Wt9zLg6BR6dF4uzBR+73h8qtJq21aqvum1hNJ+
3bb72VIvVcjGIK6samVxzKV7sSJ14qurVs2e0Qajrrha2WJJrpKT86JWxc/WEAsbkLagu8rvt8Qk
boMR/y7xy+Vfxa2Dg9Nk0Ub+3nNW0LE3yAqSK1U3KdfZHH85/0I9gRxz+tlOOwDzq0b3owxR3R+r
Bs+WseQmPf9YOaeZKYM2TQfWJW5JJi3JORz7oD9h9emOVbD2HOtRbksjvN4bSIG93vD+EV6nANzE
P+WgFQsPDsMaStHjadEQGUzTRhd3gmW55V7OybtDt1R9O5CIKNfLVfzF3SXqN3zsvIRLVMn8qmMK
bKWFrSJ4XxjQBgqICdzAhckb3FdCug+IasZhPzAcz0gcx+aDEmFwKh9HojA8mM6StOB564hzkLet
jNg6zc3dbWZRHf1wv5axw10rT6opCLNrjvWlPJvij0gtuWhFZbHH2+RnzNaxoT4eUXXDa4Q75OjS
VGQFd45clJNRbDgvftolNRkT1Q2pPGbB30udiOAK8HyFCwDKsLHp4RCbTCyX2DqLuU+L+RGXOc9j
WGzGPXk3qZEvDOOoi8BdDrG12cEupHs+f7ycE4kk2y7tT3vVIfFFwzjFy9rkeg0Nyv5JTOScXDeV
IpIsx0Ae67aQEaLYcdY6ClWVl65Omz/s2apvCt5Wu1i0WQk91lPU0mjGZf0sV04YvJAwKLbLSeVa
ryGvjFUTKG4CF+33DfLo6rzy/GlyHwXiDg6LLqUgceWTPy6/jeMqj51+1wEh7SreswzEBtqpAMIZ
f+ys8rbDTJa6/GmMUH7+XvmjdaOH9hmoF6etpg0zijKyaPVO20PdxYfDeComtEd2bBzIsF6BuNJg
yX3lXnK50PSfnywX5Qa57vRxH47JlS7bEGR9odW6szFUZT3G4iH71cec12Hm42JjXrc/nAY6vUFd
Eu4CVg6YlyMLcF7lUixWqeJ+TcMZA2WxOGjkxcm58+TzugwWzcK2jGijcDWE1zxXQByXU0SdxI//
5bHysPOWQh53XpZzn7/qz6cUdGYIWWhjTHoPr1Z/B2cowQp54RqhtnKg+2wJ7Xg2j5G1ikXgjJwM
4q2HSQoYkKKP5abXVW7RQMQwFqTkzFHdL9R2anyM8DsaCiYC1DUgsK8N0RqfJ6rIdTsvyjl8Td+a
CLvrSXyPimX8Mm/iEXIzr7l8II171RIDAI2hq30ZuyMnMnXnvPhhnXjr1UkF11TG/sTOUV3lJhc5
Hwir6yaMdBoLgQQg6Fr3CL5Pu4KifPvC5ehFjRyvtzDd4FQ3Qv3bW2rW06b3X8xrk0CbvfwmOCf5
3pFPUGUW2Dsn+JTAIy5WkcXlqetkNVmVs80jYnf0Fs8U0q7qfZ81ABpyNiT9gGQ+Jkj9rUVoB7Pv
4vQ4DtMROex3eW0sQ8nxz8jLedfoVwAcP6OvbPG+S5zmOvbmGHlJY62IbKGwBzetEyFZo/taNWAN
UB62XtJMWy/3OyJN9oT8kRow7BrRwxpxGN57Dmg2vJ3jHQlIFUYYrBO3A2YE1GpHgcA0yuztBh3z
b14hTeU0ABrJLXLwx5a+7jQFyT4aLopaS/Z9k9nQJMLdGQqWyPCMuzia6WTbt9MW4ZaLAREMA32+
ryDDr+Mp2/dDeRdpdHAKzal9C05Kfcyd29isSwpGo+YDsWV7OZHxT55IiTqvU3FkocADwe4c8XS6
A+QyZT46wVDVQVlaXrKQNJ0QWpzazJiKhOZhOA7YnOoQL0jH2wlU67odLW1hDbCQRqQM0Kuca3tO
x02pWj0v1Ex7b5CXrHTRVZMTTb6lPXIl5WJu9KS62+4mL8wf5ajd5KnRg2MrPQl5zFVxNuJuE4Kv
FTyEGb8AOd3MX+bDsgeqs49PqxMvJM5R7OvSdPRWnW7Oq+SBp8/A5gVhHugmdlxBYS0b8W6pxCRN
XWMmbZJZ0NYOPhmJd47Z0SNSB+Ddhdy1TOhtyJ3k3CjeXHLuvEHudzpkHqMfJGmQ/Ss+1qlgcbl4
9tklQZWumKhzbnL5xCw3uwbFPM+gBxJhKdc5CtEC0GkPWJNYO7lKbgyDoRNdOzBaJQHsqzi9tKNc
QbL7qsbSc5d31s14xAGaO4VXuk6wENHDG9TqCUascl1bvwVuQPWkpGcuV1mZhiLF8GKcVjnqvOG8
OFyTS4n5rga8SUDlABjtcwNo08LZaOTdp5sgXrfGBco54uqGp5zA3uxy8MknVfQNzsD36RXDjjvq
nh4+y1hxU/1GPrZphbMzqCssTLrn/lTfNcOhjq7EKCn242A/9Y/U7fu+WITJJnVXib4Kk0czvtbi
DdzGDG5+fO3Em1bnmdk42oWL9lk58nwf8viqGg/deEAUdfSoZ120ys71lrZ1G6iLAV+jaJeQQjYV
S1F34net7T25HUtz5o29bL/PgV+tsvcqXNbtBlaFo7xAk7L4/V9aZ2fF2MFhCItVdfKk1wsDao4f
PtjBovqmKSBxy16/J8qLMqSpLbsF6QMG3DtlbQPTGRtHpSa067CPJVC9XVTmNaaz8UMd3zTqt/RS
XZeLA0mCr+4ivoKUyCO6jJYk7O6tZfwyHRo/fp/Wxiva1n5V+MqNRUuUL4CRN+PS3ek/tNt8NeyS
Z9UvHyufSJetNy/Ca2Pbb/GgXkQ3zsqGDnDDoJPcpB187EttW37Dfi1sr7Asp7SdkJQZQb7bgbnY
B6P3y26t0cNufUpnR/8bofbXpGqu53sbFtgquVWugrfpR/hYvheH6jAy8l/Wq+w5txY2w+yHNvcB
j++bZ9N/I3DkYte9HHecFbaYm2jJCdMP2Rc3ewMjy02J0YK5IjOOSnbs+CTWGziQAUo8t/E2Cu+G
YKVXfk10a7U9rj3NXaTZBukTWPbS/gLNixwA9YcJWRK/y69BsVbUlW0g7vHxO4UkMXTbkWFtDLSN
ZzaW8Xsg0ZgUb7yVNYSs9Ut9cXBuAQpu8x15OV/scY/8E2noThtw53oy5m0RkJuxooWEdOI8dOv5
eAi33i0K1MtgPb6QKNX80A+ov4hLwDs7iPxy9IFvEt/21hTYgCGG4w4PpcK+w6UvfzXKC3Vef8UA
MNZv8wR26NWwVr+XCqXN1SrkTSr+g7BM3+BV5tyJWMddQE10UJjTFR6WxjWshuSxmpYX1j2QiHIB
xOIXT9aPkPcgZdWGO+lwvCOv3fmKGSfOAumL1xJMLTaakKm2/ct075UH3dyqB/pet+kLca/Ujd2F
+g0eUbrvX1XuSlh1xZLeD6aevhAp7VL6KPgMjBhkwzhgyLjQn/JN2/sYRjqP9rf+Nrtxn6vdeJkR
lit4owcefwIhXEyLv/Q2OOSi+xEs6zePx0dbkVJ0LEAl12mBd/6GM+TjU7ymxqV2aeyNWzwcoWd5
2Zaoj+hNvRxele/pjbkqluOeuvVz8CO5h5GKTXzXLe0FPNCr5Kl6wmbxlupAsA5X3QUosH1VbIEJ
5ud0Z149TnfWF2Vr3MRvAB0OzCcQQF99j3Lf3o/rYoWmk4amfmg3/a2+NS/UHUKg+pE85/6V0XGy
a/xxYa6UZ7VYwlz1AaL97j5CwY9rIDR3jl70KSJURFxE5u646ZXb/iXb4c8Mp5jUBdQh6iHwaVOf
TG2fLIIvBSlo9rJYZQusTBEobRDCL/Q1+bO33tfExwN+ZfvzNnnBKHqllCTMXBvQxpuVt6TR9IN9
DkHRt80lwPaBx43oiStjG0BzfuI+POChC0l1RUkCTUOw0OPNfBUjgR3X1ma8/X7cBgdGntt8S0zM
Jk2W7k27VXdQlvua0OgFKH5mkEKy0P3qC9d0116MuFPgRLgEVCDxhHJ50Pup6sc81jfeM3bI07go
AqR666ONhgZP/EV15RDJt6Qw3WyOlHc2wQr92yb+OlwW9QNjL6B5BEC5t7aetH5JOgR0DUIQ/WBX
HY7rbG8/mpzzBqYiYMLy2smWzgXQFg48vFMwRvfxE6YcSahwvHqbrpOD92reJA/BZbAJv4kYvKuR
xNzl+fXn5hUFH/mKNGg2sj5ttxSP9lgm1Ruot1eaS8emFSOVI4nJe1OMjbphQJnc2N0q0t1nO3bp
W29NG12aUZadb1AB2/fiEDkXiAGJnBsso823p1lPjVB+p/1FYjYw7cU+qRzd/P3RRlLRixFKCacl
/7robGwFcQV1nfewyB0GVKFHZNUfk7iGdqUYKREUYk5uaJryRSlUkPIK8q43wK0K5nkdJom+a6hc
uYOiIV00aSnl7KhSe2yssvIduMfmqgnpcEKeKJZIo0aie5w0A4IPY9pdahBEXbJ8RK+1d4zUnyBD
b+3aozut5hmlUJdSkZxrQzEoOC/XFB03gmtg92bqY6g/LXSRU6uKiSPiV+XceZ3m9cMmq7ubo9r7
kcbNb0/8gRmeMNKtcq30p1hTyIm8DmxVxfQ+pQ9CMMguDutm04mhjJy0iXWFXl9bD6K6cJ4EYih4
XtQHaMFhr17LKtsoRm1yrpb5vOeVpt1ECyeqRVQAo0Bb75aqOZtbWQ5uRf1PztmiGhwlJLJlISQp
W/uSqsZx7XqUpsoRZelU8po4dmWF1yJKDtOgPe4eiR8cRCjKWsHGenMuIKnIFZZTYouHMeqyRVSR
N5zNVGKMthZoIFz7EOtHu+shZFrYu8hFdYhEHIp16/XHeydo1H2YjQN9Njwzy9qt1mAA4x4cYNx7
2mhsjMjdBrP4C9em9ZRNpbvq07GYl7Go15kJlmXOUTg5ihRiT/zlzpPzur5XJwiVB8zDsz3YNvC7
2SEGmszqXm2aK0RRvkFqAmbHvLBliU6gIEur72n1hF2kKYPtT8XjczGZUJgXy3JoWJUCUUIxwiWd
WpxMq5CWtfo2tYgOFkPXhuuiMZ76xtUYuTFRM2IF1aFbNbWtrWRZVf6B5eS86BJFwI9kYIgXw0L+
eYkJL5GkORAftcojD2Ia8JshO4JbUBSdTxNRQ7bKmpUBiH7mId03KqBWZdao0MkKa6zH9f607Kpj
tpLgxP8H4/4FjNMR+4PS/D0Yd1nk7WsOCeBNIoS7H//1n5/HfATjKMU7Jk8ZuksTnG54a9r/+o8C
ewYwTsPEC7xH0zEIPKNx3m/4X8OH023XItXeBUX7HY0zfzNs04IShhWiZdvQ5H4HI/8Eqp5B1o8A
Gbw6TuBPgJxlQ+Qx+GdYro7dlSBRfIDIyrlISLucwmuE1UQFQ3tQKVmDkpBRjGxpN+cYJmMGfUHs
K9T1PnpxG7el+21riwJTdasKLzqV4CdCb2O/y98FpTMtW+ur7rZ3ZlnHS6en3D71mHoSPrd0Wo+a
b+U8kkh4SwHm2guRUtNYuup9MrXf5jldFTByVloEQzSpja9hQqSpnm9sfCqu02RSb0MCBHJggERB
uJ8eO0z+sRPWUnNc9a1pMDKjCUhuqnl+VGCGGpMSbYr3YChWREVuapcUNq0z83VYJ/OmSscOL3C6
UhxGZcHGgTUKnlOY8fAgpx+jGTIqs9wl4/NgO/d0cU3e+RNpaUH/Os5qcpuBCHYeg2zqIvHB0TFD
70Nz282kMaTdFPjzQNc98nBZwqM67+msepTIFr1PGpq6UV0svEaPwZvXrTKT8BP2GDc61hmVhQ2F
Cq1tE5IwQ4/X9C2XX26OOGAQBVsGlr22lTRCWY4CC8PklW4VNFj6dBOm6zwdreuKwoFOkqvfmvha
RIb3RYkYHsy1etP20CM7SONYeIUF1YYvuEPUK3z5QAzN9Fmrm3EFS/ZV64SOP6I6FnkWZIKS0RwB
UGsjbr56MQJHm9CLVU4eCMZdw6GsQqTS5ioWpSnUg8U6smu6a1wBetHdsBqdFy1FPzjj1qPH1NIo
Nk5QTvV2Oc2MlLC3v64gGl0QhIgZkoKPbObinzHt4GWZ26nnM+akfnTKnP6Dk3k+KstXyjbjFv4e
MTchMclJmPtqWhxh2yCtCe3xSjEqPI3nwR8jkEsjVy2wZ1fbRE625km5zGbvGyb4sCAS54VEOhGt
HTCYn1rGv1dhFcTLwShfs9aMfaXFoFttKCBoNYO1craRghyQDIOpMnLx6hjXgbSKlqn+7pEuuQuz
7lmNUBjWIFsLsODVWMSRb9R6i64quGhtrHu/J0qLogpzAizUinyDS+F0AJcPKcHpt16RILrBEZsA
uMdj6KUX5KtqyxZBHecT+koMCtE1uNhUZPKO0d2Ip4BN76oyv1uEVISYpKj1taMM+TrQYPy2xCZn
PN+O5kPAoWJGtzmszWQ3ucWTZ2ThokTST9wIphIegzh8dl8BYn+QiaUu1VlDYjvp62hm2DiNhH1O
1puTI1xWcz47htuIppeyRjRwq/cJLkONBssb6v5aE3kAEErQ1eO6BKoT5M2iRrsRaqSHWO64c0pj
vqkxeRu7vMW7jWQ0ckBXdYR6/BhickxFjHFTuuWvBo0LmHejVjXOSa76QgnZx8CbQFpjTQuMcZb1
gyueoxjRtYtkuGnbYldr6KP71unXgAo4RJskmpqrOtgaR1vnlV7oOLoMrxAYeeN3I/r4CFK9jUuZ
jcISjj2BrGlfDLtYD58Rml2pBc5moev0y77glosSvDpMcgSRg84+ITfhMo0L1BZNsFaJ4tiUHjYB
uMWR1u0xwE+fg0LjDsvpK1UdduIM5ZWYcK9mIvgQeJ00IrjgLf0q5dU1srsEgbSVR9d5ZiASx3gL
m9emxVZtusUp8jJ8iEgRYzjiE52DfZWaMQRvN9XQFGuiWd2NTl2xnTrypUyQN+oOSrfrrLS+DmM9
2SP6xiVbVkVzWWXFFkvIqaikpqKmOohSqgCnzqvkHg2RcpRfT8ectokDPyzronw7zdQLY1HXBRMZ
9nJOG4ybWbF/GAmhVKGhnSBcCYiecVwJ5iIIyAC6zHeiioiuo76OULfxrjXY0uTqFeTKikJ0J0rS
DbVpWxSpe1Gurqhbz6KAbYtStiuK2iHVbRXZ+lKMo5ay0+nCsoDC+0cntCnrBNiG0QsW3RmYPBPZ
AyW5LT8tynWaKLrnIbVBZZydW43XKHgCxX/REsZzfWdExZ7cqn4dUMcvqOcborA/A66ETZSSzNBd
q0IBJifQHXTgh3DXCYggF2BBRVB7Uib70LJv7CB4ao/ZbQPf2A/gGTBgvnRb19sZjsr4qC6DbFtT
DpXckMjSqnXdBl9GIr3VpVzXCCCL0RLDgvYhS8dgT5qmK8CPIIu2iD2pUYGLtNSFWgGUEDH1Thg5
FQTXjlGmNNfnDq4cxajOFQOXeWcaAoWRvVxH/+71hJiRtSfywWefeFprEQgYR04kHQDfdjGgE4CP
JqCfOijaVYWV+FapEVG1wsxIQEW4gDrIr4GPbIkknQZhAqU1BNBk3jrW+AUH/B4EHGkPcFQkgKkj
CFWQ2NSRnP4FRnmxzlp7Fwk4S021LQJU/C0E1JUJ0Ks/JtrqdAcYajcuWwGPaYLdcia/yLlP63QB
tzUCeMskBidZJ5kA5mYB0ckBQS1guwz8Tl6b82QWY4Hz4mlOwIEOuKAUP8nJLEDDScCHGJeBJJoC
VIxrNLomVjHlRvh6nCk3JxqOgCYdTX/OkxF0itsBYRCkEZOED5gm77qANjEoOqIV2gzuFIXf8Hz6
royhO1Ev4PYexd3uilH0eRG1bZ5hBsuW0RnreSU3ZZVN6XqWozJnSoqfe8htqGXWJJjgMNZM2AP+
8cF9jr2FjWvjQn6aIZ45OXf6mNNXyO8Rkw9fI7dgK/LgErCAe6o4lT8m8mNOp3P+qvNmuQ52NP40
ihtsiAB7+bTxbxflhk+feTrV09fJ7acV8pp9+BkfZuVeR7eb6YGMyXhIa6U4Xc7zR3/Y/Ze/5Nfb
f7nrr07aycwOXAjTjZSOeWU04QXMiPCimJBT4uChIeae663ccJy00j7tkwUYYy0KsbvcZGUPPCQ8
8qH1xQH1greFuM9Nyb9e/Hq2KeniKVWMwYZ2xA/JSwffGFtYAU6BulDRsYhdykPlspxoYd5voYBR
7O1J/ikJU/XLZuwWZnWBKpofYc4kbDQ6oR28Rldm34uyhZ2tcV8DAs4Fg8DkRQSkU1L5gzoUc0NL
9TFAVH5aHCOVesJ5We6jiDv/DJCeDykGyn29oAOJioWckAtfnOb0BBGbGdMPkKCr/JAiK7yJzCQ+
rz/izwXVmyJGJtfK2Q9rB9cAFaFDYgtmGfEEOPkVaJCIuIED0gTIlJR01/Z44FBA8ZTVmOgPUY8C
QrcZB4nHS04k7otBcriwjl680qf0W45q1osN2j4hQTFL4qW9bhuKkpU26vu295alW7YgrJhtimtj
tD+yAR6N/EAJH8u5Y4NJn+ns7Gj4MQ/eDbC0exJ1HxP7yxGdzTqXDYL8bSfsGTXPjuPO5ydh6n4C
wjlfxZJYaQxqRFmInEVsH62MopEgQdFTeu41FRH+7Ck/dzHFH7jGRQy42FqpddrM2I0IYoQyVpvJ
JTX0aNyNdbyhS4AxWmRDdkzH7ShKdnpX5ehONcSDKXJPX54lxiJXtZEYa3kK8ryOdjTuWv16NpDY
qqZxe9pR4Ony7ykX8677HhNKuhgLtMJTERPjLb/lRIAQ36dI0qRcTuaJX6llQDjJhLSoGdSVltkA
LlabD5fYDppbYuYqqCFgxIOgu3EvvJch8rfzX6IRL7/zopyLXOMt7Sf644jDrDBBOVI5xjKW3Ew8
qSo/5F1acsnkX0be24GKm7TF8AIPhNMtK7fJySSa1fOi/K2nG1rcv79alDufL8z52E8f1eb9SN/j
Uj5y8l6TJyMXUd7QBzsvy7nTyjlKJpyHnPT09wpIStqq4H9yF/m1jDV5kuXsKB+106x8vuXZ0PP7
/QE8UR7OpxyUOQG19BMVr7s3xXtfknpC5ajMK/mYUDahbhlM5guhc+UGo58ExnwYqiu5+2n2KK4a
1FlEsnSfRMMg71Q5d56c101zZuJSpQMuYhHyR5skf5OcYIzDK1/OIg/9/dqczr6cx2srvhyLNl33
zDfFNKO58oiCx6mi2NnmN1eeiAl87+rqTl5sTzRccu587c/rnALVAZJekFxxNnKD/Pbz4vlYOXf+
M543nD/v07FR/tAlSkMbxqWRDWfnhHW+lcvyyeOKJ+2FXD6d/IwUDMe6QfXlZ8m/6fne8uZXMnfy
nbzH0GQ4E48Sf4Ow6+jKyNv017PyI05N1ViQe00F1pfMIUmokm3JmUgk150X5VZJLvpv7Sd3Ho7f
B63Od/L75fn18gaVs3IlHF9u49PNLNdiAtnNq/MBH/aSs5+XP3zq6bP+/tAP2xWtFr6P99qswmAQ
11C+RuSc/MRfrTvvIrfqshcoZ88T+fc4L8q5T8yk88fIbyo1HCDxV+Mc5ESuPO/zt+s+feqnbwpE
gz9CienCjjG66NpTSTD6at6cWXxybnaNcl5KQt+nLed1c5bxiJ9If63B7GlP2dzKDz/v+mGLnD2a
Af6RBjwFeUcToOv9bPPkE/Rh+TT7ea1clod+fDwhOIxRikP3rFHSo3NcfQfqtXXVvEnnxGbw1K6t
HLuetqL45g0P2LGBzzad+kBzAo9nLJ1b6sKCK95VD2XS7MzKUBczsoCv5MxssbdXHnTt6N2QQoEj
8bH/ksRltC5qwtZVTNl3UUTFwbbu8jHW+YHklRdNWh7mCZjcCdp4l5nZYQbrWhGToy7DqQlwVM6q
zYChrNaPpPbJNu7zDz41J3OOfYAYVM3Z6LvZwEXrxetVvljPE+/8tv3wypWzv9r90zr56pbrTt/w
q+NO3zAk3sFuNqpK1p3s0omJK5/d87In+n3YxTBCkivl8iBu7NPKX27/dDhGdBNYqkMYaSsaNXl4
5jp5fC337JOKcOaxupUbJvkI/noWn4VgaaXFdy2q7aVWoE9oJgLkh7bjtYnRWTyE38le7pSSP3Tx
OMQmkvj8OSEqfh019ZaCnYPbj4Fg8Wjte7c1H/HHuNFq+wCr88rI+9fIjcuX/8vemSxHqmxZ9Iso
o3eYBhC9eqWUygmWLX3n9Hx9LdB9V3nTXlXZm9ckDKKTIgIc93P2XtshXFdvC+vN6q3HcEKqAg7F
W4fnIGHqfxw1p/LaZU1CwOoMdXtp0V3Gqq9ESuuTYwytzoJ7WaRwThvqjIdO6S/yix3FFuhRZoaE
ZKIYbe8jkDfHcOyyIJ8riU+36/wxrvDL5e3RDVvV06zsonGdPXKJ/5zZ+uInlbB8RQlf7L5/i2JQ
H1Fe6L5l6P5EnY0qH7iSkkL4Dsw3FfgQMZcrbE6MacKNEM63QxxRpSCikpJhUe1DZHcr6xA1Oltr
s9SMxmUVnKb4o8McXW31Q9HcO1MxbZbK3cGulV8EWc9BoehJUGOvTfDc5raJdI7CXFNX4h786ld6
59FRLGR+lGXQVuFrbzcPTkE2d5o0Xm7zrZJG4unfDLfsbvsZSrPbqHsrtfZChuSmFuUPmosnSxlA
hsbTtGeR3AdzVt43lerese77LuBlndVKOEeBfGLRqV9rY26e8iHGN4M0pQXr1WDsbxc7JUF+hdQ7
Oew2JQ9YtlE5R9PTVKV9zNEGKOlg72EPgUKuMqafNBFcJy/2Wg1deiQkeCBiPIsoW2im9CEqqvCZ
jKexapyLNTemL2APyQbk7xIaYI8jNwAk8ZRO3QwBs00eUqv/HMfpISsm5RmCFhBgR3tWqnKVpa5i
RJY8l14Lbwg/Kfd9BAi+NkZCDxL1UkprCeBiAQQbTaDMzde5sOB2LZlOE92kE2sX7VVoWKRtpXzr
ndtyxqGg5127oyVBoVwTmEK1r6w+WVWaubYv2+E4hTLk404UnUvKTL1SeYU2fLPH3PFcE2UHlDO4
5uPewInuraN/bKyjHvUmf0I6VfbUZPPyKntEJyaomm6EE2Sc6C4qCHcAI03RtM8osDa9PBZ3ZheB
/7fpVbiafFuM9kfhWm2Qa/azGdLmacsfotbib7OhfkvrqXySQ5aeS6vqYBhoPoecdttBWdvRb/FM
OV7cJXGexly7ipHlSWiC0IVWAyC8PWII96aKDluvo2sD6h9h5b8HdPLD0cZjAo4uIGmP5lxn3864
RnV7fNJ79dtil/oNIwVqHeJRd1yG3rJp7nc6YOBANs3nPLXIDXal8BSZsDhMT/DdUEr18dcFvjus
1JzpZ54GMjQ/V3u9GlsPFt8Xe6SVkM6fo1HMuwV2CyoaEKf4bavVgUvag9o+zvX3srHih1QtJAzB
EjJNC1XEArE5GFJehYM8QLPHNzKAOEioEc8JkaoED3zXwtje4yDJ7mwCTRIb1qrAtOYZqnieI7Pw
tVbHDRhOuafMuue2jBi6yjGbqhrIZHqJeV0QHovnvKDUhjziUIfzciVd6kE02YVy7BQIcYIKBPo6
f3UTroakR5SSw0+RypMT8Tdc7Lg6dc/Ssg6mkT3oDuEcKGC5/Nmkqe7sRpxAAmrB3DxVqtS/RyW2
5ep1LAkzNZ1YXZMuvDbni1Q0sHkpKBrJn/Oj+QV04as7Fso+n+dg0hn8mWDeF1ZxGScGUkNZwE7W
RQx7qkOe23DW9qZBXDrOrAHH8LkJX5eF9lEuAqNoX5AlO4jUBGK2Rb84UskogoQPepgElQxTXFod
roelvuDMpkiuKnwJlXbj9MkR0foEAEcJ/cRsuULMXJcIu0YcMcn5ynxm1wzyl1mZ9rEhU6bDhb6E
RLkPBtybRDOp0y7lqZMSaMPYl6fGZEVo6yCn6cZbKMOQPeb6PB46flQCKsabsIbBTEK6AaOK6r9b
k5XeE86crmGgjPycgQS486Ko38sKiOYiTJqyE0oxx32rO3qmuqQVFKnRLyXqvkcLGvfOeBhGQ5yM
aoD4KPX9hAcCzSMkCmIXbkBwfYLNA5cEedOlV1ApzhgPauU21xcOlzi/GRWl90zCpk805QhrGGxv
Sk0gjwyWDA07UZBBPgxELHQS/dZKLu2p978yPl5st4i8SOVALWdz1xsMVrqmrFnO2SOVeb+DbnRQ
+cb8DDn3wcjiL6lW3aZOpe2ydiRwRVYLJCD9RleGe3BLF1euJpLQ/saKGaASxVo3uaEpDnwitREq
ZlyNlDC60W299vrGuQ1VZXV1LjFRSRrdKnt6sBIrPtS5yceqliM+Dfdy1mp6wROnI4Ekn3KNbzei
TI+dHxGikbyq7egEABBCuvrK0ue4kJhYJ1F/TOaXQbVrb1AemjxLzrplP0yzcaAxl8WRsad4ZEBF
n6/uyCneQFNs57V7M6El1iBX6dAxd5VZKMcwR9NXaJ+yOe4eonCVV1Y6KI7x1Od8QwQW7KU7pRdN
bVwU44Gsr+PUuo9REo0naa5c2iXQ7RLNFvbisaiAurvjMVXnc0ZHOUezmEbW/WwnA8O4gQyzac5E
QAMTzpmPD1YWlHqCTLErVoi4xtC3JE+9PgPGLGxm0zCsocq6M7zAFjGzAsqqbZpPoXYvlvwWZwby
ii+Gu6D4MgZKW3oTGPEyBaoNgMyKLYteVAplLoGW20zK2rREz4obyauzi6l8BrkiDjDAOetzRXpD
0r4to0qshLE8T7Nyn7QNX0OZjYR5ENrKtetQ6jWBPY71NqPUmIr6Miq5hndVQeo9FfkxGcYXnMFH
TZTNqUslfDORISuHwiyI66mcuD+5NrRRN2LCnMTQcpT7uC93IAQZJyPf0OrlMUX2uSajKCaB9uqt
UMLpNhybvZvRfNJTpvty/kqlDTC9Ff+oy+U6IfoK6NfyTSTaPj5VIlrBwcPdUqBvN55QSTgg1aGc
TR0X1NyWuygjyqGplzNXJTrBfcMpmMw72MOfB9QXgIXrN8caTm4vNKSyju+68a9izt5QmkDZpS5x
lWX3qM+GC7d0sFCLO9/iInu2ijALEMSou0443b7NJ6ZJmvUUC2RvSUk7mlxkmddw1mrAkRbohi8i
ipsD6rtzMStwuZfxSt75F5Xgln1bMW+JOqZijKZVmcWPydBeRLWIkwiRjkNjIKGDQbnRG1STmqDr
i2lH63dZXtzrhpGexrF/cWbnl2xsDVWsbXgu+QlDPN8MK/hLYmAA1I1o2cLkviBfyPr6lCj3rm43
HuAWUBm6POmir6mx9Qr2cvukty48Y8tizVCA5AnPEz/VMSf6aK98LkediXrlVhcgrYRQOyeuhuZT
wuggyLSc5KdigedMmYpgjPtsUt090trvS2/+Cstw2CVIgJIU+VBh3nR5nPpLPRxThcy4BgyH3Suc
wtYWJBTequ0AYpuIpbVXiCwyWJJ+PJQpaZpqTPANnGsQ5cY6AjH4Ge14309oEpkHMavKD0s7o/wN
MXw07sgkPFMPCgB14qjV45QW5kOx+IheaISi3Ffit3KWt60VyduunJGSxFK5yyNtL+tyb8d1fdux
gNYctbzNyJgyu3VpMjZeOjtfoP/QIDQyYnhsp+Hodz7FxKKDjDpNYf2YivlQaSbm6w4ErTHVFGPb
1M/t8ZqXSxDRlkSKqL/MjfZDLBFCV7IQyJ0O831tGYWXF+mBZcPnpkKu3aM5yGFeeko2Cs8ZuXxq
S4PpRR4mEp49VwSEVY9nfek/wTIV5zK97zFuM0Nfs41KSN+FuIqEApDlNpnnzqgses0aLtTh7d2A
mL/nKBz1brl18+IJBNl3y7HGz5XjvjYSwC82zx9Jqth+2OPQZ7p7nAyOL4iXMrP0l1yKV8iEGB9S
Lehgap6XUvfj0iBJtmvxNEzokkIyBLUyhdFuFk9tN1p+kRfetCB2ShPlU5nOyb5VwWNWM9AWhyo6
ft5XO5ZNoE75Pnb4LW0r5cipWnJa5iUIpz7e28wH5IwW20GYhlD8PGuI84kUGw1YKY0BoqueEdKX
E46eAfCDnmuHSLjIkXEK9fkEP8JelbImEx19mkYvslTHFzJVgiF60LneQH8a6cPkXHIzNF8a2S6U
NxGrwGJe9GhfWSRhJ+Rh76amdUhvG5hyxCILRqqhOVf/sxzn45hh64k6CDdzR/E5d66Q/2MY1R0K
WpZLaUQrv0KV5pFqR4ATErZlaBDBqF1xNBILXyVtsUkCsrLTdvCLCPUY82Bg07495Sw+GMnyrAWO
MFv7uMhDlolz6MtlhKyARxfgNKvkwWkPBYyMvChmQnjTh8IWVRC704mTugrSMOFf6cQdtElkyBOB
67ateqKWw0Na4IcCA+nHwqRzglLbhwGY+qzOOeE4AvdawugflZZ2jl0j3odz/qKmBsM8F60xtpWD
K2K6I04cnmX1OI3ti5M8xmYHJInUYWJISWlx9kOZ2id+DRm19i5MPXLd+PHINfezdkJg1UP17gTI
r0rNPSd2X+K6jQP63g+aHtkHFGXlQZg4OTTYm7000Qgumnan6QD/05DJDHZo3cdSNIv4V8536TWE
hh/qJPuZjPY3+veH9V88pXb/xaLKRdpH/klOI9WwuTsS/3hwC2I/HPxzZLF/1gk7G4R7Tdx9BEke
oH1nXX41jZKdwzDiEwjnUWcJgoeXKEEzAjEQRgRrQYNAkzXsWVegB27j236NvbPAYfoUhtHgyZ7L
QP9p0fvPhRbptxXf3l23yFt1StaOQCWogpRtgPK5JIjSeEqdtQdrCzCa3VqDmO/6ppL7VjNUP2nA
Q5WGRrRfn+YXR+veGS3/ry3+v7TFumP/r9ri25/f5Nc2+6e4+P1Ff4mLXeu/4GSapgUvxlbRCfN+
/xIXbxAgYYH3IoUcciQK4n+hfgzExYbuqCR32+h9f88/V/8TMbGmC/7gP8TEK3PIWvE+QjU47//E
VeYEAqpzGA/XcjC7aY4JoZQ3m0oqXEuf29bHzX9+X7R27N2tqvq/vw1nr7KvoorT2NeMAt7N+ver
rRe9vXIwsWIOIjHnGldVmD+E+Vhdcheyn9DHQ+PIXQal4TkeXyqn0k8koopgAJaKNkB7o0534r3g
q1p5fy5L+Qr/XqCThm6/M7/2KGoDFlGTleBcwjRxUONptxjDchjd+jl0UAv2KTPYYsbraXzq8I0W
bdPfWzXWJkm6kzdCez6H5XCTp+RglvKU59K+cVehT0eo37kexUmHmbOPQ6j2dUXjWIbADWc8e1Hx
Ilz76zjCNzTDKfR7Wsr1bAts+SPJMbryVpAAuis6VzuR2LKbe+OHxuK+GLng8XdYNerZnoU44ZVR
deOSVw8XwOQi6wjUaUQH77uE1EYbFYc5pySjaUQztnuROr2XZoyhXV2+6Gl0bG2rPwHa+TWaselH
Y/mUqemA1c7t/ZC56R4RaOxwMaUV/QKPLA2Ec87MUPcrY3SOE0E9vnYkBry2FKS6Y3mLeNqlOzEF
ZTLlh5KsgZhA5cEBVG+mJkRWC4CN5ZCnV7hexSQrGORzads/ushVyQxSu5s5IalmJBZKxk18gKK/
FOUYSMN9JSfhabErCy0JkVmieADF/4ZEuvVMhU5+GTVc9nvczRSq4p0ytKcpU26clOJcQ4+dcPXv
A1l8wThxHFCQ+MI6JfPDsU6pzr6oZDLtUd7h3lPlmnDKNTkWFfkBiIkFJZtSuw2lemW1wOTGXIpd
VrsoGRovI3qXhTJqLffrYGt8+DrWuU5WKPwIIdXU79UwlH5qfVVETCqBWtR+YrsA6LLm6gx54Zuc
kMRSwbxiYcuvV9V3deHa5MqlAG60GHaNbd4tEwm5hdVfhEFVveiMU5+gvx1Gpwoiu3rBC0D0G1Fr
+34Yxj15DSe7MALWiIEJq9vTF+txmrHZRnFFnTQ20c3PnAKTPNeNRDYrxpajDVdfX4WNV9hqGqh6
fFtECyvcXDlqNoFH/KuxrzXiWy6Lb3HT+5XZoN00xWPa5T9V0ku92DqRg2TD2psx0JhfS1bDoNnR
uQ3bst86gSf8QZmLWKruwRwwVSusGqYsdx40FrM68RhZnAWqNn1b8uEtnshTt9ChYqIuvzo1zqcW
BrtiGJ9I21oLxPxWit6A+Oguivtt0uqndXwlnct0+dFMTA7lDVwz/LrY6sASEkUxmuqhZFp/6cLk
l50VjwyPwULQ46HC4Rck1BkVG9jiGAMxHAOzN571sn6WWRkS02oxp0H+8n4jyMIrzNekmHumvfp9
Ku2HrFNcJiZxQ/4maHKtd9SzrR9SELz3IhsOI5g3LuvqZcFW4MnIPE8V54RIp8yXJcrnsr9Jjey5
K9CscHaZyrJnAIDi/6gATDX6AuC7Zl4aJTCW5HUjui5du+DqHXP0NfklR9nvJxgAycqwjJEJbjrO
V+T1Bz7LjyUazBujmG7R2nNo6M2xJzs86qZ7CM4UTKJWHEVhJJ7IPs1KXe8iURs+9oKbSDjfRKNi
8mdF7WTpUQ1bDNi281hhB9hHOcDnsYFz05OFaRl3oLXwGsPPDaLMmQPFwjBqsqh7oBRR3oWN5alo
xdSm9Gw9fTNdtKE1q6VImdGQFBTzu9nyYhPRfuGE+9ZZ53rLz7qwjjazwkM7iTLAyvaF3DWv7W/k
HLCyNPzaJAuznolNjQvrHkdur1G/TqQWevrI8rHNrOLWkMmjZkObRInu0SewmFkr33rTwUxca7qn
mxj+oN8mvj70eL8d974M/XBQIpCouGa7VYMvTBaUymwHFBEXb+gFAjB1ry8xkagUY705DffrqTUt
PStFy8Zvnv7QCzQelnmWi05wrQ0Osq+Un804fGZA4t502Lu9dq3i6kddjXdcDK6SVg7ZRAy6sZk/
kDnaBVF1dVOyCuX4K9ER9JWF/BkTvwYHYuRS2f2aw7k/t1n8nHZtfaSG4hNGt+wRj/+iTTN5iuMg
EhPmFfw+ejYtyASN6U4hNtNeV2EQt6jvhc6vpYNJWaIMHjPWlm3Hap8whkLBna25sO373LpT14Qu
g44p5uC4uqE98m2c9Ec5z1e6IP0pHubyOoTkzkS0pPT8ReuwR5c4Cw9d6TLUJvM9E/BPjUrcZJi6
nDuUHa0Fhf8cFgsGmGI3j7Dx8YPTzOBERpiYWVNQQZELwuKnm5TY9BtieNGKYYAwCQjiXC6d6Y0k
UhXBpPE1bELP7HnvSPS/kPgLrDQJkDh7QXeePMzFi6NH2nnNJTSXxhNqjo15tn9Z+ST2joGUd9AH
P4xZznWWeOQtcQNkDHqjmt4nKrkpLFiu2dgo16GPL2rt0rvBBwoiBloB9UuezGqP6PULFqyxZpYB
hMsfCEYiww+SsMr5tGt6SP1JNdAndFu/1rSfDfnMrkkNF0bt56Ih2HdIy1/uoHkI05pDx5QO8TuL
T7eLjkNLWllbDOOFXomnSnr2pgQ0DJ3YoUxFdRmcoe80LJNsBjbU5JckqpR9kmGAt5KAVZVLBMlw
zzySGIEpTny3xPBlMBwHLVRo0n+/hh3EDadqyaYxxp/RWdEqcWzLzCWxR3nT0zQ5TK3oL8wVsO5D
MeNiD7Cw1gxMEJNZeXkGZ4OV0kk63TFU7OyK+fIC2vRu7vTRI5PE9ftIDYStQDkqTNc33eVAOml3
pJZ5mDuYBi0/FkVuOkaOWfvqTDmVDMKVHY+SOXWan33PgGEYZGGKhF4yY9m8oy0Y3zaWwYHSYMVB
DQ9+RBCeSMzXTtNKmii2ygGEUWk3GMVPMRsZHQ441djmx+RHyS/ZLDr67rkYTwTN9rRwoDo6U0gm
l6Bh4VgRdV1F5zRSgOg1s3UYF66sdSRI1cownvF3XchiHl3LZq+q1FbasSRW2QR1bU3qg9IaQC+b
uNtLW5OHIY0fS1wOV0shJ6NqmTCYdn/DMcAcJD81GN2Chgo9TIYBxlf2Y0nVb60UT2FM96s2wWpk
ff+liRcnmEkePEuw17uZ63tgWfMnOpfp0S6L6UaGxrO7jBAnaDiD6qY6MPwwkY3gYAJx0y/Ek+Xc
yDk+cA0bAzupLqXRf9e7CLugoJTnGlvX/LkonPrBSsFbWyenIQ/dLGnzRq5z01QwaVONC/kS1YNv
OJRJFnBYJEJPeztVG5TtEJPwZymXfF5APo7FnYWN92AJO2UQICdSLszpI3Djzwo2OvDgtxhuKEcZ
ZnVUc6gGJdc1Naz2dKApX4ddcptWNC8W+NuUjWLtbCvF4Kk1NMm4anq6E8xsDJs4sxTtDYNyUl/V
NBr2qDZ+qmsGTbuaLLatXh/vDIsMFl2ZmDYKkAGTGBF8xJZBK2t8VeZCOYzZfDXRVdzGghPbSrrj
nM79aeSyibcmLw+pSlYTk/TbqciMk3DWabuAncHKkRjrKlY9JYKOqvWTnw61tR+tlMRvcFpcKK6y
Fd0lD+fk2IbLw5wOIdiEUOxGVSD6J3kkm5oFubB4JCCrpC2EcSxMGxVyNXAMGnKTNhOSo0fY2VMR
zBoV51k1Ln09pTfELd0UDCQgtq5ttaj3EzVoQ5vjK3lZb1jaop1qhuExm6rnpl2cS1E3T5Zb+4ta
iqNePLaqs9wv6pIEzVI0eyqWIWFFeOYS3bYRG4RiPzpLeu5t5UktRoSYrCz25ZDQ61C1104PSDAz
d3IoxttRL6u7crxGIY3lxWFyWq3ZMIDMh/OyZsNsN3/c52T59yRixkFJezjXzsBlERsFpRpFZmQh
rPeqtYAIyHi29p3P9gSYWoW3hV/t7336eAn+pHX9oGNeGgpIksDbf6UqrRhvWfGY201VRDNRtYN+
iRrja9IZAEtKE2aVskI2XbdYN1VcNe/7XfM1wkH3Lh/XNkKnuaqe6cTB7hKblvivm8RofGWgs9YT
MDhcGMito5VmnpgKvFWb1LEwoUITowJNbShI4uq19nVTwm7yto+bcdVdb7uzQnvOtOS+b0MS3aOS
0OEVwba9x3ajMrCzABFrCs3v9w+ySVGAxXRqVknX9m7w35B7b5sfd7pmQmNcnQ8f8mfmWqh6N7Gf
dKPlFGnEufwtI/5NNbvJypq1Qj/Hyt0mMWXhQYm1ayf7MFE/2CLVXJIp+bqIEK8BkyEgwm/Dil9l
vdFE9ZqEZOGhWEWEH3A6Zf049jVDc6AH2cKMEeYr+XF49N31p9q2psIAI5Qo+L9wXW3adsOFFbJt
1RsszZzE554RPDBWRJq9isCrmhrfcYa0GIWueuS6gI8B8eA52zio274uoXYxP6HPqhiAS2HTdavN
a9syZdYfLYFvcoXZbUS7bSuXnRl0+vS2oQ1D1e+6NdRbM/46+LatxFmdngNtA0/DUUD3fvVwMdfR
gu3Tb5A+161poAsjg27CJ+7WQ613rYk8oSI/xKlmH6Isbs7bjTWY9bleWQdjGyImW/MC17uWRZAQ
yTJ0l5Wf0CvB4tngfs56BGl/AxJLDObBZPQ/LOrde3fuHpo/5ZfvesvV2jDHuG0zd3XIrpJ5d/OP
ber5bX+72XYXhbgjS5bwwfqCZThqekgiS39lERfutwNHYckQxGGB+MjGuyrXT7B9oO2zkHdQrVY9
cI4YxcuY7pm+2rsYEOpzinrrYBPf1ax0Z7GSPLC0Qlx3zJShRH+0NmJovxJb0xUjmm9A0RUtigRB
I7IBZ8d2wzn919Zsdwz4H/vbw+p2J12uMXBn1sh/v458chXl07rfEZ4jP//xbktrFKdW/TltSNIN
afe+SewPsrYVt7rdma4I1kICY/3tmcPKvdvgd9vW9sRhhbpSvZkRJnBI6Cn0e8tGhLfuAULgIFq3
XEN+JtVQBNuezCi1Afciygi5iOXXSpkQxE6nz1iZsttzrHXrj11bKw+uzaiClQ2f/sfbG0ar+Lhd
yBVfv9vta3Udvv5td7sZ1wc+dv94CkpCELslI/pmRt2ovkalgcpUImnjbwQCF5lmcVfFDJ4TWhnq
ZxG2I1o71RnWObKDbbOZ9ZtkJVy7030102De6Cbhh+X03XtIGbfxF5KUd131oGy/5mZ3/G1z85w6
kpV0Eg8H7JMMklzCua3c0jxmEOY2wolhD05QK+orl76/mMjbv7/tblCUbWu7iesGEUCPaHMdj5QV
MzwwZHEM/70fjjOJJb1yeP8468fbtkrGz2nQkyNlYunDWu7fP/D2oNVKIHXUoGiizKzwZmp/6/jC
CRTL47Y5KUblUdPuvC1mbgucS9fAuW13iiQr0C2QjmiOeNSG04cx0uCqz9hkrjhVTbmFIPjnQbge
mPaKxt2OSYv6214bzfvfju9ts0sohWaj7Xjbbm2sUEFNu/z2vO3IVjvtlsw0Y//bwb895+NvNBrC
5rKo6a2vfxd8wkovnpjBJqiy3v/B7SWtvQIVplXW66jj4qebbDldr37JepLH69Yfu9sDmIeF9/+0
lw3P8n91ZAx1jSP4n2kvtz+Hrz/+2Y95f8m/YC+a+V+qAezF1kxhAvj/LXlhDWD5VwNGpwHjGLZL
58bZEhX+prsYxDCols29jkk4jKXZ/1FDxlrxMv9oyNiaEMLWdaKxXFunH/RPukvcmdNQytq4iZGZ
poO0ApaOMCjR0FOj7XMPKw3l+5W1F9O2WFKvy2LrKleV36LLT8TiABC00JvaSngoO10GZrqrFYAe
HUZEr5NYtSsdcbSiTV+1eKAfMbZBD4KCuHTyOlWcR4OyYGPTyn01iU+SILHATZkRulp5H7aVBRz0
LLOovRkoFeuVBcdR1jNx1ElKp3o5t0bsHGXaPRn91FASNJ8dI9JWQEK316Qaeeo4sOTVh5PaKSqq
Mqvas5xpX7pIPtNZfZG5Wr0aLoLbcrp1nbBFz4MN1BjGyVMpC58ds7mDBUA4HEQDoAKooGkeByE6
FC8Z4YWGunnO1b64h/K9Exphha4OyAX5dUHNM39QwDp1WSH9Uldf+7URpC0X18qPVRjVb1XVUraZ
b5Y6jv1xaDQUluPZiXWIhDSrg0ldHrLxzQpZ/nNItCxnqOWNi/boRqS7bK/ArwEyxKYdoDtcBrmW
uPALUEKIlkZSN9mkL6XDwBLn3lqSGuFN0QYG41ty0ArC2qvG5Muuf/W9Rg9d7T3iWKi4JuUeP2O4
d80fNgt0r3VAPcaGfcHPEN4iTLO1yzK31t2InCAoszuzQSBK0x5nqzv+Eu34NllFc0T+F0RpIqjh
jD4KSuFTm2GZkRJ6lpR5e1pCc2+hXFiB8qUnVkGYRfRNPOrkuTKB9Cq1Ezv0AWULwaZzhvPQI2ZJ
RLR27VU68As98kHR7ms5ZjfGLNPAke4N2fZIxkVGoFYEQGsYzuF9lCrJTZ4NKG34bqolVZ5pktS5
ZhCCXdR7pFGcB84MjwYtVe0LQu/v6wY6Jproq3hy9Cw6Rm1Fv6L/ZckhvGm06lvJ4vbQrqQj1Gdk
pyMSPIe1+hqZLclyzmjy9YSXRXWrUz3SmVEiExLjYNwaLWDFIpIXg1VWtYzGa1Y7pFxippC4EZgm
7HLhGpeU2SIJpubiaybmFjOJPrk2Ki63MThsO7X2w0Lluja1h7jVC4y503Aj+RUxhrqHONGR7ynZ
5OPMyY9orU/2iFQgbKVzz399dGx6EtGYW6Q3R8TVZ+UrEart1anQULTGs5HH/VvTl095VH6iyTL4
1ZBbRxhqrY9LmJyh6CIRkp7mWLKwTkLHIy5rebGThMlyJJWvipHcaGM7ojpyWzyMjCEOEdiaopwy
01Bv5SrKCheFImdSvOprNazQ0cHVNK92QqQWKXCxcesUzjU29eK4DlclXSKkrBFVmDdADTed6vQ/
G4w/V6GG14V5054CMr5PhNqXlnxTb9ZjUpqUrrpJFMQ/uFnfdKsOWTMnE405TEZWi3ieDFdjZ8+2
6S/KlN+FAL+PNqDAU1Kb+Q1K9REBFaqaSCKasTplCKy2RZ00VMgr7Fj3Q1mKQBmQfapk5h3k4ALg
LMbIE2H40gEIeu6LysPIYHtMiMgrKGznXKlMmaJ2uedzdrPBN6HTg0gGhL+E2F9javfvN3ma3pRW
eGqFyenGT67YWrvTxq67c43pJ1N36ymLAPFiigH9NA+XvpyYlnYgqFX7CzVIHA1RcWHsp+pNUpyH
40TxtZWiuN0Y61a/URQ/9retkrkiWLkVtfj++LzGQWz72+Mfu+/P3O4UG6Rxe+i3ze2hiX7Evp20
++0ttqds9//xjj1TGRge+ifnq74yM/sVgOkum9l9nYK+byorRDNe97et7UnbzcdrMrGGeGwPO22C
6u3joY/XfNy3vXp7AHeLuQt7UEcz8cpEAq5/69//B8r2f21PeP9z27v8tvn+su2vvG+itb5wurMA
/vuf/+2tP/6x7eH3R7Y7f9v/43NuD08SlOYkpPQ+3vfjea0cnmYrQubz8T1uL3v/gB8f/eMl29af
T9/u/O3T/c//2fsrf3v77Sug14cX6eM/rOlw+Fab078mkXbxtvffbky7aVlO/fHNbw9td25bNQEE
dW5JqC7TW4Sa+f0F78+aTGbv6EfpXsOIyTr4oxK/2U1agfesIqLqnZhqOrqmh4J+wlnMVBTSemUG
TKXD4bLd+/FQx5rjYIfK+Y/7t11rffH2Dh+Pvr9LG0ne67d3pFEL3pTlztRQ58Xpn65L3mTAarzb
NpUGzMP7/pygbo3LxPF/u7MMs+GUVa/vT9ke2F4XxrO2n9TxLswSl3FAsSlFFC4IjHJeGPrjzM8d
99JkLPy2OJVtawtJMXoDaUOXp75eEFmy3CZuCEZpPd+3U7TehoJav9U7XeeMrC4ED3O5ytZoHFOU
J6cFX90OP0X7k5Hc3JXl/CVX6pVqIKiZLOvNvFrMtxt7Bdv+u92P520v49cgFRLwdC0EBO6pJuu4
FSezBkmuTt/K2JV7KVtqK+5CLd00xrewsCEgc5lPbBo19UqK2LAfW11v222mzjNxSR3xfxhMcQCU
UINRXcUmzSFt/5u981iOHOmy9KvMC6AMDjjUNrSi1tzASGYmtHTop+8PYM1kVo3Zb9373oQFgyAY
gQDg7vee8501stCWKmXQn5YHNT9zCxKRV1mG7U7Ofqex7dgYIK4+P1t+LJtJ7Du3OGqDHZ6XB6xu
HmgARvMCvz6NxNrNz5hvCmw9fKVLDXN5wMq3IpPYOSwW02Fe4y0PbaT9KoXVb8uiBIvh+cSe2IN9
W/cqOo/4R9YjYAuKLuinU187pAOgA+Krj1J6DjIVzcKgZYNI6iYmm40Z15vKEObJcZQJnE6DxdzH
OOjnumFcGxkzaIGJqKveYLxc1cxIGM74quLhHl8eyD08KcbWTCRumhk8iibTP4LgsMZJAOSgz4FM
wJEoRRy82shQuJMvJvnlWW/T86Y99s0XGQycOykAJtDdnFNZ0BqMWNrfzzybxTZrAkTpRD0s3wFn
dtUcWD7Tt5xjuZbj78xfQt+44lil90tNUJ9La0h1KRT6qXnQK9Xvf5v3E8eiDLPUphfffTrlTA2Y
5i1FP2O2f1v0I7IDVitgIJEZrH/bxxfD+fIQjDMSySQ8ttdyAZlJIqNa6CDWSGmULPGRrjWNzYXp
8PsEXJ7967WxadNNOOBRcOe7oecURK8GO8UscC7yUwNdSoZ//Gw7YbRlfRaRaDvfXP7FHFiK6MtH
9ko8S9nU+9/18+XjLSccSF8uzaVsv5xorg+0x9GPv73xy7PfD8tBaBIajDON5l9W82979m9OBYke
yHQaVW2Wq245hZZnvx9+sy4YTZiuEnVszUWlpfIdVIy3y8PvH8dUf+uDgDTbEVpl1FvTeoGhfD81
6RquOteSGPaoryyF73g5q+eHf/1IR3OXmYGP5Z1i+FL0/v0wzkSs5cfAQJjPaUFw0Zy7l/TGz0Yf
cVOZZGosD2Goyu3g831hxfEPUub7QNHpjxL41nO1Zjl+v1sS/wK0NGl+UkYtZnGGvW/hd+Kg4jSa
cByPtHbP1IYN5F5xuYl7/ByrwBJqPzLmLR9IcklbhcBDRwIqxWAWgQDZjXRjYEDkyiJ3zAC0FeOn
7XTjxvUdibTEsU/RKI3VNNIwTkI9PQ9mfAmi+LHvG+ChqkxREEo0+/MHaBM3gO8539BdA7DKbFH/
vgo0fdPlHR3wCc4g1K3g3IJYq4MRL9WMCEGukuwgLT0uuqXli1+e/T4ZHKriJ/mQD3lO2ghyxWFe
G8n0YxCFefLq3Do784PGYpCwumS91HibZVTz+uiUElEbeB5Vw8o9RHq468L2uS09bRfUKWEcqYnT
qQtrEkOEdaG0OeynsI/PjczbvaPKuyrB6CQnR+M6T7UVAF74k1XbbmodYTihX1QRSf7eqslIDqEe
HUSpjmYM1K3NkWwhIeNjksZzkvjcKLrPPwu/sLDMMNR69J/m/hDh3MKt1r8J5cM8qjp4cbZpqz2b
tCJyg1CUTHZbR3m3bgy90a3rx97emyx71997lwUvp4nvbpb/Q4ffXFf6JcudTeDU1Sob0PY0EKhs
u9hkikiUeh7nVU+6TihmvUUjLuUSOra8tvx2iglgqFXzGLbca6YpePL91N+RBViclfycpDaeDBWI
M2Br/B/liYz1/hRVHZ0YhdEmywlhSJsYVPCEjnw+AHQnFLoT44Lh56amLrDVAX2vtF+AqopzWHWv
QgXj1u2brR/0BoJNHE0DgK6Fbr885Au+nraDVFyLbg1pUekPtGKjQ/1HI2RpiSwlet8TIMlli+q/
u3HcId7GYdhC/49KVPApctVlA65e7LUfTle3uyZGpdbp/qZrYJEjg+m/P1tYEvGnD9C3K5txRM0P
XQaAvaPIsklbbjPj9FKM9XOgNROL7QnKvSM4PHbyjJuUrkji51Suo/EqbnJ3QzD22m0YHZajk43z
fVdGBmY2rfAgDUKHWKj0y7M/OBHLiwsHQlMjOWd6uF82WcD1y7PfD8tm9m/GxPLzsoMkyvE6UbNe
Nv5ju+WpbtjJFrb0r++/XV7L4v4Y5Xqyzq2vRAcKUKRptemLJoC5K7WNsuKHPEuIJp5Ecj/W/pwF
dh/XYMdMA5cj+h9KaBppMz6pEoFOrMvofQZ99jyVI36stAdOPJDfUU4EjkxThaPVLl+CNt9nrgD0
mAJeDVs00XlAzoPZYb6rhzMdw/rLHxAd9qX3Xix4sZGakt9VzlqqtkeTQ01S05Ph1HeTdo/W7YvU
n4Fc53dluvjvgt6/ccKgvvIF0QR5Eo0fTh1dJjxMTwa1rwMlJmi0ndW9J9p5+X1vkiBigz0A0lb7
D5Von+xhGj5kqMDwZr5zTetXXeeqBWhLyeUDAed9bvggJtOCUCJ0qMdm6hGjzr9UOomObfKhvCTd
tZNdHuPAyZ/qcLpe9spR41SPLHnlRejwLOrCROHw7xpXewtjbE99WRsnS2IphJlPTHfLvL7Qk1U0
eNNbJVCN5bnVQlT0pue+DI/LhxibHrOlisxLqSpxy+pn1m/Pdxobm6sa8az6eu3fOVMkznieR6pr
vNuJmsLk2clrptXT3hkasRdpG77CjsMvxLtqx3AAVWMb595BTWslKBm/jw4Rz6uoiczbLhjFJTfh
Xi+7HMGYdYOFbS1H3VSMBb1wnFxvGVKo5S/DArR4o0zzpCwneUBg/b68rqcRAsDAH26MMTOvJrsh
o2N+DyIsrt1Ur56oDBZHNdQQJTQ7+LD67y9YVpxOUa3sY9frBKsk0/2yw75EOdhZbnMdjiWRLnhR
v79Ay82fDB3pdIVEeKvaNjkJK8a9NR8SXZ290OjfCSVr6OKb/sHQHQuDTXpZ9jqFDsER8ymGSdq/
WU675Q9lBevEKox7qY/ROXTRrS1vPxdMLw2neI4KwCuZjgShKuURLbh3FwcUWL3RzL/yVp6gMRov
gzvBbTVQhAa4ae+CQUPYNW+BpuJo2Vr8Cq4l3smxJnCMG9Kd0izBNZgVX9Eg9z7m39c2yr1taKLW
CefqqCjsg0es/Pd+UBXjUU/DN2ZbxjYOTJd8T1/djpBkv/djRXi8eq17S+nFbzUHOsBg5uFtXQcR
PV3+U5AREq93/pvyHFKhyqw/szAQN5SJoQ7P77aGRY3bs3kPRoOv2zcY6N2sutFROn7vw8bIlDWW
+z5VjrcZShFf8oI6NFGR3fcWLR65bprUh6sscxOnsrngp9WvrZntsvyXgXuAF7sfKcGEm5x+4kXZ
YXntKIyHyxv1uoONMfGybKCXrdo4TR1dNY3jXTFE+N9b4SMr49H57Fobu7vtqKvEbSZOQRFTwlfp
V/r3GyrwDQ6yN69M2RdXKf9rk9S9+KSu+f1+Kt1dt5oWXvta7V/gUrebypTpJ6lky/sRU2muczrN
12WH+L/1Ad/4EzDzTr4sGwC8Gde1XsnrRozlRarM3jRBo18XLV8PFIA1pfv6By0dSpF9o99jJC4Z
2yaF1zDv7ieXVMBO2NUPhXUitVv5UZmZtk4j9lFxfp5z3uO2w075rDXB/ffevPChdAvr2ddSbUs3
Kzk7QpPXnExIyEPX/3D5spZNE7NB79hG1b1VyO5QJD4craKw7gubhsaySV4M65zi7AduyXhTJlV9
jbK8PyeWosvcldWLnla3y6ZcPY8t9ohnSisYFbgkiNF0w5u+8CQzn1x9muD45fyJTRa1K7uxtTsx
jsaByZNGcKAZPzgBJWmIH/UPyJqYDTvtPdZkviEvCRc9UrlBnpvAHbZRxuUlJ3m9HB7bcOEK1NGz
VM2c6TiIkxHl9c2gNB2ddjnPjF6WLafWB63QCXE3+J136IkG2TZdfR7aqn0AX0Xq0Xy8x4AoA+mN
71pcQrzEsnmFwiW8DC3e/9Z3wtepTa6Wz+KV3qveteaTE2rkbOdELCQg1m8EqHZAGJxwortaDlDF
Sg6s6lTfddAajrT9x32TBNZD1KHNWTbx7WDn0q569/EdbVzD668cQysuvhT51opU80oM43nZlErd
RxTmjJMZ/ieMxNleoDc82rnn3tlTNoL6N+VXm9WoAWrtLWlNgrhIDbog5Q6vEYlF6GbT5jNz78Y2
s74GLWVQ9BztxgR4gu1DYugsuvYFM+vVsq+w0X9pcRA/0l+AJzG0A0EJDN1E3xaMbeyjizzYnL54
9ayp2052OJxjkpVvMlXACZvfz/Kw/NgGnnbt6pxM9OIB/89/Nv/9soUZnP63N/7f642LOTnkP/XG
+/9z+lmrn+M/wlDM5c/+7o875l/kbqIulZK0Ec906Lb/7Vd0rL8si9ddQxqUiPjF/22Wi7/MuYnt
Ghbxoo45Wwr/jkIx3b+ADzg0zJFFSqH/D5vlhjNHnRTpSJNvDm6hVqNbjNuu8FyXX2LQ/2ez3Khq
OPqtVR/UwPIoHLUr7C4Ykz3WWHFd92tFw2WV1yZg8ix81Grb32hRlp1U1mzaxK8eA6+5b4OKELMm
Ti65AnAT0bIBrwAha5iLpXFaxDRDED27rf0us8E/Y52+rovB2sElM0++ZR+FrpJj5dnl3nyN+6w+
e4ybqwIJJg+YRETTZTuaptnGNMZ45UXm+FB9+CL+rN0ivlPSSLZSAWKnBnRhAfkMoQ8Lu+bBb1fM
rJXySpIINNyDvSb3bVreunnTXOMUe3TL6QpFktrXQ6COWG2QlOrPnmVoZGp6ERibkZw7agt4uCqE
YEY5oOvUJEtiVWEq8NU+GLIbLkH/sc3ll9bH75VJgHihu91thbUaj2RxbFJyVDS86qzkTk6SEztj
RPH6qsYsXhhmfBXXWrRROnwOF3EwQuMi241FoEFdyR/jSThAyBISAMwaQlVFukIQZ/s66J/Gts4O
eb/HupHvjZ49l3bas2gFOzjO/P4CZhH2mtegRNqnau+xphCJEe+xqGIGsh4eR4gWsapAkYUUXst6
l7UkuVfA6tZlMTVbdNCPlnAQPfQVS82WtE1yXBD96s2WYjy3P4+XOYibupPkfwR5tyF37R28HWtm
8AbtGB+aXvKkYhWtmqZdw1BbFySGNGhud07JzlM/OaezEtpjkWSaoKKb4r4AGbHSMki99HYaUAMs
KzN9xLjCX/S2o2HFB3jhxgJmFnh+CgRwDxpLEXgxHnSDw1Ez1qzVAKKnkyTT1M9QkvlSwuMIi3ez
+BgGTx6mdnrOQ5oTFpgXRLo0z0enfmhw4vSRf0WiO5i/pLn0vSB6cTT6zWj5JFMJ4NEJ5QIjwdaD
c2o/dhzeLnsynOHeq2sbXFdJ/F1yGl1vrnSKZovegUPLSYfK9ELhLNoyyU6mijUjYZ/h9GwMnGq1
TPecw8POSA2fmEK9mdxTszRAp+pohv06HjyXkJls2uGrIc4N4LcDU8fA8LFx2npt96Z2M0bJaz7d
FNJ1zsj/YQQ0KZ6iaaAxjLR9oM+aeAiQqz7inO/6T9t+LWPRPbTaiyUmVJidnE6ypUNewSYAUeJe
hoaDlEzha6ti7WT2E02nMbBJQSjibWYUyF6N4rlykh2tMNTFUZ8fBghla7vKrWMh6gcK3M3F9fVy
rTfuTvhxDTJLX2e16PZ21twVdWvsfTCbq0ECEnQyZqNpSvxRaOsknGol1iMNTNqwFlGS7Au/MPce
q+y+5OTBntmB/NIMMR3qrLzM+tawC911ag7AzpBwbpvWphHvHfDfbGzXeBeNdVdjA2YZlT6M/RRc
eCukI97iOmjXpZurB2Q4K2es8TE4Xbr1W+IdXL7SDRTRn3bBejF2dU4Wi80w21i7RLO9ve+UgJj6
xzSYpSEDc1Y/DdXaA4OgBmWuCtHle0S0d5gdALTOFbcuSz/hmsMCG+MfRZAQQRpUjwkoxZVvpUQX
zWSeuAZbxLfQbhx8d5QRBg1PIqs70R7kr8AtCKnt+Z5dbzqMzOwmBys1k9n0QhyLSacpTHau0z0Q
lxLg7yFKtauluWGV8KzZVK3ACqLSIS63134mOpGQ0+huBMGkZtahY1R0LXNISlXx0yU+q/SpYBo6
M+cw+tSGLCfMJz00SWkcbQXB2CiSz1ppeECDXd9F5gZj2xwIT/qOVXIB1UZyUzSwF2Xoc50OTGOt
1t2hVj9DTSHhdt4I2FDGEcrJ1MM551apt08sQdbMDFeC1rmNcWmt8nfDNNQatRcGkrEirjfIHl3g
MLvehJBlcirkxVY75j5Uqgpd4lzLaa8S4aHEQN3V9368kUXp79rciQAq9ZiZC0X9OQp+xhp+4Ha+
qUY/grC7CkrylTSC3ze0VrfKxf2Ra9m46eelgGIx2nRADJOAQo/UUFflRXCd6CYrCdB2gPrdX5Gj
AfErjG4/5fabKnVYiTD2YANhdxpMX8dOWu1NibypzkBugiYSFz/Cid6aXbrLyI2/NUaUTDl24qAu
7xJHgvvvtOiSp+DcVAbF1qB47ZHOwkS8O0JZ0i5uUJ0ycpzuENRgNWVU0Qqt2stA8++6Zrz2zLg6
W04E0D5yf7CsPAWagW+mIZ+6ao1fkxFbFz/jQ+RGGq+MqFJXlSIpe0q4NTVcnrkhc064CEiT255V
MbzpgTfuksmaT4NDxrQYyBt66o40djmPW61L4z5W13IcGhySbDdWiD2cE6tJrvvCvg7tlmiyQUfm
E34y2s/ZVmw2ZN3DUH+wliFiLJkQjnVAXia9SnYt3b21U0T33tQkp6C9Ip2s3jM14wNH4ZOq6pBk
lIxANJ2Fx3IxTi0WtRI4Jenh2wFs6MZyg22ZyOkgOzqP8TCt7UG8Acnz9nbqXTv+MAIWeTaU5qx7
T8fyHdALrbnVoObGVxGREBIN1y0uChzf/pcrpQ4NzwUa17v+Ku8VLQ1gsx7Hk3CvWD+YXXTfaLQ7
zfbBGZy9tFNisvuIlq5nfUyGSxtDdGAnZ5oBqKNNC+Bp68oc8EvSdbNjk2U3SKqtq8QvBmYpxHgd
t6OG9629zmIB1Ib4iahp8Exn9ZtpNpwY3G0Tv7wokYw7uVSkR/EJ2uuFVZ1xgWi8DGVmmDesFIeV
VjJBsvrKIfdcrR2RphtHN/bIZPyTCEmA60m39kcPkW9EZT5+U5GO1ScmvhgExKMn1TVEs3DXY2RY
Sw7uOpk9/nPOyyYt5UupdfGq12g1RK5lEVZ1U09NfVUICw+LQUxcuFbc5Jib0HXmxgCfx2i3aXkU
BsG+tbYJR302P0ZkMAek6KBEueAq5gttZykkwrGZrtofGRTrFaQsKvkKVWQ6jd796DZf7iQf7NLv
bqmN7WoVu/dZ/lA0I24yI1LnRET9mfrjymutS8HYnDE23ueTCXMnabxDrafmHu40RCkPFbcT3Zay
arFNTNxRYT/LutwYtt8/1q7p4Z4xf8R+Pj0kxWUc6AS0wylWQfe4PPRl/ERdJL7uHdU9SrgF4JyC
7uAHVbq1dWPCt+fre+IHC4LTyo1ls6cGBcGdpjHQFxLChG2R2kqvZVVWOXA6MgtJbNAZtC3/kSGx
uMZ9pu+CDjhCaA3Oox4YgDqlAz0oBjhJPJxzNClj4Rae3uzB8rYiHzWqh724nyMXvCyzHnVrtB79
JNnpuVBkRswveVQw8l7Pz+OIhROR7mMScHGoqqB8wmIcn2Zl7PFPjTh/WmPXhs3wJDQuX5FC0LRg
BTMPJ9FtpOGEhJLwnEbjU3yp0rM2xmDkV7lOeGBQ2tG1lxmnmkjDzpkuYJ6iqU+4XJNo3etgjgIw
m101k4tJRiomhDSTu7pUbujeCwEGTtrdU5qmDnEvNZ3vEqWJIe9GJ7lx2n6OINVOZQ+kLYenflAo
vdZT3zyaSDFxOqlne4gcSKNzOaHb9q1PEHQLV8/Po+c0GOuDNABOYvEODwxx0a6HOosnWbz0er2S
YV/tU7TF4MOKV5uy0lYzGUrCzjg0xr6esFvQI1jFbbUvvHMOQ3dg1DoKL3/qV9qwT+yAQxAerNbe
ZzZHSDBdOOS10V6z4LjLYXpmwmHQ8zp90zLYYSHGckiAe1y2zi6M3LmNSg8Yg+NjNuQpqkcM/lNT
VHsrC3a4dsYTNajPlBsFwVGNWGWmIkbElueW64Y+0ADWaip3AM0k8N8Ku/s4TfFr1MZMEIt2mG+s
1TaIdPINMRyMQ9vQ9B3B3Q/dj/hdUYG5Yy7iwJnGb5HUF8t8tC0P9p8DQauZZyidVl5qw3nMM6+6
qSb8U6EFjMputnKCeGIP7Snx+k+VlOYdt5tzjXoRl3Zvzry/nISzoL6wmhogRTDvMcxDpxHCmOGB
9ZzkVxbih0TZUm3tKnnQY2NvWCN2lRmb6lksjk33p2VzbeisJjM14DGuyoOruTst6+9I0yEAyuDS
BfEShSaq1teARocZRGrfzS3LRtVHEYwTVARdbaw8frBC8YoiQt9kSWJvO9zzpouU1u8CGM6oLf0u
faCgdKGa+u7amK4RqD50uY/ad2x+BIy7oHrcdUP3bo0J7tWtWKAmpR1spwFjNhkdCYhK532k3Lrp
BgO+chdMW0sGFCApzoKy62ndJfY6sllF6KmrXwwmEny6ANe8EbeXaCKvvteco3J3aRCY97SD5mHQ
wDbsMpcNol9lAKRYTd2+ivxyVaWoXMMfjtNb+yaFq0020nCIbcqldJ/URtgM3X4SAqBoqMWtBzB2
IIxY3haOs+2XEnrrPyWB66y7pD4Ok+Wwguq9cz3Ea6+lkWIwSDx2k7v3kf4Cp3XEwYfUStusPHtB
ebEF4al9Id9cA91rFBrXssBMnxTBDaBl7ahUc+XrLW59e3Q2csYANJ6T3fSTfVMBMuJEKT6YHnwl
DtGUyIVCD8cT4c0Aycuz7qjHYGZvMoWDbkZJcxaJNUDxQO7ST362cguzMhcXsDtuF5ERMuJnGcNc
bTNrqcQ2TgQ3SZUaYN9JQM2RU+xFQifSFlixY6dxribDuFIkv1ys+tN22uYsw/bKrNwTeZJMGww7
vM6Ntt8yO6yOXsT9oaV2fGx7zM2UluBV0Exeu5WGaZRZXtJQUa2uQIGDgQwgiUahuPI1B9C4sI9A
w12IPBBRENNyjbbeE+Qr/FiW9jOPy09kwwlaaM4TgysWYTCzMKQUBtHxyGczT3+0qi8iY2M4yG1+
yKpqY08W1mB40EcdC2ChbEz3iM5sFjJyAvQaTPqbkQvvNHjIvqzeNHZJyFAetMwapS/Ncy6B3But
WMNXfANlCdWpgJhdFDs72Bju/dgq+yB10Hxp7baYOgZAISGGtwIibodmY9VI5tlTUJ+GbktxdlyN
6ozY2V8zCxM6FpogBGm8gZwCQkGywEuVt5/InGaekuP1UOIqqVJxdz1z+Fm4PjNy/eqAoCB/8O4q
Ew9WjOsrVlzcftBSouqpUw1uTrYpCVZNT9yEpsuHDO0HdD6m5JMeirUxvKShru/bZtgLQQWtRqlX
69NPaeQINezoHV/5Oddyb8905KOjAr22TAb2u7jw360uAY2Qo9UzUxYTlnK5a0zyi1YRKVltvTXt
kiDU8FNS+EYPPGgb+KFq7RZDujVVtJsapoYs/bZ4rLNd197gkH0AhHy20yE+kI0AS4CuwDYT1i3h
ZlztCQEJYRU/R4q1TMvUAHVI4p+sJMNy4LxPjl6/JTe5hOPjF3UIw3MGTWlfYUNZSgXvQAQCcPD8
kGvFRvRlsPWIO3XQnG86EzhMx+rVNmwWB0E87dwKZERMOWtbj942HywJapRPIPDKbEyaX/2gadsg
jT8Ru3gzlSCY46fOud0gN8DDPNfXKKOV/uNowYQYUeAvq7i4alGZmtc+g9l+CuALWc0mlRznZSnh
Kp+9MmMMabbWdCrBB3rbPhhO4XTXA4BFJd1qoMXBlYNIyhQ9iCCGtMNsot7PxPBynveTUcZZVPln
lmcWYF8uX+Bk5lxD0ycypzNKNZmTlwfYjNEqYOgHKtXT3cns7giJ6TPWOpb3vX6SIWvk3CgAKWZH
J33QhPUKKKJYIwD01nmVUgszNsFcqiT8IiSCJCC0GXWoh4xtk/TYR4O0EoeAtHiSwdAvxdmtP9Ky
SUO0VoWa0Vmlf5OycLrqihFtlx989bTAT75KH2Q7pmfAI3cNTNa2Cw0YCUGLawqwDVWSaZUPFF1Q
Ao33oI1eWsBV1MjH61SVZwWm6FzYwN7Goup3rWghPZYzPUgQfVEODxHkjJ5zRMU4j4MR1pgrrPP/
djD+Wx0MSfz6f+pg3IRR8Y/exfcf/N27cPW/LEGHQJ9b++CGTPH/eheu/MsV0H6khwPf0E1h/Nm9
8BzLsD3OZK5V/uzP7sWMSSQEm0RogS7W/Z9Y/SQ7+kfvwvE8QY/EcoTpCgOs4z97F36vsU6hhnLE
bL5xXDniaBngqFhUgLPA+jTbEVbNp9uJ+9Kji5Z6Enmwcl8rjyoDKMeO5XQA4Fx2R+KDuWr5PUWP
iQS87jYtMmst+sE/MR+ZDrlbQe+u70qBprnsyLAVfWbA4jeSDVEWzGdD7zjF10VjwCVPKaha+luS
6OHWyV0Y3I95sYe5AgsXkBEqL+MkVGts//j2br/7Nv/Mtv//D4mhc8w5KoYJSoqv5c9ke691SYvs
kU3iOPIOxCOATUmB7JcRkGVN29v5XPZXJUWNybymL3swpuRdE8iV4xLmw8gnbUovWbdezqcJLl6J
qo9rc2Ukhb1zOzT6gWe/jg6Snv/83gVf37/evUuLzBXShuzpuLacKZ1/vns/NKCD01Q/+oH/mlU+
JUozu8sGZulZQztlnAS8kpc8YgEzltDpK6fqj7J2X4pY6/eiDij3BSkF4D6FMVUYWxuacEuj2h6A
CMSAigzFiJBVn12Jo900tGo1kycLMnBWykrPZjpHq8fTXhjTXSQqSola/TOzErUq/eZcpVGKQH04
Yyd7ARF8lfRypgm7r0YXPDnwmikKiqOO63HV0dNK4uhsu7eQAa2VKtt2F3nJE0EYHVIyrTOOmUbF
OHIne60BxpclrQRv2CRROFO2PlFLVZS6u68RdWrlyjUJCIRyhTcuSWVbNWvahd15yAF+EC4dMMFG
TRn7Ix0sHJYhbrJU2i9VT2FDQNpcFUlMr/yZXtRsz9K+GoLo6AE11k2YtgfHIDlO7+BdN/7CdNEv
Vc/ZwtoTByMBlqO0H3PA1+saAP66YSdaEVTrqJV3Msu/Ap8VvtF3eyfOU3Qp4iMZH4cukfSx5Icb
HoVrImKrmtvIcs9SL9EFIj1ZJRlVlMyFcBe/TZO99aiNr4paypWSs08so6goJ3OnkxhDX8bYE4/z
MSWju7Yt5lXI6jZtV7+WFsrQoo/KdTWXwaoC7aqEwlaH5wyDzppFRr4huwH7b+qaN4bfVmtKRKYv
GHWq9i4hdsR0ExJ8DKy6LlJygbK4G06Z03z6oCutkJGumSRr5PxDs7OBXfbOxtc7/KTFdBe4CJrH
cnzLuqe6A2CZVvlzSVhi3ahPJ622sWxfHRdqX9fkP1Qc3RlhDRcrim7qhDpo1HYvdlW+TRYLZ3+k
KTamgHDg+7nMT6R/LmEAkd4mXx16RUNhXFVMI+ifGXuCDnL6rfASSxHsnVLgbkBlQdfPHVfMd496
WO2mMGD2392MXbsPjeZCmPy+0eK1O/RHldRfjnFnQgmkw/qkBHUH9IwfTDS2qIRPiRlvp5qvxe15
mMbVAN0DtAoL4tF5DxFUbDQSDizWn6uiAJCqyxc3cR7noAoQi5e4JCQyBCuPiA5afi7tdZuNNEyL
+9hWH4Wh3sK0o/Kc7iyuJIh47XvjHkyU3kws7R5J9kGJGe3vweLCv7xxPJ8bq/04FYhMnfRTue4v
n/dSp+Mpl+YHiaPl2kCyTGsEruXg3Uad9Qoc8yTi8Cbxo3NSQSerqyf6A6eqC24dy/ryiYdb5fJD
jn29dwQY09y/d+PyKvZINNKDGIurdZ/KettIdMLC8EII1dQWpqzbZ4H4SbkdDHk4oFGSKUGP4466
HKsD2/G5hqgBGxMZXebAukvpuGSc4p5O3E4kCfvAk8RdYwSTlJo3pEltmGWu2DOlJ/c2GpK72J6L
8tqhRCkmShfMCniNLbYQbteE//Tqmj4fK92gkGsTgK/y22Nch3Nb9dOwsgu93QfKrPQEx+GpTJkz
Tr5FL7nXb7//b9JMG9/G5475J5jijzRxcDZT+1II/2supTqLjsimt2YMfJdQsEkGwHNo1E/d8JN2
Bd1wv+MgkbLdYH4sxd38i9hzXpOehsfgfRqNfw/2nnIfU+DIV2vTdd+Bp18C9+wnR0d5wc6vutfp
OIJVXlUCvXTp74uUgI+I2g5sVJq+mk5TubT3BURx9MhgVqPQgtBqh49+b4lDHLVHw+CWGTY2RUYR
7JBe3UDuOeaNeAGzLuM63SSOc207xUvg1ecksl7nyIUVBV9WrR+6g+WcovBlmhvYuYcZomX1E4d0
VXMMyGXrIodqnEd60hQ0Rbjux4nICYIEoBtSjLGKyGf8ejaj8MAqqyd4wMCOL82btKyf4cfd2g4C
7CB3ngVy2ThRP8IIoqAHRtREglE0OdwMntR+REsj64hg41ejV92X0rugVWIMdJtVFprvBuS8qUyh
4dYBKbcTkn5JK4P6Iiv5KVnZyUS9eup+/Rd757HkuLJl2S/CMwiHmpKgDpKhU0xgmRGZ0Fq54+t7
Aff1zVfXqq2t5jVIGBlMRlBAHD9n77XBBj05qNlkVPx0dKmfZZuSYeU4xMbgrologu8ra6z3prLv
US+cnSqKU5UPr+SoICiAtXxwufYoRu12ZnwUDaHsVlgFwFe9jWvZRFx1iBRD80ethV9QN1+tcAAa
Z1Ul6jKdIZazaHCvhZswETRtWIGt0rYDhb8PsOdam9lhUt5LastA89yvhaf8zVD4cfA9rRPCyubd
4NjWD5tCJO3jfUvjDjGEZDyb9OUua90bgpuCliu7Yt07j7PHG9StiAVKzZllwt6Q9C3kUocuQQ/Z
IAkRVNdWf4/JsNp6hV9fybbRL30Xfc6e/trIccYh60MjZYfXuq5lykFuio7KzmbyOznVL/wCDA+M
St8oq0OwnB4imrJ9BBEZS2a48+zXnvgcKJ0nV5I/0BbuI/ItvmxBiHRi9fTY1IFM+re47cqD0KKB
k0uzBavwOjlcQSPvbPbjjYmWiKFiVba1CSFVe5y3wrn/kTvOfLDZJa57O0+vUzh8mcmo5lxcOCB8
H6ZevOTSDtw+678tH10fLnRlvo/Jtr+iBf9Eoo8OJNa/TqhAbY1IQke4XyKjeClcXAtDbxC+Z3x1
W7Peu2Bfe5F/YoohZIZqG24dsxeUNn6uPUKB/S64IG5nYW0muKMO5AQy+tpq0zTVuxfNAVpzxnjN
aVDOs2ZO97RuZ1p7r5SfZ22Qr2GMBtoWA6emeeltgyXFMjZH9tv67rg8bgUzoiIH0bj8WcsRezPz
X7zU+dWl9EuVdN9rN3kaeYeO6HZTJo5eeHNUc9f8lhcupiDOaY0hDu1bL9lL388fh/HnPBYQIrIB
KVB38MHJM3UmSMTuplNfKPcEdIL5+kSDenHrcqo3EPo3Zf029eobCt7hzCDkKDUht1aONYnGcQUE
ioEAeltYxDRXRaKlJCdS+fgQRWpmVHsPnB9xY/2l8qfH3DUXb2+a4IE3gZSa1tloMcG1pEHaw1g/
ZCJ/NaBF7FOTFQyUgQ+vTw1sA3KjGjjEc4LuRCNdArkLbjvhvZJM6mxImORrpD8ZZvqLgWWkTMpd
aKcH0NQc/sZ0oi4ZiErxfyVRG+7KeZlPpXzwGSDoB2XOJnzTllCkmjCfImxvhNnpxGtJLoRR8tQU
GUldPtkmdQkNfSyIsETNvAGEgaqKfgudmw6uK7hfh0B7ZBk7vcayl0/6qXEBUgqaMApuyqaMxOLx
LK5u0bzEpIPQKM/7YIzjy5CbwARsDg+tIX7HmWkFAlBAZgB3DWENLZ6g6myqp8UMNC4bfTHW/7m7
3jKUc2kdOCHrgxNhMeieSjx8f55gPebtLKmMsAL9+RXrLaXP454B+mMz4FisJt3HS4U1wbQOcTQ7
J21wwcSMSQymbklr1cxI/WWsX+3cqzt8/UXr3Vqaj2UKmLhZ2GRyDS9db2Z6yPoirMma9CCOYEcr
Ywv5gD3VOzc1tVNtGqei1eCwui4pSrIUJzgEYsMCLjpz+Xhx6WUOqQpfhQ14dP31y69Zb61/IkKX
mIHs54f54oGjHSoDxqlYlLSsKY7KAdSMWJ/vq5keki5yT6M7oQSM8BunRnnyWx2EiI9QKY+9+QZc
mBWTZSPi07qjl4j5wi4T31vNiO8kCRl7jdgfzgNdyYi2MciH6tJbTDTZTk50YGtMbhyV88tEDtdW
AgdDIUvkT5sSX0MFQzWXN+MumpQdCIckG+TZ9pNtGsnZLMgJosGFT9gdSe0sDAsWH8m0FZrGKvQa
6nawP12W6ncazDtnrDBcAC4R5Ew/JHH73jNipEqEOA87RhlFc9V7upMaUy/DKxgsMxLea6B2CC3k
73e2jB6gqnyjv/Axt3N2Asx65PIQkse7z4n9PSWFDWwWLMVzbKRnXw2wbiDVEJrL+aHEF7/ri5oq
MLbz7zMXJKD63iZnRnNplvMsUzmEE1H7VAjRXkxA2zv4hS/CMOV1mllM6YXqmKKX6JppdcROG90N
mbBWR1/FGl+cED7StfPpSEYcMpQa5c+xf5gzzT9XggtYpxXlhZxXa5M2UfcWqQRZjwZN2HA1ThTx
mH913eiJRjo85yyVe6LFotdpLn9bDefvqau3hFr1J38KrbMap28NmaQHd3JnKKetF3gmCZ0TXtYj
IBZqTNe7TI7mXkZCp+z0WfU1zZO8/EoXhuVe7as7s9fHLEtR9QzRT9A06lRX4ieQ6PgC4CDbSQer
bd0n6W1Fz2rWxJgsIvdtMJ2zmhv1qjlgjTMiE0hnhCvo+94rkbrlSQOus63MiDjHznmUqgVNnuHM
2owpFWuZeuZDvWxGXTyqyYbT4xtYxubefEtc5zGrp2LJSbx2jEYefRwaU2rkR4+swUskp7fczaEi
+NgYZvfRIz5uSJ9bg5l+kjvHmFkZaGv1rFQpNmlrG+epFl8Th9wJvcjGPYIxssJk1KNnjMxdSZjp
Rm++hlQjqE5164QXzSePttqJoq1vdUMwpygicaJXv01s6zECxH3UOmQrmZ/3x7wznc30amArp0Z3
rk4VR3fTpPWMurU6yDE6J6Is93ERfvZjVj8bEgFvOboHFcN1mgnLOWnG/G1sJZPDnmgwvSJ9ILtY
o15dbPZcjEZ7TbfeimQ8x7FtkUIkScOIyy/h4pZzyyEwQoIaJ+aPjV5AeXfZIcYZOjQ5k5eIrozL
fC1DrFKG083GJ3fyHPmUKMPfV/ZM/rHI7KMOZ39j2KAQ+44hnqnF2iXEyTBCoB3amtTHYfiV5n18
H6QHEcF6H30qGTm3h3pSLXI+dxM3UXEm+jxA3mmdDBxPNf5ZlHUEPVFLYBBuk+9WUo3MNKOdhkao
LcroCZ3LLUTptkvKnskV3KkYnaBVapcajlKwRKwwbn6f9dxHslSA4E3zM91SWi8IWmkobCKcPxcx
ZcMFCVnZEghZPCaUNMaWaCh5cFTXgMe36kMsS/0Sa+pOPZ0SJ156pxBfRzb4d12v6f0j7EIEpW5h
NqNsICiL3cb0D0nvOzfbmTjLtKU6wDhHo+ks8NDpaw+59dp+adAUvw4SAzRdjscQu5opKRgL3X7W
I2yLJKpBcRLYEU25yVyqc0ZALUX2lAVM9s2dtIHBdtL7JHRaHWAkNheZz4Frz3sT+UhAr3RfRx6t
NUe8EZfWH0d7ZHlEB07mqX+slwErk62HNntrzfTqjgs3q5/Cs/KZOdeXooIjOufdxaw6/Yme5QaE
DbqxWk0Wq4IG37O7bNZbSfIAtQpCY6OR3tsuNyVhtnTUuDqS4hyNKdaUsTimfr0wiuklaQxjCGDT
yoGUxIG2jVZrZwYfv0vNULtu4TCk9Is3hu4PBOnBxCdXAlv2XzeTWlp0FJr8zAjTQ8ES3kFnWcGM
zo/6g2Nt6NP9JDPksT4LeLS5xS63XXWOuyX+C7EaKwxUp8uP1o3q/Hekvfk+66sJendizmeG9uO/
b2ZVk5z0Mdvqha2f1bJZb5m2RLs9LvOg9T55yUkAiA3q/GJGFi0M4r9syazDqfAXt7YjI4v1TvmX
gXuA27ytZEqM7lK4rK5fM3X8QF8M1+vPwrV0+fOww7Ufo3z2ndO8s7Uz3/2P566/YN38ecI/7ur6
QnZALGNCCWUN+ucpjUs9S44bmpC/X8z6KB4FnvIfN0mLZLwZkwn859n/8Z/WH3oaE3UOJ8Lg/vEO
1of/8Sd8jzRjGWHBWx+IG7IzelMid3fwQP93z/jvfvbnlxqSIxdn2b5eqkVOhNFGoKHZhVVigVRy
CB3owKOiH+ThlX1pMiBmAds+g0TTT04F7XPduPDwzjRP5b/ve8sjsmOwiRSo2tVKsXhzgLMEzkja
RqO0l7z0Xsm/JXtm2QM4rj58Wj6oKNB1IUSF9sNYgwdWNk/YwlX3zJzJ4HwuQtkcNLI2FBYJJM2S
wcJf3vRU6N9lOZ/acfqMi2rak6bhgEwfzPpMQOJCdA25QCrb5JTB4Ja9iPh26nR7fMOhkGDIr1+S
xP0dV/Xdt5sgsvzHyoh+AGipoFxnmKic3+0QdGPy2KBI3cgBkB7SrRPLbrxMRFIwKsAnav10Oqyf
NHz6jQ5vbWBo6sygAtK5PmqN/MgKdMBzLfHnagORNBHW3LZXV6vSfhOqS6K18VJO4i3Npte4UfVu
ML3HdYJQhmR0khn6QYpLEFWsjByz/tKKX2QzZRvbG++FPsJcP436YmFocfHFcf9LMJuPLXlBPI1X
PTqYRvTdXN4z3OkaVTVenwtCJRwndsxfm4Ke+i8dmCIPFXbMqHzRspKcaR+5DqTnZkm4FnfTHhir
b62YZnrevI/KxlnYMVYX6IcT7bPzhB74XXI3G/mCLPstq0Z5BJoX422oHohEPtZae86p3bIszM5E
JEXHwlfPdeSMtzH87ZI7gCQUDVy8yDvCrtt0jnVtIpQzCZhdPglLbFyU0a0g2mEyWA34+ZtEiIQr
gGH8paXY2taZ5wc+fQi/ma2tyzlpK1LK/0hrnvvmTWVq+m2yNGWQBgMDJtu0b2R4MoaQZIjp6I/+
tS8xGvQwIRLzpnvpqzB8fYPn8cUFx6+ujU16Qz9eG48omkQFfv99nDpBe1P7mPzmIRsNpP6ReK8J
yDTTLxIrLU3YwTp4dXoBHF/s/Am9Nk2EZ880w8Bz6p8VxryN3/k7gnOjg5Va7lYNFuK7xrH37D0Q
J00YI/DFVQDkhOF+6m+HmiFEYVXLoNqWRwIBN5nnGXtRUchHy0LGqaowaIrPVkNLOptkZnZHXP0+
RTQBEgVy/c2c8gHWE1pNH23ClpX62WNor559LSGQePY+3SG/C1f06EHCjOzPgp2R7PAWDVVRZsSi
UcF6Fvk2rh2+JZV7KPXunUXZibUE+WUj352AwIiCwH5MLN5wLckzCNv5UsX5LxSGIDpeqtz/7U0o
b8eqPmPKT9CKLNgg3/ze6RbRQZ0M5ozMLkFHlRirEtSDA7xLF8iI6N+bX6qcIK2qcGkE5eTY2J2D
K1829YZTSnbMapAszJ+kGDx4B8C+XD43P8q+Kl8/DTLZ0iiqkfWm2xpWUyDL7zkXub25HGu1U7Bo
Ode2cVv+heSbwkLmaME0s8t6rq+a3WKdlJxpgCUFftsjUkbDAdWz3KLMoTk9c3Gs8PeLFuea1C2g
BamzxUdDiBRKNCK9BqY3DiY3M7rBY6WpQ/uXCiF6WPTTjl8GuoL5g0TzTC5GSaP4W0e7B9V6Fu9n
Dx2fLlsZVBn6jxnWR+tlX1vaIzurwGZttc1LmLvgXUR+z7qZdpP2tZAuA6qJ48pxadg5302c3bxe
PkgjHZl/kZXEaoWpVvgyCvW9s/0PEuJp8nXGd0w9rTTJ3wk36Sx/9cwh2yx7Tvxq506lt8Xw+rYM
pJl2Ndip4v7gOfmhnZpk5xRIO9wMi8LUeHJLmjjqtWyWGzzs6VZNSL/waARo0QS5Nsvb792E3Boq
9day6eSRTtCErJgF60FpOfxBhDmdrT/2mjbtRqf5MJu4O6SmishnO3UM0tocF1tkCmZ+4vfosRpu
7Is9ane5NOz75YgshxOebzRbQ+IA/YyR02kfZpw+ZHn10S79dHNMIe3SKrxcPR9oJXzJTW1pycHF
uo8E6RSa6qPhCGppO5Nv/z4iCNz0KvkWyt9SU/UWkWvQVe1tMhjvarS+M3Y6ndap7vzOaBns65rR
AR2ZLUgi6FxzSdqs3m4LFjPw07wKMS9h1ntBD5bccPtbYjA1TrMPKzfB5OYzHcEUzokfTU9z631k
nENrzX5zM8AjM0eDaZh3vGpyNxjiR98NhH4NeQtZi9eEvDwoNdK/wtK5I6desiwAqXqyDzja+fSB
k5Ccck6b9asQrwzW6m3og3qYyNJClaPjy/O1Z4/DclPUvbHtMRNV2FgO0vKzoIeLpv1qc/TgTcRk
Z7BRTRtFxDEgm/csv+eVPwdqnoCXRFvLqs3rMBCZI2uXaNSbrpfNrh4U3Kfh6uuKE19KkdTMFAdm
Hh3Xgf//pqD+/5jbwnZQ0vy/fcX39hf+3P+qy1mf8jdz2/mXcByf87LnoPNY/MH/9hQjg/mX7dio
j3XDIUzJBn79f13Fzr9MlBV4kC0W+rbl8xr+7SoWxr983yes00J1sVK8/ye6HMN3/uEq1m1h8RJQ
oegmZRr6of8q5Mi6Yc6mwU+IdfvugaU7l0vsg8MMj1gtspRzZnzV8B5bTXiefcj3JHS8eRI/FTyS
LX3DElI2ZK0/m7/CAlLrQeJgCHJpoSKgql03rZVdCC/LDwg8IN5xNq3OnCzcvSG1a77A9tZNtazF
5iI1g54Frk/gyskxcGz1MWfAlBEKvMGZwX8Uu/suGyERdkV2xGF1CXHfp7kWPjYQoPa95b+DfgIi
ZbNgCN1HVlCYcNXj0DTJU4ZEL+zFzZCe92B2xdUeEC+Xo/UzceJzDQr4EonJ2TRAyPfN2n9d8wza
pf+63hqWRq1jyvd6GmF7Vc7dIn/hYOf2LRv1DMQI6aNj130Sc/qBKsI5y5xuCNhE6DiFM52FJ40N
DjvsIeGwR85rX+pl448sZa38xwpmbhYMWUvbYBvxbrT0bCc1LNpl81dwwd+3SB55lVmfLUgDoFeR
ox3pb5DxBQgNFlZPWwVLB2HfwZoyu74H33Gco5rpRa9UtfXN6fw1FuNA19DZgl+r8tcJHlu6gNlg
WQyBqjwmJm3mnr0htoMBklsC0Y0eLx1XEG+kAZobVKc50K+FADfqWP2M0cGWx0UUziZo0d45RRB/
DiXMbbLfe3rEWCFAy01uewkX3JxLEcyX7O3NInIPKCiNk+X/50f/j2/iz7dTJcDutHb4bUG/0wlB
XMiJDD88We9ocAzndSMl8gAoIr9QJKt8M0zdOXLS9jAsBD5nORjWW382csHwmXkVHgRp5OTbNud1
s76hf9ylvmvOLWBxyhjmYjFBFfNfYRd/3ZwZJkx5hsjFMAl9ZPIxQyikM8GtP3dZzPOA2zIUK5YA
Lb7zaqGHrrf+bNadYb07K9kEht2NrKY4LNeD0Z1LUF/xEhOz/nDdO6bU/moVKLe7ZSdeP7o/mz8/
sxYAY5aeGZmX52g5kBE4I+SwVq7cslkfyReco7eAHZMlXSj7eyOXwKX1OC9WKiRRjIRiLqhIExXV
uV15kjh04Un+uU8GrENYjui6ad55CdnIsRjkvGvzH1GmD0R6VSKAn82VFR3EGc3hTDuPzXp33ZhY
EzciqrVNYX9LDdCZRnioMS8eo7q3Ak8u5FLTQw8sl1AVyhRuQo5H8Cz7C17CL6ivdwPxTYGbDNoZ
QRyC3JnL+xqDsr4oEolg9J315WBbf2AsH/m6sf6+td6FkGAcmMAcVoCsWp5A8W4eijS5coEg5600
TtkCuHMK/LfkpNDdtCpwSIIN5hVFT21CCC7k16Ro/XOixfFZzG98shmzGQFvNLTYjLE/0N5vOGvH
9te666Giu0QSpFaxX1/iOkyKgTptpGOifF8GSusDY5IWzVdX95uTYq1FeMiUvirVI7EE+BBk81Pn
kydQTcQYDmN3o9L92bca8hVtmjb6+MAoEkrrEhvIUu4z8Y38RJVl7BvwE2bYvuBUSY4MbN910Rx9
D4ePWfo/CkiywcyY1t8Pfpufk0J/mIok35cN/6MhMS5iQh0ME8LGTuXX2sOz70n5TZJDYsjsWyQq
/2TJlGKy8Ai1rucgZ2J5LqS8W4TVbo1B/xYqI9xVBipQMLq3xKyifZV62dksB9ohI3afiHcHja2G
86YwKwA/ZPZUPuRQGDhFjMmDQG6I06mwo+K6tAd0s54viU0IWCYS4ATm1VjW+/ESLWHjN9AL199M
KcJRhVvLsD15ZFl9mdNpIIttEenIuCOeU73LNi7JSNXawIvLzwzdCTCO4UPTI3EmhNXdWR76dRjD
87YZn0JPI67OH9+SuckOUKDuWur1p0hN457BIvmHucLoosV3i8Xzxe3sAuIa6pPUYqKAEZm1hLOz
Q0C2NkNdJtM9qODqorU+9nYC5ba27JoDvoFia3VhD5FnQLE+3asoNfEhNf3WEsQHtWhmPEkkx2iD
rhgsZPZ56hmcw2FAtsKy9hb8ZlQa2S9lzDrcA/U65OqeM819zZEd7xgw7PvKclHI9YgG1czaDmu2
b5jD0UzDet/U/FLgQo/9jJeLL15ezDLTmGbHPDn6jFXuAFrT8qAJ6+FQhsWbrHu5y9zU2BuV+F6l
NQZ2TIClteoze/gAeX2xek/fz5TVmtZqt8HJdJIHcEYNxQh+0c7ky5S2HbLjQZFWzpjTG4yrVzOZ
LcBEchXRm5+5gwR0Gb5sEmvI6bpN5tbzrC/0j+MBdYDOYqY0T1U8BrqefGYY3DdTEc6oOLXrMJpb
QzVqO3I9P/aSA2gs429dMZLgiT+MMNTGOCHtIHA093dm5mhXXsynK+CpjKah7QwWeWL+NErr0S3C
J0Kfrhn2uJ2jV997v/vmNdMmlP51qpbod47bDH4McLXoNlnklZi5eyQixtjGGUdnzOSelEvCJzGQ
vM1uqMEyCVFEwDNxUExkKj2xPjkv7uy9I/Aq53pKzkQKghGsRTWI+L1y/I/cTLmc6BEmf93WbqBI
yBhID65yOCYNooGJiGVlBt1TH9Tw6M9QW0bfdqgMpo+oFOBsMZAe59zOtv0pdjBadroZ1Jr4Jh0u
NK5vIkx76xOGGgg3fiMhsp/KFjFK/MAgXe7cqM9ObQZggLrUPJfELzgiDY+dReczxPyyq71jq5ny
cdGg8EIfkwR7RAcohaxp+hBL7lPh/EqV9XWuIxP+hf5g6aG3EzrhsZGF+SIWNzqb/X5cIhGxomtI
hHTtWoQTGpM8uehW87uu6K+0I/TXKne0TWrgnrKYAs+F2eza1v3JpOaeAgvZS725MmdKd9VCkMAg
+tAPEpt1l2yZ4T2ZbvaMLznbdmP/KgasNPE975P2EjsFIATch5FdyRORxMYmM7qZXSWxt61Hm5RT
fwRREetaUy9Ge9l9mQj7C+p7UmUKHx39SCWUAW4uP1jZQFD8Itayv6PMCC9tSLKOjeMP+Z656xva
NRgeHyeXUkYXUb/Fk9lBOxsHqJHurP2Yy24fD+XXOEqoxGeRBAS18L/8L7FHi2NIYNbMgo5XPJHj
WOsX/GnksUAE32Va81nOfn/ig0AOl95ru9/49EgfZwgSOT1cwjdg14EjmWsuRxqeaDQPtJorqRhK
R/557TdZtbcxuWJfFBI+Tk8Y540lcXZ4bL1m2BphogXAQPlgCVSdyJTdFHpSEU2WsszRxx0Qn32Y
LlIQplksTpZ6ZL2/3lrj89a70yJTVRol2bJ8+YP3/nOXS2K5n7ryXYqa8rsoU5yiJQHkU4rwbymi
1s0K/P7HXVy39gn/UmlS71lcTYJmVi+W1epMvyHMtwtk3R1cDyZOAgNoKSVQy+WskrKSPvHQHmIR
vWEHfrMqXe01v1M7eskUNwaooCGPP6Il1WwNTJz/Du9MpaQC9iiDkPyGQdEQv+EKTLyo8E3UZua/
4dLgi3vYk2N2SOLkoRXMA0s1/siixQxOAz6ZxvGw/rg1QC8yKzsWukMkXqMIN5vVGXmYOic6AiLb
KpbdC+wwwKtPBbJ55615oUZS23Ty/8nAxppFNl9UuMuy7royy9fNis8vavps/joVWTDdK6EbL6HS
d9Fy3ycldp8V7n2lcxdkYvNmbQ+y95I3lzIBPa93jZRaM9yLpbKfsp627wq15txFEq1OYThMhxxt
2E11iGkSYbzYVvUekuZz5CqC1hA/1zUam+ssCvEqonCLTgRdSsXOXRnaPXWTzyG2skMzVe5FdQMj
nhqteNin8oY2TN4Y+/6acyffrwNIDT/izmhZH83x4BNdMxoamTH696RcxhcO+a7MSYRCRlMQ7kxc
OLsITqLmoKbCuRujOoYl9UIZOz+GStgPDdPXPE6iW+nXLE0Li7EQSDzqtqnbd635Q7Lkcqeuen7g
0lC/aJC5QK1+Mfo0enU8zUWylNgBq3FtI3DNvo2hk7EERnskxt8qD4mQNoBUoKkhNXxZL+qWKXbC
hkKD6be9x0PU3ifHpv7Uq+HQpvaFPQ+bNPxRjL9GyVFZzQ6DDhu2rxbLq+mrJ4AVV3AQN74I/1jl
dvoojF9W12Y30ZxIgEa+GNcOE/+03Uxc4gmndgos0W6173y16EsTdU/xHu4NJ8SjbDDPqqR8KgYL
3IpsrggFWf+zw+BrRU9TN6ukU+50fS4uWlRgakYTEZaivfkq6W5DhYSihmmIpSRJr0A8vb0+tb9s
RdPAh+KOjLCZ+yvwnhlYoHjsEq/Cs8IUOdVYyRQdLx300Bb+Im4/nwEw9T1TKX2+sGJCDoSeFYtP
ukEaA5Wn6j4bc84REmbVUZvCvTbGDFoaesMqGTnKDfU4od3GW/UYD9I4KXrIGpLRp1TG8d6DE0ve
7HetVNZjr5rxRjTpFpGRdrV1Kzz4g/hMwBMd0BqJjWKN9WTpyFUU2t6CquVA+QCFsswvcMOo57xt
qffVDm8R6ZfWZNGz5kyVckTBuTGae7GNHDe590n/YKtB3FJTu+ho7I9CFh8MlBArLxP42EvTm+nl
EQ3nHB1GE5XHkYv0xIZVs3pwJdwQKordWPYEH7eGcWrzrwp+2M2o+F5zWzLqGxAxgnsg/qhLF5qY
Dm4o7Vx2rno8xLEHzqPh1SRU8CWnmUM3K2urZwiZwENVBEBXZ5Omw3Fo0i+Vw0J2BhyGNVTLwicR
6c905o0jvxa9WYRYmdxq9syW6U6VNUROTDu0MdkdxsguTsIQTJa0EGOLs2t0TxnY7geymKaH9RZL
FHObacRbOE5bkixsA7egTGXdgytoUhCuqvmqxSjpVP5Mjz1Cm6Onl9GnB6RV6dJpF8a5UiOzrYTW
b0rgveGQFbmEs6bTuNMbH+GI459xmTsvWTbEz0YkN1+azD74ffWRQyY+ZMsaR4vSO7IViU7hqhvj
WyxD/VkvvwECTR/xhuybkUSvEVbWjrMrnvf2p6Gj9hFOSxCar7vx1ixmpGXLSGgcqMkmI793AJzu
Xh1nmEp/whPNt7K32hNCm+i1nqOzljfeqWn5FXlafU4GFit0+FEZu9uCYRHEgra66cI+pKMykGI1
/aXq+x8u+WgPPmAKeAKtCFLD5lvNw3pHr4PE4Er7HGpX7YeFf6KXznvWQiuxRfoy9H57M2IbUZQw
XtcTbTd3z5FNX0OL7OlmpAXLe5UdJHLGc1+2W70q1FnoOTvCEM9B7xmI0KfoOtjm3sKCSzwWaFq7
/daFRgtbXj65nm9ck4o9sA8B8dfICGyQpTsl6EK0LgIjlUvk2K7/xokmP6FFPrEE/sAKlV8VCMeg
dwh+D/PePZxmn95+6hKfUk3m2fTiYZ97TOQKHd+4yTmSPeZrJljstmN/TTrTuCeZbxzSbLQA6bgO
sz8N/SZxwIEfEyVYm+1dIgd6XrqpkrDD1P3AIHzoOwevkNHhKsBbPFWMrJOuOkTlTzHpOofDeIwq
4lOk8ZMSYzpmpSJZ3gZ6lMZ4DhmBBOXQNfsyQ0CkJfJQNtXRz91fKWX7m6C6H1AZbmNNc66GjcKW
KD5Vqh+pm2M7dziUnBHBuegapEy1CUHiWvj2KU2c/DZmlf1Eec1grM1SEFQEuyxzny282N8dfscN
3vGeUjdOtq5j487QACKEFQU2WY6vDVQ3NaNMJQePjAZpevu+cMROJozuO5MCFhRvHWCZReaBv2U/
teZtLcUI+kPXbIPFHKruvc89J4jbiiAZ23prOE8LVJyBXQ0urYZoAikZZQGXsodxcQ3Yk8SeomjG
UKz3eJZOdghqGbICdAikhGaIyTuZi0M05B8Sr3xQqBFfkfmOxae/WJq4+OnQM9Y0CU+Y2w1JMvXJ
Q6MAdXhAODH9ENMcX6a84fyk8JrrWQLOckZfG/ni6kPEJUcD41oRt4HOJBGh46VENXQ1OgjOFcQr
Jxz3SCbUS2S5h6zDc0ErioGe7467qoPnFid5fMttam9XzNneZ/naJPqmNWLcH3Xxu9XB48JXmX7Y
bf2cZDUgkCYbN4kTgjmQ4eusMou2ppZuCPiNr77r0nDwgUcnc7jTXS0+zZQ/5Fv4rFrNF1ZSv8dZ
lw9u17PMqEg7qirzt9+btE1M64SIdcfAN8E2zxQ09oiOsnoaHYNpW7taAJ0bkPHCblzwjpDSETrL
OyDgu8NYL02HL2JIubLNebvpve6DBI3YQNXa37Q+phOFLflSdkQD6GJ8alodAbhNREJqiPBgY9UL
RN3S5OyM55ILXdQU/gNm5i8q96kRm4U3qbFxw6q5FDryIRByRODks35lccT1UKIGis0YOMWQaw+R
rRN16nct7uLpWBuCTteyw1otmn0hiR2q5VX4HQL9sv6qN177UE1pfHF59VJzqy3EbzPA+2Ac8zn8
AXaufgNNBhHD4yRr+/JZazAW1Fr0Ap7qODGoDoqS+YeRYuOfO6862F6zSXxYMlMxCWAKLH0KHdJS
z4WG0PAWC0iHGgcYgXWc/HK8xG1WLJd5LQh7i2jo5a90dG7hj6As0SuK+WXonhXpSHfdNl6tJIoD
R3aQahjWsHxoBiAoELehvJf8UdwwnYnajQo1a2DlRzeZt/alzVqwRE2en/osfzK0ZNr7E1+A6yNe
nCKNJdBAxCjTtv/D3pktN25tW/ZXKu5zwYG+qahbD+wbkaKYSkqZLwil0gKw0ffN19fYkK9l6/jY
9wPuiTAPRaUoUgQ21l5rzjERY45KuyexYhmSYH2iMbHtTU/ZdaVeH40+azZmDeekw8nIKMjR9o2d
v+pQNOk1uM3WVyw8JpA4sX5ChqIq2hh9wF9kqgk/nlxax3pX7K3cZb+WV9WKHmS3cnrFWIVQPrbz
H1oL4+VMT1BKf2HD/js6BXUw27OOK9GURRtTEALT2CkEQKd60FQd3mXBckvKx2h/V0yvXGZu/qgm
YtpZgaEcRIAdcdSbU57237pk0lhlA1oXg0lHMW0n1O4S+NPX8bNZDhiJ0smA65d623JMfzRpXC3U
0QNN16kJ/ciMyYmR3UU2xQW+qGplYiI75j0JtCgraX0zsdzHToFARWXolIt7rsnB0W385GSn5tpT
4vzcEF1v8M62xRCxMbSCq09vE4QXf6n+OcqiXoJWyUrwjRJAW2MfEsdjk5YrV0sI5zjfQKcTPB1s
HRX8zb1VFAzue6RwbkAJWaZutY16xznpkZ2deNsuIWP3prC/WUTJ7n35VeOIbwPHw5FNfUcDn7Wg
N+yn1FGyc4nH6ywMHQ3VUB1F1CAxZM+6dqC8FvrYE3/BzUDuZ5K1V69jp4oZprov0SY5Xns0rbxc
sXnQ7xRMnsupRIwdJyBdSJ8Q+9yL+1WWaBc9VIYv6hRyrOMgBO00GVvNlO5jPrglZn0HR4lwl5Fq
bpDH5OsOvfI2cqldPdYu/M6+OMTpBLOd8zfPhx9mR36Mzod6zjBoK6QFnLygdQFrahrP2r72sFQe
BIehxyX5S4fSKEzUsxLk2pk9736CB3FX2iAZwasfs2Rv5lZ9D4wh2VSFA8Sobu9pECLyCaKR/rYZ
H+2MstGicZuMXntyCV+DW/YlYGuKoSFeZbFV7YuURThNlObkDexY6Dhd3IaDyOiqmDLzrq2yEs9P
s4os+G5JYTz2ln4sqtLdwk6P9oGLNFcvG4YnpRffo2+5RwnYEWovtjW8r4Xp5REuDHgxUTcuehMF
ksDfUmsjFroGOh3eZ5rMKSOeRhfRWsszg1CYvGP98DivO/stEtWvqrDLrZe5PzA2H/q6S4E6JCVt
97pdIotp11Y1nSt0YcvJQxIX0pzGDZMo23EYmq2ZcKkXbJs2PTQU+kJlsYmUYuuWjrYK9aC9pVZ1
1yq2sTcc5s0QhovtmGrRQk368Ajc9aq6LRyvnByoYaBML9z2sfA9944G7mOgcS1JfFRTEWzmtd06
e0dZ5HVZ7O0RGT57bg6Olt0b5uBtatHb1aYSKYhO/EFTug/NQHuqt2KE0YpirkbcVIuspaMEcvRX
IxhkNIKD+9vKd5HI1obKRaZu66fMzr+pY44tZOxf2pbKVqYPze+jdUtra0zOUx9mHMBRkOx68mNC
t2vXUGoUxm73kw8Yzww2nVJOLIE2DWKPya3D4AmvkvlYxEfNVIdn0+K601cmghyrfZ/xzdO+efj3
Mff7eAzp32NY4mWgm0uzN5W9pEJOY9s6J3CAJkwemsvJ7QiNkp0yxWsTVgKZpyCD87RMTZeJIzUI
89eC5GKGVsGe5iHya6+nyWqTsaj1IeU7st6DaLyELPuoI7Y+eAhaD9RvSLTVPLdv5BifGqrfYdpb
qW2ENEFNX1LDJW5EVXZedS8qpAr4Q7n+y04Z9gEHC4vkUxO/cwj0DKEzWIKFEE1/mG/CRJz9pom2
Cq2aQz0Sn2UCJWWKPeWYprHvUNI8cLJUC7RZNwt9D3sWEJAYv4v8KMD7Lhn6p8RCuLQxbK0oIFiM
CySs4z6RmvjAmIjM1QnndBS1OngTV1598ibAuSDAIN4COEprUMsyJbesGbSHAWLbWAG4KN/JfOPJ
H01kk+/jMcXQxSYe86+f5tC+QZUUsxuxBr8/zO98vpcX2fCHL+dvOMUIgNpgksT2kCq4grQ933N/
vzd/Gco/WK7rj1NTnsMyNZZpAcmQhZ2oKiv0D7288TD6Af1Dg9iZVXuYbyyuXvsJh6qLk+AgrbOo
jOXdImHyOd/MX046xagQuYf5ZrhD5TYe62BSqQP4Y8jXNsmeJv18KcOIZ5FCzOpMV52hMdMKCl4w
u+z73HAL5vdZGw1w27JzipWmPsRzv5QapD54jnVrPYHBmcnyIcWzcZjvxfJemCXWpm7E/fwQg8SB
HJ1bI98O8da/3TSYXFZ9B1Wvk9PyWSkT2O4BQxz2TbCti8mGg+LSNMvsoFskzYhQ5vebzsjvWjxn
2y6MUY1YHYlHc0eY4aAGtkvEEExs2og0NUncuZhurG3+RyD238I2WbYO6+jfC8Quv2bsHZLuJYte
/iQTe//B32RijvmLTViE6eHaNFQXnvHvMrGZ7ORpGt+maQPY6Q/4Jh2ZmGe7UJ8MDa2YBaTnv8In
vF8cFhIbcBPGNVsCl/7f/30d/k/wa/4bm6j+9PUfWUUaFKnPvB9HpmI4lKgg6TX7M8ApwV80pYU6
7oakYDqKLMNPxReoLznqbdqWtrcJFJA/iYrXSAUD4upmvUldVZKurZ1XOsm1YJBQi2wxNb25BfBc
re3IDNapjeHRGWCx20Bc7nKnfug9rFmp0hSrIcQw6HJVCO/Szgb+TbFLIcx/BgawwBiuQ8/YxtOe
Mj8QK0jbXGHNUT4XWmDXUM56EjYH81wmln/Jf4iqi5gQAluw2PNOvRfuWB/ttUk0EopUU6zqMi5W
JpLlLcFg0oUaPHkG3NdEXuRaDzl21dvi2NbNVxFeKUIoCTzajI2gW6I730KfEYxGxTfWwVsPTb82
0B6EkjIzFt6dmSOBZmlQFkqSoKUJR9oX1AFpl6ho1Ay68AMmGjXzZfgg06oEhwdQA21cTZLmqEqu
o6NXPxjTvYXM91a5oXy1na5cT4KtZTviKu0Sd5/SIKaLrp+wzmNgF67YR2Z9io1TPzQOO3Oum2EH
0zrzepox07Cid+buhxgDCSVxuZ90lTGaF0fnMQTvIfB15XZ3igKzOWr2jzqs4zujM0+GYjiIWDDd
DZRd64rSfos0GleUXbJTHUgVkOY0k77D0gERjlQ8QeHfdEgHVIibpmRvGiKC0kRPLxyASyM1YIta
hPUqn8CdTuA7Gf0du6qfdh4j3BBNuUvnVFWaVx/wZyUJoAMo0NZz2FxIOqgjOaGKNLQ1dXOaJEMU
QfO9JamiTgRf1MOjOAAcdSR5lIv63SBZpApQUk/SSVnlAUYALMWdMj76kmFaAzPFm+IdR8k37dEK
JpJ46oM+ZV9CzpWkodaSizqylG+wIqrMKZmh6pKf6kqSaiyZqqmkq7aSs+qi1t6W4c8K2TsDS1p8
ad2hEUo3Vqb8WsZmvYwHuK1cPKggAuNK9gKZKM5esBvFodcS4gLFxu/pLaqSNM+PEOrZcJwQlQRQ
VBJjcdZc2g71ez/o7X6SXFnROd8bSZpVJXMWklcAz7CBddaozwMCNJhTOnsQ5iKqU/7sJb1WgLH1
JM82qP3vqdLfpWr2ZQo1jrgsOpmSgdszjs4kFReVqbrSOuMZQc+XWpJzsdWj4amrfeWDk6ySot7m
o33KX6LJHhed5O+O+hei0tJdkPUPHoBeVSt3yAEh9o5psE0i/zEg28CNPPhJA7Z3wxr3moAxBfh3
lATgtFElxiB7S7HITbXTYAL1DY4XX12ozsaVJGGy9RCSYPZdZjXr1pjVR16s8cBf+UckKEmyiBBG
FqR1ojs/SodcGMktNjzvsdKquxpdywo1rVjRO2iOTfzVA3rcAz82JQW5kTxkacDrfsaSkjwNLZwE
wMmhJCj3kqXM+i2R0PCVJ0la9iVzOcA+lS/DDBJzK5nMHXBmepVH38XtnDYoRAcSSwAXmD/gl04H
rQw32dCV255GA5YBqESW7j1mtkqN7EQw/mOm8yota5Q1izYmKiYqNRjSUuswJd2Gjg1u26A7F0OY
7nArwp42nW0/RbuacUIwbgfagdnXBIDmPgdcXXjHGIx1CM5aUVkfLG8LukXfVfq0iiia1qlbPltu
j7wzMcBdZ5CIVQMfCkFCzdhGm7Ybw12PjwX8DglG7RDjByDqh2E2rZNM4FSo9yMQUYYFVn3DB03o
d/PYSGK36N1gp00sF1MaHrtS85e2kd6PgL6dTt/0eT8uiwBgbi5GUEkohIHOudfnKcGiH/vttAay
O3YNUlImpANYcUfyxUeDOFFXPRgiUUH0ADExDn0fi/M0NuTHIuk8xXZElp31it+W7JLWIDIProGX
Oq+KZ+2o/v2totNx7SpyCcGAwkCKQb1QUCpkL02O9dNMtatqgQqitFTWFdtK8C+4B/Lox9RgmSX3
8KlBRagvFOFgawnI7zO0atX4Nr7indOqP9QuKteNEW6VyYQxQt8gyPFfeACjFJp1C0tMrDDNygiM
t9LObjHgNTnX0hZGFS0nBrcwEdijtJZaY+NITv4UX/V85FBodG8J5uOLoUfMPtmxj2XZ7hRsgwsK
kW2nwrOJsmBV1IaQ0uGNBXZuNOB2lPR7ilRiy0ZjLZpz0/m0ThmcI3BZGh4HkSQ+edq3MkwYOdRj
uEEAJd0c3b5Re3w7Ork6Fr3BPnG/qLkG0tuBim81OAgHUi8mNAEbo3C4FCdmu5TaUpJZIrQJi8DO
tyX7FMDEwUOlTftMD9ewdhgST3tGadpiZJq4JJnke8ew4kTfcC3amLdiEYha4f5flDQ1As84p16G
Ez+eZBsPa6LH9txr3H6BK+3V7UrBeGGLEu0FB9lXb/TchVFW68BKh4M65RgCx9dYcYNVA56Zjwes
oWeumiDG/Obs6dPay9J6ikb31YKhumqrW+1CmY6bC4Srp6CbxpUoa+R7dywKvtTKHBtb3Pu8wCbD
2Ga2JwWcxIL+A+a/2N5HCRdZh1yljLVgSRTjgmvbSFYlZhaqjW1S+Puo24PXIxdTQbnujvWPARJt
RAchRtOuV+6dVpSUI2zvWx1oJMyje5IZb/EIowUA7CloOLiY0ALiwH4nIJUsUQDtgzx/qlo6NBWr
G7xGhyyk+qvn0bA1xvgnI3R3Q+zIfZF1Xye2zWie0KV6dIb7wdGPQYPlPdDImwlwFhcFn3tLvVIm
qyJJrhnRHllZ/mSXgkgjG1aeb6MXBCqUuI8kaMB6Tx3I4ePaJip7YYQcfWZcIXeEosdw0kB4mloZ
p5ON1t8XHRiY7Gvgqr1B4gJChLwn0Hi+6RsrJRw6ZeobN1xwe8Xm3CwTOJb9cKjklvbjZn7Mlrve
+TEOAEpOuyNTRApGkt9vZulIpXLKKsFmlFu4eZIUzR6H+WtOzgRoD9MNuef25e576ohlbosQ0GKU
j3tRfEnj1oRFQ05SJreOtdxOzjdxjbV4vjd/wyp6m5BD3sh7xL0/+y+kECiU8hVysva1SSb7/Lgr
vznfm2/mf1G35aslKLE/HprvefI53p9zvjv/Y42woPpYjDHBwOWPSdjGIe++kAng7W1Y61um5Ocw
yHCdpQhiDvM/cKZRpe0JQotYO7Lj5fO6swj9/VfIr33I1/iYyTT/SGAHtoW0vOoCFORSrf5x8+mx
+Rk/PeZHNW4Do9p9evzjS9fHXy8EI2xoW0RThBCMCilhmgVLs8CrsCGiIF/lQZN9fVKAs55lWh8f
q5Da9kTFsbmYP+ZkQDtOtc/Hbg/9LUXDCAFbPqY6Qb6rTZhDvx8T871PT1hJSbwtJfFGRqb3xw1t
CmTx8mZ+LELKu6ocENLzS5ifKp6PsfkJ3+/COHySAFiiJhHst7LHNd+LZ9V+0sC/bYz2JylmmAEY
hKG9JshK2BlI0VGKwe082UvWj7VwBKrJ948tCEo+mPf7899e2KzmDH78lZoN/CXAEOaHWYk13/tQ
Z/XNiQGhutcnkxYevkze0Xx31mUlbrC1SgU7utM8zafRfOM4gk+hkGcUk9hx5TIqXGikh9DG5dQx
Mk6iUQbWz1/O9xh7VAezE6W6nL/2OoFllcQ7P8ORaBT5N8VzEeZCxVkMPDJCO7rwMOLPonpkNJtV
LCV6g7Wz9NFHTMNVq+8ILY6vbmRtrcp/rnz06QSeRuuSUhomRFltCsdnON0cevQ0cIMNiENu+pAZ
4E6sIBPbMB+5XLYovlgv2cxhk17nk6w8dIWQKQs4Z4gZaVG6idjVk/2qaxq5WKSdGTFDN2LsjIMl
UBu0ibYiSdFdYv8Xe22gighiZe9iW6QbWcfHvkVgqnV+etb1nCskwK0Vmgso+6TjHnwH0ooVFPcq
ih7bUnUytbtvnS6HVAXELuKh67VIdGMFXhlBV5+9cYY/ovYu9pXHvkwhf2nXqioZVi2y6AQqG5Kc
S1Mz8vRtO9iPCkxAz/WX+NeIXwi66KwbVISo1xiRhnae7mKdXI4J4wAVBYffnP6ORIkla0ZpzXc/
Hvz0b+bvetIL8vHvyCj4VlWIjmg5Ek/O95iL2zGRk9ydOhq5OS4bXwLgJskW0+TN/OX7jaR9eQmJ
bTMgAn0YMLBkKu19CIyuGGKKhNZ7Z1konXcZJE1sfqK6l7Yc+WyVBEXEkj9mD+hVeWT+ni8ZZaRs
94v5sVJu8VVQZvM3W/nTH0/x8WVWI0AjHgyKywxJiyUvbYQQPNNC8G0HUiKN5+bjJkHptO3tfi8S
ZLZI8ozVIE8FDnbOkYQGKltQoGDysY9vfHxpV16fyFj7YkuA2vs/mb8bxOOLXgMP/fi3RV2YS406
D2YM2tiZtIHDNtoKOD9FpFIemLZ5lyiauwHWmB7mzwGZCN+YP9cgzb1xOd/V5XVJNawnzSAUsJJo
l/lmlDyXmZHcVZO7JKrXX7XSJF1ZgX7oRaEjuyVATjqhqMt/c0J5iAPfPVEfj8ko16Xe64AfcySt
c6M7k5dfj8QS3nIMuwuIjlj700OeRtFewaNfoC3f9+NJlyvx7Eia73UpQJ1E6XeBdHWZdjFuLXJ+
2LgG64pTY8EmB4ntuwNrXhBnl9b8Yqre1DFWqOFq/u0Ds59NXhjn2S/GLKreu933UdpC+nbcYnom
SFFeIFH6VBvTdR8+nH6ViANUIvK9D1KGCqXPE2sxBBHEPgseoiPVtWZSDXs3xofO4j/fMAcx010r
rwgqak4wWGLMgSYmh9m8Nd/UDczpyuHPrckjbP65+RutJViq3l1fYr6KYJMkUSTl2PrDv5JP/vEb
5981//i/fcytQ64pH88w35t/7uOxjy8/nubj5X08JkpOVlDk2OsdcfM/nnn+x07aU4W8v/aPnwkT
N9yBjl5/PPT+TxTdoWsyK4AKg0HB2DJd6AJ7U1So/KRgOB+daN1y6WWLz6mMtQ8FoeWF+e7DuZdP
A6hJuKemEPZu6okTkXLxPMBZblYGbOT5kJmP3Pk4+bgZHPcMSlbfVJMo1HX/IAzGPfPAI3K5/PeT
AyErSyV1Nkdl08jrcIGqiv2/fD3zi1Cr7kuv2xmhlyPIeyPdgXND1I1VZOW6UFtcBpkH3kJeNc3B
SEEZhWYlnCXqUrGfxxgAvi5YHciq4JK9aDR8cvNzcBXHLNdPVrOttIShS9jBt0IYhJ5m8T+Dhf/W
YMGxpVX73w8WrmH+89f/ta+Tl+znnwYL7z/4X4MF7Rea+QjBDQYFugsG9ffBgqP94hJprXrsK23X
+UOmtf4LP6GZru1qtqnaOt/6cJ9rpqXOARM8/GmE8HcjBUyMnycKLnYo1TR4Dbwuw/mUf1BWQVul
noea2YGcrAfhd7oCNqJnl/Q01c8vVU31NhpVh0sK+m/vDfYmzwTliKbhY3DOYtkG6cUtu0c3x4qn
W8+ISUBsRnduLRD9aYs6jl/IQzw5ubohShpV8AlG0r7OCdSNHmg3QQb0CjIRh22HHcTzUKmXuetu
UYJeo4ERnFY8MK3YoP+P0QD1wDmA9QRpcsYw0qwaN0dra7ArL2O6MEmr3trpBD2PzjuopGWpmADZ
ExRloi4XKlT8TrPemlIlKug7sJIBFqd6U4R99rJmQrTeLOgaM0+OwAl1NKkyXbyJcWCcQl52QegL
YnXtEidQVE3nZ0eLu/Lkxr3GfQaqcucZ6UmKG2PdhKnRb8uqfZyTr9FF0xr/tR9H9GHVGsL8r4Ax
HXR0+KIIDWh78MrKF4f5+cLXu1Ps50eigEMGMwqExO4B59YpapJTnpm7Nsv5EVozAEWUfrwQO3cG
kXOMEK/jfLt4vnoLFQso/HhBhAGwZ1Ol2q1S8NTFFYbjcYvE81Q10ZsGVBO8zpNfj9cI8YQeWs9t
zFDoUPv12snds2MM23SIT3YsXjRrOo49bzPOTr3WXUPV3+vB3ouRe0XthmDxE1eMiynGo0Df6lXx
ofeiQyUU0qXEKWIcZWnRqdCWJhZjp2s3jYmGhZGAnvRbC5yglnrnXleXoOyfS5CdjjJe1Mk+NeOT
mtC+9MzwDd8KlaGdHwcr3Pu2dvRLc9dnwXpEjACmEP4VjuQdUAX4rTj+kkFbRcyytMZ4jjsszFZy
F/Rr0GaXIrR2RRMeBB1TwkYOahWf5Ces+f2trfFmTPEP9k1vVhC+lc1wlX/GQplupctBbU6PWrml
AH0d1ZbaP1km6rAdM6BxLuCFjJD2mKRUo796GRybKsd9Sj4m6BdUigYxXlp/YWhCXRAdIHPFmnXO
J+ush/wFi+FIJOguCMZjFCZvboAeVgXdHQ04Nc34RCD1TR6TUwn4UVWXphWRDT+8unBKXHc9xMOj
HY5Xic7E7nKYeo10xvhUleJl/h0jsVQDXoQaDxN9/WTZlsGbX7v2IskGItqTF0cdjhIIbfKphPRG
Y9iKJsdfM1462eNVo2erFW9VXLNINBtyWA8q/mDFjPGDixNKqp2fx6u8wmALyzkluGoQ0yWaYlC9
zaYUHKtKRXznuhPDtiq7qwk7vVJSvCAsB+6PgWBvb2qviD7zYLjqfCSVnbzU3TfA/Iemn25OOd3k
J9iq41FJ4hOjnxf5h5HHoxb0Vyfq0exPtxoGZafRJwbmIt+Sb7QYrwkXcMwdSpBsgdDmgtXx0ug9
vCxIS+k+MCqer8IhFxOQ6KyZ3y363nomhXrtTdYuMt0f0CmnkDUBsfGXVglX8tiO4+EoX1sSsJb1
uAYjbYDApm+FyE4iYhlC0n60rZZAAdnnTkmZrJO3wTTXUfTcd/Vai4ZHurMbeTABCd6UkX7zG1hA
6Q2D0tbonOehIB4rVqebCrhW8b4ERb2pLHFQhGTSs+vKpotTDZfQGh7BV67AvRfpcFHa8eaIfutm
ILUh7r24gfKEs+Hhrh6ss1mpr2FFk9cPVp0eMJlU7bPhDK8eMC1QygsagW9NNh51GTDHwawE0boZ
qajsM+TDQrn4fX5n5AD3em2DiHJXTvEB/TZGm+5xKtVLYdL5lXetnWVMR4B1In5Qc3FoKmNX6skp
LecdI8bIkEOCv7TNULb6TlPpvm2no1c0j7iwNxOBo8IfjvQxMHrFJyWKNnl5UEAQc9FwNlagHUur
fa394TJwbFZm+1iixFwIkxz0EI6BY5EtGqPd57SaNADgTZAcoCA8ygUbkSZcMXHvcWVrxHTDoPDS
lOVX3b+16fCI4IhocnOAx/RrHXmYBW38EjEUtvikes4Zbc1GnkS1zjmmEVqy7AL3uW2LEgUVVxrP
fC5ba8c1MVx0anO1Tc55FqpF3F2YYr80/I4kY3VDHRjSKpEqS0619EV4PedHeFeFZ/m7Ut05z2ec
Npw1HTe1r5jfoU6dNYzYaxUDOr1MYmwEm61wNL4igCc7DQ7cYVAa+LCjsUsGHHJ4AZ9cUb6MjIR3
ltBeRUA7AerwwqFDe4eJfGAbZx8ES+wdyWUoukZ8ffZAbK9j4whsvibRNO5ER/8vLOtl0sbwvIaL
h8/1OObpsdHq76iITOIP3IbGL25cH291xnW2UaB0D4iEQAbsE/VxIEOH3BE2Y5Fttu/35sfGiVym
Pm32rWM/RKHQN3On86PnOX+pmNVvLVDUFLxs5vhywyn34u+bbyd4Ah82rDqjuXNaNE6q5ytoCxJ/
yXaCDCivmvAayJt+BJ+VCrPZ+BPbZETb7ET8g08g1pAnT2FEAzdoaE67XhEw7icJKunKzahGN83R
wv2I/8QNJ5aQVt0RJMQYSFlPWQfZNwYjq6z7tl5wDVjkyrNbv9kVzXdImGNmkRvdrFAZOuUKrNV6
bJDF4tvFtEaPvWwV2Q7Om/ebVh+QA7jltGNKf3YYEW4oitiTZD6ferRJlPCS5Wa+pv66uQsvIQ/b
8nYhV4F1GbovVaa5BNd0pGRm7XcmEMtMEeFa88iSkJLU1h64GifmzR6chvEXYPBUsWOWGxVmDEbh
IOPAnoT+mijxocuss2sWoLE7dRlX7i4vxue2kNZrTnNRsXhwCmRjeyVp6BqQGczJth59Ch3UjN8S
FS0AIngEquSJ4kdl+Rt01N1jjLVOAeCb9o96NT7GZn5ObOZ9vrudrOglMjHlVUeTTtsfivq/iAnT
/rVM9nSHJBLmqQyWSfakjH59uTJ2q//zP7T/DRkP90KP6Y/hy1sZ77FYPeIme/Td4Ux+4KSMx5I6
anDKfwgo04BM/SmzzXU9HdYCPRg8f5prfyJDkXfRZogoMkYo2mU0MJaCW9gnKztlfaHQiZAID0hL
FMDGslT6hzf+CUxFY0NKmlyHV6DiPVE//XrE4IMBBCLf6Q1FPGtNFjYbpSxoW1xjrb/aRvRS58Q8
PERWeiSE6rmksA3FuP2HFyKjzN7z2/Y///M/rPcX4uqOTdHmyf//8ycQIJAJyZnMdvLDB359tahM
EuXoOur9WFAYIAN2IByjrF22GuEzSXtlQLfONK4+CQWrZ+4YXK4L5+nvX5nco/3rKyPWT3UQe2mO
+SmErYiDfhIj2aVeyxaKwG4jNB6UOkKJ0/cUoRa6prj9MR/eOEuPUTK+Uok9BvUlt8SL6g2vRsgC
MJeHrjVdgq1uK09FMt0aLl2GABMwUoZQ29n0v5xy2MoSxPb6bSysXcgJIKt0teFMSYZrGoqDm6qX
ybB2FZ9FH7irJC+XYdhdBSmnmvmMeWFTcvHzXXAddLsqt76WY79LGot4DJ8aNuLU9TeZXW1U+p6l
wfQ4DW5KwKh1Up/swcR/C80UaaartVcfO1LptTy9eKlykAVUiSjYuoXDUbNIVJ+amP1fmtMeavvu
ESdX9t6h+JNY7o/iuL86PIiexb1la6qlfwao6UkE0Vc3IRTqNZ5M9YJG7JAmP+bKerhpTfVP6XvG
X33uCAXlrt0F30Y245/WBK+HY8U3s11go2pNxBeRbmxh3ETeX2sufBvXjF/GgUVtQvWrtt0j211o
xunBoK5POmuvTV9CQPtZfiK06up5TOL07B79HweDSkGadOPF6H02Evp9rR+jBrMh4TD8Ebl09Bm5
BM4zGIWjfN7eLTag4q2OaF8KULkrIJzp4IWQ3PXhiG+BnIfp1rGrQk5PYhu6m/S7DSdHwU3P/n5r
iuSU4WKO6h/Y9ShTYnKubWb/A7leulPsolFnoNW7eAM1iDsmVCc4iYEOiahKMJG7/sl3MV6y13/V
GmCnVFJ6WazTNrjP4uHWO/5jFLXLji0YFbjxrCdUxxUxxJbxrWI7mifRiyxam6LfCis5k9bAuHt8
7XTKsSxiyx5ey2ofga5qgz1t30tgiVOspqfQNZ/13Nr13SE1x7tBEW+KXuz0wFq5JLijdXvREv/g
gLIzLkMB43u0dsxKjsBgn+0OTwnbPSqW47hWOF0xMs77pNze6e3Eshseyuxh0Llo8T6Y6Z89WzJc
cuQC7crRumPvqq8w6s+ORpvg7xeYfwl5ZAlG84fcDWepDh3wz8fZ5Ch5aSpGRvdSg00ywJZznrWb
4xdP8i1jVdtl/7Da/tWqb6mUnK6LGdbS5ff/cLmrGH44iTmy2MZsyGo2pvk/X1L/4pR1bPiLWGHJ
fSNb7M+/JArLuElUNdsR24F/3SJ3Wk+mx2qAy4CPB0zBAt92eZ0magO3Xg+aeqzD+E1W2ZU3HUVj
ryPDW3uWJjstO0/RzzHbnk4n8Y+F0MmSA6w8eLQVdGLxw7X5NWUXn6Cx0J1PAHCznKXDrQ30WydY
qqsqDlDxQw1PYQl4TCjbq8Hn3/rxC/yDY9Pggs54mezLHGO6hZ55jgtzNxiU5HV2spzr1A87i42O
fJEWdQiDsPNo2I85TQv0fZ1bfC3oMGCGn6LhEhvi5PXto+YQKpUOR9cWp6wyTrhe1koNZZxtUxNG
J3VyVhiC7jg8jlNw7/q0Pmr6BXpFE4Hu3mLo8ietReHkh9m6Bb+0IMn5zeJyoYzsSaL41A1wtmDl
JHySbmLsZF9B/jq1YqHpoNBldvuY1tU6Lp1nNVNRhTZXb4AEw2vxfWBRrOAm+7W/P7g19S8KHA4x
z3TZFammaX3qQGY6rCjGs9lOS7h8Zmm3zEv4EVHDvgloGokTsXrMMUEttZDPSBmiLTEqZH8oXxBO
JStz6s4V2zys78fWtM+t6R7q5mYxlynZocutW9dd6nS4hkpwVxNYUrrimyelUxmDUKa6DNifRjd+
ETrPT5gUMG/Iu2bkb3Iaf5mFlVxnzStpAXSc+VSjsqgAw3RtfessV9Vy6l5zgvUUtT4SXvDqsPKn
LGaOkZ/Mgt80ugeCdyg+CC6nuUD3zleGq+d2V61tV601bNL8u9ykOkD+KmXYEqOyIQ/7WBvSk0S1
Q/+FWeitDNULG7wB9yYYi62sxvy4WwVs5oAQnXFcBlpLtkF9TaE5jS1ucIogq5YtC5SgYljYBv/5
DilW/c22eMdYp0+u4T8UtOga90dsKVdq92b19x/0X6xiFG7yf0jh6Wx/+pj7AO1503d4YXHR1V63
MAuHvmYPyYWD3GiGi2kf/CL4h+MLszHLyKfC0aV85gqtaTq6hU/LZ2kaI+yTNts1oXVLq+Qkr3NY
S7ukXfcqH0aSnnxy7GX/LBbdCnbprqLgKYiulx1OnRPFqK0Ftk989rSsKLJj2poV3C5ZiyHCltlk
JjGVsl5yaZQ6zKDpbsB7e+68etOX4iCXjD46tUQK150NoZ63zn4oQcHopyNZsPY5ZOwvc/nEWCHO
Sk5Wqt7kuis46ARZHEhygVxZuPnXtUhP2AZX2HmuAUUP9UReTq9yYuZkfJrCvLMxB6C2PGUG+3Ex
XYdkPKYO64Y8hwMjfpHv2ZjU/8/emS23jWxZ9Ff6B1CBeXjlLJKSqFn2C0KWZcwzkBi+vlemXKXq
ure7o9/7hQGQIm0SQCLznL3Xfl4M/TnFJt1gqO+yH5qXX882yz7emyX9Nia90HQZfVFdyIkOFoFT
z2nfsXJd7M3Q5Dc93gAnfKUeKFVD/qusUESCJPY45nZr3wDv+yXLIb6Ybktm5j+rJtiLYrqGNopN
7Febp7t+LK5dGfA3L8s7tB0rZCTKNHjPa5AGQMy4KuW0bnHIsgXxAxX3NoqJoSAVENZOY6wWUmU6
lrtplh9n8Cmxr1/XOZXY1LtB6fo2zN6NrFob1OtktWmGzohYYiuLcKy93uWXxq71aGbGpdGSo+5R
TUuHe3mHT7g2RuHcROF8kfuYWQGpANnMj+2QXJOd9CYm9xotPhoL3M1JhrgpxFTQ5/ZBjr6yslax
XrTJkwWLpRax8/Doz+O7UaUPC8UZAIkP2lGOugNFcj1Mr01aBwahojZoG6McWGzGbzZ+jlZzGKGp
vhYCtVCYonaJTg65hLLSVkAAa7l6S9155RaOl43bB7PLOn5IGxfjO5+Vz8/oOV/TKN5WoQk3ZXkn
3+feYjYhyuKoifQYB9QRg3aHaB5+1DHxo52stfV9TnmR8O7qwOz2WNfzSZ3wND3kNBIn+GEa+T0Z
vWyqAiQm4ThgAVZ7N6QsbaghAisZiRSyAVz1rCCdG9GJTRm964o9zgknq68pN9V6Yu3QgcvD+0oL
gvJC54nnfKHDA6N+KxoG/0XsRUPVmeFY1gmXOvz4n0ctw/oXy40vV5sOYATHZRDR/zHLz2crbUzb
KQ6dN7+XHT/kMl5Z4RN1Lgoegw1ihMWoPxRnypj0aEY4+9iEqT3LE6vDs7nCjI1GFDIY2M78PocA
I4dt9QGe+aNJmeC2yS80Ge+pT762M91w834IMnJmXLIQMHG0Z+pB4xaODdLdlV4l6ylBqmEL7jkl
9M+tngN2mob5YDU1wMhhuBQei/TIRHTv1EyZ/eW6rBL8c1SR3IXLZHKLdmeYzVvdkhUa0eFeeRQ1
2opaaF9R29StelzdlAy1axdq4kQKFgQEKuHDQ9rPzwFJ20L80lurXmMP+SXHl5i0qCpNsdeTHc+o
7tr9aWsyOMkx5wEF8I3etHS64zcd6qcvxmfwRvdTah/INVuBOBGQUeQ9PE96xuFuJ12vZGmc5BCI
C/UaTdNOXn+dFzwY1oOgr5Gn+kV+mpwmRaZcGifH7BYu0LaiJyDPiszDd8SHBNT7W8rLsjKg0U7A
/nOUKw0QBY9G5kKvmd/ngv8AdftiBrUXGLtDWzMLqoZ7/Zw0EGKNedwLlMpuWYM0637l/fBoITmS
F3Tv/Tn1/3/i+/9CfLew63Oh/fd99wfSZeL/2LxlVf9fDH2/3/i77x6AfbdpnzusoBzHduUS/U/u
u27/wQLHt2ymnp7kvH9x350/ZEfep95nGh6MdxYmf3bezT9sXxr6XGjwgDl51/+h+87gIicff5uc
6AGfQWUNLx/WQp3q0X9dAwV6V/Zh2GinVEsklRGSUun7w3rglrueuuyq4yYnM3RfucNK2X94xAL0
uhTaJZ9Db502mNvTsV3ZZAXuTEEQjYGoEuuTLaEO4yWCEuolhFSjFAtbfyDbgTqqVS4bjSXQjpQ7
7LSpvyfxa14NpHPXVXHfucOrtUDjhYJK2lR5Q9zavmn8i2GRRqRTNL6yWjLZmPescyP4prfeAxqC
p3RZbkZaIn5dMmzZw24o5pNdghsMJ9ktPpOATHkghjcjy0e6md1XffLDShdMT4eyRgXe6N195gAE
MJvEI1oBz2HvVOs2zfECTc4ZpxOKRLI3Cm77Qit/xXm+1+3plFS7shbbpRsusF4gNBGjKia/JZ3m
F3hUALF5Uq96234aRnszDtmz5kUW2Zt8ZyfEiTd2dwuyIIbvhuiZyHxfDJuiO1OSrDHvm5wBy3Ue
oHTR8cBDtErRJPqt9r1ntVc35Rt5q6JHMgil1Ujbdm1a6KqyatlqU/tk6IxkOtFGC9gCZ8BF4yYj
wgn3WvO8Hr3Qs56Ka1HRpgc2yNSPr5vxKyCLJfqkFJc6J08dOFNJbHN8yIjASuv7vpyQ4eERM4bs
vKTOtPZHCCWambw1M+48bcbDuPjZzyq/ZJFzSwzsgz1EO5fP2GWyFYX4qd3Qad+YFhTiSEQItOgd
haheSUmcfrRFdiZBkHVznic7ivV5cl+77zqTnbHOx2PPjzDX1XQ/T+UhncmbDH74WXJCzUtWzxBS
qV0utJ3WJvL6/ShtEXqGhHlqvCvDxpugQZVqDRQUcR4/DdaIq7CVWmWzPtWUj/DYgHPLB5xHTrYT
HvNmp8OcycHEpZ1xKqfGS0G6wQbPJj1sPzu7LB93Rruu7emuw/h9cLr4xhJGTaM3dNexKF8Lv34l
42delfqz7WUvNWE860zYYmV6xnNWlu+zoInH3J9gEz/zsarY2HkM1xtISt7VffVQje79UviQhW1k
hzXeBMhwnUtCiRWFF9fpbszyxqM3ujES5x6l2ESz9OAsKOAcqx2o1i4rq4J1AK1tbfUWvfy/HjoM
uZuq5CsWPiQa5DMlF/Q4vwY+IVSGsaV/9jFkrOMyH5nKkjf4qJriqa45RCYec5iza2OxvzUW66w+
FkwSyJnE5MH6Wlh3eS/QFOgaihXd+tmINt1ADyUkCB2F05e7luX/0ZIpe1Ts4LrLra/nNObaFUBY
KU9UD4NMS1NbndySg/F2sv3X3y9K2WKjNLOD/bWtLSRUFmiPfr/2t48j3pPFoU6biWXbcRp7vFbk
Oqg90A29RW88hThrStXPFLocnYJoKSTqARAzGodQa9493YU5MzDfOAAc2MF2iQ9Fiac2CWl7pRWp
aAGzi2MdVP0xWjB6qK3Rqi/zjDH/6yn1PEyam2RKvN3X3yfyTerPZu4lm8XBEv0VV1xby75YPHPf
KgnxPyKM1d+VUQhjVt+rna93qqBjtLp4aHCkkJsAaFA99/lJuNR4RT0hgDlFgWDN2XJ2O6J66AYn
3GVlYj+OhUZGBJGe6HUA8nqYCBlufOvbWD2Fy2AQR5b4+6bymovRIdgc+8k+FVBjh6ZPT6OoHhEp
teTXxebBNcobV6omh76JVphwkiuaTqUge4L45reJxkKCIc9csmRVa5ShCzmJbfDwFaF9nmbxWCRa
tS1F5a5CKMUbEJr+sfXMhgJt9YQdC4+spdPdrIdtj5R5m6MHJqDpNCyvk4HVFAcVLdfltbUsHHTa
t8Xydarq7bKfJnxvRExdZaaO9WHp3prO8HDPWd2hmKsf9oR7onea+BAD83xKiJMqXC8j/po6b62R
PYJ17FszDx9lPHT3rpS8mfg5LV+wSmN2t5RDclyqkiIg9kN36ivaH9m2mON7+HsQQDuXWkHsptvO
019FH0PpjBoftQg33A7CaQwScWrR89y1nF0wboCEAM3sjkYJpQOTXLMJAWYDdllxGTPnFhEwFVy/
8d41w5Mtr7NUworjtmsolsp9X6xTSwRXFOPx6ioXiXpYkvBWCDCUzCaK46S04H2v4hvswVrVgvWX
3XVckZ5HjEee4pWR+C3l8FlImdrQhUeULRXd6iGUmto0kCfj1/4sxdGkHpHCWpnL2pwQu6oHSlA+
NhnOUII7urk5Tl28cjWtvFL+HmXtaaWp59PkI7e+dr2lftbKSQNN96fVZi65u+MjHLcJcwUKhF64
SjTDxC2PLtyWUeGJSYO/6GVspGt0lPTm5OrLEuYYlo+X4C+wsI/S3XWFv52ToTk6zApMW5RXRhP1
x0U+KB7z1y4Vx2IdRp5YF1SPIXVJ0sjnZiwpLmpfG8HLpFn9bkdLBwYFKXCKbYozkp8B8BDilXz2
5gM29nUfe+B15pEWfCro8MvjupClijZDbjp14eIZCXbqKMcpMM+KNoaQqu6vo6zsRJ2Ulast9UI+
Z1Bv9WobFNNvk51y2qkT4ct4p7aWZqAygev487grJ5F6SP5ye9XKAha2brQr3IYYWk4I21gQ16tN
Q4mmI617xZXmbD1Pr6/05Icyx4V6aG+yqKxW6hf9glv3npVtBxlj9vWc+r2jtDP2ztRTE8VW9PWg
qNRfu2pLPbe435oq7a/8foTJrH5TdbqpraxoXQzHvr9WZ9nXw9c5+HUi0uW40rmw9kKTIapR7t9m
ZUV4419M8Vz6zBxFOlJPjkldMz41H8rt9XnsPq9R5UVTm+QfM7Rl8+brwHmRBln53x1DawiYwXvD
QR0boa7Zzyv3c9tJ63cvRWWiLtKvQ6SO2D+e88pAEJdXZqTdcMTU1ftpAlPHTu2rV4iFDhF+6M+G
FNJ/Xrxtxy+g9jslYk+EV1wx7cN8TD7aSl0y6lKKpftCbX09Z0TG3utMez/JVKEuZHmNzdfxOhRQ
xognTGJv1GuffyCfqyIExcIZANDrjIdolRDG/7X1j+e0toGVy9x9hVQA3XvCymHn5Qk+MtQ1pyBZ
9p8ePcmLV1sIBoztErTf1SEklKn+pMSr3cIOGdPUEa2T0j10iFPVJaguyaqLY5jlkcFI6WT+dshE
dGhV9tTnOHsTyKKu2rZcD+71koZ42LgkXdATK6PLY0hfcleZHtQf1pZxV6ZUXdSBLj8tUvJqVZds
qPw5rUzWzQbIEcqiGXwZN/+2jz6T7msOqmVWJpcvm5+y/n1aAQvRA6/Edv5p9pNjtCNDjdSu2lIP
6tCr50Jge2HZBIBp/+Sw5+FS/ya0f27y+d/KIIrTddbZO+UrUjYid84wlvnqK0zW9Kf3qzCjFsi2
tP1OBvOjg9pUb1PGpK9dClU4H5E9/BA1ZtwfYZ9BZ5UOG2FwIqutr4d/91ypaYyiX39DOw1D5L/7
iIm1yhYp+S/1Mbl6H9leVFCtZP+3t/279/7juSzG3rd0Fqej/L+qV/Xce/NGqnVqr5pIye0I1TLa
/qcxyttRSdXtaEfcgNSD6Pi5v54bcZDlK1PXdnprevtpzE+FNhR7C/QKEfbybdGcsKneot787z5G
vfC39wSzt3VIgyvll49b68WITR/cA//258d9/q2oEbWtfH4NwyJdQL2uHoBxNMfPVwUuFL3gRNHw
LJJsPHJq1QaIdu5uzXjVYcvaiqEq2wPBs7+9KnDlmRaU5X6RN3cklqSQq5t7bcm8awqOqJMfKjkj
QHfWoJKQswTsihzCsHhtdZpnyo41g3YG1j+C0MfqGtYmqLAiCcvzrMkk3r+8VspNpHZRtzLyqv00
KKB4SPTcVxZeooZttV9DEODLz/0dzUraNRh0C7um/SGHDl0+KO+Q2v3NviuffA8/wSytQLYceYQe
lfxs4VF9F/WU+kLqIUoNl8ZHvu8DZ6oPnZwMxHKWkMhbIwJCAmDlLVCZ5DRuDCz1dKYZhJYjK5zK
eR37CWOfAqAp6pna6voiPuJVXeQA6uT6N4fODG0ih4FYPqgtwxEbO+mGQy+HXhWhprZaSGx4bpfD
ZxycHNqz0eQU/ASVyf3RzikqIRyxoa8DOZTjA5qYGsqaYzNKhq+9WEZyu+Vk8cuKtehOdIwhrhTW
YmwVKw8lX3tUWw1fbJcuw3XaOLG5Na9DeZ/9wuC5QzxsypDeK1AReG7knrPqkVO0irU8ng7pGveH
sNik0pY/xtoupgK4X/Ix0glL4mqctejSOBU8b+njU5FrpJeyAP9MX+tNTgs7PDdBtFypzDWdehZp
ptIKq9CEpanP+3JISShmzq1sdGqLY8R94etJXcQaXAlCmhVz8euh8FNvDwOH/gxfTj2oDLY+KolT
7UJKJLbTQmzQ7tSnKe6c2vp6iOS8EOnsy0AE31Z9Rq7uXWrTnQp+eBufDQoemt02i7FTKKLhEFvN
xpFzcPXQqFPNiTdwVqaDTtYLNkn5qlZZZLv1zZuCFKqzzQ+K4Te00FFJIDFWdQ6u9WYK81QW0cxk
QE6E1QNuE6RFRRn9otjXbBF6wL8BhEPuEl62RqIciH4F1YEigsX+X/tF1IAyh2eo6ISK2liBnMRs
TZpCQRozzMIkSfjPOeU7Nl4whgFEbzpw4qh2/+W5tF1rwQgwdTzjqK5uG1GMN0PY2quOHleuUyiC
yRcgcNuBs0rWvas9CH9JyUEJvV1suu7aD6py70GU2dKzlCLeJdm2ur9cjOJ+1kvSmgKohHXzUHeL
f0qn6nGxw/DQJSBBe8v9RlhCfB6beN3iLr8Mg1GdSYGtQ/+a6XaKK0a3TpOBtCrFSoDZajvSkNkm
hr3OfesSUM199hM7u8pETTNWePfp1MgqDHopoYNWzShUTqkIDy1u2SzEXNF0HhLgUZyF5YaHkdgQ
rRqdXRLpxFOTVzV4LD/mLm0OoA2I2hpJ2gimzrqyu/ymDMmwIpqm3NszZ7TbuMNVPwyHIEK8GDUO
DU9vOafJoFEKnl9GiJLr0RtnIivonxgayDcTn9oVLbtbKlvNqU0tYL1yC97RR2cVMM6bDvV4rCa5
ACYzbaLbRJ1zvdTGDIoXY1npIMgpI7BAGsnLaye3kxsYKxQ+WY3vCGBeZEI4Lf7qkOYxnOi2vVmE
d8twNj5aQ+JjM8D8hcMORmlJSz8i4APaLUlX5MZQBom6De79Zt0C95+taDibvhS41IPYWLZJwHaV
VBvN968tHDo7rzGKVUxtxgbOS6nwzqm1xzywyIvGb2r0FFILa3h3EpJEAnPcUmrdDwRarOyBh7CP
i401BVs7FD8rGRIwG2t/GWvS0axHp6TtHdZkHRFy8jRBcdo2KYqiafCdYx0vPoyc4XuFHBqgF1ai
lsr6nOo/QAv8rErxs45gCNWQC0juOCwg6taWO1yXnU37z5IGL3BK5yVP7xsXEqXVSHlIZxE26kz6
XWdzsxzLfLPopQnynswAnzvFWoY4iT6Cnxw4sJIJa5qaGdiCBi5OI2bUg1iwIsXIAgtTLedoBmfg
MvXfWYjbr+rFxEw+EcM2Jj8Fljg0fQRZ8d/Q0g/diGLcLdQ4daP0Vp3kt3lFdW1ZWkqpiX+4dlAt
5rMR30waFDQXXAvFaAhn/UAzI/Gbj96R801wM6uMBSbE0WozZB03ezPibg4XmwpEsU+snpDC0tiH
ThBsrCo3wRCCqG+6YDNxgoIa829BZp8CdOtIgPqDntfFVZY1P+qJZkllWL8lL//fvfvfund04RDL
/vfdu8eP6a37u13W+nzHn2076w9Hx5equzTH6LlLxfVfbTv3D9cyTU/30QxCn6Kj9zuu2aLZF0h4
p6F7ATIz2dH73bYznT+o7KAht3VKscp/+39o2zm28w/NGkIix8bH65lIjlEFmFLs9Dd9pI6/RjRV
pTNEtGROdeKhEUQS9hHmfzyL125gEdwX1vdFxKw0WOZzSaMkwWwhZv7EzBkSQwDCTuATAtHeW07x
1nYRFjTdO9TUH2JdPAa2wSwjiO9qx3+gCn5uK2fTxoQIhKg1VuViP2WaW60z3ezONBXeSn2gqwfF
ZG42U2LeuoaHDdfAPoNRdKi5a8Aj9yBTL9DFV3Zcnrn/puCJnbvG6m6cFttHVY7hegimZKU1FopY
lD9lt+xHP9tRocH0hQUtWmDzaO9pENBKykwgjC2JnDHlYGwEGwJMaA4YxXbxrtokRlaQGPXWz5b9
YIDyZtW6GAA5iBDeg2x47AKQn6MHt3BIqQw1CNLGZMJ7HMGTG4hLDbvvjY/VuLXPg+dVCBHiK5J2
iHK3IO8diX6pAP0fEzjKMPU1/gMm7Y9aROY1uAjSACDBqz1Kqua12jJaWOJIT699zzYgzfE7I44I
9lUGWIKSYHemVTudOs1yN/O0GBsAsNpt6VTRJbSW6FI1GqlD43JeUIcQh9vDynJwtkWLw3ylGKrP
3aEKm4skqetJsLNM4jITh9K8JzrzWHnCXjmFiGn6hS8R8WC3ehCBHowSwF6aH96qh5aAhdvarB6E
9aMIJu8QLh65XuQ5LDdFVA1MxyjF2gXP6W2z1UKOcppoKerAArzXknXVxnIqC/WOacSnuvRQ7XN6
r3st889j6XnndnZWAPXrkyMm7xyMVbshuRskcy7iy9R6yU0y5utiHkg/7eNhgBKCzCIfy0vgkrjo
ZvPwgBY13s8R6KfBc/qHsnXsO4PQogCYgdE+6VrFg/4daHb4oHZMpr32WIkLdqsVlHH3SRT+Ki21
5JX1c36ydEFV2u1SAiD1ejMjztmmnfU6VR0YUKt/Fkzqf6QjnYZpse074YbEMTXltCWWbSReVh9O
M+c0HTgIni68NzKnb6AW2pLKWm11lmmArQfn0XQtxNw0EVx9JEinNR8mrZp/+g3mz7EeyAtBLGNo
bvytGrnE8wCrr43vBu3/PaE26XeDSdRqNCqfG7WDKkT34l03oh72S4GZLe2jQ8NxvlvCUqwTgKnf
/SW6qkUW/hAmcHhtug0If3oiJW05xMhad35nda/Zgi4+dM1bJ5yQ0o+ttZ+IywB+OEbPWeYTbVBU
9tafggjYlcVa3on0nXo1GM29QVdunSIrZ449zC9eZ7zMmVZdOptInqlFWeCHDnSkrhM/izcNvNg9
0eTWevKbU16I4KabCnyChhuQtJf459gwk7VddvVj7A57J+Wfzjtmjxh4xaMftt3RFeZTYNroXfPo
rdBwFLeRvVwqQ5+v4yzmLl1MeP+52E5NbcG48QnWyfNgeqi0cXooAVkOTpCvCWwUu1Q+jwlwgcoI
PVv9hde1AVQx2rwsE9YUJ+e7jBndnWP3I8aF5Pj1FMcyY8qanBLX1SHGlvWLXlvFfvErbat2yU9n
7hFLOVpBODPY7xfHyG7xKnd3zjJkT3PFZCQbv7sN0imm9OUjCOWbBNLrrdqbohEzbsz0PuOaoKbk
PzICEdtTzNF5TjL9hTQXBAKO8wg5YLi0TvDMXHlDYzK/rwwzv+tZa5RjZ5PkNTtb1vjFtd1OeKdx
z2DfTXd+ZFJJq+lgnULz0YbjBK3c93aVFzoPNflfWMHC5iMOmEmlrAAa7A2uBhd/ydGtlqy1bzl+
mDSEiIl/xTulB9VzZGvdg1YaBWppALFYJ0nEonV8qF3rNoJz+dP3jVviybT3aTcYeM28aH7R4AMf
8dTQy5C7G4JS7U07NOZV29nea85ZBcYse7ERAJ+8xSH5oyj81zEA86Zzeq2Ssba2nhtVr8OWW377
yroxPFFIb9ZG3f8SGteT6Rq39ViIZ1cjlFhPjOKqFaGzC4KOmT3RUnel4UAq6DBehL0HQUU09qWd
OzIUdS7hhhgXRCxFuRFDGx5ccJTPXsVBKRAOnKakvAmrOrgdl4E4rMiLyGA00ifPAfEf5/OrGUp5
mR0lDwWhiHe+KDD46vFDM9qM1SE+C7jF+dlM+3PW+OJiZ7XGZZ4OL62j7dKkotyrDcnT1LXj2vbK
7opw0OTJbJuMBhbfSL2KsIwYAGYEhLZFkY502PXa5eK4w50RLcPp8zm5W4q0wrGtP4f10l/78kFt
QTnjdimceNtPmThNninQEbCV4eRdZyyscOCG09aKuPuSRa1xb+hciW9jQm2a9SbNJL47KJpLbowH
L+t+Ub4jGV2QokEmdEULsuI26JIDDs8bxyoluoUfgfPHP1gyi5kTn3CB5ptFAsNVlkQH4lCGq6JK
drOWcmMfHWY5rReea/QoRtmTL3iss/YCTby40xhlpepchqN9GADNVzY3hX2hQ1PLzK45CanHcBP9
YQyTlMik0DgsVuhuPL8NdhUIRMtqvkVBsTciYW4nkY0HZ2x/MAgTXt1owW00293KrYaXhj76tbCn
Nxu5qD3UA/5e7g8U2L11PT8kIkfiKoggZPXAPwtZ17NJ4ra8d29OH5e0YUTN1qNGVFXXTneQL8j2
aJtfLC3Ww9DqUMngTHS9cdH6sFpZpvhpTUREoDuEc2sku16D61GRQHSgFsTa1ka8FRQrPR0ICNZz
c+e5U4MyHCBEHKcb4NfvUQeij6v1WesdyIgWBhcYtXNUbIMkeLYa890otOveI39GD6f1YH8j52+P
G+1uqCjrpPn4QTJtvGoa1ChJ4j5FQ/cMlnDfuQA9myGj7DR/ZNDiSbUkS6yfXpywfqc7L9bBEp2Y
anjWaGz0Wd/0LETHOL4jN2NYOTt91MU2FOH3KtAQlfykY8zJ3A/4pWFJRwNscb019r1p7+ZxhlCc
Ox0szejdzPCg64VzR4oC0VLvSdq+LjaR87nAoNACJ0mIZ4Ji1IwwkRbHeKl6/SEkd7kagoAeJNeT
/mvEBT/OzyG029rMNnWEeN7UjjAWbsNFO7bIiDibtgvzv0Vcps5f+21BWyHW7oWlvUmJlx7pVx3G
tlQDPuhVh4yRGEr+9OibxIBWWt3RfsGdiBiA1vUCAx2VjQCOinjbJDJus/iGrKI1wOmJgMEy/A5U
Dsa9ySXZpleN6XQrK9XxfhYyjsoFBm5tIrt5qtB59QH3euuY1M1tEyE3auPuzPwp2zOqeXEIHBAX
v1mOAXlgQPuojVCHMDEDhmCfA++2C1AxtWCzvTI8mQ1bctqd6AwwRQQdICxv8kB884rmVC2UzXq9
3nfa/KhzPW76dkz5Ga1DYS7nEf7symm4EJEo0jrH8VYGiNvnUee/n5XrHpMRIfbECMfDw5wVp0JP
iRrz9RZmM6K0sDV2nOqs7n033iyR/qxX1k2me+VqCizgjE76bWks1vxIk/vOj9YBoo4lMCcmcuK5
K6xvFCao8RjOt6jNb6whHNe4cGhqxR+NzTViac27qJNxRZgOerknrwi+e77xI/V/cge4hC1hzBYx
uKtmJGDJ/+UX8w/bNc8mOF7CJ4sW4PdwyTqYFVimN4k2vwnLf54N+0O448ecNGe7/ug6m/JlVZzt
Mr5yOg65QzhzDJioH1GqVU79ZkAuPHvxzO1rrlc69yKR1N8R4AVIA/2970yHKo6vmTC/GqN4iQYH
BaV749fBXW7OZHjKDkExfSOl6Lqi0Wmj92RqBI6ujX9SwSfLlBMQ32KIO6vbiQH701K7t0Soo4AB
G+YgKqAd6YHQ87sLUUZclG3JSbJQH7cs9rTxohnpBd38d0dPsEWKtasRLV5NS7UT3XCOUOg3woq3
iCdBCW/StrgIcqz2w+KtlwiGWVsUt5ELJRxYWgsMdaUNcYT6Ot7U/nc7QxbSLMvHAF581VLg69wb
rSCoLg1hR4jEh6TuZgdrTIgeNfu9a4iLPw+rKm+/h8FwVWleurOFQf4C+r1ywgrTiGnb94axdxPi
Ve1GP8yNs+20Cg8ohUjbA7le6ppzw3p/RxxMy3yjMpktsT42fH6DYJli3DyIAIMuvngt7tKq/ZXN
HSIhYaGvy3ch+uD36D598AfrwQ3K5DGrrJcw5NYedbW20QA3CKcrdsyyuisn4JQqg2E6LPhw7aan
S2bnZ0IpBXjgOdtlsNzbTcNSDrfheN01qX6v5Y8Jbb2V6dTE+FkIVgdxy8rP3hAK3TH5Ih29CZKj
PcfBjkyPcN1gt9trkx8zdrvPcZ9UW8cvb71sTncCE/mGevQp46idNL5p1wORsES0rfX8VtMI+moc
/3Yc/Q4Nn3QcB8gd7TbYIJlbNj5D/9rSpu9u6w1XrBOvnJhWPyDv4tA62bckrUA8Fqziy07/iS26
5SLX/M0YoOmrLUqeoNR3udE3rx2t6r5FK8PC/yEriG9aQvfNtEjwiirGvu8UCMkQjO3l0Pusm10O
/qqxdORNiXdHWMWOZa2/blr/ni44i4nWetZNl9tlm0NaR6UR9f5t55R3c8gAT6H6uhs0osXS0KdK
dxq5vfpF0B/91maBXs/aU0d/BgRoAm8L7lCOgLl1xuux1H+hMYVe1Cd4obIi2hqNzcI6whEkEZmt
S7+R0rHsVv61r54kteUlMxcCI+TzY0GPDyXJv/6dejnVIfWFE7An+XlYnvmiFCP+8ZHqRT1kRmhP
ZATKj1RPjY3YIHuVglxutKEVlSd63t0qJWpzbY8ElDhXY0t+3kwhqRw/4oLJbD8TBWEytgD4ARxv
av1V1fW3NnZ2n7IPLklBFpn76iTiR1YvH146fzQWophhDnHZkZg2jh8LANMVScKSWHEq4jWhm9O6
L2QLyCTVZLHNj3les6aMN21tXFdzUq3Fz2WpvF2ecxcQDpEW5HrbSVmuoejqa68P4nXnQ/AiU70/
otLvj2Km2au2lpwMWDE23toc0LUMo44QhhfVQ9z3xW4ZnacmQ+slkCoXce4e9T4/iNGWEVceqC4S
tiazD1YkR41YvNDWGhLh0phou1cI5KV6jv2aNf6xHg4Yie8qx9D3GONAPnTVCH8cflAQx8fMzQll
c5idLWbxkttLvFs8qNbNYiCHjdPvi09pWViRedKFZXw+mH9tudT/mEpFXMRTkZ18YWZX80hF3Uwf
cklE7awbjYwB06UGpz/0ZvRMC/LUkfrbJwYRf+173IVPXjKRtMkPPt0UYMOz4kwnZmtqJbKqYS/S
5doyIEC7tnmONAIcHW1lDjpQNJiOEwxbZPwEw4WcGyxSpDz9FFY0Ebva3BY2S30vuRMSkzmjoHS9
bR9o34nU5M7glQhXg584UK8S6EJyiuA4TGfbkEDP/G4wnJNXtse+uZui4bouGxhykZR20H1B3B6O
G2p/TPExkRLX0wzxdwOzoNX0XEtLJKTIm2pK21Ns0C9+GTSb+L7MzPBgDeNNAM8AFBsTqXy3dPZJ
7Hy3ism6r8+2nu6LCf3v0Bjc981bM0xvs2giwzgdYKeVGG1YUK+0JONrepzBZZM/VgOFyyo/Oqyi
/PxxJtkZaFD4YmiCNNGU9QXtRvPW9tpxhyfqR+jT12rT0MHCl1/M9MrSe2NlW/WvrJbQYRk57Xcn
syc5z6Ui4CNbE1NQ3dQM/KuJWYvjV1dmOcl8FlFfwf7eTn69RRl6borwqapdfUNn8zYlpWRd1bez
Xfr71v42h+GDlsflmlvTsUovgxODlyKakvTD/+TrvHYbB7Zt+0UEmMOrSFGSbclRTi+EI3Msshi+
/g6qL05vNPY5L4YtK1kmi6vWmnPMxKJu1K6Wod+RCUt9KTLyM8qXaADZphmWX6QJHdYkfWrM3VA6
iKRadgEUHBz6gol4h2FQc8n+7XW/s3ExCHM+M/5mHZEdKqn2LaHt4JIOxY5pU3biy6ydq97MCbRO
s6+sLt2Axi2dyXkM9PEI2+59IjDpyhAcnFXcbc2x2eNaSwiEgweClfF7no3hlJpUj4yTppzLWOF6
LxmudGKRhqcMcIRjD8yiq/G1LVI/64uf0RYvmjkTib189R5xCANJpqSkOKwM0Xgol8dCJ3DXUwdi
FqbZt1QFPQW+NzNB7joPRO4M1rWa7lChPZSAXmJyKap+vpdwxg5a/4obcq/0L4OTXhlJA0qpPaiF
+ZCRkO2rjnYaESr6yOOF70rrt1OMowJeHIPAbd0CcC2jY4FGd0N4n0EP5SQK+dMu6Vuc3Rla+1Kg
4QiqpizXKHOyqW1WNMvqQzkmN56M4rehqb80Oz8YQrmZzIH8omdGhPfEc/4izGv9xo3uNW/yAnIH
QuSpj61QX0wru7am6jHWMYsUI9fo/HppC18w6iuz7mD29QeZFsQqpcz6asMTmz4f3hLTS3bNYn5G
mU0ktMt0s7TqJ+KDHsul+U1YKPSl/W2U1lej/h7oytlxtJtJMDKuq09oA58Ri4Kmlb9rSno/NFez
40A8bt6HZYUodIEwKzwmNb1/qdVlOGosK6AP0TZt9LfOnLK9tyxPwtUei9Y3IxMfgnKu1fG+cN33
JgKUKVIpaeSTeuLQNXMnXD/zeSjJS4rn+qpaS9WoqX57pd+p8OMggRloS9OPIdZuTY8wD5VkUG2u
wnpxQlROhJ4u8ZFLX0i37b7QCL6xvnQuYU00+BzBb4Z2Gqje7LkCmjiCIYrvM7k82CZF2bIGRtH2
sFpQdPmdWY/wCkmwnXqwlpZBnIV5TDXsPKnhPLaZDX98PljGiPUiculOa2+j6j0kjCxjN9W3DrWh
GuvLZmx1EsEL/twaSjnR3xn9kJkKutjaMQXPUk/360c8lM2TVwA2tVkRyP0I9T75AkRYrY4Zyhz+
hOQtW8g0YwIf9DNoQpF5Z33SjqPND8Q6b7sF+YJdYriyCiCr6ZeETX4kqdLbWJbyWqTFm5G669YK
M9KSP3cxqsbxPFZMnu0yvb2cSH3Bod/8Unycy9Spt3Adg6wnOBhHV2vDEBxn8pyxluq+o2rsP8i+
mNXpxbH5o/SIml1Z2CzaA5fJfDnqGvsiZqiMx3guchANjhiu6K2vM+3aJYP6GSUI3vLkLh21T6JC
WeS99i7Wes57MW7nuuGs1PkAu4wO9rrdrufV1hprN3bDnF7LvRP//YOsqhQXG+0QZQKTF0PwHlYp
euwCb+Ha4WPUw+Blna3Wfp8sRAWOdo4SGhxy/KXGfR6KR8xWdUj6SxCNNm7z9f8UGeMMjQM5hEhd
lDtTElNHzvjjTBaFPP+1RlvdtqMLiW1+iBtevxiglDYDMTCjrn+iAMeNPF5lsxUdrWE4jwUidKG2
gDg9JuAixbmsXkMzATtqs9FeSeflMFu0XKlLBc0n1cU+Sxi8tfhL2tYhUfOMDisS3VNde1u0j3LM
nmdGMJsyj+gzrCtkK96USX7YBsIld0y2dim1G7egDi3cUt9wqBBOThoE6yjguIhrq5wq+u46gJBl
wd/XC8dvHeQIjhnaA040aJG46IpBQwtMNYERsAwAoWo70vjwtCYAVmYocmacuxhs3XAsnBWLm5y7
FQcoug6rufeyIJMyxv5raAmtmUy48K4V3zqFdy90uqS98di300tjeCcZM8soWuWVjq2lVriKk7ra
lwotSjtJuc5yQUvT+TNN5n26tOQz5N3vgl8ZrgB7VuZ8/jzpGDocLgQj0HX66+RSp5+07R1OIcQM
Zu9Xhv4Ge5xLdpF+T666NUuHf1yS5zjEwTBqzsPGFr1E81M/J+awrXvegExUhwwpusqLN2y1so5v
FMsNBo9DXKvX6aaM26AtjV1rSivsNe+L8uYcgwOkElKCeFgIuC3m3ynpv8rODPvUoXb1SJWKNJsN
ZBRi2q9PkJGeNY/90yBucbbz7712CNoL5nq8VerECAbJIFgMoFq6/OwsOc2ogGJpAC5kt9O1VHW6
tHGt3STk1BFCEiXPKkwZ2iCxt2XCVtIg/zAXu/VjOVw5kTxWkwnt3F344JKJ9hpAXXel94/s05lB
XbnCw1cxPal5c3Ri1jyvZoMG5PHgeM2HqTNOSuIDREqaWPLHbUiVsdk3aZm+Qdt7nsZ8DtNWpQuf
ZKFlN4cKKum21ubTXIufSmktbDIGERc9pOFnrWcujc6DZl6afjbXkyjxbEmMUA2J7tmtXeYgd2f3
ZxAu/X/metVqrVLWFaA0GUGPW95aGZZtSXyvLBFME/GXNXFKUe7hzuET72KyQCHqIsfZegQL+70B
CJqJ/VYI554N7VMSjR967jqbuXdJfCGNvlehUJXOvIv6IfblBHG0oL+lpUMWJJOZb7UB992s3VoM
Cq1IbVBjsvIZCuhRnHdySkya6hl+cxwCOmlGPiU7Kk8HyWHT2ZSghbvHoUSNTvpHKeEw2/b3aKrs
YMgI1wZIHZGq2UFma1ogRfYNrXTyxyp7cgq2zTqdAL+rFFZ2moC8ss5EIJCMuYJJEe9WlKSbyaAw
VmE6eI6b+lq3PMcK8LFyQL05uoje7Mqdg0GdvgaHm6xSv3MH5DXudBUzeQlojHHr9NBbBLY5CTKD
pL6GYbKHErCQMOJC4SEYbS4R7TS6In1a7g+z8KJg1hY8em3Vb3XXLoMxVVdRAcWk9RI5xr05xYUf
pXQJXc0Fgl291bBlveF5yMAlJMAP9oWMtGuD1M7KaUNTH6htn5xGdyBlqvNVuaBX6/UwZaxvn6KC
M5nJk7HPHMXaKLGphpEhjXCYuMg0NskIJF/9pGz+/ASmSuJZYVfXLNmrv7Y45PN8k4xi3JfFgtXW
tA+jxyUuqzpCm+b7emDYk43JUTGYNqTFdEhztFFqoR7iQgOy6VKG2CYZxvifyLMngW7I0ZgZaVgJ
SgRz5W+igeYC03d+ZrMhX4TyWneQNIjwCZuGgNP6Wo2byVdBQ6PedLWtOWf6lVyZaFG+sBbVsGPm
fv5EqLocIZ0HTM+KQC0f0ngCbqQ4x2jIJ4a0nBiIXus6y2+qKH2MhpHCA6U57dnVumq5G0a1JKzm
YcZ0ctN3wwP72HBQVW+rZUxqZeUUUDvr3ZJeCb26syoGCw377I3iFg+jjL0XQsLp4dSNpXzTndsu
vb0rpO5rM5cZ0xO3ke7KQMlkuuP1PhLZsGrKgZWaAMwJq1ZoyOpTBSBRiywmRNVhjVUM0PJ0RMw4
O1mVfsUl9KFx7INEghlYPTRtlFlrLBL1ZmSTRsijaLY5X+h/YJMN5YpbyVw0eQBua1SetU6cpLV2
cphHxo72WSmxuB4a5bYlZyRxnLM7oxeLogJEROZbXRE2/En7uI6TA9uSa0zxJvMD2iFIIw4Yv30k
R4ufqeXdPCw3hpMWAcOdjUroDgGXjDpw4WrYTbg64MJ1kNExXGLH1DkEHubJo+FWht/G1UB2ZqPe
u1HMKFExzq1XP8ikH9h2JGw5pXFOozZczFVGyNDxgF8Z17s3Ymj3SBUVJUAMyHiFcjKVHo2qTsMg
V06IClB+rPbCRdKXYA+HeCdF9LsoH22Snd1XGvpgMp9Hcz4YGM+CMbZsX/e49Kg/xignioICyzM+
F3pBTByGD5XNl92gEELecC9l3aCZ5T+5GBOVq1uCx7MVxoPG+CJ1l/FbZYTz0rSIWxYs4M29nJES
JrEHLLzsMcvXtksfyT1BS5OhUKn29Co5QmICV587hKBYiKCgk1vR8JaiHtrNjTtxmEc0Ko6Ygt7o
DrIT6WEb2zqkt8EljtOtfLNLtkw+zFMhB3+EmYAvZu+Upe6XDJcVn2AcEfQ6nWwut9doqzW/EfLT
rk0wiWZbBYZ8ZW1vmE9q35pwWz9zMjzXhupuS284ljs3ksHYJfjSAMNPOfVvPsidB02T6nBL2Axb
KpryrYGckpllFbCn8/xVYQxThxXbQkfdSRrflu1xfY6i+WRUK7U6Lq+nRpN48AnKQmqyNx3xG2sZ
ba78F5KUGzT8R1xpG1u7Ta+IWUAXgTI1MT/ndLz1LOVK14jMmR3ulcpzD0MoW5F2yZjhkx3PM3+N
Lvv3Of3orR7DGjqUbaLqQWI7VQiWp9jWQJK2ixzXf1P20Bs4D0v0P5o23EUoKCv+a2z3y8fcnHok
p0mxk7WDbL0mZzBhyqPa9VME1wHZxNvA+B2fOguR14qPJUv2VNKqszh7AOjMu+v6l0HV85rbpLK7
M+nakhMzPDvadBSzG4XRTLtulKXqV3XpD2nxYUPtYuXUrxGUf0d2RUVL7U996z7Bz0qQO4d1NmLW
bmFp9zb2tAQWApGxER1Xf6x1sXNz8Q2jNmfzSQVcqE57P7TmNQpTj5jaPGwdJboqNP0R5ahkqsKg
UEXym0QvDKa6kGYF/5t+5U7pWZCLpsMFOgcmHQ0A/LAzXacnRYzLkptMrPveVcZ1HPxztmtKKRBW
L9ig2U82tk1KWyl+GMXV7D4QXhFKtpH06aoZTGmsGasPF18Ywy46mqYPqVBseGpWhkyYu+7adlo6
Hab3qCSFhfhCfCPtYhNVAETQ7bnfzYZB9pAANGTpyq6GXQd05HlRle8unswr0dSHTvVIUbtxn7Qp
qa5F7G7GOrPpd8aPtvFjFxk82my5j3GA+6TjRFMynaZlwynCjkvkHXo7wp5ne4FD0pJfWkpiAES3
cw1wPwCi1E1r95XfivoFCpv6agvroTOsz9rKgRtqEYDRWQ1Z1aTzYNFg3Rn4ivGck1bD1n8NZ+qt
o12yQOam69Nm6gLVkfUazHuYmpdckO51cTCqVvtZC9lelY1B/uZw1zfGGrZBiVkPNHyaTum2HVEP
cWyRCI5EchbET7atuamU4hShdT9ocp5vNSdDn9/jOU07iBqLekvjgB52tuy6OshaFmOVXDhsFZpg
XzKq254OPWHk0DHiUVBgj+KmTrPoOykZsU2wTjPb2xE7W+wi5kuBqivboZ3GgObIbrKiE2YzrlkG
h4Ers9M8249aHRlkHtQHb+xW96T2mDKL2k8qCBUicK9qy9Z2hAxdSQb7RKd5EEN08v4m7azRIbRM
uYR5pCrEpo/alW64H1lD23HuzCKcocXhH7E3tSbZtfQL8N+h53xvSFRfu9neSilfRBJAlPgQqOx3
CStNZStlMHd0yKKk38GZEL5WEFTORpjA9soTB3QgKkvJO4yXBr9FpYTM3kFupIyB+G7mGqbeiZZ0
xwjp9zKAR7Na7VYb5HYsPyPVyp+LqLhPC+PTKuBVNKVCM5ac5S6CP+mFQzI+FBwKKGqByymX3a8S
RI793Xf9i9IO3jYlUyly8IsUtU56N9dltem+7bikMPUcwT6wuR3JsEEcczXWDTC8Nj6wTrGbqpKX
MVNYfQ2kfaUX7aZ1x/mdkkp9MtP0ram5Lpe0q1MF0nohgKpxUO8N17xSUSYdjJbaeqwncFJbx6B8
muPl3WAzPGEUt5ss36o1U4y0f430Lt3CAnsTehf5ES08nwr5Z+yaYpcLcBQe7vzAS2natRUF8kBe
NW7qsFQ4XpdxIKkFIUmhdrxZvfL8OE0J9asyxhDOdcNi49TmQndYfVGp7gNHyic17kjPWdvEZp02
wVD30Be8PuyFPdNzsozASoZ547A4kc0YXc1WpeKhIvpVt0pfr020s7oh/W5RqlDFnYakk1jv2Jg/
OsKl+nxqEEo5dzWevJ3tLVZYMHfwEa485ykl4LhUz8PI52ZCToU9VJ+kSgA9dAjoNM34pEq57NuA
JF7i2bmljYSV+4yoDokXT/yhZnJ9McSqqw/r8h39FMSaq1P2/75NZ/eOu+t/7ngJ0vz7kIZSyLex
RFTXWlYR0L7e8XKf5q8Xlz6+izn+f14xyhs0eJef0znhV5cH/Me3f5//z28sFhvdPfyv7+LPm/zz
ilzvxLL9z1tirF2B05pDcW13BsfH+h4vr/7njVxeTb/EOP594UbJKSEud21zezVDr4/68+SXb/8+
y+U71SE5bCs5SA+efI9tKCtuCcQdb4p+6Fe/7SWh8fLdJaHxn9vcZQUB/L1PhsiKrhoqCYxqPPry
XbyaAf/eJmCAT1EGd2a9/c8zXH7758H/7XH/PI2lrLIefOa+ZtNH36YDAVQMxG7/vpFWV5hAXJ7r
P76tAQCruEd53cuL4/FZw12sc/7Hm52rc+gO6i1nYXV1+ZKtvIVk/fLPbX9/vHxX9c6Nk1de+M/t
l8dfbrs8yd8fF6pQ9j4Yfi6//fuLvy/297bLXYpLiN5/e67Lbf88zeVHryfJVBNW4q9s97/P9+fP
vfx8eblqADDr//M0f+7035728ph88a48MTQ7e4XniIqyTMMKy+6LH50oZYy2fvnnR3XqsUj/8+tR
xf/phpm3dlzU7v8/6PLIy5d/blNrScj1ZFr+31f452X+Pvafl/pv99O8iPf097nQF0IjuVouN18e
YDYYX//8ZX+f4D9+/8+LXH7899eKVzb7OYP39N8+gr9P+/d9/Nenudzxn/tcbktQkG1Hx/gZ0jW1
WgKLSy6YgmrsGX1opdH1d3E/puGf5WI0nhVLYOY/JnpzvqwG9WrPh4hUH0ySXGA7rN2HcqtDX6Wl
yJbNNpT1Iga7Q9OIpYnrHdPf7npGhnRtrd/RretMtth2s8Xxbe34m0/QL0BIuuWTGnXq3kuyXU7m
TzuktBwVWpoOdurNJFD/DTBGmkjeCq0+4s9FWTZQM4tyvpsb+Y29MsgT9ARG1rP3YA5LDxD0ZDHP
gepiucWkG+1KTf32iulJa7w8TFpEEeVUIy7qrM2sRelWL6mSwByXdZtsOizfuGeaBGJnVx7jdQ5T
G4IpSHkqNbQADLEtyPcVggBKYabozdYkpvy+aYfDpM4O6N5FxSNu6yDZeWc229XJeaE0YWvTAzUb
BYWO7oo4TPu1EmMGLku2+nymQc1ehZ3eLVE3ts/MR9lGSs8sl34MphaE/svZMItD1TRHVLrkMAk4
XiPQmHouQgqodGtxbadCuSEsmLYnLNSAHXsdECQwJ8MNXQn2GBltQEWtBWBPDeckU4CoN9NwbPns
rJ48djdJnmJmiEuDNU6JXBE0bMyFO9/mcvoVDh+MK703ZuqMR6WH6Y983rTgeapMJY+vmYhSVm90
SaBqYWTsW7rkpZW/WUQBqapUBNNiuTty1xyl6fe9zvhb6dxdatp80ibt9EaM5pba+JlacgpFq9Z+
0YtvJ70rY4b26AJ5rE0reWco5OXpK95hGBUq82LxCSh/F9JLtozvyz3gwBwhQgIJawGvbfZFCFmX
JqzJHx6ja9zn7v2Uet3eFbzpaUHzGWMFwNTPPxpgVeJ40LE0A/KBqzI24FzqdXb2ifLbR+USdNNx
PYL0zO6PRbL8MMKmTBaMB1rzvVec6FTrw1dLXKevc/r5yAAlwWpI5ZLEaXxTzUz2U84NY4ox6PCG
AGGaAnJuQsPMld2Sk79u9zNDkZLZIsqXlyjNEfPDNkOzJlEParxhXstGSRYQUijBAcgZ+LCFjk4J
y1hE97NGilXrfoJ5MzexGn/MUgl7V1H8UaMu04wj/YTkOqmwcnnJNxylAn1gQl97Wl69dlZRn+w1
5cfxKsQnqZEeDE0tfS9T75c+cn1jLoIokU8zucKJ6t0MLtV3TdBemEuI1Ur+lbfaEC4thTGNxyZU
3OdkraCtDEN1V1QDiISKXohS3yyc0v7YjzTFNe02BuK1LZm+DuqH1ZqUPbMjCZV4FHl7Rkxf+B6d
Sttr3rReAng3S9+FlQ7H7rlWIwOkFWkWHeZOmjSS/YY2YXKO6wj5FOOOzEn2lqmo1Mnag52ZzwCa
WhPbWlGwRxJlqwZV1lyROxNvVW3YawaCy6KYX2CrfURxC4s+rb+z5XXRc0BlqEPVFI+v0M9um5wl
7oPrKu21cLwGGKva0vvosfMGtKumGTFeRrIrwHX9tyrQU6v2WzbCgp6WF1l4N6bO3UptPBoq+rt+
MbOtRNLSN+IGShtgyGre5Ulib9KlSvbzpw3wOCqeckKayCtjLkQOH1Q9eJZ4Bm06iZgkWLtNBmEt
0AOo0TRYuzGIOSYwpQ+o47IPyYcExg0hDDaLQzNhwcKm1fo9e8REpWZ38PsI3M1NCG88Imdr6bcj
Gcf4gp0zyIHAAEeOZY2OQ1G8jvFQBJpXrMp42hFClC8N4C3fIjK+mPI0iPNxCexOpSEDIVdFZb8V
SvFsZ/q9nNbm9Iu0mfrCycZKiSAi1b9rJf8uU/1LtAZdjg6Vu4rFfnBKHDMD5RoRI36qIaRxC6Za
yRy/krC2mUp0neNcP6pZe2oFtuRqvgEC+GMIGlb6yBtO9NATWO/UXu+2k2KvQNTmlrkVQCGbtE4n
Zt8aT4da46JQbqrcbkL0IrRHezv2M+0AbeTWEQ7moaI+lTmNLcM5tK39IdJmW0/mXeIWZWCqxT7R
HIiUESzuASpnaLsjCXe4cezKDAjO07aDkaFrH2Ue2AqzG8R9M/qGagJ9rHy5LQO+SJL0lxpMBkY0
So69Y+r9BIdr5/SluatNnZyA8Zgn1bma1NDUCoToCfKQuS3eUuz7tVK/eivsXPpx4hIW2j6gAX4q
reJ5XnqyEzpBGM/yVU/2i16jq6E1DO8rtOPpuLiBk9Nw1QRSVs22j3WDjKbGeE1zzQlsE+ZehEIl
teF6KrhLUKq9MbV/9+LiyW6Gm8m2SFcYEbgWe2EWb/nEMZH1ItQHagND3iQLIqIZn5va0dSC+XmX
Kl1gdJyfJKxaBXADhHyyYNaXjjYS+3qGrmm9z/30Hgtmgk6BJNStaROkTHzL/Gt00rPRTm+yXX4y
hrQyNnaLTA+DWT4xX12jOeuHBlfpkCpMx3OM/nwej+aCIKVeUrnNNSDRJYZX04s/hCsO8YAth+4m
WN4S6Ufv/AhTLEHPFXZF5JMNazJ+UpFbKOa4aSu1AjiLR6iv7vMYEoaGMGKLKWo32d7hrRTZ2iAD
GzoxpsekBpFhNutNQnQh1tXrthjYL0cI2k1H36866raJqk3jAAq1vtQS45E6vg68qYPavKRN3m7I
/nv2oByw8j2mXdRshsHho49PWkOZYOm7Phv3Ux2FYi9oIQs+FhYJpBIplqvNyJjwPZkZDA5Oc0rd
Vb1AjpQqZjuYvJu8rh+LwUDNoFeYVDh7Rzf6KYrpqs5Hy6+m7gVVyI3u9XeDW/jOMN43ffxugQNh
DkEbKhuLN8fz0B9g9vTFQlPLMOkNLxwbOanHUA4oGzqN+Lt+2pJUfMMpuTOJjz0Ac4jq8oQ3ALUN
ZiA8M5wuw4vd05YDIDltRFzfFuCQN7h8+DRN9JxGGT/VdvFDpgjCt74YkV4P55RG/L5LmKog6HFw
LeAxQHdexfIa6VayQcP4jg0mYMnVQxvwhyPk0ei8Y183OdwGtPRFiueL0bqhoCvAQl3mqFPd2FE2
xmLR5Df4kB0+RsfBQVCisgoG3YHdioedPguT1fIRPXXDMYeYCQ31xhJd+tDLbR/Z/RMXOCrJe+9b
nYbhBiaIL3pg/G7UPynmzG7OG97R/G7mmZB7bRzeO+GFsXSZaqQzv0UyV9Ck6ZiKFHXdAv9XOHko
wlo0gW3M+IxZH4LUMt+Xi3QPANReYFkAHEKaIxt04NTG88jpSW5nlaU3Jn4sGY+3k5dxuLTpg8by
E4iBcy2KcsaE7U2c1r+OSGmPa4zLc+NMbuwJwcmnNqFKWTpB6Y1JKALPwbj3OMTttU2xGNNkI2z0
RAmyyTrrqKf5M7X2s2sDkieyE320Pn3RlWLYQmDEySUVK7LnIHeHj7hJuZrb9wrEwE1tt0i3CRtr
Rt/u6N1aREpQjBdQfYg18u3CDLM4/ZWhB4beqjWQGhYITwKazlY9bjXdmiisYE6nDvtge7jDhsqw
V8nvDHrjzFw/aYlVO8Zst227MMVcCFhHl2uA+Q00tzqjIPpkp9z6Vt4ie9WY+DscNMqvHukfaZ2T
Ssx0ME0AtJinslFN30sQExclhehixQjuctf3MOVki3XsBu8J0NcPox3Cum/SKdoieQ9mnNIbrEbb
XsZ3mTRNRCTt29RlV0O1PCwGLRfZvJMPhVrVQzQGzercmEhGpyY6uyMC2laNqTsx5aOVxQDuouVQ
QQggTmG8suylPQP4sz6yoSSIFLaLGdt6aBrzk65iXso4AxM+4dxM41Vy9mMhKAmK3tmwR0zAWaX2
9L5MV8x9zoDG1U1Zju22JB9sY47mKZ4IKsHKvG6SdMoxcRS59UK2PfpByRcpX3VxrWihrU6MASzl
0azNUJpsx1ikaoyBLj7Q+dldvbsjWJ48Z2FTjGsjEW8yMT5Bxs0hUdmPoNGhdWuZP8dF4RN5yiDY
4+ivldnbUpjEnCE5BZXBxQJJX50bvwbjCoiuww9D7cu6uUlbS/chXd2nqOtJFSF1yWN2r8AM2TiW
/mG57k/KfAmrYH0w9BEyJxlEua49tJaHdErzEBUbWOdyYHo8gDBfqw8QYO0nN2cwDilFQxTpaNKl
DsgaX/OQ8CDueM209tBF/bWCQLGtEf2JojlnRXVMVPtKdi2x59TPY+8xg4cft7GL1fKXBZtaLCda
Aa+N+T0jSWrKJQsYWOETE8O9U41vjhi/0rLfLwy1bV17R99pBQ1ZLX61kBc1ddj6FvI8BQdPYz7K
3LkfGIZC1iaDGceSwoxyU2feW2ahP0H/9BQRUWKqDELZuhM/AR5bdaKAodKxsMwbU2Pymcf91oZP
E3Sqc0vw57UELBEkTAUItDzrUjmr3lCFcTI/4HCDPT0592XkMQjPogNbrVfXe4ByCLJWL0E7M0f2
e7jEnkaBuYKMgkyvg3m0rpCNbWQ37HonQT+E67k4tzhAQaZFe45Jv2sSYztloGGR23FXPa22im7T
eb4CJoPIXeDzi8FMeQPe08rZjq36qhTFldsN+i6a5l09kQMlC0wvrUMIj+y/klYEs2UcqC/whFNg
jM7Goqpk9zXeqvmBSto6KKvyRKYeChlp8zL2lnpfwffhvVatgQbPzb5nJ3lN+mQ7zxiSFTkYfubp
iK7ml9pMi22k7wowJJuKUJaNwNViZ4z2zOE1r5iwR0w7gyjjv+bZHVoYb8TtqGHhdPbcLVvFV3Z+
niau3laNoLUZKTmk3ftQxKFFJ0OFSMi7MuvvJnLiTZ40pz5OQiO3oIjP03WT65+AIPZRkg1s2tAj
t/1XOs7nHBVbqNREw7ac8VtPcdgbepxK4ygIdQ09MOPznMZoPXvYxjkBkkodxX4bbc1CNhuAbQwG
QMwHafpdR8WN6qBpYgtmsa23GoLRxD6ZgHu71NnEA+rfo4GpozjDX692CN/eHdQszjLRP/Eg+BjN
d80MKHTq4hu62QcV9Ri2enJaYoSqLV98sc7v1eW2S7y9czdxNeVUPOFU/kj1CIaV/AXJcoqAp29S
1iiNzKNSOs+eNl3PnYKSo2UXX5M/LTsTXRnTP4fpVe7pO2VthSfNfFNYag8XthrCFAGjzbB50zTj
M+coahCtQeQymva2i+cdj9uUyxAHeZYc4JKd8aAqQcr075k06gh9cXTfJ9/e9NK6xgv6mSenJJt6
gLpiobPwRRSlG0QdKJLQUjrsFih4OTfR7NbtriVA2HhTbR3/h/E8lYPCB9o91Hx4m2o07klIn4Oe
8EUJ94N4dBnAbUIiWXjxDRaCp3ixAS1ToJtxQnKUAFSMYMRlD4tJEX/XYJT04XA9Sv3OS+L75oeF
N4oR87XGDfS5+8Jkp2Z3OrqdsUVCoL7C19U3s16frGJ8mtAphHOS3mWOvAEopmxcZrImY9iATeDN
iM2bRPpH7QMp9YeDc1moHJi59ewk9qNuVwH+/GPiQdnusaAU85XoOFtirNPutBeG+jr0FiFWSEL4
uw6YqkLcuDRjMq7/zpIaG1WXh3Y45a19FCwAngnrrOu1t2jdvLpExC0dWg3IbbluLzTuxFfTTqtW
4LkYWrQMCXKtEaCOqhKkXUYcLVQxQ1XD41JxU1lMkOuo/6xMed8kA5DCzGJPMzyCGr5GZCF8hhTU
VEjtXSaWvDEFmGuZ/VAAaAxldFKTsvorKZN9ZhFrhLdYza3vxO3oU3VdA/hVi0NC8PS5OeV2Pvld
WxwaOeEnUZttW1sfuSagdzOJ9awUMDX+26w3PpOouu9Sa8tbuB6SWwcagljGm0qBfpPbSDdS8Bej
8RARxq1H0e9SKaR3ymDCsfOk5O8SjYO16L4SqwTajTrazrIJjF77cob+oHvp4/9j70yWKmeyLvsq
ZTVXmhpX49Pb6Xb0BBBMZBAQrl5y9dLT1xJfmmXW6Lea10RGQNBdJPfj5+y9NkQcdarK7KuL1hc7
zt9na3jNiJYmZgOncVvxOyfj7ZyNN1WaPGGh+KCE+DBXmbNfwYqr5/e+VuMmMNnIjUJm23ipxHax
feTN/U+ncgonlsydM9OaNRP7jGqdbkL8LrEErTPVa5GrCyroxyIYxcY3gcWr8WpqSaQVgQ4s4UBR
wq6qkBiMNqoa+Htj8pbkjdj+1W79x3Xyz6iuIwr46qEw9AYJG4uLhzuGdISDB+AOIHmE7dWjo5dn
Vn1x8uIJMeSm9NGQlKhf5hELU2xFr2mKKtbtIb8so39JFuEwpkZMb1Qq9HQ5bs1tt0zpxveT7LAo
/5JX5Ycn9DvS8buhiIJ9wn3KE/KK28HfGySykhab9AEZwU269cde7X2j3BKhcmtE5bnMhyXUrrOH
quyw/0BocfNtQDr7qqIk2H1AYb7qqacAi936S9WOfJx8mjdgmjiVU9FxF5c3Tv4CQYZUjuq+ibu3
eED7ut6Cy6ztTUl5dFAeNwq9/FvsfiEd8bfI727p3N5FgC05Jdgjq5MFdLa+5KJ46mL7dzF5goNe
TFk71mEgl30sCPEcyuQJ9QL7sElThuZxfeQ09tTNxVvdpX84/T6PQdedfPwgJNdEOwgCb259bero
N+VBf4pjSpSIRv3VCARxItjvEdtDVC3sI+lYtPXS2aFk0OpazMa18mvjlrPm61TQ2116/9DAgN6h
tBg50yPEwVBDZ1zkGahBYrMMBgR8ARhWxh/OvZu5H55JhwyO02Lc1pzKT6rIaGIG6jwkI4dGozk4
c2ts6xTRfQ1Kb24L62zkaJk1UHQmET4HtSA2wyKywnmW+uQaAXL8WQZbHGDFozG3aGogc4Q///zn
fVFxTHkuGd/sAF/D+C5rm72qcznGF1WYx8FOldNbIJIbBj/9wfPxVGk5nyq/yHAc+O8efWQLA/XG
d3rjyO9zWCwK1R4kZlNYBIe13suSN204UKE3I3vY0NCATLonuMAffQcCKvHYfRZjPAlrkKEf/fX9
GdhLzmhI0zdeWk02AY5NpK/5b6OfOyxMlPbeaH3jBuahocIuoujTSQXYHKKbdlCVhMQiH5srt9xj
WQr0GefI2jw3EG0GRz/y/8TSxvwiNunMIhz10clZkqsp6Fh10n6V2W2PFAGP8I1ev12yTmAcD9Tm
GL+PMngJBEQMMroF/pvtMKfXxfQei/quTsEwoKx5KhUOd4xMp4ZQsVH5d3gYN40ffDWT67MZQvJy
84d0HR1Io6BtODUXYaoRF4TDEyHLed+b3bkf0D1qBdiwmpGsIXTjsXZO5SC+SZjj9AY/BZ24zmI6
oR5hyZZft9xZDolFM8Y7EFJ3TTq8TUVLOQTrM4yc4u+YLO1Nl3Whor1tupyUHSXZYGcgLLiq9jI2
35LZv5HqLyqo9GI2qxeBA2edBCXLY/pUjC+Rgy1lCDijxQp5bIX1mzQLVMJk0wQy5ezsI8uDIROm
iWm9ZpLVOuuA1GW0WKBBuaGVXH4Yl94gbjljP3tm8doWQb43GgwGgwWCQhmwwgI7TFYpXIoikz+i
4tBuHgWdQ5pU6DRpe2L8XXJmJViaa8DwC/Fpk5tlIcogPsu+OMzCDmbgfSwYEouRVmU0MFwZFJ/V
roy3buIMZzgQlso82GaeByp5GZ4t4m2Zd2mcxZB+NmQkQr74ylJ938iSgPN5dRfleEZsceoKMqpn
xWCqXWg++T4ZkTT52G0qA7MpHbO8ik8qHdYC2v7tevhf6VaqkP/d3JsFmqXRRt62jp6id02HBeOS
Qe3aXTEOYBrEUKlyaHoUIw8RmBcgczQ7e9Mg/fJ2MFYETdHXe1m6DTU/Yw9vGINTr+n4JUs/Mi/j
hpGOymBwNDvEc8Dvmqx/0AVDoNZt+dOM1YW+/I1y4Sr09G2mHDnySFuTWqo+pQMWGk5TYawF2IE+
MW86xu44SlnEfNvHY0N4pTDvZC2cUJi9PgxzdVp0ikGD0KHYhmW/KDYHpUR7Gem3ZwGWhpQQbK/E
B2p2v5ia8fcvF2BzdGSjpE3PeUVbnXMrORToCxtnOJSm02xHXSbXzmd+qhua9rUzGZeGuxgGGLDA
DrknB4g3Kct96a71Z9URdkxgVMZKmifVS+ktzhHPWcoSVs1n0a4zocY0Nr1V4Nvys4a6Nnc3RMcN
exFzW5DMYV+YNxYdDxrHLI8A2BzbmG+V0TYQ29KGEuGONb5ZHtG2DtZH8i6f+BbZzCPs5I27FUI4
qOj0FX/ta+fx2kZW50HZy9DQ8NjvSJBuPH5j7fIt7QyD2aQ8ljVGMl4wvLrkUyMFL64BTcmLqh5M
WijcUQy6+avs44zQUAckwj7ie1v1fHA0S6i1Vlk+s569F6AET9VwFBzcN6ZRGHu7F2XIsNiJ3fIg
kWHG8cD30x8k3nWPhR3th3R+BcdwrQd/gJqQVugpsVaUMyOiBYAA5Fj+k/FXFGC0XVd91nBkd37Q
nxUzVBqH0pYNAAva5l79ZXc5L9Gc3g+rUzeIgpc8HoIjPqWBFMSaWDU0qDtb62NfXpqSO9mNcE3x
IEFmqW/E3LHcTKV98m2cnZQVLvecqK2vSbkfpv13mJavvtQPsk73rqvvl9Yzz22CsbyNPtDu8dnC
9jB0P0eQpXZTzZKZU/F4xjjcjsyYPfxTaTzs29j4LRtBYIPVmFvWOyQFwiBPaAn+xJlgpsPYCxQt
lQ7nHLGZqVg514Z2xVpZTHO2Y9s+pU40nz2sOJuEo48oe4pZBUfcqI0wr5OnzsjNQxPc28KgMDTn
l2ECUNWadIWJeusGJiLeiO9OlWT4jcTNelO+8NMrAmK737nHiMz5aw/JfcBpn0Mwu+IwTK/C5jjQ
41fbxJI05/TYVG58pypcCZXD2IBaZWzR81bDb+ARaLqjGzC7ZGX1X2NAQ79OacEPynjuaApUdi43
yi49mh/OrwEqMbtcV+zRgnwYHN2b2J8hhyXiVKTpAyR/IDQudBtSeKpNJelfWwNnPqhxNP/r8tt0
xs9uMKlYvPFosfaE5KTA+sw/cZRHfC7mEiPgZGz7zSO/Ucpdha+oqd08jB0wnoveZUZ6LEzYQk3k
3MPlTc8VuuQtoHIyjFmKa3nhPiq3lsZrE3fjeFtjzRINQpYJdFbcf8xzdccOm1IFOxtMJQlM1BId
SH2Y06q94iyj6y/T+t5c6q+0RQvSxemTbZL6FGtar3HlQujTNE4w0PV3pbdNCuMPvfbx3VBHpq/I
2A1BJC1jtmUq//g+fFBfcDRq2lu9OnNSy1xCBdXuLlkvLt23wpD++edd+FT+DC6dhzrz+G3b4Blw
wUTuWADzAAkEDSLy5AwJWbAZ5l2tWYej2npO+yTlPjBf2zoed5Zt+1vlkM6OZ0ws8lUlMVCZhp52
1Rbjvok4yIB9pxbaNFOlT3pqnwe/XkIbA9J+AKY0ZUIxO2Y6BwtEhzw8uIgDLEpdgPfXYhJHCcca
66Gy5+SVVXunafvboQ4e85IXtFzwq9ZWc9tJctKzBCQln48A3ugYb+gxvWuimSY/bUYchZ9jb8Ek
9RnLp7314njaR93xXusyIiIKg3UFuqzx7womYjss7MiJUc5HtXEYGLFaudHuKqBlKaatyBuwhsPK
b3oi0QsNPCy6BUp2ozzOKhzL0MHW8GKNjH6MhR5a1jVFzvTNkguMzV8jKpsH3We0YTxIHDPzT8G+
pPKOkwDezGi4TyNc44nrDLsOmP3ByMG/aSv467sD3sPuZepQmglicrb+jMK2xYrvOMuXmAJywaGz
pn99jxt0KfI/eoKkYfodtR88a8Kn1GV06l9Nhpii4+ay2+cpay+yQeGDT3OPzvyXlcE18KX4I4YG
n7xjgZaTtrONbP9qw7fOmb/sB+WdJJKfc51Ov6wFC5+qDabtFS+AL77gBoR9bGxxiuSHKQrSHbEh
zxAimJv6OPmRkaPBm+8Gh+mBK6Lf8T0KFFaVbUQseG93O2NobgCP5SGyjNM8RHd1y4DYpxeRWRNS
HZ+viQ3qtSjd72aZbgR4A6rUXRzFFwzJRLJ5noEgiCx0gU8rW6sz5ih3Xhpj6c5aDJuDc9Rud7Ig
JvXF9GTMi3XTowWya5dtIDnCpXAp3p1vO3PAGcOKMCpSEfslYzPgdbP1ttCInpogvnTM0ui5fdii
667oP1ntg/lgdJ3ctXCUpYi5W5KHvILLp1jrqyZshXXyhpytHEDyPrfq99xLsNZN2JVs41u5/Ucm
ss8OojJ3vx2Omr+LIJUTH1R28JYWXC1NyDQt9gaR15St+PnsCiSIwMVGh4GJrcvLPKBZRvjECntO
u/QXf/9H/7PBL7kj34/vF9D0b6WJ75Bjlau+p3Z6bG3/u867V3LtnphCQCFNDcWL3jF3xl0GKZ4j
h7Wqd5ijGniuPQHeyIxlsOmLRXPkN5k6+5FzqbX1aUUjmKUSndg6zSo7hfAlD4CFlTURqN5laM6z
M4c+T1CJeq9g4Y484w1y/t/GxokNy3oKK0DNY4R7vvku/fZV1opu9JqiIA5WxM7Jmk5OizwWYriZ
AErgnR0Znuz7IEFSZ4r6oChUde3ne3e1ubD4fPn2NwPNYB8v8mZCkrYrLfGHKMgHzMLxGYbQeXKX
H0P5TQ0gjMKdFG1AgVmpi7CbXXOPbM6luoDYWHqhNU7q2na1PqhWP+ID25tuxeOfiXPDoVR12sAo
D3qgkLpjhcdIln7HENcwLXQnpzT4vcEpCo8uDuUthzBP7Y15xAIRywudDRJ3y3UfhBs/+eVzXDf3
Tu/sJqAO/BjJbsRHuwvolm8ben4ewNyNZly+TWYYer6TXVNPPxAutuZS1kysJoYYU5HSrMpD3RkA
Suq7bjEtqM3DAdcEeLWMoqxujxU5nnhX1C4pIe90ZPQE8XKTwK/eRrEu92ZN1mSQnsgpQuGO4sgC
wLiHX/OacFjMJ/wuQ0sJ0Ck4cBT9ACC+FAM9wsUHpFBGsjNm+8Pr9J0wu2Mh83nfWdS7eYc7hLra
2JZ5BWt7vO+U81mLi3JYNadk9BmH/ZVoHCrhQqwc5Lc/dx80v4QOXpighFOpmJVkF4dDaawoIyZl
3/npdBePSKrHHrWHdapVXhws2gNe4d1PNmY42lNNWGvzDFcGtFljv7YTvBtNw9QtwKx0ROTK0rst
F+cpctJHwZpyCPw+zAh9lLV1jtjJRZBu+4oBmQcyKU3pRmKBS7FI2JpEWGSU/GtNUGUIxA4Gz9js
ilNSgaoerIPfdVQlNBslIVqb2sivYmq+onT4ylpmFelCEsljrvueh2bGClO9obv/Sib3ux+qfQTp
3CFBIDSNiXnZDMhQc2r34k9asgzsMZDRPDPunGp5jl3/JfWno2k7J0yZemd09jUZjRUvi0anZ0N0
W7y2179oqffarNkw2mY7SHFwNTusOX4iWb/Ps0/hrICD7ERT9wFLGIkNXfW6RHLXgD7A6mT9klWD
Gkn+JnAD20ISXw0wCRuEdj3C2enqFsETXisa3EXwy2yGax9Vdz8o//+fevA/ph6Y9v+QelCW3237
/f1/Jx/8fNa/kw8C61+e6/umb1vCcV3hESzw7+QDaf7LsVzH9+zA8h2CD8gk+E/ygUfqgRcIG5GL
+d/JB474lwwcTzLJC9zAkYH4fwkst82fZIP/CiwXgS2lZ0lhWo5nStQr//t//XfygT83jhGPbnlC
3WZsaYKR5rVeRuF0p8586TWBU5VjYwlczABpsa7o2Kzv/PnIz8UoZrI0O2v89zt/wqj+8+GfD/y8
r+yHDJZ7HtEfx027hjq1a+yXqRTG9p9///Nm4DQnDjxdWIK4PZKPxKgLVbtv4Zv7eevnQv8Df1Df
p1QO2rlbQzrPzH8RG/+8OUYVHemfN3/CxTKR0g2ynBproktLFyduf45H46QFUkB7UtmeVenFzdkz
dAHQw8V92S1UgNl+KjA0WKaPYW6JxhFJb2mBDy0ZAdCTLFrNuU+SIS6kfchi9WFNzE/nidLRomfV
Zf4flg5h/i5mL76d7fTsrmD4TCzRMeawti1YNA51nd915nCPnDrb5/OIz9Gi0TEjoks4s+Y9W3gM
HwIlbQpvSSXIYMkaU1Ny6Tr/IMceH2EZv9WNc5knBZ8zcICjVQsQkDy5GE7/MOUtku2OLkhIEhEK
6PFXFg8UW8xp+xGeuznWB7sQr1DNn9sRh6HHFD9Jcpq85YQQuige5pZedesT8yCM2j0E8ilQeJ9p
pTKjs4K3EhJqXSMKdaPUAfUvrzMHzY1VBMbRnKt0n7Qt1T7jscPY4Ak0NOHAXZhW5vLLiB/HLv2d
s2GWCbQdkbMlc3LfZQ5LvKSLBuVObFHJ0wkOGDP3/kiV7T4VvgXOet0qguQui3px8DmIoASgcLDy
dkf6R4m4PrgRbT0dhbD+GqUBGy2x5Vnn9b2TNfrBxrQ+NP5+zqmsaZQwwICsExRjs1GzLSh3LPZk
Y3n0Zdsc4hbpwRwYYZLLi+poAk0NSVeQdH7bSY2EiuL1MFkB8q3I+xzXr+LNN1k6vZWR7o71ytYC
NPqeRHYCAHU1OvEELU+0KbFr2tO9WcLTJYpKILQYUUXH4o/qkPcMjp+h6uW2iVLYLElph3NBgdzj
yaJzcyaIPWyKXG4Nc3yUJgXohCsPs0AA5lDN+wJjLUM3CTMuyMjiZhLSUUtCfT24zXhavHEL32S6
JsQp76IHCSHRxQlYBgN2yMZ9soFT5hyQdnRPH7qOiZi1QPLqiRdiWTuw+c+n2Fk4l5p7K2LC7ZBg
D9GwfSybES35BGlrgvdquC7cZqgpvBqlx0g/7XMqtcrdZpTBF6y1zw1ehz0RwRcTk6EQX4ndc4rI
CvfoVSb9gZWsA9KdymaYN4FTfXJ3lBvVj8neTDyHdnAV70o90waQIA5mueEu5mjevA1urwhjRmSC
j8yCWR5lpbhY5joymscDVB8quGqielx6Gos0TsF20HpXYbKQqUkKtYF2NvTMXB64gR6qZh0NzW/t
COq4EY69n9cfTJfMO3uHed0Sq/ZUiOfC8t4zP6oP1iFxzR2SrnevpalUEk68kRFKItB0BCr5373r
d0cv4IReNxGDcltUuyZrX3Nus6PvDC1+5YUVCiqBUZo0juNxv1ZFtbyxsChAddnIAWIDo9QwxR0I
clq2O8Oe0lA2EKz80frSM8Ou5i1TvQu330mPLCCoVHg0YrSEUKTuvPWbVBTw6GIM/MQe5ArzxrQM
xkvMQ+57U3zlLmuq6pHhTvfTkHS3c46pfmgadWrlU7RmWrS+G/ECgc2E03lquMfMfvYOS06TKrYZ
y6IwmQFnIkRrsBisEshxMFfQeLkheeFDGdsmYQy1CtCjptzCsB+wLzzOKjJC8PV3dLO8be36ya7L
95i1uRtjZ2b1AEsDltdZGxcTDmAKWoV3MYDxgBYVzSdNLqP01cEvYaktoz55nR1s52hNytVkGuBt
GcpVEjTOzDnG4FtMLC/o7PLjzLFqW5/6ecg4jRKLHbFTBU3x5oq/RrGajQzIzV2enKIKAU1V/w0q
uChZNByNBmuCGvPnqaC5NhkNBwfA5Duwtt69SyBGWrYICo3otKCOMfuvWquFuBjnZTVT7KbMMja4
TxhzltLec1cPB6wmqhbWXuVojsiaA0jcGLihAgu7O15/JPMBg75y7qoN08HhuqSfS41iI3NozUfp
tkBlMgwa73NKO86CXIw8BDpARuqjTMvPSY4f03yoCyQWPTknxVD3VM2AEpBQXRx5Z/pWRYhtltMZ
jn43sARPQcyRYYytU1TEoetCGBZd6W9zZ8mPRj5HYZPHx5EGMhDUpbinJ0vX3hWbyKTtXfhVe4pn
Wtkxrn5JhI/FI0kgbbRr4vRhZp62bV+aYqDtQw1CMwqrGHb8cJLTxJFCo7Ny5ZFMUpqgmigFJD8l
BxnkgvGzLtiLFnuMQow77eq3T/Zj9tdVA3GyI+fzuZ2xe5i9fcLRIOqjHOabuifULJjnEATqKxM5
d8sZB7q7v9Yv5d9S0kWRbtPsy1gHxM9wfmznOySTz43XdofMS+frQPuHskHjeHDEo7IQdRiLeyF8
9sI6fZt4tQKgol8aWeMQMAFzw5FumeMZLUewdKVfIYjfOxXPBEqoJASl82gY7pHQojX5yD6s5Qux
5NEO//yFFuetX7pPPDlvJkCzMx3+KYQIfgZ2MvxzySgkwJYGe99+rJnhGrBFMZaPlA8DslqYNi38
BHtT6LGC8ynNc7VenNh+L9jSadkGN1OP3M7NWNQXjjNxTThDEMt3wl0KdJ7VkeGAA0YB0gEie83k
uXCfTZCAZPPNsNSHdD8KSWxf7OYbpvD2XgXlB9F6/bkXVF8orTF4dkXxCKFxOJCBuFWpp04JvB/i
3zZEtupDJL8icvD2rhUBU5ZWQsMexTb1xHE0jE/W/PYgDX2nOtwESrP0e4Zwtt6Ikz+DDLT6XuZN
o4NqnY9wm87b3k5w3brtQ5mAPyiM/NTRH3GHBbkK63cKjGBDc7E62+WgD7ptHh1JLvNIXDxN14Ee
M9pcZzc6VNWZg2HJhei6Zkw3gkxcM47UqeR7tmZpngs613TaePJCzx3vErPd+Q5hrdBHyzWx9tkh
cXbL+n8zymQ6++RThBMTOuXFtK+m+G5yYGLNuJAAOXUamUNuHytdb3+S1HGh64OdB49l2y0nJ3ma
4xfVkJ5rcgLe/vw4nuzWFTY++bJIDhC8OPrqCVxalJ3TxgYlYdtnpk5EsOA32xbSzuna1c8p6A9C
LqikD/1k3BAZ6Z5oroyseyhE1tpdEQONuaHAnpZa39o1un1WePFJe4xCfJ3uPG3By48QwXXJoHdm
AgEwjvqajYGoYnys8EGidwF7OaXlfGgJbdrxkJhO8Fh0TnMcY/PFsb32wHBqgAR4HldhRY8Uc0OL
tTumFpSrARh+13hvgWqZSMHP3q0Uo02Tq+Vcmaa3B275XiQoJpa8ZIwNmBorISEn3FKqfNcDSNfg
m3ALnEdmdVumFgpOO0cu7fyaaPZmOntOtGETRgm8uW8RazId/4AIgQ7ejaOzDPjLo23WuwToNAzT
6mSp/AVEocUPLraEsbxRB8YHaadXuPnJIavMQ24P3wRMGXss7BH2q+1sxn+7Kb9YfeWca/O5Ju7i
pDqHMep6iBAV8bke7dh8bfL30DipRs01EgKhG7eRK9AZlTi3kAjX/q6csgegfjp0iwF0vamPxhpT
HJFeAGh3oCVXtvOpkI/N7Pnner2M6g8g0Pm0wI05oNp/cRx0LhtzsWCOZOqYGGT6GCpuQO64behw
cBNj7JDwXv+mogB3WrDY+GLXdVAudQ1lvimwKKmp/KVZbA8evel6Hi5Jop8A9OZhxdz9YgTTdiay
4zT3KEbBPbdJ90H18JJrEDcGUjhXTmDoUnEoMuJN4vlM1pu5yWStd33sijNCojDRhOa2bj/tS79P
N3WRozvLKv/kV6+JQRM0Zy3/56EWY/Fgaxvu84SeJF3vQrtB4eCJKgunHDRKhIL14A/vfkpYdlST
iVqYRrPFRHfNp46lwzMkywr6SRo2PN1BSt+s4yWK6INu5JwwhpBqV/RFEnKyukmiMTnP93i6oGB1
fDnfwQMzK+/QpV18oV/snTrmOcZq3I28tDjI2H9RDB7AqS0seCvnwMWcURKFq0sagQnfu6/Fpuvn
9KQIYUFkLl90wnCNaX/7z20+I9fZsPBkgKl/+4n9HmfM8oa5vqa2dfEcp6ervlxyvJTu6DJKrRc0
DGBIz41JSe27GHTWGG+YMqdYvBdgZTZ2VQw7Hfwt+t44/1xMEwfpBmrJw1gs3KPr2VWo6t+XvO5f
hqqd1k78v99FHg8iMfBz+59L5PnNpsxVfzVN+6dI3y+O9cBGCkF+TZMmqdTaG+Qfu84iNzJJvO0E
ZJUbE+F+scYOJysfI1+w9SGTrI7Y9bZeITqIrXra5oYeDt1rwmIEd8sU4P0K95+3stHbqgzoTMk+
VG4yt232qiT+sDSAHDsTmdGdGvsj9roVK8SxUuh7Wao4NBmgHRdN3pGW8jysH/vP5ed9eUprExg2
4pH1v+iqiM5emj6WqHwP01xlZyd5sEVBdkgZzX8EzZXt3BMxm1YZG2jlyVsNTiOMPZOdWaLe72BN
ouWH4y+aIMDvXr3Bf+7YG2gfjlWcba3E/K7JMnZ+k4qX8rgEKGfyJuZmDoIHjmL6TAuq/ucSrbuk
FVPtprpbzj8XEzLzsaSDvhpoWDZQWUx+tJx/LsbyoB3DO/1sa/95t91RovMMQTIyz+Z6Wfr6ueyE
3GMIApqaiI+ozRQzCnu8LIBNIEaz+C4sxUdVoGVZsvFSekNRHfoyLff1hBlq9vKDLIcTbEzGbhI7
9GSyu2CzdeJC3P9cCsP8hEb95HbAhDpp/dLSQR3hRfukkRvc8Mmlalz8g3ZXhwiczxNFadimeegb
GrwCd95WWArKXGaJq5n6+DzSl4xu9++pfMTiWPYdovqyUrvYt5IPMfQk1ZGXdImW6CEuG/+prikN
TNIr45pHHXYPYLaEdTXOwSAZYSSHgCghdJxaLNXOm9J572VZRbTDMDz3sXNxfUZBGal9u8muSLmz
3xezOAWZ7H+XGAE3CJqqOnUYO6eMvmxkm5OTVJfM1LxYiilC2jJ5wZ5/coX73fX5c2wWEvAixJTJ
8cMYSyD+gGp6XJLkBLvhIyoK60+piYH3xtfZLpzHJvcUZEw8r7ay4/MYrDJZNd3Wif4CI7WQisrR
suqET68wHS5jJU9uZ/s3g9lVB1nM0wYlr7wm9ac15gy87qa8EI+cQOxdUxXjoUlWXjwrYgWF8JTa
nHxVjZYRFhzqFEU9MYNyOKBmJGcBk1+jS1ImSA9Caz5FVyXSR3f8mDHCv9sCHKKJIjWdnGdPeh/B
a64secuuqHZN51q08g3URNIGSAZhAdDWfO2Ifj4shnRD0jzkNa4yBvMtsMGmcHZSFX44xNO5rl2Y
rnXGGM7528TlcvLcdAwXyhEOIIFBmmL0XC0zVSyiRgRzYrrRbTvvnc4bdnEw4sVI0BuU7WtcIV2K
rXXDNUxaqFL5O7qW1IHrJmxQUZ7JHyxIh2lhovbWNpLWyDCF5T8bvGV1tnSHykiff95FLTSf73Uu
e/paXPCiDOcUx8Umtxdz1689pmHt33brxSCYWbYuDx9sUmdeMqbw3IC5ZVaHVKhfZCGSwzXI8aic
GJMIHnS5Xma7wXahxn/eZf80XWvb+9VNyGHBZ9bnnwu8NxYQDMgVEl+Ia+w4Or5vk2qGzsmHHHb6
MwJH8ujKmFqhMCfw6nZLce0tUXXOFXXcz8We8OhE3L6mObSb3ovBlLp0EM4/RU/U8kv/vJVbaX5A
ov7yc9KpONb4BfzrabLK48SNAor3y9IB6P2kwJjkyaPhrToV1UITHmgYStoqDINot8xleqwVf7xh
yj2qXNkf+fVoikD+MBkQeVHM+mHcT1bmbFHkWDtslDh9J+97mCfrMovggivIov231FDc+31ePcYq
PcfgJM589X6TRtkz07qUwwvd48QuUhD6FklolSaBgu81aGFxce8VLPb9EHmMluYxItcDFhhqCJbI
Cgjk3sgItg+W+C7o9vVYDmFFcLsKciSfNNlpH41wMdalRt33jr8aD8G/ZMhmtI2KK/UfM5X+pamV
hfy9s2k61LHZILNK4u1cD7+ytDhyZlP7GdHJhrGGsWn4E2yQYBCFOJf2Pmit+dCkv/IEds1MroyJ
WGszqhg9WHTXqynMZEanp426QwN5wKa5yPI4HCbNFu23E9atkKaGQxAToh26i+h9CedBDTWNZ2nZ
rOXBXO7qhBfbX3Sx81t8N52zxpaTITIG19V/vOsX/7PM5KmT+RW1wchIg19fLq/u6J8huWl7yu60
zOnReRa+uTbG+VHtapq86CmYwoPX47P7dQ1blktPvGno98vTZCGconhNSdyge92u+Zjaqa82QUrk
+6bWHbnwu8I2uEGD5Orw4niWYCn37PHAOGOjMqlvPHqlOTHqk0lPd5T6OjEPABZcvCejdI92gRnZ
zAl075ZbqyXq3gkcRtLGE43+p70mUc2orbehpe27lrHlCNyVuW5qm+1jsSRviqrosQWMxoiGgafo
ChrOK/YqV08cBFLnBhH+SFc8fmoXBCgiYsdbGASTivHs2erGpyYe2i6+wU+A12oW+uqDiajwAwnP
/uPrYGHQ+lJKVG954f9i9PPiitbax1A8Qr/Lb0afVoj0InzWQX2rVUBGDaNRtgzcjXHkn9rYso+o
CW5yUOcUTxmKWvMQNNMrglf/ZFjzc4AKxvJmIrBYs9jVmqsekAnO/XiEXogBM7BIVrbibWxgC8xd
79G2GQgkg0RiqGDsWt7/Ye9MlmNltiz9KmU55xq9Q5nlJPpWoV46mmA6HX3n4Djw9Pmh/2aeP7Ou
WVnNayKTQoqQRAC+fe+1vnX1acV1ncnYpGwkJGKUi2URPeTRVU0Gcm9bWluTqYkZYZmafBcWLtQ+
X2PvNzwSW02rxzrLqKcMnZAE+19G2P900ILZFRqF2AAKkNnf4uQ+UXF0nJBH0jVEfEh5gBkPq0qE
zDzwfKAVnb6g31/IC3qLVBfEuJxbDpbJTSU6BYb88KT7e/xRMSVcFXF1NSbTu5Rx8lZlP9ipoo/y
+nzb55zdKKfxgrFla+6n1EH2FdK1co0d+vLmuXM5QcT81HpmwH7JwVvlVmeVfiwS2t2o/Wg9+++Z
pTXtAQeEIGqxLMe4rEhsWjRuZlNPu0HTEnATq2Lpwvsa0WaRi4oC4YO03+ssGwgcdV7c3v6eOugW
Ww0XAV/PKwmoak1CCwkjZFNLJetdPyItyukmVpP1PNMOlxMpYlxzjXKfo4XgE2EbK+v8GdkRfuqM
NA1/oPgpSVLHpJFwo6g+Y4JChsbz6UjJee0wOUFT+ChojGiqnq539I5oi3qVsmC5jIfS5jBX9UB4
mvFokp7ylLj2Wz2F3yoyHhfOSLjvuaV3iX9nR+nvOMNXTAwzuKAGZ2aQZcyMKlYjsqdh+3YkIwXl
wNVP7dFNyakrmCkA1DKOStM3DqfM2vpOna6NGnmWtpBDsLBlqyI1vndGt/dgXjUW9KgshSRPDB6K
KgT2KzHAxzd+cLFvEkl8h1thgQTqy+YaLZiwb055HiyutDZ7admfoTJsaoQ9DCu62HoVwGL37JmP
c9Bc4so7uum4NPDyGsOwvOTh3O91saOmuUEwBNgj/bWJz5qXuc7s7jgQ+VPbIF2VENAZmXDu6G9a
4AWPEiL+CBS7Js9YLrkbnn2vYgLU+hyGkJcYkgZkrEGWo1F8mPBTyXXql6REb9069i2jOXjMauOM
YCxdufOAoxRSFXjb25ggWWaBL9d5SSDZvG28tF41LpZJrnopEwwgosLjiyIULz5ph0X4gyxWjgwZ
itc4m4/DckF19IgiAwJDiJq3hUeuPEz1OetE59PqrVgvQefGiPFG9qCT6tgDmWIboOTWRLUAdmXm
ADcVFvMH3c0fbQ0i2E2BmOmjsEKT7EHBOAi6s7MUibHzg+iMcz7V5pF7zWYey6NvMiMKRbwNfgoo
98COCyjjKyNbWkbAT4n8QDZv3go7+2TChnmyhwhD9x4ZKBYOWaPV8YhEBTmE5XpkYFdxSW/6eaq2
xQKMBuOtNn43PruiPpWlJEK6HWGTJUwgk8bEzQlDAtcpN1UREMSE878nr4a50SmWhL2JCNbARF1p
LoiasTxQ/RLm5HFq2iCM28G6pgw4dVF9uj8yr3Du7GbA5COxLnm1e/TaZPG5+YA8fIwf5LBtvREL
iAo6rHX0k1pTBFBDhnMfM10YuWfsrYHOazIrzFrh95oWlZgZBWcatKoI7pjl+jtraR3WA7lfGPcG
N9lHS4375wNqOHnK7Oz/eOzPjxizhVuU7Rg25KpDzebl5BH1TlwwMOXTFG4CLRIvBUOko2YJr+Zb
rGz1ySkCFsQ/Py8jexEbFi/N19O/fuZvn/71csuP10szwYebgcSVlwgcdbNma2aKt/zC5cPXc/98
+dcf8ef3/e2l/8eP//X7MNGRCmpB1YasSYbA8lv00s2B+Us708sWjNryoOUnFuAPU63K2H4xZyfd
i9gEVhf3P2iKTdjtGrR7dVAfKqrrbZORajvlh2F4I5uG1RAIU4J14E4IeSraitQiPX0kBbfpRIhL
YCvvYNhQHtgsMXbRS9zN//wUSR/5fQEbnF6pj2jZqlA//fNDFqDUxFfF16gO8MF+fZrYYcuYZ3m0
M0V2KvE7R4N7rEviIXnwb9//ej1R0bH+61VIjuv+9vq+nf3nK309M3Rnaku/pnJmDf7roeUV//xZ
f73Wn6//1c/8q8dcYH5H0e3bRLQnr5vak6bVuBIuBsSvLyHq8u/813e/Pvt67Ou7X19+ffh6gT9f
/qvn/quXKlUN18PhvZDLcIRBG30l5gYx/y0n+PL1v3zQaWAS/+379fKk9M+Tvr7+eiYGWDtWwVEv
owOpOKWZV/NpVIvpn59+fevrg5duaJEZxz9P//Mn/HnMMbWz+v8qtKpP++n/pkLzHN/9OlQ/xv8d
/6o3n/3n//r19cy7z/LXv//baypjRKSf/02E9teT/ilCE94/bNfnIdvDxEdtbP+XCC1w/uHTZBdu
KDwv8EIH+dd/itDCf6AARX6GP9f3bctEutZRJyb//m+O/w9ezQlM4YvAtm3f/38SoX39lua/idD4
/Y4QvCZ/Bvsj/uG/i9DIRajRxsfWoZ/bBz9EUeXmVbYVF6oH0vJiIFvQRfaibffFLM79gq8ZyBku
PYCupUOUyZRpddIUtfQV7uqB/GF7xNeyKNnqRnLny4nQoRsBYh7EGBBvWIovs4WqirivTRgmpJ6R
+cW+flPQn4ms8VFQlnBdnFqze/LtlzkACNJhMMBfcS0sIlNEcpf/nmf51kQjZunG3DmhxRAsHj90
d5++Sq8Dy0cXEzLXStjNR9bF38dlmFUmoL8b/zG1/UvQddYGWBLureP0O+3kxhU+UbsdU3RkcsN0
EEG4hh7JzMWMoefbMLeiyr/VlbBPXe1iLBFqk3sRcEkXVRluOkpC10UHLJByxw3JUOE0byA3/hYl
qKCSJ7cSPgpHWm8mbGbZiCRvyLNHab4W4U/HC58xRlyzNHzBqQzdwh77U9GBBObte0yjQe7iZRKS
fg3lvFVpUOGbHulXsgR0XgM0Y+9pBOs6mUFPmhWyZ3I7FoRp5MIhY3oiyKbFWfaeGTrezVm67+fI
Xecpf7/tOIA1OO0Rr7fvtbdRblGdJxI1xlA0lyb1z0XLv/01ULBnjffOTe9thcTWiyrijTz2dxZC
uV0VxgdnitNbafY/Gz0o7CsZxXYaha+TO1lA89Ays2+30a+vbF1aOP0jEp/mGOQfEIVDkD0A0WXu
HYIgIRr5NkwygmhYdOzaabvl4f2kEyZ9BoSj2Zldgj5eGJD1pzAGs886zZ/ixuchHW0L77bG4cP0
So4GzxsYai29TiTdnPwfJB9AepW5ZrdqvzKBSna+Sbx4OsrwOPqHFNPaOihMZkXgAqas+OXp8Blp
xV7H9c85ML4D4Kt3Gqrl1oymgBVjmxWLxpL6p2L2XgXVRS79P9uqyNBLglNgm1hTO29T8m+hcsnh
iljOLo8Hf2WUtETITlmb2q2P44RPRLpU/rKw1rVfPjVz1u3IBPs+jrbefpVroRousT/QMVkuNW90
9YZYXXyNS9Hy9UGWwERnI2A2BDD4ZCCr28TAOUioZDjRLx9cRUtWZ6gZFrXnCPhQht9cs7xEkjoc
Sptb9j/yINjHPbi8TIKs7txAbEo5dkw8CCoDNfi7XHQDX6ds2sHLqpkOkp34sxDlmyxNAkrQCKm2
247k2pNKLMyjjpZYdtGhCOBDxJw/nWa9/7OM5ytjBuGOXqfeCMP3UCEaaGcGOCUhQ1ScWRaMi/aa
lZKGGQNnOeLxYE60zZY27RdoNwK3vNUVuiP0QN25NrsHqXwAbJl/F/gZM77cu2uZju/9sNgYTXYv
Woljz0tQ8LCV6uNYn75WYttNtwW96mNfh0yOzf6ITOaWZCExpTbBikODCn7SpbktqL1lZ9QHoZhL
+p2LC2sRVGRD4OzkYEJDY6OCvQrPgyIc52uumHpPaZxoHF0Q2CsTpqFDImnUjsY20clnkHRq1/FD
1tLGlWU+HTS19vzTzMPxZC8fkCqRaviY674nzcd0VjRUqnbuTg77gCYWHFpG/4RzlMeR5IBuFBOg
Gk6U1rCKDSAWuHyqofqUMSMYLFZG9alLrIf05O5jzU5NcSsAmtB9x/ucEvwkJkyztse51D4gAHE3
huBdAkMqUEowR7HtbHoECXAh1zbZeFhl9/2R1pa8d+3AuQuYNBaFmEkT2PqcvLtglOI0N/GzTMZq
X9D4XqH9FdwRgk2mJ+AP9Lz8hOBI2yNEhw7C1icxlBw+GrPEMKUbppe7ZCKdZFmIRuleuxhXwxRX
+jKO+VMFcHPPuOshx7x/N9J0f5SgJWNLytdJ1ty32u7b11ewe7Id2RTzxunfdGVbpHZ27t3spXLd
FogSa+LRDhhO4nUVxRz1yAfNF5rGxl7GVVZr/+qH5FTKWj7k5NW4broegn7+tNkFJJLObElO0oqD
TWYdk7E3Du0qgPZwnsxmvADsIr87768qSZ0dAl+1QpyEUZiW8Ugj3IqZN2lMVTFJQ+wJgIHQYsap
1XPWjRHh9K6xBDiDn+pg5hCpioSAEx8xTrckDeHCv4+T726EDKpuF6AQweVbgt7u5TwH3PLblNMO
14bHNXWtR/zNURas3TGnI2gFR88jD9kODZwjCR5SNwz2Qup6ETa8db1rXogLJ7MQj/ul7mkZqbnL
NwFgjY1RG+TeFhFtgxhQpt1lrwj7IBw4AJ01EVb0ngviLbCfI/JI3nxYmJdYGUQopWQR5o32DyNx
16e+xhM4DmH/5E0bNypIUKuaG8mL9RF0gg/eyEaEkVBdRxbyoLL4WTmsIgDgZlxDwVmnrjpaZfic
ass8aCoy7hOKBn9geYdiaSdYJIpcTV6LBgbf4BBWW9GoPTclWCtpfp+k9n02q+GpcnBX1V38qIyI
aIKsn+78sKquDQ5gbKnZY6HMdMdm6DmGZWEYzmvU59FH52HMSgm+ukprDbktfxqc+WQJdzgF46w2
gCD7UyBQXMgJzZw2TsnclVsHnc0+QzqPKKhQhK+AWjBldmZrD91yaPzxUTsdikTjHrFU+ECvHmjf
0MozTkonxvIzgAwZhYNtauJdnZWkjLPCA5CY5xoPMq4x+iDBVHwaKnxkqlzechBpyhugVgZiulTN
hU2mw9Y/sk9KjFfRDwhYJYabOnZvM8i8HTQkNTrxMXCHeEtkEUBcn7qsifQ3NQfxvUUKW2W34daj
hVIxH6yiwXniLTrNiX+hOu2BuDQgACzjfUhL/NRhVb6QbkQfO9vHeSYvkc5RXI7dDK/jKZmlAZ1Y
w8KKgDBD/K7Pduc+eSaQvbSUxi0xp+RqICRZBR9TFTOZMRxznePGPCiaIlmG7bvJY5pjhlAvg7uI
LmWGWLlL1YsKco97JsSjeW7p9HO1TUHdvpTW+4xZHmUpbw/9yjKR4mrVHvbCYIGN2gwiF8A7wANv
fuoZyV2g3ub73qztt9Qm/En557AHqmKJ0bs0Pb6B0GbxVX15yYi1j6rBODUdmaUD1K4d7k72/PA0
V/hImn3jps5FD4l3QPR7MZc5hwOf/qXl/FqHoTdtEz/+lGxGEDJqiHUYyg9ZjC+zczQMhDqtj9CF
oLsP8hZmEIznEOt2Yo/bVjjqmgsjPiW7TBrFucmmbGc3mXiB2PLBrW9FZ7h/Scd+50A64F/njKMK
A0Yxxpg0krS4iLb8kdGYRJKOW27OlPcOPT2PP+A8DFjcBvjanUlMunRJwmCFvE3KeQwn/MHc8AE2
kXa4abzE3+FW6REAEZBsdAL18hy7p3ihABuAXQ8W5klkkDT97W6ynuqGl8sroO5w8N76jhaoGYvm
xbTxlpW0wH56qKxS/NovciZIFbyPMQr5gr6MNvQ4cldv5+Ybc59qVVlGfEYdhBgPcxEcFUTvpRxO
8eQsuR2VR3RZ+wJ6J2is5DuNt5uHn4CEm/oOjqS/iaYGy3iqmKIGaBrQrs9wY9joZL56TcrcPEaE
2m08r6kP+Wzufe523KbgfUWk28Cq+tWVvkm/XFA8JSzn+NeARfucHRxXw0jCXVVSJEfybYIbdnHj
mK2cIp8JRIpz9MrJPUDG3thZ4sMLmfNNXFYAc5UI3pMyOqeF7z1M04C8PKCLXXfBKgtL8pVEO97V
YfbJq0RnWtEBcF7oaMBn6ZQnBLSloQajNTL/iUbrHXbICjLAYzzS2J/RmR7qMoFfa5rd0bI47lns
bhv4JfdY5IGzVF0MtTcpGYJAOCkQcey9ov+NojJ5ynOABTBs3io56E3pUBzCqQfzFrsoUpxrQMwE
+bUup7EXrgDVRfcDwyYEZx5XjvG7Qll/9JkXENsWZ6RdVWUuD3Qj5x0n2rBOeySDZazdQzAtmpzO
uNrGdMlYPpF4K/yXgKDRc08b6FXFOUnLdtNxRFPTN65UXzdMquyMbKQKEsg1iwRtIVWnx8rzvid6
tnZdBi/QDOkJIYEV+3RY2v2qrK/Mth9S1T/rsMkPVL7Bdhwa8MN+fGnaJtj0tl3zykCQZRweuplX
Fq3z24uQX7S2KTcYLrIbtxvqDYYcjzKD5DMBMFmXWU8caQj4F7p2RFq8aDYiLgfiKVq8J1F8N5aB
uou+0YKAU4Sl5lDSxKBhbyJSLEG49JN4SDujPzBFEiuSB8kZ8Zex5ZCD5C6uswc7ipUJYpwC7RMl
4n1ykn0pRfFSRebNIO2kKpMSMnmreH9Ats605EPetQy6xqb3mA3UukLcmS/jXcnsBbELzpOBS12z
5OuSXPSZCCuVzxzkaOnuQ+wxBCcmU5+0woruNP2vWbntebBz/vrK/5QxgXLaZUIhqt48GfPY41bS
ISl1i2gZHpDsfPVA9NY3K8FODoQkpuqDO2XViyUlY4Y5TENCmi3IdcZnh2kJ+gqaYTww2oPaOJX3
KciWbQMpk1Fp0J8akCj9FNZnj/Em9mr7HHkWTtE21xcR6RvRGVst5vAhLDJ1HZi4GeWj56jkyQ8g
MKIzuDcNVLDNUD8asgaGHcadz4TfvYLhv5QZhV7iEnmR+OEt8eiBVpCYyzbdT73rng3x06z76WxD
il0hheS9REBm1k8aESw6Fb4V2fFW+UV8REOdHgNbs+2243MXGz5qbid6dvHMktxRb8e5+eiR2JaZ
dY9wKvk24CiTeYtryb7rBlQBVi2rO7sm3tExJQpID1gQjGqmZmRzc8csx0MPX4lcbTxvouPs1Zl5
iAN0Vy4aClIzSbeTCoQmRKGhDvpzljobq7YoEIPueQontEY9On2/wDJjoife2vAhtxVZe7veAYAP
wCDrveyDpdqGj1xBmMGcZiYx+LrO3YAZkEfL9V/gUWFynmq80jYpuPCN7JP/UhjrcaypXNoC4EPo
1Hg5hE/UaPJKuDBlTcH1ZHO8dywBq+Y7ZPnxgQQWZFDD8NMah+cEn/E+y72Do1tvi27uV2uGv7xi
tPd4O34AeJVHch52MHj8K5th7PE+UkFwovar42L3DMMXO6w+cw34bg5nilcL3wHEIHv222sP4ZGd
Ns50ZZHsgxm9ge3YPXEk3l2oJUc0m5SCyUM1H/BBUSHaZvGe9HdoZae3KJ49sFNMoJGEl4+lQ4Ba
HU9Hg4DGYVCvCGCKrQUl7uglNdAVA1CyoSFcSqbOc4/+sAbjDkbjGHtd/4MPm7nJ1zk4gqcEUyG+
hZ2hE+pfITnjBw0Y2AbiQLl0S9POJphkSokJJR+O+WvuckQn0kkAj8tvPpGyqwSgynaBd8ewwh8r
I30aB0pP4LDRXr1PiOnYvqudllaz4bFsS6OtwyZEdK+xgzuhYf559Af7hrtbD24Y+fAhIaF1XdJc
wSZAqGY164AkbOxF2MjD9WB9tnNZb+9tMb4NGq6ZGGuWQmXLg5rNNW/5dKd04N5z6/fui5JZq1Ww
UPqqeYi6OgC3LhS00YCKjMDxFsjhNzsZjmyoClwY8dZduLsqbZMrmoWUSr3Dp4kgaz23CXYDSSem
G1V3s0z6LwH/1sZPop/Mlor1LP1y7cqJTqpRZsch6x8quFH3neEQdxyg3xgd2h5m2KnDnPFP+6lh
bkZv6ihrrOQgOeWYLMFOcZG/Nb/KmF2/Fbcby+0Yv9JgvXdjpZlHy57VH0+sGabeFWsyA/FJiW0f
2J8Fil3ZxteiwusysaArj7tyQLSqb5c1EVTRJSXw4ZwF1b5zVPnszQPXPxp5pdynVAc1Whn7LFO1
HULvuW5BS5anEcsxKYGPw/Ih8RHxE7bx4JWcoOz6/LjZFXrs0bmj71addQuNjVCnLkMDgm2SfCq0
skQgX+2OcElQp4BgLJSdC8LJyLlI/RDerGyA+RicYXWTfjcGyPth+2Yp965V0+eImlrGai8jD/Ce
rG5Sk0rRzNyxwh6qwOC8cJQHiGrq5tnNtzFyD0AH9gUElJl1kDoHcWIVOORpkfTo5N+RlrB2vkgv
vG+CBOUO85YVskDGdH732019qOJ1sg0IJGfEhvm2muzb+JW27O2VVmfa1hIAMLEnldlvuI5fYj0B
225fksJFepkaL6BHGUi3CgkGqonVnKD/0+qbg+J1M3hXeLOEPIBapQfgQ84OkX2MWfmmbQrruCEz
lt6IQb3h6XLfTpAJKoA0sGj0qqlnHLL3SUKl0BTvnJMfLso/+o8O0WF+961PXHi4VvQaRtmPfMzd
PSkL52ZC/8Mav0bnubLRxRkEt25me3JXdmY9oos7lfQoVr5PQGvO4F4sJy9e6ofceBQW5AVPO+JM
8+01nmBmFknV0CFwif0s7b0LropMpuzFxXJmF/iOaWgv3glj3rgcyI1lAEfp0AjV9CxrydtnVtk3
RX8QSa6Po2tw1jCuAJ2U8+/CQI8Wzxt8QRTs4xaFhk+uOSxuwBsN3oWOFAz6l99VMH4nUYu2Me0D
IqepnSbzIEvDO1vWtrNiVON9F65hQrG1bH/5afQx+ySWyBH5Xl3cqSwQWyKBz9QMMN5OCAkPluud
UYvDeJvzi4ptgIdTZa5Li5hP2ImcaiDwhl4fAu0lkOi7j4hALWEBHzNndu9W2J0nxiGWyA8ucnQ0
8tuaNgubacyUWW0DAz3LpvkRCwo5tMI7SToR6NJzqOfvZlEaQED7cGdm6uzp9Hvs6u4IX2ZN/+4+
MyfriAQTbCCULFdxj8ITc/H5luNbINAJb8MA3P2KWixQM/iY0op/aNsd3qlUMm4x1dVLxV5H+lVQ
c+NCjwkOj6jsaodDK5sRgGqj2g9idMEPGSK/9dOiozOIJwz431YhFqHeo+M9hVwBvHHDxm7kcZxJ
LfYyhCo6DhwCSOw7yK75pWLewRj7lQifkz8cRavKD9PB/1wav43Mxp82c8YVS3fBQ5KljcVShfSO
GxWs+Zl8SkQfFlG7g3pJMCZC1enuQwHANLWLS+8YwckuMIPXA5VZ0XMiMN5onz1K2tEyWDkqdrOk
9dy7AzFGeQdzk8gD4Ahu+8aWTH7L/IZ96zgYh8ibmUsbHaC6iDA9+EHkaQyjOhg5fLGw7K+B413C
qnmgumO6e28stBHb0O3eEnRhOnOBzIQBRLOkRarHxnMcqjuSKx79sWcyAMQJbqq9qTr3wdeA/Goi
AWfEuAi2UtYwlzk8xvytbdBhb2vj3qlRMnLjteHQKVXfUIc/ziYR5pkG5J7dlbIkws52EET6gKFI
/rrFbYxxYJg/Itv8rmzSKiQMrzX7mO/cbizEQHvDLDSUxe+xtordkFzTAZtXkg/TTsQeic4daXEF
wU9oJh25C/1E7DvOv6yIi0tlFhUmWCBoitQVV78lE/LYoou3g5qzo6OndN0TgwD6eliR8/s7Suff
U+66D57JOAey6kOu2EmmOYvC0rVyffhIApAuVw9CG08az6L9GBsWBm+O3xOPoPsOYVE7PlgEuW87
G3SPjL1zmRr3Vd4d+5FIpwLF4cbFG2RFrXMX2s13zogSouoAJu3qGjPKNNPKr1VIRcFgKSbzsH/R
A7z6Sc39xSmao8bUr4mIA6HWzpuylq9Z2D/6LeqpoGUoV/aYQjyHCt0vPqsiJ6Ndma9TDRh9nFtr
o9LJ3g24vC6iwbHei5euBZuYRzXxD8QPHmQKy9XM9qx1JKkY4fcQyf57YX7UyTBAuky6w9TCzG8n
A4TiPCTcmrro0B4Vhu+i0Ts7F29OWz4Les7bKOzGN01gyjgz4ozS/VzaH7qOMNXOyYs1EO6IwS4/
SCE6MPx2/GHJYOuDeb6JMj4wllzxRgRkWyeHKn0fKCuvGeLiyaAHO/vFmR58uY5oI8yleWwsKjxU
0EDeMTPhTlFsyiJ+g/1ocI9kfwi5L4pYjxokN5F/mpLWYqY7yh0uE65JflODZ30NO/lX5blqV/s/
dYMar2zcZFPn8KiskdK/LW+q5Ygh9nJim/kd+T8ls6SDqu147Y1qbQ4AE0qIeUxv1GNvm5DVs2AX
DWhnXaF/YoxEOVOa04Pfi4eh477Vju3OlWA6PF8twxAt7wpLrIPpTKizegDHT6sKxUvGz8n8COR9
PrhVcKSlTlibtvcxs7e1jsvp6HXNrsmG8kTy0FsoswCvyGvXQVDoR/E8zPWL3asnPxPbFJRVnPs4
b3R5jAczv28G8nQyysKTZ4ZPcTOY58ClL5f4w523YEEd37gx+/Kbayn7+jL0LLKmSI8iWTz+Nltp
9AjVe4UNrLG4eeddcD+W7T2ldrvBIXgE2W/dGbmZ79OGtapMX3PPsS8lXRPpReY91zAFcMu6xUKz
7tyG6gIpjOOPy4Z+QvUnUQhD4t1oDJ0br7kLKn3TM7tuFtapGY9gHR8Gx6QudNt3RZgKIHWAtx+Q
XdN9ZZY43lXxRFIPxy010SLgyzKGIdgo2pBBTYvC8hljz1ssYYu2MGT3M5dgCuCUR95kP0gr3YFH
izfhQCKQWw77wODt6Q7AVBC6juq6pOuBlDF3GpmykAUuidxYEuRYEzI4ap1g7A9ZqmgYj7SJ+xKH
RJQ3intG7pwzQellTpfZYCLaQsqkrTsi8BfFvre41SXesukIc5CAu5LbOpCO5d5O7t+eWB7cubbc
WJPN3YkpAOMDanhOzKT/njWWtRFJtatHTPKzxR26tjp9p8PvQ0PuRzZPz37NiRI7miQ3NpVubv8q
JsrYfGY8mRj+q5f9VpnzS8/y0gjf3Y4FQXoBSj3+GZp6QQqwd87wlGtLPIhYoJ1GxDHToQ3bV/pr
5GM7/atorAGanHdL2ZUyaymdW1jiedfRz1wsmQqVB7jHwFg9ajjPBPdtW+/RsriPdmDvgjl4HCOQ
HBMM+gtREkfb1y47YyABlqx/zApygDPjwhxEgB+dZLZGw92IKHeB+yWkUY+fg+VDTW3IARKfo1D0
24tPMpnI/mlDOORIWEVtjhtyXqAJpijQhCIm0XHI48GOczeUBF/aBILL4RaY0QNHcIcqHbiD3e6H
vD8M8HqknjGIx1YFVDaA6jL190a8TK48eIhD2KzhftmMw/TRmp07eKliD9X3l5G/tZjxKgEqVfrO
3ZyP6VYtrjFBbuLgPND7fbeWbBHB5rKD8AL6YoNqn9/q3VdBn7yPs9RbfyBVri8kg2p29fugMomv
9MZdnzZ3GRRfoyYXz5z0T/4hYMWOggBC+IhZPYYPM7C1FwZeOw+U6NXvvTuPEeKUQ7wIXDa0yJ4f
81IENDvr7TLaWyVZS9Mnb/ecPle/lTemtah4++TRSuNr0BIvZjk4gBwErD2IbErYbGunYXFUafcW
LT7GwdWwyHmD5iVNCwHEnrysGW1qe2K4hlkgmkHaosoOQDVByojZ+I/+Kiu5u9ZFt7X8NtjSA8KR
5Qd0x6Q+GPBNpslub0OdvDPy80l5+qjz0EBmI25F5D20ln0xTOdRtTlFpltcvRgZg2XTC1IE1IXj
D+Sl6bqZbHQZQHisgh2gbw79xiEKDe0311vFcmRAE+id5j1PJu+8aJuoXZGtq04PW+KwgdRMcqc4
I/bSNCFrtKrBTKgxxgSEfvgJ2AshNE6DxEeiPZDaY9BiYLeXX6IE9EzQX4llKs5tqU5jvMSp9P4p
Ti2872y7XExQtPvrs+UT2qhSqVeW5d6pMmRuwPxpPWYg4lH5fqiEzVOycGwKhiuRfxwjdEkgtHcy
UKyaY4hvvPpcvptqWKKwYFsjPLPx2tLaQyr6mvGX+4SlNT4dCbIeXRdxTqIfxr57NRltzonxXPeD
vhSN/WweOgTkxP1eLYdRBb6e6qiyDnC8/xim5fgcFcbWSnIIpqRx7No22cWLID+OicZr4oH+wBDT
me0tg7A7/kAxNdcZ39B2KYFt8TXLSzdszSGo+glDsfizZXO9diZQpz6SRuUFWBUGXD4USXHokp9j
FqAPoGDti86DppBn4bZxkTRhTiW3r+yWt810txZZmVuaKvM9CJ2rwHq1i9Ik3dj2k4fsY0tPvN3U
UXWNki5hXmRbx5SyqyRDBTXsuhoQSOm8hpwC8GZke6/jYr7Y0XjOeU/WXoB7KKaD7eD10RNjZ/jX
HKJgrI9DgB0W+23uQFV2iD12jdZeOxjduiLnOpMHI8iBHYVzs42/RTkGm6jItwQ14JIN+hCW06lI
lM8qdyac55pM4cjuKon2y1VLrEqPJGg0K0iM0a0nUs7seBu8lFCIZdMwtTSzCRursSMRVTT4R7nN
4fze+QSdSnypaSA/8caZK/brxRY2qzzbZnxTGZ1d4KO/3GkGUWaOPxPyuAe2ak42hHsM5hhkmkE9
+MahQSR1qG0SiTKrOGQMYYZaqnVfV8BpQfGDBMFS45uojiYCbAfxCJFln1JxbRIYzPx0M8AmAQMy
e/0NMWN6xPBB8R2QmQQKxqEvxpX/ZDtL6yapDk7fn5UT7LuCocIwJlwnduPC2CkwfgGbRsdn5Cfa
e09Z1LV7v31RM8j4JUSclZdQdNKmzG56CUvv5T/YO6/lxrFty/7KjX5uVMObiO5+IGhAJ+9fEFKm
Et57fH2PDVUd5tFx0e83qoIJkiBFUcDG3mvNOWasUi6cYgLSCVruLYpGaT9Vq8Z6dwo19PqPdjJf
JroPYCOR7wyRcpdmRCkYcONWTmR+hHaqwKqqyBgoql+IiUZJNG9zWJh4nmYgxxzqRfbYjFxk4zMe
j8pW6NUFjex1zrxPI3OT015mppXPxAjF47SRuEgcyKEjDKAdgUjjNspySE849Vc+vvaXBGNImcc/
cyM71ORmHDWTrpPDJHDkctVQB92wJt4XTBefpurc1FP/ZoQGxsxERma5Zy7msI2DczSKcyUnJ52a
PBXme+ATt1qnNoSpFge/5hfA+Z+A/dFYfDoj+ZI4BLyi43Bi2lWvtKks3mspqlZFrWI8GJW9FDm7
TvsV27F+lH/krE/XEOyNvVEi3DQzNYT/nXYMAmi5EpWI+NCoTyFQnFlRfhHBGInG54Mi+5QPTOul
07tdlJnKjSJ1yg3VObyWAYVhjbYwrb3Z9WnJARI2iBYeyEofe+NFjsAD076VA5bc2LrX+mC8Zko0
YPO4HZ2rqM3VZ64T/N6xOa4ijIITCDFqKjZeYKyEiBxJq9Rb7DAyWSxYJCDeUotVmo7VEubfFbqz
GXO59tT2bwBQ0IAQqEtUcHfLUZRheo4wP/qnVKqZnFqiWEujqSlvon7GqlG3PQGqiEGTOnom5kyB
XvJYj9l1S514mw/+Nucyswlp57lk/mDfJG+CjIJ7lFE3kz9VrpMS8ZGld5Npn3vcAa0FiN50ajcx
VBQrCXA+s2JKrJq0oyYUsW0pADZYV/wSwVUGYWJt1T/wztOdnlym4QejIb2YUCoqqbN0248JU8jS
odkdJuux0LZGmw2ubqYRRGaxMtCbFByWwwQrI1zaryAPpphV6fIwFXLc0p/PM9Z0T9ZTGI1KxYEt
M+5NhjdZ2YzP1WeyquII4gsHmIfgEFdR8dFzwT/MAggkEbzYxZR3dTV/ThgXqW3716hRMK3K4eRR
NWhqDDPAer3FipyY1DNMXGlxHu8VsuZDp72WYe6ttVnA7iuD1pqfbVFefWRhX+0SFehzDSJriwUH
dgblJpWFujtb8NHL0AwREMfWlcMEyiZlh+JfiTTMLimwhJyCk6OfydAj68cx1kFvMhIY0rmpsk8f
B96WlfQov8K6pjs3Y4Kv7wwoZMfaqtu9hDGOVAHm99lMALTG31hLZ7RZtu6lCGMmCrgxJrvC6JW1
kc+kCMbGVdj2iBipo3FJZQGXI8vjsAOdxGFJ8u6GFhCrMSjOx5m+GeitO8xyrLsA8qjNuyKgKIse
mKT1JfOPeFnB8Ql1JitTKeBvgvJTCs1fDl0g0tNuI8fK5yyYQIEmpMqxnx0A39LeNIe9VLYwhOoQ
Tj8NQgTcAIZquX5IHZhDqbAQ1TLHy9JQ6xEQBoJRJAMrSgS1iKYs/KK0CvcGSKPFMoEyCiRNRXFu
DJ/06N5SlJmOvH+nCS7SYs3IQSWlfqN6hj1CjxYcpUVsyZXgGiaDsXXs5GAK6hL17hGqfXSm9Exx
pcV8KUim/dQqXgi2yaB2aZlKs/N9CuCrhpyWQ41Baxa8p+XjAJSgJsldcgPvh1pGEzaBeszgMa++
1N+zUA1GfXtHsbsirQJalaTieJN7X173/TzghaSmhxhhxm4rGd1t55fTjkAmTbCrKkGxkgXPqsn4
q5qC2mQqDiVxwacKciIWbVBYoIDQ8crRjxK70DBwcpj4ptw0jFom0LC0HOdnj9tuO/VIxhUTzyV8
KKhT7iw4XA1Aru4LzSVEpYXQ3UpW/o5NUd34C8yrx7kyC75XAOhLKDFo01gP2JdsVIeoOV2lDjAP
G4XX4WbeNLP0RjxxR3slv20V31gPgizGaXtGhx7TFlXfckEfo1/EjSCSRaDJSlx8GF6ZwzjqrKx8
QTArQJmZ6l0il/YmhgVgC+DZckNgEwwHOGizIKINoNFMEGkRqDSzTY4D3mOzC8ZDLBCeBlY8C81J
wEMbBI/XEOwfZ+tds4MeVQdq4dTRd5oRmwxcxj5R1F+B1EPFSwV3yfEVV8frTOIxeOu0BA9TIXFi
mgl+iTiOFlM9gB7dQLYN+elJUxVtVzHIOVafY6JU7IOf+PYBE8eaQFPyFYkYcKlJCS0tbLyPVFWF
hDEH90X+CZd/c3SBmLyzxH22RwVgUmaduQBixJS76VAI1pVdQEiq2uoO6fSwiTLrzmE5YLAiIZxp
l+HaxstIVXOa0iOV5wq5E2cfWVDKfTMWT3OoF4QmSi+YE1XWvj564/R9UQ5bzD6+tM4TRdSdHju3
LByYPE3vRiLMAe2c7Ag9vSa1JDjM8jbvgivU2iIQE2JZzFw4CESckJ+PLo1m/QBMwHf4uyE73coG
Z0LHJZr2lrKWHEqZpWHU21pL75ezSvGphgxq2GxKOTxKun+j8d6b5bBcVM/LzVwXdPZ9Mt6wQbTS
rVXhM6EiDjynrOBZ2dNTqjgEGI7UJy2yN7j0BNtJALwkiBRQeeXd0JAB1/no7iaZLCBe1olPWxeo
VypxpMi+HB91AqnWckxtfDQHcXWYXkMBK5KqgLcwsLyUuAmIaYF2MfjVtTGzXKkK/yXXpDN0p8jT
GJPg3dyl+BO2SkBcHJ0rYPFlH3ySgcV1ro6ZYyBwRjWabXuTolqsSl5biaM71g+JgGgAjytZUwe6
p04s9k2aP4OeUjAL/F016ygvtWxP/ueawtzoyj7cdsdv1463OBXrbvxJgZzrvgFdVUCGlhMw0BgS
JHWgkylRrI4Ev6wXg5ya3Hfg1sBEpA1JborREUdMEB81sbs+oaHq9GmA/GML+AHVcdlwuukF2isr
YY36mx3q5stG9F9ktN4UUd42/+d/CHvT37mLHFkTqGyFrENdwffyDXEdOEPHwnysUajHnzPpGevY
sCH1mDSTJpBgq7jn+FVt4GAIT1RKKHTNJqBtlPF2//6z8KJ/+DC6pthgLjWLpYhqiA/74/0uygPx
0f8nOUukVslN4cky8mkLrsOWbDEkR4l8VsvqnhUJlISaoFLUV5SC4EgorZavGwDB6JaL4Kko7hNO
rRMJk/lJKKEpNd+VIUHaJpWyvAfUqE8h1ScSx4fQzteWGkrXOtPJ2Eooi0eRdmjTrF1jLGhOvm4h
oiQADR5UW7utHU8HO2fiNCTZLoIkfNe2MDud+Qq2afSLzv2H3Mu2p6hliC4XqRGXnI4Tnn6snBHD
1Uqd/jgZ8KSmgLy5SL6VyojRfeiNfZrQNTAK5vY6bG04pVw2A/hUqyGGBa2n0isefsiXe9CVqTtU
0pU60izMQoKn7VKOnmeHqaWZ5hukIzhUwmAfE8m17/R278uleY1/+0Wth+yEgb44RhoLm8mHzlTW
9oEyBLaCuleuiO8J1mUdMUwaY7MhVIUr5mxr17LoL+ZAhBziO54ooqQBPXNW3drWNuIr0BZUYRq6
EkhutV2a+gjaitjeE1sx09VOnZ3KULqh8NPuED8oUHnkl9SYyX807Du9SudzQTF63Za6uqmisueY
jhtCFwnvHvX6I/Fzsk5R++KRAESgqKl0onL4k0uFckgmPmYSU0QcQGkfdV/bkfk+njDLk8k4teMZ
paDkZrpxLQ9V8QEAKVjZt1wl8neEBhFUitCja2m8O4ge17ZaPkX+mJwkupSo2nSOez85hfrMhZ7S
YpGp6oMq4XNK5/gV24lnlam9QdXWohDU5+eMaAJIC+kvrVTVnZxxMOFHmdBPJ/WTY7VvSqoQbtRT
ChumVD7rZp3tdT+76cS92OwHih1iM+eAOmtqm25h1ZD7aVdEHFlo1agI0u2Xxw5DXmCp43p55fIa
hgIqRhOs4mVHEqctuBHT5BE4FLvIz5KD3pZM8fGyARRWmZIa0N5JcNH2IXiwOxKhak9XkLmNDSUf
+0mP0Q/kNKJDgo/cIrAgWU3pfTEV1blwCCOCOkroS0ktdWYmhQoExzvnZH7fDEe0Q9mNnFmBV5qa
S0t+OjnYplepiXgsbM29qVT1VpXqz0oKVa7sDVeAgioGbi+ovOTD3zHfRFVNWl3Fod91vsBPqPo2
KHzsUHyx1+1AYIszJPZZrnNYva0Okphi4R36c1gDtkOaiN7Q8PZx7fU5uJEyLq8T41cV9MOjjZLG
gJe9aRKqdCgzjWMUA5b0Mb4kdksiTYrC1zJjaoGT9WEHRe3Zaq+f/KC7h3pdnsceSr6pjNuIsPlt
W9bYFruZUl5Rp5A2GMh8HQiLQSFHQlOBlWje+KO5otVRHMJcu4pNeThoRbFJk6I7xlq91JigSfek
UsPp1t12HIajBbF8TXOazFULTpplzh+UeGsXsV+6gx/v2akdrQ1Ix+t/Pzgr1j+MzZZh6rptM9TL
2GK/XSiSWlEBLMmFh6LAZepbA3zL44MMlulkDMSHBnHyWXMc45gBPg1pHurEPCZrx5Cjk9pL10rF
QimHxfZEr+UX1cT/8BFV4YT93SmLR9UAVKbj4gXer36/ltm1SZEPDZQ3KrG2aQKMGoNNAw+tl3qU
04YjPiN72mco15OM4PpUZXYKr+mmj4e1It+mOaX3kPKh2892u+vr0TqbiNWiwiYOZtAUCt30q6gZ
AhlhQk+ps1D/w1VQwTr87bew4aARPGHrMvQcw+T53y6CpYSUXp7GAtlYXp31wLjBgLeCvWOvDcXI
z012KIsepgmGLFCMu2jMdTqaCPIYfQb07eWjXkfR2hnfaSehmisICJWGDE/Yvz8kdO2ffFJdlQnu
I6TD+YfvGxui5Bd+jRI+BtRE4DBmw1I2PdUe1nlQ4ZBphh9jUN9WrV2/tOYP6JvtyTIhw7c5xg7b
z2BnEsFGUBmk2Mx5zivrmOXTeLIRcW9q4m9oWFYwCyNVXY1+xoIlL41Dr+MhM2iArsrM0nb9UKtr
J8t2KmuKZ8JHP/v5mvCB8bYsAzTQqe4FkWPilkXqL7eUdxILYQSV/YhqkleDaPmaVv13LMx/MuTr
psrx+r/+7//+F4b8x/Y9/Dsz/tcL/jTj46P/Q0ajbdsyfDFkLZzhfybC0Gz5QzZllfxQGYearDM+
/WnG19U/ZBBnsP5lJJGOohMW85cZ3/oDfbyssfKxDHqVZNb89dFuvkaO5tv93yfLKjPjvz/kcd87
miZrumxquuqY2reTswCkGxaTPZ1xOmGLx4DE8sQABPrbpml1xKL2wsv+tfl9B1TsAAwtFLRNQp+0
sGb06gbEN6dAt4SMldhJ56kviFPuCv0UEAJNmKl0g+ti8OrOPtW1NBx0X7c3ksJIWkjRTT7NzFKn
CQ33mMTbopZMV9KBSpljYGHHVmHtWqwlZ4ECCOPXUJpfQoVAgRSirkfzBqDOMO7UjFjcTKSIODr1
mbQyE+C7tCmaaDBmd/lN7IxY9utlU1IKe75fNvVsTvujPRfDGtwflBtKMn++IBK41K+v4re3WV71
27e07LU8SPjPLmpmZdfFYS9vluWfkoBXelk2ffhz9MxCFK6sC5eHlpvLUu6fPaYPLTWy5Rkic/7a
1CXcEqvllctTy0rwcnd57PJj8uWFy/1/2Pz3P315o8v7BnDZ91NUj3tguOUB1wLrT7HFUPbn1uWJ
hgrN17OX/QKjBIr77SWXp5eXLHfDNA3BDaYy8su/e//lWdKVZooi4pnf3vHr0WUHI7D4OctmZK16
tNJfH/bbZ7r8vOW9vv2o5W4oDgoJoSItzL9+n3LU+faX+yHRgTgLCaMsJxHDmi+3DM9QfnTB9lk2
U2GBNrOKtUdd7JaHvnYkFxtukdh72eXrPZbNr53E05e7vz2dNCE/rQMBDOJfbC57fXu75e6/fnr5
Eb99yqD1A4w0dDKY39HBiqUqZ4UiUIPipgpoPTJZRdhatygfv+4XTfTnTsvuy91ZCuMDfmXxquWB
yzvNZsubLPdhzuSHZevyyjwbiES7vMaWOshUmUqIKutdraQe3UJxQ4B82ez8HPqRArpieX7EhrUu
DYcWJfRk1wDkiZoDKPkgSf060W8zwzD2kL3gASAWPORRc7Igh2ytFsjSzAKynGmNreyIwvXXpiKg
BQbfJrHlApT6tbk8GrbWUY/hQS/3lpvlhct+l7u/veXy4PL0suPldctjvopEHX1GuCUZBJo1TOQP
GowIo/yaGn2hUfRJafERibLy0/btQnPWqOFBIFiGdlMM7UpWk8hU1CAPaZsflnAB2nYmsihZ9P2v
Zr16KIx0WqvkI/GXxWFzMI1TncGFD0XZ3ha/97J1uVkey02tXBcqxYuFHjvXGg2HrCJqQqq1Zz2m
Eb+yqCqHdaXtIA4ADgi4SVkxbQnXeqD/T/0cCiJVxd4nE9W4JUmaGKYatnUb1bh+hypiOc/dDE6h
3vJbqH2HCnBMIFWrMNRXka0UboK81jVF6Fgp4hosZl0k/3ZoXQC3K90TCbKUdOHwZ01QHaO8I7ev
qalVOZAXM1nzCXOa731Cwc2ykz08ryCpBKDDECXgZauxa51I885lyoekK6rDjWEyKZ8EeGzh2Dal
KPctm5cHIyAMGoKi7cJuX25Cgfy63F22akSVWy0TecacSMtNEhJVYOXKnigPRMIL/1sKriu5hSBR
myUIiYFTAL0CqdUBsmBJBuNXdzeq0w9fB6Im/nKXw2/ZWh6rUvRTVk+VMLVkMquLdGeLs6CcqF8a
tYCCXe4vW5XaIZScnHrybA18hdXTI0GVxl9YKxnw8pDwr+V+aPMU9gr+KgO++ByxgU6fTxDACSvG
mTpIiivP+nj42mwrz+kadY/EZ+sPNVbb2q5oIcomKhBOwDB3DokolS83VbfXB1BdJivxQ1s3Noxh
0CyRndeQqQUkbpw1ojWCrZSQbbHROJFHyCzMaDxlugW1MN1Dw9fCfXM/vgEL7kjEpjSVu/MTqTW/
SJwMtHWVuTKm2M5NfkZknNJ+3ZXBC8q7kn6c7E3dy+aHBgKVRO/Gw52EaKmnWr6x+gjOwMYIYOta
Hlmk0XwVyDfKtKn0n53/3mfirePa1RwXO1Q6rtsn3GC1tJHD90w7dXhB0oM9HjsboB98x3VM+bR4
CSeSWT5VdRMbeCzCAyYlI9j3QB8lN6HGho3FpnGoP5q6R5tC04598Gx9moIl+2g4YHs2NY3D+FyY
TyEtiBRR0caGfTMddUTw4blGQyt7dr1uWuRKOCt29Knnrl2X2q7h61QliL76SudjRWfEZ52zRzCj
za70aywbpBM5cuOXelwr84Z39MEjoBvPt6GMFfU0kUuS7lCkZsjAuuCmbH+a/Y6ezZGaH+YNu98Z
0SGeXKSOeboPJcO1bQ+Wf0u4SAINlEuc68tXQX8wba8Rul9Pex+CGSb7Tu7gm+7V5JQ1+x4Lh3yF
IwugExayVHuItKcZDeLNhHwLB6ezk4tV+0ulTv5SP9nSYZQ9RAcmcqkdzL9zRohWitR+Qw2TdNcC
0Qo91Kf4ODqb4TpAZPDYnqM1spygdRN/W2irROBZ9qO2K0MC2lnxfbaWO6fHoDjbAsXvFT4RxZD3
PuKZeeRhZuXdzCfZwQi3LsydXe/C+VBbNwmVk+jQz5wXGss+2DXJL4rCenMOOI6OpSO+b9C/crCj
7QE7FPMxyCpjzRgmcZiOtL0C0shR/mGj3c3l0UBZQj32J+WaEFcZgbjtQfkFJyRP9iUdRll8YXxP
dE5XkLY4OlXLq+x9LG0yPNowcykZEXIFZPZoQFcdt0W+RfGM3NfAQBTjGN/kDnZY17KPcguUay2f
yjsDLZH+4KS0gDzU080+az2fpOtmaxXHdN4MNVOHk4U2D+lZCW24WemnGd3AZnwbHymLx57iENRx
26r7gXyqvocWhtxmO+74NQMgC0bqdchqZpIwVspn/EYyk9mPq6HZqcSuqXeUiS1zK1PkBMf5Kuew
MK+jF9KOtHln9gdFqNbc7NXRDg2nQoB49KbEjSJHd8A/VzPCGs7aOt7LETzgEKfbVhfSMzfN1pSx
VOGSWvkQwJID28rkTlQGRbfpFNcfbbZLAjoPykNnX8P0rWMvo1A5uebPktS2R7t1jY12RQClH64Q
ceDH9QEk+mjQtsNrQlKztYsB5ORbkUtMcexFou/JwFkihF7LyOLoOUu7GAUqTR5PueJgts7OlXbM
dhjhm43UbrmOY7gFKbRCcUO0JPGOfBLkXVqBOeiRhRPalfLYvRjaS4VlKd20Xnen/vS1TVJ7fDSL
ojf9r9S+qssdn8lvdnZ2UrWVSVvaDR7LZxJocHJpzjE9yt3Gl7eFei96BFAgGYqV4YQCUCByPrro
anbWXbeX3slRoz+MkFQiDuUKEaeoS8Zu9Jg/Z2eCgK71B2nTzndhtJ0tkoHfNO06JOinoDudM4dD
VLBGfqGlZ2U84V6uadwCWSgfpwKEF1HbRye97cMVvsDsNqLKjgdTXtFWn1KvvXGecYc6P4on60hN
ZfT0TX2fEyes74Pb+Yi/norn+OygYJt2cr4ekg2BfQQcz9I6fpG1gzljCqcbilU+5VrnivQ59NXU
RJkFc/adSunBkNxuftBn2Py3A4vS5t2RT9RsLDwuAOAN/sjwY3EibYOatBtSgu6Jf3iYaNvapCO1
bhQfuhTd2y7v7uG2D9MrPPcV68lVFD5nDZaR9qwG1+QUuDJ3ANPBs0bJaN9RnE1FWsIJ6U7PyBId
wMhG1ftQnhTp2AANtTcJl0IsSMjScAcilcGIizabgC22EUj9tN/5lNfhS4QGq1klRxY0yOiAT4Cz
xYvoVrvhjiasomIg2WDeTAmDZ52NnHVTkcfwoVirAhXxDqbLA71SmKoH1ZVW8I1cTvUfRuyWz2h7
zZtkU+91aEvbeRuvIcDdmOho3nyvjd3CcK0NR5qFBt+Vf5YMB0/BQxy58r11NcQbPjnuJrxIz6Oz
9n0P01fwqN/YP0svOAfnz/q5k1bGFY5YfDS1Dx/NlThiuUMh0UVleUfGhut7SNVXyNpdZRVujbsf
q89y0/0gsXK9D+WVeqNd5Z56MzEoMAF41LEk0YF7jp8F7Qr17LNx1/twI1YZdgHsLg9EivJvmJ7Z
dSi2DfIBlPM7jSDzG9/a9Cr8/K0d71ow/z7yHfDAq2B0Q0p/KP3WQLxx+e1TjrjQC1u3eGt25XWE
/hQ92i5o7lguIffz0frU22kTHfR174LJVSntkliYX800lrABrj+cFbAuL1Y3HfiA5z31+uHND1zt
RMKMZwFovpJ+yE+CyxatmveA0yA7FLeGl93Kj8EhOWOyIS0GkpOPzp3202OxowpNx/DWfpVYGTLi
PiPrqQp3/iCZMEAZuqLFHxZ7CIZYDbCIEpDKMbuK19FtQ28CTxJf+7PMGUaZiNXTo/KAKaG/x5py
la/zbX9jnECa9TfJ0XS1NQf7tnNcnS/NNU7aqbnqb+q9v3uTitV8mk/VFU07gFQectWTE27OnN7Z
zMnG3ZHErwehbu1X25kJwpTfs0exwkxxNZ+Mbfja7g1oj+/TBvHF4a15H0/Z1bjG8W3vmH2cwESc
iIWct6TTurBaNukaSuKKQIez75KzviaW8UwmzVZ145t2D6qkfEiuygfpJbqjjfVOVscqfgDI8at6
Gjbl3lghlwa0/Ro8I4s01vAXETXT3yEWjaOHwLm1suWq8cxIxqHDNyzw4nTO8VivRgR4wWq4me/q
E5GP5T65kjxjDT3zgf4k/PZ859wgmN1arwC7JRzHZ+hJ8ytecpfOn8sIhVg/WJmvkuZBGOTi8gqd
290FOyYlewQgq+YpfmhPw6/kyt71p+odXGRB5etF/vWSXUV308b/Fb7mPzMP2tyaMQZ1+xGTi+TO
oC7u8/vuTD9q273Jj9GtWbgmY8uq4aSKVg/yZ07wAl0+d3oUsO7Vg/PRvbUqf9nkWN1mnv2uP9av
0xUDIQOk/o7d8YfuDlcoasb75Jgc1UfT7W+qW/0x2cguX+pOPXPrgrzkB3zADWD02TZuTgTryjhZ
nunSkHoRB50nPcOnZ3gj7IARrnrD+9mdoV/z4LjKbhUvv+aSeKg+OVaLR2Kf9vMx3jaP8zFgjGmf
C4yxZ65Oyedy3LfP8TUxd/w/chatxyPeRj1et0ACzIPm02VxSzqc4ExZk37CfW+feY6TKYLzreCk
YixGDbziZRlfk0Ro5Wr8mD/ie8lHGuP6SPb7LUpiHZmXvMIpKj9KHzI8UoZRYzvuIVZwttyg+vfG
/cgfZLoaf9avOK8aYmU53vOHgSn5D/IcJrd4kq5nYmgDD3BPFyteg4H/adBekp28J1hxP264FqP8
wndzkM7auS2ijXWXfaJihsgQOj+Tya2QihI15Yw3yTOeXtPZhrfTnbyzrudTN90m5/rIlMIYE84V
+bVwnU3v+Tef0e3AVz2S5btS5vXAVPkQX2N3fx6XAXAZJTBEMKhUQPcfi080OAwq8sr46HhhtSJf
u2D84DL4gZeEgeCp3dNm2RMiaL+319XB+cjSDYFQw50DC+mdrfo1fDFO/TX6KD71fAI91tyBbOho
llWr/t56lh/ra/TPCR6SWzE/eFM+qjc+ItA+TD3VZ4/n6pkLYv8x82fEr5GLwZiBjSnCcKZXvkaI
imd0NR2mzUfvMcNjrXkHW3AdrALGitAFPnbNWMpl8m3OzsO0ax7Ta4a89Ho4870mnuxWG+nYBSvl
Wj2Am1wxBXKVN3mPY9w8ORt7z4mPzRYV7IZoaW9kuDF3ZK/u5KvCa9u18RA8Iw9bT9SrViHD2FPg
fYTrcmPsxpBr2nhrnlDrcMGLCUNdjdVGYZCU3XHLauy54orzYf2cX1HEGz+VV+Pa5todb52r/Lk8
Ej13BEXp3KmkdVqbDlJiyXWQ6SB1GA7ax9HTGJ7rPZ7dtXRU7u1dtWOGyjvvbuju3TGnGD5t8dsH
h/5Y7Gav++wZJ7zMa9zKxaqyje+j2+TWOObb4W5L5qTyrHIIQBcAZvjYc2becs76T9QW+QPqn1pE
ivcGF+v79F7e1A/JXXbVnnJGQesHpJoH6165xt8074lU22VX9q28idfx60e8lu7GY8/prHniP8Ta
4bCCp2g+gaK4kYxNXK6G1KsgEMMsepFTj9DnhCmUC0ftxQ7PXGnkJ4TYdrtlXnwwD2Th7BzKu3vW
C7fxVrlimslRqz46ygrMC+7IYT8+BAd978yI1NGZbWbrU8ZvbAe3iTnxV5yhMTy0D2AUg4PJcUTa
3UNx5zzzIT6CHRN8If7tlmprz8TKVKEqr1LWR0vZTRKFyCVuc7n5egxuhWarJrUCdGC2aCgsW4oo
US1bX9UoW8HQOsS3rEKoxeqinLzcLJWoy91lK5gG/CuDhh9DlKKWz2PL6aELnXI9WMp9MszjPgwG
4peHcq9h4VbaxtpjOEWhFB0b6a2nmCNQ97RUNlWvRh64ngDpEd8RaaGRBL3ZQtKGzv6avIWQmGBk
i8sNSxdTJlpuiW+tRSlv2WoaQkBnDeOLkM02sajqK6mow9cNOuVlM2nliKsAsbZm2hT7PDRXamRT
wbQfA7sGFIeibTvk+V0xV6TQ5gItPcf0kyatuql1aoORScVBEQ+NgvsbwsRZt1PyoSDyyGaVvJCQ
GXU5kqhXgPhkUo4TM0nPU2kyDRKBs1S16AjIMfEJRhIRYeSjcgA9cKVqGgNuJV1TqPXqoE4ZOPlM
WgCJxyiex96y3C6ZMJUL/W6LHIfattjs4Ju4RUQefLaUdJdC71LXXbaspVk3VNUx84Nst2RYLjdL
sKoqhNuXx0qpi7w6DLZBTqDyqhO44BYDxKEXN8vd5Qb/l+32AyuwpQ663JQSBqTNsonP8bbtsn67
1GW/arXqrKas1yJuhxBzD9ohtMwWybbjEin2ty2jQzGyPLbcfLs7if2WlyVSSTeDZvqbYhcUupvP
RG4+5dHGzGgxACSo7SW0UBgEML21qnpwME23Jb/XSJHyMKE0OVQ4DndxMV9l/n4gCHGtdhojkU5V
vBRdnLGhs7dskZF2nHMMC/E83hSymSsbv6LKmFUdyaQKcRBdVSuCclcdZrR8h4qqOjVS88lS7W7/
dW95ghBAfFkBNfvfHlxe93V/2ezHjZNb5VGbqbkaDPgqfupDG9TUj3FThPTGlu3l4eUmp1d5QBlf
HC53L89WjU/FtcdX8bc9lie/3kXraqJ1Lk+ZQ35rdxbBcnAX3V6OIIKSSnSOHLqgK6CGGCaobPoj
VspW4RwkoQV5ut7DWVfG1yI1auDW+v7y3LIF9VyMQTO/w/ICzawaGdkzb7DcVCoGJRf3B3ndZQ/d
ULzr8iKq1+3sKksbUew+Wil7fr3V5dGv+8sLlpcub4rukcvwsnl5v689lwcvL7+85uvtv+8+GkFO
Rk1//+0lyw8crBq7QE1N+/I2l/2+f7Lf7v/TT3b50ZWRpDvViek8i+9tecvfPv1vv93X5vJK//Id
//aTvjaXHb5+QQfEkmumVG0vn/lffifLT7aa6K8/3m8/+fJ7fvtllrf9h09w+RHz29zqj7TpXhtx
JcnF4E8g2Z833x77dnfZ79tj9ACoa317G2VpWl12X7Yu+yxvUVQmK7DLPpen/9lj33/M8hbf3vZr
H0ub71r6bdtO/H720oAN4qnYVeR2t+JC3onr7fLst7tkhdFcZHzOv3a0l67qsvvX5rJ/Qa0JHTKh
hOIHfHuL5e5yc3mbr10un+Zfvu7bB/uXb7Psd/lJy/tdHhtFF2wR1Py39ug/aY9MpGj/Tnv0/Nm0
//X0zxJBvl75VyKI9YelGppic6Eh5AGpz99ESLb6B1EhCF/JSTNVduCpv0RI8h+mJiuyZVvIgmDD
ol2/iJDwL6L7twjTFqoh5/9PhPQPUkwCpSzF1g0LExZ6JOWbCCmYdEKp6JXvB4kyKP6Yz6yvGlcd
ouvGauvjoGnphmwDeVV13Xvb2dl+kk7JoHRX/XYKdZNrOb7wPAAWMMduDml9begZDSriJkrTeo/w
NHfC3FyYRE82AWZI6IL+Lo1D4cH2z6RMlNOMWU4+qNrkuNglWSSrdbLxh/l5eDd1RPJzV1mE8nl2
Vw60E0tvkClHEexVbWWTlW6rreeq2tfCrq0L43YvLNwqXm5LmLrx3mxjYfNW8Hv3wvg94FachRU8
CKvrTJjDFVziqWIDN2KJKezjxK+FuxxHuVRgLdeFyVxR73FO0XFKun4r6/05lbX5ZjQLWjQTCI6q
AR/etDEl9wlTZdmWzmbUMHQaSpjtdLjRqyKQqN1ESbeiOX6fCEM8WT81xjeqYxW2zA7ot2juEWlz
HTtMo1NhrC+xUKAY2Jg47uuBOqQVWdLarBJCsqSRtkKKNzWomClUXbQdoi7ehmHJJAsZezhP44PW
23cZ7symSAmZwAa6Vo0Gni51eS8r1YdSQAIIDX9QoAZMbfNkQhHANcHc09xW0AVMmtR5jdULd4Aa
rSKHNqosHYfSuTaL+dx3zqNsle96TrkPp8IqwdnZJhOr09bei2c1EhchKrDshXwwCASCIWAIrcAi
yPAR0BhAKxTIhP/H3pktN45sWfaLUAa4wzG8cqZIStSs0AtMUoQwzzO+vparq/rmzaqua/XeDxmm
iMgQRQJw93PO3mtXsBMkNuR1rHEKBhlcKW2dUYMWYC/fhAgkTp45XMRgvsVlm56J//UoR6xyF1Gl
FbWJHBMw1iYrISj6qW3tidCuNpLVm8gZp4OijhVviDjUtgIkBDf4qlPY5c3apaEWZ/XbItdNV5w6
12244cKSlE0AfpW1jOtaILTTCIpMwyi86auDTYF4udpZCHk3Y5heREPrPoBkAZLinEK2EJl/V6Zg
vurx3Q4zlwlw8lZXUUPJTHp0DLTIkAFkOiyfSscL9nnD8AhuVtxYDiV5Gp1bWqV5FkcUTtY+NUns
DKFxtBrLYcPnALIwQ7jXfg9pjHvSMrckt7yC2AMpFJTJttekD4gfQqM/TLQUsF4D0j7wCWs8iAsn
JEK0DIJib7Xgl4m8UfjV0ZFruIhFlmna2gCpF58pJBZuIKG3nU0Qh4tVGyvG+Bw92aJ6iJsHLxeo
cO0ClEm1/E46oD1FKX4rr74NgpkMcfAnECvzfa+RKO4AHAXR4bgFEKvRINdAA1R8jVIZNFSlg64C
6JjH5o2wdipG5NdjhddfxFtpqVu3SRCxMOdv5lcogH9mYwDOM5Dw4UzH3mrEzmVMjklx3i2pVSJF
GK7zHGUMs1TBtB7OTdMzWBp7kjF8cANBeN900c6HJtMOd8EPXMaP+A7ZrVuQlCNT7AeiEjiLbBfO
3wInNCxlvvZV76+i2DyYDJvmRZFF+jFNPYYr08UPbH6Yi75A4cKoA9eBG/R7F9TruiGzCIxEMdAg
br56GK+bPLftfdYsx1r44pyN0IDQxjxMtR88R3lG6vRjHsEs6AjuhK8BPEFG4Q1YZN5MGf2pyLiz
/FHexSNMoky6mK4DUD/R+OL6Mr+J7Bdsb4yFmEoPo6dpGR60pgl/NPSgSQdHen4DWiksQbxFEWD2
qjvnnvrjJN8x/KFMg4jyGSSRgk2EdXRFCMpIaDjxEYYyn8C/ttux/QpjOd5KBYGgzExTq6d2CO6t
jY/7AW8YxC6PuYtkweqA+iTIHryKlakulz1labjqAWXeO3vL7ZsLcjBkH0hbmGvF+T4AP+bQdlgN
hm+s7No8p+64KiA3TRrhhG5u3UT2c67hTjKqYHknx3nJYmxUMUKTDKa00aFXtLB+YEndRSLkM3b7
S52HzzW4FK++G9HvTFXlrY0EtNLALhmQZHif08tPbTDxdZWPN61Cx2apLTI2eOE+c0kIVuEIykql
DKLqNEd2D+WIZOVH8kGZXfthsl9S/93BfXrIv/2se0s8O127MLNaDc+yDpNGaXnpfJeZt3bmOLrh
0uNp6vF6Y5JoOgmTRlvHzbDZS6dCiaFxXTHcrloDvDJIXokC6ZXFL+wF9TrQsC/A/rpfJo/DDwgM
IpjUaLASRlgOEYDEqOJt0vgwR4PEFohivUaLwZMtzzG0sfZQaPSYzSgEsPxw60IlQ3FmnrAgPMYa
WEa8d3o1eiBmRgbOzCADIYJvpuCcWfDOFrd+VjZ8roAbJUyJZWf4OXnjK85CUGlg1eBvzfjxa53q
LDHJQgYdpX/EyLUchhYHmsQkbRDYtNR3Ht0hklZOlW63125z649IS0qiWvFq8P81i4/PCoiSNOb7
gMbBDTiU3z2+N8autbfjUXuvmvGh72bj2Ibc/34NUr3ixuTMMR6w3HbrZZaEJuIf6ju8eICUR8hT
ZVpt+oKhczni4bCrP6UCVVfDrINFy7C1nj0oGEwnccKSXTniUhsRSKWzlpRFv/JJPiHATneDbT+E
HEDiDE9Q7/v9NgKX4Pcl7RVoesHcndtGK0DYjuLGmDfg4dZsCsPFHd5iGnrBApGNDO6VA6uPcLD8
zoTeF2mMX/0D9NNoP1ND/kpof4PG/s3w/yI4gCM8wGFMkN4BCHQ0KlDADLRS91X1E8iyiZlxOZrB
QcK52tYgNw6O3/UM87igpcWMZIo/lLGMb40ZfmEVLvaNx5xV0Jyux5YHiE/MNKS1ksKnp4xdKfac
s8B4syPV3mLqhpgiVOIl15BEB1pi0pkdPCXmsBqkCP8c8bkxPORz95L1w7Ipa0yFZQehaalBmvnd
OZxo0C3u8EyeDuOGhJWrHY30UiZaGu8uFUE2NlInOLzVp6mhjxL6o3IZCU/xlNwsc3fM4+geApo6
pZX6qIa42VrNch8bFT5J3FjQJcHWsiLW7w7USVKnyNuIQMrZ9HppzhjgGN3o0kLZW0XZcp/Fql/V
MlH3gWd958TBr2zkOxwfvGPD8QkHkJscqzbaZl4ywS16xZ/i04TX4UNdceS0kp09LOWqYK2Lx6BB
LAlls9O8TS+EvBlrBmc9I5BpmksYYEJZ3M+EmJwVBJUK/jOOAvFpGNOwHjTZ0wDx2Ybi3RYlzE8j
vsvYRU9W7kNCWKp6ZdwVJkt0MQIxMubiIajrO0ilJda35CFZbusyusfqn287J+ZIqfmjhSaRWppJ
WgEndTWkFFjpXOCgMRn1zLVJ7FVrPpSabIoleu2COm0089QcKyaEQi/uiV3vF1019A/KHK31hCDK
BZ3qgVANNEu1HKCqQqZge9GkVVszV31NX500h5UVqd8ums2a2/UrR17OdprbKgcIrkXVXnvNdB01
3RXf87HSvNdUk18LzYCFH8bYRnNhI8HnrUmxFf8GtsG0t4HITpomyxsqELZqwqxmzQ6aOmuDn001
h7bTRNpAs2kz45s1hjmyptaqAXqtdQP/8qUx2x1JxRxSwdwOmndr855Xo2bgWsBw5wEqLoF7E81G
0CUe66qr2bmVpui2mqfbabJuohm7nJPqd+zmio45BN5Fs3ilpvI6ms87AOq1AfYubnGZ3QSCGrCX
t6BKvgaP02iSTndtNPyh7SrXie1gf8/V1aTYOCvgwA2Q4AkgwUoGjnUM9V9x/5VYHY8OaOFWDicT
e+uORCADlrb4jLKzkWMim40y3kVj/Tqr+Y+o04c2MZFfAJVg7ijOLUhVtS/q4lJYDNPLFmi/SnTW
muGtXDP6DGkfrziJvOdtc/ScmX0PtVd8o0n4VFH32E1fRqPZmUYB51mcyDt47wzoCWFhMcRd/Id8
CMn+tpFDdKvIxGG7hNmwXh6cyn9QU/jheYywfcLZFCn1wiw3TfgRGP0R4/maZM5dSHnj2uNFpBk6
U4ucyoEUYlIpSKU+xuTZrMTg7BXqOad1YEtGn771PC3LdqF6GwiXqIB0WI7/bLsT8/atP/lPwex/
cfr85Q6sIXaA8rL6RZqYb6ebBmYQZMkDgxxqg+K6dCx/bnBdQnEqouolNoZthYJg8dqr7evA+8x9
UOQpZsRAUSoh9YkSIvmmBB4K9SZCTP2tkiy/r4i/GRyJzhwHeh4wLxbGdKcc5FBjQ2aVeCvw2CXk
0quhuykCVmgjQNxXnswivC1VG0EOFwDZcvAeEcoNzyEMIhT3pWm9SMImMluzz1P1meIVLssLEYMk
G9bpk2/LS1I1dzNZQAIkcev8gqikcf1ERwVrtzWQjttb7I7x+a2JGcpZ0nyKCghaCauydQzIzGHx
tu+mxn6vy+rJbMUlrIPbPgVyTGh5pfHbqYaHct6rGU/nPsgpGNlpNAE8t/uvqSbggiNOGqDOgGOU
EsW9BgjsMXKsOdo5SXGLaHybt9EXZP/7LAC9HQDAM4V7VZ6zAYf2BP52XessE31pCqTIys93eXPw
I4r3nHIUjFlSkjpkISlzJ+Ip8CiuKwMAfkk6mS8PkazWkAlevaWHhMzaPrIj6c8ciOBTU9p7P4ye
guoyjNWHa+6Rsc2rYCD4u1TuZpn9ay/Gl5CcoqodtpDZUcxBrbTVM8eKF7oXJDp0VM9GFFxTPexK
iGuB16geHypwtidmC/126oiag9Z5TScj1qjlY0nH5QL9wDzHqkV4u4BDHlg0KlhR40IdhRF95XGZ
MpOR34BuxmkrCmWjJh9o2LP3Y+uW6G1D827q6QCwcZEoV+UXZzQeY+JRjCgGhRfYV/ARzYYKsFqV
WTdt05kYoXBCVOqy7vr5tinrP6CQOcnBbYEpsVtokt+1tfvq5wMcOqqIyEGQCu4PNVwCOmQxltss
CVbwuw6iryhfkWg3HOviATlkVuZb0/LOMqz2dK44xoXyVkVJv3NvQWtheNBnVUExH104OyKUkp/G
eGwbjnEJUVRrp0Mawt0D91P2aNbRXEJTPSxV+VnFg3fM7WoAzGUxXc3HXeS31yoksr0zylfHQY7s
guIPWvMTL938ZMZ3tYdrxycjdR106skOvQtb33WQCeEkJmDR2XhycDH3cnwRLS2YkmAOKmV/Z8QC
NxzM2r5c3vGpwVeSkb3rwOgFZX/gvtyJxsTBnvsokYr0EuOAvI1D65QGpKt7sCKaJY5ujBRTaoDC
oqxH2k3cdwrs2T6qxDvGcA7R1Zc9dMF6apxNwgzpKE0XjhexaGVafpQB47Sx25ABfE59Ud6aYdw9
FXF6DPxkG0VNd8roeG6UGd2EoG6hX6ziAUGV28ps5cDLz2R1KqzA30+hTd1uQVpOSEfNXAPvxEIi
U8WyYdHq3ObE5shxQOzpipNQlBzl9IhXb8NxC4lXAd7Aw2rUcbAh02Iz2gZcZatCt6K6EwAvn1j0
4C1kOlaDsFuPKaAbH5E8/hfrYDXjbRkD5DEUzcl4KSsqiu984AHtXbT/lYJ13xEmVI6PWWbkyPma
fhWXCau4T1UyZq48+c3i7ERl3PeZKJB3i3QbCQq/XLn7SXbpQYiA6m5RB/ZUTJAe6PZhaKkSOJz5
CZvt6HbZMVUw0ybnponQl9TQK2w7QAHJNH2bW/PwMPW/SzmShdgS71F2RMJ68lL3tne0QnMk/and
lqLnXJBP566iUZlVLQrM5kq6yd6iFbsaJ0aZtbFLrfpLBbQCEyf5vUyOu04p6JDpW19uoP7kroXi
IwN30Htuchoq87Hx24MJcoGUgPDameG9jI3bwENxG/gueSXoZSqqHM6CMLUtHLfYHJNrldlfcesn
GzIoz3EZwj4Kdikgdx5RSQIPGDJiOpA8halxLMRTsJA5M7h8Y/IYpzm7zUzalwURKFkpn3qjpDkw
G++FISR0LvMGThr65ho/eGjC6EH6GhiVjuJCCh9zbjNlulf5gBSNxI/uhRxG+rGhs638JMf3gIZN
MGEmUhP1TkheYUu0ZeP/NkyEbBoj7SQh0iM1LHsaqgfoCIfApe4wYkhebjPBJu9inCYoPV0LC3nh
cvidem8dkdexiGMNGRBqfNfUX4Q3weDiVtYlE8FPs7jBJiRuwrZCWpRkageh7ConmGVxQnhtil3G
JFcS+yyemZ+v0CGgxR/xEPiBYdzwoFARUutslEfv8+cXsjFhpdsCGe9ccwP+/GHnxzPoOR71ljXz
pg/jfidpWB1/pAZhb93SkAEeWuOtqwozAl+GmebHnQXEpbyRYagn3JqpNhcTX0oI2MjBGooNlGr2
HM972smM5pfhMOb5vP+xXMnBrm5+vho7DjXefNTamDJzomNf3ucWkRMQMJpTMGr70s+rRxZSgAoq
kFOUiOXpyXvrn9f9+WF+vvrxi/3tzziFbqakEodWcRGHHCbk6LvBZmwWby0i+j60odGJOsgOfn6J
CspWJiuvP+aqSc84o7z0ZziZfOl6MXPL+mcqp0U8ccf+A6LtXMegYUExqNMALGbPk4f2I44Qwmsn
KThLG5MQH+LPLz1PzXYU5sc//ggHOJlmBZT0H3PWP/7ix8b1j98mM7rguWNp/8dfjJilkG1zmCsr
lrcQrxmlJIHS//cXv9Fuqp/fx3G3rRtRrhOfp8Br0VPmojf2RP/dkK3XbTog+xsvrx8ht+YXskQ2
y2Cwm440sGuC/3K3MInnJFAGPP7W6kGRm0MusYE066wHjBCBHbUSjg99uy4Jv1glPgHMVZ4ae3aC
+7xg4x/n3nwglfE2rjgjJeylqwnhCfvpGJ/dBLFvvtDkdQgT2kaD82cRxMtVxXCkJlAIFuN903n5
tqIrZUyPIqxB93O6pQuJ08z2nkYeQ6Jg6CrOcf48J+24t+cR7XJinRJbfsXYf7midCDSOXmygqw6
GxUmU8uNtqzRNzN5CGwCMBsIWxXbMuivNhFjJ3OJtlYJ/rkqit3i1QhsJ5kcOlpD68oFlAZJes0y
h6B6gP/v9whmc4irhQl9qQyGX7WRP5tTi/uLfhCiiX5Ewuhach2pyj1mQU+51JAXgO2feRAZcz2/
lBziRPhJ7ZtdKwNqvRNkPkMb8uPI7m6K6ndNrkCLqcoWh1pSqkiSX136nrl6SS1Io2kj/5Ay8thQ
VGd1dYL+mB0l5LgB9prm3l2kFM9p7ZPdS1B86h0RUDUMT2JFoN/01M7uTZI+DQLXXyjHu6C3QdGR
ZOEnt2Y8b6BbvdCMp96HmUEpWTzPNivugvx46If3KPev+mUrDJ6rDo4M+YAmAe/wa0s46HTwGcTN
b0Ftbkl9iAigzx+V7b7aBhOcgaZsFplvRc/KWi7N77GRbx3vUCU0RrqeRacX7a9opoeNcQU7UtkT
i0yj0kWA277qd7e2aTdcUsdZ9v7SfbhDePUNDuel4qeMqhsw+nxMiJU9KjeEvaZ6qgLOPyQ/sVNm
xT6oTNJRp/0gFqrEuP/djh3HK+pcOuDslQLPnY01o3sSCUQvZaIGpwY8IqTaxwIwbcSgxkE3BDQ3
/0NKScbEBLhnMa+SGEJTBK46oKoAhAVqRFrzUyX8LydUy6mt6EFZ/QiREy8qOBEHN/dYc+7rsJkY
UUPHYa962vSe4aq1TL3hUEexAz+eIzRYK0iU6jYrgQmT9dATeMZbIDp3pz86BkXyo05n8FrG+21e
UqWKgCGEC1vXcMZN2DmPVp/smVLamFUKKGwdXGpBzzuwaPgG9aVxEFzq60EUNrIb8nzxELcXMlRe
h8b8YK2U5GHKX0OJX8Umnqyom2EFZPkrJedhZRDxLppw341kxdhB8+TYKQ2E2eFgI+/Coqp24wiW
iX4NOr1EnS2adQcHpv9N1iWfMwI3S7T3MYlabkojdFlSTcOBO64McpL9JVunDCJMruJGIu4sIvm+
VB6Xx/cQkPnnxa8fgl7+HvOhWbUBPdeyhW3bgc6w+UL/VRy7aH7T9rdozVXp2S9OzEMaxAOPY/nS
uMSRzQM+znQApWUb+6x+ocjC5MfsXqftOGt7xILm491oU0rKPFdPTNRtblKavz7Ess0iDbqNNdxv
4PVxO3B0Bp1T/zL7pd6oPGBXjbkkXnNSbvlqGuqWpOFsQxshiZZXwJ9HYY93nRXu4g6dtRSeDcIY
p5amF4JTf0oiVe886F4cUxneeYa9D0M8MZ2BdDZO9NmdassX+7nVwn+hzbQHutlvRkTeFy5Nez6l
rgXyw3mvOYK1qiBEyU+hCXsPte98EvG8MrhtCtn/EeVyX9VXV5Tb2aYNOAXci/ovEoU3sKiDN33D
w8Xd9rG/NezwKG0MnG1Jc6K371OA6MacfABrPfhOueNHWza9Qy/OH03ox3RiOCyIDQzu56iEOpWk
xkNO2mg1fBphQGba0B0XZR7nOrHXhPjIFWzW20CBYG97KONwH0XlIexz8R1J44Cq95Y+1b3jOleZ
dfcg2lZF4ZDcJe9+XnfuMHGC54mo9rJd45YPEQiqlUCVYIHWWtkmwWoxbLYVByROROkM/zJ7dqMJ
x0kWEv1RzH8Mv9uXHvjriZ7KalI02ZQAutk/tC7P0mC6+Dqa4uIXwYNjpRs5j80+tz98+rgAAtQX
MMmrdky3Tf2c1Mm+baKTKoxbSbZJHLEqTv7Vo5skOxpFYQegmCnsRws61Zjd987zvr3s0yyRYzI7
eyrQPrRJQkCaS3hQydQdPzSL60hTmA4rdtplbN5/AqegV1FGwoRhoTWK+iMJwclW413jK1ip9nLo
hgB6eu4uW84g58gMb0zfflKm/VqVfGY5b4Cz5TGeXTw4/CwzoQBY+bJVhZSiYgyzMmifcibfMn29
SZSzZRz4Yfa0jPusek7woQ/xg6m6LzPkjCNSWCH4RXhO2Gj3WTfckem5siJGNvZ8rEraxNZCX5J0
5XxdW0zbG+w4CZjBVZWIfUMY1nouxcWL4+1s2m/1YurpVXAqwWkWqBN6FwBnqJilmJjY6upX0g+v
LcrktYjjOxnhROwS7BFd8dvz6CCldv/mZaRGde1nPdvveV28FBnHgj5+rp3hl+3iTRmK6Z6zRrGj
fnTZAEBTZOSiRJALfaYT0HAZNBTNp+J6Bt4keBiIECytLYj5lNBhbIRGd5+UOHOnjTBrINTVJAm/
sDKoVzGJljVEd7IHbkq5iUlsXFX9NG2LEYtjCb+KOWX1RkN/ExexycCLDHXDSj+6GkVAwEbBWEzu
nK6+ABeDuc0Hg5wgwUgxMr8V4a8WxLM516ei4+Rje+yUSEhOdF6vyjBxmkZH4P8f5NDhqJifvNn6
oGkGjXYc9oaPpkHmxZd+voMyJPSkw18w5cihBZJRFKpP4N6OA1BuHiSmcKOcz8pl0gZOLdcS+pml
tD+EbqfuWljGq14YX2XNd1HGS8GqabY1Uvucc4tq7FekASQr4UWE8AT9gpbxz3Hf7X4Lh/5UFxrN
yjcsvTXfFQNmvKFmyUTjZ6XdFwpZIgAM67NtyOU0xs3iA1DHqg15D1Z3o3xkHdYRhvVyMBAnx8+p
IE8LUL6isLoCIYxPPZMSSU5buSxMZEoGpCVgjNh5MyPmAmEwXeY0eOnM4eS0Xrq16vZErk3Lq1RY
dwqWDLHcF8myByGKTThPTyXlEF0FRiEdWAVXJqia4Bu3MYY5vOPulABUbjF7pNOhyK2tzYR/bZWh
s45og4BPlOO+NNRrvcTjsW6xMicQnNdu/FqLBVm0KPfAb/CrifSeIxAahdl9Q3hzaJbGX3PcanDu
z7wjyYy7n7eWSSZz1t/ONFeHHtfoZDrvE+0KaIOsK1xcG4p99FDXIe4VCG0QRHdOGd6VUfsmlsTa
jpPE/4UwqfUlnVA33FuyAEw49Dd+CCqE6c3aZeLKMOhUtVQVZaturWBw99KbnrkVMF7UV6HG8Yjs
h8Dn5HkkN46+NVttXLCR1UG3TSaiepCH1RsOaxhOC945S9SxQDsUzPR9WoIkmN30HL/qlEOeayCY
coCOjElRH6qQ9HAi7QhAh1xO/PMwMi61Opt8gNS5+lC4doROXDL6VntmzuZ+sNIHVcnPKkyTs6mO
fnrbUGTf99ZymqJQHhmZdebCJelyTjZsWHkyYHQLveVoVwtcCFOtlipBK0U3r+pzzpER7md/eu5o
C42ieOjK8Ywhw1kzw3/pWgJZpHrzqy+nc+EewF5ZmSJ+yGNicyVtuoaZ5dyG40OQ3ntleFroibhQ
Rzgglienz8ZdthjfDYGj0KBGCNnL5K9LMRyV6r+FnzubLJj3dmI+28Z7ljp/THIXxkIUJ1mgnJFD
fF6gHm9JeVcc3+U2Hkl+XrIXW3FbFyQkGTTbkqXd5F5W7AwncnZ9FR7GtrsdrMnc2DNepajrdkFk
xVv60ThX0hpwhcS9DEJ0E0n2EK4aZ5vk2PYAJiKaqDPxIgtoB2eCZ1EW7t6bXmjP0COE+L3zuuGz
EIxl8ip4HCf3zRLTC+2IZ4K32eBqv9kbuXM7FT296Pk3kVOvTtZzpGmY2oQECK/zHkq9bxyXyiQf
2utx9o2h2rCHcptm7TVxbIyExFzDRB52XaGOtU+vPvSSjwXfhOjzNwLKufn79zaCrNw1zOWroOZA
NZLeLC7zxOTAJErxntksnok/TjF44CiYevT9lMAoII9iwXa1uHdeDK8oXwYLI7RrEXgg7lRoc9Ci
1ankLmpjCITEiFaT9TnOBVQLkknyMDmw94X70nrusQUQwcxhL80gekjIcV6WXxOYs5zOhnu/EI+D
+7tN8o3vY1LltP5Zdf2bk8APbvJLprRCn/8WJEsrYDYZ4PzlLE1tERQ42gth460PDymZJh3ZJi1A
oANVn0HfbztSiDXT1iELJY7JEM8lZAK7kRvfJBuhw/TWF991QUaY34dgS2Pn09YhK6mOWxli6yGy
ze446SiWdnbe+k+vJKCFdFaG2ZgNdXSLIsNlIsslFoS6RAElbTo+e6q+RMKJ4eLggtBBMKp+jnUw
DFllj46Oiol1aEyh42M6AbG015EyjQ6XQSWzF6TNFKTOWBKzHfOtxyWERK3CO6UDaiydVKMjawYx
3LWayd9oFG42Eewa6YibhawbX4feGApwBCk4iY7DiXQwTgtbtgeYCY7DRq6YHRjmBNtSx+ko4yAq
4nVSHbQjEiJ3pA7fCautJIvnR338/4Xa/0qozVkcdfT/GxL58qfJy6L7J07k//k3/ynRtv7NdiVN
HRTXwvGVhPj4H5xIV/6bLW2EeeDMHdNSDq/0nxJtBSeSP9bKaVNqFuR/KrQhSLrCZ3JhK+VZJj2O
/41CW8uv/4KhBVGpyId3+QHhmNu2qTG1fwG4ehZJqZoYewgd/wub0Epi3bXGaZWEtfwXDFapv9lf
Xsz2HAtBugMSUyJHl1oB/9cXC/qhFrIMg8PcWOkOKxU8kGGSa6uW8bZeSAD53bbmkXlsbc6UON5b
bUzHLDeRUg35e+5iicxKtWrGdiQdlWzoiQQUOw2BPxfxc+yZT4wMFE+QPMUZB7BKEFPXNwQu26m3
nibGg4mKz2XosauYgizIGUKK0Vz/cgf8B4vzr+xN9+/8Yf1GlWN6ps+Vcrm8//xGI3w4E00W/zCD
6Z86QtqRHaabnsHoik0xtbJsDSb2i2yy7yyWh2pqrmZc5OsuKCpgI90uDHLSR/Lv3M7PWYZW1iPa
hjJVbUl4zNezE9dbAfpNlC21WG69EmSLW2yfImY8Cg/xnWO364VuHzkN8uIiGc6SSlI+0Y8FKIda
p9z5LnhjbYPMFhKqYD0Q3VNFzOjsLEKPZ8E6cX1+UjZoGvhEB40u+ko/pRB1w+5trh3ESGF9iDzr
uYhnE7lwpEWdySHx6DVBJ1X8k/jbSuZDUY3XweECRK1MNyhT5uUPePBraobfTiqAOaTxI7K8jWDK
RHZQSxisnf4q6zKk6zV8MJAHle1k4+ZfXCt90/39pnRxOljQARVP6N9uSrOxK5l3i3+IIvQiVh08
JTJ992mVU4qRt56iN2+Kvl+HdqI2Q21SBzec9h11aA0AG0EPIj6LSFeV3tpNI6JJXQdrgRAbEY83
VVQQBFZ7b1PrUIHZaBBMCqckSlBTOuG+qaCVNVkX7rz53nodzExtRBh/qwQ0Dbx9vOYu7c6k5L6v
B2PbjKO/XWz/M4tgqsmmfiP9/GyXpcdcCcqEp7dNlZ5yqPA0BK95yY3n4l9NSW6PrfSdpsw1aOd2
p9BRjsdZIPu0stskYFwsOsqpNfvSDUcqNNjM7klVQ9zQcxXtghNn5Pn3pkUvNJgZTUVJcuf788a1
s6epTb89EElcqIdcSyj+xXX6by6ThynFArhru5hg/vmRam3Z97M7EmOBBxkq20LRF6oZRTztYvFI
N+Ptf37B/+pc4SEG7iuVjblW+d7fbgwildq8snhFOVFZOM51AfS8tvXD4BT9K1OJW4lqHuVW/5bO
3MFxyRV2S8a3PXG9TRx+t9Y2rEPiQX/9zz/bf3fPAhD3uFtslhjJvvHXhVRYbVGQFuRDKDz7LRA7
N+JHYydr9dBYcWBwQPFRrf+vX9bGKEFop4fPXNp/uwbwm4SXjYZ3yFX2PSnvyaxYD7wy+aasDrR4
Zo/S9+l/flHL1N/2b0+oEvyxS46S/K97VBJawh95cA8mBNJ1HN6F49Rg8cebX5nD2kWJgzwlBXn5
HLQu2kmbrt0EjBAW+TcagBP2mwFGsM/qH6EmScpTnbDIBGY6I33MmLL6ewLkafwmM2Jn0yXILQMm
nDn51cYluc7m+LXAxlDYzg2ud9ZfN0T94xBVy+sC9mOmRAt3l1SIGhrz6kjIwrDDIQrijfAdNoBQ
ntA/MsF8D2e6f24RIriNyAqAtruqSy1r8JqvznxOKyIfwQbf+QEdFEXi4mqp6cyNgIkUP9lIaB/C
I0hfgY8FyPbs7wkpugVEdJPEAA6Y32+9VFerq97B4UmzNuOZXs5ISbelqadaM5etIojK8UJEyiS9
yWx+QtH43Fv6/2VrXfnz/EBuZLaujcFc0YJFZcKDF/h8uKqWbw4UF4ZB7A4zreKxrouN8HemFxHy
jUm/7HtcJ8QCrjLayf/ijhCakv3Pt4RnmhZ7rCtcz/F9pTfgvxxbAgRgpBI00yH0xUAbaJcUwx1O
xWVvBC1EfP/eM6d5FVkVU6sASUhHcNJI6z+rw+M8EcA0bLMB6WNkgi8LPPNgeRANSG3sd3nCRsRZ
ZU3LYD0icaJY7cNzKSiOEuibIk8xcu16FvRN1yeUnTbNoqKmH2yorxh9PernZT23OTwjbww3hD4w
EnDVNiDmG34lncAyjHZRPn93hXODx4TaVvmfpXlsovHBL0e8JoPFZKbt9iK1m0u52L9TAwYb3pan
qUJZwZpFcpIDTWODaP1RmtE5U8WDV8NdcKZGIqegz4Q56M3Xlbuw3Z3KC8QjpBAzdzc2Cn7Eeuk5
YoVWjsrUopi05p1R0KOKBgPZkVpNTTQDgpPP7VL+Qh4EfKpVr80MhwKb0GMCwhcgMIqXAGtL4J69
DJWA0xq39dIfJwYSm4HQc163XQeufwj75tjltF3raHyUSXUQ8DM9E7ubk46XZk76jccn5GZ8VPYL
wx5EHPXwUNTqG6p4uceEvysq9DMWAgyE3fzcQRLdRxysgX13cANSa5f6CTKghXjDKWIiHwh2J0pH
PqtNNqM/ZizCpxcvQOxQ/Bshhy94ktOUcyfzb9fCId4qFt6/s3emvXEj2Zr+K4P+TiFIBrfB7QtM
7spM7YuXL4Qsy9z3nb9+HqbkKllVXd19c3AnMZhswLDbLmUmGYw45z3vMgPOm4U1CC/VqbqSqrsY
XPjzo+rbC5upfeOZNHNVHqzakQF1FJaLItSRvlkOnXLBkoD9gGtIKZHLhToloA6QGZH7Ar1R25Up
swdAaCB8xkl27NdLW+YYzKnJ5wFHoLAv/EdopnehgYUt8YHEFsAbJIuHKY+/wfp8Exf6As+JVWcZ
a2K8MAJKJQnt2OeFuPSw7DaFgMXl2hkGUQOhhp4Jkqq0d15VoB1Uy4eEx3XWqvqN31nKeVtFO7XS
xieIeCbJHjDYDXONMeCjURiXpiiiZaX6CtuQTrg6p0vRF+yCmkdojN/BSKRrznD3i/pdqLYVsWJC
ZwiTP9AQM71yCG12iIicJY26thJSbWXEWepHmI85itVD8WXYFcH7S/E46gYf3iCIRhbku9HXr4a2
gbSqPCVZzyRP4qYGt4ecwsnuFZclEL8vzJ5vPcH9T0ohdkbZk74uzrWWChV2GjhWnqwY29zp7jTh
IUvekR5Zk4E/j8HpQwYes8rubisFxl7TgHxIRduPJZxVU+WprtVwM0TBOIcZ+0XnscF5EGq6CxCt
dOFFFDKsIWupKLIvpY5vXhXAKzOTAfMnN3ch/OkE9mxdv/lesNuclx3PMWmp68pwL+OiuEtt4/xm
1Tn+BcQNqJJKeiH6cmWGyAIt/zFK2peCgQBDIHfDznZZYRxrFl/qorl3Ku1rREBYMW6L4SCeRI4X
wdGGPUTEzGh1n2KUQ03tUnTXayPCHq0HUh9TC8O9FrHS0GRYzZIvGrd4McbOU2RjrYS46C52Rpyh
8I4w9cTEvK5tVzFbfarY2lVdxuNiQF+29CIYiWR+rbFNjxjV4yIbx/s2dSFaJPOux5ejrQhlyrX4
S5hydZCH5aJL9kkZ4NfGsH9OafvJ0ThNlFBEN7nipFhvTY6FKpZgnqmsMrqDKPQ3So+6FHgPpQUz
T2vAM0fDvSiWNT9fgOZ04EyO3t4WaGpCIljYDTWM8mT9YDnpDYqsq0gnfzC120mSB9JPIHlR4YAK
hPZg0d+cj2kiAckC9sjxMI11ozVak3Pkg7BjHZnOGFY8ucF9CT1mDlcFNax+k3oCtzJUJaiKCOX1
1yQJ31sFO2lYYirk1CabggtNBbYQJBL8MtoiWxhI/ADHdYyXbMRWXfeQO4Mxq7QGe7GxwavlPOjI
pYow0iRABesiZ/imBF95yqulG3bhwnCcx6ZybnqVs9pzoocqJ7CPZBkgZOHNbkSZeOcmasioCKyl
7g8oFPOinIMerUQi9sKm86OOnPJ+qhnah8+5I7/YcqblCaqWjHMzaDGFNdNtrnvPurYg9e05kYiZ
koIsQaqphzonh7uOkQTnRrfV3IoJtPPsJsHGzJndDa7yGJng1hbySHr9tlhmfbRpGKy15XCfsL0w
7LOvQgtPqNqKN07rLKJJWRjhRuRYP8KQsYNhl3zQNvvUOdMw3GQ8kPqXme5/dr3PBOfEKQx9EZFp
GOrOWs17rN18bXP4b7sh8JhqNatqdJZDHxsznZhXpBtgbr4xH4H155bXfYLlps1KBUVDG5KaVVrA
xmUzPihNvAq61t+kTgyEyN+n8BSHOvphtCZ50kR14zmtfkIDhfJBGEutkHiYympLNm4CFiFKbrC9
60vnRz+92WhnPGpejHaOIUVB5ttQeA++RrumQ/cPuy/wfwVH52fNUxnslzdhIG6TbiyXCr71TDAQ
V3UQ+JFNJ8mXKFPWII2LbghDbG/tfknuAs5mjvrihwLLn+Eprc3rrkNDYoEikMvaf64tb18ThtgS
d+4wiGEGqDwMgyrJjCXPsstbWFf4P6pyRFWBMJZxkryO8p2GiEhiRbFV6FwruXIJw1sLxa9e/YXo
AsutMWIGKbOkXdSYvVOujqtMx6IbyWGCcaoCrgMEyhTCKc5/d2I6/O73X7wJoEhCPEZFAxe7t9xx
29r4O2PNvz54I+mTN5RZUH/XmC8dzOL9osYxnjBKXHNHYkl5yrd2rVnIgft1YWCDiQWQZyeQXOP6
8kAcjJjGlnYSrNKSqRKqPE4O4idnPkOEWRRiGK1rF7khLsREVuk0Jg21dhFqzJSj5IElzrErI8Q0
HoP7BktgEwXEDDIX/jpavRtx7C4qNZp5SvTSlME1nH0dGmT6Yqgx7O0bMu2p9Afv2mXsR5nUEy7m
X3dZ9ZBW0V0RBbukyV7Krt/BTFswrHuyG/OrxEmW9rOFhNQk2QuzoGuNAbSqdVNWi+XMQ8jJVBnI
503OdRRHTfxCDbVri6lMgcsTipGjDzDMRlRTIpWdKwPU/rjmXcYgwcPWSb7S9w1bQzQErOpNumzx
jpllpprga0qOZK2R6tQqJHvm+fpgcH/wETOhPiyNJoMKAw/0wLqMuNFRZey8hEdUCbJggQDJ3R5+
SbtY2cKRuKTudleuwpIdG7axuDPWgDTFthSRM5ILXk5U7Ow+ZAhbTaKBw909/O6wVoLRIGJ5cKmz
da/x1+5vgQaH39mywdO1MBN45jiHl869qZVQzZPxm5Yl6hx9+3lQii9eCPrTtekjc5Z1OgEaAodu
EibvaZg2MmZa66QGEejeg6M3wZphIJ9XGJug53RLJ3aX2uCDNoDveHVH49rCrOIhOA+JBwYswPa1
oHSbSx2LbZGi7dXG71AQGVOCYdahbc+IOSbLVJnbGYOLPDBWuInDuaKd7AQuD+Z4YbrZxPpZMejt
l51Je0Ie+6yswx/kTrFfGspL34YOdA2+QI2vu8HkZ8a0iOKGEnNr0V6W0wS9HwYcv8wf0XSsT9Df
oUlE2zXPTcwLJKbeWHMxPJ5a7hEHKRir5jBLYNHkGpTOfnq7wNUfVOzv0e2xPoDwDjCXkjj3hYi/
FuNIXRsleIXF4XPlRj9kPy4n6rrZ8/1C0tiEApndi/uZhv5iGdTiNtTw63c7/pE1XCkt9hdOxulq
ogTF6TIQS0hI5FKqePV746pJ83lb40OJWAoxlXbt1i2c/YESLgzyJ7t274wy3YSDtOaMWzdYTz0l
JhSnABe7GIh8rwX7uImRuzK/aW3MTn1T6zaQDsz6iVmMNZtWTD/65qKYcEwGbEs0E60KelDWCdaM
CPVliRGgJ8hhO9xK2+Xuh6mIscXgGW8mWLHLfIzAu/6mtsrvrgkikHbDLlc96vUWoMIMq08QolBy
cLkNkT2qzVhhbomDQxh1uxJ99gINKw0qmqdMp2gCc09JxbSQKyl8KFOpr/v2PKt2jcrDfbg9PjtN
QBr03HTDrzU3YtmO6aMmOMpCkMHOyDAEwQMzEmO3UNzudpQ96heocKjM9UtFx3LRADgJCqpp27Fv
lUBlRsqQb15zVawQFIOJ6JegCW4UF6z3sOqinthxVUwWY1QnXS/wLRY/xpH6AU/LAxACy08wxoU7
6II4Mn8QMzJ27mNcNFgW/B1dW8GCOkf1dLgBuj+11BMSYyXGTVnK5zgHG3LcHGdR8RIo4jKVd34L
WWxgpnq4pEFYdEs9mE9AJdwi6pw0wKeWD55FT9S2MFPH1t9byYTjKlAESRDE7ZKUzK6O7pK+vwwz
0Pk2o5dLAmnPGhFrSFigSnqJehHnEcJ1HciGg2I5suBnfc19PYDbKWAcyHZHhBLO1kwcFwqEp2UW
NRpexgn1AlbXWg8wnOWS6Io6rgGd0Poik0Qe3xXbbAi/eojaparsW9R3szLEIi6Rt6RsRivge45j
39oVHTLqVIEuGrb2ykmCalHJFKsL986vGP76LmSqBBoQ7VfaQAkwwixaxYiFaXjxBAiG81IxPnuM
HugKMBZIXZzqom94jrTnUYM+NrbHH4l4qKcFbPgAa4oTfUVAPOC+TXuc8iYRuJlaCsbV1jrRQedE
CKw0whMCFwKyYOGBXxjzNNodZjKxEv4AXuE2oyMKYu0yHsmGcVm2FFAVCbdLC/8ODOXQw01rbJRE
r/ahvlKx7ePRLbWlaHA1qBDp+Fn0Q4zstJg56GyVuPwnuM8NBmiYigBIk8oCwF4kxVrTAgcfCoww
RAWuphCfEUGxED63zsmqZ9d1LyYUlzDVuhhufUI2BPYU5D8TNBDDV3BauJ55QRXsoeEyXcOHd09D
BYHzpcgj6GMB5DsVJUXOjG8TSgBSJ8SIhT1l7vujCv7AqC3x2griRk7Kb3BLqOdTWbRbjtiFC0+N
hn/vdFk6Qz8JTdeiSiQ6HaL+4DJ1Vq48Z5NkwXlWbEqhFQvsySLZreGMZudMCj4Fsr4RVbfJQKRU
jXhpQGwMumk71iohLjMO5zqhGPM8khTML6UaM+iIB/Qr1kZNrKfWVp4xZmBirSpyrlHBFToZqJSF
QRgARcEAKulvci38lMfEQQdD/9UyOuyZ2ui81dGfQtElbwU6E8nf0MTM6tJ1tI1Ra/dFmWL7F1yK
Ir7Uh+CmIbseKxhoIk5oIrpDEonof4dA/5vaxJ9rj2YxsOOl04pwGcasRwvjfmTLLWeR8Vl1R4+U
uuJScZB8A9mGuwRt32Kincm6IbbIibIdsiBiReqbQIJnzoJmM4zJsMRj68UdtQLmhVuM2BjyUV09
GxFY84snkFy/+3PpAGsWWbdVqszelYWKO4bi3ZZ8gq2axPBOJHtI2yvDrhrhuowE2OvsSwj/BMHk
vg5LdTBLQUo1f3Z890rVUflHmF+BLurp3mUgO3Z2yqyOEGLAAvjkmgdJT6zNLtYh4enqto4i7Ac4
MdVtPilXDr87/BJFChNTzu5lXCMSOvziNrFPj4tmuvYj/fX/O/zF6Ad7MH/cREJwwjKzV6Gn33mN
Huzx5S0mFjn0B1SwxM81m9RlPglkSmtcnTccR8ZOOLxRxqmNHXb4lhh/+J3hkNury6Zf+lmR7hRZ
bg9A8P8nJfwTUoKqmwaD/H9MStg8dU9B8J6T8Paf/MyuNOQZ+hDVYIijW3AL3ggJsBDONAnt4Dfi
wW+EBE0703QV5oEh4AlMhnK/MRJU+8wRjkGPgIhT5W/Uf4eRACXgF3B/YgcQ2+vAhmCCbktOgl/B
ffzWCKpmRd+JPFQ2yFCajRJnzExT9SIKIuVTnOJGn3cpVrCNfLBHHnCNqKotB4sDsW58rOBlwkZL
Yd8FAvERdcy2FgnaykLZCQHUZXo8tK1ToVCtVVRCNfkyaAoBbg3vtgN622Nacx/k9krUwcaStbId
Ivpk4TKBVkx1XjsKZCwN6mCjegriPlHhx4NLh9qbX20HtlQMMwAbnrwnXKvTNxSzk866szY6nm9s
YtV4PfY4PwgzqxeZj6865LEbMp7B60StrUiOJEigCu2LGi76WJkPRYr0wqnuiqxHCsqTOCo1vVRk
LPvG24yhPm4cj1KQKhXOL065MoxXrKWSUEXXW7oEvi1ciyLMl528woHruSpRVwy5XJdh3qyTvGvW
nWJ+q43hk53K8rLzrBtNlvlVCyttBoC+7LAauhkM6nG7snDvCh0cNOrAuO1AfmRh1Z8q2/1R5Oy3
ZoSwvcfLZyZkzLbRQOZFmhZ1UbXRHMihgjnmpg+DVdh2zaUhvQui7tvz0CoWamzKbZb1P7Ksi666
RvmsBOK6In7uNjH6Yd5ElXeXBjjAWZjA+4VE7V56KoAV/Adq7R8d33EX+OI5rB3zsrRgNLio/Bae
qOsNnch90VvePK/9dJ3jBHSdgDz/kznVRN95N6U6LGTTtIm5doRwbNWepljvplTJKEmDdCvzLkWo
Ggm32Rh6YxDORLi6a7TupDOul7wvblvhV2GkCxDqjGGADLeGr1VXrZMR/JapRKJ32bqLWvXGSnsc
oMZWv6YgNh3vXs1yC9zA9rZW3t4EkSALyg8HhpLNSlNTLHiQaMINz/EmMQDaa3wEEGB5XQETshwz
emELw0ElH/et06kTg1lggXKZJdXaHxTIeHETzJE0PFt5hCxqrD5VyFad0XrEt9y49XOVNqL7qiWT
e1XFUmXOMG8qnWZCHW4rSQKS3gDdgq1p92UMqT/VAfuoO5y7d5vc9etI+D3vRhO/0pm44lJY0ybE
3F4wif8Y/J3bTDRdHK3vrALAyKca29b+sAS10y90Jq6Oa3yCjOpdxfs+yrGMJ6m2z9uvtcAAIgqg
zBcDWv68KZ8NWPaAem26QeZZ7ocAtlKkXSD2xth+Uoyjww5njPexqPGGcVnlnbqFRsyQjCQ5pQn1
azXMzqFr29ug/+alMtrGeYtAgAF6GAfXhU9UrQgsYh7t5LEk8KHz+uBByzN1x1VK98iU13bjWdsY
0FP3iv7asN1HT/aIE4o02JqwE+ZRSnNpBaOKQVH+pRMVdKE8XSfAa2tp71GG1YuBPMhl4WDn0dr5
l0DgxmV2cstcmpyPUf+ems2eWGqVdrhbkAkYrJMWO7siDbPHwev20tXBRxDw15LQEV3PZo3dQ54M
c9J6QwEJ1Muc3TCBep1gIOkz5IkTX25DXC45h9BhjwGMHxhZes2sSuuwQ7LmapuZq3ISv1ah89ky
mudsDPaRr7v7XD4kVRbcGZIqr67EPK7CKewsWvuZf1vbpNGNKgadzF0can9PELrV4CWRkmiXlvtU
4A8Rxgo2ZABVUTgaEDjUBzOFwi6Zrooq6hdDX2gzgta7lePb0SYIplGDjwa7HQdUnOQVaEFjL/K8
2BRxJC8bb2GVQ7dTfJuTpOWRHtt82CHrnek5hvwIFheMe0ksVLBlcPDsaGPRrwoL959UZ67lqXQx
I2yqOzC7Ddg72RKDd9G2RrLmQf9e0yrOSq2dZAsYy7l29JzStG2SuNS2zIjjuhYXrCsmbSAP2hjt
AVkXYLtEe7GZaOSNXnSQeleDqq7cwvMAHMfoqh9udD+R127DmDJ1yY4IDERVdERrvOHyi8MvFszp
vECFPfDN4HFFOfIAoD3HqC8kvO4F5ehXXcOZSTRltFJzE46XBn6fwgMe8PtQ3FSCYWj9JhTEHbZI
37c6E2s0Ifoa8LhaDLQUjhd5e7/jdNTs/Lo2q+eGkffmr7cBiuNfNl5DCBvnWlXouqpDjoEg8+vG
q3mt63pQ9G/DuDTwqMfgUksLBzoy/UBrjOejI8ubqLC3Q09UfWmRPzQ2c1/BjI6HpVqCNA47TDOh
2OOYaCVp+4hmOp+D7/fnrdd/Hz1h3AUJ0zw2i6bfM8ObxUZB7IFirpUyN5ZJntdbhUY08fX6srDz
z/3kzVOMfXPeGaxkxQMl6ijQ944XB0sTy8ErgR3oUiMsjFuu7jNcVmdZRUhjgppyKSfqN45PO99r
4NFpKgLF3G13owbHv0Q9NvfSfQGnZJWVQGgS/zUGb+jk4asuCGtzNPdbn+jeJhEy2ZXYJDVZTxaG
g0NAbGkXRcve3ykAZoZuDPuctyfNSdGWAw/WXs9VZ16LSWXY4JMK10muMY5iEMc0blXrqGtwPTN2
xSAe28T/2ubBN1NBd4oLF7lEprdLVPqG1lOXjTEYu8rq5n5tjrhpEFVmSUObO0HabcuK2MOcKfnI
A7wzHQ0JBA5Wq8CFlRKotbzo8Kaa2UOCEtgZqMuMyNsFHre37sNu0m+EbACM6yBN+1DwNpWTRxc1
XfuizOJ0nnldtLe96Htmqeaaxj5AeLSSlkF2ka5Ut1oomj1h4vd6OneZXuzV1F5nuDDum9Hyrg+/
bPq2+fHXq9acFuU7mhOLFp6vbWHkbGpQew+k0nfVQgeopnhj6d5WLlFnTus5OxeDqR3uTdVGSO0R
ev1GUcb+tjWew9EZLqSxUhV0+jo+hU/C1ddKGkdLxipUwRrq9EDDNMePNDKvuqimD71VBrzK+9pU
1lFp3yjkAH+x06qGsyn82xzdPmpYEawlevAA9c/SsKFR5QbSHscu24VMk/6iyNjLdKscV+Qmx3vN
Y4BKCLy75mN8M4NO3dVGNC77ij660i/a/iYFC9z3rlnNIc5ZBFdJcWvQ31NEc9NohB/pgRejNaqb
Th8JTGTauze6Zc2Tcx2SUIx/XYyrDVFFRdAoq7++8HLqJz5ceIw6VO62JnSLVv/X3SIdo6pUfc+6
jU1y7lBI9ZcM47zVZ9mM7nXaOzjQyMkT0DZW3ZTypPg70qqbfW7gaTlIJbxNssvUJwizqONhNQSR
uWii/FG4ArMHIrPhH7fOJXPnGecKnAhbNS7TUmDA4cc7lcoAcyq0+jZbxkR9tTaZFtMTGC0y/EGP
7lVhXMWR/aVMIfkCUvrzVHPTvRnZJFaL6q72XLwIBBmyVMnniiQg4q+vkep8IOFNq1Myh1ZVTbMc
TX68SB1j+nKUnXFLjciJGUbaVaDeVCN5rCXB92ve87OpkWxlIsjaIknuaVfCdl60zBKRCgbghEYK
PxC/Rtfou/ngJpS1ssB62soxP4kcdTF5L5ieM14IJ21wY0ELr6GxPbcxSdpGdXCB48unjJnxJqv2
ftLuwcMI38t99bzTYD7ZHiHQZuKsncr6NviJsWFXHO8t3O7KHrpPrgsGcVWwbwk/VXOoSKUIx1VO
xbjQ7KRnrBYOl7Fkk4uIct4pAdZ6YqDDcTK5xaHK3icCO4LK7ZrzIcUuwo5wBAj8z4qK+04afGqV
ptxj5bEamsi/sEzdg6jgy3uhDjm6+9FECpmTdlgObCRbzwuYDAQJ/ZUWtTO/7bq11q+kIpgNVUhi
gFbsGaktn82Ox7Kj11kiboEBb/s4eGNIg2MKTrdhSuZYdg6EineaQyKLQtF0rcouWCpOOTlkxyRU
4Qqr+T4jt8zE/yBuboNRrBSsj2dFjTXVmLkWDEKYZI4RfMbEj22j6ud6Fn3T+r5+siNtHtT2OMP7
FQooNWFHKX7ttvp3yD4YRQIt4Xq6gDlhMPoq5fpwAkk/vbbZoPaZKPDyUK7iTrWvygLDPduPs6Uk
XTKNq0tpIDgUCnagjsroMlOJNJqm0ZO0xVLgUZvncPW8Rz1KjJmJa8xNUPjb0gTEhHr+KakhoXe9
cx7FZbVIwd7oOomehg1TLds2rVY17se70Lau6/yBoLPwqijocjRcmDXD6edpxc5Dqk6gtfqugoSQ
FFAeOglGHMXdiwUUh6bL9FY500FY0Ul0rwdbP1D8fWF72SqvMI0+/JGIc/hN4TOGZxlkQ6o4Hina
Xjhpre0UrBkuu4y1PdUSQ4KuvtNBBFf+0LnYjyBmGHpPXHBx7X/C32Uz+7jVObqkHVVB1w+AzYeO
1E5VLFeitrg1TIqDPoFHlxuNhanzmF5yKN2OJls/IzJ5BQ3mTvNdg6CfCn/mri/Wg4ucTsX0aWnQ
3fW6Ue70UDZEJ18rSXojtTC9R4pkIta9ERpEnQC/fcAGX3tw4AjMcWbV0d2LdJ1p+T0TTmONINeZ
HfZZnfEZFrVVd447LXfCgwKL6OE7Ude3Itade4/ElozbfNlGBLZpalhOZkjlnDPThuqA9ZYG6QFD
fUMsQGcaLCZU0gI7KJKWYrobV8WJDqbuyAbu4tnRWatSGewdNpj2pYvOYNMkgJ25WaS8sZdeMcjZ
KUPg0jrhIYuXfPPFysfzMIzGe1MtYJB6DClhGjPJyG/atDYAZDL/QScpAHkb7xvjnH+fuHcmJglL
miDlApeD+NwhFuccSq2G9JTdTWDDwkhHXLio3KZ8+n3oQijpYNNfUSl+qmCfzf2BzGuzoM5vfZks
vAEM3Gms5yTzIL01wsSeKfB2lg70m2dwVPSOJCPKGS+UA8iNYy3ytp+SnAfllgnpvAZDWFdOX2NA
y8kFMeYc/ak179WRaj5QihW6k3VKsQf5K3EvtYLoYkVAFsYBs17bPrasda2k0NAicI1OeQzarF0C
EIt1OQD6W2ZDm0HRgeUKGXDaPSPdYmdkU5iyS+IPjvHGsjHxk9ZhWIwJktK2cfCRSAMbWo6JSYhf
FNAi8ybaYGdN6KgXfvLxFYB4KPRFDOOJXAiMyrLYoYclv60NzeGG67Awqui5M2L1LjNrPLwy3dsG
eVpdIcyBwUbsLCO15FmVV5y47hNeJNjf1TyRntphpJYFKI0dd+fKJLoM7ADVURM/xKrxDcBGvSim
P9WFs3O8EeFyDJoOmHkfp3W09FQpV2bwmFSKht1OpV+7PkmteYlfnl1hIOAyQuIWOtGtrVl4oWe0
3zL64ZbdN7OwzZvwUWOWsPWrblz1BOTqGSbB34Pax8uqLO2dHxPw6Vmpvh5aA/9nkdkPcoyTNSgi
cYNhnK1hTRlzjoFHpUKU69eclZFHmLSbCjyFOX/7Khlm2pgE93iI5fO6T8Nzz0gfci8jfEakYpuL
+1bHEiXL9OCLjXFZgTX66GX70cPNqs7q7yqKpt0Ai3Nl1QMmilGw8lSfYU5aY3ngEbuqtObKw56H
7TUfHiOXZUdx5Pv1+LnomYDUUcvA2mCOP7CL75M4jVDjf8l7QpilaVkbDScXXMCyawzoptjlPr5G
C3rX1La3wkQfPqDhxBdjgxGd4wJPtkFPTaZUw9Zrwk9poBlLmxpq3thOsk4YnrBamOugNfA/Jyqu
+l3XWihbczCH8js4hXbpe7mDZzNGHWnkjwikYnON82U1rwMV///avt+k1Ea3VCvnuMWqe1v6D6Fb
K0uEynFYl5tigI/XVkayM/OBMpD+adbgoLRJFLtaqbiwLXTYsbdqvkI/ny1FXaG1Sn0E+knpXvcG
wKls0/icqWC9aKTubjFFxu3SCCbfXjTmTFhhavQdrKqiu/OyOL7Q7KFH/DlsE7xrGfBQNg/GE2Q8
Ypdj9250h2g+DE5IYtigXWIaEzvDOm/C5zjs4pWIbbHXCibwCn7ynYW5aZZVc88c3L3SFeMlbg2o
uRh0zlopKWaZSG1GVf9ipQwJq+qLpY7aRiRDf+6oFAlRHZoYy1jdpYrp7ghYvBQ6/vSt3d0yQ3C4
aMTY1lG5DUXTXcZ5T0xbqv+Amz+SWa0On+SQXnkl5E1oP+xpMipvo9JcwXLEuDj9bIOdL+oYlnTv
N9XGpHZ/PSn/n5ksvX2RxVP9tOSBqoeb5qUcbl+qJq6r//yP5/5/ei/Z9LfXGCrV99l/7R/99Q/6
Hy+Hd/4nsyo4ZqiXfhlVHT7T4QP/1Y+In/hezfeXv/9NqmcwzVUDuaA4vKha8KLCEvTw14qFIhY9
kn1QyfJO7y7OP/r6f/3NXq/jX/+bv/rorxfm/Pvf/6YzSaOTOurr6zrjNd2RmsqIeHrRn77/+rY4
sx0pbBUp0+H1Ohr8778Kz1mDOQGr0Auy9P3wUZOM+P6Va/DhJ/y+BHTnzECJZ4lp7vn+yzsOOmla
Uzrg1y+PEujElgDD0tc78uGp/DeeAL6+rukWQ43fv+X7q8CtP0M7qwH0/d+6+U/fJ9ZQUNVl8Fz/
cvN5BGhD/pXb/+Fn/H77pXlG3wILweESTK8PO4AjzxDE6wKs99RuPw/tBE8f9fU1+4x2DXGyztD9
/X0n403alo6CQX+9LmwNp7X66TP5zEd9e9060wxpIv1ljDq9Ptx8tr0zE2aCxUJ73QNO7SIwh5hA
x+OuAjYSpm5Ltvk/vQpshDoGnFg5aK8X4fXU/e8/BT48xL+fhXzu1+V5xD7ISW8S3WJOE/Xp9fEo
NM9sydhHQzJwmksBadDRK0GeMdFCaq3K1+/Ikfd+UzgcBiaCUUhCh4vE83Jam4LqGK+f6YiVAIEJ
fyFok28nIsv9/UVw2Bl1PB3ArA7XQLxe9RN6HMB+jy4LIF45QHkMf16/5MedURhn+MPY+jRrOq0l
YDPsOnZHpPQjXtvU9Lcl8OFwtAx2TNuUUzrq4XVySwC+nH70bsC+b5iS6uitBPi4BlSTHFhDn+qH
09wNpk9+7FKYGIjSsizjbd//sCVaFl0CnEXbelsqp7cUNHwMjrwKU59MFaRjOPS6HVB3/rInOmcY
Rk31wanuiSr72L/YKn4oM37vFXRyjyVogP2zEPqwFmxMt+RkdoU90+F1cnujypj12EpJyjOdob2F
dcbr5vfhfFRVybbg6BZnx6mdDbqhT45Zx5XL1hn9EhkxICM/7/L7Z8Gyz+A14aDz8+g8uR1BlfYf
IsL/beRMnKmsAJzixJ+uAts5421MEpB+P0JPq07QIfi8Qjr/9VoRxzy+PSjMP6gV2RPPOB3hi0LT
PbxO74mwJwuco54IaZ3Jg2UOhOTD68O+yN7LVWDrFIBp0+v1DU+oYmap2sdCKSBp4AjOxMl+e/16
RtrmGY0Vsx50DofX60Z0QlcBi7ij6yUpWAsUhdLBsG96feyj6bOFw7agvZ0er6XJCV0F1SQm/sgn
QrdBzyRlgvV2FT6Uzo7NGQq6TJH+2xNzWrsjCID9f2B3RNFjYjLy5yelowO9C8RC4u3vTw5hxlHU
PrqD4AjQLB3x04dCyTbYEFggaJ5eF8HJbQiTFeyxX18aAOwgaxB7f1vq78sl0znTeORQV7xhTid4
FQDBj90QxBkyHUCFid34/us7KmgTlhoajq6H18l9fU0wCDj269NFTw+B8RFIMTkNKKaZQb5++9fr
fEKngYYN8rE3nyqRIQJ9IQKiw+vDaWAxYhMMIfW363xKX58RyLFYIg2jzXd3LPvPG0b2QS4MhdNU
Pk2vkzsGNBUdw7GPwGSuDaj4Wz/04VGgYQJV52HT3hDXU7wKR49bKYx00wI5f+sEpsv6y3YIuI5l
+NQ3nuxasCaB8rENE0879uhARYfXh0NBFSwGCcpgTgrm0yoMaRGcY48DqZ+ZtmGq9AF/+v3ZEA2g
RkCWt2HcyQFJiDomV+fjVgEQCm71k2//61X48CxY4GhsF5r42Smd4Fo4COSOugq6PIN/pDNif4OW
//AsmGcqEhEAt5ODDVgF5rGt4gQh6cheptHyn+0FzJo4FWAn/ZzJnt65IPlwxz4LMNF0JNRMLl/3
/Q+n4yuEBEPhbbZ3SiWSbqrHfn2daSp6Ustgcz282FveH4sWaCrOFQjJ3iYLJ7ghmtrr/nQEmgqO
CBOFB13/80UgAJfMiaDwc0c8ucNRHhTBx22IrAVoh+Amr/vBR1KSA57AfohX/Bva+lqNnNITQR17
dM80UU9hZr2t9z9Qs5i7YuZiTwDb61o5OVKSNvGJjt0W6Qw1FOc/q+GJ8PzLvkChNDlSTJycw+v1
sp/QWphoyq+35oh9gRKBTZa8on8wX2BfoCyFqPB2wU/p++tCO5qIYcA9Y7aOZ9GfFopMFjBbgsl4
suUydf4bf/aoVSBgYfC/DxUiJH107SaeIm/HxskNXElaPnrgSucMPZF8FOCyw+tDiQBXn1QZizr5
rZs4va0Ax6KjN0R6Iu4yY/yfU7ZfN0RQFKB2GEnOv09b/hd2jd8EMITnxd+Xk0oleKn+TCHzj/7B
T+nHH//+TfYxaTsmVcMv/3BSwry+9yvpdfrzf/7CUzlIU9795U+pyuF93v7zty/4x7f+5b1+fquf
/+cmeCmfyme8jA6inLePefmUoJ/5X/HTt6fk6T0pn9XHyvv9k/z9b798zncH4j/5wVX04edOo4ij
f24ZjFn66w8+8GaP/8HRU1o9VT8/4nQbX8mox/7k+VMc/CDDM/jlU7+y34/+2YTalU/fs/ef+pU9
evxPTtOX5zp4bupffvhBs3XsD1+8/G/WzmU3YRiIor+SX2hYddMNVVta0VZ9qkuTuImVECM7FPj7
TjIGMQ6wuZFYwklkxo95XdckQ+j0MZnLPmFyaDNJ7G8ypd7b5UIOO1cUok+5o1E3ufg/QzMHSr7X
1hXylUPlG0o+L/x4vlfv4AddmuqzXJXCAEORGvrCs7o2jTVyRnLlE4xucqOiVYQrSGCy3Uiz4DQ8
in0ark1c5QCDCbDOqt3xTAxJcxRNQiHGD4b5us/Fouy5Mo1YPUKmG+e6Xa2a/Hg4Qv4UR3uv6H56
r9tW2HTIUMJ8k5GKg5LdlZz9w9G0F3jbCstOuXkPZ5O2OH1WKyMGnTN2Y9AtXZkRobs0GIymq32j
NSS96lNLKPlZL5yKTk9UX9AVgePoPyX3rdBogIM3yYNarnxp5LYe0k1j8B+181qsVCGLMwZ8rrcm
E9sYwbv2zDHgP9ZVe1LvH3DeAUaTOGeZTBVp0xm5m6Uc0x7nAbeqiuc+OcTkCaL4l9LIEef6RRhb
1XQikV4NlUZ2Uo8w2ukibmDvkyco+FU3jSd9eRW5CSmHYlH8W2lzncz8YG/jGCeKf7frM4YYVA7G
ecDQEEN0EsV/0Ohr77U4Ukw48oezt9KrDC2/KPezVeXeoHs9CRYTQLEXLq0H/YQvQ55NZN6hnwN9
6W9F+05TtHJqUg1KVxoPw7Vvk5Mvz1FBmG98ZkmZR5zcJhxrg9k7S9oLxX4QejvhtonL5FORpoN6
yjD+tFdFOfUzGVzrvpHVWrmbfwAAAP//</cx:binary>
              </cx:geoCache>
            </cx:geography>
          </cx:layoutPr>
        </cx:series>
      </cx:plotAreaRegion>
    </cx:plotArea>
    <cx:legend pos="r" align="min"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legend>
  </cx:chart>
  <cx:spPr>
    <a:solidFill>
      <a:srgbClr val="F0B718"/>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Sales By Category</a:t>
          </a:r>
        </a:p>
      </cx:txPr>
    </cx:title>
    <cx:plotArea>
      <cx:plotAreaRegion>
        <cx:series layoutId="funnel" uniqueId="{6EAD4979-6CE2-475D-B336-097ADE7D563D}">
          <cx:spPr>
            <a:solidFill>
              <a:srgbClr val="4210F8"/>
            </a:solidFill>
          </cx:spPr>
          <cx:dataLabels pos="ctr">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visibility seriesName="0" categoryName="0" value="1"/>
            <cx:separator>, </cx:separator>
          </cx:dataLabels>
          <cx:dataId val="0"/>
        </cx:series>
      </cx:plotAreaRegion>
      <cx:axis id="0">
        <cx:catScaling gapWidth="0.0599999987"/>
        <cx:title>
          <cx:tx>
            <cx:txData>
              <cx:v>Su-Category</cx:v>
            </cx:txData>
          </cx:tx>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Calibri" panose="020F0502020204030204"/>
                </a:rPr>
                <a:t>Su-Category</a:t>
              </a:r>
            </a:p>
          </cx:txPr>
        </cx:title>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axis>
    </cx:plotArea>
  </cx:chart>
  <cx:spPr>
    <a:solidFill>
      <a:srgbClr val="F0B718"/>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SalesbyState</cx:v>
        </cx:txData>
      </cx:tx>
      <cx:txPr>
        <a:bodyPr spcFirstLastPara="1" vertOverflow="ellipsis" horzOverflow="overflow" wrap="square" lIns="0" tIns="0" rIns="0" bIns="0" anchor="ctr" anchorCtr="1"/>
        <a:lstStyle/>
        <a:p>
          <a:pPr algn="ctr" rtl="0">
            <a:defRPr>
              <a:solidFill>
                <a:srgbClr val="4210F8"/>
              </a:solidFill>
            </a:defRPr>
          </a:pPr>
          <a:r>
            <a:rPr lang="en-US" sz="1400" b="0" i="0" u="none" strike="noStrike" baseline="0">
              <a:solidFill>
                <a:srgbClr val="4210F8"/>
              </a:solidFill>
              <a:latin typeface="Calibri" panose="020F0502020204030204"/>
            </a:rPr>
            <a:t>SalesbyState</a:t>
          </a:r>
        </a:p>
      </cx:txPr>
    </cx:title>
    <cx:plotArea>
      <cx:plotAreaRegion>
        <cx:series layoutId="regionMap" uniqueId="{01C30207-24BE-49F3-A6E2-361D9C1210B1}">
          <cx:tx>
            <cx:txData>
              <cx:f>_xlchart.v5.10</cx:f>
              <cx:v>Sum of Sales</cx:v>
            </cx:txData>
          </cx:tx>
          <cx:spPr>
            <a:solidFill>
              <a:srgbClr val="4210F8"/>
            </a:solidFill>
          </cx:spPr>
          <cx:dataId val="0"/>
          <cx:layoutPr>
            <cx:geography cultureLanguage="en-US" cultureRegion="GB" attribution="Powered by Bing">
              <cx:geoCache provider="{E9337A44-BEBE-4D9F-B70C-5C5E7DAFC167}">
                <cx:binary>1F1Zc9y2sv4rLj9fKgABkOCpk1MVkJxVm7VaeWGNpTEBbuC+/frbo8WRmPGxbkX3YZiUUwmnZ5r8
0NvXDeTf9/2/7pPtpvzUp0lW/eu+//2zrOv8X7/9Vt3LbbqpjlJ1X+pKf6+P7nX6m/7+Xd1vf3so
N53Kwt9MhOlv93JT1tv+83/+Dd8WbvWxvt/USmdfmm05XGyrJqmr/3Jv761Pm4dUZZ6q6lLd1/j3
z+4mUd91manN50/brFb1cDXk298/v/nc50+/Tb/tb7/8KQHl6uYBZIl9ZDJqWQ520OOFP39KdBY+
3zYwdo4sbJs2pth5vF5++3STgvz7dHrUaPPwUG6rCh7r8Z9vZd88A9z64/One91k9e7thfAif/98
nal6+/Dpst7U2+rzJ1Vp9+kDrt49yPXl45P/9vb9/+ffk/8A72LyX15BNH1xv7r1N4T+SDbfNulH
wmMe2ZZFTQs9w0PewsOtI04RISYyn9Bx3sLzDoX2Y/NDcALMH8cHCcypLmv5ydvEuv5AdKh9RKlF
EMfkx9t/YzwIHVHLIab5bDsTdN6r1X6I3kpPcDr1DhKn9SarNmDdH+be+BHl1DYd297r3hx+RDjC
HBH2hKD98ttP7u3X+uzH5kVugsoanNQBujVXZ9n2vlb3Tf3yev555KH4iNkMM0LYXmhscH2Emxyb
7OVHn0PO+7TZD8ybR5mg414dJDp/lGrU2Qe6NUKPzJ3T4pj+MIo3bg3jIwhKzLGY9ZIzPBnsE0Dv
UGg/OD8EJ8D88edBAnOpm/+PoEOPKLEwZba9Hx0IOiZB1MEWfWs479VnPzhvpScIXR5muHF1osvN
g355T//cqxF+5DicMUTNvV4NI3bEqM2JBZnca6N5jyr7gflLcgKKe3aQZrNMEpVp9YFZAEVH2KRg
Mgw9mQyfZNHOEabcIow/ZwGTPO09Gu3H5i/JCTbLw8yj/yjjj87Q6BEHi0EEP7/7CTaOCe7OwYwx
/mRQk2zgPRrtx+YvyQk2f1wcpN2cbrtPq21ZbYcXz/LP3dnOcoiDHEbw09s331qOTY8smzPgQJ4M
y5mEnPfptB+f17IThE5XB4mQt0023abcfhw+xDlCiNuW+VK/gOd6narZDApQblGCwch218R63qPR
fnT+kpxg4/kHic1Sdx+YQlPzCNnUYjalT3YD0f41Lg452lU9FkbP962XNfGUQv9Km/2YPElN8Fj+
cZB4vPCen/T3T5DhNOm3D6U9IU1D1LZt9sybQd3/Gh/bPkLYMjm3n6PS1G6eWdn3arcfr/3POMHP
cw8Svxlk1urhA03K5EfMYQybZOLjOGQI3CbU5OSHrb3OrN+hyX54fghOEJkdZu52Vm5Dnb34mQ/I
DciRQzhEF2I9xZYJLthER5C1YUzwy48+ObdfK7Ifjxe5CRxnh5muzbe6DD/Up5lHFgXCjAPd+XhN
fBonwFZTYlP0nElPKtB3KLQflx+CE2Dmhxl5TjZVtbmXTbWt648sQs0j6KPB67ef3RRYxZuQA6Qa
YtDL4RMO+t367EdnIj7B6OQwMVo+bOQHsjaUQhvAQTaQBE+mMylCMYY6hznEBlrnrS/7pSL7QXkW
m4CxPEwW7XZTSeiE1x8aXKC1BpGD2fwnLOdjcAF/h+hTZTqJMe/TaT84r2UnCN0eprmcKGjgVB/b
+7SOCHDMwM08R5OJO3PoEXYgI4M+wluLeZcu+4F5JTrB5eT0IJPkZfagNh/aunGOYJLDsYGyeb7e
BhmYF4C2DkeW89x0m/A171BoPzQ/BCfALA8TmBOd1R8KDIwKQGhn2IH06/GaEAIYwZwNherGIhNI
3qHKfkh+CE4gObk6SFtZQ03X3McfSG7C7BMzbWICQzaxEgZWAhMDMNzxZEUTSN6jyn5M/pKcgLK+
O0hQjnWjqg92YejI4RDTOZuYiIOhU4A59KWfndsElXfpsh+WV6ITXI4PM+A/zQa5m1JDL23zEoD/
ec1PoHtJIA9m5BmDSY1pQyeNM4ptiDGP1yT4v1+v/UBN5SdonboHaUWn23bzkVQZdAUIsyikZ/tL
TYwtKGcASKDTHlGC3O01Y/ZrfX6CzvNzTFG5OUhUTjYq+8BWDWWQMO/GZl5aNRPTsZwjE8NcB/QN
9gadX6qzH5NnsQkkJ4fZpLna9h86HYihO0Y4BY7yyVtNaxiwI5itheHBZ0YN8oTXdvJLdfZD8iw2
geTq64FaSTkkm+zh5c18QIyB3swuL2MTPtm2jmyEYTLNeTYQyA9eo3Gy+bUm+wH5S3KCyYl3mJio
e6nCzUdy/TClAcylY/P9BBlnMKyJoO7cVZ+7a9LPPHmHRj/B5ofkFJvlgWJTVQr+znP1snw/wGRg
VtaEOYAf80sT0+FQXDLLBPbyeSrtb/C8S6mfIfRKeArS5cGCpJvyIxGCQXPLhhmmZ7oSQWL8mv3f
jTnZNkwFsudBjT0I/Uqjn8PzJDnF5jDHA0+338pNFX9gUbObRIcNTsS2n8aZ/4aNcwQF6S4H2D+C
9h6N9mPzl+QEm9PDzM92I1uLTZpDP+Ajp5woObI4s7DzslVgwgzYu60EMAQFrOf+qvO9av0MpTdP
NYVqcZAubgfVybZX9x/YRoONA9QEO8L02ZAmOGFkHWHEYaCQ/63ifI82P4fn5Umm2JwcLDZ3uow/
LkGAeTTIm0262yn4eE2QgTlBSA8Q2Nhzbj0JP7vV8iuNfo7Ok+QUm7uDwOa/b9d6qj+eErg3n/y/
bsN1YB4Qup2AwCQvgAFPzAlkDfs3qE12xf5cn/3oTMTfPMJhbLk9k+oDPRjMO1OYNYfO5vN+wYmd
wKyZjSAM8Z/s6PyVNvtReJKa2MfZYcaVsziB0YwP3QMNnDNYAEzTPrkuNGVpoI0DQQWhlw1RUPy8
5gXeo9FPcPnxLFNs1gfhu95oDQcInG+zrBqSdvOhRwiAzXAHThB4To7RFB+YpeWE890W3CduYMKi
vVer/Ri9lX7zxPDAfxwkThcSjjT4tKw+lleDMgcmmk3npcJ0AIfXJegui8YcZgNgZ+fjBb7vtR29
V6v9OL2VnuB0sTxInJ62RP4/dNlgshYBzWm+8NLTKLSzOBjjxHA6x+M1ydber9d+rKbyE7Qu3YNE
6wq8H5w/sv3Ang60QzkFXgCB2TxeE1YHxm0IJXDAyk8K03eptB+jV6ITeK4Oc+Tmut7IF4fzAYwo
tG5g2BZg+Stvfu3swHR2O9dM07QmxvMrPfbD8SQ1QeL66iAN5WZbpjD/9HFgwHgtgp028NfEkcEZ
D5ZlWo4FnMDjxV5+9GmnwDs02Q/HD8EJIjeHicjttqo/3SjYL/ChmRtsVoezhWDGFrpqj9ekJc0R
nP1EbOBrnvujk4zg3WrtB2kiPoHq9uYwjefjUYL6BgBCu5D/eE2NCFCE5JrTlyMHpkb0Do32A/TX
iptgc3OYefWtqu51VqmPbYxa4LsYgRO6nq63STV03mDCEAZtnP2b096l0n50XolO4Lk9zHT6dtBw
4F34EgL+eRKwYz2hFW1aPzlbAJo6sEMNUwrMwgt4ryuedyj0E2henmQKzGFwnm+0Bt5gXsKAx6cr
2D+Q/Aqc/3a43s/v/Tih0NvUG//xaMNXZ+/997uPCMCRixPR59J17yJ6wnj5AMcfwrGG6BVXu/uS
N0XvtBT6m+h2U9W/fzZs2J0KXwWH9VkIQ6sdfHAHQRvuwLa73TYW2INvO/zxPKvPn7LdcXTw6zBn
jOAILG4S8hSIP3+qdocGwS3YQA6bW+CELODkmQn014+zJc91MsBGzh9v5fnfP2VNeq5VVle/fzbB
5Xz+lD99cPecDAhNBrvLqA1fapHdXCDcv99cgL3B5/H/NMqMszJSelHqOpzjoLWPVdFcpbCt1rX7
27Jrq4u2Kgq37NvWk8CSHkfDuh3TQDTM4vMzO3X0jPIgPbWLL4FtBJ4zOuNcG3hFdNh7VAaBHwyn
Q5mXixY591GU2MIY48izekO5hEZSKFUVorN67YWnPE2iSydGPiozcj0ECffSnhgzPDaB11u1z4aY
zGsUao+FnLtJycMZLXMtKtyOPrLTULAsixamTpxZ3jszOwvZGmaLhEULEUN17WNQVAAW2nfKPFvq
QK143/deibrCJWXozLNc+fFAnVlQh4EIO+u0ou2sqvLk0sZJKdKWWIsiHhfKaLVXKJyvUd8KUnR8
maqBzU3ZXzuSS5ElUXlssHnTc7XOe9NyB6er7gzS96IqyTyMImdmJIqeBnWUigDWy8rqsocyHjKR
6XrwWm3ieRU3TBi41wJbzPSpqr4mWh0PrSFv6iRbRJGSgqiCzJ3CWZqQ3q0bbeNV0pFvZaVil1dF
tsTh0laYXTlFRX2timVmlnSWpTI9Dvtg0QRmuMK0Dd3AT3U/bMa2Ok7JNezAdtbE0NiPgu6CoChb
jAmVwkIJP7FbEba28hwrvQhqxdzYqOhZN9B0WTlhImIZUDcIbbRmjbGOrSFZybhWp1Hr9D5y8uvW
kvWMNEPhjUqy4yTXg5DST5o2OA6qchBd0AlOZDcrM1p+GTW+zfKxOEalfdNru3YJixtvCJB90cW1
l7SGdoOiGZaWtjrXadrIH7pCulat3VEF7CZoalGbAVmaZXhBB0VmRRK5vMilX6TZOQqsYE2sQrm9
qWJvkNa4HuIxF33NvpQ2iS/ghXqGYy3GruqucsNJ3MpBtW8kchRJG1nemHdcxLHuXCMOySwsHzA8
rjBtyz6nceQITe7yFOebwSXRcRK02RejlamgqGrd0mytW6nYoosGtshylHnaTs5sKxn8uM9DWPdW
K3gxnKTSNs6r9soKUb6WfXrBM9NXTX1JHXNcDaX0uQzlOsfWsVMFZKWMji0Km9hfgrxa5GYaLnEW
LhpalMeq7ztBakqWcsTLKCkavwZ+w+3hIFphs6Za18b4pdBtvBiduFiPD5Ghx5WtUAULKL20+vrU
TNTwRYfBQ9rw1DOhmQK4ZlxUYZPNZOEEIkotJbAiIio6JYBF6T0jz7qFgRFem8EaG3/ag3NVqLI4
iwMvjQo2B6Bk13BviPix4VSdr3FlCN5Uziou42uUUteAcv94SLIzlGX5ipPmrDf75Cybh6cwIbDW
Vh+te8INV4UI+TQyVw0cjeI7RtXOHZl3M6b1KujzZh63kfSr3izPurF3nbqYOSSTV6V5k5WWm3Le
exnC6jQMbexGjun22LDPA21dgQuyz7uu+S4rkgs7CypX6VT7VjpYxygLwWfkxHeaRrkSUWseFWXm
8lhnLraK0z5U9rGunWCecKNzB5VEoqkb44Ty5iLNi24VKUt6vBsytwsb4htRQbwhdxS8H/NPDEeO
uEkRO3Mkm4fKimdhEppzI0ziRUSqTNS03NrNkPh9F2OvRob0u4in597QxnzdlcZ1EgXmTJG4dtNc
Ky+zsBJ60KOQoXE+ymjwx162viT8O3WCm5LI1M1xRoQyLDrXt4PRqNOBhyFgGwSgd38Gr9aVakgv
imybJnVzXTZY6J56EXXYAtGo8WmWChynbs87tw6jdlliM/WNwIxFx1DvtW3Siw6CgOR14tnDNsgz
Na8KuxclluOsrorbiOHYVW1peQg+42TZ1zIuC8HtULsF7a8zG2lv6GtbVCw4lrgy3Q5l9yMvVo3G
tWdk3X2Kw9Q143rZlFHr24OM4PiRxCfYrkSa4DlGJhENMRJXFb0IcB2KOhxm5qDAKCW6yYe+cjWJ
W6HGWIqQmMUMVF/0jlwWPLaPKTX6c46lIbpx2ZcWWjW2hvAwguMgJSv9PuxScPM9dUeaDn5l3FIV
Xg9Vr3yWO2Q5OJWbD9031qe9C/PL/dyxqnRJxuLODMdvXCbBl7JcWj1tL6qhEUPMvsDgmToPFcae
U7eVoFbEvEHDQ1RUfSmlAhc3gGmWKQm9ZjT8LKYnJOiZaDPbmeE4zN2SYNcgsbNKcE0FDOFW/pik
tYfQCW/ZeFbbUeaGeYYWPIu+jSMLvQ4zQ4zUN8DTzTXinbCLYRVWLDtNKS3cOk1HEWZR6qeWaa7s
rEkgZEfMH+RQr6yx8AObDgsnprE7kvKW1JZcmLXCAmcq86Mu2wyydvvaiZbjGDNRWyPzTNbDKoEF
lhQmOFi7cpY6P7esKLzuU2OR9oU/ynBcVCN9GGxbnoyRJCIhDJxP/X1IOb7KqgXS6Vdsd/lF2oa3
uhjvMxKE/ljDmkkH5THNqrNC5IlBlpGaO4FhrHBT3nErLhZFEnaek3etF7Aocu3KtuaOPaaX2KyX
cWBUQoH/nhUsMM8DeABScvwFemh+lBnq6xAvo74KFsBOxj4MpqEZzfpgxaywvo1beslV/6XKsPza
mtjNWGGKPGrYFQ+Ma3BLIodXcmvj8EHStnKtOK5ObdWUvgMZjAu7tNEiLiztxXWTXFLVaY8nZe0V
CHweKkjqRrIKvvbW8Kc51PUpVhn1nOjYCk26aVHIvc7ugnVt4VNeKLSWskOismp7wyT/GuTBRqKx
WyKa0qusyUOhw8Q+luVIr1q7vG0pAnvBYTvjvAgvmOV0opQyXYxDgv1aGdTN7T5eNay/oGnbnpC2
zDxzNPKFFS7CMZDbwig6wawyuoyDpJm30AZZBg1hZ1EH74NRbc2c0pQLUshlHnf0uw4jcI3JcWcO
W8nRsS3tfFn0shAM4dlY5OG8k/HgxgoH83LA2crAI1h+Ux9b2UWclp0oZL5yBqe8cmpYxFDMt/e9
ttzcKi4Ur5BbBKha5kPgJ1pfwqtC7gAjvsumJs3MCsb0mCRluOZFtFGhbblRwRsAhXm6xIXHeiWv
rOh8l2e16Tgzk8Ca2zJjrpMW1xB7Z1YZxku7UI3XIHbR5NW52S0DXfI/eUAJ5LujcznaFfGlHrMT
Bekq+Op6dJORulQFWxOCv0trbXh5RkbP2C2cuOSRH+vQEIad2mB25HtUdcyTNbUWaYbOuYQsqbql
HSsfSOPcBWauviIZcLcdcghwEfXikXUzIgfXCvVNz6PKy8LcdJHBlF+lkfZ6Nsq74Dwj6iSwu34b
5notqRzvhopcGjb7VjmZvshIuxxocwL+CDwIJ8k8ocWx1XF1hmFZir7p6rnVfWUd5iJlkJVq18l9
PeJyG9SAo10p64y3dD3K1PCR8Z0EjVwXPGu8CEXaNay+8/vKqnxsx3Q2GLQTidnVbjYG6tyiXhoq
44Y3dAV5nPQ6nqMzHRhyibv4Iedx7FUdHhY66G8LXflFbgyuM4zOXdyWJ0EB6kfQ3V6wshe9ojcB
57VrI/N7l9a9gLyn9uwGNSui4mwGZcIDyXoRW2azzqrWFChXqTBNddMCNbWC0mMUSLepx3Yyj4Id
LZuVpGkngCFJBWTol3lnVN6oY0dAjRUl47pC8iZD2nZp2z9wpho/MnUOPrC2RMeDGwsZSEDi0a6a
MOye/gD/vJQo/2LUJvJ0MkYrqZYwRs5nZmSdaty2c0jATnqzCf0gHyNBm75bPf7ROapfqba7w7qQ
giocugR6LWAb1HaH0m8t3a3i0HLcpDVTdwzHTmRDOHrIrosEbN4uVkEXZV6c50QUeXSLhzGeNXVx
alS2mmPWZ66MQ+oqM09EVzXr0G4ql0laQcVZWB5BzbAyeTKsOsgtfZJ2u7TZ+lYXveGnTWS7TjIq
0Qb1VdEPkVdxBTXdGM5CM9EiHezWqwf5pWC2NWNhw5eQnoyFfaHbxrflNytu4+P6QbZOCPVDdJay
hrm16hw3wNVa90m4DAxGj/t2NWQKzePacpZhTuUJNgI5y+JoMTIenXEbZSKSkR+mkS3gdB7npB2T
Gy11IfqYqou4S+a4sNy2cSBBlnF0gVN7nrNi6yCJLo0o0KKLjNhPMkuKOIgGT43tndEZqcvGDM3i
kH/NTFUIXXd07jDRdGCSVVTJVZRJUXekvhwjx3GNkN9FvV4MZSsXKEu+Nol9RyNrXuf42O7kN8mc
zI1TemuUJ5L2oqgdKEQL3LpmBEGrDcazph7u6tiZjagSqEtCKD8M4oVWsOI7zybRIBzULqEwWcdZ
tKLJaaKYCFK9LhLTA6ZtmHdQFZeybRdZ73SLxjDn1cCDVQAxS6Qjg3QXakBRxpG1aIrcTaRlzMIe
nVGrt1cBO27Tjq5IU2zaaGzcRrELo+oi+Nkc+SxI47WSN3HHN1ZPzsF2z7Mmvg1Ibq2cOl3hHp1S
y248SOwfv0iPPV4UebwognJFqxwCR06wH6BSMHu8NcPUXAca7FiWHMrCtg7cTuexy3bLr4nTDqog
oA+kk6wDxzGXQYnAStNhPqRkkRSJtSo7J5nHsXHWdr1bs4wunSEtfDsttAhNeKaqtUeBE7P1lMMr
Dw3NJTieL6ohkOOkkESmgam8toRyxCfdGIguPVM0LtdhpMVwlvcRXuYVMVZNEYbrkoXB0qgfjAaK
3tKxGzdtGgOKwPKU9wOfqdjuvSHta/H4/KmBG6h6+BVUVmxFScFWESRvK0c2ZM7g+/KccpeGLHER
NlIx7Hya03SXdEzvEqs+MxtVu03XDZ42II+CXOYKFzpdZI7dzVCY1yKQ4T1kQyXk9aESVLI5Mtl1
1wfEc1rjIgvcCDcXmOPYj+suFq2d+iNPTtFYj3445pEL4fUGWYMUhiVPQjt5SHmCBW8zOjPQ3ECQ
K5tx0kB9ICNh0zhfxU0/p21uCYSCa7tT0mvwsO2yu6ro00vT3Fqjc5P2KpyZMRddW4QibkgsyMDN
eSLP0qEbhGnZndcbetkklRfIHq8ju/6GC7zIJKRMo2nPa5OfRyH+s8FelTVsSRt0VwMHuNK8FmwY
bVE3TbTQnRiDKvRkRBqP4I0DjIRgRT2vq4H5YQy1TTkUvRua29wonJPTZnCcP01gynjlFk3azDpg
xkIerq2KJ8KphlYUZj3TbEBCDiH1wroQTUy6s7qX0lUoMmcs4PNepdGxCam+W5dV6KOkAa9d5StN
fZYCGEPAxcDwQ9cnEii0XQ0AzAisS2sdGKEtVMRbXxNcnHXwqYjpa5TXkT9auShSNnpVr5nbxW3v
JnC4hW/QUJ7ZVWoCT9PFXtuYjRfESolYa+IaaqiEAxVwAct6USa9n4/JeZwVy7rX2wJqXdHLcKHs
lrtG0p/l19Ku511fuKksbxyDliKRyXnlJJVfqT9NaWiBWBKD24jnLLWvZQ0OTQMVMpqnYNezaMhX
aZ9u8xqWg0mKNQ2KwWVldyKNtge7ir3eHLyxHRJB82yDytAtCuuyQFHiyqT24oAgYVLUC0abzZD1
ixY2JgqHVKcmxBKRQhlnW8w36vEETpOEuKAhZyGj0FB/KPrAI/kAvKEjo8s+TBs/JgQAKr/GVnzX
WTuKeElLQA4X+YzazZwF7IsM4YHLNtloiU/avq5F1qciCTovlsbSroNFiLIHXhbLXveZn9RsFWSV
iyKZ+RQyZZEiq3XbGi1pHeTHUFStUWSc5zoQwPachWV0pdr8kstc7Tz8LIL8BpKjC7CROsy/ZKrd
WmYaQVpp3YZtf6oteDlAUZRRfgEE00qZxjcVEEvQhM7yOFoh3iBIAWDV1OEiQH6Fi3QGTs0QMP1y
XtZW5To9eNyWSshab0envB87uo3G6jqllj+GvR/x7qYKrIWT9fcqiAsPl8OJocg3oy8uxy5120g9
tAhf2GPnIaddjnF21yY4FZEG/ojFmdc0yaY3ciScrn/AtRaBWYP5AA5QqJxSE2hTKBOWjrK0YCG+
JhZbDnm8hP+9ENhTKsq8vtMFu+qgCuh0NEvAmSc6XlQtdUlIxCiNeZranrQ1sK5sIYU2CAAqYXHn
OHINRB64dDxgR0dR28oG2ia5YZYGHYPqwoYqBLUF3OJG4SVm5Q08/wY08Llc0vRBF0QYZXlCyg4C
K4q1GLsBjIoOJ7ouvtUmXQdsgBNeGdAqfXbTs1BDIeVUIoa8rEbAe+pkO9BlZgSwwpNddcPTxUDn
PeYPZdDd0ZYlIsKQP+qM+1aenRVjvjbIeUL92ihuMnh2HdfnDqypkLtpobygqEUxdgBsHJiCBTMa
mvAABHhcs20EqxTxLdvWoqeJFEVZVaJsILeWzLjMJFRBQURvYnIdx3zlMOA/NIiPwEHXmYGBDO2/
5zSGMip2rkuDDiLl453kaQs/RcYliZAbxcC2OJ38XmXktGb2AObpLBve+GbdRB6RGTop9HYAHszK
cl8RSeZZw42F1VwUY0qXKBUSOA6XpfHg026HSHNROX3iJrwNlrUjT4K4klCVJ7NkDDLfUOosbQNI
TIHMyQqVz5QBrhczbAmSdfOyRWSJZVu6Y9B/C2P5Z1bkolRybUuVulCFJy5OO5cP5coA8nSdQGtC
LmhetPMWBRnUiqEXpZWaGyXQUjQHqzMa0zVR1IjRgYjHK6gxS9looYYGqKpAD8cGmJWZFNxTaQGc
LGZuZed0STExRZ82kHimlTCyaGPJsFv2qIjd1FGuAUtfsD5GLpxkq4SpmHXcx3PSczGahgGEeQoE
v71KFYccqFGiadl1iOEtd6cWw5ssuS+CllxzCR2CsmqEGaBoXQ0Yu6PNumWkw2yWhCgBd13OcNOW
IlAm5BgYeElCfZlBppW1EZlVproYo0YDXU7rZVgA+VmoFir10PBlIKUoWb4o27I5ZWdjc49yQt1u
1Byi3ABpo8Qz0xi017Xt1WAiRxjGxZiTAl4DUBLIdqQvo0jEmbNr7HQiTnQoVB73c4iLdGH2jeHR
Oq48h9m5S4LsZgAWrgzDq9xJmJCRuo3rEtin/2XvPLYk1bVu/UTcAUJI0LkNTHiXrtJ0GJVVmcIJ
I6z09P+MqPp37r2Pu6d/OxQuSCoCpLXm/JY00/OERitwOrLOWXCxO/roZLoMiZ/lR6YyEuaicqNh
8u7bvlBbnVGkLeX0rjLxOLAUyVAv0O4I6KoNUYnd9w9+NfhoDQIe87jq6hDJ5HbQtYh8KEBh0aKH
aCHUr5TB24kC0DrsqY1YxM2CC637lecgWtOiw5OS2gcVmCkRA9mUQ40Yxfc/6yKQUY22ihmnTqaO
bbKu0UlePCtttRcqWOgoPIZDLZKxyvvElkOSTU2UB/Y3BLgq4i0vdwSaCCKQ6sfYWCRsyJMoebct
AyRhXiDdsy3MW+9JhufabU5Tplay6p5kyvuV66VV5OkKSd7cxpZMv7ejqSAAkiyc3GCCKlWtSYXL
lhPy7W76BrV/jOfxo+j1bnHlz3mY4p40ZWgs9kpZfTZCJKxp193kNmExmZe6L/OQBfXDwnFT9p3P
G7Q8UPWVNyMefiN8fvBrSBiBM9tJ60FQECXegdp0K2QVXdWFsl1YTMcZX7VgBUIuuw3tfFXQuto4
S79x+IgX37JCOmgn1GnUq4cUkk6+oOHmBRI4mww7Oad3Vsofejc9IyyA9G+CBDJmGdqFG3O840FP
ZuSaBcywEoICfIh7rWgZBxxaem+jRAInl1R8Sv3T0+rI7ZTETgvbz83be5InTlAg+KZrqYtTK9Wb
mgc8sdWrh3CXLcshz0QE/TdqrVZDDOM5WuXpUl5zA9ckCGeOg3xmC5zDrGSIuezuw1QT0hSJLAVy
l7su7fGOLPMz3MVE9m6sCN9Zwfhp8JVMHv3wl0rFdourzGIj8ezl7nc37RNSyp/SiRcR3DWaLZFD
2ogH84HYDO5rOiRyYnfKiwfTl1EgyoQzcezy/q3nZYJpFL8hyqOrfPRP48KPFitioZC1hrZTPU7j
8NJ66e56LeWVx7qhe0Ss68F96QIVwbFAsrXsHPStOZ3XaV7vhTx3vH4JiL7MNrsPxj4e0jUz0wsh
/IBfMpirmOh67RVp3HsccQpaHzfRtbMmaCLDBZGJarykQiOlhmt+YhsVNgapTquPboumMpfOg6/N
Y97XLwuEjsEt4oVPB8navTs3TxV9xLcW4y3d5rZKRvghagnO3jyer7/XaEHQlcUZf/Jkl5HdsLt0
6N/mFqqWKaYpZCNy7WUOZUNNaKWbdJ43rs6LkFQKXYtEz0ihrbeu6iDTd3esGp87X+Hr7tEDkHvC
/NAavLBg5sIKlSi3WcHOfi08tw+borvrg7vaYadOZ1vl6xXLqnWNsDicO+9bPpIVSmt26VgfOzW6
YVtaj0utBnxzd0UBpcriAcyaTBXrqiq+LdbyE65iVMl+iNpBXNyxvLf9mkELnzbLoPa0gm/QWzTO
ypSG7UTPHRGrYsx+Yhz3Icy61odM9g3ac4aWUE0hJwOJmE3O7JTSNwhb+0pPJK4XiNZTsbEDsa5n
smmQJUsTz2ge6XgRbEkGPCOWo485ddZ5kW3HInskBQJvy12ZQa/Lvt2kqbXyShWlDK5LW+/SdoGr
5MSpn4qw8saHFCLwYCGnDer1Qhv4NoF9IE2eAEZ6uD74g1V8byqoHujTmuk06yaa3C5WLn+pymyv
rOBUlV7SD/4TjPaXuWziwlv2yLDRXHX2szP7Xmjrz9r1BTrr/k7jlQ8dJvDjTLMVzU69R+hx6Ca6
JbZay94pQ5o+EqgPLeKXRpLTkuenumi/w75+7Rd/4xQDvHEi13z+UdM6rmF7UsvECoGLhRbVH6x3
4/Q/R0mfNPGf+gy6O8SIn/XAHnXJEssiWzZ03+BjvhnEimP6ZnvpHTX9Z9llT3VdrkqvvIPnvJ2l
iUoNoxV8RVAXZ3taW033yLIxhkm1yoPqndjwgZn7gIlDk9wbf0CG2Zgh1mP5XVn2var6V4m33qrb
w5gVL6SdX+fB4pGgbjyVfFNKeTGwYN0G3rcgatWV6IBkE/ky2GW8iNHHbH0mnojrXBr8Jigo+ol7
Dbs5i7JerRv5ZMNJY+g/O0deiuUR/tJHqv1TJ8ipr8q3qoUZx4tNlYlDbpaTz8CcWPXRuHSv3PYj
n8pIldPes8YXFy8VY3CgtCPjHJ5pad9Vff5aS7KrFIGehwR3RGOCF+zZs7yDl+exDbGx5V2Y5e0p
48HGnWCm2MN8dk17nonaDcY9WdKB/Iz+0he7Pi0PozODq1oeFPqU0MARaZwqFNokQ4NHG60nRugK
tY/XU5LL2CJ/uq+92QqHSEhIkWwc9qy5Zl9KJdXONvzsadKhAQf8EtQ6i64PS0rkJRUXJ1WrrPWX
MId+hXbGglTSqypKa4hWdQWRztWgJ9pVo1QdijOdqk0w1I+YGymZXB3xxnPDoemSwW7P1aCTkT+4
xbz1tAs4AQq/IC+ert21XCABcf3A2VWNmUcoaepsJnosNLkEVvfuLtlGqHadSXNI4aL2xpxk2b/J
Mb9v5GOQZWmI4Rietf+WBnq7eMuPxmrhpDjkNPTlfRr5Znmane77PK4m1R/mvn/JqH7lo5PIMviW
+XjlahpWtB9+aJIfKVRw2CLr1m7gYhKEU65qtstA4twSm5JzCWsMzga4mBygxBxAi5Mwo8vmWGRm
nZaIkdBiJMzFzzS3MuQL4yGYG5KMTr3qEGZFNX1wLC3iiTtPcLeOQU1C0AE75DibnFbf6ITXfjYC
Vzd7G/JD6/ab2lF4/CA8efSCmPdD43jq+EkQ6NXinFknH5tKrYV7t5j8uZ/VA0ZuWwUII+AOQC7P
oqbNkNe1K8vKIFB7QYIi7s/r3y01u0MZ0T7rsmPmQBdWBKjO9Q9K6jxw6eVxngWHRYz3QVbvkHZs
0ix/IpKshqn5xiPlmKPnZCJMF4o8JJvWlefvrQz+8/WkRXbPIxdI9/IP0mdDyCV7bEh7N2YrnkXu
HKPi4sEHUkJHE5cyeCd92iGq9e5tY9CTB7FBAhemTQFleOlhI5pvrhnXhdevWqtf97kfMQpRxFIQ
uRHsDCYkEJj70jrOjmzCUqM7WOaN4tM5SBlkQrpN5/6sLX7Uwt2KbFgXxt3Sl2mEiK0fJ5PHS643
vj+eaf4qrlLm3HwUs/8OtXXLanigmR0ywd+74AkWzUak1UdK/WOapUWkWbf17f67Sdl9KotkHrOt
X0PBGd0If4CEVl/F2qCJbGW5hoQXjZq/1XDTYg8OeVU1O6ec8VWWI00Meq2I19yKOWzVqBgk0AVg
A3Cg6oi6UAAWSV6vTabolxcmuzqC+8Miqz8zf3CjoLC7XdlsAoLmEdTE0dPZZkA8saut8MY0/gYu
/wIM/mharfCI/56P+o/N//uIF6+Rt9mRv3Zep7P+2sIoTr/mwf63Z2E6gGv1Rv/3k65388e1vuZh
viKXf0zK/DeI89fM2f+C8Py3B//f8E+UNQCm/2PC7H+gP/+YBfkL+/z1kd/Up49hsQJMwIziV4Jq
PeTYX9gnZp7lmKyEY8RSTKDt+Ki2/MI+UazsAQe1ryMCYlStL+wTczdilAYA5QBJMSJA4Pw32KeD
yui/Qp8eQ+U0bgPMCrHRZ/4V+iycltDepdZmkNABib8USFqCvQUqYNOKlSPbetN3wg5FL2W4VDyP
zATN9E/f2T+hT//pbXCMGnqt87GvA7j+9TYQpyg9mcmCBAHHUlfE3w/p+M57+2dQD7HoCiTdfWsl
Y+nzCMhSEWdkcTf/4TbwY/z92wgwpjxminEDfh2I8a+34VOn6IPJTTe2om2cVrRKtIMwyUojd+Lb
eW4g26YXlgcvlVZWmDUIgB1EAqaurXXvTogN87pL/sNtoZL9H26MuwEwX8wkj6mkMcjdX29sKXuv
c7hKN3xCQiftsVnTojs7TeYfJGYoQg5Dl7jJMmunDLFDrhckaAWh0Oj7EX4KzNgEA4KydTqK3dQ2
wcFBdnfgfF0uqX/oSW02yPAvECzoQf+xqFqu4syDjt9qXyf1DKl/DLLlbLpcgyHUz2kn2/2Swvd2
c6s5Cm2VIWvsD6vz2Y7eeeK+g7UK9XdeazbUwH1nayuc+jNI/QWN3A2dKBA69xveVcfUgbDPbDeL
JlUOR1v2P6cFnjJ63Aj/7fpoF+bBb1S6svSPVACc6YtmtQwJF7t0Qjrl8wpki5724CXQiTb5NEUD
k+A6re7Ei5+BLi+0mLN9VVYBAFl0KG5X6X1N5sdUTMXKH0eW9MHehrlaEFIfKpuyFbJxqJ18g9lu
5kOTl8VWZXXMph5Qq/bpivC4SautnzmbqsBtlfJTd7bcWgBEQog4H8P1B6mz5Tjnz9Jjer0Mo4yN
AIoFLAkcRVdFc093GDF/iPPBX88TVGgYIh+1tJA0cJbIoPvktbk0gbh0rhsVFNLRMnV3xUNdde8z
lyrqp1pFRRMgoR2Hc9nr0LT5jLOCuBceZGG3BZigpoOQdN1b8C7YaHRoUbpyFbmYVG14XYoQwcKD
4zK2Jk6xnRCxr8UECqbNdOzJ+QmjXyBP1QBDrUVUu3bp3jGT2SrlF8fwN8GNtWo9CJNWlj4HS17F
LXBlsGP23QA2lJfVh0M1DQfpQoKRhke9i+zXnqcsrvmr0z7kjkTHXOv8XNjvAtBCVHox98FFZBJm
j73Ya7ecP5YGNmw7VGHfBw4yWl4iDqqqFffheab1chy10698QJIXKmsTVwpEh6+z9aKQV4NA/aEF
lFRdOEPU6PmzYoRGpaPTsBotHxkag2QwdnLtVAJgMtAd8Iqtd6xTdfDKOY3zrvfQBMCmCyp31wBC
ijMELDtwAeOOWhyC+23VLuZx97WQQ+bFXZFDe7oesLzuHaKISSTiUnyb2RmpoQeFqoXUdN01CUWA
TFy3b4thrJ+cgFR/OuW2v7yefPvE12dv+742b2vKW8y6sLzNeAVOajLlJpoX+izSjCW3faM29e62
RonhCdXVM8lqUFEwCurdnNOm33+d6MxFFTaKM6TKOHxbNAGgzOi2ikcmKK9fqYog+9fR7YO/dv5a
3s7KA/iwZobse9tUf1zptmnYCEMxvH30T3eibTvbpBrkWI/8lnZO8esOv+7NF5aP4Pp2C7e9+nbz
t8vz297bane7XTQhdVSk0IBYZYdeEXyMLsXjZeHxtITzPpfahRuIl0d4g46U6PZDJvzVVKSXPrXX
82yniRYqVouad9kyPea0BwN9nlJdfGOMHGqop/VcT3e8M9+oO34OAGraqpFR4FlIwdpsSCo9yo1r
ehPivbC3Fhr20BHCP1VKwV4DqW4xkng5kquJF/cFUpKCuee0tION7oY7IvxgPdXjW1UFCR/hybNe
QY0JqhrGV8vWjk9PWa3TQ12/ObZ/XIA4xUOhARNY5RymQfsxTLwKa6Y2QLfmKCVqiXLv6onazkNQ
2/m6mdqTtaTZzmTVFpmNeSRuswba+KPnAIRzShJVg3eQXgMJUHR3tYEGvqT9ErcZHcPcbYNQBoUH
8R7aQq6Bs2soxpyA5hugfdmzDZM3C+ykqeQYlqBqVa79hOeSoPk1Z8tzPjq8v6/deIYW0SCTc4EB
/yy5YAeWszZWrC5i1F+MyThcO62giUZGTXItFPH7cVx1YJDtYSUDzcOgzXVcNsuTZg66M9RDrCbL
p5CM9/2SeRduxAYEYRoTzCMM/fKnmuUHNeZ9stUTMpT63pp4tyFWAF4VXZ2Y8/ZcV9BvXNHzyB6L
Zk8/Ee8FYQrtBqZeHU6ZrqKunL73C9RoDig6cnkOUpyhH7UV2WfliMbY3i093jAoonB1YftNxkFP
Kp1QsqILu4lMcDbjvrr4dlOHxIEh17bZZ95MO9k5e091Px0fbLsWftJ2Z6CPL3lAXHD50Mx4N+4k
B/I05+4zG7/XU072GMRdhnnVLRursR6c0VXricq16+QMCSR7J7L7gAxNojbvukQbWkcofhjipt07
bDlWPjURbczJWG4WGq8PPWLB9lhUC5sadriNJ4B0cIU4vLTC22iPHMpKQ+ZrNraxKXLo4sxIpgGQ
IN6kTLQo41k5hOy7cVoSoTMe90NpXRpEM9tp+TAcj1eZCrMqUrMSw/yWN7aJqah0KLK7Kpc/8Ipv
J4/dAYCRCW+9g1EyLnn9lA51gWhOPTLv1Ez3PvUSfxnuZToW8GTJdzW1GySqoNFb1PHkfvYClR6C
pQ8xtzZLErTnwoDg6KZm74JXl0salUEHOcEi1QHltxc743j3zP3E3Hstp5c5dVFWhVKjPdLKlTUJ
HsEIRuS3LT3RRwaQlpUjrWdiuVcOlSvWjehyjfsZ+CWeLbJfGndCbymDZGrbtS/tt6WDiZ0F7Q9a
l0M4c3i3qL6A6pejFyvzhzkg0ISmyY3Hdc2PzG3PS9FT9FAA+MYlSBwxWuECx3TYEelffN5d+iv7
v1jAvXX5uqTzERVk31SJpilA+j1Zu86fWrTa+gKSBl+09u9S1UO0mh4bH5xmm2cUzWS1RL4V3PPU
R+uSZW6UiTFZuIdOWOkeLDXZtHx6LuzJi3xRhIWrFF4OeMpltxpq2oSdmx8YkzsuwJpN+SZb9IEN
iwghsB/qyo0XM417Ze6JgSTjk1mEIm3fWrcEFUOdb8UgIHdT95GbvZ87+BXT7Gjb1aMuGKwO+zu8
9tJKn6yM7UqqTleUMyuaBxFIWJqFPtDA/1nP8rlp3QqW0SbY67GZYiZ5FrsiqE68qqgNxHGRp6pj
bpLXGtnU9cht36/DTsUQSzFUCjTtY4dOZgM68uV2VgqbJ2nHZYDKIPoTKgrHNbHx2IAwGvCfcSyA
GrI+mTrQB7JQ8AhSn0jrJQOxZALSDDVtLIBAbsBr5KAZYrjtIuZd4IZ2lwL6v6rgvv3JN1PT6YMr
Op5g4q57RdMtxuzkR3cgHMIKIj2gtcuKQ7jL2wrSvEGXltrtArTxMYdWBr0bd0JtmNWsTyVaVY6v
b7LLJICSNSszxe3oQfTOP4Eh1+fFbbBYFADSafo+ZwpAYRlU+OF1G5f+kh5Hrt3jhN/b4N+mATVF
BnkMWvJB4P5HlrW8Wa0LbCINkSKlh2JYUF9nN5c+z9m6rumx9sq4I2ZE3WCZJ7bbfloWO5fcXXZm
EBBgXRed3uCeAJ+HPK2q47tdAIAhptnCktkScJ87sM5HOjv9CbzhnVcRe8tlLw+tlig7sXp8lvdh
dv0RWykLlNZAqLRJ0wD3dnTid1MatR5gZsWBe4IrsRa2HymIhQHu+qns5/q0wPSo0/LUF1m3cXT3
njdi59J02AfFXO6Cxdyn46xPdPHpzgElK2T5mTHcYwDjvp/wZ2AKRkCvm9MM/8OB2Yeg0XvuarT7
Xm9vHNLFDUAo38OvUqmlRe6npxNR9nYq7Q36Jb3L/PpclU66hcmiIurVaWxMB0ImsJLO0TqWfdPt
AxhGNYj3E/zr+RSQ+WP2e7qSNh50aHUVOMbQ2xSzQDI0IHKhHBi9nabDyXfz90BAmstTvzxw1cSy
stttSsxPv1kuXvDOoMS5YIRvC1i8885quHZgrWC1Hx3jRLdD7hXN5R0yuqyDlNriC7muFRlrqvBr
+7aTtgqs8G01ux1HIv/7/H+6s6dBXLqmCesRFXrDlUlmve52t7WcFOpfb95OuVHMt7Wvz94+9rV5
W/u6lE812qoK5OftD90ugPbbswYfOLENZMQO1O629rX4l/v8mqJi5p99rkPDD9CpjFOKesWvS3FS
dMByrn/ptpCd7H+t/brW15/KSfC/Z9JsL1OYU0CUBpsXv87/03FBxwDE7PWipc+m33d0275dbxzH
N/iOJEGoNNhRc/2bZeehob6tVlO/RY3aU2XsK2BSnDMLdnztutUz8+R6aIRzhikYwIbRUJ6R4m0L
AfOxLuGd1txP426shgQK8SUrxF2+cBEqg6d6BBGaMdnEijbyCJZGwdeX/arz0+roy16trAzI0m1z
Ek51zC3YT5DRlxXMWXpwevdbYXt0bVyk0hVYjYRWs9fGjI2bvFbO1vd998BRBmxs9cBRoJrRYgMK
pjoUWV4d2kxlke2iD3MyFqFIdNr6yj4XPADUZ+ACHjRuLxQ2yVY62PDBNCjk3T0hETeHqbbM4bbm
K4IgoQnQ014PwMcxB5iJux7Bw7bv8t+nCeOYg8s0xHIHKDWMmK7FnRjvNZesPqK4G3CFRk7QlzYq
l9w09gfjJDbKgpTLyG6qUnEYrgsH2kVfCG9bdJ0TZjNlcXWilnUEOS93ou7cPRGXCh0bviNcEOk8
uhfTLAe0psvBE/KxIx5Hu4wzQPjMh9KaZxSiCZL0FYMOxFuJNL2CwgAnmBPVHo3vV4jd0hKlZfWP
DGXaq3Rswz7ou42f0b00tre3pmGTdsgxTcXKsAkKCRoi/w4PqVkNRf6iApavhd/YBxQk24fb2m3h
zto+YNI7E5GqRr7k5StoP5aLn2AyJUG9+fVDrQ7qFZSZKkRRqLdHDTDbey5oX+XzWDv8R3Al/rmn
1A7zXcJDxdZ4fVKQX0CnpMAuv/ZlHNLK1dWY5vu2RtRbgEc73B6s25o/zXDFPdKEo0M0AsfhMM4j
23jSuIdgHoBoFAVgSUraWMCJ8sDoXw/djrO5dQ/+sFFZhaAPVB002zkRdmO2XouMUjfDHlj0tWDX
4gi1/BSAhrQOt7VKoEwsd1FBF8j2mMsDH/J+k48ewETXs4CUVt2zGclOsdkkpJuBmFyrIRipyoPL
h1dUqwcUeO1tr7C0ipkLs9Zq/OLA/zjzdvptwf19wcZH1HoCldLlsHMnGcRUoyfOr997JukQ+dfv
EGCgOdwWzpij/shxWvStLRJBr0B1z/x7YeViAiF53f61alkFIAmGDHe0zLfbgfH6kaYYwdH96cTb
6u1qt+O3TW5fS+ZLUP9/O/D1V28nf22iHNgFR4SQ92vf1x+Fryd3enx2Cx8YKqoryz/deisYUgAM
KPCn+/u6la/b6253Xk1QzlJ4AdHtyIwHLqCFvf467+vPft3K3+72dsrfbuN28u28ach/VGN3VEUq
14JWqPR2BbKCtnwoR37wZ/j8Ug1DTAFEXBoIztcKiZemotapgBkeCSg/CaL0PCr9zDsGWbmaeW9O
aYOxAuzlh61gjpoywNugPOCAXgU6viLkAPHxIjzDNojqUfBpzqJ47rm9rqBZJESVPwji3MTHJHxo
pJDp0saHL4y3kwrosa0NNBu5Zfbm1+u8wWASvun9ZJ4Xs6M5sddyaPEEY8gEOvqvaa3tIxurlwx5
zRrqBtJRd0EFNqbL3uIm4F72CAe9oPBXlnMRRosjcNA3aWv/ecq+t0O2ahUcWaBWEpzixlLTXQ2/
OByGfIw0kqfI+KjRKOvyNbPQLZvZzAfaQUiaR/fHSPsf5VjR7VXpSKYCbMiwFKeBTq996l+kB+QJ
xY8iK/t94TwjT/NAwVSJwW+UoD3H2BmNA0nVn1FJgxJpa8yCh9SzSdSgINuypA8DYOniVIs94n4M
VcHaFUoOkDoF9B11w0PU2fO2xit4D8rOg4IOTGkQqlwHduPFLWzTRWEXRppATR/0HoeCUTUjKyPS
2+9z178NtuesqEZiYai7ytsXU3jiQfbl2g8IW+EhOc4zuv+GFpepI/mKq+VsTelpusJMeJXprtqY
hZZIwSzwkEzd2cGQqDJvk3Gy6k0KyH3vGRPO+dkCNr4u7HTXBBTQKviruGlIBgF6bE/DW5Ey/zCj
EvFxCPLdAPly20wFRbUdyu0hfnmrzAKU7bQNO6NgjYImoeCGerOapta7dwqxAuPEwqlhx9manWNq
p+uile6uquslrtLM33f5/EFqoddYuFeoToNvmkdQreBBeWDABUhiAdAdURvlCWuLgKRJ0sxKSqTE
iS3tISo4SGdU4oLJ0Ma6Q3HuafTnEVazhMoxsjryxhZsky4+aeaXZ5s2QejjiYLS5kLkm9cY7WVc
BdY0r7LK8sBvzu/I+gCBM5OUvke2nfS3pcOGX7bc/zd9/8OYP45N/+2QPzB9/zS9yHX0nF+f+O35
Yii2/xNwglbJx5RHmDsUbua1jgOnYThDSjFWXoChDgMSMIzB89vyxdi6LoX5STnFvJYY8gcW4O+R
fjwc8uwAR11MDg+j9r8a6Qdu4V/MxOv9OMTBWEQMUzBijFj3ajb+aaAfHx6ilKNNP0w/fKpFi0Nm
vPw0jRVGTADx8T0vWFg6Q/Gzq0cMlZM57p0q+mLrcD6tG9VESzYvdyLDGDvjKKF+eV7zoNTU32EQ
oTD1q/bhthDjALuwkt46E7p9EF1Lj6PnXzh3ihb8dDCAg7Cn3a+TLR/VdFcIxBhRRX5btTBcJrTB
yF76qjl+LXg7NUc/G7Il1LkVRP3cyfjr8G3tds5tbZq4hcFjfl3ktrsmGLOCo6KKIjCN+6xzXiru
nDzAjx9Ouey1M46vWi11PC0eO1UoztqVtou+0RvyB2pPJuw4wdAQBswjKm7VUZK0A2GUAjZs0qev
Xbf9t8XXvs6vkr7zAvg0+JCVM8BL453lNizFsB3tskc1wbLvS7Hsb5t40kBhKfkP+30CaWtuWsg+
t7Nvi1/bzVLi2O1CuT9vVTWPG4x1in0Yaur6KbRw29pzR0jO/RSC6ejvxCxERLWVRQD1JALt0WvA
Dk9yX2qBipm/r6bAo/a0taptAM0aZG8NAgWN2nK8rZm5KXXo932xvx69HRi6BiCnN/grlCMB+MfQ
HK+5AficTpPY0QBlrKirFDJoX4MURfkLUC0ejMsJA9ogtdK8fXWcPIhqRfu9X4z0m0OaiM9t94oy
mnrDXSVWt9Pm3L5rGure84LNf/p4J1DLY7kiW7d89HgMOwoDPvnd5ddmmpf0xFILnHjKpjWrbfDq
1D/DuEEfNrYTnojOijtogWfuNCB8rws493uMNkH3X/vHrE53nIi7267bYjQmONOqvHJl8+9rZIFA
oZhYUCxVF/NhvC4m25sORk4VvFU8X/9D2Jktt61rafiJWMURJG8la5YseYydG1YSpznPM5++P0I5
UeLefXZVCkUsgJRiSSSw1j98GpBTbrE6RD/DCOp8VdiRfQDKEWw0dFBkr51MBHvk4ed+oCQMsWm2
D0kC+T9rwWHeZmZVOj9oO90+3IIhgD+v9EETNGHzKBs1aTaVrdj3adY2yBJozaHKwoeSss5HRxJt
pFz7zShClDgKd1YwSY27MLf1s16AqRODBhg96ouDHfrDxspdKN5qofSw+FqvWoFaVO6DGva0Uo7a
dmARcbk2SRaT89X2f4TmQcgu1tKKfXd1Gwg7N7x86MMQ/Dp3nphGtYfURmJS4oedVTals4o097nj
P/QoG1Pnc25FYJKy+E8s9KajGynGKSVJS9I0aY+qo1xP8sJoFtRKs4VET7jtlB3jdCM7YTSF3TV+
PQzGGpSFWzgrvzJ+jUjkRaQrQQc/1htWI3oziwpO/70z+qm6KAFPttz32qQMgEASh8JG3HNMdvpj
bG6u81oUMq7jKegZI9X2YwcITmlM9RGs5/ho38nja9PrxcavRxtSVaw9ythkc3eMveqYzyE4i9mx
seO320lNUFEy//ui3vUCud+dqcgZfIxBdoH0sppUvT15E71rKG7rddTb3VJ2E63OLu4IOvX33Fsc
JGm9ThWlA0g4wlCasnAxmZ136iPdXQaDlf5wYBMpyfRdbUR5p7RpfHLGhAnWr6fCv0+wIkpWMOr+
BbIj1fJuanrYgmMComsCIISwEPj+/JDNqZvkTT1ZP1FmbbcNf/3jYFTaUbfcTqztxBKbMm1eFF0j
5ZWaRYz0yZRvivlvDnsNjSLdOvstH5rWWeSnR7Cs1TwoY4GvsV0BT7Kf+tA6aWm0S80qdnZZFH1P
Jot8OTDyYvK/xTrf0KQrBxae2Vr2ZNN3u0S06fO1U4RHNZjCSxP0yrPVgFpADrM9ysEi9ftllqEn
JLsqVctasES1ozmDnFjK3phGZVUkKrmKpLz4QRp9aGr4Fset9pILNNUyCm7rUQOrFHSQ/fpIvYSR
aW+qxAj3Xt1pJzOdipXwVGANWVFA2IOjNibInUStDi2pz2ANdJ35qLQ0yBV3C+5a3m4cornbJffp
5B9lT05z6gSGZcFLj7VtPl6n7VotjEmVGOklJ4m9oeKqbNwmtF+w3TmLyu++e36sLfh2TZeprKZD
6/qkyNIh/+7d97bWrrS0tu+mpGD508QCmfXfyMF/QMHpnyQY+dJgUKJZtmk5ljCwMv+0MrMjfUjz
uvI/egqBqNdV8SNZyenB8FdxpANPLxHKW0xNeRHOmK5Hr0YwKhrSZ9CmzdHOWn/R+9FwANHEN2Ay
vQP3E+XAWpSSMzT/OzTbvMNtQB7JmJwnu59it3M/DfzT5FuMFaa+6KBpJaGerYrQtE6AoJUdUpfe
Bgmj7pKCEFsGpmK+jXb75BrI9FTU7Ira8H/An9FmALphHdHlMfYWyjb7vlIdKnhzP2CJAAB7jl4P
ZVQ0Vo3YYni8Tp8nyjhVi2ERhy36P5GItqU+K/V4aXF2IyO5S2PDfXPy5jxqufczVLKN1pXFLkXD
cKm5vXqf6O2EQBpKSnWX0m3SSSelxyFZ/HNUiHgv58nQ6M1AuxQS2Fxj5tFgfR+QYjsiA5Q+T3mK
oFzeGSsvUuMHP6ZRiwa6dM6qgBR1/GB0SvzgmEG6iUMbDvgck/NMpUS4yukoBM6nyaZHeWPfRuPb
LWQOXXqyATwb/MlRuOjhCKpxBHJrJuFSfE8HISCm0CD00K+8RKvIoLN0uA3IIxmrUY365+G2gp4x
QL9HkfM/F5RHje7XFaUN49uU9NVRuP5P2EDa/eC01quduEvf8MNnbfL7p2DMV2lkKY+FquRHdM38
pdYE2ndhm1vPd/Qv6GWxie/8ZNf76KDwcPkhJyD08LOwrPrJtdCtBEimAhY3lC9V62zMote+u55P
5ZW64VnETnHk6QMOYB5INn4Wb/wJPZrMNMQy9yb/BP8tOI1Cz6lDB/qur3X/nqVx8FR6zSXMA/jF
pgietBxgR2R3ASA6BmXTKdVlrDT1JHu3GRSrOX0+6/c15Aw9y7zrNZrINxe9nuqr0iunbOHEnrO/
Hka55uwVwyH6x+FwIaOgbOzWQIPEapVXrwumO7ZxJOOoTL6qhkF2w+FpIEdFhZyi7ShPQZwpj30K
hn6e1UGF3Pzbbevv/aSt8qCzcIVDjFZz8VjE4uLP/aQXxEOoxEn2M9bd7pLr4AF6+O7fC6hRXVyh
2REjIpZW8ED9jrqtrb84bW7um0g5BokzgXoH5XTnAYJay6ebE4Olq8cgQagiy5EnaPpxPYEaXIg4
6/8FXWv8DYE2bdUy8I7ULIDYKp7S89b/z7evaL5ikzs0fviGchBVniCgFsYdjCSnWFz7bhgEl7pE
d2iImnx7DTqlU5yGqVrZzQhwDVBDcJnUSdyNI3daeUpDfXVZkStb8kuMzqWZgtiooDMbiojOMiYb
kbgCrgO8SzlgzaN2pfubzpm8sf+XxYkEdf+xNuEDg2Fhmq7AzYfHjPPpfzwmaelOYvA+lD46lehv
vUITZaPuGG/oVba7rIdRLQzDfIvIzgEehgs+pwieEXXZTV5hvhlUd7dhbjgr2fXa/CMx6upiOIry
YJMSvJ5dZPbabIJgI68N+uqhVk9m2AKA+xoOU01lu6gPwJzGYiEPr/3GrmF1MhJbJVUiqxjrQ5O3
yiofs44cYB5158Btl7UViAXCd7wJs92RCYN8PswalmFi29cGGb0eDMPcR+MSWdlC11C9Qb1LPu9N
BP3CpnHeTC2o14OeDzs3L6on7hofckLF/Wxhq4rzOE2JPSuuxet6cOt3eDAIq7nxtxrBpnU8cFMn
hay/TBiQrrMaeU+1E392TUAdwFqUp9Q2/RMqDMFJHskmKNhgU0ps158GwslP9//99yrM//N7ne3p
DFSoHcPGWmMe/yP/oxn+qLpDJD662qnEPUJhC78TiHyl6hkwxfhouA2N7YIYDKlLWnNXDiRKg6aY
GK/T/Lr3doFPiVX0CNJo6g6wK1iVB6SqvIe4CgBRt+lrR84eViGM6VErEGnxXUr8SW5HQKd6cL0C
8UR5hpwI5/sLTxTrIM+QcbFw56vKQOabjryq7Mkz5FVTLdCXt6sEYwU+2irDjZwXxvm+9OHczdpG
WtzE6HnIw7mRR7LpKV7se8GOB700DtsIsbIKVcg2Rrbtv38Kmv5/PwZSfSaWtSYZHPgGn26bepgl
cRFa+kdS1NUy9Mr4nFbJo+uEyd4u/Pgsm27U4nMUGmiQFk6xljE5Vx5VjW2ses3toO9zxm1gKPtm
B7jw7VN8HKr4vuifPoXj+dV1Pzo2+RgcbpeR02olAvOaILwtu380Rhev6rZRrq9+G6hh3G+B7/DT
+f0fkUdZ7ccnnx3dLX57MUUDxpZpykEOynhItR6kSpVs0qzs2OwENIiPJYtr//OhnOAJjQmfD/84
LTDyEvmKzxeb+41SKHeiUNy7thqAyM2q1vIIeqBOFeFkRS1aAP6T4VfOESlAtGX7Nl9bQYMekz7z
MeSIIPEKhZjuSEZu3fSIs8UROGRXCfqXWtco69b+Izm34d7ObRgbyqS+JynEOq2LtePkO9kzyKuD
jJM+iNZ94xTbNAi1d536od5Vb4K83K7QKvhj89n/cFUtK6drUQDqFRL5/7RLETMZ5+/Hh4uoiOoI
S+cZwv3s7/tHlOdQ2JD0+yDNwycsvGFatK3unOK+WjdeFR9kD05foELTSREaHqFEyOAfI320Hbyk
PMlQM6qhemfqjsui2+yR8uF6shkm370e1UWcHkfK6E3gwdLruW/pcbsJkca416beQT/VYcVnI/tn
Z+6DDGVNVu9NKwZ3ljnOgz43xSTQrYiU9E7G5Ly4gTGggurYyBiydoeUFQhgjcw6ZFpvHeTRrZEx
EQTZmls0GnjzPFsvAYJ8mnPr/jEMd2DcKi7b99AzP1///32526XKmkfiKO7+aSrIEnuf8Dc6TOqg
HHM7U47yCGn91y62lM2n+DBPu8VAXlYLNzfnxRiZ89v5n+b15iwJ3Avr7tNAnqMYAx6Gq9Y+Eh8O
73b5R1BeUZAU3LpkDoPWQtgIldYDSTmK++7Br+OqXiNnYJJVpXGGOERm3wit67zbGeQbHzwPQcFb
6HaavGZgbkLviXy2enR4LyiDNv1ro1vvxpzsj9ECQYXF/Ca6qFuSNik3HrnaC5yWVSWc8qszOpBG
xoo9VVsiYlvb1p1ieuLdJTUlEx0iCQoAQ2ryNOiIU9hl1GyzCAXRpPTOujdtC8cuXpW69s9F0ryn
Xl6+Rn4MC77skDuau20Y2Ls0rsBSy7lpq2+qdkKbdR7tq51iH4ESlssga/uLMURIzqhi2hSWAqY3
J4mf2Yn9obrvkQNGPimpEntKOD065eTsushpybQb8xO9nR4L07ZhHFXKVsasqJ4uY+hcT5Ahyhvt
OgvK9s73I6CI85U833hwizw4yRkgEvgPktRb+V7ZL4UbkRcfKyCi1zveYOF/YHvkvUatJHnBnVI2
cvR2Z7wNxDxbLJ1M/C3Uy4vcbqi3V7rF5Gzt9+W9rbaTz21/Vi/sGxectHyuX/vzE33UgJP5mne6
hW6Pf+0fVgNy3m1x8Olyt3P5E4AnkH1T64N/WSwY81rgr1uuxeZKzP906rmQzP6+5RrIJ1RuFNc/
zMrf6SIssEZAor0to58DYkDq2irr4ng99N0vTaHYe+6U6g9f8Z5z7uKvWmCoK+S83UPt2vWJBS6a
t1Wu31VxiXBVi7aVXovuNA2G+yzgdoeBiqiolmXbzkaibbAD961BAa/wanFBWyl58F3/nbT+w39f
GM010M//V23WiHVYHKma+Jw51WAB6YOOKLuIEHWsqHI/ejGc+zgQF9lTYZBuMjIXywQKWrZMRf7g
Q28Av8LctBfVPtFn0LZrm+u4jIJl7E3eAd0U7yCPCjQSO3UiETXHqXiKCuIAh7KxwKOLaVT3vW95
FCUQNi2Vrjo0caNuurxpMGseeOSShXhGFctftm4B6qDKZh0KR+F1rdA/+oKGTKpykEcyNpl6tGtt
D/w3g5+mybmoSKEJIoeVar5WGHb3/hiWLyzCLPByYbaeolJ5bcZURRrOq/eyaxraF0VxEc6aB1X9
rhym5tUdVOPSltMD67Ho37iyn8vI7JtdvpAoy6isbXXtc7LSw6dhKCoLJUCQQps2U74aCeYVsvGs
IaFAE114my5pnTBVT6GabdtRZA/QiLKHqkW3J7ZgPSnIoS0bzxcXyP5d2KGi37bfkLjwzvJa2nxV
x2wpJQDLv72GFfKZOqyw5PVkXAkrtMuyuybWpwekx1s+fs89tJ6lgQNrpjW62vpjEqXIY/Zd/61v
tG2a5Ob/OEm/yRLhfNN72Dm+5fpPYzQ1607LvIMa282qqyoHFkp+fysHmVPJWzXQLL3Fwko8zmZg
R1kiAkzYnhKt/MeTMOdANW0+wZ5PkNdQnKE9za/SBImWLIsRybrbK4DOu4RW3y+LMoeckpbtqQqr
+zBWm0cZ4kcxrsrAiCH5MEPrMOQhjeLjplOOtjiaXvUzi4v80huh+zAYzlPPr+qtEoBiWqS/+FW1
4q0M2lPXudHTkAbJueqdbFHM8Q6xVIiATrLLvHFcRHGC5ImSQ2oak7VoeuV0awJV/OpWzfDixR05
9qdA74wDeexfjY5y+SFpLbdceH5t7hILnaY5JqeMkEMPQR1om1hl51xFeftF/4HOg/FFbWbDk1Kl
cD13FaUY1pUxClTSYTBVPCAXfZf597/OQS3GfNT8QGyCPigBppf4Y/Df+FGLE6pN6tcQBG4vlO6I
+Bzi7SObfXxtvpao9NxZoWLu7b4ZXwA/bFNqLl8Nqi9o28XpLm/D8C0ChiDnp4Fm8+ssQAvPpyO3
MZ/8nhncQ0nktsv/fqPUIOl/zl3xq8O1ac5aoS/goDzw93PB8vuiStsq/+7U7GiMwhFnbW7KKUBo
OFWjtYz1bVFRTFT1beXwnLjNCyCFHcBcHcveaMBkAUpu7UHb+GPrfun8fhV1+vQNbbn6rlcd/2jm
3rg3xmznK3p1ySzBAykTO3QP64sMNSY+D51Va4tbTA4A8uMHnHQnDyrhpazQ3arSHACpOutWpwaw
C8oF/UELHJPCMzgS2fX9AtifqMb+cD2UUSFq3Vv+MUEeFgU1nygaIINxoWZurrPns92qmlDhjMWh
MyGimYpXPJlDEG7r2CHXN2bqo18JhFahkS2tyB7XUZ0HR9l4TDyORVbCZkJp6RaTR848+v/GYCnH
B08832bJqdTIxqWjQssOihrl9aJFOVdBdHZpJigItcLTd9a8WfHmrYwomnXtaUBU5tAIxf2sQPMx
5p4MQftO9hQmoP0An7/oGDQ852zLjLwe38sq8bemDwi9LcT4HiBUqbOcevaS2KTsh4SinMYHg2KO
E4f3sFOMx64yH2UcNEy/qkbb38muzg4H9PK7FaFVnrcLN8rjA3otAODGIHhGUD147jQK8G7zdI0E
qbGAAFbsA1FZ5ziDTxlYzQFFxoqPgAZVX8ySgPLuJ01UT3WAxGwVaQDK59FgAlJXqGOxUxzNwvrH
D++BqVT7ekjyTZPFLZQv9CDZsHqAFJtl2JjeTyHKL9S0qy99jR6gOp9UBgpuGKj+oVcZttAkq5iN
kjy0M/ZM10ZB/ABRFvoGPJZNEcEDI4cN2le3TIcqlLv10ZFUN4Wf1QtHSbeytpN1VBwtcE4bWfhR
06zfAYBBUyf2v7CISGaJQPQNAmd6IqF5n80bed/LgHY2Ct5okxPtIWXbl8BsEGewlJ3soYdhX+QR
zM4lOE1x7yQhVQlnWMfq6E0Lec91wrHbNnr4Lu+7cHncXwOyn07D3TQW+uHT/Tm0jMe+HaxFChOd
ZxRKoIGb9w92jnEDjPPwJXEp9DZxGrybufiwY7XA9WLcd06KdBrqcEo8dcsW0iVvA5SnbJxSpEfA
mSvV7pCLkjEw8d59nmlv4WRQzJYDSuvq9wWaqG6G3Jo3TjROqh1lF4efqQXbQL/CtWFb2sXlOm8O
XUdln58HsP65kfP4il3kpYY6OYcVWhBaEGGjA7EQBXya2f8G2NejyKlAeVGJQqWIK1T4GPOR5D8V
Wvcie62XdU9lFX1HSlddagYpwAK1zrNs3BKrCwcYyuoWAyirnHvPXftpLY63uB3b8x6u+8krKWeE
0tiBcS9Pl+MAmlYG5WQVmdRdFWX3sZ03O4AgydtouNvGSql9kWK9ICP+XYaj0Iw3cdq00FeY1fFF
Bw0ahGeReQ4OJcqdjDeOne+posd3KNMkb/EQaMsxDvu1o/ls+0SufUVUyyWzyI0gG0b3UmQp4DDN
rb55MWV44Dv+A9gnYAtG7/F+gaCaYwdvy1MaVD9oYh0aKazu//QHZQIP3peIYM2xVA77UdFi96Y3
B62wE7TUdThmkZJdbBeVjbpSwg+8SuyhASpOuX1pemF7zqNaUFlteYbFCfZu6fAgZwLsfo1613mx
YKlhl+clKNWrn67lOxgGxaK42P2kHfoEGt1aHppDbGAXMkcHM9wURetjVeNoB9H9aG0+mdoV3Q4C
eflSphhCiaQPtx1lnhfVC5tVzxMEWby0eslHhz9kUGsrOepiSbCZgGPfyVHbqeJdLTLUJObJdcot
zdQGZSG7Qadmx7ZjnSK7GR+YnZji0Z9mJ42sC366LugshKz8heqRunAcG7wzcrGh5mRPU10r+Bxo
Ht/5Lt8rOLtte22pt0stiW1EHnGv691cfzazRls0djFiUake2spQvsa6uaNA5D+LOnAuk4Eksq1G
+FUp8bsn6vSkK0go5mrYrazWxGcFbcEdJdjxkFs8Ycb0KBuNet/1SHZbzU6P/dzcpijoLa40KyMV
NNtjaVm0UoF3HmRDHrg5mAHq7KhhC8o7qaMgh2y2W4Pt81k2uZuGuy5rvt1C8mhSKkDoYa5tlRT3
qdA0xq+p7p4B4sTPyG6XBxlHWXD8GqnKWYnHp6GrDFTXDPa7KFkvgzHI70mv5vfySIWeeJ9046/R
ce7KmBx1E6AwPZSrN7PGxUwfVeveEEN9qigALZWiLr93lbKcCpG+g9Su1rWedpBwSv2pMPxv+sQK
GLjoNnCb6h6Yd3Uvj3SyX3dsssWSzBGfk+IwLEccEVHc8jECk93bgDx5RAtoYdgImsoBGbtewdLD
J5sl2sbU66PLYwyELgIqfUHNunTgXM/dsfah085dj8T1QijFsa8wl8qnajw0RV+SH7Hjy1R0PflY
lbfOdhmVmKG91Bh83cVaaFEgjYyXzLFKMnQpsnJ/dxVYQ2tvJMmVfvOcnC9xmRrPsGTD984wUYTI
QBSbTSLWQ9mYhzxR64PbjiF+d1jRANcwllMpSAeHQb7hl5ucO9d8xe9L3RlzT4bwLU3Oid1GSCBG
1TrDK8fkz8JwGsTlytHmP2xVnpxCBI9a302bRtjqGkhz+x6kCXAy+EhaiMtpoSY5cnZl997YCfz3
NhxOoS6mp0Y3T27qtO96lqfrAQ7nVp4OfmehdFn0UCrRRhbuSVA4e1msl40dZO61KwdyWeG/zTHh
FkCCKVea0ppPuhmtu6RrviT8Pg8pcKulZ2LgFRl9se4DBXGReZTPTlvUZW8f5aiK3n9mpM6z2ZTY
K5Xg+iL4LbnqRUCxcu9CkTI65YJq7tyTIdlk2fs4IBaCIp93mRS32CGEdFHjLLwr9TTfeWVdv+qp
NavzVPZBdhN9+NaMvXUve5mnb1W1jB5lz1FWvj20Typ2jthawR8rhDjWYy+Oc8UKk4r5UPZlE+L6
MQvFY6j3e6Ic+NRt7dwAG1b8cb3bRT7N/adrNiUVQRV9PtYhiXVudT/cGlXYQIx3Zisd1s3L0MR4
To2/jKIVHw0MDdwKQhQFSozdwkR5r10LkXfD8B+RjRfrrlfHw5gU5KHzXltroxpvvVmSeNCy9GAV
FKcr7iJffSs6w3ksnmU8DMJf8UxLzhbrpEe9+9akYXApB9JuRTFU3xtrVqca/FcLj5Atbm/YvKK4
9VqRf5ATFJHMd39zOIeoFR3F1Bb8Pvz6e4aq+wA27WuqCHNVRQ4Kg0HSP+JzGV2v7UTRh6+nBf4T
NUqIrZ2sa77j71PeLeW1jQqBs6GZCkpzpn1fGICqs/ld9Ym5DXL0oyj0IYQRgQWXKHDZSPy3hIrL
o9vAp3mfunJyGQbY0IoB1tcMML9d4NP1bq+hs6AHmTcVd6FQY+xqxmFbl2PzjgoyvP34ay0MILAJ
H1OkOYi9RjhGePZILhQjgaxHpEROS/Pm6JJEefZEEu4zA0ussBmrw9Db1SFU4V7dut0cix0FEqoc
lv3rxN+n3GJFjkZQHldYE8/n3QbkBYOmCreVhT+AhmZ5GBt8C3RXe27r6EdQWNnJnHvV6GCa21vT
Fp137CAwm0I+JW9SGwufgZxPAqrLEqH3R8rJGUJ4SiK4JpkcjA3YjYZfrhmk2wnXfqT4B6zSApx1
CvWOn3SwVzp1Sb2rRRFDRwVKHs0xBYW5/zGNYgkkwIVVbLMtmRvZvTVws81Do/28RT7NmswB7mKT
9MDc4OxVef0Yz9i4ESwRcL6m3cuu1igmi8vYvXNhJzyLysnAXSnvEY6fiH9MLhaqiXZStFjFYMPN
3pOywj3YEx/jYL8awu9fMx8fFrOq9UOU2uqpDUsVTZwRUGSRKnsdO+id7SFnkhlCOQuz+9UMpon/
D7uWjUDmCzM4Bhqlb87Iq8rOiNKajaZe1aP60+xrN1pm8OaQ9VHjnxqCXYGb/E8XBj9D1aHWo8Ts
CoJpOgWUptDj69PN5GAjCTQxwDTBzL8nQ8IMTmKNdGkKV7yptRlhV2qN5xY5uJ0B61ELEev13Pou
UKbme9mtJeI5LBFARHc1vBczqk+DloMxa/5gKijv62amf28m5Rw0sfeiNaG5sbD93FJRrl5w5n6s
M1F8RXblZVLT/BGibvao2g4LhRLLPdmVA0pVb+H7dyi1MQN3QGrZlMUa4wu7ZVAAWvGhxfWXKvUg
u9g1ymgoPaA9HE9ntobDMgqH7IeZH5wpLj/SrqRk62rxQ+Ip5Y63Xm9cysfPAXxtGJtMqUexMRqt
f4fKIVB7tL3j5Oqw+3jc3bXd1LxbXbqVr0tCnC8qa9THwqoQ6su8/h4e3K8mB+x0SPGWvMVdNC1J
JkUg/Eu2Tcvb5NucsadckI8aTuY4pYY4XGyioQxeWeqpd8ixpdtrF4FcnDz4T8jupCHJHnnJtJdd
K4aN2tWqeyCZFrxaDdX+UourkxwNG++NhLR9z600fGUbfF8MdotMNS/DSmTjp378KE9Edm/h9U36
0KJIc31up4DO+ljRFvKhLWNtH1FDrMTpFpJxQHJ9STa5Ef6ODV/UPJpVG2yAa37Tmg74aDkm5Q6n
vx8Ah6dtq9bpOS/5oZS5QSly1LDQiGv3Y6TkimkUEI4Sp6OWTPLXMLOypTqV7aOH1OLaVIDaCq/P
Di7Jiw3+v80DWXV1qQI4vUsmVBmEN4JsKcFaF64VPcrGbZOdCi7o/toLa/K0QtmJKYmvExzFmjZG
1LVLG+60DwldseLhJBtPb1Bzkoej+9ZN0Xqqfe8192wUm2tIZWY8ua+hPqJlmtnBWp+7bu/ZS75e
7k6OVkbyUWSmcy9PtZIOHWXSZSQ+ikcjsa6ThFPoR7SDJjRzuETuC/QoUswz0EpYeSZLE/yLqmOf
jy5y3oVdrgbuTgsjqh2NXWFYH3GdhJUmh3I31xZyviE/gnQstDs/SfVlzULorLVOt4+M9EH2cstv
zn/HVR3DPNZ+zNWTBPtn5hqBXl+ngVn94xoyLkOoHPdHUlUvuZqu5GaIKhYKHC0VZVtPwy/DlFzj
yCnqGG3k1c6d43/Pl/GuyvPnymfLgfz1oe1aUOTzkZ4CL8ettMLgl2T5MCrTNi8xerx+b+eVp4XM
6nHqy4MMObaDocm89Ky8fUOFb1cWpYJZZNV/+X+Xd3JAb6yfRa0FrIv+Wk/eloJt3GvkniFe1+KN
pEn/Tga822LAiwje3A1CXEJ0j4VQEuknv6bUI+NYGvPFriaebarInjvW+RX7DV83UINKQ0huJuyS
VFXeY135Wnmd9WAgc3QfuhUbgTkuHBZybM0LElput0JJSOx71fX2fPVIdP/mbdSaje1QPDZbf6Z2
sN5QLh5q7bInuR9FpFbrqccMXcbg2usrXHPwLS27FdAM/YKyoPUUJTZ2E25VbvjzWk8kzdVDKZBe
8gvFfJJTfp8wAG5kqxwBWHTV9HnQsW3W7fBBn3sxpiSoSkfPkYLraF3b+w4HZWORNYN3n9qpB80o
vQyWnu+p+u+zJGkOHW4yrB+a0ziD02Sjzxuv2LLfvB4tFxmK5g1aMDc49aJnPeJELipKeMrk4Qmt
+KN7l+Wttsdl+nTtylwh3n2nsECNRPaqSeeG6jglHDBvwyLIe5INAMcvxiBKaAWu9zTFKFOyeLdX
1dxtPVYsZqF8NePGrrCkLtasrsaLnJuHrrvENxIvr/lqqBuSd7YjCy5pqTwZeqc/TT+GXhXVEr8h
pMDNsNvD+kZzHXGRnRm9ZrOnMEZOL6ikNm9+gHChnYkPEdbmnR6lbK/DuKGIYYp7VYvqhyozqwcN
EQUZyrKO/fg8A7kL+14OymlzyPG0PdyOYssOEEAZdGDnaAusN+5CLXxSKzXfsqCZgJrNsAc5fJ1Z
atOEnJJRL/84U07CwfEj7ltlOZBWe6xq4wHn7fFtUtnqkz7q1rILX+Brws0LOa3pOktryKk5DbDz
kI3i3LCm4cs4dcBof8cyPwt2VEhLaIyNqSzUZFpgEk06MmJZ2tfhwRtEcJBd2UwYRlFWwoC1RLkP
X595opYoQbCWhzGIFPyR56g8s8GuUi22TS1KnBu6+tEvA/i3pt19ABTiQO++q4kKGKAy6jOq0f3e
13g8eZjrvdSd8pXSRPehR/rei7UHNKjUfeqnrb9pO4sSOn6Ed05WBTBXTRZUHYIURq/2iE9kxksH
gyFNLPViZarxMtCL554c62HcyDF1njmPFVWsXcf+73lyTJsRwb/PM5FLROIuxqEhLuqlgePKBUnO
dgfmut/wGCiecgN3t3wG9wg0gE1ygpFoVm0amt97UEKLscUTQpmq/NDHZY58Hwm+krVZMRnfW7T8
loNKLqPrwvge0KWOFgIDGuLKQmPHVPX8aKo6MPah1fAFLW0ehfO1k6g/D74SvgYaaRO91/KthtLi
EUgPllS+iT8ozo/7Oul+HQ0i33pKj3Fqns4wmHnKbVQe3U4LzEKFT+ZF9yzX/5ez81huXWe28BOx
ijlMlbMs2XLYE9aOzDnz6e9HyMc6/75hcAdGEd0AFCxRQPfqtWZ9oZnvnqUO6zxCq6t3YqTHIbb0
Uz35zs9UvVSVJNqZ3J5feJueTG580Dm68awIx/bFhf4G+ohGXjmD1L5IYdQTOa/QWJu8rVxRj0g4
QkstF/oLlDS7RouuBuW1L9TJEwiW9XH/WAnuEXmVTVMZP6M8DWkGN2oOieNoc9ihpXkuupXFP39q
WtvUYFmcLu8Dp6tICl8VPklrYX80xehdwJ5Rap+Xr9z2qz/lFHOgsuEXW9521iKk8pKblgectMkP
VY+6uh4gH59L/Skqrf6CLupwgbibLRFAAWESjYFepOpXzVn0iGD3l7tXTPBLdggtVBSPNUqH2zfs
nrvHGoFuD3vHL1+FKeFWclLyDpDQVAoMXNvat1O5cD01jy7k1G+BXMO5JCqKhQOUO5yq+lQ9LPqi
qSIXUfewmIsF/l71X/0w8K6FqtsUpBvJZqI4XyiWJL/qKjAMs1baNbzfymurFAXQm97YFaMSb4cp
uO6pIJX8NMhWceonSIc6I1QypgIncxrfwrRA8cYvq/nQyfGtNSIfeXetnN27iLueVCe7iV4hgWV1
irKej05U7MsQ5VBx9WikwCZFIvohuSz7PrLymmIf1nUIcSJSJKbUvLgOVKoJhKS3oAqrXdnDGiq6
oWnEEI+nxqyQk/6W+VAxuDrEqMJr9ZJ9aPs4nsWm0d26wDaOUEr8TKdeSrjjFIbDq/Chp62dnSB/
EhMjz9WeBjRMhC9GqfJSWNJK+LI8t0DzwTQwreKk/OLV6W/h6nU/uincjbwwGJBd3MAtqr+IcenQ
zMKSiKh4bKvTF6TZ7YXfVHA0wGByc7sB3lJSlWDns9vo12+QFVYn4bNDQLFq2EdwjuPka56gTFiG
O+GVYLtd6OyoN6KbtcQJ0r6XV3qokPfP7X3q5sEx/88GesJW7pSDMI9NmROh1sfPYaFC/RQUDovG
CxDZFGPgG2AMasLjJlYhnbl3xUThF7PDJoTD3Nfh08rhZ8jNTt6xHSDmxE82kB4j1g5aA229RDId
kTHN4V81GbuidEFhikF2AK5YHgkudup4fDRj78lHNdTjnW2oW2XqCaewRwPxbyrEnXLdjUi0CGOq
UMU+ewwifh4sq7KZNjTSnzYH3UbKF9xqp0SLrDfjg2h8D5h0e69WEq3d1MndhYLINRisiY/ja4y4
hDwLDjDe7AzlACgzB+g5Ay/fFXpYvQYFv+69Y3jEY+iWanEdIzl8Ej0o9haj1g7P7F44amSHyCug
aiiLbOGqJMiDUUK4Ji71i19Ew2oIErQvHdTQ0ckEqaW1WbaK0EsM5wlcQRDhkTe795XSOfvogR4S
XdUvYh075wc81Z7Gab0sDOqTMbgAsHkIYaL8aNwNUf1HmO52RO/Wma9Xc/EkhK21M8p6Wxho/VaB
U9jpdHZN3COj0UMdd6RaVHe1Yz0duMqpEXYJCgpfkbWjGKoXHaqovFN322OYmPU1VtgTeygOCrJ5
8waK6W+uC6GBksnvfWDVm75x6lVIbZ+we645vtvlWG8MuYD0Ry+EIqcPjVQIP2VR6OsmadvrAHP5
FbEB3671i7CwQ1E3xDlRIx4dpBjDFI5OyTaqLSLO7RWVOP1J4fx/9wIIohQH8Z+5mOwn0e8WYO3C
hJzttekRFkbp6qI1cURhoUkZBzcKBY3Qm/9dGBHmaZ7L1iL5woS0J1yRmfVe+Ez2+2cHbQjh8wjX
HlW1gpetDtSr3Rqv3lj+Ut2sfQkLz3zOzVUl1bBTsdxNclzpqE8+M4Yz246yeiOGtrY2riErqbhZ
4E1G1zl8raMOlVgnjNivdgGlw5WinrXpZFRMp6U81Z6VsNOOoufJNbEgaNcRc+Ow5ARueZrGC2c2
jZcr1A/+czzx224pnAjTlidr0M9W4gNait1wNtq9vTNzI5rlXa5f+ZHSr9AVQNE0ONm2Ln3jmiqq
dx7yYCOcYpiv9DqqDITjH7OM7jmjdOsi5qi51qzHaDDmj0m9Ul5tVw2PYo4L4d7Onh5Ynx7zrwcW
XS8MD1EZ3EyzVc6lUaIuH/nuK3Qpf5xSG3/72gsqxjGV11QeI1UzftQBTGb9qAE+4mdmVZTGuI8y
l8CaxCEoAyF5CayhnneWbby6ebLx0hb6B0TVhbJ66XVUYEggZFJ4258RtEApOzAOoidGWEUF27qD
CqyY5bQIlJeD88PSLSNj2Ywjc4Rubqtb3ZZq4HymRn50au1e3SYIPYGI6GXI0Kc2cB3vqMgfYsTd
RCFidBL9giwTyDh5r0wmYTdHDidpWPQLOWvac6bBjxbGUfExVlq5KGRl2FWoer515YudqPnHCKH/
pmvrBiauqCAGiRglIaGKW6gkzwsnz6/QcuZX6HuRYR/9fCtsGlxnV0oHQ/i3r5TDZVeXICzoDtQF
hU+MyiF6oEyhOBpdq521qTFSo513Rh2uhK1SIu0MmYR2tnzrwsFF3T1Mhdbop0C5qBX7gpmYngMV
5wufzPlGU2DyazQjWM6nRrIdQl3iMmsLLjPdg+SX09H8Majqm8/h5HsNdqD/dKHr3vZkZre6G/7k
vvG7h6yHuOc4kZH6Ad/grH2m4BfaZlt2v6emtUb6SPpjtM5K8mTkLUxTmyV1YjwPfuQsR8kyD6FW
KbsAPqUJVu1doFzYQScHTstYaH1lfcBsaa8gh+/XKLNaHxLJO1iSjDdbc61tCPPeMotIsmc+lBTI
J2obI5a0N8dLbxTcGU9qn4YvI9lVYa4iH6pIP+2RxmaUp7nOImkT/f+cpOUR9GwjEnk9welc8X+Y
vqEu8rrW+DYM3tlDyp5O/s658kOXQdW0iANci8I9CHOpUEk8lDCiN5Dpv6eRiehb35kkmKE9JRNz
n92rKmFEK2meYjvZ9SRjPgjFwOABTmgV54P3oQ3+k9uByZO4jZ4J4xdQ6mCH7UZZ8MWYgpue/1GM
qy408ncfjn42GiM6SRlc9LAeKUvwlgfZJeTRcmI8toqKMu6U3S47QkBDq4VHkLPRCz8ve5HmRtG6
XY12baxFcpxqr3lHlue1BvW+H/LSW4hhGrUwVIGV6VmHyeMyDMa7WLbIIkj2VQ8o0/QozdJu3OKj
iuGjssw6hHkUazu6/AUdsc+q4o6KEKVYdMylYGGADthWww+jleH2VLThOYx8bZOTm8zWPnLMiA4q
NfS25BGipnbWcu3rlDXUbX2qW0oY+rDbE1xV0Em427LgWHvQE049Q2/bFfvhaCuZg7Qv8wwerS5x
XoJikM6GEx9EL9L08WXiPJlcdts1+yxL6ilsQW0NBWuHrCRPHzRU87mKLvPpyvz3xHZ+5q0h/XLh
IiRZAbtozUbH7srhJzwjiAYFnfEKd0wwAYwKoLl9u+yCvnwepX6ASquAcmLqttTpPjmyD/esUhPe
1kBrosLCKUdz3VOu2qDWgFZxI78GfUenSwoIrSE5ED7Jz/ujrxeULOL0q4gRkfILJs7oEFFSsOJx
SWpFGjpWLeeLsUj0c97Iyh0EpvbFn1QeEvgDSKpZbHDRcwYcprT9KuXQ/6aU6KtqugHmrdfMjzIj
5FpV3/kW90uY0b0lt9Y/qusPVLIXMRQu8B0tKm3gDoySs6T01k40lG8AyBSXDOQSYWFrV0zN3/5/
DX3M1+qm/ZwvjGL63V3WxAuKVL3YDXGjPkdrw5KBhVhyNhET2AXcEgC1/XPgSP531UOyERlW56WE
NZODZySfCY8ra4f6URjYymovhRVcsbIZ78oEvVQop9q17/jsmPvavQhbRzXEnM+ytmpTmcBw3PI5
jOHfSfOxWDdAnt+H0vxuw7D0VFLC8Jwm2hq66ILTaoPU6miCROa+hxZPT5AIFENzcNWqs49Qh6I8
4HcLA5EZgrSFe60BSWxkX0UwgkTK1e/4DuXsm25apCBhBBMtuTW3fBvzvp+pJoTxxtSVHAne6yy4
QfkDxLS1rsJcp72zjfLEX7jsFd74jUfvxNXajfDCifyHIlXnJJzCJLp11u116t9vfd+NG6eL7KXe
NcoHEbFj07rGs5oq3tHyq5eot61ZJiPqC8iBB0dfatVkaE+oUxeMXblBwRbBj6lLYYK0k1wy4RBc
BTc0N7yT4hPXl4yPNPPfZGMwXqoqVVdgxbJlxRvworkTktaCdrutJOPFJjlx0vPwFnfwh6vQhK6k
Ujs0htU8txPCM4WgBoBvGO2HCQMKm5S3HWNUmoVXjIOqdV6yAbyIXoeaLqoPQC7twrkAEs534OzM
J5+MP5/bqv+pNAXHizT55uqhv2Rvz/ZGteVTkxuQtU4jcljlpCz8WRO1mlc2+Xh3BNVhlZa6GB1o
m6rGmnXSeDKL4ICeRvpuhYoPWixqdobmJu+dbs87foZujWUiOpf75BB4I95bOMqX7ETVtVYO5cz3
iI9A+uXNRgWIS9b6yETwMQ9UiCksXYO/F2Tnrs/5meH7b7yoHny2WpHnFz32w02iQfntdMpnI8fF
1YCTY/uw1yAvY72vtwMCzVQg9P2HNGbnBozzHzeJUOCR458p+tkc5gE7UYMYrdqGc6Lcy93eHHlg
WU3Ma50j7KBC3PLDytVVqBrDH81zdwPRmG+IwpdzefCcg2GEEBNHZTOTKTZ+DbQ03EHNg+TA1C19
BMvArJClm7pqBD+Fn7gIaQVh+UriNltYimVvhslrqgSMTL0guDN52QxRxVvzn5AITryOYF6zIo8u
YqW8oQYhq7oXYDrDy4AavZiDpCKMtRO/bNP33wF0NX9ce6vLdfWbZDByiZGS30zKaZbVoKfHRCG4
b/hJuh6I815k4JLzwTey75FdbqjRq/8khbHtCLR8C30PqaygHC+RGlDiLKHIkiK+dtTlKIPuolFv
2pSqtSnd/G02c/Z/9R9uAb8SM5Jf6zi2ABM4GZ84KsTh8nYRPGNHZDgggNXQWhlwu08w/nYnoe6L
DESwLay63MNWUxHTGqyQFAlqIXvRCNeja6oBoCob3rJ/zUljqiqUwpE2/Hxkp3JqKjAnC8RE2gWc
k9mJ+BIQNuFWKvSmHp6AMx07dsYIL1UtN4fjRN1vM5vf4ntjZBDO2129KroYvOrk6AoXYEZaqR8Q
ZrnbRnTLMLRhIQSwOg2RjVGHHtNtSb4owZ6MeIlGxnQ5eMp0OabVOnNbVDkmD/odwb5t3cJfict/
jfft80CA5eLo1SogOvI2ylp6JKcIpGzqBrVXbTSNm4Pitt6b3KCvRNBk3Agvv9TFbMya7ii8JNVh
7pLkZ2Moiudpyb5WpFexZNDARS26YsmO7NdCdD22N/clRReuhLWhF9aG76C8q2qiVR7lWJCUyVBL
f9nEVWe5487oSiTfRf/RiHmPrrh62NiwbCqnPpLh0Smtv9V5Qnm01tpPjWehEEQtV2xmELZ/2fW+
V2dJDGZCjOB8az/FEyqxJhJLhuqfqWrJW6OaLZJu05B+p2skZbk/R2v4xu1jOV0pdvh5JWwclT69
f437n7yAEuz7elnsHV3YXKNItXZ1Tz0hTERUyNqOrutzcanrI7sOcXkfIMaSzFNnvt1W96nCVor5
4vJfk0iXIPOsGCie+1ZCoYBUboIWoG4SI/40Jp5HzYbCtrIEplOkDsnHL8eAXtmJYvK5GPawOxEc
s9wvgNsTqrZnwl3r6hFUcbd/jJNCNdhVwfDeG4a1rV1HXlmV3O8Q2Ol3raGnUKVN/dGO0eyUM1df
Pvx6nuIXQ4XxPv7eV3VPBRcICBTWp1kon1M7Hb97mVku5Titd34QdM+qUr8Lu4uiojEMfaVSqM42
L1Y974KSvfSU2jCo8WGvF2VlSmw7fGSvST3Ci+71kM6ORW3uQVneR4spbC6dc5S/iA65P2Z1hoTq
tQf75rSmaLQYbDEQXu4qMjo8rV1NwdOpSnbWValOkCdy+Gal0q7tIkpTveHmakmNpr1aXOI8etXz
fHiHQQB2wlXh5/KtvpWu1d4qt9W4VqHzvgms8+e1qUE8mXjjmTJtBJvNTF11Wq5yvoI2CcjS71KD
MF8N4v4lKEFo+jKnpyB0+xe2ut6mYQe+EF6pyuJjNTo/hDMuNIUt0h5cQtzMg7FcKZp31oYWRKNe
OEfRJA1J7pnhDvW6lZwQaa+p//CLK6toNrIeq7umieRmXUtIf+Up0VUnzNu90RKrmLmu1CA1RN+a
GnH1l82OVciviEyyEUOGHeoT8D42ClyoAnpn6Ms/G8OCLrgPR/RN/tNBwQCsT4Utzx4O4nveGQ72
8MjnZf6XXazp+tnzAHPFVvR6U+3IqhFInmqDRI3PqHTZ1tAzarX+KfsRdoNDGqVoj0Iixmw1xj1M
9yub6qHHcsIm1vwaK0x/ra76HqJ2RbXR+zGSqGaGusJwG1T+ElTX4bMaSNN1WbZt7Wi6pC+uUphS
Z1ocHFQ/5+5judoJQiv9hKKmB6POsFBaKT+ZgwsRsRKkyiKUwhTQ/eTV2T90rTOrRj4oYJV5deUQ
vA0qH6NUb5Ol6Kauga5SCCIN3HD4pikhdPVAm4QzMq58S6wbY9wnEoxPhSIFb2AZnZ3ZQmcoBnl9
UXK7KlTQDazP1zqeg4es9mJw77vHknT0xUZ67Ua1KIg21qgSo4SW1gzuT0rVOctJ3+7Qhzz9KCIz
ehKQBvYo1QULFTzx0wPpAAb9L0umfITIhjwBFq7ueIn/fZ3741TG+2ONrqdYjHLlXZMOYAoINPv7
UnYHcw6AHmjY1FDZWC/SMeY+keYN5YpSEx4SClYP4qoWxnFEOi1SkXq4DxL+oFLrz/H3UWJClJBR
h/gLaO5fiwj3fVJo+dGh2WWciPaR01TrtnHQyZSlva/3SI2Jy6BLPSqsMA58IblpUNQA2s9qwdhR
6MjnIHCJhoSutA+IjswyNMScX7XthospjIhEzpR0FJnI/zkpKVwAAoq9GIkk46ruynSnO8iDFRSo
FuqEJi05n99Jye79L3clI5Bw+ur2ATzVM8FUpsAGVC3iqJ93hRHteyWsvfWD16zWhvsDhAZZltNX
974CfD495DFJR1Hn2F2UD9MwtItoUO1ojiGyU0Psc/dq/UraBlaZ8L9rtEtaxfolKjwqRiRXnsQe
Pm0O92CkDi0Sr9NSwpGhmz0bVDKMD5ssm+9ONNZ7sZKwc19dVODHKSNipqZk4ZNkoUE4rS1Mpa2n
pGebq5gTWhTctrW6DThjUbyf9wet5n7Vuk7LDrUIZymEHQ0P3IW0cmmQ7JoGDK63kPKw33nTxFwM
EpeuR+JRCe1q+diNldMu7tH9a3P2cDw2bP/3kCqqahRgob7vWw4+I/gGr/HKswucGbbhqTG7J28w
+l3Dz7wBMA1bkVmvRGD1rehZUVmeU00pzpZT/OqNAlT1l0mMGFQUEhsYfVH1hIo4anPpCMtqgPJj
O7zFI+WUfePW175LzGWcS+7RqVtlo6MktVMhcD5U9uittawunyTd6BZhEiQ3xOk4NLeG/Ro3fbuX
Ghl8FAkSG5gmjZf0qPQVeyUNnIPqejibVv90ihGqOoQHXfVnMgdjOTbCp2xKLIZBaJ3QLFuKnmgk
7gK7WKt/tYMXhXO0kbp17hQVFQuuuajMWN9VHsXmXuBLa30Y7ZcWkdBVmKr72gBTSEr7yQlOlmFE
kCHSRPwaX2qoexPbQpV76t3tnrPjLCgdSECMU61d9c01A2MnRshxHF9syJdnpK6NjW55sjenQANI
QlX668fqcgIRaJeSOH/YsiqWlqMWJwuxjFiwKZoB2Xg0UcQ4Y3pmPUqh29z3s9n9KTiyxt7AVF7Q
SRm8uQkzxdGv2/XjOTemhgYQ4dP/fHVdP0AgkwCan562GA4P+/3VPUxfr/DxDELdJiUSeubm/pAp
xw2AKmwfHo8ZWhacmSkZuMejtoHkLimF+3yFYsEySD9f4f3dCnwbqt/p1d3XVg2P/Q6vTowW64tX
WEEj9niS3fQKk/r+/7u/LV1OEXjUf746MVu2jJ3k2aCipjdCzM6S9FuolsbusbxFGhHRIylcAMMr
nsEdTfWucn7MkbO+kip7rlTL+aD4Bsa5FDHlVHGLtwyN7NyUklOmOvrSGZESqK3szI3JeE5VInL+
6HKXCSKynrGuHiRF+y6coikAY2iGM9zHly1F8zUB0JXIh3ah3xzsPPr1GO8oxA/5zWfDacuLRpPY
6xUTTXvS94sqtJWr72XqFR6og93X0jGcekNhoW8d8tYKpxhmulDWs9v2YYVkiFv70FHYUB5Pa4hG
rfN+mbQWcl5fNjeqVo5pVef7owxhRczfVWfiYcSwWg9QBTHzZCe6vTJUJ8DN956Y1dfQGRVmATnn
1/P11Q70gWI/CVMI4cMGMokM5Vmem7DBGf4nk+NqL3pxHfpHS63uPmGC2504aB/5ZPv+maR9RF7b
3N8SwP75Wg4TYPzat945am6anipJoYB18IKzuDLihNKprsw3omsZMUzuhQoCIdDrcPHXaCeS+21J
teNjATFCNDwCIlafj/Awm1EeUoz/zyM8HHHRfD5KRhEK/PHsh+QWjmTZT5ZAmQlts+lYqYY0Kcl5
0ZbtPGTWo9PvyTrbpNvL4uQ4SCX0sl9fNNAFC/I55ovk29681dL+3ag6pMl7bfgRZvWxtFv3j4Po
nZL6PXvClqwyWzNvFtsq+xPZ/2npyu/a8qR3P3Fs+LLQsVep61kksI1eKF3iaKpp8omnq6xNv7X2
ltTaWye1y20v8cnVMkvIsLDzUtyffLmGA1CtvEGhfWoVtvy11iZb4ek1Z6o4Ssklz9Q2GQ53q6U5
s54fgiWIipR/Qc1/OZ0HVU28X1LiVaOwPZkX6ZTOVi5pVOnXAv6hdVDl26BUAmKmjneWHfAg4Isl
6BjbeB6pSX0cK1O+hnJ1E3bbi7RFOJb1jru7Qk2ltkhzS/oAz6qsHNU1SSQzve+OmdpAQdvp/pav
hrIUZk6I+67o5ZfwYoy+TRmYGaNW5TjUWa7YJhKEJOMb79G9ivdVldfUKE+XowprhW0ou07xUKX1
/UVgt/lyHNLk5pikz5oecQTbMuNbLiGrYGbgO0S3bSi5CjP5j+iNCJLCkO4cxUw4X4wrLOlzmIL5
LZ4aO92ALKlfRKeL8jXM7fVFzE3C8aZ7gXwSPV4JvLyuHx7E0LgDBNgQqt8SPpBeEs6fW74KuTzT
8yogVk+j9UowR/pYQ0c++LSNCfVcMFxXAIUNwn5iYNir/7ingejJ5Tt3yMAbf9lzYwo0tJM08Ti+
RqitAKsu4rdWGlTo//nlF10tJ+aphbq38wBpvbEHeJWNInyiXH18bYyFGKSkTnzW8pbPMSvYSKlu
E1NhJzBNiW2DdL7kghKYvIPCzbGzRvsovCP5b3BI3m0AXXUxtPpU1nHypit2sB/roCQcz6SsHbOV
CcZiJSYZuSyB8g04PKCwsoe93115U8WkaEKhy+ME6PAgPf1p1MASEh2FCgbN5vI5JKw1RI16aSKt
hHs4iJYZ7/BKOLvBds/kGe89YSqbzpun8cBXaJrukNLeK7VBxqvPSUBCC3qTGi/kmMBKBIKdbUhx
AQjmP4pR/YDZAdhPMJWJ61b+FOmFsTbdcaqZ6yEBlPjJdhqzeq5V3ZlB7Z1/ryzKp5Qpja40iEUB
XfppukU+i5JMvuW+SapFV1UC2bqz6WCI2jrSOOFJ8mAJs2p2q2KOZnwou5/E1xb3lYo02uZdq3+P
dCoVTArDn5uaqFeNBvxRkzMyd1HvbQLZcs++pWULW4mSt8CUfiWWZfyO+8t9HUSvLhJSKx+N0dWA
r1rp4sD6sHDHEZWmPr6NyFq9BOhBvLQVSlCRlV6FKaz0cUbVBsjqyVk0SbHKCKcvhZd7Y3Ro9Q6I
6OTNYRd+qfePtcjHTVGtqD4Iv+UkybKx+JBJH6nTtC9DmywK6Izf0NJSgF8E2kx0tdywVqbfFBBZ
19UbJzGknKKe8olpsJa4KxIfMKC4SXmltOpu7s3E36fZhI6eRsUZ3znKR/r1IDfGvpNqtBYNqTtO
/BQLufK7uW6O/VHYRAMUoT/GUzOGtblA0okh04wOIls0cyeP6KsyhKUPt7AJL3RwoKcQWpWrOJw3
3eieKtOzjnWGevWgjfZ3QnA7r3fH13xEwCFzq2JNTWbw7ukj2hKx/V2ioHmRqqN+CFolfEpJ31DW
q1rf03B4UxCf8MhszHw37cA1dsHTo7Fq91ix0dlTzFjYs8h2ou0omf5MDIkD63OwF8BBrMvpMTKp
apqZhOpmhVFXfP9Fn9PFqkh4ewIjHZ4qCM12YweUR1QHIBz4sxxhVhKVAzU9ID0+bE5UFQxO8FM2
m+AkqgMmXz2N/H/ME6voRr+1lTI4yyOlAlJFIt41IufqG51ztSvgI7Z5EZZBJugDTU69ED5hM+16
1TvocIpebETRpupgLvMRgUvnpls9QVrbH8NpscxV7dWIilSgGubVR2MF0vuEg4lWmwhMjvYltoC5
4BOWyjSkpUs9+yLOKlgbwyhcahSAHBVQ2XZZhvMwjMpXJUs/r4SNMqvmeejzORiK4JvT/dHMrHy3
cjPdWhS4LYXZ9YK9YzU6yV7uVkjHQGWQdMG3cJR/UrLfXvyoyU6DNlgzMb5KNagiMqs7OZqcXFxV
/y3shpO77AMKE9oavmeOXUwizsE37q013JlJsw2NxHsPdZLzk13qpHgdQ8G2Fl2enfH17LrO7pfZ
9CxgmNkXjfX57Fq2UvNOdVcVVCph0WW/C0s5E5HN0NJEhdOMevno1k6xLzLIHrsuiG5jC0SBOE32
m2rweVT3+rnR1GTR6JoL1aWHCMh09WiSRhrWJnq9jtn82y7G6rL+6um2f2tbncIbU313+wIesjTy
j4XSUB4vu9lSTVzrrVfjsxvYyq9Qy66g4pI3zeNldWUm7UNt7I6wU1A5qvvVB1j5rcfe+5fi5t+Q
5tJviL6mKzsn+K4FtXzqvDGYSDPdb5HkLcVQ6JBQdHLy6iWj+nvVIqe7kyllP8Me1c9VZeBLPOgt
VNyDC6pt1K2tFjobDhiRIAt6GxHwnHXjEH8z8uBHnlTuDyIJpwyCjt+FOi5lbvv+zGmPkJ5k4awx
ob+hYmRG6cdKz5Lyt+PLT4ipNT+0Nvg9tr6xkUynW8kojzwj19xk+TN0EdlzWxYcQAdXWQlbO+rl
mcKxTZp12X0EdIXe3Il1whgozA1ZcPXT0DnngQGKebqiEr9aNHEWLGsbOpGlD8MY/wFnX6okpfl5
5dxoFNH17q1d6pJCuw6WkQV5EenuhnX+mXK38a7ep4j1fSVTlmEf1KvYbqVZKMXS2bU7FQ1ZgHKR
l5Xf2/AV/LH1Iy4bdw71tnLkH2YedWiH5+XkaIafCXXI30OzC5deyTnAHICo5HIHvVoUWj9GPaci
o/Hf8y5qV4EdylspN+SrHfpIRk0j+tZ80ajBvAWp7m3gB7UB75nlrUmUZzEASqJkBqkfkLOqKteq
FKi8BeSLgGICr6veLTDZGylO8lWJEIzVRP4r/PfqNtadbmn3svHNHJpFYKXDm1v2+sZGknwl7KX8
o+6D+KNBzm3dAD9aK05gfouTxPim2UQU+li21kXTxR9D/EP4ImqcVxyrtQ2SLePboFULYVcMDqph
laAMDDHmKwHljXgI4jvWIpCCtWbG0rw0fKTOOEvsxVU+dR824dD98r8N6XRHp56i0Rd/ze1B2u9g
dUfREoo/0ZQhOOUiyLV/2dKky848iXBNpgAtoq/B8eSArd+Gddr49ZddrSm59b36+Jfd9bL02ID4
byNzmFdULc+7rntLjaq8FFPlog2Hz/7LRNV7dUGc5m4iy1YSRKIqVuJY6+uDsshR1Lt4maEta72H
8KR1nFWu6fnR4aS3oSq238s1/0/S4u7WM518n2R+u6lg+TwaLow6dZSTwZBQ8YvgQn7ywwpOALf0
nhOlhSE2ZDMaqvIJGEB2Lk1NXplK687S1HA5WN/fC3nYwJHAydQ007OwiSs3dowdlUEn0dMcBO5n
QJ2KY0VCKoi79Hy3hWWChGAix4hSD/IzxeDerh5LAKyuPhSc9fw5AOjuIrxGXBcLK0AeVHS1yO4O
qK//yMpEfq70sjlBtniIPVd6rdUwIKNrRBvR1XWlm6V56N69QTeudSdyr2RPvZdabRZilD2yfyl1
9vEy1YoAv+CaGYyRPGHnhge/1OvXQC/n0aBBx2wRKRz1tlmKblNHv6iNH57spI0uKWdPo44BiTq6
tszNoob3kkkJalUZGZONnKHvaplGdS1tosB6HBwbGfHDqDaCY8uPv/CJxuvqctmofrk0TWWMAUI3
T7phymsPBMk2DdzkLBpFL6KFXJgI2mlZercF9ZhQreT5qICawBmnwcImrqjgLDdyQ4LzYXMl313A
9qLMQB7m47KN+/9i7byW5MaVbv1EjKA3t+VtV7VXzw1Dlt57Pv3/ESWJPR2jPXvHOTcIIpEAS60q
EshcuRa5kYmDJ3Ga5BBS1LSN6V+ZB51d2zQ8oJxnR9XcH0F84IVhfw8L94fa9PJLUkojsKTKv9RZ
Ze/gRw/gWjT1u06hfjfX8uJFCfOA/EbRfgfLa2ia80Mrw6fwKS1lnTfUYN6aOrFgqGuT+yLKkDT9
u72dBj/YiG2gP9IsYsP/URhepd454JkpyZDHtQ6w4JyNmgI2MvyOJNEAq8swHMXV3FiGkmyVqKGK
Gnk3Z2p89iFUPU6XoVY+tSoZ4lnoTdhViTp9Ybs5//YTo7NzXyrFOpZ1dydRjbZFbHUAbWQGr6oi
SXAHysY+rLzg1Y+Sz4HpVBde3MGrPmXB4+rFc62e0HDyKKaMRaUeSBl2S+EUc4IF+UW1B1FY3ikD
r42xo7LI6C3t2Qx1ZZVEQ3WJFTXeKXKRgF/QzFMRxvHGR3b9waJIbNlRTvLWjdYDQfYJyM/2i6TV
wqWSPXDZhvi6Vi4pd6wf9Io3SFIo8kmBq/aQ2pK3Gwt5vOSId68GhExfuo5Tcv6JZ05y0o2cFEBY
dQsCXHK0At4an7ypTMppKIVciL5ogOSFIByaEY3G6NeIWEO4C5/bHNFXJRhbu/ZtqPTk3p+or5W+
y059WkDFhimcTCAQjHPY1VthEk2nq82FWMFCzJnt4kqdOLFvNjxurr/Xhxpse1tQTojTJVF1sf00
Owl/eQykjWuMFUAszdkaBLaOYxEWhzrrHELwjX+2Kw1td6DgV5Ss7BUHl+ExG4yahLFWTO/cHKki
zVvZDXVneqQrRxhbIDFIJrYQpayjjTCGSmoXt0vbg6HZJZo2HOVBBYKmcJ7OvKZ6bLsYJLjuEqxO
5GQrNx3EiH2u74ekLPbpFJkMYWTcjE4ZX3NJhLJV70mXs2RpylXxCR1hH55QQostxKRUc6ZslYet
Ox2iFgAL121XQDXmZtbWsoeFMQE+2kIKDhzA0XubupbfuAvqJaRTGCfty2+3xgJdaPdUzGS+9tPN
rUwX0TLcHFYTdrGaObmBa3nvxi7EBCcwxqeorsutFNsk96NBfQxMdO99nuBm7RvF0lUpCmhhJDiU
Tqw+WmaKGrxnUMk/OdtIvTymlPZMrnqeZEsFrNtOuCpyHR8aCbi26OpWjeClU6i7ziIlBG2Q/Jj4
MGsajhG95B6nnmZUzU91yGaY/37lczRCJeHXyjcpbdlzxRBtE6tY2IS5woVXbjlmILoKnmZdRUlx
L0mVvqwaSs3LsIWjqUkIHZIE+EwR+TnzG+IWob3zysz+QX7u2e3D4i1PjHxpSYX+oIGS29TwqJ7N
MNL2zZBoO0TT2juxIlQ/KaRcLqzZbe9/LjN2p7y7ptjxbcUiAb0zrai3Tr4cJpJCHVjUXpxx/ukU
9MFGRqw4+Amh7dHY+RQphpnep+jNDMk6gX8Ilm5Jy5P7oM6z56IpnrNOU+8Gt02f+ZQZ4EaDiMw0
OEoZVHe2Vh7EqNVUIfydRrsTo2Q9CtidXBN9TuYShjU2FbHuvmruwNAU4N+1+M0O5JMxaZCYFscT
z3U+pbo50Y0GzZ0TVgAzW8XleF5TEBYV7aLSrPr7uHE9Kf9exnEPQARKLDnv3ijtcE6uVP5s6qYa
1nEWa4sPAx+6Zllx2qI4UtjHIIM7xEFCMBl15+TXhKEhX+fQGhqc8Iug/8aODELmvvsB8+ELguL+
JyeBJ5i6ou4Sxr2xq6jLodbFzi8JCeEVNNvm1tQHZ8nrjT/71DQUGBxNxYZHrteQFxfGDFVUhKWH
iMy04fL+GoNFoHv6qasq98n1uumHotYIM9JNWqdcl42B5MXkjEqAuR01HbqNqes3DjzOiCHflrJy
p7nzpeZZTB05FT9AeLS0JlezbrolW59gE3OeoC7SG6NVHnPwzDSp116bhMdPteLc0PsLIMk9yg8B
pAPGKo+G7rucK48pWcbPbmtWC9UynRf0vIYlmrvJo9zIwRri6aOTWPAE+gOcreGY7XuQODCfKFK2
rMv2wFbDBs/OqGLp8VYy7HiVRW76mEzNQGaBTMO9sMiud3KscS8zdPZ90zmrSmaM6HZTPi2bbrIC
ItTJKzFeDkSEsxa+4qpxzyFx+WWh9/Yi9eWnyKL6yoSSYTuQftqYblouBbOQIA4KpwLYOssn6Xhg
rfJYoYgYqy+Wzj/PjtSL6MmE0EFeP6GpWl0VOIcPZZaWKy+1jLehzb5ZiZHc504l3UEPTdLb6Pgd
ofMwRSPvySZXXxK/+WbwN3vj5dKgfQksINSaYAlj8xW1+e4uo4hpHdg2SGLHQjJT6ap96VFu7cI3
OaCdg9yOPJ74tfyljDwg0QFB/61uvY3pgLCE7y345vAfo5WSsouUUNoRAPwylBCbJzoE5AV86D9r
WWCITNXcekVH1N0idZJuzSJv7n0zP8fuoCLKpXH0L5Ovcg2zC0Fn/2qFxX0n+eG+7wPzCIk3jJBT
Y8QXL/+cFX7tLbyOetEsaH906kbW5G0fFM4nP3O7da3J5dHmAHHx+IjLsGGTpcHgsEF1W7+UY+Mt
O2KRVAsVIUzRjh8t6iayKPuUL5rSjJ+VSWIV8pR04Vp5zjdq2GSy/erDtfvFtgNQzB0FZ7xQwq1Z
woziykb36pjAtUrdb796xrAtvYLEXaM9tanuUKUn3Xtmuqt1yBYGC9KRIVKXdY3IdJf49jaCk/yY
9VW/M23p4I5ZulYG5zjGVbuQCXoQiGn6TRto5iZzm0++ldYovNvBokqH4Au8TFfbKKzvOT8eqJzR
gIUGfeNIdX2A+vXgtAYi52TyETOnQuEuHcClR8BAes8P70UDQZlylCJY6SdTJEnQiiW2sSa3o5w7
a1DOcpd/6u38Wpgp0fisfKJ8PL5A7Cw/Z5ICgZdi3alhXp0Ho7x2IVCePAnDY+B8D+UmPcmQTjhh
P+w9CwYU4P2ZfpLu3IZKRd9M3jpQGVuw6VAzTV1pMC9TZOvBVNvurjFrCtclQG26FAarUm78o+o0
Z6VubDjrJ8ThBEz0Ha7YInyLch+M1AB9gbCLhmIs8PTCRfQdv/qLTX8Ki/bw3KMtdCni8LlWsuqO
QCu/pLEjw9dV7Ytsp+GCIotkWwbtN5tMyD0ywdq57y1KG3U/WLLbyE5c3YtBSOO7e3QRgCuP0RfC
+nh0ijHsnSDKF7d+oFr9YqjUGFBd2q7z3i5eCi1s1ohC5lvRNTWT14+jwC/rjdS/Ofmw7GrKQImy
aenxdmlxaj26OpV+ywlUcYw8/YFUsLT0O0QIfeeQVsO1GELjYiegWrt6rTvaN851xUIO6y+dbrTX
sU5IO2XQfJbB21jyOwwldTk0YfWj0x8724LlJ/KdU0GaaQELVbvqI4pnmhAp8kBq3B1CcQSc+Dlf
E5g8r+l0RRr6mqhxQREnJjHYZhRKdR3PStGVVT25k5TySwSqJ0P366mM5JZ3ELRQomsF3ngebIJl
vOeewHx2D0mTLSmDMJ/yTE4WATABEuf9e221cerGkcZb1zc//5O0mvAQAw6vh702cPffCm4WTNlD
EP8o3Nw+9AXcj3aDvg1VN8ku0Kmwoj6TyuQSbjKO3MNGy7XiMtqlRbGl3BDD8a5OXWS7jK36MbXJ
y/n8/He8Q0jOZVApQHg4XiBlztZuEMgPzRhZqAx18lMe35clG9BJrve+bcNw1+oowoeeU1+GYEq+
OHH5prrpWS74pUdxj9o6cCaiXNrStLTkqjWGvmvcUd6BlUbJPFNj2MGtYq+YrAa4e3pldAWZafal
FCyvVbk0v9t58qgMyARVmSwjWyOtOyPMf3DKu/N5Fr55LZ+w86MMiqag2ZVDfWfzU9pGqt1te8Me
rrJleys4oNVXmQSlaibhj9Q8k8kCOs6P+Wr2tfVm+fCcFq1SPZBgajZFXGdgXUqw0YSx2HNV16zS
m2VaWdGXIuuXflbG32W/RAQhDeJnE2jgpoXd5DiOGiwtBlhe3+kUcvrDWa11+8l2HIVH9oYoV/E5
8A3KO225OLh6Z4En7L4rXsSD0raA4huVCRC+CY9QEYdrIjfDXeKY+aI1jC+hkntPlCIOOwXi1C2k
p84zZ3SoIlPvKzQWAAjTZHgYEr2j7KeUN2XaNq/woh6ER2DWIMYL4nNqV2Xbpq92suXFezghzL1C
/uHE/2VE6q82L1BPOKsAIv910xN0H9RgOKWEfRd94LhPhq4TDir7w4Q96TQYgosetGBfx+cAoB4V
NWW9Lg1kqj3+lisT/cs9LxfppQlHf2G3NunvabRqbBRnDP1JlmEaJfHApqjmRVoCqdD0tts3DdHr
0VbSNye2vncgTa+FE+rXTPO/IdaeUgDtLHJw1Evq+GBYcGRzj4jUsO3bKH3w1ClynTXVVxPyrCRo
lO+ccr4XcmA9F1A/rRUlerOHMl+R93SuydSAWYZJldzRzjUlVYLfo1JWYwlmyXdL5yocHccEmh+S
xJ5tudSbRH95sEyrCLeYuNLVvq19Wyw2EddpLn3bEWyWPH9tZ3l6lrwKAYIxhvip1eITqIu/LACT
50Az1plfPUJBHSzVUT2NlXPUE+K4lmMr5xxR9+U4+MrKqOt+58SVukeHZLjkUxPs0oGQCyiDYJd7
TrDSzUZ9NQf49Mu+/0Ex3Oh3nNihtXouibcvqtrJ1h0ESTwuY288kEFY+rpkIBSVazt5AMQWF6ZC
rMazdm4kpUu+8vxelfiT76jQwNiIwGhyPpxGilWXiUY6OjS1ftUZERF6ebAoqWuadhHVzSNkQclO
2OaGqrBfLpWtduvO6rQFu5GzTqrg1a46wjCWHrxMbJSrNjG0a+T4zsanONtNjC0ZqfFEgVG68wwU
bzq1gPEnqM9dqSWPMCqwr0ZlD+yV3u+FTUmAvsAuCxxUsq8cBazvikoYapzkyOwHT2OXjNrEZ1mS
hoOvZ+MBPDZ/HZcMRkBR/6kBe8RGMPokVaQdOopw1y0EzLuk6O17GXlP2VJbDj0ozVP3Sqw04Izj
B80y9pLgBGY43QcjAQsbmMeqsEZ1pfmOC7lL9+ARDXcMkxT+GErmuQah6FKvdi9lXnbPXnqqdkY2
YjTZNXmgd59NhACQI/fZ5MV1+YzKF0H0SH/i+2OC0VnC8J5e7WbSFW6eLYqRr0Q+k1tTkJdeFTCE
rYfJSwyEReXe1flX0UHoVF6TMI1WllWOVximnIWm1D1ZFm283myyYW7V2NbBv+IiBjgt6BcDiORk
ybswWsoGAu611JSn3rGKU9PEP69iqBZg6IaGEdJrQMrC53bJk4jvVSy3m5g34bk0UPeVZCPfJorj
UlVJw9fA2Te1Rfw+Hc9GafICSML7upAifv48FtnBWijCwtCNsAklJKVh3QtbbWcEGitoS0Nb5ZhU
uSTpiOqC+tuOcpqusmK4a6ADusowGyw11/fufT71ltBcTLawgzXfG682YKITP7qqU1bwCuq8pl39
6ORqsq1D/a312+jst98Igpd3cTPkG8d2YYsJUCCqXEg3xRWcytDkiMu5qa27vugHQqfIj/SmbCI0
YcFXLcVvLqwofxnIWywMXapfeN4ryzp0vcfCLlFqC0v3Ysp8KYII0p4gOpoN2rxqY/Bqmbqi6SD1
oArSyfpsIYbUnrh12q2kLlavWvUQCHIm2YyR5+EPfONukgnH7akKI30xUhDCqVedQn0IuAmCJdEU
vsK2wDebjeLJ2o3AqawbxEh7FX6hicJJ+HXoWsEXbZ6iDB6BPPTiVWMp+qEOqNd3AHM9Kb5ZPXCc
Xsh9kj3B/LgGJindTxt1t6mUVy12ilOZBO6ta+RJsgyHLtxA4ILGStr20hrxUmkbA9N9qPTsK6UT
YMTSrjvwWwsWHZmqeyOLwMs58bg1HBfAVSm9+GhbPXRDstSbsnryhqF8yhL7mkMmfJd7UvnkaJ2x
bIeh4QlL17YVd0uKIly5tXtnZHl3bvPBvUsRW4efM3z1krDcB7KfU7jhRa9mRGySOGSwE6MRddRg
5EmViVFXQrgqjaRH2dblB94fO2HurTY9xX4GsomDJgDJ0Ye8gQymoVXxinoI89mIIwi8VbjDqagy
n5OK2DdAM3llT11jkJVtnvF6lyLLeE6oUgISqsRrMVd1Wm8Lw3ezvs1tQA7zttdg+MWZHV61yUbX
gyeNpaK2DyBtp/5LdFVEKtcw88sb4Zx2YNJ1aEdvo7IXpYRu/Hx7m9v37grCH3krnDWKKValb7u3
0dismpVFmf1OOMtBB+ipndKw4r6jLy31uo624EZ3huW0l9YbrE0SjPnJjo4ZEbon1L5aRe6epkqa
p6TsX8jPOecMZoEdDA+w62t9d2nqeE9Ju3O0NAk2FmGrlc/FSGXWzdRqXXSng1Rw5VwNoC5N9SPZ
kYPd2d1F+KdlEK84PwfIl6NuYqUdW7yAPLEcxsjWkbtIlP5rmhvt5zz3VWTCNeNCXXq4C+CNqkmH
XRsjem5kpMJMJ1UPxNTbZej03mtJ6HijwXOwEaNKhexHXcSoi0yjmQ6kr8raqxfY2kvzuSoSb6f6
GaTlHWG7MDHLVSUV5RY0M+8t2xuHg4NMhbEODevXZTxd6kpSqMt3Du8u9UTJN9FU7eUZD+7QeS8m
/zyKloeVBA3Qi8a37d6NESKaepLR6ZfQGx5ELxzT7K4AnSd6YKyMk4ZCzyIQvOclJE9238N3Pq2K
QKe2mdi1VqEpaZfBlX82urS3JEoOZzMb/vwQu4ApJ6fZHutwLvpDYC4/DGReKC8KNxm2s7NwIR7B
WceEa/737dyWA6NRKsozwgQb6ruHN3s03dVYO91pUFL5LKuEuxoV4GDIGdkfIJsIJkUh0RSTrJC4
ijVj4sFAGHa0UBQSNuX3VZxNSeYWedoPA8JZjMLai+jHtLKYhuavB48CRBbrERD1bdWK2DKwJ5JS
zQIk8yoaxvSQVcHPhtrA9EDkOz2Iq3lg9psHPvj9Fy7z8sDNILwX68/zRHf2me/0X7h8WGqe+8dP
+ce7zZ9gdvmwfOVJvz7+H+80LzO7fFhmdvnf/h5/XOY/30lME38PpR3Qd/SDB2GaP8bc/eMt/ugy
D3z4k//vS83/jA9L/dMn/eDyT3f7YPv/+En/uNR//qS255fsDrUM0d6BrV0w/QxF8x/674aiymdW
So7wNuvWb/Qoe9+/TXg37R/vIIxiqdsq/+Y/33X+1HKHCs16Hnm/0r+t92/35zDD0bvTQ3bn8x1v
q378O7y3/r/e93bH9/8Scfd6GK9G0bWb+V87f6oPtrn78YP+cYoYePfR5yXESDz9l3+wiYH/wvZf
uPzvS9lOCXVuqX0eJCM4NlI7MSQCNjvGvxsxEg1DcVC1qzALi7iqxITZ13TL8CiGSxJIeydGlk3r
vIdMa/SlVxnUVtWGdJ8FMQRqdf/EKRgi26kX51QStuBbpnExZwx080D2/YcYF3YXnqjNWMKIJWyi
qXrYMkwdEFgN2f4JuugLpB7xpbCleN/ZDoLPHXW+thndGhgq43OewkA6eWlRhJKcGA0sCTibJ59u
NjGsRvp35OgIiFgN1DJiqdzvqXPOVXl9c3RhlVxVRmDDk2xQX5KNSOxwsgeHiZjqxo/QcrXhuzGo
n++Ki07QgLx9SHXP1B0Cq7gUSlxcFKXRtp5eAF0Xs1utGnZuAbLh3WyrdwAmp80b5IKsKCZWZo4s
kVHfz2uJpf1OqwhqesfbekFSNKcwjaHl/XVL4Zb2XX9W2Vjc3PSRI5ql7hy57CliRi/ImwTsb2L1
0CNTov5OuL6Rqb8ah25r8P92BJTrnfxq0rIXgvfCKKbPwwU4EUdy9EPSNaAq7Lyg6DSF6SOz9nlh
+beOowQOaJjJngPHheCK4NVthjDO0yRrjJYkPer1uzk3z2oo112cpMePE0dl8PdNKN1/WEt0jcw8
E+k29kploFUfI7Q2yp13FzSJdyeuAHt56LaW3tYFMktem9F5QPh1zhidRypLJ9d55m0hrX2w7Sgm
bhroB9GMhM4OKCPrB3GFYNqwT6RkIQaT326i6+q6l1JwwoyM4mjEZqVF68jAy1Ab8yEeawr1rpUk
5U5YW8Tk1mBqtaUYuI1O7uKqG2VC3qp3Er6zBxkncyPlUHqA1/jpO49Giv+IyJBKwPZvg9qY6Ttd
tT/PdhM8oQqfVpqR5XHlrRiZb+agYQiqroPCZPrUvz/XrZtSqkepob0WH8KwPJW/SJnAsGW7B9EY
WYZi/a2drV1kYs2oCSFaOPkmIFsQvh5QvhvjTnq3gF7kBAziLpZuC94mvVuw7OF6lWBoWKkwox/1
qQnDvDmKrriamw826vSgjeUgtpwH/qcF5mm3e6i9s8mgtks5+JT9KeGIiAKymlx92U+voZFyugoR
lBADxNsiNKgRqc3gSIeX1j5QCjCmC9EHe/rTaBn+E0IL8kbYQY85h3nG7FsKYUuxjJg7+3zo5l5P
NYZT70c5epOalExGbsDkpofRYwBAbW9bBA1kvmGvRavthAcFXA5nbse/WhOMPc2orsvNuARSZUHh
P8FJ2glO0gyAevIxN0k9TpfCWE8j4mr2EVOqfmP1yDfNrsL8T91AQFTmlWJ5vHPbergfHeOq10n3
VHDgPuS6Wq6HMk4/e7pBSgmAFaGzAZK3KQUlR+6nwgC4GhXQr4V17S6ketgLsLFAIYumrmx3aRhO
sp5tAracUlW3TsBvLcXADZ7sOm641Wy++u9Az17dRnuYF7/cHBuquKsAxlwErtyDUzjOgZOrni7E
pWjgYjeAEFRo2t+sJWXafaEaG232hOzURYZz8iFvhEzs1IjpdlEHACwJC+Rm1cMYmkKoLo9ejWxO
UN2VObzP4ko0+ZBQbZvqoDrc6udA9Psq9gA5wOSsb4WzrGnIQUc+nKi1VV36NH4JXceCfDgGcirF
A7ohv2whqayLGPCnqz/Zkz59iX+vEbVPhC3zU+3k0Rnu/+jclNaqcgh9Qur10yQGx6IbwZNUSr6H
hPYkj/bQLYRP1YGgJu+JMnzqRNQHTmslbV0FW3EZN8Z3O1Cz7TubuFX4I4cX/CSuJUKmfa8lEN3p
ziGZmt5UYKSc++IKnWB0Scxq99Eutc7hn2y94bsHCdEnNN0nn9uqwir6Yo5o2oHSk6UYKYpB3pFV
bg1Tueq6n7/UxJt9GSC7Gfv6M1GP2mzyF89LZRTUO3D9cvaiICF/MTrzUcwIczs+lzmbxlwnWms2
PGh0Sq6Pfuq7R3GVdPlfg2ebG9HrhsI9ehWQZF7uv1zC31ezrQNmihqOi/rENDoP3CaLdcSKH25X
U62zSutk4sT/27zZ+efcQEaFwgo2sh9k22LUvXtJLmGhL5z4E9G7N6PXlR+IazuGTurX9sLH2Irq
N6eNSOmErf/ghzbPTCOUjmZtxscP6zSQfh39roTvhi/xSZEra99JOfEnaAcWNeI5pwB5ieHcwAq4
aUOgl2ARzPI1jCRnHcPWtbAIlJMwTaI1vGPNqZkaknXvm9kmXBRZWUelLe1nu5gwd4WbsKW5Zu7G
yEGr7W9LGvn4/g7zfC0kHVEnydU1DAqhYsQdLFjJt6Iby3ly5yTxHQDbKF82KWoWno/alq/V8Hz1
KHApWtAvINXqSJz/rcnQ60Xv1YDbeyGGwk6Bx1pc5l6CCmxBWO2d0S0yc611ISg3p2o2gRIpU8mB
/yiaRodAAq37e9HzCghwZo9ucuvwCKzxlwe7JvCPCvLeSpFWK9KO3rkUJElFHbNtd7N+LYxQZ/rn
QRAixZOTMP7ZZ54z+1QT7ZIYCEPN28lg9WAQyrVnuEIiV8mf2wolul+dXyOFVEiblOooimGm557m
ZesQKoeleAzOT8VsgBnXnwZm2+05Og3og0sgfXqsimZeah6Yp81Lzc4Zgk3Ea5OU53o9PlLr3y9s
Mu6HMUIvRk0sj1wrJUWx5TbFsoKrxG/Uh34ahBjDXjYKyGzh20umcQyqSe8209qCtEpwtEs1uIjR
IOd/JE2gMRddi8z8ne71R4SD5MdyWLfUx1Qg6YAsTHLndqat3Mb09ylCF6fEgoWLM1EercQlxOJD
tbAzkJ2UoZabekj7alFo8k/X2/g8VVx1wcTBMHBWEV2i7FQz9YDwIil7sKk2vnNrTXkaSHoutcjS
96CmlCe/tGzY7j0XxekcqjBZ75bmlH01kHzdG1rxtRhlm+PqZAPT6AECa8r9OOVhRaN7ir4P6vqr
6DVTzlb4BpTu/KPvtOY8XVyJdZVMKvewdMXHPuoK6tfZTyn8HS56CWBG2FqFas3acZ3tWGTSXU6d
7nqoW9Tmei9f9lWiHEbRxBUAp2ySE1wIw7uhaTyD6+PgJe3PK+HyzluLgk9pJpc70DvlQZUhlvyt
NigkB0U3C7IjaRH/KEy1UCWsElJnppxOFPy/9AmFc2lSOSf1KtBjJAvfzeiV/GiYlne8LSBG5lXG
FLrr1e+PMbQVifLRi5dGkH8nlZo/koEqHiUp/otcf3vSp54iG/0OyCRSVpNHXqjFYxY0K6jPx6vw
V4oRIeKeEikxKBlmda/WhO6n6WKS68YKgCO0vm83sOPknKQGtf1ani87QiULM3Kyo3AGRTDu1YFK
IXF/FCLk/WCTloS42mq116YqtbMlAY8VXcuDVHmsqcoR3cKxqoWsR9Y59ST59eectlW0s5TAM+4W
jvY6z2ETG15VFbU/H07LwIq/JGBwLtnUkMJULr6aGOt+Ui+dbWIg0TN0EiJUfkRXNMLF14PHHnTi
YTaJK2pGe5PgzLwOuUP74KZQ/v6+3c1Tpdbc7R2wrtNHEE1v6TCop/62c6X6aHD2zGEbUOuj2pc7
s/OGna3UNfS0mGLV1KhaEX1xKay3OWK6WZFEBIpbVGt/BP/c1Nk/TMhkaj6jQNopDUcI0cSt54K6
mvqVLKk3I+UuP4dnxw+2cZrRmI3zc7IY1rVY3Srg8j8ubcSOnaDt+bdlc0pfdtoAfyO8IPEqQnHm
k9I4HW9aHZFO08s+KfYzpMjWC0Rn5bkKkQy0+jj9lLpDvrY9yss5YkP0XMoLK5OVlTMh85GCTo/G
hNwUV8I2AkQHVjyNiCb7fSW60KQx7BgxtDzd9OLNur3MnvkEL3VzVfykvaqK4a66DsWb2WbKhXeu
cncrTB1Fl7DMTpSu2mD3e2EUTQgxxNYE0DHxXDfXuTEfw9rNrqAzLY6KBkWcWVU6AO65YRGa8jkx
QLNRYroKodfc5WSrX5qKv1AVGkgOT0rM1P9SXe029VGful0NgpUKYfckRk3b/9wNznAnpoKAvSSl
WlzFmK3n20Y34wcxFkj1AgRO/KQ4ivPcIT8Mw4tjSk8BTHlXAJvVMXNBpE69BGqD21XjxIgQKG21
FwO94ZVXp7SbHUxa7Ecm53mg8aW9rOgNghe4CV9wbN6m8QCmzL5idUTkisj3b7NvY34JHEPSlLXk
ee7G6Xx4CGIvu4hGNpCGGmsEdEUXQeOfA1VeQU0jy95mdk6nUSQnupUf5VDP/V4l6pXs4vmqs+6a
HIGg3wNihtERtQslCzImXdqYMG3vuY+5TxVUYyZySnmS2kOWC61gQWs59+dhhAshvBT9oa6LXaVT
vOxH4zYj/w/Lk9deXU3l+zZdadE5RAPwQk75pyV0s26K+vAfJBymgTavSyoYAJMSLV67UkydfujA
EwgB7b5zaus6TA1VuagAl0THYiWwrn5iWFdDca1t3UfWYrbpiqScqHA6CpOYKnyhsVnUqeqDUWQ1
Mah4XnC7zWybb+O0VBy3cNMcHd9q9xRmU5we5+OryZZ7legN8cipa8NGRdm+ft+3UvUY6dbWk9UR
rEnrHWMQpstAdHUrWseNV+3EaFD0n0N3StWDznku+PYKL7hVIL7nQIhoBUsXlZJuoOUItqI7hgUo
SsV3zqKrlCA+pfQ11fzmjjdVfJuEPgvMwzA1rIVXrhnSoizB84tuakHYqSK4rRd8bc08Q2kBOqB9
lVvploeu9kiygSc5RALfAhP6bQjxv8AR2C8tpL4vH3x1eALQYsE3jVF5Z/u4onjXWdXyqB3bqRFX
ogmQojpahe8WcKAzIgG3WrRaVEO4STcqqwfNqcPXLqqd8ClPm/o1l5vvShNsbKso7vNOVp8oSwce
WVbsFANfe+pBe6w8o3O3YjTQOe+jWqIBwMB5QPn7GLnApKLJuSSGeKUE/CAGxfyw+BrbnIaExc/D
N6+UYLievKUcYv8RYnnZMORVzE/tQTQUX8mG/9AZbf5AMedILEmG7HJ0o3hpxxxXU12HGPW3f91m
W803jDvVUr+7CYJkfafEly7jScl2EnZ80IiXZmrEQJ+m5t7rk+faLH6Zpglpaufn0gyXN//G9A6h
P54bQVE6kc+Lq7mp/8E2JMa/+c3TwpDvfybV/UqPvQistAvjzqBTMTzVnKqVr8IYRCOu2pw8yUL0
PwyDBQ12fuCehP22gpjywW+2vfPJ4erY8Hv4rsiFyiaDG7+70zxFXH38NKlObKhnW7f4o6NYcV5b
+Gm+ZKwLniowdaMRsOxsWKX51kb5xpi4pUUfapMA8DCAxtnW9RoaRu/608RGGMWcuSltKzzkeSfd
Axw0Htsq/SplRncSPUKu6oazmbFq/4+089hyW4fW9BNxLRLMU2WpFCq7yhOuKgfmnPn0/RHysexz
z+0etAdYxEaQrJJIYOMPfG+eMA7ZhXE+HLPW0XDJgakxWpHA3zQTFxmTRZeZiFw6Il/LaqFMYHfL
btqTs+X731bBK2joEIaa1uIVmGcbwx3bUxzXLjyV0D8os/Irk5K4BiAUTJUPBt0PLvLKFDxtcq1F
HfnvBlzGyB575hcZt6Y0QoZi7qIlP+uegyQ5R5o7AeIQg+A2p1g4yMINvU4s+1YjBwbetwRjkru0
SfI7e4geQsNMt9HvkIyXVhUUi39fDjDaifJBX0fL9j86/Z5Nxv73KQvP/Wf2pvC3gJyctda72alO
wg6hBZgGBRyTRWh1wY8MmCckop/8Zd50tLG+TFrerDzNSS55jpIg4n5iN1qldrFYo62sri2WUPdd
Dh+a6RgYwLM3VQCVyK7tYfVHUF7KQvcBqHeN7gHXArMNtltMx1vziMR9u2g9PiZ8kz9uDSHysHis
4XmppvkjT1tux8iRyhpMCeOuzqd3WZNFXxjzl6av1qIe80cZU0OEYKrJ4cdNyMM0m6PacC3bjDmE
/InYToreLm+xNG2cxdgBVr9NNMSfnoZ3+XVW6GAHaHLRQs4hY5mLtqyXDNFGxlgchctShM0OnZFL
XoxYfGCz9Ni51nBCN/MUzTVo8uXjiAr/BtG0aSWrsiCH/wOgfER2km5JbboXjxNvOUiGGtjWW5QN
umWFMDQ84WEESeZhzTgU4pKAjjeKKTw3c03GRWAZd6wdDrLmqJMBSlGM5dbGcmshg9eiVsXFE1iF
6S1KczIW9Kp+NsZoUadVtLZcpTyHhcnpLNK8u8TW9DP/bwfAs629dBYHKGpnBN/HQlumiKFA5u6M
Q2aE+UdQQlx1UKVC7EhR1vFU2kcDhZKDW6vG1iYpct/Bh1whwaJ+MfPwkxOu6qcdbXHU8DfcZ6qt
DXvuvnWFtcxLn5jVtu4iZ21+bBv3IFstJUbxPhn5iuM1au1UsJD7BIublS4q6wht/geSCgEECg1L
7zl0K24xC432Xa628M3pIePKMBYdWtb/DIO7+f8z3X+9qozN75B9l1j7IOWr+fiymYt2PnmVBWSj
VQTg93gLyR6+GLVNK1T+oHNfGZPjZRUi6CN4d3Mva7d5YclkaIFsc+hShxZY+WyznD6XXQJZ1P6K
lL17qTlhG+us3OVCDc9Z38D+NXXrgWwQzlOuh7gSPqQLbDHMr4PZPvUx32BlqJdmzxknu/y7q77q
H1Kr8nJ0U7GuSgOqzKysKnSTQl7Nhewyzeqs7Zy1Dqf05ySK8cIdDZnrIeg+IascSmiVX3zEjbbw
y7tdGXoRNjbqp8l3bJc5NvI7uZ2/DhCQtq4zjWtZrYemW2PUlG1l1Zv6aKWaerSXVVfM4lcYXdyN
3CpffZSsoBshvVWqqnLC/xlcc4b8Wqk64mXQsl/Vas63yqobux5SZN2vVllN7wtjPfrqj26aXJRf
LRXXocQA69tkMejonh2MpeFYwn9mlSqdepI1WaRBOgtZiB9Rr2fperD3wiLRT9pAhw6j6terebEO
MabsOQSCaCYbDKwcrq381AwoSnPvpDLFuhA92rO/m93S1IuVnPE6LczaxZh5yrrBKmbZJV1+MOMU
n0DsYlcT+PNP1USEQbhflak315MWhIe2crInPdY/MfFMt4Xvg9Np/fwkC8cbmmPvXGRlrMuyXd0a
dcXXlmaFxdLQlv0OQcNXLyshE7qVWLjCVs7NbBjCaYB/yRLUlkxN/yNelJlvLHoH8cmwackb0E2O
QoG2208dTpccX0TvrUCj0jKdj6b3edDFBTrxHbyMtm86NCNy9wOZoA+t6KonQx/jA0slbY3Ec/8R
szxOdPfDIFPHSW2hgoUV2qMxOT/kOPYBPL6hnTwMMB45j2gNnruheZUkU4cnQ7O0rzBK8e4EIrKX
W0dZpGyFArvgMTXvJmURltA+1abEIDyzHZSGi8k+Fa61kptQJ5rt2jJ/qXmNeqnjSL3ktfdehb62
lzVZyMYo9hY93LjTLa4LYRzbQp9KrCrV2n21Jn06WV44LjoVU8EJkbm1KwZnK6upYr7g6rzEjRVP
jFm2xtCigE9NBEd5FU9BWi/kpe87cb24NalOw6al0kCGM+SPjr8usf1bGI3louY4DcdoLnyyMNmq
0vs3O7farWzAfcvD+iTMv1hGBuOwqIKav3UPekheBrPsTjSbWswPnOO1mJV8rvVrp5YjNw2vLwSx
Zsy0REXX6LlpbD8DG49RdKkVUsX4uU5i18zePTVweZ7qkb5rUiFe1M771Yr0XXQYe5zhWCc4C7h0
/udkx9sqMoyfKOzv66glyYdIA9tHb2/Vdn4vE/mJKKeF6mfBnaz6WhCsSxVpMie2X+phwh8pnr5a
nlNskmYg+eja1dscz0sxfoUyiywrX2GOd5YlCKlDrg7hm+HEiBm79XM7ogKZht0PGXbSPtgW+rAw
053FHu2AcjdKzfOV8Xd1VIZ+ti+k+Xp57R4AtzJKHpy3Mf+a59pbw14gW9zm9F37wYYHsa0yuz8q
ft5jeI+VldlrlxYvcwMzX2KyNVaH/iiLvMqelcG3t3EdWd5JxpAGAUMjimohRwAyCUlPz7OW2RTv
NM5/Csxf8fqGk1Qk/Sb+TebiD2hPC9lqhtF7Xqvtbmo0AathHhEGDSdBhRXC0vvdUbLAkPSxjmbz
wTY2jpG27FjQFCxCqoZDjK1SxdamQM8MtWuhqSvfb34WBal8JSnxCYT3ArPiH7N3/q/Yvrf9rwZp
AH+NzQoZ/2pwMhvy620a2Vu6xF+N4/+e/7+mucWu9vG/R2Qmyir8dnk34fxuwtkeWva+vVczEI++
kekLTanLFTmG/B6Hsezenq/AF0Bgsi4yIospwEWu6i37j65u0ozsh3bXIb9nGMox5TbmtWs5Uk5t
OGp3HsllyZCRdgGOF6ZBGjkMos0Umb670HiungqnX2uyKselRZJznKkaG9WHNg7Nr2uPIYjQ2zuT
rw7f1+aGP3XbW4PbtN1dTdLx+jYMdTYBU1YYOdsPKWmn1iVRKszSeUhq1ziBeznINnUO5b2NUIc+
sjqaq7KhKdp+XWmuuxIR6/AlOzhvUdM+u0Hb1z78US8W4j1HOQt3hfYBN5tbO9i/Zo+qy8l24p0T
tua5MfOE52vKEahWq0B0UDY4R5NhnuWV41f63m+ap2s/OcTvk++Zl027lH86iW9G2Pwkdk2thwtr
nlX2u00140JHu8gP15fU0MoIYWWt+vm0se9aHwpeUexkFa9zjIBNqEiy6qRIfVTtE4YBzh3+Eva1
+FdVNshY50bhphiDCOVBsH961CcL/G2qBzzmqocw4szLKASMr36s+Jgp4Jn8GZOdeQo2q6RHrUNW
ZT85tolYexgkmK9j/zVfXQfNtqjhYmu4nt8ZefercFv7rmfRAAUepSXIVP80zJblJUYIyHGaUZ1X
G7TL0ZxAZrDUSn8lZ/jjUk4re8sWDwURfmhYI00q5lGYb2KJWaR4wjeRe4QyTZKtN3FLL/pUXV3r
sFCd47XX6PooWFjB5x8tphyUz+NRPWf7DU+QZXjCesWoPOVuglXI+orCjAsFG2ZO/RD0EdohHorw
GMJzRX1eP0RpsvHJce4iG1rVVJTmgTNba+cb/aOi97CsUUVe6FPXbNhAjV9jsgjwT8c34aOJwDek
2VRJd41nVjVd430q/ojL/hNwkmt/I2mVE66KSLIMyCf1ZXmuZnfdJGZ73BRjeJhm793exlpAw0Bv
U89muzoblx2/qGAlW32kWY+eFfOAmseW2Wjdq0q4a+e+WB84B8f3XpEwnR5qq9MXdYVqD1pw2DiY
+oeutdhj+F2InLkBxVXUYpFEbnzuwiJ5wnHpUqIm/g7MKttYfq0gsOYW7y5MZvJHBWQ/PNo58Mc1
MT1B0axOSFdjIFRiAtQ71TXkWwECRZzkVyetUsilpcCzZWfZRzbIqiwKGx675+PI4wez5suto7xS
ZknnvP92m16G5SS3WB+EX1v7PRnyaVPpta9tysmCtKiwXVthRFouuY/WLKPmJjOKy+PQ6tzFUzdK
NiSQ0sX/GAWWKjrorr66TiLnu3Yy4u6LpujVLtKj8HwrrBwUdT8ubxHkkcIzOpZ4JUyh+UxK0t/L
2K2LvKoLZ1p6mqasbg3a6DCMrKm/NbsU3uH8YtegvMwrkB2oN630xPjzXeg2qbi2aD+cKu4Pvjd2
B1e1fxUyJquy4Vb9o0tUKsnij/rvaZTJM5YetlpL2Xob/L/OZc8vrDRFsMOzeY+0x7QNBztYVLOE
VoOyP1IATrEqFFe/ywIX6S0ptRUjGnWKOd9ZjmZIsterRhWXS8aoOX+UcRJ3sgvyAyHKShgw+X5h
7obEtlk9Vsp732t7mHOocavBwOHXrF0+x8up/KHHKHWEUSDORWMc6qDd9Ep3iGoz/wxSp+YpqSsv
YWSUq6FW+ntLNcOtjbbGnYP1xLJNxgJrO4H4fdN8pLUdveiFYt/nEIkz5N5ePM5jnnP/IJtkgfQD
kGa1xjeQ3qwrHuraWOC5+63EK/g51gXPT11ZypqJmdGzPfAjc+J2NbLWXtn6wlLC+MkP2u4pHtJo
5aRes01Sq3tS8zw6cQd8lY2yGHzvq8Nq8ShryHHY29qAuxmppIWWTObMk7l28GuyqU7aLYng09g2
HPhNOWuYWcSnQyEbzMlcRflkbTdiWyaoAYWh0vMQ/seJRxrjaEmNsLMJvvTWUNbFBzYvNhLLZAGU
NOCUaYjvJdIKlOGlbNL4XoKw5rZ6rsk2P4outZqoi7Fh1WGbTcFxYawuwOoXj3Zu5I+spSFLZFO2
lVXZoOfwhKPIPstQbXbVUTT287X/PMhXZrtUn01PMnZRsuyN5jNy/fZOduEkw7k0k7W8DdDUZqly
kzzWmrGIbRbBcRF2JlLBibd3U+USVb7CZgng5xnLsu6c9jXn/2oCacVDynOr23AW8Ciqtp6n6XyI
Xr0szYAjsvlhmogYbeMI25+5JgvZmM89bt3+77Gxw4VvqCH3xso6txzUCdlTO8iNrMcode6GISgv
eJSUS1xa02//7x4pcwx/z9FqJZ4keu7vyjhpnupRefN4j8d8rlVZG+ymftCWimLUT3o+NE9x8iaM
JH6UEROPEZwMzX4j28LRtc/GgE6SXzcPSSSANZfGmb0pztxp1332PLIDU4neGtvVN7Wrh/s8Vq1z
y83A6h3vruIxV0HX5XKYXGXtFAAgcX13kMOcMFuaGvEyIr10rYrOEi9t59l/VG+tsvN/jc3I/e3Q
vE0n0Rxl4aooH/DQzZFy/Ccmr9QWxQtSwR6nINkM8BxTbHVVlCVX12A7o0mj1t6llj4dpgJ1bCnK
3uKAxDPJfu60SdmNXQtUPxPhu1rqS0Q/g0+Ak8DBQudF2BEWiQUYnLhD2FUPz2aviHOMggzkJn4m
x9Qv1tdGK2rsveWrXwIoDRz1eK95zS3CtaZ222Fgs8rdSX8uA6O+4/ijW8iqQBz8PqxjTHoqpV3q
+hdNFO2TbKsQWIiVMjjLmlaMxdI5TyG38ns0cJy7MVbiJQAA7EVGazx15aQvsVsKPm3d3rBSMr90
TYGqiEAhyxqV4LWYDcHmDnJkPBuTVAOKTnIkS+vwcyrNTTba5pe+74ttF68DH+nvCcRw9T0s8Tkc
G015tbr+szKr+CJrqnit20Z9AVLXPnC4dkqSHOfv1uMkUyT+UlZF1qdboMDWGpzeWwo/fl9WVjaB
slemXQHqWiSkhtS5MIMBzanfV0OKUgabgX4jG2ShFYl17Wcj+HGHaNjyNj6pOUTB/qitUYDwgo2d
4aI1OC0742qMz26rCu6YifaIUnO/jIva4UOf/EVtVwZyXPqwLBw/v7PasnSul6lX5HeaY5KCtgsU
GZVvrY46Nwm3HKuhARj4yFMq13tscdqmfxLe7BmeGtG3xPOWpB7bn2nU3RuIUb1PIz8YQy+L+8aN
i13XW+QItVSc9ahUV4HGgT2a3R9y0OjsC1SIfthmny4CNatesg6j9cr2ukXl4wDO+WCHoii/uXo0
ql0TW+0zOYnZawxsu2yt8sDnkMf4Jhvt3Hef+GBkkyywO3/Fv9s9yZpu1c5Sd3oQZ/PUSBf/51yy
sVQm5++5QgxPDF1zT8Y8WM4ViWc/SY2VTLt1ZpvgbhQ2v/J1f9S7QXGWaYviUD2vrRuB9seEHswO
rQjzOdEie1N2Wbxu5rV2F1VI3yrcgbu5qg76dCZrzbkvNUUrxNMQP8iBcjLbLPY4ePQ882jHIKiE
rZW6d3IuVR/++5X8l8IPefTovnctfNGYQEeDONy0Xd0uZIvblb+aZfXaR01rbQ/OY38bHBXsLHz0
gxbaqHMbrcC43QkLbzNgrJwFJtxf55A3y56rgTaG2DJxee2dhoBrFS06TEjkqY72bqoBMOOm9Ta9
n49f9QntqX/CbYnSrgyr9n+G/+otJ8nmnN5fvWU4iKLvbo628aA63Y6dk7mNUaN/Nkb/W2dV4zdE
Qh4VBIheDRGZkKtMFeZmxfannaaF7IHM4qbvXNicXlAAaG+/6JE2LHVO4E+sJlFeVZUmP8l6C268
n3Wh3P4bS2tsu3LjZ+YXZ3xlnPdeVLgdlWS1bfKp2wqdnYNdt8qx61yxnvK+fkbYvEdXrh6+5ZU+
33iMnySGtqgOL9rMnZ47gC3ok6hgvOZPzayAe/xHHA+1U2MU6rPvoAXbm+av/iFGUbf+t/jcv5v7
ezb95fzyA/27/+11feb5V3/5fv7u/x/zy/dfze/fHvP1wAHKs+6aPwK97b+1qEBPcYI/jLOASRci
+G9mO1IG4hv+6d+HyLAPiNx2LDhNc4d6ULTxHG/8il4bUmyV8sUWaB6Xcxzz4vErijxL43c8g2h3
jc/9J8fodmRPmkWK4cpdbcRVtUhSxbore93GwKMTK9kiC9lwq8qrqtYZ8q/mPGoPbTAMu1t81HqT
TFmgPmHrjC5TGov3oqtfHE5Vf6K3myo2emPt1O8GPGqWAzIsm6RwK6T9KPDTqo6yKq9kofQcl/tG
U6OEwiNJgaJVTM1JFnHhNqdwLmTVMwdzicRLs7rFKqMljy3rvjJFG93wp4UcJ4fIhrFAVRZOZ4W8
v62+d5OO1Vvlv+SOGR673tau8TFC4mRILOw0VRxJ2BsY565H/iVO0kNpt7ioJ6C5tm6Guzfa7cqR
RC+8ORsq8qTP+nfZ9DSEbG/cnO2WPT7hDjI9OXgXQCntMF+cY9BuRoxdWXCEFjQ/S9xDbhufmsFF
AhdYBsrHblUu/cGBUZCIs2y1wplnBUpsrenB9NQixDXvhllMNktd1d23KBi/aOgS/kziexslQ39h
WeAjppkniKz+uk1Yt4gc2EGntl8FDLd+i/NccEYCat5i6j1WvihxDTvVDkAGaAi7qWVxkLWB1MhF
XpWXuiuH67XCM3ZlioTPbAAIBIcf1lDqQz0vYSaeqqwY8m3VjSyZEdRbcjg5nExoWxlaUCj96N2n
V+fLoRgN9G4LZe2raXiItX56rM0IyVmE5XaDarprpwnqjTPgGKsp/vDaxLPgY5MFexG1w+voRNqC
DWCGDwOtUxnzRMEAz0jDAZeSkifG7wITyF9V9kfRQXFL9OjRAjpDg+peartdshbh1CTSuG3EPp44
cxWePaJ3XbaKBp3/km7P6po5WGJS8GurqMVbocwe4nXsXjhwq+4M0CV4QykdfMkg2DB5sygb2BGZ
44gHWbC4v+iqhpShj3bZNY7sgKEU9zXI7Yc8gZgSignZ7X+GGGHZkzcM3m6hCZHOnaqT0L5Nwzkp
xjY8Ga9Da4Qpl8nUZivNwwi5Aoxziiehf0GKv/TV5ktuCv/sIOa5kGE1FjhoGNabhqol5/3OBgt2
cFMxCcWVIma4sprtq7hylVUbVeyR8szYTJ2WXpzYz65FitUJxtBIYFtAUc45yMqtquPDZtbteEn9
zoJ9o9lfkWjeFIaf/8j75i2vtOHVsNV+rYioPuLw1h/zJi9XvWib565MvRVH5OGu1sLplfwCMBq/
gnzRa+Nr4LRfFbAm0ASpqb7J+ibtn4ysMZ5VsFP8eafXDGee+2ByH2Wncv7KwHnQFnaI0rLI2q2i
DvGmNNDvg/syvOide1R47n5YDjqY+gA4JwxxnYSSiS7d0Dcf5QiFLrcT52FAWeyu18ABjCC1P0qS
b7prF19Q3k92vu2H27oxm/f5yEh2wKUXDdwx6w5VJ8STCMvXlrzr1icXsKtm4dfG1bTnGXG0iSs7
PGD6CwkSMaslZl/ic1B+lkIZvwMo5e4HX/wxcO1wpxehvnNqT31ofLS9ER6bvoMfQkBL+Vb5TgLu
phb3vo1tdd3ZWM4CdcjyOrpzZwVpWXjjpB7B/qSbcYZW3GLXKweRaafhC3VtMeeOgcZHbOsGQfv3
PHw2Fkao2KuVRTYc/MkmtfjvS1mXhTCM4aBCI/mfndRGUTl29vvhYEYlswBgDMAIIZWgAjLTQ607
+1VoPhTV0N1H7kdk6NiqJ2mQHf3Re5RtttuYD0HRqbsqA5PaQymIlrEZGOsutzTOsOa6j8rskltz
juwb3V0DjcfC2aYlKn9jIbTdVHEkDZndZh2sceJTT+C/MbDs2vu6DoH9q/1Z1hC8be8LyyHDnMVi
LWOymPUU8CrQzhiZMJWMNZ54SzWlOVx7mG8i9Q9kKCa0RDu4WzlYC7xjZvxjKewHTu+jS6K6mMwE
zkOql/ZDlprNAU/tcCGrvj2IC26KpPA6Z/qotf4wCJAuihtPu0YxjA2LDvUdACLyp8q+HpQHMk/d
w2CX8cExhbvwPf+nUcTzkm/2sDafrJK1ScO52WJAQflFxFGyqr2y5vUTjABACZ7smgWLbUNZV9PK
uWsDtebENu8u3mxXgETs+NS2oARHQ0nffB/bZttGqM6yUBeA5/1QeHX8iYufv+hSA2OPHkm12KkF
ZhAR0Ay7S5+Ri8ULq43sh5bE33ocgB9CG9c2TVnDxgB4sLMyod91LHr3fsfH6KjzPUK1mp0x9fEJ
+je3ImuIL1gt8lhkF/AwzmYmpV9MT9ibqaRHMGQbbMdEe2XQ3vBPiGEc8qO2EbJtArv8bqjjvshm
EX7PhDHcTlgcpMG4sDrNfpks7HHDtmJT7VcwpEW8cmu/egOBhDOEniM+rNvVW5Es2Av5b6Nq5Uek
RJKl7JXYcL71xMF2ZB6E5MvKSTJkUUXdnc3aq/hNWxVWqKXy6gQupEiX7EQuuifTV5bqeAzMc5cU
IZ41Q3YQWCh904vsu6ma0buqAV8MIwdfWc3i3DVJJoCyFlIXqV+dpV2PQLTftpyy0BdqX3cXZ6aR
SSatZNyCxeyQw+8enZmOK0N97KPOknTi4DpJ8TTBXTxgMt0tyirudgOYuA32SOolbsIQ/QrtLGsg
ZQGmzAXKhc02Rp+YJ6RvROtS78VCKVLrETkWsRgHy/vateUFFwjHX/CotWZBW171FGYxzJEyCzeZ
nvOk7PVYARyV4OkqIhtiRmOfSFPp08qHcMU6sT1eq2XniU1jIsjkcCzNnyGKNk6sqepBjWt8tpAZ
XSTCK0+ySOfDm4pPfrgG42yHeo1xlI1qaqA+Qo5sXZqYeSQOqJDG8KNzoqcbS0H6fgQHxs84N+6j
ztXvg7wrzxAMUXX9J1TPVw0Kk94w2ne3+BArxtKqu2KjhbGPTjSGnbvrdNwRwe6M5nUqOTGWo+2x
rvqfWj2hrT8E+Y/0XPdO80OJzXZhOOX45FSTy//U6A/sbN1V3+SfrAAsXDQ4Qu7ULOAkDIqdrN4a
rlUOr2K3zk7/ig9Gq64idLVXstutyHNSGEZ2LyOGkxbOahi1dikMN1sP3kEVfvcoi8Dho/VEp+5l
FaVyDcVflHiGuntU+BY+InOZbX3HwV1+HiVjqGnCXtci9yD79Q3El3jyNtcBc7dcBNmmnrxxJUf1
ldE9VpX6iiVpfpShwcFrtqujsxwEdi/HbSTYFZxQnLWeRNyo4VypVz3JWGT5uXuKd8VP/Y1h6f6B
tLL2qE3Iu8oeg11/kt1Sn2rVqfaVWfcbr8ErWM2jfZ0Xpo7Ji/DOZQPfv3XNI6okSLjiJbAyjVmk
CmvCFTKw1Z68pfNm8XAJC9t4DUItOvZg0JaFZzlvelBzK1SriF12br6aHvYnqRMsmxzEvKY58b5O
de0IPi3cRlHUX/KmKdaojaqPZOutpVHX0WtZhhr6Mim69Nb4VcEQ4lvdRfsi1nWebc64Db3Jg1dC
0QbcnN1sFOxuyMZbHsL6yfjumYmzbCZ3uivjzn4JE2sdFBNx9Fe22oRuqpnpw3smyEp3yLp6ZCJw
Idc5ApmHjzmwsKAYiktbTNWDF/QfcnjhCGuVmsiyC06v4zA9kWzW964L1Lwthu6s23a2DnDbfTZL
zYTCmoUftYV7tNzyVP0+7HrrJyIHL6YV5+9hnpdLtdbEYzaM/kbO2LP1uM5oo9t6VtIe86nByp/L
YTCB9mvhhxl0JxELNlHMmIGq+K5x4jV+m71ndBE471ao8/foLf2op4HxFPTAMPrEfu91oCwK6gN7
AxXpJ9VP2EUiUDAVaoahV3ZF0fmZ0d5x52iXEkUHqrVdjtmn55QhBlSes6y0Sux8l2rfJYgl9T2u
yeRrwFA3xjZUsAiXrUPMDi0Akr2UrXoJqd2GWoi3n3mnuMJZoVnsfybBmoe/9lm2WoNpV6oezbBO
LqNiZDNVbXieEWZFLvZVbY0v7PWLgy+iYC2BZX/HwzkugWh/xwvWC/8Vl/2Voag4kUzNnZpE/iZ1
tQALej16CTpd2bYx+ge2F8UvvVCKgyUwv5StuZYo7DtGnkhzq+sK3NSH5DRp8yFOU39KuIehdMmh
75EpuKE/ZIzzTo7jf6M/lMFIDjImASKyoTY5F6gBh9o6QscuDm0nZ9I5RlYi8V463NlrYWF5Urw3
OF6/VrOAPklAFM7mrskPM960OahGmSkwxtY4yysxXyHofxmUKTnI0C2eZ1az7X+Pkg0ciP8a6jXm
H6NEMH2vptrYCU2LLm0a26scus/KLFBZlzFZ+FAbdqJwcbWCxHOpq65lgQv3D56XseymuON/+HsI
7mBbt2ydu2s/OZfnQZpsZuLKH0FF9ayVPYF3aM06VFadkVe7CqHbReLWAYab8yvEvIKcW85zHT2/
glF09ir1NPJOeus+WJMG004bqu+u/qPIo+HTLDJ9yceQXjhaNg8BBmEbgd3uJdBiE4+02l4rqcvO
UuuyV0vtYOeUot0NczUzK6SXY6c6yFbEHDqgTEF/HNUwezXb9Ksb9dYZTnf2akRs5flVHZqAr42a
8Kr1pBbvYPiQNwqM6BwpbvoEc+gi46aT5yA0IA1POCq9232xGl0re8X23bgr+vDXcC9FYixERf2s
W8l/DvcBtbxbU34djgi7cefbrljaqQ4aQw+9ZeyS7Yn1kb2A00Zf6vbNRdTopalq5d5POEhPnehL
qwfOgRRPg6dNEX8Z2LVuVLsGLcXfZOEqVr0Vo4fDnF4F56HBnX1AH3pXj1gkKf7YrZqgMF+n0PpZ
JLhTlMkD1GSW2DMJA77GIrLys6Mbw1E67Uo/3jnE9x07DvMfi97foarEs7BPIw8Ia9Xuq6R8jFCn
VrdwApo/qnjHtHusoh7LVs3PQVzBMPTcdKUbBgqIc5Gm7dcEuZT92JUYB45NlF40FMeXkW23G1mV
/dS5IR0Fh4iVnl0nqIZq5eoJKLxOH58HjyxCpNdvOBCWnJCP5go00pxQQHAbTe7kNPBQezWbZBGb
cfNm6JZ68AZHWcpRvi/aZWpiEy1b1bcReb83Ei3hMU1wUoPj3bB6j9LVWHvFoQ5Va0VaM9h0CU9w
NAY6Cx4jOzDbuF7mCHXXAHKP4IfIknSc/sdBne71WSZnxdrbWTR9xfMdjbIl2cfoxWlikFl4pf5I
a5B6nvU9AoZA2tienvQMG9phMPw7w4TPhlREuFZsOPdmleNXNJFu5jQdfUTzs+cuzNGgj7Qltgnb
wSvsPdxt61yHbrlyx0S8VcK8yBcywmAXw4XEGo4HaaFOQA1yL7rIK6suvytKYHMQ+Fe8rBoXA3vc
xVNSn7tBYcPZqWZ37Ky6P8qrNot+Xdm9qdypIVBxOtzC/+qKO3p/bW27WVfFKkhMxhybxW2Q7lys
rK7HZj1/oFMpojfZWMxwkTxcjImTPMvDL1sxPlgqZSfZhH9AthL4W2xlI0uQ5DpXGbrKIR04Tg5i
4d9jYmeuMGoC2hTCZpcxb74i775WVMFxMS6F13jpiXrXcXq7kD1uA5IQaSnXHkpQmv9MEqa8FSdE
5Gd+GRmXo+LOMVZujB25bPhjdl7QuISRWjywlWhf6sw5hWMHEmSuOVr6fzg7ryXHjbRN38qEjhex
cAnzx84e0LPIIlnenCC61S1473H1+yDZo+ouTUgRqwMoHcAugkhkft9rnhQ1dE+yZtf5Ny+dNTnG
tHuycXTHa7KYjmKuFuCZF6Xp9EAnOFNFtGap+25309ZT9xR3wbhM8cnby3OJeGMtGZnTTp47qEzY
Yx+Y2+u/QUNhxOtwTZDnOiS5Nq2hJhvZ28eeAPo4++uVWHBWqYWFYtcXz54V7SZVt98tU7FWCeAH
yENB8Qh/8HJtR5VjFbOfP6pD1tw7pv5FtsvrhGONOqfbTBcrg3vdNZPzPrSmxmzbVOcgjN2TpQuL
MISGhmCTDqt6wFaydIL+AguzvygzPb/iNTmpLpCzP9uFLoIViUvBCo0RssMXGmYVGQosc5NfqIqL
sOt4zjArOci21IyjBTOmWJX7JgL8rbGKX5euPu5jEpuPfT7dNVWPT1BDLHC06+7RsiEj4hBw7Ofa
tSlAzaRCc1bWIvhqeJkn/UFWRy/K1n4SjBsvBoPotK21ySRzRw28dlHMRczjN2bVBfMShrZ2Zvdo
4HqLVRMFgHBmHK42xdvUnW6ywlbeGqZUkbIiZ2u9Q2SUXxeIyLcmdXeYqOVPvCTqAwqxs8Mu7WgE
/T7ieqNqD6LP8mA1XoKy1A4hy+yDAU/GaYmQ60zaC9EP1X2mZO4uGKNhO0TJ+Jjqw++E/q3fI4t5
BL2El7wwk40D8uKGYHp4QQIXORkrtn53sntLHdqvjY7Fr+1ZycnVAAXUNahXxU7NA9oI9cJj3cM0
R1UevLg3D3NgBrj/3PhT0ZWtRlumG/LDaD7O/Y3Q4qU7bzVZ3i8xJPCOxK9NZ9XbargKFcVetWlj
n3DwbtnzRDwtQVHuOsOwwdfQ4YsawGgnBkiKTNY72UhGy7l2iyCAbOJa3WJAqWvVauidqIY13eOd
K7azsRQWXmOTMhsP3zF3qbBpiKZ732XDicjKSdbkCWQP1dUwb1VVpWhTFrbtskzq6iKHeLzD9lOu
WQsDNeB7MR98HfENP4vdvawanZ+cAnUH4/kC5Z6wfvUsUF/wFxDn71X+yW+BH8fYJYX5gwp3Za2m
WAwUqLLsbW8K9uyW/FPihvghEXt5CPxSWfDgN+9dmfy4ok4O5D9XrNHN2rpTpq6xCtV3phajaVFV
3itCzN8ry6guAUwC7B7dZ9k8GirhlXRyt848qrCNrdBD7ZHd9oTpuy6417R36OOuBrDcNzhT1a9Z
upL/D5NjP1gGW17odHZewMVOhp+ruFsqC5JQ1jIdJ4yWerM6RgqE0804F7vZCkgeaq208Q5hTIEA
SrOQjR9jDJR7t6JI1WWYEXaUzsCaPu6yhkRVxDO5EGA0n0Y70ckDTfCA/dxf91XjPDfW/AvKXzAW
c09+H/5xrQHa3NWs9laB2eYvY5k2TK1etvc9JVw5ntdtlBLcte7i1JV2vKm8vtvyk81fM0RP2jlw
a0KBWcVFjP0nQrR3wrfjBdZm05cWJClvsDS50+M4IX3qw1b8U6pRlqTg4lWV8drDRptVrrf5GNdF
fboMrdRYZnjz9W3WX8b5kJQOcXS/+N6maIDImmw3/BAWaTmyFkV/+TrMTaryXIhXOeqjuRlZ4Ag9
T3cfHWVBACuyATDKq8nPq9VOA+9qZPGXovfXJlPDKakHfK7aMbzPwPIsdQsU6lgBYOiDvHzXtOYZ
08vwe2aQDdVbZl1X22atVrAFNP0b3akxlVLEd2MMjFe3HAMiOOnwqPfxsMqK0rx0SMBs9Dqqb1sd
RonemzOhs+9WH3j5LhjapVO4UPRImJFh6YP6VnbX8EFxhum/12wQtyXhYKR48hibuPxuai18dDRg
XJlSEHuPdczfMJrkbofNTQse7xVmnhweEWfZx10dLKu6z3fMUsgu1pG5CuYJVx6aJiqCaz0WVVYt
jBom+W//+t//9//8PvyP/z2/EErx8+xfWZte8jBr6n//Zjm//au4Nu+//fs309ZYbZIfdg3V1W2h
mSr9v3+5DwEd/vs37X85rIx7D0fbr4nG6mbImJ/kQThIK+pKvffzarhVhGH2Ky3Xhlstj061mzX7
j7GyXS30J36oxO4dj/siShXi2WA/4omS7EggJytZbTWhHyrMd/jK6QWZ4J0NLzrKWl979iO0d/BG
116DlSWSl2fZkesD1KoyR9fMQajL7JJ12xjFq++Ezt6ZkmYlq2gNZsvKSaPjYBbFa7sCUZ2+xgbJ
oGTSkqUcpMZdt3IJhe7NLHzKnOw0NUN10Uyv2Ll+3i00I4c+Lhuz0oGuFnhHWSOkWl0qTRnXWe3G
K6dMq0tud1/+/r7I7/3zfXGQ+XQcU9Md29Z/vS9jgRoKodnma4NyDpi6/K4Yq+6uV/InaQpvZGCK
sklYG2kxH3XqsxzFbiJhM82OwNey78XMmZEH0Wktnj7xd6B51R23nPYobm/+HCXmSMmfTapvmajy
qu2y8KPhOUG3YvJIF8ga2GDIKOFz0CTtfTY5kHkZ4ytefYqESVTk8g9fhvH5R2oYuqqZrqYapgYP
z/z1yxgqL2383hZfBs9bG7MatjYf2D+1LN4oCSSKPBAG/2ksnSFYVSQ5fmqTo1ty/Ic4V0w44/PZ
si5LwYA4sDqlhBAnA4Gopt0Qw0hYCFjxqQqS5HrohixC9Vw2QI5VVeQUGCXrfuWCDfe7gzxHtl+H
kAh+QpXERxeh1tRFLjJYCQZ2pX//PVn25++JvZqj667haLrmGOr8sP/0MOuAQ6eOLfXXqaqbjWa2
6cZkDb0n3Js8RX1+dsxI/ZI5KYmoVoTE/YPoHLiJspAdhWM+oUHsPUDLjm661B3X8VBiR1g1D5i0
Yu05JcF910TJ/loN5hSLzLOoBK63rRJh0BMkLVzVP3tkLmZE9z7usXT7yMzIkq4Y9u3HufKsj4v+
NJjz5efKER/t3gDsF4lF5gUgL4ciG/2DDSM/v9YDA7tPvq2t7LXmIR/jEBIMrme48oyP7iRKM2vZ
G7r/D7Otrs/T6a+PtWvYmiF0ew4yOIb16x2qVa1G9x0SfKeE5aZPVReXJXSSHBfiKeEY9u9YyJ0i
r+qOReMiZtDlzatd6+HBSLrsLhRRdqcluKQmvWvuZdv10MGQ8YMC49Z5nGxDBDglxtO1W1ltRyu7
6wvdIdicNJtRfrjnFSS/87JbQ53xkAuBzh2bRtYshkpBv9qIKZYwDwglO/UytrXi6CYFfKGfig3C
zLto8i6eWsMKiDK+8T4RO+Yw6zgNZbwdeiM851Gir4HX9ncRM8cKw8r40e8I5RHN8J6VooeKN0zK
WxIEXxUVkL6iO0d0uadHOGv3lak1uwkAGeHgNr7oxIQvsgSn6BsXQMHyz6a8QQwyatJn050G53pC
UfowWFPwsx/nNx30S49wZagwa+WzMN5k5WX8hfATBG4bMSpfLe2lKXr8kHUBPXouxfaEpL0s1lPo
XhtlFUC+edP8IWJy5P4STHs8h02TtdsEQL3lwY93pjMqe5LAMUrfSm0sNSfAKgGxgSNWAd4xUZru
QFweoQBqst3yK/YaPxUBf69RrZ9uPsbkLovblaxbuvU1Mv166+XNPlSL4ClQ22IlyFEc88l0Ti55
9KUxJwXadDbeTMQrr+J8Q5bV3GNcTh7Za8nrVtZ4pTNIBsPg+VgZOlBeZ8LD2LnEo2tgWbITkHJ0
7it0EYQ3FUuzSsfFqEbYhM2DjcYlHZ2F77ZhN8fJ7dUTqNIfhyzDqIeYgL1lPz/pi7pL1VOkAV9E
3n4jx1nad3VsgrPdxM7tmGFhP3hW8O72sGPiUbAt62pxsQf07tzcCN+rLoeg5TkJOCJTeSAddzI7
z3sidtUt3OiGXNp4UrxK9dcdHpukf4HbuWVxNhT4FUj3YjGeTuVBtmVgXtEE1YozEZ2nvkBjo2Kn
7q/ZChMAAwO7GxFz9teFYHGrZOBH5HnyFFlygwjCUcJf83GtyUE4P+FhWSdBwhcbgcFbm5MXrGy2
FWut0VnhoK5/gg2SH4RXWefa1q3zGIE6/Ps3h1xO/DIvGZZtuI6wHFfTTUcuE396c4gywt1YsYov
ihllS5uo0DYvC7xFATK9dQIFO3TtnnPHaQ/Ek9EvmNudCKVEtRDTOZkU7+IL81tfWCM+texfWE7U
N0If1JeoLBayPfCMcEc0tNjIqpZhEQqC45GonXE0g6G6XrbUChbkjZqeJhGkm0TXeowXknCjO77D
nBLbLz3yRvEMiv3UnvpLs2jzd3+MnXWPMdA+QXfxJVTzK8A4Qqv02o6befuSEE+WQN9P4zPaJWDY
DZUIHYdDWDn5w5yXXBVZaG5kVRmb/AwrdRcT7yoQXtZheAddvo/avHjAIJsMS1N/H0dFW//93XL+
8p7nHWKTCBPcL6GTxvj1LVKVteGQxQy+dEGLE7SWv0xW7d1FaWmf+rzqF41o+7ehDcAP+K4FW9nR
ntDI2WCJ3b+Jbki2TquHW2GmzboOQLoY4EsO2nxwyKwdZFWWZFsgdHI1tn0T6XF24T2OpIvKgqvE
C/mCWCB2sQMPTV+qxdHTxv5YYJbx1IziHFTRdEaUKH9ydfGdfEdzK2vBHKRsiqA+yGrahv2ycu1+
X81nlj5bNX8y7K3sDcGNr420qje+q6c3wQw5AwPZHruZT2TN2vHtsqn7+ghqD6ilbJF9H6PKXkdG
3GG3kNUoTbVR/43JzJrze6lukR8jtnnP/Fzs4qgmmJKohDBilaFG3M1D68bf2R7kzNod7VsbKbdp
Iczcvs0r81TlYtyXc4fsle1aY9n/cOPljf35MdWJUQpNtQ3VZLOmfV7g9UhRd73rG++j7ler3CpA
1Aqlvx5ifvCokbjPeRVZG7YU0a1VOtZdOiG8ayOwKGvkwZOz6EzgoGyBZ1Opbp17ZrjIanA1Y4+U
mTygFZWdHJs5zW9MhUUWnuMOqlOEWoZTx1Jv//c/avPzIl8XhsrP2VBhwhqGoX1aGsWmKB1Di7R3
W/NeakjNtw2zzE+HoUedD76jxgJlshcp4tK3oEb6lZl57qVM9XwTs73HSAkNUpHl3k3phNaNCoRm
1yXTdOt1Q7UpsGa+QD/rF70xNoci1IjFm0W9A3QNSiiZ1o6XensT/N6NLBVq1F1L2Z+l/9b70fYx
jsRa/A9T9V8efl24lu5opmMId968f9oMsTCZ2LOP1XuUpt+z7Ex43rsdosg6hTOWR+JzhJ7GKxSP
xOqjTZbi1tGPGgZb1xNKNGoWshhNM4jYKMeNvIAcLDtQspmjH95hJGk9/oB6dygMlMEYoLXi9LdX
+LcsqkM9SzWNybonBgruAMKoDqAHbphen22pYzK32WGr3V6HgPq6Vo15iI/mygKt2REZ2Dq7VHX6
qDvCvJFmQzgRZxdfFc1OIKILAYuqPMixeRpfx6bg/Z2FKIN25yvDpo/0Grqv02qLdihvQco774Ga
YE/vAMYjQmKziRWvZuO771ZvN0uYC6iLaL1zqRLEWPW5A7EhwsF5kJ1B1vjnYvIQ3Zw7spG1S+ON
mIGLIL9tB3UOD9ERTcWLCSDy7x8TWz4Hv8wBFrthF2CrbTuAEI3PkQEkKxMNLdt3awA5XtYhwS/c
BdaR0tvPpen1K1HX1i6Yq0oPhls1muxW9vLqxr2XqPBYCPGYsXSSzaMFdoqX21fUQO3nVgP/4eSm
upSdro4Ni8ejwmHudfK7oO8fcScqT6IU9q3wQ33Zoqz8FZg7jCpjfJ3qAtQfrin7LPSLx0qpXuSA
TsnqhdWOzR1yj/Eh8KdknXiD8qUJF3JArmfuqnCD8eAVmYtPvMerf740fnqPrG+tR1Yxxm4wFNzI
JPHSSS3Cfn7P/UXmaKtqUX03zgfoPz/aqsys7uQBqZSf2+Tgj3OVqKuv4z7a9AilJNYUv1zr8/VL
G1QQ2ySd7PmDbaunAE7IW2JgLxSXQ7bPa8V+7SN042v7rWvg0CWdWqHW5FlvdokdOJRFFqYduBIM
RhA5ox16JdSEOrMuXTageZ1ADXXdct8VJP4QCkl4TAwfu2jo/hH0uWrsDyw8+uDZzZsHRwf7ouf1
swtB4HYyG+cBOJux7l3E3ULciB9Gv+qwucP3KEK6YsnCBYT50J7l2GHCwSupFA/WKmN9jWRYlU/J
QvZeD3mzNN1oukvYEB3FoBlb/U+hFKl38kn+5ENkBSPtaYsV8+WjSZ7w6fxP1U+Xa2H0rUqhWwt5
rpRZ+bheiuXYjVpgaZTbzbrrc+MiCq0hwcHHGnNpmNtkr1q4+rX09+NyNMM3rkqOzZsx7paEu8ui
n3tPRmuZ1w5i09rRlQh52evMo2WpGHzAKYyLyRFNBiSIibUYKGo1upOH3GsQM/DCdDmjaa5tjTCn
vZ3NcOF5XDsf1KaF3xLr549TI7tVTvrULvto1NeoGz2Zjjve2epUL7W+q7eyKg9DprWLvnPSfdcU
051s01LgwQqkJ1mT7cXo7nOnGG8/mloRoZ/fRpfMEM1FZN89jVRxneBoRKh1fMXW6zv5Rv/iKpp5
P2jBqRnt4VWUlgGaBvUmHFJ+HtXHzDRQK09jWoDLhzG4jEYjLZeJf/KQNrt3VWV4qP2IXTQpw63f
TcODXo7GceYfOm6XlcQn8YAC5wJSkLFdrjiQUXg5afGDzjsCXf7xjm1g8aAOabu2tF5fy+roxuFd
NpZLWbuOGEttafq6soWxTOjMZ4+MsJddbQzPNA6h3rH667MdNpH2TphWX+9lhzwkPbDPjSuMWcuq
rxZytOxpbPU2SIryXnMRzy4b0d/GtqOdvBZAEiDS8muCAFmKrONLnqbZNkNPcSfUvHjC+utODngP
dd++CexaCVGjg9fhNubt4DgDMZVxOEOBTU+QARbXERormYMSm8ePEXKYX2S4qFkNyGRTdVgsVw67
4wBr8kEM83eWVAfNR0Q+SKkmVuPts6w31qg1lChrEqiwBy/9aiCgU8bW8A2jIoDFWGred5OPPE7a
WDsvUkfmXse+Dkl45lzL/t0iqSzZFZcsS8c97+MUxYqXFqYXJn0DAoB1/uPgztWPtiI1uY0z0XID
ws1dBORyX7HqW0rlgLSy0d1TAWJGZW6fA5XXslQMmMbk3k5L/Vj0fMtT0aP4jGrj++TMlCVNGU6p
SqjKxExEN9mkgvxeFo1WvsMbAn0UuDlcmrZ9g5prJVn5PgHy33r1VGxlNdFvisEDHjaM5W4azXoj
T0YScpnDc3vpFQV5Jy8e17I9qMNdE2niqZjU7ibpTbGSl9Eq+6QmhMG8rEc6oEV3MhGWCVvQG95M
bIwXpS0NiqbxDiP3d9mu+WC3wXdLY4PhNR4OwTxcbxR152LYt5ajClWczdoi5QsC+tawCgXFzn54
G0WDBEC5iPFbW/axI54stbUXQ1NPr41fx7g9heMXEfnw1iv9mxFlO9IkPiBM5Y8cbmREoOJcsmMP
FqS5N32eVt9jP71Ths64m/wwgzEthksGbH4JYcLbxLE+a/sqrbcb9SZnrTcE9dqLkkWFfuLZFUrm
LQwNhmDFV7qJMx+V/OhND1SXHVZZKbderym3g40OWKyXB9n00S5Lau/1/FEsOD91mIGhrCc+bFsN
Fg5dU3x2khDZHlPxnsbMSEA0u8rFzQv/jh2OszCgcJCJpc3y++wk9OCOFOUxUo3+YAyaeVYbX5zx
C4lnWba1bJKHFKANNi1De0Mqkshsy5LBVbXgqY8B3AJ9iUGRtOETSh32Oe5K5is6LS8eHnzje16G
4VOh6tXKGVM8j9yhuR3mQ6FHyDtk1U71suZWdWwOc0l2ymGlaRRLAYlvLds+jSuTAdtL6xHSjnas
dHU69G5aYqBTR4/TQBrcB3zxPcQ3ozG9750IwoWH9BT5Vn9a+yDGridB4Cs3UaItBFDpg60jHKvB
SOsQrDS6nWI2l2sVVXnzONaowyzstQnf7qnJMDCoCh6TSKTVUwlRcI0xWLB1fKt8ygzkLJnVbdxi
qOqliZGokyN6OVdD27Z3AVrSS1l12q68YYEZXasoKroHeIngj+bB6WSpt3rhf0v0Ry+e1C9AwX+P
gGi+DXXpLfxK2I9Jpder3LGCO9h/+SbqB/V2UMqB4PWo3iQjNymxCiRW8PNZWqreXmDYxjuV//aW
NjYnSHli5Vejxia7+6ZpQf8Hj4ZSJckfESu7RYw1wnMZjsG6KoAI/+FkerqKrYQnQI0s99iX+g6b
RR6AwrSeszIzbgpvHC9zrWwKvik/yJ5AAScLRTMmREzV9Mn2TSDRvlLdyF5Xy9BcRNceSDy9ejf0
qNy500ZWyRpH256A3noas/QJPSpzkbZKfHTzOjjruvYHk2H3EgZpvivg2awthClf/NzVCPsVKqos
9LpdcNSDJr9vMmYQ4SNsMzfbpVkdYDPLCbV7adC7XRdDrW5lLz8WVO6TKgGfxSX7flUBU3o2kdE7
27350+dCCkzX8hyjHTY69oyW2tX3OI7lQJNLLLtiKzz5SC2unCqtX5BLf4GZxO8z6pdkvN2vzuQB
1JpPEnBPtkMgsAqfTwockFoGtsYvU5BcT7KcfulUhfPV71MEKuyovvfnT0r14OdPAgRXv2SV/2Ip
vvI9LbufPglW725SrAVzqQAlOifjZYpeHqq02fzDJm+OdeQyWX/NypMe0k3VInAGAOmvcZ4284pA
UeFT2FFgIPzZxge9yvTnVI/eJj+qzwj/6c+BEYNgravHoWTp04/eSg6Ci42tMVDr6ylBM95EJqgi
WZ0Bk1tU6AxuHJdwBqVfoU1i7OQVkYgEZVHEJJ/m3jGMzjEWNBeNXfkN0Z/wlOdetgsSfBZYrSH8
Iabw6LtJvggitpR5OMAuTQecsRLrUY7whxc037oH2R9gO8JnNydZCzVeRemoJjejGzw7tWshmGKw
G1etrVcZygwkdI5wS6EHzdVayaJdHEcReCOqblIOyGu69k5WzcaCGVo0+iFwxgcm4mfdsbJ7O+6y
+5gtB0hMIvRdwbOw9CMe3jBLD7IXxEh7+/d3UDP+Es4iw+e6qiBWY8ESEp/CWZHNbFLWTs8Obxi3
BAgng6zkxMTopYhjNZhpR7etUM2DVWX8qPhbIdp5JFCtUVy87KuuOtF9UeXxfYmJ9d6JRUN6LIJY
7qIlqiJMvK3VUFmPedG9qh0v5jY1mrNfO6itFNM+UfTuder6aTcJYJwB4nCvpYHyxkQI7GSZOOSA
D7+eDj2k2Ts1j04/X61oYci6jlXe9tiTPI/As+XpdTHlNwXZYQy4GFbOcIrMTKtjCvr0xfnxma5b
xwfHzcylHOULBP00ZseDvAaaSCTrxpXiRMNyIBJ40VGYuxSYL/hMb6ePJleAiTEGRNtkmzx4WPFs
TNR1r6ci56wdzdJ6UTHRPfr4K+5yI0XvbS59tP230t+PsyP3x/XcP0ufrhKHrtgCnSaHqN7VneJt
oyAMl2zQpnmXNt1paZBsRNvlq482X2unVddqxlqeJjs6Uy+XZmp32482WzgIpo16uRH99A0cOPKY
tSZ48nx1LwzCWJPoUaquQ+ce/fd8aWVB+6Z34hH8WAAIR1nTAIFJdcqTUXb1+9//vv+SyDYM9ggA
MixY6IRtZf9PCaPMYpMT6k3whlBNGN9Y9q42skcIXs13y2m3Yqy1d9V3xDLQbeNcoqm/r4LJ2kL2
z4856veLHODgAoQVP/L5oCDrv7JikKCyqtfN6e//ycbnrIlhu8I2CG5ahmM6pvgUOLM01Q8DslLv
0zisIneqgT5wMJMCz2fbbnZsk+NFr3o/2tTBxuIbP7uFnprdm53VB6h9wM01KFakESBPpWn/5oPX
X6QiVW97NMMelDE9W6navxUVN0jHUmaXBito04Wf6bdjUxHaHEz8tfOEl7zlOhq2ifTIkjzIgWTg
e3yrwvwfIAiG82li4g93bAsRZcs2wdOAUPk1eQSLHoRBNtsPWEyYIinzI/kZfzbypmjPh1T386NX
wDkngL3/1C6rcsTHWNmWiByt1sTE62++yKdxH9WPc3MX4g6spghNWLO/NxA3PwTCfYM4QAykNkcM
GmxfbByzpnceAhN0OcCcv8gm0FrDnpl0QpuWTnmRXsXGqXZCc4cc3XCvFmWPmMZFRDmXVDp+m37V
otoynyAvonhlsAAW4B/kRWCYjacY6zjZKeo2XntFb8pEySEhRsiSk/R8PB9kqanNfIHMcrv+1JGl
aLUv5ECLR2WpawjJVm1hI6cXT8vACLtHO7HGE1/IfZt2qHvNh3J4gzEVP1z7LUKjLJLro+wDnKFn
WXPMEzxvrLJBy9UPNDwbDPWYaOWPkmyTh3ju/TRYtsneujHtvfBRp+knvziobkvwYUzuhFYUxMX/
c5Cdk4Pg/SY3x+Ig6x/daoSkMUmDgSSti9+uMikbY37zavNBBZcRaW16cub3MPCQ+HZqsnN/fQ0D
kt9g1tqSf597ZzcfJDgzMomgBeRFujJV70S7kX1yVJhO1R7V1ZGFyvwu/2+fqnXjPvTMH58apYO6
dAYBFCGdJhR0MWhMkNx7q0GywEor3DPETecsq70+Km96TxTfQIDh2A16dk6z5gv+wsYJVXnzJEuW
Z7IDxCXDKguTbeIEuER2ROzzsZGoy7WsfhzkGRW6rh9NKsmHRavFyKQ0vXILwAUxNj1zNoFqKbey
7eMQWH6w9IswuSF6HB/Q8MIBcC7JQ614Y76QRbJWyQZt1HPUBskx8jMUsJwiWzvchlUVFdU6RWYD
VQn0oAlyDRDf2j/8Mkc/o++yh7ohbt2Purq+Vuu2vXOxDdIN08uXIqsIvZRFhx8dgwO3b09ZNB0J
/iS3Pjk8ZE+Fs/Aa03gZBt1at6KetrKaYw64MKcxPpdB7T9XrFg0NzFfkmnsICz/cpbVXVJIMiw3
m4i4gF5/5Wm+GQGtvXhWXm3znu1PngcFipbhvRyA0tu4sAPPugyh2x1EkSMhPLjFV9Cg8wWcQnFW
GYCgA8JC+qUdzWkhO4BA3REpaZ46zy9Ql0FQNs5Ar4eOfiMHiBJNaoWgS+fgp1os49Qzu8feZdPq
odHGzrnazCScL8MK4UTAQzEENpbMxs4LdfPZrIEczd2RE4PmttivpH1lrZ1ADDczuBjeF9JzSqAc
Sqk4N6irzEY8SxIz/CLeB3WRwst1m8OQ+z8IG/rQfSOfUNzhgTaeqrIkPQUE8602p7UWNsoZvYXx
fnSJKxVgSHdxpg/3OiqLd615lH2ypdLsAtRNYC1lldjFnWma1g2eisG+Dg1jE6ta/jpm9UZ+F9bQ
dsugmepTmpSk8EYhrl8vQsyrLMuzN83gocaVR90PwVA+CAyf5JmZFiOBVgg4CTUAHMX03bU7jME7
XI3rjdA9RPZ6B41OA6+Os5qU2dKqEEZQOiQvMxNt07qEJwe5tXSvhVEWcBK6Fv7sGtX/nzF//Qiu
k9VtNS8LPj5C8XXxD69l/a9vZZypDBXwpmkblvv5rSyE37ip1Q5Ppjk55zhpz9h3lG9aiz9mh0bL
VlYzZDusSidgVpEZXPYtIcixX3m5r3QxX49dLDME8SAJKhGQ+P+UFNN2WWWM0VaWrr2l9Q+pSWRK
ft22zisr0pKWjUEuECLj856HvUNdFmCoH82qR3gT1V21MrSdbSLGKUsfbe5/aZPj3PyMa+hiVFKy
UmjGJPuQ4PRNN5VEHhPXu+n0Yj9mU2RstcGzN2PLm+dax51mg54xmihD8ta1TbIy6sq+KV0ERUX9
ENlKwqrMyvZhEKZMz1SjsfuG+6J2gcpkQPoLv8lRRADSteHgZCarlfdoA2l5KYALbrraqaxTMmQl
WnNh8aK3rD/qoMH/ca6GRb7yDa969NPJvOP5Y803A3RGG+el3MVxM2Cn58Resg1Qcjr3ZHmPtjds
ZG2MW/csS1XrqKiM4acX28hPL2SjYqVvKGh5+4/B8nyiVBt1PvU6Vp6btLyNZWM34Doe+gYsWUPz
tn6olqxV+uKFELANEqBIbuRfErnuPZlLk+Bt2D11TUaEl7/Iwq9gCad8QHErs8VbkYZfgmhKfw+n
6M2scpNl/+DxA3VANmIO+TgPCHlPPIWiZKrrXcDW83LpWpRrKH2MubPa2NZL0+Af8bGwqrS28JYf
SykUSvFcgB23nVoz3TjhVO5ZjzuPpInvDCM0vhTCi1FM9I2TYQTFyS9rXkJzRxtMp4IH68lVM39v
h1W3KXsmnDr6XfaTeg7WU4IlvdmoszeD168Nlv+nJGFd0Wtu8UV3oxdYXh2yfrq4IZGrrGQ73/oy
wh74ddZS3fatXW/twlVeA8Rr5IAE/6i13hvVDfrq0WMWEqCZL6j6ZvX/2Duv3bixrk3fSqPP+Q1z
AOb7D1g5SaVkuX1CWLK8mXO++nlIyVZww545H8CguQNZpSrWDmu9YWEPo32CPaxdVnlLSmZqaDwS
vihZSVeqV3mHMUmKpZkYzjnsYLigS/qpKrMK+bJc3BnsDXKhDPetZeXHodTRTxrS4R6aR7CuAy0F
kU9rkCOsKmH9dDG3lnCeLD29R2WpvyixTWBLQq8oGMfNICTEkJpgvK/DJlrI2N8c5ossR6wapNtu
paqTzlaKk+z8wvBedpbjt8v5IkwX42Xt2eYOSbPqVIZos4zDCLCjmnZNQajdvRbxiXopFrlXHggt
vS3OrUFJyGG+tp7clYJCENJNyD06Ool/w/f2gWiNl1Omvnbypy68vQKNW1r90jZfIXnGSotMGUzI
Lko9z/hc9FWJZAeCcwAwCdlHJGha1dzF2SRN5+UyvlJWeMgHz7iJRvv6uT52TKJuIGTtuveuWE0/
zfUVS5JFUiEIAGkpPid1Xrv+BDWRBuxaEt/WL82x6C7Af+IHESKr2zYAaxDnXVlpbe2fT/GrsfZz
2SMZs8F2E40cJlnEcPRTOiBjWRVY9TzXFYV5CuRR2r8B10x1QrkagGp7DBYsX0G5tWHwUHbi2gq9
4Kntig1OxZnv5slDgkF46ObNJTtjw3ezKETRQoxP1eBdmqXdPeC+820sM+UfddR7VMEQuOsJe7uo
xCOz61kWkoIxOwgIbA7zkOyhp9naBLmm07nTfFZpNV5Rtp0s5jqphDLjSj73SOZ7kEEINuh3fp+b
X6+zO6zHfH/MVq2X9K6DzDlc00isJLPQL9jjyrBZFWWXOmFzAreFTJzhVzeSz1rZHsv2C0pxl54A
rehKS5G27TO7KZhITTOzaWYxCZEoB38E+TPxn+oBawpTSzK3LXsLABoHgn3QH3I86xwRshCBzKpy
+zMKau1e+NVnZfJnmw/OxCRuRHLCIF46zFVzV9NHFNJD53T52tfycR5UDH8bh6WxVNVBXKpJPeJe
ZQ4408X6qQ7ldqU6WXqLL5YK91YTD1oPBKZiDe22Ub6MkPV5zPpoUuBT9DsnQPxwvlMplJc7ZZNB
q2ZK6saUSuNEaCszAv9kT4WYZegp6cYYYbeuCNaVJU2+CLRYsR7CQ8SfcwESkqhJWG85SY79dBYq
RXIUeVlvMxwIn8/8n3UfWjNRdSsZKj/oAHnvEBuFVTKd+qYs7yWDw1ycD4Zmp+bquRPKhoaK0QZd
7chUFpmSB+cW6c3Y1uJ7ID/q3tabaqmaUJ3Ry0AZzCc6AF0tOduxhg/r1IAeWr7snMbeF8J3PpVx
s4hNvccjBeh/2rXDei6C+9rhJGfc4u0Tki6GABajvt3g58pHzeo7CyrvC6btwSLJJoEySSvXaRyk
R2R5wTIju7spRtFeKc44LHwf9rock3zQpgiTmGJNdRfoOzst71+r5jO76PRlMLkZyhj+KFFiH3Ek
t9n0w5tDac5YqFNxrpsPY87KxYVziEWkjTgfikFXJQGwhUI+DCHdHCmFuTxO5b4SoJjmMrP4j7JI
yntdTtH8SuXPMvjhpJTT72wQEe1MDfZLAA38SDevwQqba9/Og4NpJeLU2FPCSarLuyZLUb9A2fep
eYjjKPueqmBIy1K17ySGPYADcX0SXanuMyuJNnHRFNfsOpH4SIr4ocVwc75KafNLMTBaAdzzFgyt
m99H/lTjPe2GLKHuWKpMWNgxDE3mcXof8yJG6be2nHuPRjbJH4yaOCTE+uB2fFcrUT0k0bj6bDTI
XIcYrC+i4DSoWOMpFbRiyVCCy0btdzghYflXeBorsuwiCMtq1zhLzcqDTZJn/rWfXsdRfZlpQt/L
kqHtiRZg6JLl8SJoGxAwOmQDdk36MpMHVL/6WGbo4HYwaNH4XDf3ii7py3pAv424Xb2BVkE4WSuh
itQ+thbK3pzAN5YMKwhB6c+qgrhWqn0On0DOaucxu8OMzgHpg4KxSn4T5yg7PcqKp2ySsrmTnBGj
IkECE669sSWbmiwgVkoHK7wh6IGqt9pVl8aAE5fXQrMJUJE+SLJFyh2FVDfFp3WdgExddh7+VLYf
LzxDydZQuOR158XaejQeG11Ndy2hlpVFfHxhIGS6JgLeL6wyZ+1tNDtvDOItXFywMiO4ocjIXCR6
IXTioSYFvOUqI8cTGWg4J4Xby8F40yEaHUq4Nw4+cz70XjRF1MhagWOSVgDv8vWg2aob+R2p+6gu
ljKCbDg/oCUjderXKEOyrzXTYpUKL3UlqUiWiVDz6xA0IJAC9YSItXqq4ThFStDgyOAvULjp9wCO
nQMOhgifVxCkyBn6NxGkyUXcq4Qc8XUDhFiUO3T4luhhkswP692Ijj1iDblr9kQMwrF5TORCOwKf
eRC+trF81kxmkYWp67VDsScaLmqRHBNN/9SHprYXtWwtIwP5XlYtYhEqTo13pFmRY7llV5ccIfMn
x4JBevARfW1gZJShl9/4en5rGHWyNwJS1Z5+IHx9iSyW+Zmxd+fbmLvjO2776SnTzPC+lOKNYnUd
plZBtchIR17pgOnaUndj3wL9kPsYwOGgB1M2dNu2rU+NuR+BQawmNc81pr6nJrbHk58BUJEssuJQ
s465h8usDCNrbfW6sc+L8FOWeN3JGwjKRmhm2ErpbZtBvbLZj7oMyfYO2VJEodX+RgnL5mI+qBbK
iX2RYsHnl4CuClk7aEMFVE6zjjnZ2MsOJMpyMH3k+y1saAHbLjpvdGv5JArb+AT90LV9/1AQxd5L
idTvBqf9J4E/ftLVHmy0xteoAXBdqBrGwuzoATeCn1y2JQIJ3mirm56V7DJRrUUgaY9yV6zUQGV6
Gfr+JKfJuYaThzs9+FpI8shjDFq9jNIGI/TEXxGwcDaxsLIlIspLsxdfTVVr/zCsKe+324xqhmJY
BnRPogZYwHxEAqNEllpO6aTfgB2p99kAngrvGKuVIOTUlsSmC9IyGlKr3Auh1rdG/h3fDGvjM6Ph
kxJhnx5F+4gsexO0A6xhftt/GHnfJ7J5i5ZONAC4sqKSibD0D0wVRVbjMiny8KnHGQpJbzwHOzm7
KmIlw7N26LaqhYtKThxokbN3XMdK5WodSKtZRjgfUeUIB0TFtXitKWa1JuHCtiWok6tMTp2VPPrq
epzG2jTqgoVjxtpKTww8gDL/vh7kP33i76M08ycO8FoxgN9DCvmFvkks08kimG3fEgTN9mgumgcQ
O0t85ENMmWL0sDBr8dwUvqtLuNbD+TzG0ly1YR4a9uL3H66jvAu3zO8GX3Ykch1HIdn8kbvfA/JX
WwaUbw67EHRPmhID7+yptf2JtDTUy1F3ItcMUWqxe/u7JkWPTV33x6Zzxl2m25tCttizEDbcsjbs
957kAzirA2ut+AW68iNqkk3rfwYDJl9Uo38RVZYCuKMNTkmjxpsGJw5jNYc/sKq8l7LAc9U8vA2a
4oZZzFmJvEtwNIuNTSlr90GM0WOoo9qmmxGqcVOCIWycho8LEaKmMOWVItpdklTqwjfkdjEIpcSr
y4JGNBVL04xXVWcdBNQvfB8SN+lxg0So87tTB/7GCOp/1HREWjHPrjNbd/aqUPZdIN2gDRZ+ivjV
uortPCQZYoHa0MgHcDn6NhVMIJkUhxvDU8sDv5RywjU3zXdj0C8ZD2DBlfFq6NCPLb2oOapyXYOp
dTBtkPNDXTT1KU6wYzZF1izQK47cSLYD4kTKGfMEifxNgFNpNYzff//9K7+sangSSeEZ/PJ11bLs
D6uaDKVUqzBE+i215P7clk6OvZandwvyOjeVr7Ityomqq9PTmReZf2UwFvz+Pai/PINT7heMCg+i
Rkr1Yx5Ykayqh846flOy+BFXt/oIeiNGXS4RoFRRipmT02pUngB6bNiBiZ0/KP2KkDbw5y6z14Gh
PmBM0Jx6zHKRhhmkQ4ymQDik8rLrWvU4dtiC/v5tKx9ClfPAhM2A7tiq4ky50A/wDCViOwmuyfoW
lDx8cmR8dZpOXWI8iEiIJ4pdaplAZMb6k+GvCN7vEE/XvmR2v2PqhqyKDyGLkLy7kNrcJfrq7Ctr
iN3QxpsAM4OFwnfGUthWboNCkVeDn23Rh5KXdSUOio32hIeFoVklS/xTzF0vxmpJ5NTedDaxvq6O
0VlJ8AvFnGmS+Y7vPalP11aHGrNPrvpQAB9dFZ6HEosI2qNlDuRzSCNDxcWStMnCyi3C4SHVyW36
MCIXkTQ0q0H01jozbJ99aNYuq7AtYEMOzlo02trPjPJK6+oE7nxsrXp8u9aeroesSBxWq4boiO6N
NXw3rViWuqgXXs7C1Qm/Qgz0q+JB0nXjxMhuLCUJ+17Fxji0gKbuWmEwEAvzbqHKObtOD743rPtg
Lc1r537YIcGbb/OqBk1M1GXDikHZo6EbIBr8KGvY+iIQopUtvlpZ7e/MKdems93G/TLAYdLXd1Un
+lWHhBlTgJHeOKiyb522eTKQUkxY1KjKVoEQd84rVqqXAJDY38ngZvfecHTUPNr6Rae4Q6sHI9GS
dGEU8WLA+vysWRK2sgValp3s+KlL5kK6CtLPqQ6AAScKJTngt8naMFWWovuO2HhyU2W6udXbalzU
hKBlQzkjcD/ZHMEmzMa6+sM08IEQ9Pwo68g+WITfHWT3PhDCGtlz+F1a3jezDHxWU23qRpbkrCMQ
SGtFDhqSzm17YZpGe6ELBX/PUByyGGo7i4d1r7c37WQ4CHPxNuFL+f0v7dcBghWAYzgADhRTtX4R
mNHUbhyjvoueuqC5BDas3CgOcPcShPHCY9xeDk0Zn2vU0MBJtAtFHWCkKbayqA2WMJKGq3dVKdmX
3m5A0EaWBggybG+s7tbJ7IdBDPmtIOf/J7CI83FuZa2iqWRiNM12dH5573eMphJUSYVlwZMkEL4Z
kVTsMuuujkMmLuRL12av9q4vedkOzg7pIWCxN6gNn63Y2aeKaezmzVQrayep6sHrpTu1wy0ra9jv
KPhTuAJ0pVV31UlT8l1I4HCj2GIS4oBYg2Kasy+7UXY1r9pgDfQ4gBT7R4tsgCt1eQoTr9wQG45u
k7YkbMboUzf9/e+/uQ8Itvm5snU2b7ZsqGBdnQ94mTFpUAToo/DJTtRq5USmYD7xoH1X9pUW5NHB
7BVzBVfqaZAwimr6vTRUxiHpyxXsJQSIO/+k9XJ5NBI/R99a+WxhXH/WbGmHY2Er1fonyL64QULW
WIJeDNyiitsFQRU0PUJRXIyp96WRGwY1j00VPNc7D17PoWzQIv/938rz88v3Df6HKVS1eUhNxfzw
Iyq7xKhskaZPsWHIS5C03QVsYAej7VZYu4BFz2USREtwMunJGcWNXvvfvWJUF5GsGutYd8RpPmQO
oV2UexAxMEBWQrcKmya6Yqjydrld/YMFc3+UCPfadbIKpPICQ+UeAQbCo7AbL3Te21lHcCjg2do6
usDTPpb0c0+67yJK/wmsHZYaMW6W+Digh5M6mmvkNnRXWbsrzGblkaPXIl05YEoOlr9uZZR2cQlr
wM2k0ONzi7mEuNfWE6G/aDANcSuRTskPtljjtZGk7qCbEqYmCRIgEHQukTNIj/WkeiQSp8DCHkFw
sDS8MaORPklDXCxJUVyCX8wu1P62rsdgy5ZTEKc3IXUnaY7LcBsvAIKri1G7Y4ECxLPqnhqzOThF
iZcPozVi4C5JxegyZlHnjgBaVyGOJ24y6fCbRolVcZFesIJ0DraZBQeSWJlbR7qxVXyv3w/28L0P
GpWsQ6rsvcnR1VPTJ78pkHAgjuliGtAfc1w6vAJfyhptv56hcG2wTIEiR8BDRrRmCoXqxhSBa1vL
xXrm0LclomJh/MnUSzwtJwde1SbmBmYIboxyqPyhOuntdxL09WXM6sFFHmOH1lu30b0y+gTQf++V
xIiz4cGOJXFk01Ose4Gqdwm0zg0HVIeIjcsHYzrAkHZxaM2Pwssf0N55KuGBb5XMuEDYWb/Wm6bf
WqipdujSXqoBkMreSB7TpjzpJqr0tS3OHT5bZ8RSF5WSXOMckX23BHOheUFs37pPldF0B1IPh1RW
L3pDUW8Gxd8Mdh6dO3Y8aJ4N9ZZhifh253dYCPkwacHrbc2A0D/ypEzGeeKsQqbyA4j34SQaQlWj
7VRngf/ZH9aX1i9rXMtUDM1g/2g5CnjDD+NwizMlT53ePJnYxywif2DZk8DLsp2GMZQlw6VtFzyQ
1VrFyz13Q4GQh6mIpY8x48YMxsekD4xNHCE4HxoIj38h6mG5yGQ5uyicIlSs45n/jjhEQgZBCo8h
TpzgZriRmXa4v3imq2rQpEU32EtFDMj3J91wlKsvUZxuNUCf10gEZBgIps0J9SpjHWbK91kNBtbI
Bu8SbWf05ICQL4v+Sao2XkIdYxZpfDbmvFaXBMYaToy6gTwAN1QE2aFDVCua/D7TqmxumlBVFmN7
m5D5QnetD1dyijSQP6ZPvQ3SyOzbeiM8EkrR9Ah7ZXDRhu1wCkzjXI95+byr/1/vVOOqWUXuMUNW
DDBY/aH4P7dZwr//PV3zs8/7K/7nFDySkcy+17/ttXnKLr4mT9XHTu/uzKu/vLvl1/rru8IqrYN6
uGqeyuH6qWri+of63dTz/7bxr6f5LrdD/vTfv79+S4J0GVR1GTzWf780Tbh8R9F4PH/K600v8NI6
/QX//fvHNX9l3/9agGZKHgJk355v/Xr909eq/u/fkmX+x5EdAJ2EY7G15rn4+y9EA+cm6z+Qzm3H
Ap7JIAAR4O+/0qys/f/+rdn/cZAtdWwHIKutWyZNFRamz022TCyIRogDqkrTj4/iRQjw+Tv8d2HA
6eXfUBAMHQgK4HMNOT7d0MB1fNhcDqizYHnQy1t8BFx0XhLx3RgPjRBruWIfnXSurIcoatjsmZ6M
ynerFls6H4rENxV2diV7qwANUpGE265jVNrKwSX5ckUv3Do4v/mYX978WxVDGP//8m410wSGz8ej
OsqHYSIzTBPOv+Dd9vJe8fEur5L8LFvEaT398+Dkx4ofk0D22bC2UiJfQ95y8/FiwEazkOoHleGh
1dUt5ggr0UUrPfZOAZvTTjN3gw7gCL/XgJRpQ37DubS0pyofXAzIXd9DC+CigNceTc6yaX6ebkcy
Y+FNdfSIwMLoRfY49UGzHtWTcDm9XGY4287xFiRwubW9rpnrc+1ot81cNXWZbgmgZjO9AzvvSBJ0
685AgtxuVnL+qHP3H2+q0NPl9J6mNzi/4QIEjmysyNgspj4BtxPF4HqduYRbv6wyyUUE0CWoiSWH
5BacV523AKkH3DlaVyJaBbZ8OfXxE3NVGpvC51KakZRzBXTCYuoqqAvVxVCkS7u+1NGVVhGxLUgt
FCWrEa7WA2crJ94XIJHxarpHkOF+4+eEm3Cg49pCZyQfNmySll3inKbbqeEBPaetroHYoBgF3VVB
76weIgi0fB21/F21S1dMUVz90qgOerauuCIC8uTxGvP74sULxVr/+FOn16ukHscrZVMjkZ2226lJ
1/z5/x7O7QOq9Qu1gMI7/QHcBzUhF7nWzfTxTH/79OJzPbpARYpZ3PRafITedE4b8lLoTy3D6Bbk
zWLQ0k+6zMhf+ljpxbrF5yVvEg1mv85Pgx0EPjKoSpxDKGtAu2RMAeR6H6BuaaK5NBWnzpXSM8HZ
eP+gbyvFLhZoCz1s102YLJomPUz1HgmbtkXiZvwS8BrTfauoXQcRkya3m26By/rCIS6eIgg+vSuT
SeXHpTb45ILEdtSF6APorsf51FZMt4Wrxl/G3SI9wPReqW/kuCUVpCymdzBd1sVrvD9B/q2AN25b
VERa+B9u2GZfE9wZHQR8ddNaJMzUdX5UxWTc5i+/tn2yKJvoupe8W0cgdBlr+ZeoApuF4LEzaGeQ
rJ/QigqXAfY5qY09XmUdKmR2ipIJUaD6E0YL/CrZfAAiTieJj6HYdOy7XdW2b6P0M8KjMIzxxVgg
yjsJknWPqS6WWMPhMCn4wcBiPMfwMapW8Jw1OOJixg53MzerVYOLXxBplwxi4nnX/v/n0Oc59DFr
0nqakVmspG/nQGz83oztv0yhd2lQP33766b+Wj9Vv1z3MnWaTJ3MjeQ8dEeduFU/Zk7EqP6jA6CE
UU5aBBQiu/qXidNS/qMZE7Tyx1z7MmsqTKiaaiiE0Nn4kSW2/l9mTeKe7yYiHQgL+qQOE5FqETuw
P0pzIS9fpkoXGU+Flp3mXVlfoBidYzu5UVpTvesgTS6BsDs4JLFnk21JeW6Fnqc9t5IUf2n9t2vn
W82d/+1axfkaCOTbRZsXh/lANA9ho9cyuZbiMPHWn5vnhrkuFCPz/HNHqTqaiE1tX21657MP1r2B
nkiHLNo6haPdizxOjqxnxEKaitg/gl/sYKmpQHXuVav+hpRkdyn60YURypa3DNezhpuRF4u0Vpz7
VvRrwwFWB73NGnUMQzCgGgboofOZmTvegdisibXx1DKXI0/R9i0pymggu67DLHNrGMJiaXejcuhB
ThYIodrKYS77ZnMpZZ78kEdBuB1CPT2Go58hDMyBfSRARDmHt/a+YS7OBzMosyN63BIyNtPpJBbc
Rce5Le57PGwB9CDJMrRrLNDtC8iZ7Vrknn3hT2djD9q7dIyMWO8GPQX0WeRCOtdxFm0iyc/cPm+z
i3Y6eFLEwWLGxigHQbe6E03u6gmzBEKWDnvG+kIR9XjBTKzfKCBTVir49XXZlwYS7nl3Enl1V8BN
Wso+BhzX8Carfe8vLNOorhs5rq/5O9ptGsBZm+vmw/RbcZ0gBC459TNHqCm/u2i+UWy0UFqybNf1
WlZgUNgMbGCit4e5DkBJ/6Zhrmv1/O7lO7e1iyFsEZTv4stSC/wbz5OMTaUD+ykxH7sBxaq4LZG2
JbG1elNEtXZgv9Xsc6trYZwWAXZqoblKEci6VntbWxhS5N9HsQWhpIcSkGOqsERFGjfmjoTQfBb/
PAPfGDzXvZ5ZpF63Yeyb8JrKYKFYqbFxUMb0F3O5w1hgQ1REbFGvb5btOOEtq86/sXogB+DDiq3A
qf06r6YwgpSE33ygM3XhJ19QjFIQhpeCk1Gr0MmI2bC4QoU9a1gOJeTRFRfuFs4sjpet81jFRIck
woVsldnFMB0KqzPcHseg9dxQ2oOv8LuhRfJrFCyL/NFq+lPhxV+eVYxyp5D2UzEFB+ej5wdyUEMs
kZ8nf9DP4qyUVI076OfJAeqoVrj6FFAK0zgSyzrKauZIlgVz5XN7WCkPZp74Wwv85Yp4pbloWim0
N4b0KOHQgd4J5Jmkh8cPL3b81KKB68pFgJ073H0ma8VgJhZGNJydSTxiPqT6kiuCtzV4YrtZUcIn
Qbfj3OP02OsYXKPrG1xlXqa66lACS+7Etg+Jh+JedGGlxWY2spsPjHoezBDGkbmIQyeDyWuZL/DS
G4HbWiWmezVSBSefCMyS6Wb8LDxEfya9QB9Iij7CRIGRAarNIDmRjSXewA56qHPXNh2PoZ5kf4jI
Kor2YXZhx6jquNagJcfGUP2o/WYpSdD4pm8/QXUHGO9gwuqqTpDvJSKpOFarlOfTj+WPXd+Ufzn9
eC2Zy2ghIeyw0rVRvmsKcV0YqM4kQRDeZd0CPjO7nWzw3jCeZqKUhyH4Eanh53r0+eCyz+QnBKiT
RS+V3uqVUDU3/Lzitf6ZWjVf8efXKNLyBDE1vRlsOBtVm3VXgVqWR6Ri8c416/yriMBr9pr4lDhS
sNPhSq1Faedf20MdiOhrlRBJgnVpb804qj5JUrJLiKN2Y31Dji49S2ZtXCd+cyIO1HyG/IIygmnq
K8Wqm88pZDUXmUr/kmCy2JYCY3mlJOHilKDOWw8UfiLL/bFNIagnUXG2pvoKrXIsOUYPmW4jvR8b
HGin+sYJYTfUobrxksj/otSXYE+szwCspW3blPpqrhatji1NHtwJx64PtT4CUetE8EVTw+eoz7ug
z9tNNkriH58+C3Fe8pYgOVjh8CjS/obzC+XCrkzZhCMBZW2y35bOsxWgLqMID2OMNUPuadfNaDOV
Z8MXeYJKS6KujmM1aNe+kO4HfrBrpcvA7oCQP8JbjI5JXr6czXXoZ52jdBTbD/Vz374x+wrXJ659
bQ7N4lxqJZ/4v9xurpOrcJP7zZWFMueqb5ruKNeJccSPK1wl2Sg+19jWoLJtfjM841xAfb6fu6q+
/tK1HdU3XRFMtr5lknYO80S5N6HerZRcQXLeR80QKIYujXl6tptux08SAUIdAOl0Jsd6xMav8V/O
3rd+7Cf1wboHvfZ87WtrZlfKXi0bfTFri0mTYffrwcmVXaiZ5e61aj577RuRZD3ORdPIjnWfeFts
Fgd0VCbUzb9dZmTppdrFPVq3XPp6u4+XJY58LUVqt+yzCKdEjIGYPEP0rZUSR1OorEENplzk9WkE
soK1TsR+MkAWx00CchCGU+L6C/FHMtI7JcTOXfVl9e5naUT69C4I0IlpoTcqU2lqm0sqM9Vrz/+r
68bpFX7e5fX1BK8wl362vb7e1PZa+vnOjDS2dlFOsjJUJmR1DmiwN9RsmVi6OM1189nrIZobRIxE
r9K/9Pu3zj6eB9s3W6p/CZfNPKy38iLEFadtkgpQVnWAZX34IefNkFk8vfY3SZCul1xDQchl3lJk
yiZuVOl2LkTRlmiTdJsHiMAgCtUm1sGrQnEyzRI88c9i7smsJ8LOe251Aqu8cgS2u4xUxogGl6bH
YlvlsgpFijNtqpvP5rrX1iz3pM1rv/msCyB2p6iMdNBNFhbovXU9USCiUbwc5gbcOnq2Ez/q5i4j
w/NibkCvHm/XcrpOmSrn28y9545ONDh/yCha78F5+hS71QjtOpo5GVewsXw/WPZ+IKEvo0nfyJnc
1GNpX9lWGJ6qyGvBNEXjtOx6bKB2X7G8DE7Fz3qb+upnfTuijIzz5TD3763AedN/rteE9Rh7X4PS
uX5WHZwFCGcA3fxDfT6bRAnRAixWYYDaseNj7YG+BAPH3Dwf5l//fDZ3ZAWiE5/SRyJgMxpvljS0
MR1bFJM+pISLxk0RwztICfYcimnjkWSavPFlLVjORbIU8RUeyM8leHbGjQbH1g36JDsExpcR13Pb
w6s2LurqslNR8ayJWD0WfEWhZ/ZfErYikGx/9DCNb56xr6Dh7hAOQXZVMXnwXsu59ocV1y+OGvKE
WWR/CC3TmCAWH2BCwmgDCakV7ZuRolVTBYFybH4eTKwgsWKbynWtszrMxUqrg2r/WlWk/LziAEzp
q8drVIETwsf5NDvGzmaxswtsEOoYBQyKvvjQMLf2TszOFsHPunGkepeNgRVfyFlLbExNoDIFys7I
jOqy6pvqEpf56nKqB4oybJ/7RqEeXeooCbWob9yNaubgsh0cyi7X7rRosM9T22yz9bMNuQsVQmp3
m2XxsMpUqQBpk4eH+Szshpez+OfZa+vrmSATfYjUqtz8fhSb4a28DvpOUzLFQHZSVuAG8k3zJMqU
3//COnDyAfaX0XZAxj80Fpqy6FnBb3Iri3YpcaNrRGFikH7sCTocI6DTlJ9ee2AHN7IWIAiLbWa+
H1SVuajvQRvBN3rA8Qa8+YT4NuSk2HdT61ycD6LuiPH34ujrsn/zen3aQclYRIryIHeH3/+5M4zn
/Z+ryxrwHtOewH7WR4RC4qnJ0AhTbJ8fAETfuoF93KqJFeekipQUPsPbPMbNI9tc3w4A9+fBLzLH
YS8acL6ZbNWTdqy2GfBA81faFHl9U35t1/BSurTLPwCW7OlH8/qXMDSCJ9Ft8uimMYnYf8Qt12aA
ywwUvMdoSJdkwszMbcaCzSb2OwfElJLDXCwMD705BOSX2cj2xp2bP3QkZW9Zi+fuc6d+usfc87X7
fMu5ON/Szo3LWNWSdRDWw0WAfB6Sl17cXKDzP9WMnYYCyFxt5QgYAi/q3ZixE8Pfn+0EIBvXsuJo
MyrBcPHc/HIXhYAILJgEwULk0zEVeTGbU8IM6sEbRzop9g4JmlSTR53c4Vb3pvNrt2Fq8WXbOUhw
m/Oc281Vz6deEzAjWpq39qo4O1VpOqxzlp+uRRjpNNfNB4NNMjpaUx+AecdcHsqd6df+S91rR6w3
X+4w1zm54ex//ygrs83NuyeAB9k2ddMgY0kg9yNy2UemIQ7JL3yL6hR/65WVO+vSH/DUtotzjpQk
YkGUnqvQg0epIW0GeNW2s8Dabyr/bA+jYNh3FjSM1JZO+LEb7WZwsje3mRvmC8DxQLDJutoFuxgi
szlK/xhqep3lpYJv4lEMNZpJpdDOkKKKL52Xi0Vcp/KN7I/9Ks0k71SgB79Tg7TYISOonSKWuyul
Q/hHS1IUvCpffJnu6EfQdLij7ono2tb8cqNLgAjqrkgedVneFH03fA6AN6xGyer2yKV557lHXJrd
RRwijoFIA7PNNLH0eiMfrXm26Yohdw1NxOvXlteOmQoBQRMgGNFtra6cHkmQovdv9MLxb9SuUZeB
Y1frue5njxqDniVc+uvZ/NlAY32tel6wrCbd7LkuiK1kXTjs2lAAJFYkfpbTySF67jjXSQ6sjHGS
354bXu+VzCGnVIWuUUn1HljqqgBVe9GInkjWdGapSQZbGyk0pYBy/L5+7jE3TlfOXV8vQuw+uyin
K3/edu4x18/d1KB/vu1c9eHy97cF4P+H1TZQ/F/GO4dM+hy44QHVPuK0Yf6FhoMIx0NURauaoBOS
fqVdLJWs6TE0iPSL10WADRzswv4yVwQphtbuvBgYEkC30Ti+9J/r5ivHYMSO4ZEHabrr673e3//5
RYPQ+m4xwJGVrq6S6dBa176sF+fnJfu0bid28lojbICheXjUEUzqGYWuIiR//w9l57XcttJ12ydC
FXK4ZY6iRCrfoCwH5Jzx9P9A09u0tff5XOcGhQ6gLJkAutdac8wLjlLeAuiRTsmJY1zS0Qz3ZoEt
shjtld64TBfAuKquFxAq54IO8k1VpWuxtZCcaKoptrONaHpJ0eAsoWQbecqC+JTZX0dFyuQ2KlIm
YlSeJn+6VqHE/ylLumQ75v0Pd1CTqzvA1TvAa7+NeaRsRUsMNnbcUqdZ/kgmq4FYVsdFD4+R3ySh
lmcV4k/bTstRuPDRfFCxMykGudlblZEvjcr13tHKzkvX117H0V14IHTWbt/45NdL/4KpuX9Ron6J
VZ50El190GesjjF17KiI25YUnGMM1aQ4cgbtHC2dcyqoWD9Z0xngAm9GGCze3gZ6tDrHQhpJmTPt
1i8+pKnT9rcBgrxo1GSJVSIkpHHfYtOZGBGbqTDP7mXJ/CrY3EObUVeuGMNasLndJjuZjd2dI9//
y31g/VlSO1lNYluiy7qhIFxiXzSlzn4LHzWda5dyMfYffUmKBrBKT50IMlzjyAL7ITMSF4ukWv+h
oTnfj+iesSZPSelbSTcXTXFo80czHYuzaKgB3xuWiO5KNH0lNY5eaDyIVuOmlDYH7o8I4elebVE4
EhT/yW/ClmeZdR1agyk0/ZPfZDv+ym/jCNfef+ZpguzkNJPlM4Xt8U6snqmTltZRHssLsWDO/mw6
A0b3tZWvyFcaR+rXLyIrIw55lNzjeZbfiZYLHn0Za0gNrmmcsDRv8zNl0EDA1fpOD3ttIc4Ss7cf
i6E8CNsi0a8Pkb5zgC88Qnn63K91Mm/DMCjBWeDY85clOBqlT482ZeKBwK2Z6pjQf3z+P7ULOH0D
lOmPauigK7luua2T5i7sh8krZFLT31T2yDCrrVlWd2wSK2MnJk/NpHNDpIDaOZZj6+hQW7rJHcff
1VKXHK1wNAEkJP2FdZQzK4Mg+WIl/T5q8or3a4y5Wxup36xhCGepbNypBHOPZF9SQpP2QEKQF1Ix
yrY9M+MhvU+taOZY47phOQ1KXI2C75iS1Yt08BPkKCy0bodJsH+wp8OtD7HzTFaoa0L1piwd3u71
OWshcWO9k6i99kI94CQA0Q2weZL2Upv2wVWd/NzEQ3cOa3fPIzB6zq2TZY0weaeDOBMHiAUDZYqg
MrMqhpszjcI/IrU31Y1c9+JkDB/Rk7vr2+5dbPhvTXfarYvN/K+5okvMMKV86Rptva1yb9jfDiOC
sX0SJ3Doa3WjaV5ezG6j17blk2k0AboZYaefRmzTEGEVR21qia6at84eEtxRtHjG/OxvMxSjQwhT
7dYnppB8e1eaoVp3BOfLj1CT02VX9+ZWS6lBjvPBe0u0VJsTdB5wxEvSFwXlhujPqHTeDj4wWEKq
/puWVQQRTcU56Zg3Pih6/WRO/cAQSTM78GlSCRB1pg4+1j9u0SvDHnCyeUm1LHiqs5WIGILqEg0R
+NN9259GRCOepnntb9O8gNokx1/+77UxavR/3VI8G9nmWVSig4/9bMXWw77KnXTUPqhRqaj2htQv
DpI9hqtiiOvZrU8H7guZjQzGdU4ax/KBO8/4dZWY+6kp5hsyW8M44VeyivriS+wOw9Yhoj0dBkOe
6zorkVuXGVQTAktNN4Wa6ddpvmZGK1OGkSD6EEIoCwMi10p2KJKGDJ1slb5wHgtTkpemlpOKn5r5
qJebqLZ9Vp00UXqRyM3gpYhmYxvKqZX1o2hFsD8eoS6JhjgkZovLQGjde07wNcTLfI8Y09s0eg8V
a1qyCnuWT33ytCZlC/z7vFufZFBycE2Sfrqu0exhb3RqNBsl762Jkui5aoGrKqrPK2Xw3CN0pBZo
fyS/yaO3lZXG/PbnVDR6zV6fphoFpsOEGDqc0H2LlFnr39nToZCJw8tQlnw0knemAfMQgAoDot3Z
/R27AH0rlSqWPaLPgdR+B3QCleZUEv3bdYWkYqNoU8BR+H580sb6fbQc+Tk0Wabh9xbPRbPMO31t
RX66FM1KjQOAV527vk6OXX+uxm25F02MMF4tw29O2FAqzz5WCcC/cBLGIZLiUeOCAD445qbyKt5i
oouk6p7tTXCyMsc6eFPx+pCRoBbrcSVB2pIrhHJvC/XbqlyMqgXx3E/LdcmVs22vBPYOt1SePnUz
hLsCoobfy8CBVCrV8wHzuungJXlFppezMYsynnbO4tYlzsQ0MUM0xUGurWrvukq1plwCWp3X2GvV
tbRllgXBq5llwywAZHSMCPk8O8PJt9rgFc8JeE1ums5FU3USfWGZcrIVzaxO9y1mzeewDN/cyvwS
KYO18ExEC46fwcf3Y/yw2+Fd9AdTP2jw/+y3SIbsUKNDapny2L3pUKM5NUUyW6SxxcAt333rw3x8
k4/yVqqQJLmyn614+eFVOTVvB+dX05UNamULPViLUY+tL7Vy03BZYCw3Bls3L7Rj6ITF0uv1dImz
jn0E/EAtZ9cVb+wbx3ngmwh9SAw85Y3LzQ7QTo8kfR2q+M9Wo5xDD9aPuCk2F1v3nevlRPX+dXnS
SAvRz1JJXxpBeAgKW/qtbkXLcrTFCeowUbfCSkA5VfjeidaQYupljKwS7caLTlbzFECOs2fEoPAP
I0u86FHiLNuQzKPoM0yF1JP15DTZH9NS4zXqJtyrn0vOgz6cR6Ky2VxxABVEKuwtQ2v8i+wU7jRY
TEUrbmue/vcbggrsT28IlYAVtW0m4U/DNCgH+HMhbSVSWrRpm7/ncCgBqFfmXm4Brs20QOF4PTdd
w4BenMtz1cdRxBBD1wli6HoojXwddgFeHJVfrNskja95oHxq2nw3l2LL5WI1uM6kKl6KDRlskZ+j
YZtkDw63qig8EYUo4qypmqfSaoLtrf9Ww9L9Myjmi2KW2zRH7p7CsTpnmAmMaRQ8RWG/tNpkfFWV
mHsqSCQiHOXw6nQjQCiC83eR012nSaPVHpNemupxWQOxupBXMEqCa2JT9N1WQp/SJLfJn5ZTn5q3
T+Y9hVnG9INuHwqVE8/k0D7h3XEnEsoJtcuKFHUvemkUS6RE9cGRIgfkBCYRE9DjtdLKu6Aiv9aI
yD56dO/sTqJCJa+LE4Qp0HGqjJidX1qrwNJUQ0m6bmqKaSo1aIdcQfaZuUNBPqJP7m/fZW9Inlpo
/rvrlxkjmH6jJexxxRRxwFKQnTK+m02Xybtb/22u+MzrTSMZ2fXzwgz1LVSAcs4mNUIDQ0FTXxnO
UvC7rxDvJHgfE33YixY2Lva9G72KhrjGt1x1q9VOdeWA/9fn9Gn0N02R8UnbQOLTnBz0sE+cqBQE
oT/tRKOeGmPXz/L32sdPlCi0fxXv9RUK4ojNx8KoDOgfQtH3X8NioM6Nt6rS873YaNbOqTG99iwa
UVnCpHJtfy2aUt8oR9ntz9dNbhTJ34vM8g4tFM/NoCDWcvseuWDoNN5CKyBIduVgbooQ61q2PssM
x5pFPY7OydA79OHNqL3YKdJs0WdO4YIQm9mD7BZr0cKRqJmKJClK69q8Og9ZVukzbDL1B9sfl+If
lahEHuTIBIE47bVd9EgP1BjMzczrLmJGqcfkT9M424pmYZn2DgMTvmLTzlrRYmrhKc1fx/qYHnK9
X9Sslu7MfCCGjpkJEnAftp7XSKjU7SY1F2KokuR3B6v5zeB449zzMBfJhrRdeH2vnH2rAnxDcOfs
RUO7AFWunMOpL3Nt9YhTC8t2K1JAO+gBNRCxfy/Yd5qvkvkqyH+IfjZ996I1BjJsP6EZjKz7UWrf
xKOjAnG3anMpWStg8fZNHZoQNd2HOu6ro6g1rNUU7K5TUog/PdLFQUrA/UVWdRSt2wxRqyiu+vUZ
Ykbg9QMETUqybs9F8bBTlco/1u63T92iabWqfyRUJRq3R6Z4Pooxt/l2e1iKs0I/toJJOr2scjuM
DoDA/B37RqqYQtzGAPhS5WTHPfE+P+CPaoTPeAODXsfe+UuR1PdgmN0fZv3RpiB1KInPlxmln9+q
WnmHhJy+eYh/5ynx7h1+RMhXYD5ByAqtY2jV1jEwqoyEW/RgR6k2gmynTwyk9sX0WQO2WMuxAe+9
cA543lvfQnN9Gq8ypz3yLXiwPV//+usk9sJrT/jPyTRUK9ZJ8lu0x5DVjpJf4cLboZSeNYZUshWh
01EovV0UtZuv0s4KHgKMSXY5+NyZ39RyPK90w1tIcuSsxOKAp0/5EA6nWIKHQuHh4fb8s/hrrFjv
oaAR6wXcZmrflpaIB71tF0TxI/NfYS01H00AS78FyHFGWVXtLDnXlkVJCsFCdyNmZI0SLOqyjGCn
NNYdNHBA0oWlbnHd46VrO8Y+Z+e6RzBr7kXzdigLed1psb+9dTVm1K1JbQbjs1JWGC7g1Evwzb8T
bhrCK8OWQpMtFf4ZYD8l2AM2mhEfzMpcDOvkm+/x4grZeXh3UlCEazuInZnWas46jMsRmmaaHkCa
waJQSr48gKHnleFaL4VlfO1H/P/ySENOQ/3lbPSGjVSU/UckUQSjNpW7GAiKz+w2Ky+ZhGoKxdpD
XNnFJQubYAnOO1qJQS2orZMLr0AMii5PSaVZTUByK5qSHHd7wzPY4HdRnROniZ/iUIuP46QZyg0K
qVdFJaOnTkj++TGpRFk3yRiKU9EpDtE0fD1DtJ3N8pRU422OaPK4Nde23ks7rCgA4PV6Gez8IHxF
wemc3CJxTojiCdSqgQRdNx+WYqCDxIcNDQJ+di8W7M2Ax4rdD6+qSuKkt17yVnX3Xp9X85QQT5GA
VnweU1nmi6uGZ3HwpCd4zu69RND5XBtpv1dw+b2Na6WOqXneqwvRp8rVFzvrQxYKcOj7dTwE5AW9
/EttJObCMdXsEHSydadgyA2UnST4f8zIPVlZdbn+qrE9O3vEPzU2GU+iFRreb61pjJUGtQLTzEyB
vParNY0Nphl9xwaDYv0MSF1DseP1fitigv49kdDrcl1UjKdVuwcluuImxbiwVqRnw67mZYnG1ZWq
9iwr6TaOM+lZT43+AL0SSO40K8xBvIWIxwAHMhqHfrWAJENZOG6VM/HRahbH9wp2R+LuFgeIpNm6
dCkREM3Q00D6eFGIpsnWDv2onpvEGrGyGYJ42Zpk+vD+rc7iQLrsrs8zY1ljC2KIapiyIh/sBzXB
+2nxd+2MByMDCEMmDWE9rzBTYm82uaXnk0e6M0rdKfS3oufWfZvqK0ZyLwbiROmnqTIIj3WbI2rZ
BJmsLomRVwipzPh7RVWgkrnfrcQOyBDU9ZMRO2gtsJY59Lmi7C1p1iM+K1Vpca0QioOdY2IJKntW
uWs9+7d+vdfCYzZmH4mXaGdePnM51pxHEWnJbHfuwJI8i1boWlBOXfcal1EJgs7bpsh2YrAFEgPp
aQQqN4V0As2s12FgqQvxaeZQDjtLhQBm2G61apUsJKTpkCp0S+Mg62RWSqgMs86t/Q/uvYdWibwn
XeMFlquJtpIDuG3DlOFiN72uSin4ZsUa4kc46Rck1NK68YdhQ2lTe4YdBDFkmhJGRFso33mPO4n/
kdan6lBN/kZh0z/H61hMWrJlKVih8PWBQvbnbgw3zNQD4By/BwGwrbZo7tHBVeeoVqNdXkXFjFKo
+iz6cgt37KiIm7VoioFRg4v251W9pGyGzKmli2G2s3TEu8JJopne3E5IrScPmuypS6JRZIQtra72
4uAmRgHjR/4ySlK1Tz2rz2eqpVZ7xLA/p4imntZcJ05vF/92jficfijf/rJ7Fbn97FfZDotvi/cQ
sq1J2Ux53Oe/V1XKld8lWodbUZqsEk8JZ9q0noCmah3FWQ5JbZxhQX4u4S9vRV8wLSq6wmCAPAC0
bQm4q+hsosA+JipgwKi12AJlKJSBCpw+nbVqrF77EPr/PPv/n9ep5ao2vHEt8pQGldwzXyewJrbF
ounpoTBr055EM9J7jJ+npOZt9Db5dm2dtTbugX9MvjW9quQHxRLy0F6xDnaWZSd7iDbJlNwXB+L1
2jyBZrMmAOtf4tFJT6aF7FKVi48yGtAYU8KGm2yrbvKITSRA6oh9gabNsNQyv0VoRPnf/mZGjTRL
4j7c5QqPZDOv8pndx+mrN/DIl/xeWYtm2luP+A2kD6lKMo6SvzuMuZPXIM4qrMcbNCKiGY4AlUBM
HTt4BM9a+j1MxvS1i9N0r+n4gonPQiKCnZwtVzsxOujSHNZSSaWv3LOd4F8gPkxOAm8l/gXXpu48
ZvBPHxonLc5Va9wlnm8sDSMMtg11rQu4zdBo4ty9D8KpuDkqgg9ujrfAzrSLhm3N1gwAQmBBW77b
1odUW/7HpwvdRvlLRSHknE/RGw3RvmpR+WQATvs3QxDf56aQHDN5NnvWItgj2vqq8kNzWHnxomkb
dy+Zmrv32+LB96CDiJboJ7NmlbNbGxkUkXfq91DY68l2MFHipr6eJXNLRQlruWO11VqjPxeFmd9n
ZjP3yng4i640w0gNP/Z6IZpiQFcdSMIN9brTRRaqqkPlj0+iJQ69q+So8oiqtNRqL0MVwZk1VtY6
a1xq6ULqL1lkQhqW6/hgUIzw0gdUJdjJ8EQJpLctQiuc+21r1FM1zDhXdcteiJv4esuLWzmos7WO
zyRcEXjXvJbWwqtL2HSJQx7p6kzHPeu3AeHkJa6AUJysxTwY9h+K5kJrd3KEja3XkJxyomKP0v7n
Gcg8RkSbRK8N/sS2vva5Q6X+NBGYwF0tm/ef4gCieeuDUI6dqn4QPdlE9LiFDGrVA0BDnG7m26m/
Q7ojPXuh+67z7D+JVgM3Rs/sJ0A3yYNs+SfSTtKzCjlwL8ugtwVlB3VZsDYJtVYdJa9nlFPpmWd1
+FDxH+JHsnGRQg6F32UzBz/4vehLcmed1cmwdsO83Uuu1OylbGj3TqxiTHVri7PbHHuaLZps++58
gsxqq/Sb6ybOJ3ix8938SZRRiMIJcaaD2pn1mYNEYIDEMPMIJd/mGRnSvUoKR5YHeOgqAa4xZskK
Spua4iB8dVM9f5jKhHdDaQQQeNrIPcJ9m32aFhZY/VxljThy6vuoKv2TOKR9Gd3Zw71oEA0k7Exk
+Tlr1HGbjl2Cwn2aawVT8klXCNtOTYcv096uwyNPnPCMq84szrr4XrRyE9yuRxxStMQhiUlxjQjj
WF4wXxz03Gctn9vzJGr9Y1oO3yoXX4PIzG3RyifTg1DC92EaEy1ybtdWleBxEEXub2MtarYFoddk
4eXmCOA/hBU9ndVdP17PRB8CWm0mdzHKiiYudtgG5jstU1zSbVYDnPt6rugITJMwTvFHatWtXQzD
Fjf0+KDamB0V0uDeNV0yLiVSnecsyYMF1r31U2oUFsAI8hZ9G3wP2U9+NSbmUd7XSDcC4OptwKaj
KsuZhQW0hy6nOSSFZH9gcPsDG2H7NXUyZ6bnSvKUIe9buDYqsv+9oPiX5Bq0tY1vzvRQBcjK8CdS
CcQBP+2KynrCg0WGtcC7tssbTOS7MN6J8HUvITHOZYxGxatXjCZB9XNUVjC0FaO3a8WoavTbRs3y
h/+6/naBr1IabkA9H/Zp0VPXUgMK/CTlMBvq+NkM43t4DWLZk62krsJeZr/cPeWlW8LjM7snnU17
Q60jDMUTPKD8ZcTyZNdb2ZSRpUmkUMYsWRt4SNI0PYv6/KLGELLGZsYwsnkxFLBZjRr+Kr5OG0Rb
xdrA1+KpGY2z2AgO9ejPbCrVL2FnGJsKDvraq0PrSWq1c4DGbeMZvr7BZnInV1n6hheUvAhY5h51
LcVf1VGNpZOZ7XNSmc8iyv1ralKB7RRTrdbFVGGaajt4wHY5MOdatY66jZR8ocSI3sKs2deOz5qu
GTz7qJKCPWqgxj7UZDyb3JQfOI98xyTBfNNyiGNO4o4vyA196Axm+9TjUMCaR20ucZgOi6IhSCFL
dbu0C18/pamEPblV+nduCVSyb/T6YHa6tVGl3tkBUkx2OFX1WyDY8t4uimwzmKg4nSAL1k2fW3d5
aEhLE7bpvUpVKCnArjmnYRYvQuBtj1WpspdX0+659oBTNEmvvAYWdI4q76R3axxf+U3KrywAjtZY
WN+NLlnpTebv8NCAOdPx67S4ppyGbCge0rz46ENNeVM8XV5UnlLsogoFqxJ3M9Gf9LW1LqltW/We
Jb/53mQFavuPXXPqubm3ozOEmxyNOxK3KpiT1Iq+6kWDS3HUfB8KG+KI2eRPgRt7K9WQNLC1qXe0
PQPWhlx4L1FnPkMFbr5LkwNIY+grMwvVzcCeZp7Byj4nmauttEZuocUPEQ9EL181pZ9fqiTkcelr
yYdRjCslL+t9lAXx3IpyG0ypNLFKOYgmCMqKNYjhL0SfYikdiJFpWE5CTsWk66kzXY7nRrqPgt8+
Rky2A/xvLDmLt6rk4EfSyeWdKwfqrjEhoHpULT5S8AiDSNLT75r/1o3++DXlxTzvy1R+UIsx3UiA
iDc63O97yafC3Sus4qPysJyarklt+0ejyvD0Ez1aNXz19oaGpF5SUouCdb8nHF3KvBbDZMfT8BJM
3g7C4EGbrB5Ef9mMl1vXrZ+s5EW0OldFkwR9/foZ/88+8SHiJ/Rt/JpolAmYgW0sUCB5jziiV3d1
Yt+rUug/ii7IMbuKZPJJnrpsp0xQvgbyWgyGhp1QTkYyQDQddSAehyurJYfVvOrbJbrIOy0e65OJ
adyl9iHtxRFhLKWNNwWktmU7RbXQvAOFV53qVGhac1Eb77dpDZ5aY+K8aJE1bHLCdInTUbOuFnZ5
6A1q18RBNJMIqHtvGCkodxPci5J592GwQ1NNvFJ0SZ3xrslO/bNvNLnRKQMolmKUVUb+N52F+qlO
0UbpY1PlSWqVmxN320+6kkJLkxHIr/pE/pNkzIpnbb7rQBKbxN0eru5FjrNGb/uzNY3dWiNjYmY9
vdb7P2ZOY7eZvz5TGCT9av26Loikct2VKQyr1iWd4jYd6RUH9FxLzaRtDneiRxwGiqLWUogR96eB
yozZBYhAMfY78sIp050fGRSyT6673ODZnQGSX7TEQccGes2Dopwrho+nUVvbzbx17AG/MqA71C0h
3sRqzBoCbJi0EBwuNmaiS5xJAemaxhslXgP/DBDdwikl8Ya70KkgtI/qPU4yFI4kBW4jkVRQdpIa
F18J5T3rh2g2JOpHSZz3MVDs72Ot+k+l0narIYUMrLiRcaeDbaJi2Ku2OX6eS6JRSMJq42zlSX6J
8nQdJWb2AsEvPBg4hM5Es6dekaeWUa/KPs1fhhEnl8lVI8ubOylOkwUxKRW1SWZym3dGdueVy1Gp
KBnF+GvLUqJetgnq5fUwjl8MNetmQ9TWSyLT9lOTq2eNZOvXpCWF0mcoAigNMjexRib9P2YQv8yw
zFLUNQosZTXmNUkNNUmAu475Msnl5Jl32Td0Au53VX1r6qa6j5GE6xvXKj22TrlB9CY27jvsp3Yh
kZIlNffGq5xLK0GFVOCuX2fwr5d3k+ZziXdfdaxyvZr7ScQSPM+HV0LqOFqU7JXVnCIXak4Dye72
1xI512+8QzD0h172CpBSZFFqqULIW4U4dAyd+sNT9DvCzNFHiSgblpXjvtg5xo0sSqPHoQ2Uhcsv
cx8HTr1KKR0/Gn4ybPqaUpYhaP292xvZJrMz+0i4MV6FJSwH/segaWgklAcvgfrPGnw8asWAEkjN
tK0nS8MrTOG5lfcOMXO3PPaobbBzoV93q3Gh+T3TpgdXX+A98muaHBUYdk9PMAnLwEVWGz+nRRHa
/Mj5was9etH5E0K/KN88OBXL2LT9Qx0W5V0MNRztQ6N+KCBjPNn8GsjwMMc6cqiMwopoQgryj1WL
lyhL7hIzMr8mcfw9lbry0SqK/G9LX+OTsoBHFUxCXVUIpyGAQ6f4Z+yx7iPFQqk2PFGt45xL/dnG
OvhFg3OyM1oHxUAcFW9JABfTlEBltl2hPfSqAhOF/miMli3ukT6qo7mW99FWbEREM8Co97emGDWz
el8E+YMz2vHBVYJu5Zd9fo7LqJz3RDvetGR8CERdrmNvc8MqflRm/kUbYvtFQjc6TzoFQ8Um+FHX
lYyzTEXypsmHd99KzxWop0s59fsU42Mmog3v7aEI3ex0c+TOohGrmTEDfTm9cUVcgARXfwzU3Nia
saXXawNjiFlhaOHailtWlij+yVXiufQzmG51yoJq6fZghSnEPV/uu4NouxhsHbwer+Ha7bF/+nNA
TDFzk0vExNop+2Vi90+1bt6LSkJRewieID5MXRhFVw8+tF3YIHa3QPssH22rLpaWPG2GZDmH3RL0
3+oAOazqGT8suziHri29QoIwgJWVyj34aYvnv0Is7tflgUvNmLicv9z1ctPw9B9l0J5HDf+wRne7
jRX06alCVgAU3kxfyzKoV7iCJ2uprNJX3zLfGjC890ExBhcHLa7oHpzU3kC9gM00XZQO7P50tXQP
ui/XL0G20TU3eXUyrAHJEpcYN9LspeGC2uwUjt3wnpbunRUaBUTuOt53itbCo6Pfw82VorriUauH
ReqMCr5YObha3Go0VvIHisd/P9z6UCp2Sx3i/ExMuQ2IJpWi3RKFnrVIu2qAzJvED06BLQjLDZkX
ZdCuA5ymDl4xGXuxLNwlVC7sNW5QuK1NA9wlUVay16KlCMdkOWD6c47xGJ3ndlo9RXXmgiJXmlfZ
x9QhCQftC96M5IDz7HsJSn6Az+iDOV7bBrWoCE3dWRN5gTeTM5IwrlV/bbzgorVjGv7AWIfl6pQx
6yvyAi5MaHlqZXawc3m+PYgxMjrXMW2iGfwaEzm5f1/nRKW/aLtUvaoHHD0wKSp1fDj9FGUiatZ2
We4jRZyE17VnSSu9i3NKXflGNhdH9rYs470fCNW2vpsFb8RCFB4UfXQXO7G2k2ESrZJQtS52SRY7
gKnzPcS0wYZ9USqFPBvVVDrbypitaxYDu96Dc+UVrDcLNcaNrfD2gYMBWCVH+B5NpGUCn94PSk6T
VNd+SHn9lpFcfrEaXOwKuxlPmpUPm1HD4FVzG30VSbG/B3GDLYxfKXutVIKjXEORpOgretG6+BmA
Q/OdKpdVE+n+5LussDMc/HuEETxpitTfeGWrPVg+nmPFoBofVvfOkhm5QZxq3TEQMgWzz7v9lJ/s
Jr2CGKAi6OeZrgw9YIpsnMmDYd63Xf1WYlfz2trDsLJSnVjjVIhVK/pCbiTncYi74oCuKZjLtR68
4sRAuRpfj41oOmN5bDBjO5duXT90WXRRp1lOpkG/rwdoQlOT4B2RT8n/mhq4a5NP4E+RI0a6FU6N
wWCRaQ6I5U+rOHEYmnYhwQo7iZaVWsGmxDWVXIG2j6MewYVnOWs9r3gyyLG0qJSmeYzM3pzJZdu9
117+EPLt8GY5FMcIAx0g7Pl+0Frvox4VaAFeoD/JIyTqqQgHLxke1M8wMbWXvMZosElSbCWmpoPz
wlySuNOuo/xa2DmbfyH0m/969wGlJUCsUsGPY8C/pPlKN6JtNwvpsXNShdomTYNCOrYnuUuiXdWV
7gpxcPboZixLdDWxvuXUBXo1N/Ft7oCKdztEdywLmB7k6WNe+PEsxyLrNj2RQYmJj47RN+6uc6eP
NiY1SeXW6vyqsMd7hpL6ON7XRHy/l7Wy65sseq+rVp8HdZjeY6imbjL2HRsvU8J7D4303JQy7z1B
Su+xKBcXtZ0VEQWlTmOkbkKdngS5kQSPloet25Sd9yGVPeJ3NBPKBDH2qzVE4+ex6TqqXKy/8IAo
mfszkzHZPesaCBGZcjoZJs6nMjrCN65OOaH1qJHaXUTNEGEpbLgzSsyiNYVi1d6WO5TI4hRqf7Wv
p8N1JNUHB/jn1I4rMpHjYM+9xKCS1ByPos5FlMOIs081MZ+aXWcMIClqU98glgLqhNsFC/DWvliK
yqITou5ekQrrUEdmu6zgdTzBmIH7Pv3Bk/wAC8X4Ji5KpICLrLBZyRp7fnFRFXnclr6tPVlxzlI/
Pqlq7n9rum5pqxV3SeFlc3OgGAZ13xerNsdXR8HkAy2LcZaHCBF4FJj4eOrSBv2hvI3kyD8alAus
9LGTdo6vP/suUbKYIpsDITpnT31ouJKSsXtM0cTxruyG7y7lzbXOF2SyXCQzEz51kWMsA6f8eRGB
8OB6EdvW4tdFg6gUKGGslbEaXC8Kp580bZuuP8lVpe5Rdk1SJBQArVvdScCOj37wPNbeFzRhygG7
tHCH56TDYpcoIxD9fFn1vbfRpxhkocHiN4rBucYg4YLNpv3mUx4b2KZQvylJivmaQ8mf6tzrpu5X
JfGUjW2E1tRdaGF27+nRa2IlLlw7lOlVpb7An3TvRJc4iKaDxTeB9/DwqV+vVHWOY065TIdz1GjD
3texoyMDgnR+OrsdRF/ktfkmSg88oeyWfZt8SaOp4Dh2jYMyRZAtbGBgyKbmQW1N9UmMYhllHErn
4pV9tQWSrL1Eo7MiSWde5N7yH0q/u8STCCzTK2ejJJGJp4OqLSXotKssL9NNR/x9Ie5axR7SjTPY
+FeJZcA0mpj51lWGtZHXP4xpa9ZTqL8ijGPSRVMKlSM+NdbZzb5pgyUdsGyxjmKB6yurwJILPFun
Na9qm7jV6q3aLghOs5yJwPJ1cgj2rvKprmZJxi7TW6BW9w956CcXYwz/j7bzWo4cV7b2EzGC3tyW
t1KVpG61+obRlt57Pv3/EaUWdTR75syOE/8Ng0AmQKpURQKZudZ63z+y6+tTI3mc/I0mcV509RQP
VPgnNRjbCNYIXdwREj17lv72qtNaeWeOBv+AxB+pLKztcx352Sep9tZinzmkTT6Je6XLLlKbx6FH
FCS3tXAjEoXIO2uLJNKdU8RH9pyGl1xWhs9Unz3dimCo9dJWoybJG9bG1iFxG+lstzXbyxBacaOO
Lt4U60QY82AmqfHSRX1IobgT3Bdu4O4dqaq2gefoaCLE6sKmVuVnrW70qPqdgnV4SbMHgsEZIMI/
J5L0see9KaV6AWLhdz5pUVsvMuA+kXKg9mXKEVmEW6evU1qRMlIDxdsIawtMspgkIWBjHlBwcPl3
LoES1HdxYEUnRGICSPMq66VJynUV18qPJGvkhaNE4zVmkUQhoGlv4qBzPiV1+yQ8yiRgwxrEn+o8
LraNnQZ7JW6Kh2YKvgkPC96B3EAXIOeZtqonophyOnQyYBrZT5SVDeU7+3ozpNOCtDlurPATAgp3
mhoXF/HyyWgxIL+I7+1km1u15r1rvY1zXb6I/5z1cWTrr+//qdyGzI9Cou6vBEuaIVWSJ/fD04hW
jqR0DXpR1CTBD9+u2kmZTwAjxJnXuGyAdDBOqxDBU2rJWnfTpHAJAU4Bh09s4ljovU32XH6KrMhZ
mzyqoF2vw43ppkSFp9JiUWQcThRTdQbpUQFgDfXt6mjyZP1s6c7n1I5UVLNpyR4Srmn4BKF0dVHM
1D3w3C4RoLaMFxDXPy0K5a65U0l30diiDg7C7G5wkLVIov7q1y2KtH7z04Bi+KUkskbtQjs8hxrE
3QFiSdHgdXdZCAo9sO3srnQsFznmrtqX7E4T9pDroSnax16Vx1McNF+VUW0fYWhXkaxvPZi6ySrk
vOt+OiZqi3x2u0gJpV3hQlxfQuCX6EnO5+Fpq05xym8Kv/ZUza1nfdDdLXDgdGsWeXP1zfwcU8r7
EifaSuSV5BpasKHL/IsVFtdO8tF07QPz6KZgUcSB1ycVilkBT96EE5pwVe3vTuV9S4YmKJwvfubC
kKrJ5dG2hpqgusmrtEE/TDP6YlNGrn5f8nRC7LOwN3ZHRcEC1DZUUE1kPdiufK9RBvdNoWBmkeUZ
IqtWnrPhGTaZbD8jH9t+t+0AydmurNaIs4Zbs5SVJU+A7tkxzWBR6n77wwMOX3pFB9+/9tSmuvPb
aKUrm+JdTXZ+NVggFoZIXda1Ui86tN23kV47x6yv+p2JRrs7ZulaGUCxxxVyqFRXP49p029a6uI2
mduwA0/rezWnfq+i6PB7E3UXm2TrL1JOxGyQcfZc397A81QfYspiBNoPhz+wwHQYW2AL8an3/PAq
DkUhKyzKKeGbuiJJKpcBytDr3MiUc2cN4A+6/Etvo09gpvkTVblPSunE97BfyZ8ySfmceYp1p4Z5
dR6M8gIQgJL+JAzZwv0K5QYZ4cB7cMB17z0rgSC+DDL9JBGAdtajbyYvnUnUOG/kciOa0mDe2znb
Q4STurvGrNGOl9L0RZfCYFXKjX9UHdRS6sam/hlqMoGg8R3OCsi2otz3tsnQvfYLY0QQk3DN5CLa
UJh9lSykBFp3+ERmJL0v4vATq5PqbuhDfkljh/hjV7WfZXviepfjZEuQ5Cfv3e6a2K127ntrZ8Q6
SrPw2RHQ0ylBn4zy4HbXtkfVLh+j7+QY8ehgSNg7wSSyLtoBVMbo6KAa6/YpBPlElj+zjIE+3kKF
UTRNzXSWsqM0+xRi7U3g5MOyqysJsiNTS4+3U0uHv99lxWUvu6k38nhB2aq09Lu7vPPREquGSzGE
xr2d1Ft2n2vd0X5mncIKL6y/d7rRXsY6yZdqZpebMngZSwp9Q3Y6aGpWvzv9sbOt7lMV+c6pcEew
w0UMrCJqAJGEPNLhXnR3chcki5yf8yWRmvySTmeWrlwSHvpH0SWMbVYl2w4B+qVoUtyU3ElK+T0i
JZxVlvFURnK7R86wXIqmFXgjkbfoG9rNJqKgQ/eQoEQYT608A7EZeG2DzmAvncbpQDXZ61kcIZbb
+ua3uWt2m30dEMWkNrj620jLrI5U8f5G99c+9EUV7u3GdYCE9sku0BXEdoKg2vqlFt2RShw2CPsU
96NdWmsngdqj67yLw5t5lyHwfoRIuj74/Px3DYywJw2K2406yON9X9TZ2qXuA67TCM5wvZOf8vha
lgZVB/aYXCEkD3etXpb70HPq+yFoAuJecfmiuulZLvilRzG1BUpafQ3LRltSqZdcNNKuOwqp5F2b
N+hcZCpwO6KoewWtY5gYpemV0SF9ZGnKN5ONhSqX5i87Tx4V1hCoeMjypUOCAXKR/LcOqMznWfji
tdxh50fZxUgDdPeG+s7mp7SNVLvb9ga1MrJlE1swffVZNqrvqpmEv1PzTJUmBAv8mC8muecXy4dw
rGiV6gG6lwZdxzo72X15dEJygq4nVRcQRg1C2WQCCvS+/ayMf8k+2ywnZU0CqVm6AV6YHcdRM84q
dSQr3+mUL3o3nImB2CQqHYVH9qaSzeJb4BvjurNlxLP+qIWBreBBSdaeHXFlXpOqCY9a4EEPmLTD
XeJM2xfD+B4quQcsox7QBaubremxRIKg69oMqffDoUxuoaTJ8DAkekeFeSlvyrRtnglPkCDBI5gW
znaRJVe1qzLqAKqdbHnx3hodc6+MYXbifxltB7k27x29cFZBN7EV9aGzG9RgOKU55fg9Ah5Phq5X
F6vsDxHI1E7rFlpButfr6/gcwH+5JYNcr0Vxl8dnuTK7oNiL0q8GRnoqRewaTiME1qrGXjSQ0T7J
cps+yG5GyLQ2jkaJpJqmt92+aRRvjXRz+gIQ4xdZl/5SOEA7Ms3/GUzPXCNyFnkr5ctAJQ47OLK5
b9F73vZtlD54KgKdctZUP0wkTqCXVn5JpCwKObA+FTIMeYoSvdhDma+yVHMuyXQAYN8t1JAvqmtK
qrQgEKSsxtLK175bOhfh6DimvrVD3UEh508fxF7gWwweLNMswi02evNi3+a+TRabytajqqHtxudB
8vy1neXpWfIIAIIPZP3cavHJCZ2vVqQ550Bjf+1Xj6OmBUt1RCy2ckC5l+7BcmzlnANQWY4Qo1N6
gpqBE1fqPm3j4T6fDsEuHZJ0w+Y42OXsFNDlatRneGq/aWXf/yY/N1KpzEKF3TZ66cmiqp1s3RH7
5nEZe+NBinlQ65Jx7XmO7ORBCldxYSqfzNCzdm4kpXCkpvxelfgLhTDxarQrFlxyPpxGl+qRRDOs
TWhqPXxAUbax5cE6ZUXTtDApNY9GZiU70TcflMr+41LZKnE1i/IvViNQSVbVs1111SK19OBzCxv/
qk0M7RI5PltUaiGo596G2ghEAEAC9T3wsHZq0aFgX5+7UmMLSITqMSHPtACU3e9Fn5JoaMKP9aQ7
Y19CLbB+kYtCvmJZu579gCw3IXZV/iZLEvrhejYedAmkycKF9DoYptBEIXUsBKMvUhXEL53sU7BO
OdBUuGwTAPcPVKW30P1p5jLq7XJtUkNv+AEJSS8JTnLep/sA6T72a7K0KqxRJbXnuA+D1T1AhXgG
G+35kANJBFiiZusqZXYlngYkWSpScGw1sHGTVROQ2vKTmQ3huSeuQSikLj9FeWbfOZH+xPfHfBoH
0DzAwf8gxK2JLWaGghXs4lZFSwJYAMSFISwq967Of4iG6fvyOrO6aGVZ5XiJoMZaaErdg0xARvbW
B9vHVo1tai8mF2FgtwBHigQHDD15h5qNbKQsgCdGwN6xilPTxK9naOOgH9qSd5WCrqrJw+JzO+VJ
xPcqltsNWgfQ5hlwhUoy0O5EQdBVHPgaOPsGpJUGt8jZKE1eAEl4rQsp4ufPY5EVrHVVxh5yFD6Z
vVEa1lX01XZ2UKNq3GWhPYk1gexqYpMsfA/3oZzCqVIMd2SdtIs8DLBwur539bnr7YAg8k5ia1mo
3nixpWEKIdxTwbpqUR7jNU3lppOrYHFC/aUF1Hf225/Qa5JobYZ849gEbvMgsg6VW7EWm86UCPqc
W6doi0Nt3ZHlRXKoCeo1YVNSFDlIyE6KX9zIj76iAjExokj1Z5736MqGrvdILUqw1sPSvTdlvhRB
9I3NFQn4pqR4vzF4tUxNcegclapawyE6AK4Nk9pb5iHtVlIXqxetekAYEWAjqtcAwfmAoUSA8lp2
ynjvmmoHfkORgmU+Eg/QIyNeBaOkXcUB3VOWBWiSbBRPfu0r6wZlzV4t9n1c6je/TlHuSOiZpwjN
sE0eTnXilqIfED0fFw7k40+Kb1YPXYUmG8y6T7rVItcqS9dpoe42lfKsUbF6IkDg3ppGniTLcOhC
RJzyEGHLFumSHN2GLRRMMbnY7IfthhmSD1134LcWsGPW+6sBk8ZycOJxi3izfYxK6bMfZtFDB0JS
b8rqyRuGEtVAG9BTrdzlnlQ+oY5rLFE/bXjC0kQ+x90qLaEZt3bvjIyiKqBb7l0amj+VcQyfkVpC
+Fn2yQg5XvRsgpZZ610V7IQVRATUjb6eU72CFX0QSKYj6VG2dfmB9wdlLHT3FoqlsZ+ZC5ON5tFC
WHWZt4a2M7QqXsEiYoKYiioIm6geAwdufkoIJSA8Yssr4vpYB1nZ5hmvdymyDEIsPvSNlImuxVjV
ab1truTIm4mxDUVnvO2J803OrPCqTTZSGS+sUUvsTx/G4takTIsXFrJ6G+GcdjH5zV6HvHOaSvai
dF02BMZuY/veXVkktLfCWWtrdVX6tnuzxmbVwG+RFLvb2KAj8daSEhJ/QjT60pIMa7RFRWlnWE57
36JZsEmCMT/Z0ZHqk+BJqpatIndPkmIhLln2n0FROedMT/td0QLelLS+u29qKOiC1gFeJAXmra9W
vhUjfGq3rhaygjudZLMr5xAUh+yYKTT3D3Znd/dijrQMYjhP0mBrp6inWmnHEi+wVpRPx0fPA/gN
6u0HavXttzz30fHINOM+cY1wF/T2AUnZ5NIY0adGjrxn8MjqAUESaLSd3nsuo7reEGsfNsJK8UCF
Ri0qzMKa6eVjUmXtxQts7XPzrSoSb6f6mbzKO6OEMcQsVxW41W0VkuREjAQaJCdH1mUdGtaf03g6
1ZWkUJfvHN6d6omSb6KB8IFnPLiAMD+b/HmPjk4Zb+94nzW+bVc3zg6iJRmdfh96w4NohWMKA2ba
/RCtkj8a+HZQkG4t/M9jCXeQ3ZOjE7OG9YgmO5Upq9CUtPvBlV8PurS3pM67n7tZ8OeH2PU+Cae5
P9YbZe0PZIo/GDIvRBPPBS0wOwsX4hHsdeAx694u57ZsGI1SUT6Bh98EXT282KPprsaaomaUI+Wz
rBLuonZ6ZcP1Av699JfBJF8jDghivZ7FmmHz8055h1sI1wir8nYWZwjN9i2Akg8G4SysXSN576yA
fdDNMbuKqASx19usVWUv4mqkcK8BVEyAZRjTA3Rhr4eQpcIhng7ibDbMfrPhg9+/cJmnHymIjxDy
48LzONGcfeYr/QuXD1PNY//2Lv/2avMdzC4fpq+8qTDvg/nDleZp5pv5MM3s8t99Hn87zT9fSQwT
d6m0KC83qPXOf4Lon5t/e4m/dZkNHz6I/36q+c/4MNX8gf1XV/twB//V2H/+XP52qn++U+gdSlaH
WraEIISlXTD9DMXhH9rvTKSiGJXG9uuoW7vRo+w2y619G/Bu2H+8gugUU70f9fd3NF919pHJO4/r
2fJ+pv/r9dnMsPXu9JDV+XzF26y368zXfd/7f73u7Yrv/xJx9RoMhFF07Wa+6nxXH/rm5scb/dsh
wvDu1ucphCWe/uUf+oThX/T9C5f/fipq6pvVgDTTQg+H6q7pfWtdUhGPKCtNv50oA/S0onKHJjVa
xlIubHcl2VWmbuMKNcaqdFhRTmbh2A8eNXEUr5wAqZcHNat7fSXMXrvW9RhNW6sEQSe62tGJj4XD
KjBXc3WrDpq10kkqLcH9LUkzUHo56ezdVPiEIJ/Q4gOzB6WnODX6MZKWs0Kfar0OnLtmDT/X1UJY
jqv4mxtU0l6H8nmZJkm0JSdFPEpOsgeqMnd6kdZ3kC2lDxLRl5Ph1BdhE14Fv9yNY5b9Clh4+iDc
1AhtBp9gy0G4qK7MEillacqswiHOM2q49JBiwekiwvAvr67a7cUyVJcg6n+4sjPAvKS6371UIwKX
2t15pBJrWJhwf5xFGwy7v+xj59U8G5A+fnUxdQmXrMcl6177xFhxEH7O2yxGEfmbTAe8q+QgWrQy
JAsgTsWBKCEkpXP7nVNk22eqL4ftuzFUnv5xf9cLuWJsL3tN7qDpg8IdeT7zrlUC606cxYiOtC0K
9R/6WRAFK9anfIc+DOhr/9RGHmwNf+YQHuKQs72FBcpst3OfOPNjq90Bg/z1oV9Mklf2scxH8yCM
osuKu00iD92+oN6emknyhChwGXxE1jI1S+fWL4yiX5zNB8rrzKNojoIAT5zaJFPcMnwdK4ZVeuCu
Aq2sEatL+g0lAO0yCEfVQWfZqS7IRBMkQY1K4ltLCTVhO7PfhE5WXzpPri+lklsHq7WfRNfcD/3W
k5HUNnsNXMUhoRx5Y+peuxymkaLvdg0x09wprmNb3nC7jjDI+fglycpqK2C64gweqOsrXvcDdBcS
Pidf3Gy3c4HZFehdaGGpdqhXDrycPjncg1xrWgyveZFUB6mQTM5dSS7/x3mtaKW8FO5uXbb9sVZU
c+FVbbKqQu0VMR1JjWMT3QAdPR+0vIKsk2i+6Hrn8hF5LexeaAO6fueqSW4nhgsgNvQFiwBVCxTv
iFnrGkDpKrbNoz8VRSDtKX9NUO0WQgqzh28qCqTBXbJU9x+KfqKE4vON6LQmmVfwrwYBkFX2VhsE
p9ExNT0yR1MEkF/KQ0AWFeJKaPHEAUL2BEHAur2R5uWCT3ryq8mG3fwotejWsJ5UUMfl1XViKNgE
dRmufKje/SWVginlIEm46tBEv+bdUF5FnzL1NYC60TEiRrsRbWH+ME8vh/dV43r71qy6Uysb7cnp
yBAvRDuEhf5oq3dZk/Xp6mYg+EQ9QG81331UiUjcqy38y16+mmdo0vB1rg99/jSfq9596DblQNpK
an9t3uRd371XXuVfS3dcEkNQ3r1hbq8dUoDHm49ovxt5e8l0biAvPYqeliD84MeVyJgmcfDcgQvb
ppNKoDjEb2cD5fYVdNB/LMLcdtFtxId+0WQH3W6p/P9SdY09Lgh8gppyADEneiCd50PqVq9N3asX
DWUiJ2EU/bexLWicpTeW43oeRlTdXbV5oSxvbLc6gENgUB1kgLoWBBQBK8VasqoXbWgS71CnVndK
w5SNaVAV+3CMi32kxbb80BnEDuTeTpfCp5wcI4FIGBwqoxuybsQh70SX7avZksVoBz1IpciIvKsm
fMW9Ne54zSn3gFnVe3GWIOCqjkFznvtVNPdOiWrAXYSrI1NUu1D63Nha3DYQPzrnA2E9/hKqvleB
BIn1zRzoDlSVb1cT3tV0yT6TSMlwtfkG/DKtTm2l3672rj+NC6pjEDTsRnU/xkGxJU4tPzpNAlGl
5Jo/VcRr/Cbpvtt12i1LQP0X98030Kzxg29nfSm5TFzAp+wppACaCnK02KkIJ6XeToOvqbuZCzMg
Ikmlw2tfBrAq6wsEVqYRt8Fins6fgnqFby+qyVLCY6asxIxm7++Ey8ch09xAawNY3xkhrJlRrGLV
snrznpr1dG1XEA3zrzN/mj44ESUqvvlmCK+HUcX3RRkh2owK5cYA5/IkfAVdy//0ldvRIE1D6YOk
ltLCUnglCcxAheoBYJiI5lRGLGvwqgmrQBsIq2VT6CCsYmzWkIeUHU13yqXLPEudPPminITAiNcT
gS+on5qbwlpMEmLCmmRoKJU6BU2VAsuv0yz0SUIKopLqXpzNhrnPn6xUcChbMwStIPzEoYON+WYA
u/FzJMM3dh1J1HmAuMSHmcQlBthOYIRmYuE8Xzueborqq+pcTNJXlp6vzYFyvMDswxdwUIgfyS8e
HwDJwgCq4a5RXgpDocgqHx6HrAOfJ0UxmXBPebFS2SL5KbtnLx5llCv5wk7DxaxpnZb7nnjvv5vV
7VW4MSQJNSsWj3ujs42t4rYgs6nPWsAf1p4CNfCe/XzcewXR/toOx6esyJb9RIwGfi67UxtUg7zJ
C9Aia2cTjRlhdSK14E9hSmEVU4LK607CGujyuynTISVRzBx2nf0kpRCTYXAyKuit5kGGcHzf2L65
QevI/CyNwZ14D88eMYWf+zywjI1fGZAu67BTdYtyNIqtWCePYaAddStdflgrA6pkBT7KsnY0wlfr
a5+wBFX5zjL0vH4Wt6U6CZ+dllWP0aS7qcUxLDp6dajlTuru3pokRb2zOIyptQccnZ9NCTlJJsp2
lWIHD+LgUOCRR9TiiRbcFuq50Ouj1uoIwCRD0m+Tpmt5yDJg5Pf/YCVxvZzkl7YZVHSIxNTyIa8b
6yxcBtXt7kx73M4DVHOMdjxBQdWLAUCZjWUNffrN53bdMbrPs8y/TaJB73jvDyQ+xV1YlOHvIJg2
FsJXHKiajlfUNnUbfZp+lOx82aOK8CjFK3nids2aqnscvFJdBh2KxaKvp+L2RFXUT2fiexVdRaZD
FZTIZ2vq6qhO30SlySpyauZs+h4044uwCXc9BEfqJEB2atnVD0PivsAd0h0dz+uOg9tThS5OxYHH
uySha/Hm8NGreLMIH9F0s9orFqIN1VmwVo2xvc05+yRZOLjLebSY1yiH1/u4TSHaeWI9yV3pbT+4
mJXMG9VzPvlGiZJK4+gHu5UCagdHmVNxmNvCLjyF2YIq69VTtM3Z82YSriQkhqXiwTMinMQc4my+
JNoEkrb8j1cTnuxRfVgHqUyU1aq/tyAYXIW9Eq1Fs3V8+lqtv2/t0Vp0cFBsPhjcLv7pk2/Zf+zP
+oOfJ8qxTMvYRE6FSXr7UR3y7s5TvZripMTaOOwsr5Dalwu3HLu9aIpD1NgPst6GJ9EqwlC5Nka/
ShEQus+mlqN73hVg5jykgIXj3DTGzh2qMVg6TQ3LgJN8U4B/B0s4XkZ+Iipkf2L4dOFe97tNFSTU
KRXlkvKe7lpasv8IEIC6SvdRHLTQrKkgMtxDPPXZFYWq4ygh7jI1ydY396mnHgrdeR2gtpQwGOjM
iS6gaMnaGltoYyd/am/TU5tZv2d/oIGUd5mIm00ORVsMS6/1h51ojnXeUIxmBkvRlOxYe0jzz0kU
v14NVqSC8KVp7bW4jqi6yTSCNvak0geXaMhfFnorKNbR55v6gsygiHhu63sNoBxc/Ti4k4PwEk1x
0AIzpI4m81YfDHMT7RZ94xsmNYKfNcVGJ2fQPKRSbJJNk+6lQeHjqu6qcSNELl078K9yYC/CIU/+
YhVjdSR5hG+s2d6jGA+4/+N44eFPSpkfrvB2fWGc56AoGC5fitAdqP43hg+HV1QiGLkwAe+cbale
g8zwIBIwuh9lHXqHcKqxXgjvxgys5eBr/UUcalhTz7lbQWtfD5fUBOSRhG6yFfcExTSSDEZ5E/qM
bNJolWT0i0h8HG9WcXfJf7DGhMTejW2msd2kGZrKkbEjV+2BcIqB3kR5eaBcEG4pCmAfen8ZB1PC
f+rJ5NA5mH36W5huTqXbrOPCDtbzGK/L4sXQeq/zCANkxv8f55mv3f/v99O0o7zUDBjKitjQTlml
bttQNfa1q7HeittWOw0F07D0irVTbGrhoQcCjCqgdhJdnbDefIR7AShnrdQOWJJpiPAUc4um1KMe
sSo8CJ/qqBjWolOYb1cU7j0gpDXgq3IR2EH0+pTOB+p8FrmuDTs0Mdao3wX6kqCGfgiKxKB0m2d+
7fHKQ2KCtiOe78JOLGew13lR17vXdY3bB3uifNIdPxDv3m5ie9NntQbX8Z8+eTKgfwcyp1Rv/SnM
OygwTy5Iz39pVSPfi/GiSwxQ+Pqs+KZAizKNF4auTeyTqQ7SJkx68BxdfqJWojiNipGf/lNTGITL
AKu1WY5Aa/93XzFTHHjfLBNGtNJ8zCVNWooznaKV21k69eWxhPjfm/Wf/ZADlagKJphpx+sP3Fii
qVLGK6UBBbPTOk50iUPpt947/fSY0oLY1aBtS7yzYnmAz8gv63pCjXOvaxQwh4/a1O0mTXQY2Esv
RdMogN7DkSRRwDxmz6pCEJ4oEISjkzMr+tscI2uaS2j5jx5gpWcOET9bnXUMChdmgt7bNsuth8o1
0U6dm4BD9q0HoclWqpyb1YOs7BqaunGCIry/jNCkGIPWHCFBGy6uzqEKJFiwi0BdWW3Ow6sPzeg0
2q8DxChxsLX4NlS0xPjeiMK1RSnNKreLmFhnM2wzJdCuOUCrdZMTJ9MNA0m9qQ+Z43qZZ2Z1cxGG
gQkWMLOlh1wdfjWeoRwIDWtXuUwPcujLZ6Wp7WCZPQ9gxa71ZBqaWjorZr+rNcsJUOdOhkMkqb9v
njpgLarT9WwprjnfTOzB9R1SFpNTw34U/XHt1MsCiY/tbar5ZoRZ3GBoxbcbmafLnhUnsvZpqHoQ
JrCxu4kTB1K7o9Qf3JbEln4xdyrDSN2t2C8Kd2q+8YS0/uYzTzEb5r55GtR+wsXI71RCA+MzIbRn
AJXSU50NxjZr9HxXJ2X8JI1wllH4+ON/OvQBghelR1hGUAENMjgZDSIvQf8n+6a2MovkfVOfmsJZ
WIXz3BTWD2Mzk/L0mhrrZdcY2jmJqAfqXfsL9a2Ke/AU6NIB8cDyVebSQJgm1M/EdrWz8K76ehWV
WnfM6t9xZugHH4qnI0hS/lWFhE4lyNCshESMXlsjqURISFiHyUWciUNZAZK6WT62zaDWDmb7A0kz
E1z05CemE22CSA1Q6OIQDh507V7UJsCgOWij4ku7viBgP/IeWbZGkdq/41hPjlQD54Q+gyQ5VlRE
LSPLVZZiUGXHzjpomoC1VWpJ+hmpXlDr3QACUCa+OjVhjRruHd9FxBZRrJvVkNvyOiINcAaA98yu
M/vSJOG4ULLAfW4aypGUNhue3SIwFk5dpc+uhexglnkOKgqVtJAMMLuNBqKJtIFzUNBivuG09TB0
b03lhvGEd05YRXO2Clzdvx0bx16wtDq25PWE/tQaymO0MlBYKzjW2ZzYTkifUcU+kDM8dl6xFn09
JZfj6maehiRtpqzLaQYdQNfaUdRybZdSvoM+xV5HwHZf1Cj8XAExuMptod53SREvRH+atPoqkSkj
d6aiXuDPLM2UL+5Y1Ac+gAqlkiR6Ad1WLSrPce+oBRwfcqm+in5PTYpN7OoGgTEuElT1ptEpJ6rh
2XwOvmp+2P/sRg+5Ah5r1zavxx3qJ8VO1hPvge0gNfRmav4Mvqo1/CfCE3qz4WqG0MK8rqzhmwT5
hKbjCgqLGAxUTNRIKKOLTqAG8XoYrPhMNZ51nxaStJQ8g7fZ25mXEioVfcHb2Wy9nYV9dm5SyLEC
z7z6rF73fBe1O3EAxK7fGaGLaiPKgYsPBtEcQvea54m9F76zBzzvRMIMak7b2HuA3C99VMo4XLsy
Zf9ZBXAslPJ8abRW/KPuw+WoD/1XD3Wx9VhG7z2qSWv6Hz0ET1QcBssk8IevuicB+Eih2tzCbpPw
K5Jk/96dNhyV71grQ4YT7CYZ7ovNiTVtQ4Td9cA3SIFxdOAMbVbOZBBWJ7b50cTleZDyElDItKd5
N2yamxxwf6zKcz1J7aotAV+tcPKHgcLEfWdL6qYfc+kzEaybhwboZ5EMEA+ZIZColPywMvGtIwL9
jdSzcoRZt36AR3G4g/t8p6Xc9lLOhmxjDGq3Er7ioMnxNyjslKNoFU0wgqlsd/C5Vxc2l8t2LElL
uoi5CaHcuiIOl2lER8aqHj5ZaroSEGjoUdkOI6eyEihnW7WUhW2a8hmA4jL2lVZ6DNxhWMO6n5kg
ZaDFFQfflOWDZEwHas0TniKcUlurq0AKmu8Jz0YyBZNFuE+Y9r87TT1EIEvgsOBei6G/BtPzGrIv
gxxObLCtB7iQ/hrdOt3Mkp4jdbeo+xVoBQ7WTvR/VP0ULmmo9cd48PXFCAvHSjgKwzyVOPOiahu+
TfXBLbLvJUdJqmAL5YoarurEWNW1mV6MPEYjTY/CbanW8apSA3aacgxwvpHRGdXL712eOBu1lUek
CNCnFtrVoq922nHZS311FYa/7ZOnsSD8gKbOPmJIXFbdshl6ZSUSjzNB9C1t+S6P6aNetHG77pPI
Wt7MN+7ov57f0pu6hiTdjXO6yRpz02bNJztYQX65MNQ+PndD2/rrSALqaaV/aUYTyjjtiNDFbb0V
rTfXesIii4fZW7+YUbREv/B48xf9+iSQ9OYvLilcna9mAQFTPrFWi0OWu+a6astxMfeJs4k/86xm
DjS2wsew4SUEr/86rrY7QEHCs4sK79x3kbXOiui9zzxjDfHalmzUT5QPzENRGHe3z0M0Yb0CFs0H
MP9FZNlubqLLTi2e529Db01h+dBHxPeb65XFQlE7eV3VPNkEu0BeaT8pqG/vPUqLqWFVFoKDoPKK
5KTr8IQKLzHI8lrYFyYq878Oqqvo/JoqUQIFpW89Be6WRwMaUh5SkVFu9mfR9pDH2bQDqUTRJ00+
7x1BXa95Wlm30cJMTFghs0j8jdprDeKh8JdO5m0vpYN2EYexbq2V1VXeeu4rgdeRQpS9RZLKOtti
pNq7SThMHIhWw7daEvNOexcGx0k4zDcjDTHqr8LhXXfTKhvobJP/x9qVLUeqK9svIgLE/Fqja3bZ
brvbL0T33r0R8yAEiK+/S4nb5fbuc27ciPtCoFRKlMsUSJkr11qS7TYHYnLAPQnfn+egDq+0whOL
sdTUl5Lv1wMKKN9MkzN87sCa4y+kXvvdbfImxM+gdiRuvpDdgUEJlDBatBWkhu3VZhXqrH3nIkoI
vEJbsr1qBzKRAx1S/6OJXPVAgJXdeeDvc92m/30uVXVfwyS19gHjC99zxQMdUquC4r0VyTddm64C
KRKbQmcnzbx76PsivO8LrmNU0JIZYuirRia85zYCV8jFl9abt49ynPsKW5nP3rfr0QhTz0825Yzh
/Yj5qSVr6yUp+MuYJf51HLDcazKb76hJpTvh5B9QhSZOVMNTpGF8Ta0DNciJg5ketYzOU6LrfsgO
72ib9UBNtS6KwZYS0nkrS+CXQyPIBxXIb5e6TaUv5SOIC9ltfBirq/g1alHnp+cwUXl1HHCZItSZ
LTMqN7HJAbIATv+eF/25nXJ1IBMdarA6bSF7zUDmCDdEHsEln8LPdAEeyAy/2Tejk/pQEobs9h1t
JTJ6xdEpHcDhGK06y7IWtE0hG21L6Oxmu434ZKMJHGT9FmZQyTVHASggQ+AL+0AahmJRf9ea+WGm
E0O56xthWKXatesyUGT2EBfcGKif3LQ6QTpldbFBmUG2aXQ29darYvbXaAFBg5ReskSdkr/+BJOn
JvXWSDnOvTeYPMHpkaXl89hPHfNUujebcCdD2xDRLVQRQdPoearB1BVZYPQPest9jiR7hSBTeaFO
2bEFSPLYU1O04YNifEtmXkCIzx5QhzuyxHseK1PsSrPOVtTrxsJYx2GKPJq+QATt4/kC85Sj/+kC
SCZ+uEASiGADKlOgXlHm0h1dni3RRNiFmoULQJ+y2DLP+j0IPIOjjFSyEm6S/GhQyDEx8J9CCM7Z
DKzyQGpRZV9Go72SAwCUPsguYvtyGwl5QP6jsbAJDiPnaz4V7gbiLritXLDW52MBfhiNWek12OV2
IFsJ4RXQ25bbmz1M2mHTACiJOBfEwT4NpaZBYEo9FnW60It6n1g9pAluJlfGbb2QWp+CDl4lEaii
0zYFBKvTh1s32dQU89U0IBBEHZ+nmOepWySKEYVe2az1jrfDIHux72tAl97tMdBIR3sE0d7q1ylK
DvtJfPCpumTcZl34o4/H6gyuZHZqjQ01QA0NmWcPy/HZ3hRbspOFzjo9ZsgEO2FtczPHEJQEpx2S
rL9N+mG+m/23SWMIYvWlSAJ/yVA5pfcUtAFxo8DbjmP2Om9RKHGiD5/2HygU/grRL+BpdSfwZWyT
pCOixb/7+nq2hiev8w6Ieuf9TN8MKwCagkNqFw1COmX7KHIU8JnGhGKUovHBI9z4T8pDZToIa/6B
hF3wxcLzEzE8KzpOadsemA0gJPSL7Ed858OCG535t9FdSOdLj3Eb9jYmsozoKOIE0txZpdbWoJaq
qLArRkT7tcPzedGDxOXSih50HmaM3Rcvplfhg/sBfJFqmQtwOfqDqlbIqKQXQI/HnRcoY8t8UV0D
K2yw80Edlh2CblmTh6lkuB97wb5+GmR1rQG2Vae6di14DwLF/J0zhKqA6gQWkKgPav1N5pb2c9aO
51wF+V+ZnaGSEqu3B/BrtqgxhQc3TPu5Hfozxc/+5PE+x3/0QBFbsCxRBbwKZPYFvBTFPQEd5NpE
duvZVaJFARh/IkBFxU1vP4Jja4Y5FLUNqCfUMDb2CPYqCb7dbW2X/bKqHKhtayREWibzpDS+W9Gk
CmhJmpQwFCjs9OdJpaXkOoVoCaDFWKaY/nAfm015hLYBdiAQJ5ubJFJPvLEWTIidgGFFL3fIrk1t
apZHmuJ9HjJB0HPpp4aFrxn0/R5Ajyi8AslHfJw8ll2EFtKTnJd/SQ7EVBeGr2oyo1WOjdbs4XZm
v+AA6YRA2m08kaKA6j2eCjoAcanq3EIHZOQUxU9vRhc82JC5NLB1odFI2jQLBs4H/UKOvVU1Tgiv
qaK4FDW4REnXXDbpCEDVvztaz8BeQnfEiKjNI7I+xF2sO+K0do7MBg/xaUSoqqiEKR7f4juD7Reb
EQlq0rtbRb0yv3fZC5RCi78Q6TOXSaimswV80xEF7KAIe3Mo+2Td5gbwfEYabFUnN67Z+QdPRa6/
Qrgk25QgUgTKCBrz1J0YzD8k+HtAPwS9yhyld7ucoYid/jLArNc20P8vcgTTx80Obpy1k2f85Q/+
nrazJKyAbBTgIqtA75FnLX6lOiZJbTOI2wXSxi4E7RC7CGtrXDhe0UEytrFfBDIvbYcgJIIDZ97K
ekEsm+BZAaWVAb5Dajqe898HNZYDcF6pTghSVaC/1QcDPJWAF0I/o5t+2XRHCpkyKMIMgD2Z3lqB
3bi2guaYCqWuXB/K0V2LugK7u27RAYB/JxFYdGpLWEjzIpErphYoHcHHAWQfJJHjw82Ujm1xGHrz
G5no4Mmw2gUm6+aRImn5rmzdn5DokQdwf0LGSI5ZD3HQSi5BhO4ixzTUiLdrI/WQJ53N7tR24uJn
mZsm8DLZeMSWyVo3Uz8sCGtpDai+wbocPdQmHzqjA1jSwFuQHW9m0PemclFL+TagFZDYbibzkjEf
UkZGF/p4JhsM35xso7Vq4mCVZrZ6Ej1HHNUNr8wElouPNdhDPcs4UOc0mCYKKiG0Tr0B6J/uIFod
Lak3wKvm5Cn/OyqL1ZMLLuhHyAFUbdvKZdUal2YAtxh5Vi6qsxtVmjuah7X46Qh3UGvqZUIOewv1
rmDDxCcCjiO9T1m9p2nJA0hIEPYZzQO1khJElNhyNkeaDTErCRL7RoFGy4PeqAM9PNfqsQ2bOPsS
oZgVCY8ENFFQIr0bcCPvbNDonlCVjUdzG9dPDcgxFuYAZbYKX1qEgE8MuSCxMuN0vJNxCcCFjqli
O20tk4Q3YMVDs2AVtxdAM2QnvJTA11I7KLYxHH+Vdqm1zKPiN0fuQwQgaoqNWTZQAdYpOEOn4CKd
mssRAwr7sTuTiTo9AQIbM3SGDXlQhydB5ETjyXabxHIlMLqFPJPdFMYASRpoZqFe3zq2sinvah5d
o8lwQP1FlFZxwUBkZYEjdYrSvwq8y0Guonu4CHEKLZhs40E7eEFGcDfDnU5nV1BXlmspkZaCPPUq
DF941anLLQSgDAdlAVFi3FHggDoS4YwQwhbtCg9Y+546ciaQ866sFxBk5Hu/qko8+EK2dQoZnusO
ugaFm0BQIZqmpdn66Us3BNXCn4roexM052FAQH4xTq81Nnz4VqsOFSR98zNzimd3yMpXaeBfi/pl
9QX7gWLFy1xcZV8hIOC41ing43SnYl/uGzMcoMrL/nXlanQ+XtnVVzZ4fa5VhThLlb8iaf/xyr3M
ntO6MJdp6fSXKSk3IDEDG/fkGFunUsZ3e8B9HsqMgQy7Ddag+A+PqPnv98ijW1t7SM37DIRmS180
9VdXyBcN2sb4f0BthEznlH03LMN8iXs/WzH86O/jPDK2qN9O90mWitPYpdPaDafqyecRCKO5Y/2A
kMbbx7DwMYwojn9IG0HATx9DTeG/PkbiBNVvH6PFwuZkY528lCN+z80A+QokIYonUMFWV7vDY0W3
nNDEAVi+0lflmUxYbYlVKGy5pSYN5xOwStTs7HEejrpuXyz1UBQGoMYcpMj+5CSr3uYuBOKt4oqt
FoAJnfsIPQH3sY91EAYiSAeytXGsUb+a6wokx49AGBVXL3obDkkw5BMTF9EER5pH2TlvB6HPMsDf
PaMHulS3vKSfEFvJbQROdQ/IeaDaY5k7EyyVK9J1cCxEF5ACmY5gg4WmnvkXmaEuCqkY7UU6NeRV
Tkod68a8Yt0SLZO6Bh+mGpz22GsGFTqwru+xPgYZdAL6x92to24DeJvv3mps11UX3UGuUy5txM92
lLzLM3BfgWEiABkqcNbUC87rcEeZvoJNkOMNQC/rRdF6Bg5MA+eLKBqCbZVYrb0ivXdLG6GpEGxJ
2J3E4umMehlY3Bad7m06YGfk0EF1HSRhl4nbT4xYanVLeeYTUdhSn27d+rSn+e75+zgIDM+etd3a
KCQDLCwaXLXOOnAo0RJwXg2ScUxq6IToxSKlyukwezudjSpfgL5vh1AZaq1qrH4H7t2ljmEDpJCo
VwC7VnUeZi8qaWuU+sFO3LRZEoLJoslne6A0w1gQqVdtv/lbzPmJ5duAZxhiL6NmbKdDlzFUiwwy
QbgNtltvrP0Kv5sAdqDdYpkX/BxbeHF13YBKC+WPX8MwilejXbA9ZXf86n6alHj55DX4qc4t7nPs
4K8G/mnS9pC4CBLfWQUlR4JTC7MOthivjcK/lNIaPcOejdJro23419wx7Uew7KwNvG+gmeLKo5Fj
v0ZKNSy3sJxjHEVEWscGsi8loOlcHKi3y929Am3FQxxzh+Ygcw9p0SMvMAdNaSMOBjxSViwKXmVQ
sJL8sVZNA/odAJUaO+GPFYj7QdYSLKcR7LPLxu6haRhF/qZxvLfeDNtqGkqmP43XHtTpo8Bu7UKT
BrUDrd/V+k8RM4G5XznNEX+KmDnLTZe3R+qddGaceusRrJr0a7r10q+JmtxnH8f+yZl+a3iqZcfh
UCb+uCy90HgyYvWvMzWyN9vwfvbJz0ih5T6KdtyKMrMPfAxAuqNvWuAgHlQ9qke37+xDLVUOVUPc
nC3ovm3sXj7Y6WaOfvkPKbhAp74aPHNdez4CRCAxOUyCs4NinbeCJLy9INut409NxBJYs6Bxt267
nLxVx6GQ/anD0vPneOOuusCGxJdh8Qsdiip/Qv2qD8TjLxOdgdctXIJTPl9XpJdJxjoVoE3xAlCg
/e6dcIDdc+/HzWyrOLldofCrtyv4LrBbmjUuXLKY52sacXP2jOIxHoqdYYBlE9VL6aIpxnTTQeUT
WnIB23WT2ZxNnek1eBEeTAmIgc704k0rHgRiTpBZaKDbqj2ooxDOzkIN2TwI5cVyJSBupqwpOkOO
tFsYeVh/62qkI11W8EMR9fUL9Mhme6ugUgRBImfdZG3zrcZa1bKq6sEuI7AVFQpIY23v9XBUQMW3
4Q0kVx9jTz5D5KJaQXsvexxMhFvojGyDtilto7P/Hz+jQnihNME1PY7cWob2BLp9/URzt1Ovuq8O
4+qgTGCWyZrlhbUcBzxRam5Dv2ItJ5BghxDhMUCQt2lFam1J6GLy7bNrVeZDVozZfSLY32QmryAJ
zG3pOOqr9jJDf2sXwMNUhvOItWZ5sFw8BJCPdx/JVnG+GlHkeLVd6JOkEGpe+UBdb8mDBjgK4U4t
APtINj2g98DeOscBAhYnAPFla7B28xfApdtd1LdszXXoy4fd7dyP9grbolft/yf7MOVQn22iBR+5
PGflEGwy1lfrquTFF1AW2nfQpQyXPOqKLwNvUbTsx/7CCNFMpwhBiRr0mORs2eDz6YvhTJ1ZnU4P
GUjIYiydBuhsrYq4Yk9MDsl18Lvhrs+8wEQYzuv2NV6W+WKw4mjn2FvLFaL/mzqMCnRXh4KN3X52
h2wf9GYgQgX0VAMWlqkez05SyZdu5Y3O8GIaooPg1JgvqBnXUjNMGpCB1b1QJa0hroBSFmoWIxTM
Ynd4RGY6vAbSO5EZ3y4YimKA3OusxZQBVNAKCMHcUa9vqdfIUd0my7G/u71uER3J1SJBhARaAB9e
w/S2vb18o3Gti3o/OFAfJwUWdE6QeZnf1TSQIQadgAzp6IDdHXtIa9j0OstWyLF7SKZo00keX8gk
zQB6x7z9m/rIdBt0s/0+qBun5mDJ4W/y/78OSiTQYmB7wEeTIkCc1B8vYRoD6lGLwW5+qDY+GClW
m49l1FVPZRb9Y+lVV+O3ySLAYvIEOkF7bnq/N6n35oyIlTjdmkOGijMrj5tVaOwiR1cWj3Yw3aMV
U51x/8eW7ZflYsi95gGQELZ0C86uAbPUBrLS7RFEcP1+EBDLCf1AXBBftlcGABNfpgZCGqpq2h9B
w3fCAt52UQHODX4CCIUW9g8o7/CvHvPZMkO6bZ6yNzTto1++TTlMACzJwX2bEiXlxxj3btKJ4atR
sR7UjDhTqMFbQOdg+FoKXJPOBm37o19lT6CJDUFYuhy7gm9I7TtCWOXk+aC4aECcvKZmK1sIhUOR
k5TCSDOsLph/ereTtJiHAAZexlmKteApKCEbvMCJE+H9s4BUx3zyseu/+JgA/Oz7KbE3sbTlik9+
tEvCUH31IWcth6p+FlaVnnIwRC9G6Hp8JbckyYwdOIKhs+n4i5r14V2asWjLUay4QmGys06GGv/r
Op/kyq5y6H5QW3WOBK2I46xHiApBF9Sb1rbpb4Fl+jtyVbwj3nqArroLnb3bbyayT641+xPFPZlc
DRgZYcdbNd6RnUzU+b/aP82Pe/zD5/l9fvqcISE63ucemLsJUdW2sQzPwQ3569CDyFYxeZFlBt73
ZgiQuijTH63tR9ka2HbEf1oJkhE9YPaxpxRCL6kPVZgUT+l/T3WzvE83D09B6euNBRTCtRqCU7n6
LhL1MrSCfEM20k6QYD49D7m5sHsGXmy8Sm0ntnZIjZozbmwIcmfhikCefLDMf0ka++0FnNZvbjOM
TLuFXSVPYA3xvmS/3KZu/Ndsv7vR8CqK8S/2cPfbEzbGUGC6dLULTXq78a+JSJwr0J4D6odxo1fm
Me/AbEGewrG7O8+zA3AlMmxKtH87JaA65C24bslHGa63aAXQdAw5ltlHXwHsy+6HK5ir2T0foukI
2oh78qZpxxDPLXtODpli3I8+UCtOZBR3OXQwn80aKYnIj+ITNUH1t22LLnk0oEj3WCh7pXSNa5bb
DFVPolpQc5os+w5kzObcm48cQJixLO+ol6bkENw4UVNPqXJw8tGUJeh1chl3JzeOQItihAhW8CWj
uIk+iLYATBxycEeKpci4nqCJl8QbaloZHw7MhGZR3/DyKUbe6NHJ51AKObQNKJ9vw4VozGXoy7XV
2VApjNPwOjYoVWNaLbQeetBO+B2AxrIH+8O/PYagO7QjXvWfPICcQlhcpzz+MIeP/ftqTGzow2PN
UrA1kDgIqXi2g+Okaff71NgQkf5sm/tBqg+S/aYFC6xbGtbWbRxkJRhYTZEHa44+NZEymZuEsCFM
DR/c2XTD1LwPIrQOeb2bqEWu7wMZyhGOPEYpdcqqi8yzA+QH/UdAg/1Hn7FnlHG1J5DE+pAsb4I1
4tvjmjo73whPCiGrTneSqSzzc+XnDKy0GJ0lbrpGSX27oeGBKSzsRNsf82g9CFIaW8D7k3symUGP
RRWIn7f0CcY+kAcOPeAF9dIcDDm40mT9lUxDbaCCaPCzO/oIUNdu9i7zTABAfn0ikP5A9ct4IEtn
FlB9mn5EadLvKAAnQJC7nRpZzwG8IbG7M160V+qkmwzZWIi+p/xKNxjPOpR9/D5cFHW94h4DfXOZ
BbsE7wFgd4NdFzbFk8vS8qnAOskes/ESNzbucZc5S5dxcUedQEhPdzaIEpY04H04nlcFSFyVvw68
Kj3b9iOBJhheQitAeiew74DvPmuQVG6HMfkBGtzvnoS+D4hGwl3Bocbo57n1ioHUTwNVbQQrNwVo
plwZZsp2robgW0aj7pAWtzT0QlyRF3YXUd3mmwCsBQNkkL7KLLHBdpojg5FrJSkt5aLtQNayD/bf
/ZEzPLGw5XKH0uURENYMSAUd+fsUA6z9pF7aCRIat44PwcKWIoH+AFbNMsEzvO8rcGkM0RUqXtHV
s5BlwfI43PaQsb2CIwAxfw+lX0MQHsmDRal1P8rvk3LddJmH3NP04T8jf/DSpavZgVs9JfnSHDSl
27TQ7NNXaHqG4K2EenfUo+hN7+zwXPIg4xd3O2q2zFxxsMJ+SbDzwLLl3270quhdKGiHRfdHt0bP
RkDmdze9j5lnIztd1JCOuF2UZpM9GJX7bABwAsJk227KsgN0wfJDYRnOVgGFcOFDBRh7ZQWPMkLo
umFu9Y0l/FvCh/pnk0LvLvNHvrBHQKBbXv2UYfNNGbz8VjRlCmmczH9UDD/m2uD5BQIVb1dprPHj
VTwnSdfIg7WgP35tbPONNQZK08MBmC3iiPlghjbkTCvzJxsN0hQcQWxBYiMM1jlib48Qian2LlI2
EOZxnUeyxeJrNzj9w2DhdRC6kB1uJ3Bh3fwhfQVIozCxSm2t9jofXvpugmhp5dy7avT2tl6sesBu
bKxMpUhjT+KCZPsItOvvxlk8noy29kzXzn4UQfB3lZlHEywntxPfs2ZL+OvkN58qDdVz0jWvtEam
1TItlFUPsXkRmTuyD2Fw4XYA7EM+fZMxZAdu4V0KA2u7wyBv7njxhioP1PBcx1CqgFSEtUqQZ4Tk
XDqd7UiYS3Jww+esa5wlL1Gs3oo4X4rJjDdT4jpnA4jb+WCFjB9D4az7IkJ4izrIZYDc0rLEj2xD
th71fyvTTWII00lx6QfQhXRuNm6qUuD7ayoDAUih9lg0qq9gz/UhUekae6mbjG2acPRfapDXHNwA
6n1ca0dbxeQvpQCF/+QbJZiw6p+1so1XfRJk9duJBX7cTEAQxLWQXSyt3Hpugq5bcSmcy2BBWyBr
k2KPhAEYHaIpXNcMqgipFZXLvAb5Tqzl6Up9JgOgvQHkQdu0kPRLR9Na/2cfcqRDmoLthGvv22R0
xovvZdmF2G7ZR9py9hWf7pkxHUmGLEuZutd9tMOkvpbhbtGb0/e+/zYOfChguR+d1xayDAsQH/FH
bkfBRgXA2AygMTyxNEzWshHWc2XI70U1Qs08AQ8eVnV/ge7ZXox6kMF+DQL4djyhoCcFs6ZhPk/j
OA+CrOo8qK0Q0ALcxIj67JA0rrHMpyFdIuaUHeJoBEk79XRRqt5OqWvKTARQ3GLa2yMSaKUuq6wM
FIInFoTXoQWWHMMIDBpGIdoHw0nrZVUL/qqK4eK7qPVa9MP3XgTdT5RM/cMDN3j2cxs8zMHoXDLf
zKD7JPge32x9ypTN1sIJ/EeWipckireTzh/RYahUCGwNR904tXMb6eLMHfcWZaA++Lx384CrPbU6
E4rznQqnLUGCqhE65X2LiN6MENLwIVCy/NkmPDBQkCg1OZPf+D6WUEc0H/n9x/ncFmv0IOuO4N9A
eYrpG6tbhKV3zCewpANzo4M0pQNQYOV6oCrT6Gh9oEERtJ3WN9uUhmfLeG2w7d4nQVhjl2waI77D
eDU3x6HwLmooUlTuJiHCBSBOSvSBOsBkFy1st+TbD95YLa9alfenm7Pra2LvrH784AYh92Q9ukUL
LvAXEMSEJ1HVrr3oEA/YhXb0UjMWnZXAvmUF+P3Gs8EzNrug5mpapElk4OmiihXwRBA1uD2fRpbX
ILNe04OpI7ujpHMu865YDdqZeqIcGbiFKQAQTMXs/OnhR7MXzLZAtoiydM126Gl6xJiVqMukU5OI
D29dZBys1AGqD9gMPYQ08D748d6q+Ioc3cRCeZBd+/aOOcNsm2ewVX3XQqbN4YuiLiA3YVnOfZJN
zZ2bdPmutF11mSAECY24tPk2Qu7RN2LjZzA0d17F/NfOL8YlDSq8tLkbcgvMI6FUFxtTzoMK0zvR
E8EpuzvEiLx5UARc232YqjWDQt+i0JUKnq5UoEM9NksErcKT7QwWcDV6aw+uDQ76K5QegJDxzQ+7
JjCXiLoB3hwhn8X7YLNKhi300SBvjHTOBZjh8VJkQ3NiHhTqBSs8iO+AAsVMWrWvQvNKLU+b6Ay8
Jfmd9HR5gh5Kk1BHacTZxqwBv/OjtnybJczzbsUkIqmJFUTJunSw0RwzBkLC26WQW8KnAYLmjmYb
VXoXpak4C5AqrINgSNb0i6r0z8pMykcoubEjtdoo7E5lI8H7hz46hI05rD0gLtZpFb7ZULl6jSoj
mH+LqKotT/VkX8iffoogjxfrmA/N+jbREIl7G7LFJ5oHwWHQbyg/RZAJlCq15r+ysuQfMaT+vQvR
0YuIwFpPduG5/tJqLXZo43L8wlK+7VRgfcsHC0rWZau25JYhhZ5b2Ni3U8/2/2naiRn1whtAw0XT
FtFQ7m2CBbaGtO9QNRitC3fqNsRCRs0UsfUPTa6bRFlmtk20vvVGA4ISZvlPjNfClx6aQnuR4a+k
psMRLa+8AIUIujd1NUckr4FL1E0zBfZQaJp+aiJlkJyyusvmZqwG8xTXxs95JmQ8zmlcfqdWLFz3
3Hfmsz9N05euFN3FgI4Y9XHL5vdtHp6pbwRy8b5VNjgDcEUwajRXLLDuIhCsfEmMyQCmSG2or+iZ
9eCBMJDGSVe2j6pLltRXT3Hy5BX/1LjztkMKrLuMyv5xKMoMtFx5f/A0uRNgw/ZdypwaWjrgi5pd
UE3T2K57pVZa5gwYwMTaULO3gOEus/BMLRpUYoG+QICgP1CTpvQDefWz9Elp2pO8b7MHQ0dty5o7
Wywwesjd8Ho3onb/TC5IyvAzNCh2twFdIcwtCgGAoNCT0EEWiZgniYum39mALi/AMBEilV17i7QJ
gWauHcdYMMPlENkS4cqRU3Rf51V0j2rJ/C6BvNHCJJ+GocyurOWZeulAzmpfhrF3PztlLR4uLe6B
ed4sBFOS6Wbx3W3Q7VqlvoyVgsI2zEp3hYIrYEjC2GQHF1/O+1qgGBKgtan94e0/JipfSx9B8Loz
t6nM+zsP1UKPMXf/5ulU/FWaITIHfvWlAF3anxyy1v8SqqqeHfDi7e9qhU2XniHHZunBB4/MIvGg
aV9acX3yc8N+YWIzRUXyUjdjcx6TGDhtbZblwLcZgOMbJKPsl9ugtyZW6ykiWdNUHeY348hC/EYS
XqG8D/JIHw4yAuCN9woqv+ho9buVziDz7p+x4UnsMVyRJWQM65ysqrZRXkINz3VCyLrmYu0Kln4R
BZaCSRd3f1eIVRnMcf4RSGPVvkq/uR2CGjnw2dhpS2wPsfzeW3WLYjs9PILYzTx8Csz2C1Ie/TrN
sdpvNRbC0/gI0Tp4XfryTC3fBJvC1GViaSkL+A7dK4PhrTeOUS7fuBUQU3ro+/gwGMuNGYLBNAGF
NWIBKITvdY1KboNWBT+QR+TtA3BFYS/Q+8x8lcMT9UfgdlsxO5wONDDXAzsqbpnGpyZP1N7XZRVN
F5RnV59RM/Yi/E6j/mhN0NoGCwf4GZtqOJIbeUxGXG07CbLYHcBHchm4RYOMpzLm2oAoT6tFYpnD
vdUH9RnYFwNoVqROvaGucH/WWpz01wg7zsIrCAHBYZ47f/kiEAd6Ock2Cc+QQdt2HG/6ZcvifgMm
vXZ1W+rpAd6QdwcyDaDp25iBDZA0wqMi9cbXKK93IN4xflqudYRw6fRNgFlg6aPe/wLeLOPOlWZ/
h/JSoDb1IN9F3WJqNrtp5NVlipxykamSn3JdlZolgEcPkASaW+92V7ilWBVDsS9tcCneSGYAC4Wu
jyF9sKua5Z46ctxe6yp3kONnEZRcpalODRjSXuQ/9WDJl5iNMThywYoWNqH9IsD/tUmtYdyQE1hb
38Ywr3FerL+cOL8bmjK5ysbmj6ywAYzPTdBXtWnymIuqPeKJ8406J87rEyiqT+Xo5UdbZfkKyrgQ
WNTNUOINuKBTOkRGikeY7lFjhh4fwp1aqMdbk7F3fwASl18d5TfnHPjRRdeH5lfejsaqali5o2aG
jAXUMYcvmaW3YMDZLjiYYb5GaTMCW2EGO58H6QFVp94Sy6GFzIR4noqYn0xDhSDQBQwAQrLdyqiC
eF/ppnYT2s2MG35CvBKaaHGLZBhQWCtQ2fA9Nd/dLD0bwGLgRiNQwdT+QGUHGLbq6nvoIaauI+ap
2Q5AWsngPIZldURFnLd690BKAiUA6TAsPe0RdaCUJw9oElXf4+ZtDvIwoDgHLiJwJOOBZD50SKat
pwY1IGPVWA8opbcechFuWkQpL+RRJKkNxEE4LhCdAs+un3rTAk8btSNnx0ZhtlAtMFcYSiNaPSfC
ke3aqYapWNaesRl79xuDptYuAx3TotPMMO4U1QdqQqTG/uJK8daMR5VsEpQqr8ZGeHd1CcEw2qt7
+KvvRDUkK9rIUy81abd+c3a6ITogqJMuKKvVOR2ogtOy3yRtYACkXMi9cOzgYAK1NWfHsgiUXCMy
rDSA7JQ6a9WYbBUwQPNMtwGf50SkCKqEq4xj2cNyAN140Wf3YYY32jj51yYqYQKG4DCy4PVm6lMP
kghOMSzjLpfp0ueFWKVGl23mdh1PmrM8sXdz24rw8m2q8kxTVIWX3atRYn+oBwNvN8+fo8QWJHXj
Pk8ORTxkR6x23g5TkALs87nNq7o/FO2B7DSii0IbNKomUc3YZ1+Dzac+gmCwj1pKOzLYgmyu7sC/
v1qWAEWtbzQgdIYwOtKoQNrxpHicXOU+jQIwGZVcpDDcJ7LYxrQDfYS8F9rU22azSGvpH8ijREZi
1QooobVG62FFhVJJ0YBDioZySMnuUYwVLqiJkljr/L9cybcbeZ8A4tIiCx/K3EWl9NQUh04fktFG
WypeADM0FQc6o+7KkSPIie0RvI3vY2Jyp37yrKcafD6fT6nfaPtmDSmtZOvkcbYi3fBdoavDatwn
K9aaw0kCgH9y8zxb5SazD6NX/RRRJo/WIN8OcerII9m8APx6rpMfqHPSHhJsDYijvbtQz4gKOlA6
g1etMK63NNXU+/xgquabeK8sd5BmIBOlqehgdKCo1F7UIlcaOPFuHjhntH7NdZv+97nI/n7F21zs
1xVpZlaW9gG12P/D2pf1yM0jW/6VRj+PMNpISoO585D7XplZm8svQpXL1k7t66+fw1B9zrI/dzcu
cAFDEINBZlY6kyIj4pyD5ROLUREDeUsVvM7PJo475mNUY1m59WI78blJvUiIB4lZHm2mdcferLwt
Hm272oxQsUO26dZBgco2Mowd2egieQ48s7oAZgCS0uegxgkCvF2VGB41lN87kfac10X2Ji3n2cEX
4Q1U0NMN6kmnm1+6dK8XT5DK2KluqUb+hyn+x30gAQaUF/i7l6xh7FD03J4R0UMaJMGqhE7txA5h
CSi75LnOTjX+5CfTeQhH03r+0yDPMcuJHeLvg/oot559yw4PnQT4skm1/kyXOhQJtDLnN8uIQNyZ
h2pDHgdK9FVXbJYyN9ZGiDMq74zh09CkmWtekXnTlK0Brg69V0EJ9QoqpncuvMBYxx6IYMlmI0M5
K2shQQ0q82ULTP3WE1XyNGjjWhYmilqVXbdi92bv/OzDLsDYti1QX/fEMpwhf9pv/r/aswL4Ncpe
TYkvlb0C5SU0mYcpWVaAtvbQuOXDLX+WtGaxbpnTz2/5sw4pTERhQ2d1S4o1tv+S+Ha/J9NkD+aZ
B0QZ5dxGzYsPgZU/3F66wYKzLopgmN+mKb3289TUMRjJNDVNpIPK+dxwcz4aQAhWfERgMEFJyinJ
OZ9rZZUCB9B7p6kHK9SwBa7lMVU28itNDwqKqCBZ0wzTWJrg5ywd2H0AaFKT/rxgezrNdDPd5izC
eI3njdhTJ+rArhFLmkMLGP+iTwV23GojM+088ODLBxupWWVywDO9yZIBVF2qSdsVJn3k2jov3pON
OyA4QFH4HXVObmpejlT46maT5o/btNrgfJ6WBrkagllRV8U4R2EbRNO2YLSmTrrUP6f1KhwVhhy7
qr7W2DavsbOj/Yzjow6CmrSfoSZ32g5AJKQmbk3qBZYNv5f44Pg49bRAEK+9fnx1axyJfKG3BxCK
Y49HbaGMdEeX0JOQiI3LNQ31wLKOx4YaQu3bDF4Ggn+rLa+/2aeZP73IkLjhTDiyWyHE0W574d+b
dqt/FRBidT0WfkubqJ2XfeScIPhbH0DjATjhkLmvRnEkBwZV4nkmwClf9Hl+lNARWVAHX1vQmHqD
snOx4EUXHt3AT0/BiNoDpLbCb9x8aHNjfLUASl9Ax1aqbbO3RooYsYcKwp145g5fU92uZmFs+Wcp
uX2iDhwBgK1QHRogdlNHroF/2TOBo+iLnTACUCsyVQLVV92VbF3NUGU3tMO1QGRwZflad+clgXln
lPqlUpvaCKkkanW1Fqw0MOZDERgij74Q5g5RlS2BWm5AF2pC3ZntQH4+dZI/2ekyILW0YyHf/G5X
04IdWttlRr355K/s9ALxqAV7AHKmzt+GA72L/LHeTW/vhrchN5REyv2YJ+vbtCZq6o+R080LreqP
nCOh06Mm/6718LgG0Cy8VrGLst8Mig196cq5YRv5s6hKwPi6MvnqOKgC6Dr5zY1BniR586Ox5SKO
UwH90CuSQRFOKUk1z13L+4HUGcq4k/itD9+B0Sse7aYZlgGWxkOhy2xvILu6Gh0bm0qQD8z81Km/
WaY/18Yk/QEO7qeGDfazq/UI7iPyfuKarm8zG9B9gTPZJZJOO+9q3fg62O2240byQxfjrhnc4iuK
NiHQBfZD0VSzoGvHe92U0dqzi3hXiCq+s53AXxhu231FJf16yOPkuz4EX5okGp7arh9w+jTkwTUa
+4BfdrYUrcieRYNwoHK16nEbCifYF2XI5rkfNaDAZtU+dIzxvq6Me/B0sK/QaIaak2fXB+iH5VfQ
tL2RHX8MojJt0R0laOsuZRWgkDp0FpoLcB0IMP2TlsrwWBgBDvuW1b6VbMmjUH5DcQ1kspSDWfFh
DQxlsIzMWJ4BfpHnzAPACwGHHPF6lp4NaK85szzFOx6TOzIBw6UhM925VjDrtWzja3W06lTRB/6r
tYvpJOEMYeNuZ6nn3tThAS0wetmZWgH3smNqBsfboCTDU38IQpB4/pxIImG8wI8pWmlUIoIN9cfE
5CMCo5qlTvmNyN5GxceZx82wr9OZZIrybSJ+m67kQ5dP7bz3x32FWtfGcHaQsJkxDhaPLLFOU83C
CGkMBAeiFdU4+NKsjgBoPFEnmXhgHE2r/fCvUOGONJnP9lrpsDnRUdhZ+SULbeNqImh2+IO9LeRn
e2TWX1hSffgXKACaE3sFvjdfXC8yr70PNNUUyZJeW33wuyIJchAc3KBUk0BQtRT8C3VZg3vCs8/4
YLLHFpJMmxoQ7lU9WMaXEQuv34jgDY8w0KdUsXYYGjbeQaXaAVEGAMlqJHK62WOvRlYZAkM+z6eR
5MA8gMBopIWKirsmgui4+GskvaYuUKJII1ng6F8qFB+RA3Z6wF74y9Qv7SsqxKMV/jPcQxeH4BuG
ePXGqqwceYHAglp4o0OP2gK9qmXG3yBdtBpyMfrAJAZLcHQZ3yIbyEJUzEZPbNS7hWt25l3W+dq6
Hdt6x4t6OCDPDvFxkRXXAss84HmtfME24sGLUdw7C65jU4IxLBe5UhWxXypNl/M/vbexsf723vxc
//TeQk2DyK7CfhF0K+irdF5ZQb2bwFmqiar5ekewr8rUrsCRVNu8i+NuhsgqKOQoXOeUolhaIRgD
JiNH2nbp9IE2Qxpb4tRai1UPMbN50Hv41MlYZSGe0T47jErFq1cX2ehiVfkQOxd5v7Z6IXcaSkKO
HW/6I93RpYkyMJR5nC9uHUXhvYWV7s3SUvQrK/KtrSPy4OoMCtI2gOoXlScHQDzzZ/IYbMtEftN6
BPqnm0OP3d/1WEqsW1r/U4x/uiWnEU6UAhBRyFZdH+DYDza6AcFdJhxgULxkWaiy4sqq6plRozKw
RVnQA2cokbbj8Qu5eTpoTlmeIwLX4qwRhnV9qpVb6wPLp4b/ya3HL38tUYoIGSvRPJZpugaUG3k9
/PJWJgvGdaqaXZLPI+iGPMey0HexySE7ro36i87670PkOmckmvs7sGkDsa78LcPl86oRyFypadNG
rsl/iMTHtBnixpsxBbId1Npg2F05qBmbI7sYbuloS81cj6LtdPBVvUBshJ+aiGWG26jQkYkugC51
qHDVD1k7M4yWLV3p6gdG1a54SLR8BXjG+eMVoU6z92vEaZLRrA8AmYBeIgVR9QECnZ658nOAyjPR
dyvqp4smwteI5+a6l2YDDAsuofTbY1YVGaD8CQODjMP7GRnDrPrwsXjTzPOqQvZXeVNHI/we/JdQ
WohzJG+htd4cm85DMSH0peZ1BonGLkY1P1L3uMXOq16B8a2eOQhN9jMylqqH7hxUymyzQtzd7Llh
gvpj6m2shZGj0LDHzoDhMb6v6IeGn1BwrGMbvzm6DZz73EoiKJwhbk4X5KiSDiHdv9o1+IUkeP3J
8mkktcc4NKBZPqe5bmMgJIRQvLqYqbCWdp/w5AR6sHqlgwv8lBueddSbR0OVe9GFzHQ3Bp0159Eg
lyF2KgJnEM85jH46J5eYbIMrS+j3BPbyNkMZ6o84nQSg6XMaOdOgSrZz1YXu/JjVEkwKHEac59wl
WeuxtFG+q7yYsKF0Xg0b8iGTzbK/RtOUtzb5UDPLUmbPbz3cENnC4BCULDskjDoZflwiRCNL4OXR
TnqnAOGQ/32yJdRD7qwU2apNtR8UgfwUpIzDECo/AcjTa1SzH3B2/BzN/C24SYMd5j9qofaEKmjr
aGrgB+ysYIBS/BAdiyGR4F5qtAtAaOa8qAMTMZ7En4ExUr73frxEkaJE7UcI4RrmBd+bqHjLfF5/
KQfk7TUe6FdseBxwT1Y6/h+zeIuHVgsWnBJofhEvOR6u+D0wic8i6obDdKtZjbYzSuypZFwASaR6
6MI7VGYNoMXrcRqsQxOgPdBhvKDw8gKxzvLeGXP3ALBgOSe71oB8MSuD4i72rPHssh77FzUgAFcA
MkYZ29vAFz84GeR0O10++tlYznow8h3oMnRaetDV5WajZtM11Zwl5iobURDeyepYcT97dFEFe60c
b66bZYC6lkXJZfLI+jp7ROQV5Y15cyVHP0tOqJJy7qhVRuV7L4thmgR6daBVTQL8DtWcmTrQYiHq
ttRMRjYuUAtkr6lZOznSgwhwr6g5hF6F01jpLCz1ouAKDbfIblhz6kUmXtsVGegtqNfhbXisa+xQ
qVfvzfIOIYMLdWLrGs5yNuibVNOsEWzLcQlARrmrsTlAKCmNvSO+W96R7rQu/wK+7G5jGhkbZ2bh
tQjAD2CCN1IcDFMoM6s7uvhQBdh5IS635p/8bsNoBLnQsFvzvz/V7SV/m+q3d3B7jd/8qENUXbNt
jXsvgMiyBpWQbEa3twuIP9gis/J+BqGEZH/rECEo6Yss/WsItW/djprx1qS7318gqZGRNARYDv/9
NEHx843Rq9A7mYy3VyUjLws7m3HbuIxNiLObehO3IdScXOiWhuR59AzlzWKrWWF2riENyZAKOkjF
2EmXfGCoAtG8fD6Y1oeto7soXmkQNToO6heA2uimWpVNDKzEz7E0IotQLdcL83izjzqw22OClYhe
9dYxgF6n4118kk6AnXkTtHwZ56E7n17x58SIUgG4DQ7vjl47aSROyYURLaapaHDQvCSiC+6mqZLG
yJdBqBWTi6u5JwskRGswTDQ73ujNbroTSftx9wcbufSOLRL8sDGOLvLn3c3G1TS3WanjZivAEjqP
bPziQe/mXvNWgJsqAJM6NT0Wu9fGhIR2F5t3gfIoIK+2CWrWzqmzsB33miHekhadfpwGdQ2UAgHi
QeQLJaKyqeSdY1kn0KQU7/nIThrX83e7EadA4EbC4nhRdRBhAm4mV/e2ouwfqSCdytB9VYuOSMBk
v5nIg+xpMd4BZT7TBxwIEhadQaBnX6IwEicsSEtq0UUbweacWPV7O/gxMn01KvJyt6jmDvfAYiBS
f18mtjrPF/yl/nkXR8aHje7axOYvQTAkMz1LxcvU6691w72Pmya+MMbiC3iv+aGqxz2ZIA4RX2oU
4t95WMugmtf7c3Jr20sAMqYzedGlLqtNbGXdkVp9GMWXUmbPmZBg0lAzk6mvwFnBNdPf3mxtZpVz
J9LjNblQR9KkAF1kAPGQjeYMCsiJ+rUdL26v6ovGWsc9GKhv8/lWYm6F0aNey3DwhqNsdPY2ry80
jP4k1EUUUCrNP81uFKDhjaa3cPsTYpwoO7B/nW4m6ZXn3hXB4fbOGuGFMwM0icCk4gMj34qX3kzT
uPj0VxWmhzJSE3RV5EIXdwQHSGVUxvRX0aSidSG6l6bN/Payei2djVagbv32l7Zlq+10p/ty++AQ
IAXvf5Nsb++ul8y9y/wXmmv6P3T7XEVdh7upOeb2DgwbnQLTdFthQiRBy9L+NarqBzNJ44cIko07
oeuo0FV26NlZWlafRuzDUfzpVKsaVEZbJ83txwZEd+Skc9OY11wvj6HFtIXGsnTWQIDvvu2Np64e
5LFTLZ674wq1ImBOLlzjvuR9eXZAelU7sXFPptYAtZef+uGebH3r55s0zPT5NICZ/n1vrLymMcDE
iRI97KvbaEuTgxM33iEqYsyoSQNcfFk0bvQXMrUjQolJ35Zrmhxok/QQWfI7ddLb1UJjjxSufze9
em11qDYL+ZImc0TcnXQ7P5E/Xdwoes1iYRyo1WN7uPaE2YJOBH/QqPX+BZUqC+okUwaJzJldev2O
mvGYWxsRIlhHLvQWOiDj9PGeDJqAxotbjPqG3gBoPfSd3/Q4SuJM1YXPemi1l9EWzTkfu3evc90v
kHYfllAEHDZ+j2bQaAuQbqFGM3LdQ16mUOADgvoLeAptUOKm9T5vQ5SumZfJ3EKBrykK8IUgRjP/
OHGDQm0z1endavNjpD72rcxnnwr1rKiCmLhhXTW87dz3nil/7evyrama7CFHkm3TVJD4QZTWfVAO
lNrGHvDNrr5qCHK+RQwFkHFn/4it5K5OBvOlieoBeqCmvHArbNdOYfY7r+Ax4hSxDtZAu3+IByjj
Sgh0flPDoVFq/wgxXKQIBuMr6q08K8FXI9EBSVA48tDRwGxhxACfJUH/BI0KcDnDfnPrFPo8cQXS
iAioTW4c2HtyAzriY7ZBud1mC6NvHhEdQPJ4AM034B3aLB3eUxGgutQ1nyE7XKAo0Ug3VV/HT0Vr
H0RuBG/A8yTzHOXRp0aY+jEzBqTWrCF8+zmySyBGQSMz7qNs27L0hRZFSBD5MnmiO+nzeLrr/mD7
k5+vGzrWzTz5lGfTuDXswQy2+ZTVm3JsbLjX2Mi3lF6begWyZEumFYCZ/MzRkTPNkhTVhux9lMzk
iMTuKW/zfM1BP/BspvnEZ8UTx1jGllNuUYUEcd4km/issJeGPapBoG262pPydxAnA0oNZQpsyMCj
bOaduVS18/OAu+DBLoL4X7S7edTMvLDx9m4M2RGUysTZKR0ZEi5Gt6AO5AmzUwgNQWsRjf0CNVTe
/ubmDSxYDX4i5r0NNGeHQo19k7btQ9CZcgmWsn41NUcQsdm8xFsyRfvQdMYIAtfkQJ106QQIwwDq
ulCLZutj42M22+g+ZvMtzV+1jawR8XLMeEacWZAfOnSOUZ6oVelJtYnctJxTky4I8oKY069OduGi
YFN5VCAQm9tKSoRsf5hj8lADfp3jT69iFdB+zVtwTwaDnd9rsbEnbgYP6qSbGFirZa9+FNDoC1Us
ursrINp9b3fjXof46xKLo9gHlR/Ma2e0D1WcWU866NIn2rpGZjuwUOYLH1VzX8jNSwr7YOj+2jGz
FqB6/ka/mKqCcEWBmMWl1vV6X/uts9D9OHxr0mNWWO7XNgbt6liP4U5PE3mvBlJ/GWfQ0DFRLmSF
Md/GCebhlcnffQR8gqDu3pAt7eat7Qbn2DEMiLmOYBm1shEiyvGHL4MiSwM5RrkwkDxtwdAL7g9b
X/R0Z+Go2snGQbgAd1OvurOCV1b3UHF3ABNSF5BiNv66QkHvmtU2krINVqIa2wjw+4tx7WKduRQC
qXXFlzb9ZwT1sKg4gq70f5kEbXSBspzS4DozV2dfE3DtQkyx+2qOvT5v4qiDlp7fbWreahsdmc67
DpDwOfJy40vR9wfi0HYl2DvDrPuqFwnkIIG/0LoofZCA3gO6jTu/zCEbiiX5QYuaD9utl+6krlfL
TpZgBrKxUAKike7oLXs8SQ68KF+nd6z+FJ6D7Is80qDZQLEgenTT/JBlmvsQgfBphxVF/Qq74auy
JzqeFmYQ2DsuQJXyq31EImOWGVWxwfLXH7Hh748j4x30oe1sHZt5OCv0Phpm1COCcJzVBQvWWTdA
10yDDoLjqqCWat5sIk6GDWrbykurLhWI9ZG9gI2a1HGzZZWoVoVntnOqcqN6N5yBL8Lm3pbq2252
TUTjWkft8CwhmtabspVrlRfk1qqlbLB6+Jph3smYactQ3fl8+Lgj2596UVgK+hzUSq4jfHt2DlIH
q2oU+WNZyncLUcb3sKhWCMR1X43UixeonxpOjeMgsmdk1Uomgs9NOWozz0mNg0OMCBQopjZDRA77
HH9HJroIFUWmO6QpoOWajxCiRfHqKhIN0MoKcEdFXGQDAQD0byx+RCAnO7lq+ZWN+WKOtb6JbIYl
Odf6eGvrGp4SRQwN9LbybYjpGNG7h1+FY3L2mrtBtDAYS09urDv7YMyqZd/IBlhv4MWh5vluV+mP
IWvrBycI67XnZenWTxmU0tRk5DFaUFwPK/aK0H608MQoF0J3hg0oBKlGnS6ulMXSE8xcUrMDeO/K
Pxxsi615mqJcfKjvR+kB2h+H6RY5DQAMofBwgTLIh60QR82LtjLgyz9pVngWHrWqc1SpeCEDfYGS
xU67R3QNn0IX+vmCsP8xUlcb5HpNPMKg8gQixfISIBgz2ahJHahurzfWXBMgQGjt1nwEDLzd2Wau
uKkdhA9LSEPcmhwEivhcrWNk+aiQdrg7jxXDOKRan3hV+veC1cmhHWJvToze/C97k1nJIbOUPBMi
8Etw+SYQJcxn+Nkab+DbaFDzbyZn0fABXC/4j0hY2N7rTgnCIbXUDsGHbxuA0dgym+AaGCCvbjwk
snA2HL/aOpR5+mZ4hlzMh50KMcCROdnJf5SRt/S1ERiDuo43dhcGKyQ5kNdzRqyLyJWD3QagkDhJ
Nkac1l/II6hDex1BnG+GzVY6n6jna03v139sE/E88mVAyTDH3Zgc1HABr6B+Rh9pU35uUi8i/t2W
Pv8i7P7W+9vYm3OrpiocrVmP/rjrBiRdIYVe7HtEAFayNKx7iZIwyBzL8T3z7vK+875bY/HDYo7z
2CQGTpZ+7x1QBV5OY5o015ZyAFKJfm/6YJfrSAsyxJ7UHqhRG55OXRJ3tOa6/nrDTN9w1TnIJLZp
AXEfG8jrjqcVBIqH5gOJffODJgP25m36aOuVju9pV4KbJrVWCUNxcRgX+REgeLlE2VPxVArjG0Eb
Nf4Ny1b8fhujh2Ow0Dz20nD8ZxJqDRXGxerWdKu+WEEeOVglwvcPbAD0ivXPVP2eZS2k6QJvODm2
0x3MBgeZsPCM1yqeHKz+Xu+NGbIFBSpE8JPIsMNEWNjODyRDk6omU03qtVpgO6kXZ0XzkXr/NDbm
ATIXqQSBqiZP2CZgXwkBWrPonX3R6NhqKntXchAGDPVL0TiZ9aOJhXOFHu0CDLd+egl8BWBowgOY
upn9TQJDvACthn2n5VD9GzQRP/pJVi6hJDUeAflKdjyP+XrMM+tsRTmbt4wHL60pr2mS2T8A7Ed9
o9u8B8Vfw0XQoHyjjU0Q+eNZAX4EF6EYNz2wuvVQPdA/0c+f7KYt+Vrk5aQ+5A5mega2ey8lhJFu
gkRpHtRr1gQgwx0hSHTrMHIbgh/aGQw2YKLKUbWP4MqsYGG3p2Y9ZB9Ngh7i6fC5d/i1Sb2RDnjY
vxybjajRKWS6ALXtgVVCbl21wUI1IhTZnCINjtSmi3LxslFuo1iEBwObT+IziJruu8ey4My73r7q
Y3wiMgRLdtYaZaPRiryGdPwOlJ5/xt528iKzOVjw6hN4qZ3rz7nAXzF5ySrnq8aprCUilCgQ7kv9
ObTADYfftXeRQQU+biz+R2BkkIPy2gBBl846jigVhzhiZV3rrKrnmSH7L5FrvbauiL+bRY3hKg/F
kgJHJT1+5y6EVnuf6RBk8/Gb9itwo3QD0iStER49Q3tNNM+eNpRtbKSHLApeaZtGBwQHKNeZY7Xx
jjZrro3vIMDw+ZLYvIjXq+m95KiVeFQo5i+y130DaIey250zv7mSHTKdCR4MbjEDYe+4BmgmfRaQ
F5eGE7ylHmDQAlxspygJupMDADVKDergLYI0ANPBvWGK0Fv/OjI2wvEsU+tZYmdzBAWTPGLXK484
gUQb1mtPjhWGeysKV76ZFvdJErVnHgsUtHRQBu0Rc5mXnq5vqFdrWX3wfefr1KsP/L0C+GOPzRFO
LdzWIHmJCBn50gXEdSvWSe2OWmHh8sU///G//9///db/H/97dkYZqZ/Jf8gmPWehrKv/+ifX//mP
fDJv3//rn7brWA5jNjgsmAv2Ec4d9H97vSIJDm/jfwU1+MagRmTe21VW3dfmAgIE6XskPR/YNL9A
6Na1N5arWBWApL/W8QAYbtOId6TOkT6X31ptMZ1j/S6I90CsrGPaYXWMtRuUmrHkxMcgXTvEKwe5
VHsWDEW4nlQG47D+pQ0c8SlAIcxtmxHFLFogG5NCIATMRHTxY++zjZyLNFno+I7vIE+M6ll1YTLt
j5a69FFdrjIsemBk+qs3KZsvINNPN6zVsWNnKS9Rj+S0kwuNJWeaAGoK+uzff/S2+fePnnOb45vF
GHLQ3P71owc9XqZ1leD3dRcOGySBfVRNGeMytbXipYyRNFHbiW4EDrpw7PJMHhyYJ0C1dZSJ/dmr
lJ62SwPn0zydrmg2rL6BWLG2Y6wKXpKwNBeRFXdHAUnMfZGDJ2NAbupp1M1HfLz8XbmCfxo13spV
96A04ifDgX5mRjncNUFk7WzbxJoLSIP4D99L1/r9w7F1RH3x6dgoDeGMs18/nM6JCwel8/J+2qTz
nAGXn9lPyFBkFyjKthdA9R9pOQwrqa1oyaOm8kK5lrwMObSKzcB9RQy4WXKWSrCmYWEKZAWxBsbq
L2ZTHoXaI+KheJWRnj0zLYdkUN7BdcjsfSXOgZaVZxTar5CwZ/eZYtMvwG0LuoPY25MNlGHxus7B
/0i9NKAM+xVTvPyImkG1tgxt4PasdI7gVLQdhQRrvycBeew9cGZYXVzOKw8owqC+h3Y9u//N1zbO
FTe3DpQ7ftvak8Kc2TB3pzpJfm5sfaCTOgQ9sP3VD4Ydfi87N32o1QWRwrxkEQjA0EhD3s5aQA93
qZvLB7MxypVmjNmSeml01yXT6AzkvXdTvNHOTX1p2nX8iVy+rYValY16RR2FqQf/4Rthu798I5iu
Owb+MShmC8CQhaV+Tp9WKqws5gAqGf+e4REF+Ti9P3UG6JUJZxgWT4Zbma+0CbO1tj/4zOtPWuBi
i6aVkIKM4iOpyk4qsSQeO8nD0m3p5nk+q5XaW4giQGjvFBHEZeJiT4Oog5r/0jZN5uuxt64qB1U2
g+UkG9GNxl63HWNPd3YfW8VMhgOqrZAo0je2E21v3X/zmQx22az/w9rz67KvPkwQQHFb545rgojO
5b9+mHFQ6kaS6t5V9NWAVGzqzgzgF85mqLko+k6NZZu48iXT2ZL2uuRRlgFQep3dgeEWxLNII+YO
sMdtvqmQZ1DrbKlW108XgIyObQMtNziQGRofCDoZAcJp/ijnZWyA3tXU04vhxuGMgi3UoafaRwey
MyGiBKB11+xGzqM8B5eN5yYXjjqXf/+puOJvXzHLFjoThgnKXd22fvtUsKOyfVkn/KpDLvdoKcEM
UJvEKGFTKrfEierzKFr0+SXkY7L4RL2cQdCA6JLJBv48AGMdUMkTtbInBtTB9bxeVGWkgYs7reZU
Cpgx0HNACtnfM1UxGPlr0eTi+eZVcVSnCR3SjZ0KDeVeBFKMUPM31GyUrXOAUAoG62828stVqGly
Vn5kGyoHW21beykVvfdM+KN9j2UYuiKmH4Gpixdb6gkLaGx5JWS4qPeTt2tXFQRybfcQNKb6Cgxf
8XXKV5FZjRvJUKii7HrWc6wRCCqCNQUnfhD2OyjGZ86srdz+3lQAkhxAZKRucVJSLdXXDVBQSmqE
5SARFvgS9M6d4W0h7p2fmjoEzfxYe3snFV8S2dRXMmV4dC0S5DBW1KQOIwGESjde//13xGR/++m4
0NtwDYgLuMzGKVz1f1qHBlfH426wimsQGCrqLJ+jqgzfZIeiQ6/n+hmZnxDleSgABr9e8JaDEQP5
fe8lR1ppBd1UsGQIHj78OtItWx0HmOHgploIjCu4WHgXlYhJga6Wmk44LoO8Ge/bQIBVxJerUCni
5ZmWHUETi1JT1cQJo944QrHcqGZagny0cFi/oSaARh9TUhNSyMsQpWZLx8K3nBBBoWdWy3Dk9Sfo
NdDi2BmV5QQcQqBq3CY2oG4T9JqlIJKAEpgxQa+hNpfdeRb7BL3O/b5aNl3aTC9BrzMAmIO6bzMW
L6Ypmgs3Xf8uboF/7QHiebEaE0rhup4eUKEgHgy/2HpBbryAVaReYU311uQWReA/z5Hr6moH9U4t
ThBk53b9epvW8kdEgNVwmjZvMh+h+PxQNfaIulFINw5FGzyAc91GfQ6idaWotkOFjABgBWIO9ovw
HdsnOUvHwnuM29FceFqf3EnUhm6arDW3NBOrkQG8zdTpqX918x7gZOhktV4/NyEah+A0sMmOupCd
lfWwrJjVzA0+ftiog/x6jLJ03ZrmcMI1RKyqO8dHBEXaTfoVBPA7Uoaso3rP+tF9QREjn0diCICf
gHyqqEtj04cI2BumZeEdOOlXJ6x2lScfAWaI73Qsh5cBByNoXkDgmmXtA/JcPuTs/OwhS8cKMgF5
u6YmL5JmW7UoHKcmRJitc1Xpq6ixsgsi7MYi0xNxNYssudMLsTaGXlzJ1IdevfBMb1xZymbaRQXl
jsnd6xJ5MnO5pWAtRIPAbpjwLQWMAsqQKVvdC9RGtzoA4dgsOaBue9GkcQlLhqBeVm0tryx+tGb8
akWjA8xr5c1xTLfPhWFVazupNNQDjaBrAIpzlYdNdv3TPEm87dO8WCNg0S6LFpJ4MsyvuUKjoAwS
KskKiCK1DKKNVSLxk4KNLgzCAeTLR6xSTlggJ98PX5wsW4xDNjxGMQAaTsEN5FpwYsfu1gZAI8OD
VJEbsiRfAFjU77qyLpGB69ouPlZRVswrQ3cv4CcN1paTh1CcyYZDbCI6j5JEcc9NJAp4FjhvwFQt
k9S3f/iNu29rZGRoOMoB3IvtB+EaBU3j6t+vhNbvT0vsGmzd0vFg4IZhYE35dSFEGKqozV5rIRhv
IMTaeUgvEWQAdFNnN2iMDajCEBEhWwvtqKBuH8aaFxC8AUs+F/n/p+y8lttGonX9RKhqZOCWBKNI
KluSb1C2Z4ycM57+fGhqht6eqTl7+wKFjoApEt1Y6w/qY9zn7AeGKvtR8K0EXGa83XqA4Q9IVPvR
3l4kVqTOSofIKu8/vbuRoirdYmArz7BwxBh3HTRNdt1H6KCP150xJZcubLUH2SDIgDz898eg/r4v
XT4GU7BvWP5ZlnzD/mU9sMcRnLcjussnpt12FyYpP3mB8zEiXoQBdG1GL/P2o08D3TNGvfr9YSBH
lCkgf/nrD0v07MiUxev/vmVD/W2fY6uO6jj85RweHsY/3jxhmqoYDUbx5bqhn327Rgk9iL4SE06X
oDxqO8mucn2x+6tarvG1CpTqn9UBuo3XaqF30VesNm69m7i1PTOqcjSaNjLMmdlu9KqZaLkU6WYK
G4SDSXl4eaKGT0pQfZ5hhGB4QwfNIw9Uw5uWs1u/HIu8/8/ruKqTO/mfn4spNMdmX6xrBAoMx/k9
GCIwhy3sKGx2aZcYxw7X6TWAE4BQgxm8R5mLkhr4ZceuIdwZYwTxh3qAJPYWST/ymFEevrsI7eKZ
Y1oXldD1a0Z6TXbLCzO/C0Le3mWxMFE3buJBoA0Yseka2/JI4uU7mJ34Z1Ze2HvwYMsDncSG73ws
irVrAkzdk+Gn7TYTVXVq094+koscdm1tzA9QfAOPJ4L2tszTt370c54/59EUBAMtclJleVGDkOcQ
QoT9Bbz22QmS4qjxJVGXKEOHkFHQnWfltUa+4SJ7yWpZnLpq3kOi/SbrZZVslIepr3xPZfe4vl5B
VjbLlI069qsuz4OdrPvlYo7d7ropbu5+qcv6PDu1ovLMocK2UA6RlzLhEO20tM5+rZN9FLMuFiut
nvfef941jsa8WjjC3bFgV4dAIKaXQkDCDFCF5uekuQdpTDNPcakR9U1UH7W1TunvZLlwimDdBmrE
JmnapH5jYc41J9MaHV4eTFabPdtdaJ9nw7+3jJDSUtWlvrpqWmFiOWFmpAEC404xsp+3HoMpfqKl
bPOEMBK2HYwkn2MfWhu3XjmHu0yE/jbc9848yx5GWiV7QqzEMZdGWacnxoYISPhwvVLmTttsmmbv
OkfExime43u73kVNguDYMk5rnHyjuqq9uc5Q+NWjjk3ibVJbnSMPvmC5k7Mac+lfojQ4OqYwizWs
MowNSn/ap+J6nTbwjRMOIG+yu5xnJDu8atFjPMqiHzrGQv4AHrjcgjxUAbIMqaWd5KjACZR9XfI3
kXcl63QNVDsp04vsHxkRGg++Gnrys5lG/6teNNHJQWLsvq76rRYaxhN6gcaTPqOohC2Bu2ktM8zX
I0b2GH9kj7ILqWodJhSmlpGmFRstNtqd2yNKi2V8OqTpdpyN6GAoWvklnX3WMTv9BpCu8ay20O4w
rxyflL7/rlZ+8g14DStS3qoXJ3CTezY51ko25Nb4s69s5THyi+Q0N23qyQsQYL1zFlRc0U8XFN9Q
Qx/5U8iLpP5LAdkYEc8x3aXl4O4aQynfcXBeT6L2t1rawFB0yQYo7d0QV4SwO2JKa54u8UFNbAFV
l4+MAJZYlWMkqrXPQ8xXg/xRtqpW1HsWL5A7WQwVF1gM/p3XqWq+wxWv+hfH7cQzvgrR1teIB8li
ldfiHmbc/tq3HaH5ojhfbP1G/yFns0tb2eHVaq55mVOfNYXURqbfybZrTQ6gPgM4db1VR2nzI1tf
HDuWO9dTtuloUcA+aTDEIqz3ec9LaC0m57OT99EVwjjpRv55z4Pl3INKza/3vHwdtlDki428amoC
hJ5tm4TscoHlIO+bsOVwva//umc5aGyUf9xzkNTovpO+uW/zcTsoibnravdQkuKBytSV4AOUnhVK
nk5pV4N+JLReRra5d2WLoxSQ3vIUd7BrzxZuQGw6AeZfC7xgmWMAmLv1I+ct0UP8iGWdQKUyPMnT
a23Za2IFYsvPlcQLIxYAPXmOmwpaQI1YGKTl9Bn6XvpcZRgbDu6j7EDuWd8IGDkbWSxFoj0xWHaU
QzCScrwhHPKtrGscco5dtMZRczoUfbr+HMa8TdgC7+gq5Ju1Pn3G5r69n1Rrd+uRVVPHf7Mr9nKu
bm7dM58Ivu5VWd7JfnJoHYy4eomxOci6fBTDaTLij7mau4OjV6lHgDDeGe1oHkWSZ+dgrNnwjZ6f
lwcnKXBJEnm2SsNy+jOct2luNz+ndP7Bi5j2xSmIUce1nwMtRj9tbgzeT7Q2eBx95EjyXsu+aqpD
ypFB4C7ZMLfat9jU0XNv5+xJXnmcCvMYx6N1QGFuVzoWKjXabN+1cfinPmgV2TYFjUTLMc8Rq8bW
KAMVUhbOy1NSuWvhkzpXmk1loO+Qkqz/5gTighLzkkXj5d8Z+ZBj8s1hpBV/KF3wo8Ig9N0aRbI2
hsl/bpA59FDzF7AH5s9rQwYvj79dN+oC5xFYPeyrMBy+ADaFJ6uSmP4f18PpGVpY0ZRbdyoRwkZE
e1sjJeH5KU4sea+yb5t69Rv8rpXfa82H28DYDhEf2wteib+4hnWssmXW2lXXzoxfjj726n0eJaQE
5EhCWn5YTc++q5ZHG0/ijRyQ5btZi52vMBRSfFaG5gDa23mZXetBts9WTGhQrYZLWBLlhSSHbfZy
pcwN0Isy7Bd+du1hFGGyrbTa/+rX2+tA3ek3WjcXR1UQKMEr7v16I4AvV0rOB5ewrzxrpAHWxTIh
+JdjEXX5l9kJp70Go3ibtV33kZTTSnZQdGheWMBld2j4VE+ug4eRvFRjwgFu2DU8BKTSTxZCip5s
UMxm6/LUfOsc3dg5KF7uwmRU3gqDv/xyTZTSKm8OnZRMIMARrHar68dV4M+9AjYRPFkKRif+4kUr
R9QxwBHiER/tbAW7cS7rPWYW05e5wK5j+aCTDHo+OorZ2ZoVFyRXrK1mlqRXch6v1YQRRERael8E
Ce5T1/wpSVQTCj5hEYsM2KInIhvUwH5WRjwel9W0VmLzqVwOTsrertJjZSOXz8jtaXB+hNbYXBfU
MovmXYF8zFoOkr16QKAT28mzLFlj52LeMLAMF4W2Y5urHiHirGzAFa+poSiPSVDeqX4fvI12wYcD
Z/Aa0qprFbSMyMaNbLWyIPUUMkAHGcMCkPgzLR1xkaVlRo1k/Gu+zIjKGfrchMHMiuv+xTlOQ2wL
4RacgDA6p87s2Z321ajtB7u715YGKFNwkX5pVsZyz0PfOsxljBUa8B7n5JvaX6dTaGHWMo9/BOrX
wQjQjO76jFiKqyfr0A7btcMauat0YSRrXP12Wu/olwbawtNci/CsZ+L+s3OukDcau8y7ljXCThD9
qhbDlGWyJsfOUsSPaeSmT2RYiRuH7p+dldKmdU620dqGr5m8UGMUP7qyVTcAmsUG2KyOoJMVv6WB
Ym0yxS3wR6FYDSh7+2FSnmRx1LU9UCZ2UYVvPudzuSmmPHkLwpqA+OINxUY6eUN039nVwv9sjdMx
8RD+mQ6ytRf2N6MI63s5VAk2sy4AvqdV+cA7/Ku8TpYb1VHeVLbMD/P4329KtmYEseRNKQhFsllI
qp0/zeIkwYJX2OBSzMmjrnzeZK6cc9nlykb/BWAYKD5x2qWTLTnpt4muneSc0dLJzLLZq9pgM83j
GnRL/AycYH7VAU0nLSRTWRJDwRYNUW9ZclT9oM8iuZbScjrpQTE8yDa/de+RfXLuZUkLxHOFQuG1
BDjvrRtt9SLb8iD7roZmdBWfFhiVE2I3hvP1EqJOV/w2/JOUmEans17l7gSuYLk5vyugvqupcydb
c9b5lZoZhPtlKzbi/KZSAJtdIF4t203XmTi3Vp0cyLAUL7Nlx7tEEaoni0Eq2rNT+++2sCK+xdhd
BhOiVbJRtFyq0Bv3mDdK8TImfbHNYyK9snXw9ezUTDzRrmNb5Dac9EV2zXIUr4n3snFfLhp2Q7/B
OCAlictELkT+IyDytB6aS6qjUJ8mmeqRpm0uZoVdLNgOTuOQVP2E8P/2WlmFLk24WzzEWW8ctCCf
cBZb5hDgCTI9e6+H8DDOQJ3R2MufVXfILlUUXgRO8gWYw5kXNlXHlWZpNaOmvfMngEt+VhXPsg6/
pK9mpoHnWaoid8B7fHkRmuQEkwr4XSsanr6MH1UQOH6IR6AsyhFauQ2TXjzJGjVkrzeZabKVbeGU
DA9dP127yx7DiG9yV5rJXhYdomfov/dPsz1+RXGlPcnqVgEdxxe0P8pi0FQGhBVQ57IoD0Otveht
mp7lldwZlH7E6gXzhRuVB2F6WDh4fFHSh8EYxUYXXb/hSVNt87awPTmwL1Tlafjz+r9tKnf2JjjL
oLuYZY517T5J450WTvmz7G7m5Pc0MWuft+8EBu9A5pubYFu0hnYIrTtYYxCEQLSt6w+JvQB8Fed4
q5JnyWhvAYSNZ1m6VuHbQPZpHHfwMj+HIxevg0Ce+jWE+UNYjvYmNYDLT4ApH/rYya4Hv3EW3X7/
6HYFaiVZg2raOOaf/XS3G7adjT+cG5aRNySBeiYt2p4BlGVeMqbhD/8go5W3dmH0/9kux7M0Z7z8
pcWWZIntVWQa7roWirc02b4VpRbLrQgDBRWTpTNsNzqz/X69tcqxDeg+r3bFeHBIhNw3uvpTZhYt
J0Tpq66tncwssms7T+jZP7XsQmUvP7ZfpwHZ2yAb3O3VikdTX/suah9dw60eUz39IgEVZRw4W7ss
3W3H0klmbzVZsPPgqha7m1xTqtTZKeS1JUmisARM8lcXKdWUjGHloagybqahSKaV7eYPyOfFB4mz
udZJtI01to139QjDOhqcQTkipG0Jhw8NPd5wNkB+5vAvkI/TX2UrTlX45GIPkCZDsB0D4nSlMiDK
qGqFOIeJu1FJsjzoy2FCROEhyMrvk1YnR1mS9U6nfQ6VdfIgLGX0Jl7a7k0dydwIjeO7yW76FzPp
mk1bhc12WIqGotoHKw6itWwtjNi9r2rjKBtlVdn3nqsL9VGWsF1B5XXKijusvH+dTajbKKitRwyX
2yclOXdaPjyqi4v2kJGJdf1WrGSbrLMCBTekaCAgtPSXdW5ybutOO/VxdrkNtKZRrGTxt4F6bpJd
ZRC0ooEwxfx5JTkgznJ/X2iOk15y9glw91VCWIG9V5Rcu8v9wfrHGTv8rWr7gIhaokdE0ohSLGB2
ssxD1ZsnWepGxbzDX+GbLMkDyPFpHWOYvdOzAb3n3gmeeuKpy2A5jR+1yvLrjry+SRBvXmZsQ9M8
DYMSPlkhWJs0x0pw/qLJ/1KMOrJnhJaDkiYfnzzEdX2X6rpylqVpgI45DuoXWartoT/VhTPvUhIw
pygIMSZcDsnfZ2bkdrs2qT5kj1StPnvI4pSma9MoY9ztjBYlU7gkM86nKxfR5ctQpe69WBqypaEw
wESiKwrbuxjcezirnyMgTf6cSw3Wh5ke+iXTrauz8WggojhrzVO2ZLttHu37piSMIjvIumHRlFGA
VF4HNYViPNruNrfPljmurUSLwNzmxkUeBnfEzQsr1m2PLw8v9DSEzoKXnZYWAxrcqBNSk/1kKxi1
lx5zr70UaMpdC2cNy7mT+kyuilT7SjbI8tKq+MEPoIPQuEMsaXJ30J5vZ4EyhV651CkBrUbi/tp6
6zcW5gnPlO/hMFQfBGfH1cCf/0L6TnuqSGrJ+horc8JmTbkXY1R9hLwmZWNpfek7NjwoOfLKvdTf
hueYndzVIHwfWg3hkxk7oDdeJNDRXs7qpU6eyTrZKvsNfR3+3uq4w+fYovbrtTuE2k6ZdbhWbYjW
DoLuR3AMG1l1q5dnhdUG584xmp1rJvOLkfpnBa+HP5YTkHeDPMFb/Fpj1xjCXh2tff4SXdyFR6VW
H1Kfd4hI/uXkaePOeL4400CAhL+ptRxkgz5r4dH9a4TD//RyZZTY+H8AFdBnTyvGdjc4lfrCn1LZ
DWmQe7KYNgBWTcI2K1lsxoTXNHYKQR1p3VpXtO0wxDEQFIa6AOVWFb+8O6XV1Rc5cR1XBFaXYmgx
sZsTa/eJ8CI3OzkP6FRtylAbL+7CMUlGnCaFGXg95Bkyon5r6G8IT6GMl2TlWnVT402xcqK1Sl5B
l6r0t7psPiZTTx8C4p8v/zJIUSfh5YVmnXPcmRUlTtgreUEAeI9fjBfJk2H2WLGsvaVb5jZTtHw3
ARUmPs7iK4t6Y/BmtSy+sthiy7mes7B6nKbUOGqpq6xRE5reBdo7674zsxMhl/4NaFNuIL0ve4Wl
ocBacsd310H7Fd2g7KT3iuwlB/9bL12BUpCrVkg0JOnfDOUsZyjb7vOysvjbZenVpEOxrZRB9SZN
yy63Q6wjK1aK860mU1nHV0B71nVtlifZgElFfoFD3Z0E+rDvecZvmXXmFbMpa59NlblNDGG+93Xj
pQv0JbbRwg/K1jnFCIrejz3O2VdMDCP9Ok5e06r9HKn62XWk7JD+PbLSMv06UoJmcCp8nIp2H2F5
8K3JdyO6Rz9rDA1XVdlbryZiD5uiH6JzXSnJXa2M2tY1reKZSAu5Lbs3fnRzt5KjkmL66MI5emsJ
xnuAk8JLaPjlUTWJ38GlTJ7ixg/XQZZW36PBQSyAzFnis6IqZfM+R26F9EcT3qM62B+cuvhg0595
1WgQi8K/B9mgyfnKhhNoZhf9XPwyEshTH3mm2mu/MKMHtfW1veMk1r7QVZJEwLhxex3GD8MqcENh
bcXn/QN9vEunmu7Fr9TipQeJvi6xmtirblG8CFJVsAbdeV0aYfkyTIO4bzHd43dXvMge5ujsg3lK
H2SVVbvNOnac8CD7z0Fv7qpMTT3ZShC/vaCy9SgvJauccPRwbOkeZakNdRfaCnYYcu4oqpWthTUv
CqPcjBXoBVjK8qvsOxZZfckiE+JwpOh4skTZC6GrS5/mxVc9AmproAxzrB0HiOYMNwDX9a+TPyEK
2Rl8KbCEeC/Fd9ldUYG4jA4be1mE3m8X7fBR6F21x6Ct2cpq7DC91ogzIPmZdii0sNrISXvFPBb8
GF+svIXZpRsHoEjJU1IY2L8YYIQbu8fmqOh9lsKKtZpo8lPZAlYJpx6uUD4kayuouz1iUAoJ0qX8
vxx8nWq52r9OoAaYScZtgYjHQvxvIYgji/Aaq2hadWpprmR9ro6zVwaDfu1W5+Mv3Von/bWbxWbp
INgnn6dIOkuTRPwjSlp31dgqsvvtbLwJDFxzZIW/COGG95ZVhat5eYiyP+h3LhD/jSxalWmuEgIF
J1n09dc+sNovoV4blzELEtKYTNZbJpzUDqW8uF9Z2dT9gBTtCS0nOAE+5i5WXferoWNKhgOfeELz
o9+OSavc+W7V3cERdrZ6VCqP8YRuWAhV+KvZdxdNjp8T1ISGqP6jzHE6GO12QOgTC9vSd/OLXU7d
ATXkaR/7TXufTQritDhafCFB9GcW9+HPQOxNTec+KlV7dVJnxNSE356ycJXiuFJ3AMy7YxvOmH72
ubmJkJB8EcuDgrf38btiNUgiExPDdrDfJ7rw95NSB17baPprHrXOvqwIQsjiBDJpnyhJfC3ilanv
NbdJrsUh4Fea4aDliSI2XlMxki3X85z1lWJrxiNFq7h2tklX7yv8+K6tVh20e5uI0HVsWNjs89IQ
x7plbGmRPWkmFRfB5a5giWS4jyn9tTUz4SN2jkDMcGl13TLaB6oyXVtT11d2Qa+Ka+ucxv6OFDuY
/mXm2iYRgrO0fm01VQyDTQ3dajlVGAl9J1rkOGWRtU3dzV0D+30Zm4/DvNNMH++N5bpqr407XMBg
/EzNoXHKdu9P+SsWNuO4gqzXnOWBP+/nWazf2808nn7vIbuFMCdXJPLSnSw2JV61eWjivbO4EGaG
5pzduQWuUvr3LL66jcaGFW2rAA1NWSn7yUNQxN/tCICiLMlGS0HGsMuGbbyMv3WNU2JRaUwu7FYn
z1pNvGg5zpi3uRsMPu+c0Dw2kc+KJ7v5MdTNCskVT06sZjx8VhEk5Ayy7t3tYn6Bi0WlFA8JL+S/
XB8mQINWTh5vZN/bxWwtOZhOU55u9V2gZEckkL/IK9/mjnLNWRMYU69z2M++rcI4XFw75EGJMOwI
XcyWp4Wc9Fd1moZmu5JlDceFv09NUmnIgMBc15XMEwAsTtdT2bUtU2UVtti6yZb/mK5No53mB6QW
lktOyzxW0PFWJMvGpDgoVbjaRo0d9mbIqbqD6h6qgG+5LFpmYvPeFBZnYbrBlxorMFmvjo5+qGrB
NnaY5ne1gVFkNaBmAcsarxnRAFmfZO54mMMRjpmcHHcXciTA04iBsKFVSQXIQ9nG7qleDrLYtma1
FT58Y1k3VBVJanL85UpowiAyFdvn2G7tc5I2Xufq8x2LsEFsbGmwfLvfEPhiXUly9tmyo2xRI9z/
lt7hMvZWL89cX/0cJovXsXVgHo0C6c7vVdrspklTTkAaUsfIzvIwGRG6R8tBnsm6iISRB5y2Xv/W
gGI1PLZlrOwcK/1uEmVx/K1e9pBDSZP725rt8vWK/3YxOVat3e8EEJfIHKHfdPCnrVhc9m4+7tLv
vZQ+fCnshIMViE0ti7c+gx6ItXCVYac1drwyVTPCl7gODnaZpbshDNIvkZ88SmbC3PgxX4v21x4u
mOb/7uErVetNc4vKqIsQpdu1BK/aID9pwt4YOpattyo7jeHY38q3EbWWdHu9qM6wLLKTrL92tidh
e32GMZrZde0DkuUQJAyMH0ZiJy7pvtre425UrKrJbB+ulWXe7AZNW/RAqSuWQ1On0YZ3bOHJaa4N
qo0NSYIo8ywWN6DFImhUJrFOU79b3+piJ7Tta7mQFkC3JlVFlXMlR8rKX9pluWmQVPhtun/tOC53
IFvkQc5oqc5n3a3Ir46FXfZxcuzYcceAx+S5ZFzGVRlM5XnE1I/MTlGJuwqKg9BDirKl8xut84K2
hqLHX3krK63aWrwlJj32khoJTX1onqpI8CzRIvvguAnhkqFOHjXnXbbJGoCL8d4m8ri+1VkmdhBR
DilLTcz6KQQr8FQ8ye7ykOou23bh2NdryDojFDHaE2Gz1wpn2KuZAAOTZemZYFx6boh97EPEBCq/
UAe+uw5H2SL7ROPYAuvtkQNeessGKHjqtuh1lKeyVDsWZtI3L36Gb6xZ4ajmOsFzZkbjh5oBfa7N
rCUPXeFtlgYAJHKM1KcKbjYbx+ABPUZ8/hSIfAmvzqshM6Y/4Guv4TIMwSrtBrBGugtmyYCXnkbd
i+KTxOv1GgUIGwVnkSbxQVn2XVBgio0+TuNL2YBJjiwE2lUnOVxnwi+T4IqPbmDHzy/N8os/Z2hx
tuWdbmrkce0pLckO/VWWZ/LQRE2xNxodzaAgOFt/HwitQaEeeaxlkaPthNN8yMZb/W9957EKF2zb
v85xGxomTn/E2m0j577Vy7Nb3Vw60SlCfXm5g9+udKuTN5PMKPg6mNn93dXJjWhXWTl6TYHZnNEX
xe/cDvTt6GTNpo5nYODZo2vDB1SK1nkpc+2hxMXnXpBIfWk6dV7Ndpve9UPmvsx+13jEXWw+A1qN
ZrC2Otv/jbYU3cWSdVaA4MiZ4r5WsR8Jv8lGE8WZJ5+fC3vuU52YJW5eAT91LLw5+osqKhkosAyy
LE9R2x6OIFoX+sDovmY+dtHpOFxkCUbgc5aL4f5aCg0CW874cC1Z9j6bC/EoS25ChMSCfp7r9hsw
ZtinQzvfy4MGEHaT+7oAokBdXhmfDTWISpw7HGfTCrOzIIovLWhzrAKeUPvbDBV08/s4CHd5GuFp
/vfMcKzdTa6DvnTxcoQ1kxkbJKyshxbQzYNR2PF+MmwISn0JtGQ56ERFzhkO5prP2wi7Uuo6Pdjp
9TyyPaUk+8aRoa1qK4L1jEvMQ4f3TqyMJxFNg5cR2fqOmEulWt9rBNs8kWTaSVdK+zL1pNVkQwVp
GftH8dEPJlTAGbP6THF2U9MWxwzNf7TkbqexCQSXtG4zr+NAK46tamEBNSr+AWcAYs7w8iyzLl/C
Pi3ImOX1geBe+ZKxwdnVOCp7sjWDo3auh+wLwei0XXfDvHK6qHkql6QqYiXzyrQxA+wDF215iDa4
U3S5ODaqP18PST78WvyuzFaGXqwS3BEVgt6wnPlzEf5SlA2/1aVLv9LJcTKVQ9S53fBsMfc1cKAx
DMl4TFm4sUNRQ66M4kfVrCFUVE31vemtF3cU+kvSjcY+sQ1/m5a9/6aARh+B0nyvZpQr835qL7HI
9PNItnNd1WN+P0ahaHZBAKEpB+WFrMLgH9QmwXKw0fwHbTnw1lRdhoUPFRPu34CBZZPeDJiP0Ci7
sUT/Sfg6Pso55CG0IkDgwRZ2I7i00JixyEYRz9Cnr3pZIthIIh1zoS7eRT2IcL83w0uMHMClqEKk
QxvfIhJB8dYQLsXMaIE+6Xj53BoUy6zOCsBNu8oRYM0b+10PfCR7w9q+s+Cnvg3dd2up9rESOnRL
cJAsQbUCwRzsVSiTCCkNCiablnKCg2pshiAj8bM0yDrZaqq85qL5TR/gsNUaKbuVks32vduCEHds
I/oupvSpqSrlpQTatW9mQ9umVa6856aylh0mjJq9rkqMkxzp50B1pIMHbhVPmSrI7346CrRmymqX
6PexZWr3RCSHbZApGFH8XSfP6jis1ks4Yzu5Uw8VjTejfhodvpiMlQezTrWLW7zIgl7wgFhlgP4O
Y2H/YddTl2zYd6cbAyKYdxtVLeMDvexXzeTbO9kgb8UH+4ATTIBW+WKubMPoVrom/DJhHX7fl2qw
IqFPwLmep51dNfZGdnN8UgSW4bLuLq3/51FmH1WvHR4+iq71D2jc9A+wEVCM0LHbJZN0utV3UU6i
eJ4dXgfpJhuSVIgTIdaDHCTr+f+iHdAOS4jL1u/JdhNhHxzrTZjiXWqzxO4O+rr9pxI0qMCrTvnF
bhTL613wdXoQtocG46E9yCz93iybz9F8ou+gh3/qQfcn0wXnq1ycFJKzF4WT0MQMKPLxhbwpzMmG
th/v8zQRnpaqgIEb5zypiHNJYaO413aBiJyzLMn6pUr2cufQ310Tv1peAPgzrPC5nDT/UcmeAAmH
z/Iw4+zjxdUYbWURuOjixltNuyqe0Ud0ulOjttO9OWfoIZJ1X8PMmQ+yMbLHaYuZb76RrdimjndZ
jp2LbK0zhKEmcFyyUVbBtABqa0z3smT6xBj85uTzepNr3mJbnC6uDD2AUi8FkL6WxZvt8dUvRZbH
pU9TKe1aWiML2xmh2KrTs+Og/qgp+GGy5Z2fFZEtLxPj67SUZJXQtC+ojaZn2b/hK7vDbZxVZ+nh
ACN67EODAD6TuZAp0GoAKabhxqJFF1yW2AKOPH3K9HESFrtHIzqTlxIeNzQ8oo6msbFd8dx8HOu+
BFypJespm7BtU3rE5rv3oDXdh+Ro8bB5tKEIp9NEtjXN7J1BdH3r2K61NYr0vYxLBZC+paxD0pN7
0rEH9GSjR9fn4a5CdfvqEOg2WoR+Vc3QkUowxos8U0zgRlWJDqBm8WeNlSHDBbxctHPdNfEnVmlC
sUTOWJIH4WOa2/iG5xQaUdxkQZLv7fFxcpcdkYtCbMD1UVKYiqOu1fP6VYsgC6PCcOT3P66Asf0o
UGp7KoUeHAIn+3D74FsYB+7Oj1R3n/gKsS1eh1klI75F86sZTenOWtAMTjMe4rrk/4oMixPhdmuY
qwlVoocSQts2hD2f+KDPK/Wl09Wvrqo5KwEizDM6n2inYq9qnQSRmAD+DEG37gd+PUQJcqyLWtyf
kJ4QD64rUNEmT4iTewgBiETEBtCzDX+xHBuPTMdmGDrWZZHGdyOwxVVYtOeOcHxAxP6PxMxRKq30
dhMUarUtWyVbDQYAUy3t18gTAnSKPlSrm7+1VbfDBu/QzOa9Xtbizm3AtrI49Rs3qvOVGk0//e5b
nSPiy7vvnygq81k0H4jV7WI3f+szwCRa2cHoLJ400GqrocajXFPegjxZm3XFslK1uFiFxrc0f0c+
aqvzyeQu3muj3fwp2CZ4pvEFNkB1BHLM2wmeISsj7gkZKMqw1uY8BWBlftUibQbwzZ7SjYpwTYcP
OImbMmeBnTI8i6oyuUQWyOo5IG9nJkjdj0W3Ay36TRny/KXzf1Yose6qunlViI6yT5gv5UgAKYsW
3aIxZfGYbU+o2gU8Jv+TuULch/ACEMnhzzQO6os66XhqpS9d36uvun3sQVCuFT98UeGFeAUEeW/k
GUDE0zjgUn0x5vFYhAJDpyS7DC3WQSoUmc2c8Mcg0dvvIvCkxyg4uFW7sTU8+PyixmnFGB47NarZ
fLbVLrLQruv77gHoh2fU0wAK2TiqhaOsRBRlIO26Z3suSFhOxex1fl4fw3g41B3YXBR7SM0CX1c6
sR8GOGaFkQN8BdeF+jnZ/sjGiaMkTdR2mI71iPtHvnVxbGDOmK+EXWXt2i5CgjESa+v/sXVey60y
6Rq+IqrI4RQUkSwH2V5e/wm1Ik2GJnP1+wHPjKem9gmlbpAsS6LD+70BBqRAwX9aFnQMJkkyvhaV
Wsi23A3GXmHpHskzGLZvEnIFi0MNU08gM26aRN83c9OGfYb/9uP2sEH3lvv/dW7RVTrKyh6Ordqf
qxqgC3Ykz9peRdtOf75ATNRMGul+MS3jEbFHiWjWlD6J4RN2DEsbCi/RD1avPqp63YQQyRfusMQl
dYP98a6dIZn0+vyHucpGJrN4z61YTclZGfjMfnFo62j0yziIaocoo9z9/UIs0PfUZQNHZnvil/pP
3XbuIup9nZreOUbyuHfS4Vfd8vUIb3mqTRsf2BoLYCrwVbl6LQ/eo8yzBBta8jtt8VomS7PPe4jI
sv9TOFhfQNR1cN+s6/2iJO7jIKNzsbjKPcInNpqTi2b0b6XVVQcMML53Za7snajly8MfEBOZ4UG1
xUAJn0K11lb3Nhn+iaXZYYiX2MfMpqBSj/0hGmQZ8H6zS1FMRy/hAylqrD/0whoemooPS8vFazFS
19cbti6ROGZpcVgAlE+2aK9FUeEQk1VvY60GYo0YIe6QtCGit6hoZoeuiq6yxpwg42ZUteGpjrSP
RHeAalp5UdlvBP0yDHuUi1ao6IoAs8/Mcy7wSpBd81doVeUTbWyo8i9mL6k/mSkJ121O7mb83JWG
dsLoVca9tcNIt3Lau5qL98ZUE98zJra+bnFLHDs+SGPEpjaGmyq94qxrLBIyN/vopLf4febOgdNe
6y73XXu2feGV5IYXtXuoKPfceiiLMm67W2n1oLm4WuDJhQ6rEyrWhm3/Bqaf+mKwPowqRpEF5PQo
VO805lhnuG1YKfMfz8FGyfK+W2NBiqQxnksqT34iKBczOU/BbEHnq3TPDYChpxM7r5zqGqYoedFc
0rFjDHYn80AGg+73a2CkkWvv6IInuKvyas6ut0vrgQiGDHGqGNPLdhiElV6ojl7yQtohFKgCGu9w
dzMEFiBLfmErft/Jv6lhvVvj/EvqHTWwxLxCxr7UqBCdGRzRtN1mh5z+W0tm5d4p81fcqa3bxHTv
dzKXpzpui6dihoenJP2z6Bff7It8X7Co2+kIs/BWSgmK0ka4tIUd9BoBvY0uDHxl3OwkCze+km4S
YRpjJJfFK6xzxEotFEmmhelooNBMyuVSpdl4KvHSvUINN46aEPPDkBQxi1lkrdBjmsMwkq9HrUnb
12nmPBVdnOxj+dD0yHpMYVNMJUcQCwaWxGVDXF6Ch2ywsiCDLlOpm5tQ4i0hrFfb8EidW0Tz1ran
QbGxrS9T962jaB9Ix+oxbU+wqu2hARkzyT44ravfloadk9YM1YfSUBP1sm4615Zp7ZC8tn7HcPkx
WSh9yHW3P5AVd5CT4T7AUyU8rhfGBxMYAX1ItT4mu++JghUqEY0WMQzgIh8xvho+w/r4AZ7Ohi1r
hg/Niwa/gCX14Vk46liLKz/iiiECO7zmAwnZhDczTmGxYoTk1uk3bAw9AAkn2m3NVCz6rVRQEU3J
x9JldYAuyYTTHXeHxpyYZE0zTGz2xFFsDjeS1sdby/96mVx5gHDGXpkJaFd7BVLL3LEeWGuDKHlP
yiKV1y7jIxvNYLB5lzjVZDhCTyNWu3iL9LGxoqCYwkCNgvYbE8RmT6YW2FDGD6qqtORvtD/cIafE
jMUEUvHqTk1nPgzYUuxgCtkBoUqGP2hG/thYo+PPIjP2GRCwb1jDUa8yj2jrdDws9W3ImvnUt2l0
W/hflNS+wll8y5NIPAGk9j7WRkxZUlEfcdTGGK5cnmxzZsKu5BwAJMCuwwCawhQ7WXVI+wAxQ3cw
1izNvkwDXBGyR3vsq7O3ENiJQyBRHvXyT9VXxFVUy7Eh3G0/19475OBdL8cU4Qv3f7TA+J0bV/Cv
2HBDyK3tFtjajr2PsiT2oxygtZXYqQgeHtIUyZCIsIrSxvzJVrKbvg7dcQ5wZRe93PVYUCrYeTFx
C4QPAAJYekZW0HuF46tFRSGS6aFLI/tlrD1Adas4tL1R+2MFqFF5sbvLyBHzWyrL+zap7d3syiHE
78F+SIVG8nq2wFtogcs0kwG1ZAn96FTptTQaSLrGdcbhbD9Yc3pB29EcWfhbvLNH7Leak4bxglDa
6NJxq+IxVP8ynaUnz0tYpwFHkyRJgZBnR9t3XVQdq1jkgZm+tbbWPMXzpPsgav8welNhHsUclpY/
zEPtJ22sPNp1298me1L8knL9QytGEWD9yz+uemFCgkNZAfNknXwC7Ybc0EP8qSRGhqVFDrOjaRic
Y53o423qqlp2Q9544Ccx3bqWaiNpfF4YRy7Bm4X7gB/4cYiV3B9c9dEE0Nkb9jz7WqeEnVe9CWE7
17JT/siJL2qyNOPBrJty387Z79aAvyPxpiaA5anqZXrNh3HylXR2/Amz+o5530F67nuqXYTkQUf7
OSKERgwopfsoIrsLBwjhKH/MyRwvZgR9a6qTIOknK2gFv5O+1otQEQMSUANgdJ6qszsPBEy4VXPF
uuqmSrZUBlQRg2Q9neQGyLKsyERhX+TkEQwysXjS5NAeEdnuk0lBstaI5VRYeQu1sn7t2upZUSG8
4dPcHp22/a6JXA8MqZncYTk3n2c+Lv2ESm6Jz25M+M2KifZDku1xFWYFH2vzTmX3UXuJCNEoqVSv
ln/a1oArx7Jgx02BhoK47mCZJkJseu97HpWm3zkDWAduP1OOxXBrP1IqnW4TJEOsb9pD7sbvDp4n
+8nTCcUU+X6ZYpvN8MAHNAziYMeRuhdO/k6uzLRrgMz2OHeq+zyBTVgpMX4den0tJ2yV2ogpqrBN
w3dwFjsoKZH0XZF2gYiSIxhcHmY4uNqqbl9Y41/JTOxww06fDE1TjjU3kh/NTzkEjrFIxXPLfja2
KDQbLnUTga6ka1p2rKrUWemzs6uNeDoWta3tUgg2vnBxJU0fYzFZLG/aIShgSO4sJ3tOPHGxLVfu
O5xWqVsX6mFAjndaHNVD8YtXBmM4UpohKw49/uFLb1e4QqVY+mPLfYhmdd86rvSRK+eHyLMYSSIR
7zEL+q5h37Jv+na8awWwUIH6ptF1EqM8j+hLA/+oJkqnHRmCd74qF4zF/QH8mR+EQmDCbOycHI5M
DCgHW9+RBGNIfNH0qIDmM4n3BHwGnWugwA2E1N7JYGBJcWgsjLAbnCBgh1fdS5Mj4TIoBHrU/OUE
gz6fzNlXWUmbPQlTjD8/sVkYLyLNn5WoWYJB1aIH0RrfbZM6/DLUYdpn4lzODNemAp2roppROxeH
XSbS0wsRrjuNMLOgaTSMdaoI6VwETylrw04vIXlNOdaAceNH+HQeVYU9y9BY8vNgLbAgzKogYce2
niMvWw5oNMlUyBCk9ovCTn0qUogAXnMmObEPp1EM4fbo6xDbZh8WKdQpNDXM1A5wO/z241zm7pEv
tw6NXK1DG7zr0C3VbcYzNsRZZwnTgk2bhy4p2F7N7SgG9Pl0bCgw4lB2Ab1wfaD+m9A8GWZN+S7d
AgClNEd5WpKCLbKHqtnNZ9xt+zkcjR5LbKclUtXWisK3rNLnQzDPg7LmqtXHaV7KkFmkZBM0RXur
r97tBFZAN8QVrw/U0hLXWphVoCRVwl7KjcLtwPKVdWiS3Sxg90OkqDJceont0mgdJcNhKNUM7mLC
stRvZPWaZt2vtiv7z89qe7R9TMliYaE9R4vrAzyKY7SGGm77jO2RuzbXhDe+752sy4k3zcGeojG0
4zdETTUD3V7DMZ7dBVVZz0nfjTIutaBVm+zcdQsF92Wnjdmzpngpoej8YxTfLNwMcYJgBd+2URQw
SK1voHkcqvaWKQwXOLEGSTZHhZ+oUXRc8uY0tg3GCiXhemlyHjt0iQqLNWiwkxFu7wAzD+rCzvJG
2a4m9sBwl2B72GpJzfY3Mvykg0SJVQjy79eq9NhajSZ4DblGIUQHPRRozIPaQcfW/HSX/Ce4i8sn
G2FFNuiWy+6YNlFKpGkm4rx9V7U+VaFcD1tzO5iYefAzX7/K/+90RJ75f109Ol57mEcBuFgetXoM
yOz9zuakD1oTc7G9rZgYjJTZaWgKj6IOF8Q1MdKVm+K5PfvSk/AzhdNAueMwwPg7zL8F0QRUACdN
6a5R3ifnXClwBX/sSZs79MnwXEb1NWMcCDFbJmirLn7gShYDlLfItHqiShf9scViHDhccfdOJhUf
YjTlhDhdXqKmKBm7l+KgjfGzQ1UsKu7Ed79J1TWOwwoTqJZVhFOM26CU+mXWSEg5IkRw7r3kHvYG
F75kUb16mwwSF/syRkg5jGelsjNuHXe+iRlfL8tRWlZN4Iwe5g3NkIeRKrB37hSWVYixLnw0Z7xg
FMtfqDr7ygRJyzV0P/Ni846LZFnXWehVy2++bGJOIK2ezbEkolFPu11CiUwfO+82isU4AirXqMaC
lC3EzpJt9agWiBoHtlGByOvU7/O4erRSKs74IeH9Xh4R2i87qjAeV+EbbEwYpBKVortL9gHrX16i
MjUDknXLXasszTXDOMPQKuW9Zpg9OJN0zznxNs9EMFKTtpbu15SJo7N0RJh35t1xRHXkFihPETj6
e1VGOCakyo8+MusAl9MBxqjIb4rKvqf1hn2dJ+JHXCdvIEkBQc7m9yEWz/hqOn8KAZ7GvKCXiv2Y
RyxfyjhtfKmS/mW29k+QeRcsgDHKUbv+BFjyQmkQjUvfILQCLdlVcZuddYzLd05hLifMMJfjQulg
B0vT2C1K1+5ZPu6qekyParPiHR6IVAnS2onevkH0J/VODC8lehIjrZLvkVLbKMEpJuj3rFarVbyS
7FXDXl7aUf3etdpHOXYNJtcIJqn2U4ch8iN1Uw8foLHcYd2bPYs0KxC3ZjOD1L6bi/zSFPV4sVb0
bobqOxqyOXmDVN5IUN4LzwBSRbG3i/p8P8Vp/AZT8Kcgr+jBlLryaqiWQgqDOu7dvoDZaFXJIZeT
+12CX0vPhVvfRvMF4DPe5SZ2SgMV5BPG7jsXQ/AfrTcagZM52iM7AOMs66Q9tmjP7onZoXqnEv5H
4kJreelvSa4t62nNePaqvF4jLMyTZwzi2WgioA1FlL/y+g+2Agk10qT2F2l7d9jG0SFOHATDzUJU
05Itj0AMv2e9Oy+z6O5j27nPPcYWSQmfmbxiecRQmuFoq3/nvNlwq3ln1NJy/6v9eXq7cuvc2tth
u/zr2V99/+9LbKftJdrG+UgvlHMM8on6Y83G/XxYjaTmbu3t0TbfDInKRVv7vx5+nf+6fOvbDv/T
t73O1jdrXbkz1Hry2dvluQ8luGZSXR+qDksY4NR/9xqDyYJgPZ8rUHb3xHr9q/351M+jmCkDKpZy
iDPRhNuhXqfZ0awwH9vaZjv/u40JMqvIIb1Wsx6/WJrK7eAWRgCJKH7Z+urCZnRPzfG49W0HFW26
mozR9bOrsLOnmGHs60kdAYBnE1P4z77tRNkukvrOapm7vvhnX6q0axK8ev7qY8cZ4IluPFZmru0T
t46PVo1jdaU01k2tTfUWFV7C1Dd1P6SrvRcQke+6qkzhEolib5Nj81zNC9unePbxu6++JzAujik5
gicKI6iWUSeS1bbTdG/YDTIHS4nKB7sa2quZ5keXOfZCICRLpCXLzyjHjhlb/kuJ8+cRc5e3UubO
DfmhulfYdjGsxPbD2E0pK3z1IZu6EDOU4kIIrCCZBSI3LKplb3iaTXZGgX9ctfwQDu6FfNDeHUD/
oeyk+h2/tXInRrvcq4v2RLm5Z4vZ4/ZXZVPQYpJ3NGVFpUfFkEnTEcqx9N5lw6C+Nc4IYbTLVjUF
SFJOzBBJRrHxkda/jbZv2SlDaOxj630ZzXpXoJ17yRNMCuqp+gmWP1+2Lhnr/c3Li/PW2g4IheND
i/R7t12/9XW9/uZZg7xurSGpFipM00PXzR48tU7sqiIbX0oRlchgk3GvxOP4svUlFYtdyFG3reUR
7nhJmuIPNjT/umCZcDwGlYSDsr7Gdij0v8loieftZbx6Sc4qCXj+1wVDT2qAqcj8vPU13LfXTolu
XksNf652E+rdJ20pVLIgs/nguPEKTzBsb32xlTwXJRXUrcuqBli3efVrG9e3rmRc5kCtNf24NdO5
rV5mUPHPVyhJUtYhKm2c143kCh30Ka1T55S2jK9YtvybdPt5SbuwPteib1/9/3sdEH8JHdLQD9vr
fV04aMl9ohrHzqYYAxycqgcsA82zMa3+OU0y+VvfdhgqtXro1kOcKtA59XlZPZ+Q5vznxNfFWrY4
p1pXn766tkdzHlUPX31uWvxRPcnqRyae78o2fah0SsaCzNfPR199ttJBIpBeuF2hUGH6vKyMm/yk
6JBhOh3z6rQ2ydRQi+4tBgjaR6wZDltTE1WBqX6P7tqx2jcRRSvJZ8UK14uTURSnVAhI1WtzFH1N
8Cw8E6ya2HsJ+83wcvhtlQnCvDZNiuonvYW53429/TaVcjwJhRXbdjaf2uzUyXrexSZa+aGznTCS
LErsDHROVTSBSVpuvzpDyRbME+9byyq07L7WCbZW4kb2q2FauCR1xfPWVfUxq4miXq5bE8aUGRAF
+L3B52GnT433aiWDgiVYouwtz3NfNZZGJ7VkUbc1K6xe8F9jkbNdbDBcPKFguGwnIxgdr990ftZD
MM4G91VdP6nri2Ydy93O88rrdiHptqzp5p6AHfLv/K1vZObZixYXKo/9vZfUAyIaprxpm9i2ucnV
nQi4cy3jdANykcCw9eXk5O1BOEMO9zNOjiVuIa/x+FzXsjh4CvnC+bj6Xo72HZDAovir9fsKVtab
kg2gU7n6rY8zZve5LN4sbZpZ5zPKkT2SsxY3nMuSIHd21uagTBRbvOgdV2GSHCY8hL3ePG6tph7l
q2OcGR2TvU0kogMrKHR03UO+leFoXEbirZ1AsvKGkhQyGv2klbETCGoCK8rnBANMl32Sm/0BGGvF
xlyW88V97o0yMPUiPnn6zl5VqPYaK7Id9PxkmMqjUcpvva6Q6OI28yNvGhuOagKvztm7KAayyJTi
cRDbNVJDHQ9BXLOqH105PEVRo74SiLcxbnxpetG9ANfKGtbqqtLw+cwa7KL1sD0S6xrDrsyHuIzz
zy5tipKQ5PaXtM1/1bZrnFrSEG7Cwh9uZol7KZrig7V3+8s1xW2YCu0PaQ2HzGstNkuP7bz4LMhL
athdB13CynwPj95v8cq/FqX0YyIW3sy0PScQeX9pBcZwylNOGsaLblcXDF7LQ6WB05ZKWu7dMa0p
eiffWPQ1x8FFyCA6T2BznnVP5lBJgAA7+SXFDzVe7KPXais7v3R3swpGWKaiIn/ZBbRVYcbai/68
pGP5Ovbpqi7MRbg18wa/UUgTV5T39lPUz9Sh+rFBq2FMT4k0V31Z2h5gBaentsEjxFLKE6lBZAHk
tjwB+sm9ucrK2ZkbLyz9+fMLNUgKFDtIUPtUodBPUSv3U71LAG9s39SfCa97iRdGIIOh9hBHekVo
dAnrS9HqN93pSBsqymeL3drbsLjac9fqh+0c1qfepSeK2Z/s3z2D85spHO9e1Li8k7TwNljGTBgz
Wb7ruQkjOLBmwjHXlorf4kszgNyvrYFi8UtJoOvWmmVRv7RedhBRbb11VUNma1kct3O9Z6nPTiRP
n63abJ67cSG/MFOxtdBPWZMvt2I9dOp4WdJOB66hVfftcBhcxcbLSLdvk6457HnnwgfRwTNg6zTW
M6nFHDPPxaXQpX1TR42z0dwtezNJBgxr1/Z2ajtQwCQtaLhtjc+XKprWoqhaAaMWoziNQwEs2Qpy
t1xLCgRDOIdtzWr9AxQBbJ690p6pWkAnojl1OlcvrrqcezG/fja3M5qshzCxsluRDx9mlVbnAsTr
NgzNvw44YDp74sma4H9OjKo3Pei8la9rO8PRDL+dtMaHQI61yPoqSQcYNOkphgFmFD8amTsdxICY
UsvV+JE7CZGAPSzzdY3C2fq261wSZh63ptuYTyjuQBnW53/1L02LfZG0FXwZY8lSLtJ2Yo4EilMO
ZdqVEIyRWI55TRF57UtMRk+MgGLoHHb3WljlWx014ra1PG+OVmolwdbrybFLlaMy2ikb6bJ/Ve1S
f7CJj4Ax0kF64YoGWiqb4/vWEJIaE7bny3Vrah1UDsR4+XFr1nOZnqPRgzm8PhMbz+JxGZPPP7x1
2dYcJDKPX7aWVYxArCOeKFszIUJ8b5srEL0+XdhWHaLFsP2tmeuO9SSR4G6t7f11sX7K7UI+be+9
WHlek5UqxDKu73slFs26Vu+3Zk1GOT9Nwtq3pmcX2CClGEGt126vlkTDU14D8VJYprRmaaUaKE0r
Q5tiAUDy3DBWm1V7Um0qQzEZkm/OVM1+GsfODwjEF8kjos24n1pr+Qtu8T6DhH6ve+QiFOXFnbho
pnqWhj5Rj/UNBkd+qis7CjtjEZcoUpITdcjyVGHi+agX6XuOPdvvbnZezJnYb8etf5dFZZPcm02h
VpON66awb8B+kt9nCvEtCD4bAy1201s+lSlMnDi+UCI9ptPyai+l4WPHCX2jzu2HbumrxS8ajZ83
d+qQF4/bQbHt/BE0lGDm6IeDw2MwZCjQ3bGhnhY3A4QrqOdo6FQ8NntULF43XSDLL2fZNj9JX1TO
llbMr1bf8LObnjRixd+J7/pVLm5Agf5hmOvoIGzxp+mL7DFJE3xrc0c5INNX32sr1Vi0dgfN1e03
YR8pieXfjGUZD4aSpHtXyS+x4v1iua6Gpkz+mEn1s5+ESXmncU4ajFGqbC75SxiNTTLNcWBC/OAJ
I/tnpEiUz5YLFamhWOlwY2fN5O10QXmpgQjwUlVHEPmUkh/Z2V2ZkiGCOzFVAu1bs8TeyfKofEJ8
z/eNwB7TdCArjXDh23aIrtY/Lqrv21hqL4bahgjRG58qVHxQKxAxC7tLgJcJvFdlbS4d43Ga/tEJ
zjCeq852T3PRY384QVCWATijctIU6mpompoD2nkde5DICH9B9VBvOQjYDn8le1fa5RpHupyZHrHY
tOPvTeHK+6IzadOlPzoU7iF3OwLElINiTuI6eemvuSS7bxrxziWx7++CDKbudI9QubgNrEF0zxRv
taNF8HAYWyWofFK7u7hUjXeYnz9HK63/mrhgUgv6k/R9g/hbANZXNeYQY9f7KiZ1ZwLgRmJwtOSp
gaWytbZDY3XaAeE84Nh6xXaIah2my+RdIsQqL9ioaND+0hPciH2Kpf/joJnqfaa0uvd0at1b08JI
8Vak3sPWGmAX3kcDMfZkD9ety0B9cHQSu9m1bqbdvcHoYHlCIFpbW5dmWBi+dXkWbk9YZ5+zwczM
2iU5VVq0un3W/X2OoLSaSf28tYg2ive5G5HEsp6c2NlQr+7CreXpWn9PlByGgDPMn306URPnwStt
VDQ8YTuwKDlwa5BSuT4hdpV5nzWZChuBK1hVp0+9TvVhPamsh2kE+FMQDZy3K4C6xzCqcIH6esnY
zUPMV7PP91wkYxUk3nyfU+CO2dL0exuRsFVKEeaFYKaruvSv3dn4SrN2enGE/ZKPv2uiVV/BNIPZ
sCYSLkrjtZ7qXyLDaGI7B0SrBphTeicYo+arrRGLpwzeuN+uLQ09DhvSToLt7KhS6SHF2zpG5hPz
fQ0ZRs5F6AlWEEjRkpftgDlKtW+yqNpn/+nT54SU9cbDvNvWk5c5nmB5RR7e3+YxF4lxd6veuGeL
wqAPp+W8NVPF68/aAj1ku0QbbePOBDY7RfJ5fUmsQDDh0nqy16c3sTxAd48wREfb1ii987IdsrRl
tGvH6ezEqfPS4Y1+m1IFmbkOAa0yY9TRBJsct4tBBMUzXnLsaaKuDGD9tns+oGkPsflfryf7v1Wh
RHuU/RCjSN94QUunk5TW9p/Nra8z5U5qzGdbiyzM6rg0EOw+m3rEs5biGEHceNy6JmOhnNenKukQ
TXzf+uYlCrWSG2NryU4ZTp0lK67gj26HwZ4fa8ghD59dqCAJRho933DK5Mlxuc07vLPsWTd9artU
io0xftkOniqOamUst601RW57S6R7rPQ8yYKlXVFg2Tj+drZKmOVzSwc6a7P08NVneNkfT1WZ9Ia6
fdYSVGV/HCIqp1Z92Q78jnDwGKhWf/VF5vgmE3W64uijvpBQn16lZn98XZCxT8F5o22PX30uqVfd
9Pmi7TBiWIGNUGBN9nzVk/Spm7zixhxY3CihhwMiiHBrkbdoq/720MvFi9aZ3fm/+ranWW31U3ZR
vNPqpoDkUzrP28GVoIQOggAU6vTVqgJJl1qMHHcZGtW7TKP6HmU18JqXJsetr0hKsMoUirkoqzqY
m0j1+e1H5+1i0yDqs8Kl2DCh/9QqqUo5w+w+7hN5l0v90gEUPuD3Ku9VhsmtKZQoUJGDkvUwXpze
HPgAOCmgT+0opMKU0mx5V2eZPrape95Obl3EVWmA96131uaxvs3mdLGlGPg+R+OtNcc69CbZwwqa
4+JBxvW+rPeKOta7tnXkTrPiBeJRRGK7YjgPQ4ZEIx2ibE2x2hMH9q01ogo9/HCN6uHBGmIc2wU1
KXQJP6M+PVgCw4PMYqdTsQLwaq05TYn9e3FLGGzyrA4xyglFwOlWB33XsQYJWlYfpUdMjV74Cyzh
YEoUhKQRs/lW7YMfg7rehIOuKmMIY+JNk05yjJkQALhVKOmQlIdBv6gLXnOdphgUF1Anucoxn/R3
9l0MNrAXdrWh3oo+P5NprFybvkYeO4zuuRgQwBnGW9qOKds/l30ybM9iEO59KSwtnKlog3d0gIlG
5Rfl3KGZ8tWJQFbciSnfzqQBePWQ+d3CHMlm+EEdnjXRek+rCd+MiMGeGxPdY2xczTZVDwqJp36V
vC/L8kpFaJd0Wn2o7M69DIUxE8u1Pvw6zCMO8LbRXDAt+wbDYiLMrBsOtSOIA9X16DaUv3kZEWK3
Yvj4Po+BYxpUbitFuxasVQtrUp+NnFcem2K5WBjOxgKSSKGQ3JfpaPLm7NRqowxlH8k9KYTjrnWc
+Jq7ctmpnf4tnsgPgDHV7+MFiYa61M8W9I/nRjfflDRpTgVujVdsEuGVMKfs89bprnVVgZLoI/qt
JQriZh6uEAlOvcSQsZNZUMr66BWTdy6NudnlrBvYWpnCNwhlCuTQn6xmZQTGvbY3Rzs7QBD+iVXT
jzWT8mRSJQ/4tIYAOlwf4M4Ggsfvxm4V6HpZ1100jvgkQNfCS4Ide28w2xs2ahv1Z5PpM7o6U15G
iAZnZQU8jPZ5W1Fr67KaJQo/o546SC4wZikzLCOSsVPf9OLHYCu3PEfnizlKkKfPsJf/Lq7RhNTf
VGbCTOK5poZz1WgvJgoPk5895V5bjhn8G6cJjFIk175s4jCeWGEUGvfvLKoAeWeN3d64/nrrAsjK
GfCkcJI38l5ZYGZgqHYj5VHY80/XVN3r5GZdABTYCaDQT7IDEV3UlmznHA+CRIgYMY1Wkn1VyRUp
+YYQoAzGNPndFjVhy4l5Yi4fMhgr2FvJAx/oX5kTETMBw1N9IJSja6wngBHdT2GX7aK0vXtui8bM
bQkRU43qLCTjYKqYwTIObVD3YAKyfMLTVL0OSaJdu/XgmOQeOogw89IXehztzR6mntB0diiK0zP2
Wu0+zjI3gJR1SKr4t0LlASeGBEchoIxfgzXW7x225kzap74kDc1x0TTpMTUQdUKe6rE8fohbiDzL
MzuSLqDu2dTmjXTswicN4C1PVcGfd6yVQr2bERc/Th4Au9T7mapw/IKxCtNn18BQitQeHr6ZXieY
lz7pS6wq2BT2mYqGx+wAr5c8Ptje6j7bDL9jNyowKDOgN7p6DonBLCEeRkexkPinI5j3ew0pU/dn
RDSYQPvdtx50Pmk7oM6Ob5adGmA0Xe3Vqoeh3CsEsGiqgn0kfjFxHFFYqN373Mwvk7DbK1BjESz9
jCla0T2iXn4BaW59Cz/5szfrsED1yDo7thsq0eCFSha5obXydJq0//F/jJ3XcuNGtK6fCFXI4ZaZ
oqgw0mjCDWo89iDnjKffHxbHhraOfWrfdHUCQAKNRoc/NK53X0Z0s2aj0I2lVXWaUVjCifP7ABD1
WHXdd7wPDDjBdrBXymS6DngV3TssHhcLgThI9ZfUcS/gHyZG2aPPHRy+j8zaWd0IgC/F8V43On/T
FJAosrhioaINTHbdSutUuVWxsRK7PQJdLwDFeRagGz4GB8jMd07OppReoLmFdOxLaXUuqzyFtkvi
+FhOrXns68r7mnqvcJk6tfV/zna9g/POt9RbIDLKz8jot7mVBXc6vvJbvVKbHTN179QDPDta4EDB
nbAlpfhM3joI945VsOihmjvGjFdvtIandECjyCGFmEyyb83gNc8U+7IG1VA4t6TNyP9s11DE6tl6
sHzGjt5ggWN0M4Celecd/MD3tqGH+ppG17dlyrzR1YBX0TeNy1zHbJsy+vgzzfV9HiTTHfbvpw6h
qGctDv6yFocoqDr36BZLY2R2xod4CRbxHDMftXvVrNvnoW+nhzZeem5SXhm0z3XEULeq02MZOGq4
TR0eI5iws9Iy/+j6lJGHFb0lqY7OoVk8WcZoH8Y8Yv69BL57nb0OHlqrxfume06dJrkLmR7cpb4T
7YwCAgBs7Ohi2eazHhiwN7yRFoVr4ADiivW9eD8o9fOMzyELe0zOukXgTMtOggGzlx1pqMLAEk1r
8boCgflPoHTsF/VomxYedhlGiKSWX4LUGDOvZZkFvwYH2fNlI0CZ9b3u4w6K4RYcCTwlPTjWQQ8a
awqGiRmnz7EsjdwjKH2moRaXxpye1HAeoXb49m5ElWY7LUlkCqZtb/KwzNQFaOaEKbySDunJWQNd
5JnFBUTGaZhgpABXeujM7llp8X/KzTjZ6XgxzlvBzIULgd8Cf7Z3himHUzC7D2OqaQwFu+zRY2vu
Lm6qtxm40We8NkAbFj/CIUo/qzkuMV77p1v4NG5ZJXCWpYJ61pnppDQox3O1qwQTnzAAVp6y86U2
GuABg0oJFcCePkiBqc7NOzkN5oevUR3k5ywu6bLHztnh+ww8hC0FQHDFvC1QTIucwua9sLcmXd51
0KD01gAFlA5gVdJwPSRH/GvMAuspmcO3ECk4xEcPU+CXO8cZIbgveCMA2rtE4+mi/5sqqG/Vv5jX
tJd2yI71WPOZBBWYODgjqwkkoRYeZ12fnfBbkZfGFyTkUeQcP+lJYJ3SQfk0swiw0FvVY2UuxgPx
d7UzTrE3huzW77x49s5hZD3EbKVtUx1ZpVbNEf4zQIzbF9fUp3stjV9HlVkqVvLIKIZQhheTpspH
1yZpuB5QoLebAkSQ1d3BZsMbLFdp34Qj0ulXNzjaC7BdF2lsZWIiYNJPawuuPk/7ZlektvcEC8B5
VKfXGQTfkwEYwc6D5lDFyZeSgQHylRHQypLNVEnOqZ4x5sPHPs4V5Zh0bsj4yUiBv1i7POiMbVUW
/Ql2RPHamXVzGmGLbCWpJ04D3ri2sJ1UmivDZf5P29k7vQz+nGxlOhZxOl8Q/njqZ8DepmsnjwFS
Lo9Bo9XsDCOF6fROurdquzqW0MCNAHaGkiAxl/HzFqaGOyAV7IRsMhbBxpnHbM8s+tFgnYNefJdl
+L0DFvuR26+YlrXnbMHMlAuuLgRhcTadx2jBjdbGpJ4BRoQLklSCSY/eFMXw9/E/WZIv1bPltavv
yoD76rXQ6TZZkRIK0LPRQU5rdRXs/MOEseDJCl/jBqSA/zI2QXoIoPParQG3aBhfECpH3RDPu5uu
hmCEBDeUmUwY3NhByXsR3JCCzk8hSY5/TG4T3IHLsuY9g1V+iUTljbYquGQniSYzK0iwsPh7Q12A
9nVbHQWhUjlOC6SQsWx2V/TArYMGrwd/kyjaso5AbgAWa8+uyjdHyXeJGmC0+qfZD6CYlxvXLGeU
2IpPtLVEnfcCVZTMcc6m7CQ1I6flziCLGPw+vl1OIrW0UJ02tpOlO/mVCVrTbMAifLa4+h2DRj2K
wojjbSG5D2cwnD+75fmNZuScctSoZQ9YgkTuv0RjpshsaWF8J8ksq45hqej4zyy/KQf3GeCdcZJL
ys/AwDeMqgFxkr7a46f+pxyXjgEc8+Ux3p6wZApeKvfZdbEW0uiaN5Z6d0RqBU8mQB837K+0Bmi3
7FCPUzruVb3+IXhgCQZg1F0Nv471VCRHsmqwMSOqnJQ+3m32sul9w3mFavC9h7m495qQJ2ojIXpo
k+ZFnr2duI8D6z6HuTbo1q0hQm+PoTvbW8Vd6jD9a0M029aHBnZYB0LdBDt5XPI0JFZilZpsJCqt
wAp1n33lbuMVfX6Hr6MH+kyiSwARgbahHCssw+lbhmQGiADMGcdac96/i8rRDo4UIJFdI7+7Ree0
Bw1lRye53tg0rFE3u7hNvsyjfid37naXoJZuCiuddnKv5a4kbcH8v9UQX1kwAPJM5AiJSd6tOUha
AiPFMaTpQiCaiD4O3Sd58LemKbdmbQ1SUrPyuanAsO/kVsiP1Pua+9MGhb5lBZ1RrlX90S62Ichd
3u6vmTv9DPDKOGSMBmh1L1qVtzBtw0M+Q3Ru9emTvnQd8tnOYts5zsEMEhg7vo0KnRMl3AY9ISvJ
i//nwu9+g0SxvYLsrof6rebt6aEmk4M0MfSddAHyfe+QGz/ZALLGTylc3tvNvcEp3r0170AVH++g
wTZeEcGanJuDEebavI/d8LvSZep+vcN0gne640LpXjsXtX/KMLE8yG/p/eoxtWf1gEZjP2+bLLxv
B10B5rH0Q8trLUdK7D/zvK6cEQ4Ik520hD5ODwxhmLosDUEfkXYy4VivzWepYFczFUwdv/pgOkkL
HjtrOE25xbSk2ufOgPGRu4Ar//O6dpGe/RCssJcbwBUWQMra9ub46uoLgNEo7HqRt6F7W7plaUmS
XPMKVn+WHsnSZ2fvO9UAZiV9cgKFPlLqS7C+re+a6C0q5XPlDSevMbfSEm6HYCtwVN7ahg0C6QuZ
sDdHFLrP6xu+tmXJk2SwtEK17w8NIL1j6EQHKTOlsUuN9fiPTVDS8tQkdjtG0rfoh3JJfsi7Nduy
su3fXQ+2cmzwp+Y5gCu3SYHHFCkgt94G4bx8OHQPommgM1Gd9AM+FOzTMy6QJz7YOsagzmM+t88O
YwPmh/c6KxazWmDVnDzngFKGurtYC1Z1HsvnfHC7g2nODCUaXd2pQcHaTY/AzIYN3oPwDqZ8sYs0
56HeBVH56GTVuwcvV5V2cHud1rRkrs1kbStSpRjS9tRjPyiNUYJ66a4lpifQl8wYzpPcfTlJAZ5x
ArNCs+t9aPVbeUtgtZMr0Xe5g2t8zS1ElGTeMuEavIdU980WLkXIDetiJT2zDg41JF7wDWOif456
4O7ImOzlHksgjz1ehicI5TJHntI/8km/82IjO6jzeEnMEoEyrztJJ6PRa7dwdkvUc3dhEdy+AEb7
J6T87CwnlCcvMXr6dmHD2NHw5zx4T5jFuTfMsp/YLz6eZ4dcWsTaGaia6pw5bv19ejtqu36CeL/e
xTJz6EmT5TOTuZm18y3oQkIqgRfwFVyywUjcQ35UqrC3BuXEQBdl1Kz9TcdMBlvgdavj5DrnCWAO
+7lH6JFoFEf2NsMx7Da6us2iIi0o2HPTtVsnDJf6oTYS4yDnl9/l29F4bvXH2cjbg2oaz/JU10cr
sbzrfsbGFG3GokDpHwr57wna2nEo8u2X9G1gx/S0xJGG6QMY/72W2Tns/DYfrgiymyegadWdsHaG
qKvuaAu/yjDLbs9XnsTax6wPhg/0Xyn0THPy6p0FQRpZDMfA4aTgJXDpwXcoBO5Lbpk8GWnWgcra
owU82C/wDfmnM5cKa4++Pslbg176+/UmrKUSkyr//1MxVhthL13lfZKRgvwYSd7G4mtaYrfMOcL2
gwEtwgwy0FU6+6TisShV5LK3IZdEcdjkVbtF2df+Dau/fSjld74bZdyOLXN3Cyzgng1B7DH40Mv4
lc0Rlq7lNZkL5GC2wWR+R2uF9eSwT05FE4bqXqrfov7yBY0Ag3RBehvHSUuVEd0arHnTnLHloKEU
qQETWwZh8nfW4IaSlPS7sezt15fzCBPnOhbouvXEG+DpB5tdqnmLXm/BJtQfrvwQs77TXV09y82W
QZ3E1nu/5rERhOZ1AAFkrSxXX5PrsRJbH+NasJ7vw7FR/rlDqIM+jD5TOs4OIEB+krS8edzxhGn8
Un778XOpFZtIGdR3w0h5hLeWN/8IINqfpblGKOkCml6eQdh1SG5IS/n3qBx966oA5TQnt0x3H6kg
AUyRdQr3gRMiBA8pXQvWOaAUSLDWk+Tg/xy0Oj/ffv3Skm9kj/WduY1nbo1Zcj0979g/+ee9k9it
lkQ/puWg21nf1fp4gY9HKRobG639qs1IzUq/so4e5Nh/y1urSOltnC3RNZDnsSYlJsf951nfTWek
tlT8cKl/y/tw1g9XCpYOH6O5ugth9C2vOB7O7FVU822uKi+8BCylQM6ERsTkfVlmW4M1b87wBIV+
R52qNYjeKkl3Kydfq74rkahvBiCE2IK/tWh5WdY3/sNLtb5A64smeethcsR/5n047N9Of3td53wh
9xcxaL9x5+LQxrB2GQvLh2sNbjPZNf1ureLfqn/Iu80nltPeriDn+VDndoUh8e41Zfildl64la5B
5qASW7/R0oesSYmtA7K18oe8D0mp5/cIBvQ/tRpJhKSwIfLxcrL3zvBWmvAtKrmSnlnKZlqdVdlB
94qXtXsHTAVtfE0r80Ijl7T0/IyFAlaUrMxyb0tHfmC181a6B1b/kWRtUAb+TVe7dRq2yhqC9C5F
OUPCRPxtJ09SgrW7laQ0BUcm/WudtRmseR+a0HqaMWhSlixcmF6DOpu7ztHTeSvz3wSAActFyfga
tEN0uL3xclPW4Natrmm5Xf+ZlIL11ZVkwELK7+5b0h/OIHlzloCd0BJeo7Wzvw2sb+XyfNYjG7xK
mLxlZ4uFEWNZIXk3c1yrybESyMBgTUrsQz3pRNe8d39cSj4cMniVsp+NK6jApxoqBa4BUoOVckMD
ybF8uEoc8doX6br8LMmyk9yZMunz7DSrzqbJHOskT3h9ord3/91i5ruhwlpVYvLwo6JnRe9W6bbI
lTuInhhxhEyKjlb2MHsl2zGouWjTg7yit3VKaQHjrMfNV3mRf69q1WqwxzqbrZOGzcE8z84JEsGw
xCGtSVA37FZu1rRvBQr6Z6G1KRfdYWe2MCCjQ15XPixdC46m7l+Es22xARCpaNfIXZXnUmdQmfSq
eC1jeCbCJ9eXBzy3iO60t/XMD7dfbuq7R3Sbut7uusxZJHp7zSM2J2fPnPZyl+WyayA/YE3Kjf2Q
d5vVSclHMudaU4rXv6SHob61sdbbYGOIVVyQ+29dEY9HAyHAvQ5jliTUMwRIizM+k5RaOntnhoNM
z1LqecA89STBu6kOXiItO2rLOdSkzq5lULcbqTV32XhS5tLcqX0GSG8Yik0T8apL4GWuubU9AJ4a
mKL7NHEPahRa+R7JIAyXmdnvWZUENTw550YPmkc4Wew1IxoL8TxzcC+K1fvUH18XRPunABnYT/Bv
6h2qcSOqHCQlL0PwKEvYnqhHVCBiu0o/xZ6DsqDZXacYLQQH2MJBZ2//6Fn+/JRWzU/4jqfe1Mq3
MTdx1Ur973nJkLzGB/7OD1SQ4lnz2nuz9cNjtZ6dXT9gw0FrUccZhk3Q1PWXegbTy5S8/Kyrqb1F
UQd4VYRsl1ostgAmS8lzblXoN6nqrkIiGGWoEhw3RozVw7iUsJSEmcCAo0CYaMemsMuHeUqqB4lJ
kBWFg+5ZniMszCK8VcTBrqyQH/Kn4ZvJ5tmxVRcpv0ytDOxIUOLYLQvAG9dn5hYXMarXKoRPw8dI
VEXBcNdmBZggrx2YDzeFewdSg+01j8X2FtWvqZ+ip2EJILpET76afEdWUzlLVplh0o3uIqpcBcJn
hsVujRM8NahhP6nshD6liqZtp3EMmEFQENse0KrU5l7mWIriIbuZhqF70JLOe5yXoM6A7dm0LdjV
1FgLQj1Lt1rp4Io2sDtjTpjNjaOOLoz/15RE88MtBZoD5V+HNrceX0WW94jKTLStwnaD7qmxdzTL
3E1Tk6PxBpi+MDTzznaAOgNr1Xa6rSftBit4ZDBwAC+9sLyvoNrdN0uwJmmfx6RgDXVA2siGm1bq
d/lspsZWMw3tToJiCv7OLPpK2U4eLHcvTFlsRtTgtfcBjLr22H9LhvyrwVY6uHDo/rxbJnxmkImg
FYoKlZh+/ovtzi9hnujfpiYBrYAgzmswZsCu0cF6nDX2kq0psS6Vm/d3eh+3pzSNiwcegQblv1U/
NaNC48pS86oa/WuNatDVjZLHwa4aqK9K/Snu2ThyEHvcS1IK2Ar9jPx6vq/HTY9xx2Zaqsdaiilf
DJZrOY4dbLIcBdotfcbu3cFW/t1JZ/Mip6obU3twvPAEOQynzgxZtAMfnGq3/oI2SH6F4Zzczlsb
c/vYdO0+V5G12fpYLPdB9oJR4cyifdEwV7bNC0SL5hPc8/6BpeOzpDDabT9hWgcZKhsRa1pqSJ5j
lB8PStxX1UWPC9dAgNrQflixWKIKDLp79NP6+3pgWblMUTuRAgclizMymAloNm6FbirtEbFNbStJ
uT1Zqi6fKgdM2HJ/7HEE6FItA734aI+/bn8nTXL/aBc1nLPl/qE6DSIvmzz86Wkz42CinCJRCapg
huG+pqW1jS0Sku8ypVhKOsgdu+ER4AwIvGDYgOvCUqGs6JT0+mtdB+Gpt4cAjfew+l6WBymPh7A+
pDqqTdWsOCxYKy5u4awHnpsgCu67JRgSdE9cwz++K+j7FDuZt8C34z0UhvhSjhkehksgMckzmWVj
2WCjqBZrUYPf4H9UlENutdejuxFzwP/LIak7gK9QtePH07Rdgcjt8/hQqqwGbj/8OqktF5mKUm/u
03bhUbDtaFotDFgUKa/REuQITFwlOfk+ioWRP0BeV2MW15fiUkW5fLNWkhgOehc+fB37yBwcu6yq
hGXl4YkxKcqd82YBxUdZSko/HCpJuXCL6ujJQQj8dqhc7d0RmW7uuxKAxseC5VdNZQzZ8Xku7K8p
9qQgl2Y3vbRTlV7cMQJwoqG82WXsM6rsVuyTItRe1DIc7l29/iMPNfVlsAv1RQ/rh44O9oG9aZgu
iA7y9esN9L+cutUvNtCSNzfjVGzmlNcUNYO3qFK+wEcOHqXQLIOrX8T2k5SBFN6nEOo+5UvNsX5L
Bs181fyo+KwlZ6nCNyd7UZsG+uVDWKfTfR9o6XVcAsT99GFjJjVRu5k39Nmg8Zak1IFoykaO7/6l
JgPupS5rlzCX0rfMq9HR1ox2K0mjb4aTgWvqrjQtFPE3ttX1n7CxQrrIGvV9BKHyremxRVDh6x0X
fuUbULByZ2e+eRqxzHwq7fEVCE33zSp/zG7jfrEUt73LygjpJFvvvjUzQArVsfInRHTQ0g37X4Fj
t9+AbOm7OcZF3G78Vw3wGRq27QDek1gctvsZa1j4wn9nQYv8XfghT7ccULHZfF8OXr3Hr61EYc4p
XjPFsu+atJvQ3O6LVx3G9Ces3zdSqABjewWB8QUmr3qVLNtv2F9wh/IoyRE1ibPmTclWknXsmk8z
u3SSkjN2g3pV0XrTYURfgmkGl1BYoXGp0YqBFl37qLDZ+ZVF97jbgcVD1hNp2X3lD86dlPSt7+1N
bbBod7idzD49D4Ix0VuvVv0Wjk90J0knUm1gClF/kaSNERE+kLp/L8lZmX64fPMfJDX12RP9df5k
xOB7/DE4hdGgPKdZq14jHxpx6GNXNeTVE0CfPbIT/XPptZ+TuFUvgBWGZ11veVViVOWrxL2XCpKP
LuKhVOrsQbIkMFE5imwIDHWnY7ha4B6b2cGzVI+hoz3l5nPTFAe3cysMC+s9MublxZ6c4hJ1kOUW
seDyoqgETVe5yMyq0y72ekTH7ah5DDUHK/DJekUhLP2mWpW3RzezPEkSjg6Qer14K80RSUqjB0uw
VNP6yd+g6QeqJh9xV1ZbgOJV+g0UdXaEju8cdPY+vtmWccldxXoxw8y5lokFwGKp1k7qXxNoyTOf
Nu3KsE7DjYiYuwSzlvpbVvAa8Lt/561VJGYp7V9Vr2vHfztebwHAdHb8WI9z8zAqFXDpwkX6DlSX
yZfor1z1P5vjYL81zog+UK4X91lo2CgbVymIuGH+0lfus1QdjfS+jgzva93k6s6tY+ualh4GLHWN
Wgq6sJ+hI/1UEL/ax8XWBTZ0r5a8VO4Y/+g0AGKW4TaPntkFd4rtJMcoDdUXVFXqjZzemb+qpdf8
7Ng3AkZkxugwTsaJNdsS1d3SevZsNMd53R2ELbV8k2R1gTIuGlX3JX3qvV2Gu97X47sacfLfBbc6
UlyuufBIAD8j479T50CNd1Iegnu8l7PFjkumXUEnrBzzfEtKse5pyXjg1Y5uNQNNf7bMxDqq9gB3
ez2F5ZgXG3j5nRNayj7VCh1bqsE5WeB9z3jdNPeaYToHO8mmpwkfl13fqs1n3kYV6I/rfGfs/Iw2
j/Kr8V7dIWFIOhbW4fnFbgvzJ5xExCJN+nlaHy9tljiQVIJ5X1dV/RDrbX0yjWq4i9zWwt3XL7El
6Bz0sQCr0vHBzNRLZLH83v8WB+PnJDKVvxSQlrcLZbmGVFxh/Tmlw49QUZyvmt1kqB1r80toow3O
ECV4hELtHrNFVFxV/PTSp7F1ZDkgfXShAoFxbizWz+jIbH8Ov9EBf4d8qPypB/ggg05ihM0gPAlc
868MZWS9618DrDma9lPfgVlGp7h59VrmhF1faY/gNjrgOTgswbtydiyu+f5J1w08qEZnkTRQU9zi
tC67SMxxarYAkUC4dgmyLvjXfNKcwXvNU++rNsXK1ew9j3uAfG8dpvWdJDsD5bncibuzHvcIU2mM
y85dCdStaFzvcwAhfVMNoXrtq9L/HNXzN90K9AdJzQsC3NGtR6nqac4l0iz/SVJhHxzbtEw/mYXu
f/Zn9hILq3kpDcf57B9HP3O+xXwqj+2otkenHYLvhX6sh9r+XoLIwjKnqk9DMBRfsbnb9lbkfmIe
eY/JQ/FQ+wri+QHkja4Ptc0tbymICnaccdZdmCzjEbGjiZcI4TUjMv4Su0MLMbXQCbrPa4XGqI1d
ZXfWYcBS8KFbAhrGtGvwRt5JUgrYsC0emhm3LSyrL4CduHLQVaAbMBzdsHZXPBhLYCPFe3EV45o7
1fyJVYCvXRlN36doAXq08DnQgUJyL9W/xvMwfR/ryNqOS3605P/v+i6SS2t93/U5D/C0bRO4CL79
ff41/7/O/7/ry3X1aoC57Zl7M7fi7cCE/bkcpvpZd0z9aC95yGXUz1KQM/m95UkVhCKb53LJ+3As
X07krBTvGOt8EyWwFralVzXqgZaR/c5TsY/2cvOwVpPCMfa8TV3DNwjKRyVrLQiTcL5GrR6CvcO7
vuvRsdllo1Y8SjCaPK+if9M3WlPt9TBR74MKIh6dlCRQaFfv2yWQpG0okO5v6aza9UzX0Hr8u1Ty
16QcIXlo213yCEDbmnU705pO6fTm0X0suV0/euw/UCTzviXwmWhUZX72fLik+uh8muze+2EgQMdq
oTc8Wq6L4WiC3kqRqhG7r7CJIR6fm1I5GLo3f0GRYTh2nFUET9+gZZ3lGmEGnK+vWuuKE7b34Hca
G13LuTGveNS5a5/BjVi4DhjGQW/a8U6vQzS7F8MdcdS5metYYQE5l8mXFEjQo9W9dwFZwUTvnbOZ
miXiOq3/nDmJ8oxAdLfTTx42Ysk8o+lioB2DCLljbhiCwIuJx/qoVFl/ZPKHLL7xqzLb70iMDF+i
GCf4pGv7x6jptZMat9nZH1PzIQx0PDGUcn5Lw/QXoMPsFweH2MHfKaaJOhbWv8/4yRyNsQseqqJp
noslMFSGh2GBXOJSwdAXKlIDZMNqywcthRePZLK6H7yie5D6Ug2Dpz2mkRMGaIjTJIsnO5B5vGT7
5DlArANftSZ9QnQIgwgLYzSjU8cDPmj1gxV0ybGCWnNNMkgVxmjO944Lshh2vH1xsiE6F0gZXzwz
ss4sexR33jQPd1k1jmdFjcpLZhQY+/h9dJ80PhJPg+PeJ+WE12vNIknUJf4hblsVBwa1PrheMUJ0
RXQZAaj+if2Jcp/GTvfso/aEbjDYQXoc0EBV37/MHVY/mDuPr5GFPHJnbvouZFEqKNTPDXvQ23BU
jbfRddHyRvf0C94z/aaKpvHq40OFBHWe7qopjFDCQj+ObxOEDz+d/0gad+/jR/aV3esGXZto4drP
0QtY0l+Rrc5/KInxBwu/0MutgIXywNUPWcvH2R/MY7+cwY3x7wAHVmLxMDKhsidEOoGY/FGAS9Q7
84cH1oApYDZc0EYdn2qM1Bc1/hnRtfrqWVOHFDJvADOj8pQ1GkIyiPeNDzFqLQzKx1NuKtGrr3jO
g6PBphUj+NDsodxZ/nDq02H6atrMnTQteHUL3hRtygtkA9TxawQAcB+UQ3+So/Q4OdfGoN3ljjbs
WEss7mAExUxVF2Sw5WHI4bebW5Y5IYgoVST2LtNeSiTzY8lafcxEn5ALrOeRvKpy4aGxgbfNcAx8
sMoWK8dW6d46DCzvRl/NkK/glmTobbNuOcD0WJIo2nn7qS3wuVySujlBWjKt4ixJP621DezEeIPJ
AyQ522FSsAR6HuL3VJpTeRm9pMLBgpgEax2JSR5O49RudCBKQw4a6/9w3IxgVAlB/X+dW5LvLu3g
I3BmJLR5l7ceItcfo3K+y9KvzRSGr/S5/qaIHeus+3Ar+tx4UT3HPxpDqGznnMfseEX8ZFfFSVJy
kGl4L22XeVfLUk5IF80PXtdAKWzz9ks/OtXGGJzgRxsorxCKvD9NTTvkLt0BOuDbQMv1iAqI8nZZ
/IvFjEfUQeI/qqiO+ew07dfF7n6bWF15ZZ37oiLifoUoUF1zrQoPyJnOm8RUq+taIKUMsH7XM7Hk
KVpnq3ZvQGRwbl7OIIdIxTXZ26OzcYaaPct/LvLh1MqYwBfS/bcUjCqCmctF1hNIMh3UE5tf8d3O
HRTnvhsDDIiwDsXxRelDKCS682Si5PiU2kvvqxUgDMzQveXB9MVSKXVPDksFV0fFuCRWkfq/JZc8
nLqHa7QEkgcEU9vji8YuyFK6Fkg9yatqNTuYA64AkmxtI99HyMLsunhieb+q/4ggLniFWn/Tggn6
W19Ob07JpL2eGv8ln/N+B1Ssf9a7GDVMZ8weXQNRlRgRt+tk9cOpAFWLgmMEZh/bqrOVemiCLL34
4KjRQ56q1SFjrvukorXLigGr16lVKyysF9lnfl24Zc3b/ZLYKKBYs2l+x1P0q9+k9s/S8u9UFjID
lHDgNSV1wlD6c1G2NvJ9LDKwodH9Gifv3s/z4qfRxD8Uk1VqeksA9KCGLKvHDctEasFC0jObs+Gz
Xw8NmuZMIKR0dMLyEmZQAaU0x8Lz3u/nZiOlcRpmeF6iKSelU2unD7Vifk+WM7HjkT+mdfUiZbHp
suaE0BJj8uixbFXlIcZJiHhgzdGjxCRQs+DbrKvVec2SGG6o4S7Gx+d21FqqOplzjNmI2kie04TI
TboNvFPEQbdrvfU66pBdG7Ow7/xZp+4c40oFE+llTLySLSKfzRMt1S6e22kXFR4VnPVIO6YzUjFS
IMHoohq0VZY6taJM1WE9RvOVn+Vcomz3z2neVbGcGA6ZnHw9W49Nx7Z3pnJ3O68U+2nMJd7VnG1F
2WKHZe4M24MItpxeGWoogjBY3x0oBbdLyg8MM9U/eKb5dssz5BesF5+8hCboO516bsJ296//aa39
+7zan1mAbsPtNyx3QWLvfuzy426/SUpuF+3K7DFG2BWq+NFqXfVSLNWkgm/WLPNIVEokmOT2S9R0
O6Qbhj88doSuSjccGG1gpzY21yaJqm2NgUUQQTULmvyHVTQTGnpgGnv1bIf+fHS87i9gudMuRVhR
jX72eoJ1pGnjR+GhD+YN3TlM2z/rzPcOjJkuLhKmUaVHO82eFilb76etYJEddxulpiNHaNZEDt/1
WGNscLdy6+SNeeYJEt5ns+m9Tc9rh67H9Fr7FeDi7rMWjJwMmh+K2MlDrzb3Tgz/sgL1xILOPmV1
qzD1H2Ex3Cvsek4FlogTEgzlsuFXKGw6JPB9T/CImaZ6ySVStOe6TZQnNWbKW+Jn9FT5F5OxCPZy
S9Yw9tCk0uR6y9MwcdnMxZCd16MCVvJ2WY3kEr6pypMUwEH70c4wrqq2h8o5vzTVS5Oaw9PAQKh1
arTQc6bkwwxkBPGymB8SfFZKTFZwyMH2oOoclB3acTNCNTU98IZW+tBrIw5gSzCl/nM9wOPPiosT
DBaof4KC1eItHLPxoBdojUlejgLDccZljQXTv/O6mYEEkqb6scJFr3At/zFbAuQovNKpnlobuaa0
RRdnZAzzNC9BlBrlyZ2caSNJehDjKUaNAsJQc8ta8xvb/BJZrXEnWa5S6eiSjTN2oU2xlzwJDN3X
2SZCs1GqvCtAMc+YmtuFJdvSC/Z3pyI/y4Ulzw+Hje21xq6danaslx8phVGi5hfLRoBwybJYVn9w
HGU3BGH8XJT7AkLwU6tp0TN75r/GqPLPg2ZcESJP70fMqp4kcGe0/pG1sg5rXjr1OSZuKPMnqhIr
UBp9A8/r7i6xEuuJxX7rdmwX2fu58HE/CtsGFy2XSZuf4jE0W6V7vKVxSKoOdZGaW3C+lIelpV+W
wXPcuI+zx+ignyv2iqrOfPK8RHm0okuwJIwo/h2MVv2tY9XybjLTZVoI3wf3P4AZa70xQeUonel6
5USOWth4V0RPGN51D2Ux7W4tai6jAKxxu0EVuXks6ix4Nlkke9bj4qX0g/Ei1SRgSKZvsAUqT5KU
uhoq6zurAjkuR0kejIoUSkJyZQ43bj018J7S3PCe0OWe7wyj+x74NSohS77uZD1OUvHGj12Y/1IN
BcwzO/fhVWow8ntSI824RDPtr5ii9qQEnv0EWdR5wkGs2muhi5fBODtPUqC1iHuqJZszkpSC/2Hr
PJacZYJt+0REYIoCpgJ5tfc9IdrifWGf/iz6v3G/MzgThdq3EBRZmXuvDTBFXDc5BSPJGxrk2Fgx
SrYsf0hYf7PBvvz73pjeKWFmnbPPzSbduTOKCXCW8V2NGyIgniXbWg5kNN9RTbizPAtyOPyWO1DP
yZ1QHd5QK6N/MNEPda2cUKE1y+TvgdplIS2LNE9zmag26og4PI2wkHAl9YWAh//fs/VD+HovpSLL
j2wND/3dGq0SEg59+ntGXHPB/PqkVpdQv0oY/579PYx/Qsn1gU0twsm/T4Ku7feeycR7SgG+VPNj
/J/watV565Td7atuLrRZFLvY1fjw74EaGavD38fFn+thEMWLWI1H/eqkadd/gWwinEfyz39kN4Dd
oEHSFIC7e/p7MBs1LQQctSt/4/8/NXPvK8lMGBhdCfbx78vDsOAQ/Xuagp0B+Z+ljDkA5zO0g7L3
3xFzZyJIMjgjqSsZIf4dxf++DOzlvHZl9rBPiDvAYYZ9QWy12dKw2PU/cy++Q2gRedXsJ+K/Att4
iMh1PFX98OpwWM8JcWA7ZYj3eBbedlpVtRm/pvLOrDjF9u/1/jvaf8/+3gFmWPFWRBwrjZS0s96b
QZtF4qAIajtJq6qPkk1C1qTtRtP7/SjkU86rtu0Jhz6mDp13mFPAaKnJXYD0i2YHaYuJeTWllavi
2lnfrL9nBdCGbQMWhPvuYJw6yBZRIxl0WTUkviyfLv/rwGBR5rhJrwOh6Bi+phUh/X4abk1sf4ki
1raWfanGdjp1sRz/e7BEMp1Ccz1yxfxeGGZzwvLbnLyyATr+97R0vcHY/j39i179e/b3kDlhg9rJ
g4axauerNY6lthoMOhQd/+eJVXtOeUwKQACrR3R9mX8Pfy/434d9YUGWMcjNDFcP07JqFP8OR/Xn
Of17qhYaXmXhzMG/d+bvPP334d8zzxiJt8LAy+JdwQnkwVplf/8e7F7E+17Y52zV3v+dB38Pyfrh
yIhjtyTd5e9TdWgT7hC5VCN/sQbDX6KB1Abe36Gq7nOja0kftUo8YKtr7L+nTm+OxwzIFyZ5junK
h2gEMQZ/D38fpgkUYiPRfltKyvFMMKTaLJ0zkIqipdPZcavAIqZLVdO8iQqidWPyqQPdbdjFmHq4
p/fz7eXTo1GvYF3qEXJjKwLnsNLPjM63ZjHgG82uiqqJNzDKGJQudXyRaGGuorD3mbd3m3EurguD
W0TpNXbgQVk9643yWTJqRuh0FuumP4IbWLe2i36H+948LCMJQtIlk9Z5Ua0qd4IhDCr2fiCLpYt2
iSKIUpQbbSiYjyATDLjhsmikN8I0pD8bs7YNNUUszGDuYP+Dp1ueLJEfy7qmf0ckUdKJt2ZsyCyc
8x34pWRrY/SrVH+Jo1bfcHPEmRxXVdBhyIj7C+BX9CQpI11NZ/QapTRV8FL5QNmS3disGdHKQoVL
i4LhtL/U5ki+sdsFNYiKzqXXOEy/ncOBcQePqBR+fhm8SzRnqZ8QsBWWqQ7XlIjSxKBdPeiAb60U
Oj6hmc3wm4Y4snWUVP602O4+hHWj1eqgzJiDAIcuEZIjLWK84t0o0MWMz567ti4JgqQe674dbt3r
2mIYsGMceSyzvaXNGIE19P79qO2pKBaf+eM7xXO8dWf8+7UmM9hEyHTchdpT4M1xwaMh3+SFR6U3
HzL3bgKBdGDiqV8Q05Ke4ZLAoJe80TUuXTzzfQQw2I1cnaytXsCcwvUUa78qJFumna7WM8hMpbrK
4+XH5ot+2XGjbNhka054XZn9V1NARzK5RH1jHAhrmkfmjbFDYo6eioCG6KXKOhJwJT4xHNxBTjvB
EpjCl0zPfalWpAis5c1kqpeQ+0UA5XVDLjP5oAUjHJe/JRsvgQmxDD6qnBmil33VN9quiLrwboa4
vjTuZ52Tqhfp0cc8aDvlshEcjSFYC8BBWvEZrdzO9uJvDQ7rpprIJjam5dVraFjQgDS0H4eIRLhG
VnK0DDp5XqrfQVxwfWvOgzAeHmfD3RGEi3wkRoqlCZ1pKzskLfvKGqPfLc3UB3Oc1zvNfY61stzY
aRFu27ykPzOUO1tq1WWJ+YWjojOYGMZNNKUKNOV87PUPdv6x783OsO3bhy4jqrUlr4t+/lZ69Zuh
BvAsAJJci9BjNTyjyLWAHaWxT4pnsaEaNPwF/urGIzB1o+ap2KROfLCFpm8GkF0yFc+AxBqBSBLM
V0591OhBmZK+4kIM1Y3+YFiRzdfml8gbPsKoaYE6Vd/p8rqYGfC1PP5CnFsEnflEhOLTgF6SqQu0
1PHsgUxdZxtq6t2AXts09w4tM0TAMjR/ad+AMJFv6WhfVxND+9y7CJNvK4zxytKp/lnT0+1A6rCq
u0u49ATIlvOeeF5JumwZH+ZPkrPpVz9mZf9u9ATK62q+FSmVf7+suN6KRiDR6Az6BCt0CWSyRzMM
2DDinPDbqgcIln4MHKRNWxMKrFnasZ4osmJhNL7ac+z1IHdo+BMpcLbqXVvY4R3ZhmrLaCf1p8Z5
klMRWGXPQqCBoc3zVzLu88DwGHh3rUo2XVe8oBfF5KjYQ09ZQl4S6k3ZEiS85sSijJ62nZY/A/O/
A53mbrqXQUKga5IM3/14dBPzu9Ky7yIxv7rGIiywhcyvs4eiw70vx37euQXDgsRAy+7m6IjiOXo1
6IJOBbC/ca4e9LS5btZGVTmvg9gfq3OIXhj5h2Okst0gNnDv2u2kydXuXN8McbpJKkm3ZBXqNtF0
rAxuCgUaIQm8D9YLq6aM/NQ4tkVy4yDE2NR5dV1k1W9hOcemkR9dwsZrErexmxeB0PMDQhX6QaEi
r2UM8dW740mRZhaBqg4aFOjb3koh8oxDFkiNNHpTU/NGs8spCC3ty4VsFIcDQvTE2gpCpUzlyP08
tY/EvDGGLsSeLsDeXuhkxuVTOek7Qar3zo0l+mE0K4nNaaZVr55epafBj2J3ZYjdD1YMbTx/nheV
B/BnHuN2+aom+WJW890gfbOQzU5G09UCmjOTkOc68icNKa8qMNZu1cEZrEwmaqI7ZmGITFvux0QL
3ISs+7c5qd+9KH+UdX+ZJJpGfXyOVX7o0OBkE+dEqrodSDbQNMMlBhyIoA0wWpvbQVazA9fawGq5
PqHK2/mh6aqRJu4MMw4+NNAAsisi+31W0zvZ1MXGybWnzgVkoxLzrSuyrxGcntVMb/jLfpDtoou1
9suQHHtRPM7YyP1cr+7rHnh5AodpyFBUczweBCFi+4oxAJo/i95Rt+wZQAJT645R39+RaUSGoEt/
fFTOTyc60BTcYcnYJuq9FCB/AShvNDESeamXYJvyi6nKuww0z8ZYRnsrPG8/Se/4VnQA+qANHavJ
VvD2M8TyM/KImBxN0tjPhGJU1/iGkfA5YNNNrsg6pLNDV1jZX3qhLpk+vvb8U2z9XhJEGJA+82ev
1c6sfA+Iy+pN3zsc+ujaIJm+ss29SsfDVIW77tCN5a7jsLBIsPNndjhtmO0l1P8jKGCnvk7oUh0U
eWp6R7DY5F2yCtZnb2XMU8rdmHD1jm74k+dEKGfo08qpfZG9upieuu3d3CfP4a5W0btdsG/EQkZ0
w5i/OXjq4ZNWg89ohpQHQfTnwrnBRABsfEnZ0BojFc20dS0dgXG/F+wzjh675aq4Jnq0pQ5IdHpV
XC79i1Q0lZfcnTZweG7ydOo2jQMRUBcIjqwieqxk/lOrqd0UKh+DxutJjMR02Mb6cdC9e8eiiJxj
yNllNJytjiq77sP3XnHdLb25k8C8nW64sujeQU7JAhB3UsuZhjYhKFG0UyB3X2AQInSKaKFZ9A7b
weIgOxxGIk8WFnSjCHrT8TD8u+5mSMciKB66AkbUkGn6zrRgNnRtck8AvAph23ODo5K88771qe8v
BiAydmP2wQ3VoyZmsJte/y4UpPFZS9C99O9t5+2iAaRol5BR7GVekNMiaBlw5Ajjg1LXuHgowhqR
+k1ER6DX9YKOdXYolsE9EjL54iTAe7iD90P9bShq43nk8qzg66TJRWgVCXMjDMWU06VJ7g2WnwB3
Eqom8nuWpLlESfVLyGi8EUbPWMl6CjuXoJLy04Bc5y4tLgmDRLAwccnnLK/6qDlLisVIldeDx9CQ
fBFQV1cYiJ6ptZ9dhha+Ha1ZEeb0NdvsADJ3mK5dj1uNnIPM7deEQe7mkgCptIOj2rxkZsPVMfqy
XfQbeygmivE82wiXGkzm6Dai5Hegn63OdrUSsuwJ3ts0PtnVuDVMe6KwIjQjcWA7yP5WG6f6mGjZ
rRVRkJNJW5p2ubfoTDXNMlLQxsMek7bVySKgIfQk4+gTvhXs1AzNXmw0XAGcNNovTb+PpMqOobQm
koEV08rrogZjBuJebHLUtofFjtqgg4jpjamfLvZV23toU/sfWzsRtXxJCGYtaUIDfER7l9VbrIy3
6SDETi+bNyALp75cID5XK6L5vREEV0+egVm/ip9q4VAJoYFyaRJsGj2i7qwSMJNI0Et3j2jJJhrS
Gf1UYu6RM64Q+yPtQUAO40xmuzR3wpofTV1empQrMOYIZ4JQCaaSP7YTDkGuIA4X29iQ+0RO78t0
QjnzlKNI3ZAL0mwLg+NElPg1TgxkIwv7dYlXSc1rC95+0SDzrdo2H3rIq9mdNWMnCTzaeLb2ICqx
GwDcrotUtYGDihVqRkC9X+lypH9kLGyadQYd+DbE1qcptXkXmgOwZCykEA3ZnuY5eDsqQtvj7K80
vAMUJsQmxvhXqPFVEsNIyqxfS6pyIyfa/TbUJNZNWog2eEFTv0tc3YQq5wQZKacbzeMscWzzg4bL
DxnK9XnImFqbDO5noooy07gH2FcESGUwUFpGoGeVvf7ANqFHHJgmg3032wsbLq0xTQfHGFzqgLT2
Qc110FPUa2o04KjVWUs426pWbLq8fkrzEjuSPAHGDJaK+nlUHqm+NCk2Mo/3I4njUDuXa4mEvRbf
s+F91cWSBgjZak7T/s4pxzenG78giR6WefalabxXU2JDSx5B9GK+CKfWhk8ylj5zEL0WD0Pm3PWd
iy0jLa4Gt2eA0ugMsr231FYk2hfWY6jue6GD6oYhSoIYiTu6EwZTXF7ltrgIQ3LpRoo8J+YYre7c
1Ow6hqocgzjRbwkceTIHUjG9vtxF8Xwfh/aAFtC5Y6BCgEsawmxeXl3v3pUaIhFzZfEVavKVSimw
KTDB10VBalbBDMWWmPPN0PbMG+K9VpdXZf4ENs9j2BkeOCf9to6t7ZQa7MQGg281k3KrmdLy3VMX
Aeyk6Yd2gWxwr0dzUjrbsdFftTxn1NKb+3CCuTeFhOHlYNAap/ejQX3FDdJ72zpSX3RlToExOhub
qpLd13ijZ0cqaRvqcE5KVeL5RjVI/gx5CLmn+SHa3LKxDN910+/ZiV9j5pTz3Be+NsAGTD1zPjrz
SyWSfBua+1wwkC7xoeJBjbaSHJhK9K9ZGa0danb+Ycq75snW54bArKQ16LSSV6ftU0yks8yepom7
t02q964eKTkGqRgTdoyHY0KiPceDofxdh2RkZHF9raJ4ZxEksvPm6Vxn5meuYdiNU8jvK2+oUV8o
kp4YiFc7DY3KpuGK33qaw97Q41Iax+66nHceFOB5pt2OnqsJwiyCzlZhC2xwIuRMtdIO718e0gtJ
ku8qzC+6owE1T2uShUKb0VPSHWIAGxtES86mrczv0QI7lT8Z0in3UWW8O4Z2cJaJ/omHmseqv6sK
1Cm87m94Mx9U1OOuMePrBeQwZN8s80mDhUKw3LQxEa63E3dTLkUMh+UHkhik38Mv+ZbXoUfEcsIa
ZRB0XgzOs2dM57kFRgJnjix5q70ZWvFR8maBRLlLMs/ca2vkclzPl9zWob4nZb9LEvZpOrV/XY/P
XKPIQBDVr8uh3LbRvOfnmIL3EeDb+Eis0FNmmFpAAtb+GSNpuBmbEPXQtze9NK71Qm/70Sl6qk2E
qfaC4ozoaqwT5zzz2KayRIUWBS/XJiJber1Ni7zmTZfme2OgpSrQTNCwva84eJtytO60PKNlKKzX
gbmlEY1DQPrPylPxoktsi8dokQcjp0AXEaF8rE5UAJD22MO6JuzWprcQGkMSpmF168XRXf3Dwhsy
+RlxVk7xcJcLdmqyxU+TjsSiCP01bglqmM2KPKjxEQBpvkPDdZs6w4WxAkY/Lb8WeaQCNoGXcSW3
ztaD8RGV7ofTd8+dzomZ2c9kXzyYsgxERE4hEcBQwAmSnU9dy9WCrQuF+KGz9Nde2Z+aM9BXRunW
WWTXpTrNmJT7v7MkFo6J4dj011kDB5wFABncCm823sJ18+pq0WWBVAhS+5KZcqFx133VzbRrHO05
J5J448TW6I8Vhbduo2YIOVuoYvqy8rCKC31ji/xUheqzFFgo4n4BSon8qe0fnFycrUJ2vqn11FQl
8nsdQPWUalog1nze3jO2WMGJok+rr7iID4ArTm0S7/TM/o7dlj5VyxSQJFWiFJO9OdfXmSRQtG3y
Yz0Qmdrr9RZV+EdmdMhFTRK67WSbZgyeU4X+LSwBB9tb/oVzH984SYlIeLyUmgHfSRrxBtNjOFr3
ocJCEYa/S6k9mkQJTbKKH7XsHWZiaS+mr0U6aqzRvJ5hjwWWMr6cXh1NL3moRibrOAC/Vbge7Dh/
n43hJSvxVZO2AP2q4jUn4/WcjVdVijwvjD4oIT4IVo03TjXs7Hp+7+vVl6dzI9cKD0XgUsEeN1Hb
UZuvncppzxQvDqyZ1qyemATAm3QT4nfPJpEi68pLkROnVNn3hTsKJuja2xKNF70BIe2VVyZLuHDc
vaoq1y9GIHel2iZj8prkrfB/G7v+sq38M6xrtJZmdVdAa1ROweIiW9KWbAUe77yU4zYkPx6VE15t
oz7jM3owtQFxOs5fXBaHeQRLGJMNmqY6Tb2+HDgb0Zwvwgp0ZqowuCK8IOXo675appSkxCTbLZFz
xkH5IUXzni/LzQDni7GavOIKeZEZtDatD7yyQoPpRnuzTX1n7BEca6RFpcs15qUT1Npl39jW1gZv
wP3HII8y912Tq2tY9OFApgMUfWTgk9sDWedF1ZZ3Pzk0bxz6KRuLio6zuLyy8udeZAEBqrdtrF7j
gRH4egouMxFTCEv0XSQ5UfBPXC95uKcj/ho66prO7U0IKJ9dAj60vDG2pBCdc1E8qNh8KyYp2OjF
lLX4qVwPypNQ3BjL5OFPKhDpNGVoHtcHdmMPhGq/1ir9Yvf7iAtUHcHmk6m8hAG+l1e7vrR1+EZ5
gB4jpkQJadRfNAY5rUHYSj/b2dYtzAMqI9p66WxRMjQR+ZDapXJq7Zq95stU0NtdemdHXnYZVLYc
2dNP3q5YQNEsIs8OZXtVVhoDAn7B1s20L/a9mxkvhEhC9zAtGr7JAmQlIVnR5EanIRnZNEJOYLav
+XVqE1s82/u5K4yTljPBanAiMIlw2Ki5sY49w9jPs9ccscclm3Ymg2kyrOJemzug8U7W7f8+/O9z
YOhTrssuDwMHCwcg/trkXqUIG3eKiiyDNf1penVFAoybAAvpTLPfePOxcrCkY3J6l/SRDYH+1LF6
7cDr2S0GhWovQjp9QOzZ2jwvedvtByr0duQeNrQ0IBP1QL7wR6/y1dnF3WfRxqMwBm/vhL8OmZ3+
nBsf6Mi413TI3VJdROQc529aD1C1sijt5Wj8hKXLRUOFXYThp5WK3qdF5AZgA4RnAXHWS16TZFly
m1MyriVbrJ1jBw1f6HzFnvk1dMi3ZxbhsA+PkJgBpNOxUp754mVAv+1dPWtXzfrnknUCY0nkUyPk
e899hp8H9rAkWWIp/WFOL4su74v6pk7FsEnz8aGMmD7nrntsa0FL07nJTNzkjvvdTjYQ/6i5ne38
Ll1HB55W0Dac2rPQo9HvWosrwiMFHlfZiXyMMmiiZmKGrwKK65HL2jqWgyBQx2b3drCiWACbQNmh
S4gEhlPDRM0sB0Jj1G5Tu75p0+F1KtagxSkd9qFV/I7J0l0pSBsR7W3dZqdsRR432NliPmBZWy/W
X5PZufKiX7OzmMm25KG5bDjrxC1ZHtOHYnwOrQS6kMseLY6saIPFejMpWA5TNfmul7J3duxxw0x1
nya68ZJ5rNawY9nd0mKZCvKhjOQserovchDX7LEfpV68dIWbb7VWJAgtolcYI1jYXXOPm0n3EXqw
DK6iQ4fYITqHNKl6f217bgcTs7rJe2yu09ZFIxjSzrI9Qab8lHm2mIXtdFd+LDj5i5FWZTgwXAGh
gsWdifuoJvZwGrlLbpm7fialgaNpeDRygIC6BfJlqGpkVTSs7Po7SxvYL+V4yGf6zEZue0dTHFWh
+s0cMZjqFppPjpN99DT5uNtU2qZE9NDlVXyM0mEtoM03G4vLhm5lBO5kam/1omCwYtqf1Tp6Ct8b
Oiy+kWnUrurS0bNEJtueIqyBPcXIXSg5K8uKZmev4zsZrgf8dT4alXrrlTaU9Jmxh1wTa/qGjl+y
9CPzMk4YyAjZvo2hVFDebaY26+8aMtODjnijFch/pi9/FdmNn/f0bSaIGsZIW5Naqj6mQwPxgztC
3IjQb/pEv1KjviuoKTezg3M6WUgsF/qNVwtrL/S+2UGIPC5N6mxkVm5jk8CWJeLmEEWiO4/02zMX
gXuaTc+yRGSqqyemZrz/5YL0h45smHTpKa9oq7NvhVObSqJXhh0sBigSTZlclMP8tGlp2tfWpGGK
hQeZe8V2URY347F7BdGzLe21/qywxi3D0c5YSfOkei7lYh0cs0LNLKr5JLp1JtQipyF+Aw2fk7XU
tTl54ng3tiLmtNBGgQG7oxHIhcY2S9rPRd4WvmOUoQ9ypUTLieu1Tn0i20oAUOsleZNP/Ils5hK2
8tb2hRBrnkJzsUX6oiTHNjSUPKRJhoCJyx6bz3MrecWNzZ/ET0QnJpIsa4xkpDu82J6NsDgrLqA+
p3NU3em0UDijyk3Iu7KNsw7cd9ey3eNvG/W8I2hkYOpMleUw69lKt678NBoOgo078cIFEau9KPcM
iy0YMTtvuKpiwlvwyn7oUqj7wgy3Qzq/WCOuy8EZnroQrycyoHZfEkTDEq1upmThm7RfQUoQbZ3o
s7ZkHzhuf4qYodI49EzAKNFM21zW3/CbOURzejvovUb4tIsDZnCJ3SgxJjQ1elqTDp1J2EhPwmbJ
mWyH4Na4kHD911diViw3U2keAZVUC2WFzTknauN7iuwP3fwdpuUb9AzhFoDC7eZ26aQOGSekDx1+
AN/ip4Upd3qOg4KRIfSaDpMJfQ9tHK5HZsySFJ80HrZdrL15rXC3vdESuJZk1RWTP2ebLy7peIKZ
DmMvXzeodNjnYO6lYmVfuwfsI3yYGFnAbfuYWuF8kqHObIOtjyiR5DhRNe00WPDokB+Uluu71r2F
cUFhqM/Pw2Qclk6nKzy1T2pgIiJH5ZtR2fnT6BkUivnCfx9dxZ16yyUjMuvXHJJbl90+m2DuisMw
ITViO9BPDKBjT6NmP7T4xm8i8ki0ijBrwp2CsdO+22p4syJyvfLwKuvRVor+e3Rp6NcpLXjUlY+K
pgB5bx7c31LS/LCehpDtYQq9YYtB50Nb3WuxM58nh+iCIk3vNFFDz7dnTrmlrjYVUpTAGNjzOSsT
v6vLH90aP9WgU7HI8WCw9uxX6PZY5Z9oN0ivhH7KvJedsem097yilLMqTmm/2Pk+BoGL2DDItPRQ
6AQ6t6F123Reeqo6zm2rCSIO8mauPeSBDMGNxrO3sRrH69rdWqhnA3cSpG30H/Nc3XCHTamCrY2o
sc+1VYkOpN7N6WrYVew7CG1DIL/U3ykmK7YK6YOpe6EfN7Re48pOeEbjJI+q/qaUOHO1L3rt47sW
HZi+6qCdxPXQMWZbpvLLcVY2i2Br1HYI6wbeFUNf9pG3dDfJ+mDTfStQ0p7+PiXzhigjOg91Jnm1
3RpBE06HAvkjmlyTtZRgdVfzoPi3wxzUDetwWBuPaZ+knAf6SwdeIjBM0/Ej6+BKaQdi8V6iJBa4
3OhpV10xbtuQjUwx4oNIN+1UNcdm6h4Hp172Zmol26HNryckY8yOmc5Zbd7suXgINnb7DI7wxKyW
SRwlHGssLn0wFXSHt1bb9ddD7d7nJQe0XPJNURvttfJUTYb3zuWm79YwWRTjDahjN2040+Snzaji
6XPsDSjiDmP5tDeeLYmysO7e6waSC44uSqFi67XOTcFELKgX0fkUrdsQ6+DAiBVmzhq0Mf6k7RyE
clDEF56ytp92gL9RLobX3hJdRZK9CtuyXWbWsT9qGf0YYzwZ5A9Q5Ew/LLnAoxz31rDau6bPaMPI
6DmfmX8K7ksRBOlWm38n8oPT0DKuE9saAlUW0U7LSUZoDPfXsdFoFup5UkO4EWCQfWfWfaebWZ+t
5VtM7qG1iMlOfx3JCboU+Vcz4a3VHUXtpxFiVM7RebTqpzZDTKE4uczuER/H2WtR+ERhvA2TFopH
b24cT3ytjhMKcegknWdafmg6FxPldc78ZTtE8ugh+TlhVHwy1pjxqNaYtlccAEd8dzlmS3xEFc3X
3RS6QG3S/NGTzKlNh4wiWCAnWc03g8X0wBbhW3yLAoVVxQ/HZdubSPeH9mrus3yPLOM4D+ENcSFY
X+hFZMaEVMfhd0bz/FKU9k+7TFdC9DdUqWCL43MW8h2cnRqCoG6XiZ6ze63OmKPcyDQWlLNdQefE
OjS2OhoTOejF9KDNi3HVowUy0QHvquRQtJS4yrN+zMzqN6XsXrRKLfS5Mm4GHDcTZ2aD6Kl147Ni
lkbP7cMUSl0MwmLT2J13mlJe0C2V74mYsyW5yyEz+BFrfdXuwSod0UxyK890E39//Z5L4sTCySJx
WvuJ7P4jE9mnauOFs9/cjw3vi0gILyRvfSeX7j2yaEKm6WqnT5mgWWQ8mZUb+QJEGR0GJrY2h3lo
hx3CJ1bYU6rSJ97/e+ezrVsviOgX0Kal6d95+kYb2VbZ0c/UTfed6fzUuXpx5+6BKUTom6kGJ98h
OMuDKNWEbAeEsap3mKNqpAZLgSSbyAN30xdLw5ZfZ+rshNYZUNqnEY6u35ToxNZpVqmw57NTywNi
d47DJIE/nGZr3jtcQWVU7QsW7lBqr1af/AI3K+k8N9O+0pG1YX+P25/S6V7ImaIbXVY3jdgZIXdO
1nToyt6hEAP04/LTzFy06dO2dxMkdbqoyWXAd1qv8TPajMAuNL4d84eBpruNF+9qQpIWlAZoBKTX
SaOj6fXi02QvxiZN4qu60kittIqLxK2WlU2xV7Otb5HN2VQXo9+Xcm+MUwRtrG6IYGnuTX4xhDUu
/0ycWjalEY5O0h1jjNdeo1jh93Od/sRVs0Kn1NEqNV43qZxC0sWhvGUTtmagzeOzscTemc6GP3Vk
j7t2Ymwnp3yM6/bW6gmCAFPNv5EEY4HW1aVbjt/bvpIZW6GGcbmfzDrBVVZ2gal3h/wb6N9UM7Ga
GGJMhDuhnNo3Squ3Y32jFt04l8WwG0stCpqMoqzuDlVpULfSE07KhHdvKrduvFwlBQtQGDflVq/V
KXIJbo90YhdQHBme1m29XMOuPLzmU7tth44SQEW3mkHRP5bVd8RAr0kJo/QiLQm02fyQqrkRujoU
Xj5vlUG9m6tM0g+yMAvlEFnC8VZF1mctzpHFqklOoMM47NdD41AJG5v74P2QkfJB80s07jMTlP1E
DByelrPFpjSOKCOmyLzBsHITj/pNMvaoPYxjHeXFzqA9IAt5O5neKuWhHK0bghRntK51a750U/KI
wpJyFA6VrQaMGqW8LhfrIbTSe8GasnOdfp+1y96rjVPInRyzqN9XDMiIptymKd1IEjvTpN2YzWQF
yCj5yI0odmp0MV1B1xwvd1LF+3kwdo5SVCU0Gz0yCza1ll/E1H6H6fCddcwq0mVjNPd50/dcNFj+
wurVjOV3Mtk//VDB6zcDS8/rPfB75mUzYIWGXbuMP2nJMrCvy5bmmXZjVctjbDvPqTMddNM6NjGl
qqbMC/gd7B4CjU7PDdHu3H5z+TWEtm30mhsGaIjBEzu74Q6rj59tCTYw+xSWIIctO9LUvZMOnbhc
VS9L6AXtvIh9rIwnjxzWpvHe4v5/2Duv3saxdU3/lUZdD/dhDgenNzDKVrLkWK4bwlXlYs6Zv34e
LlWX3O7eG3uu5mYAg+CKlGSJXOv73jAh4gN/L3UAKQDa4QKR9Hsjwfc0UwlwJ/ajjIpb42a3CB61
IK/a+6IlFlN7kGEzyzxAHMPQzs3vEogMM2cc9mnjLILRwEWJLmRM9ho6KaRZ7ZVhl3eakbyWFV5l
kmyhtQ8gTW4fHJ3wsuZAKzDs+65WWLAZC265ZKDRSACGqz9GGHRCN0FezNDK11RuFhIo1QLX0D5Q
b03FwjMU3cCQmHuTu5vpkUde4HlMI2Om+yncdKg+bmGcC606GmVvz8k1su3GtG4mFdopbsxqmYLp
6WyQj329UxuywR7plFL6hpIDVo/EVmddiYIkuFTV4l/bkS+PY4V9qXVDCJ57Y6DkPNfGdaM0T4lM
CAxVpImRvpYgdleOyaKEhWIHW2VKA6InFSA7IXsDwQFWv271pbCVVVPq+8ay0EPJcYaMuGcjaGFl
BDSb+tDlen1QsqA5EIAYSet10gb4SDerpLy/SSo9vwt1KbpjWz2di4qsgv+IThGPTdNFC9L1PWVe
GnK1/tlMR6lvl9gaFreiCjgAeQhDf7lOEnZeyH3c7pfGWOV3xGGKO+Bi97mMeIeo0rB3PRaOvLl0
mHrFGJiueLX+4joRgXRY+p0q3Yh+gK37c19gXz/NKg5wSzY+hErS1rwyUVeZVT0HYWcg4/JHXRzY
cwVRn1vRA+2uAbRLSEDbiLpbvW9/HtjbnW097bYf6nXWBkjpdCS0/uivFCYqFvqePKl6vFbHWKsd
PRBGYlJRH2cD1lO+cWIvssrVwj2FeHo+FC7AqSzv6q0omk4WTR5w4zLow+bBKb14pxbEElOva3hy
1PYZD4R5DP2mnqdWf+hkbr5i6FA61dwDrHcjimHshGuIDfriMrHndnu8CgmaTZctY1TnIuXSVVzK
dvJnsi76QVypC7BsHF3bIyBB964pkg3baWkuigHM00PnqI9JIfE6ZPlWK5TqXsyjMJJQRlnsxURG
CqivSB13JVrr0JgPYHph1cTZWRyMuChXUclPC6ks3583ZobWRZdUc9EMojk7c8FgU+LBzF186pME
ow/qiqTWdZ6oGnr2A+maIIW6qmstuCXE7q+yro9PpOAn5ECen5GosxaZF7R3EZKaiwpVhfuhLMy5
C/vmgbVXOfc6M36qib7xuzO6Z39Ez86KDetz2hvpLJaa7Ite5m+YykKXLNNnuw2Tb32eQhsMte/p
CJA9trMfdc+KIiGnQoYjm7dyzo1jlE9uz4pmVu6JVgHJTVCh0c0Q+AHWxCx3WnqP2donF/JGImKn
1WPxPS6tswXC/2vQhS926pevMnsCVm+V86KSu51FYTysgtzDGsVRijNm8uhqxha3oMlwWdR5UQ6l
cpRY/LRFcRYNiqdY3CTcfCmKoqEMCA6FXiyx3GGqS7/c65cmELOFKNbTBJml2su2t1HU+3UNvJ4z
4NPk0YyuyPz5WFryStIUVIinPmJ+h5zgui+M9vJSRUNauc06rchpiS5i/l6Swfm3Pvn+rADPBiN9
M7YRdpGkQG9xC0o2TWGEWILm/oGfmbSspT68R8QgmJeKUX9JYumoGnnnkSM+j7br/ygS4xWAt/Pc
maqNBXINbbazYqIqTrGT0kzbWWpnr9i8tvz+E5W8uNZ+7tz2s5Eh5eIbS9gD/IPGaDynVm6+9Kaa
zT2vG+8cJchWjpkgt5NU7RZ0v73Gtdm9xda0WmhFJD+BKAwRTPJPhRzdpaOqHrU8QWhBMztSE+QC
m8gvjnxxSBR5WXSM2DqtNbQWDlGkx+umQCUlTklwJVE3HCJDq9daCqog1Un+N7qSHJRmUNco23gH
xVHNNT8Uax9FEAEybrj8yrYpoJN1DrV/oxmhf2Y1wpJOscxvXrxFV8L8XrMPn1W1N9yJroExSkRl
/ujat9WHrho05zsZj+91WxvcfZvoHvRUuMf7bN25aJuitkw4Q9QR8Fy3Rd75yw670EVeymT93O6c
qBXOyqE7LtVg7M7igL2sNdeQk1iJojL1U1qYuJ6WG+ucWxvG3SGxbFR9vBs1KPrLOD8kqGyrbrkl
Cf59xM0PoSoi/WD9T3XuIHsDT4ndoL3JcFEBY9lBBoaXcNZQFV4A2umXoq7LbPfM6h6MPoqb5ITo
J+qsTlt0A/JMotT5bnJEomwjSmIi+GnOJsQ9Dzgzc4iDoRsuxs38hq514DlLUrmmetP86kf+Y6Ei
bXcrqnLHTpF0KzdZiYV6H8f1QlY70BUEUOqVFOr877CD9JewEeFjSmNELEutbi0eCwABpkpik9H8
Uq6KEgE+4riXnqKIcD6hpulwnUI0ZIZX35qk1NGctpGB6apbxR3kjQjcp1LMi+CL+S8qPcOUN5JC
iF8MFB3FQTTAQyUdPA0exxz4eOSYN960AS38Uju2xH9uvaQA1oJq4BeihhVJHiM7qTlCFcYIHydr
SDhqVvqWqplzDjyIN05BPF3UJ5Zzj9yHfO9My92igBYj+Q3902yX5ahCGQNu0+6QFktR3/jsiLom
fyaLYyFO1GOvGpK6TAwsZxW/k3aVxbdpJk7rAefStG+RMjeknagqw4hWUb6citpre+tAXIsT6ceH
elH8UGeotnKTFNGys4mh4ns17Hx1+HmQ5eocNLzXUQcvnviW8VkJIR/IeZR/IWn33dBz81Wy0qda
Ueob3dT0ta2E/tJJNFQ/0IB/0jOF9BkMj1S1uZ96CrpMZRw843iJqTE3TFAZ0rLShp2NypY7hNoC
VDj3v7Q/DkWRvA05op5NpX72jEoGQZrZ7Ng7ads9b1SlRVZUJnU/kzvN27hJyta6htplq8lr7igv
+JNLdwhmZ7tURWYwsEYACX2zKpI8fm5lkmiDFCsrCQrXF9OdM0GybJ7b0su3SlHGKxmC2E3WeMmT
PQw3BCPTV6XTMlhPrrtL/Da8c3Xvh7jcqNr8B4s+u7WypD26HlmGfhowvQ4QlOS0QrCBqenpa+Qk
v4ZIkh7EQUv75lDoDfBaw0biQGKXXgCQPGhqoPcz0Qcu53QKTBsOnL77Wfw1heie5PlzksTZ5jp1
rAEL1qW2XjYF1IC+H2/QbXGOopRGENCsFtl7UQxLUCzAU286uzpaJATrm4oICOgwOZhnhVQ+Dy15
1TDVixdrJG8d9HH1msXJMzCP7hsWzYeG9ehb1ZpQslIPB/tsnGU2NIGZxEZ+Ckc7HvyWpAchY3v6
RLdP4InX8JQncbnMKlCYU5V8FmAtvRbFa0MUSwk+yOAsW8Ldt8GT1GIjriFIvbdNv3BWVQ7Et+vN
6sbXmq0oiYPoYkz9RLGY2EV65xEvq61z0MvSTWrD60pgqbNLbxFRUCFfLYKpWfQpJVeexzEx0dIw
6MNj9Rtbeml7GaIq8bxUPeP20pn/01HBWcIoDesMYYhJfl3jMr5zk5JvFteogBTs+rzuVvMaHPad
FyXpnTttOQK5BKvzq86umnoREQIDuoMkHMwV9VTKtr0v1LDcw2V5Zk9sPMjQqtAbM095ZSEpG4In
t/gi7kWjgar9AhxIvpFzcIJ1q+Xr1ALvGtea9xi4mbXMW8QR1LCHRwW9E/OcFqpbn5gPYwzKxsk8
6W1Ffs19S1uWpFpZGw8Jcy0ByEb73tD8RR7GEIhACtwTzVz2zHXSDM24H0uXwKmlssOEZMfeHFF3
Ta/DmWi1NDKdQ225e9LzCIwGQXzMK7M8WiDWSKGXwdfCSrZlGhpPpZZbcCo85EDGJHjOJQIIUwfr
zyPJpVYE1W3/K3iRy0iTO9Y8Hyr1RG6JiLtVxA9dDEMJAc/gHLouulFKnZEiia11N5jqLuQZARwm
achoh9me+1u9HhLZOup8PksrirRzFmN/F8iS9dBPkkXo8c6KQrfXVeOOwyyZPBgaa1AOpDpjApeo
bk1VKQj+Qz4dLv3qUs/wtpB+jhAt9TDgkNzpLhaEkNvJcS9BJDZ3ptb497mJZkWA0NtSFMWBDrpl
Nnes7CcWEMJD1w6ijg6KTjiQCEh34zqNjjNt6+3MNC4Pnd8lyyiJ6yc1CL+Jf7Wi/QiMzv8e8l0l
mD5gdDGNsZEq2unTmNgiplCGevU0alP6oHPf9PQyJnViZabayc8xhQkuJYrTHZQqZ6fUg7Mj5Ul+
q1NJSBRh6q0ing0lbtg0paLp4ymLYG0hNcEq7oukwaRAh8eHq+6s4t2j8oyP+uAhwjAzZJtjOlVc
D3UcYAAM6vVhhEi7bHoc16ug1/ZZqkbLwAilZ0jytx3fwu9G0J70qtOe4S2kpMWrv3R1k+ZWLF11
vz/lTvCz64dZ9VHGYz0rIsKIr2qZao+yW+YPXvuuELSvSmuqlxbFedfycUzu5N26Kl1AKGPR4ixe
yT3PWBj/JERlfSlOIwVBgGA65E6IwqR9K6PbtSujab8mTlM0aCU8Vf9cK8oow5fbUSNk7QzSNjW8
HZQRfR2TKt6SlZe2oh7iO8FTUakkvY0u8tSbpJ+TzkSvxlQaYyM6VKJWnIpDYRvkyqwmnOUoZ/zs
L1oGxfvSOKW/G7jPnzx+Gpu4JzCnJEV6clMlPYkzVqFPNcnU7bW+dz1lY2sk7sXQP/cFbfqzb412
7wyNgwbZYds7iIOB0Cffo0RfWkWCdkndwP0Wp9c+1UC642Mf0WzKBmItLcYyATBD70FC/H2XprVM
fHo6VSUQX+JMHCqPZxfwJH92rWtVeygO13JkjtEqTNAxE4OhOKLU9GEewpUkaarK5HZlkyN7NwcL
J2ueDr0MviaHq4VcX+sEJ4QM0pMn++mpiAcLjrirLZxBTd43bOoWAb9rba5p1oJMq7YQA8UBaeX0
VG3KqaeoqDrwYSZLjjU8jQSnmeeRdOMBM4RiJopQmbJ1paG0JIqqDmVUgqu5F8XADBY8INWH3FHV
U5ToD6K6C9BurXU85MIhHZ4rhVQvWwjrRrRKhnyLk+Z4xihbv6/S8TK1E+vNrgubHD0lBpHxGJbo
CrEfnV6WEqMmmBmSduzwVXpWXZxJ/vpq9enVsgzzV2SS+ufrqxVTRrzapEKguYClvxZK6AmPi1Wd
eeCiJ7H0izr6pKd+LRaVDxPNAUIjWkXD2Mfc2UU5ltOXWInTjSgNSbHjVgnFJ1aWTshaF1pgEJzQ
dusXFfHsZV9ZA1AmP5m7CBUcM5ZCWCe5BumHEvks0fsy0NJ8sNOFPfl6BCdDqoITeDOPrUV3jvC/
2CMgv2uk3n6WVS4/OD2sI8c5FW30WE3VqQPPpoxIp9dNZD/3tRbOCcQHe9FamyGeGEP05Cmgp2sd
i52+k+znEtLYKi3DfiVGqWpHOLIJw6Mjxc7TGO7FJW2plfcovZIBnC7lhiGJ3DKV1qI4RMPLiO8s
GlZV/lB57lJc0qnJjSkjztdNG6tPOqyxKLAPdayR8ZBlyMUYWR1wyrYOXWGQewkV0wUXqt8PQ6wj
N/SruZfAMFyHjOM4cBNFYt/g0aoZsE789t7zm/YeoyVChzHgUNejiOQNBjLd8HrtoTTuYxdq8UH0
x/WkWmstREtRLKcJpyzuNJcY05WJMUdTxFk7mrGum6G87VP49iwAgNqXEr9WGZHMRjO97/658dvs
Ox5OCThBb/Ia0GHbjrUN0b8LHw2z+upoUvo9clXgL2bxWVONYlmjTLgnGmke8lEp8EByrC+hVCxE
18Imz6d2sn03xnjDDXLAk8Qou7sxd9qZuJ4JSTFuzeLVzYEqSkXPYkyKjF0FqXKZBab9DHDgILrW
ofrS2jIcRNVUeFFEdMR7yNyumFvso/54DxF7qMt7yBLWVOI9lLCGHoO0+Ap8t125RaSvYjkaN4AD
koWKsMejKLZllC5UX1Yf9br62To6nvauKEdqsSFplKxgO5Mn0aTwScYnfSEPcnkEDN/dFEpUbZBN
RkdUCuKFhW7e52Fon4FA6z/salfF0vhWF9wmECEPIZQzenTc8lgRz8waBBc6LX3tksJfo5eVIH8X
d/meyByWUdPZh2KDyDM2w3o9Zx9A76LoBtgR2EC7dWIeY0Vbur0U7Ekb2fOYuOtS1Be2ChYIonO6
14xsmdUdlhFewwjNCTB+cXr7MkF3o1k6rlrKZK9nWfJe18GCTqUi9EDxZOVwaWxLX1mWZYsiwdQg
uohWp1WzHQkEVPRDElQoga3i0jMOOvHNgzkdRNGPO3M3Yi4pSqJe9FAS8kckfSyUqdMQ6vs0tsvw
OPKNZOXjejMXAuwwXR9zhP7vAw/AZKWAsxBC6NZYPZqOHd2TTvcv9XlszRtFrb6gtgHbvP2O2jjP
MOAvZy/X3Y2HdNDa9uP0PupIctSS3H7XOnmOAHTzKqPatEDGUTkinYoDWhMHq76QqqdSVh69MuqQ
1MEoa0idZyPEQyVUrGjf5EWHB4g2oNo/eCf2GJCxU+8Mrbzba2ptno3poKvgFo3sPISBOSmKNQcg
mDv4f2AtSz0qb9SRZcW1f1NVwUqu2bKJOjGs9UHhD0GTrEVRNMhB+YZsvbG9drNAUllVltxC3jTP
ceFWt3Yrza8dUJZhaRYO367TVJpVrOsRUp8YJBqaJugXUey7UC6YSNQpddpjdh0kN6LYZq65SoMc
NISMN47jGc82W7pd5wACEMVqGPwlSjXyRhStKHusSXedIFO59zDUV1XdGM/54EFgc+6UPtQPpC6Q
4PfkH8Cw5HVY5mxpRJ04BEFa7eFcQVumrzxm2sody/ymbtMXsMBQzx1XXSiyHd51Q2qcdPVrQ2wB
4gx2FTfImEF5nRqzMovuZD2QFzLZoaWouzS4+Ys2qMpOlJBSNE5O+lV0FzWBocg3LFrfzxPGmQwq
opaWpdW2EEnr6sWDQ3WZg80FcO1ifIH8Ys9Lh8x0SOpfmW5AAXqv99eS615K4l7Vo3JxbWv/VPo1
TtzkfvUU48g5dfdqR656ugH+6nm53tQ2Ce78zTin90A/et2N1w3RAWZjdDAi965JhnaDHEt0uNaL
s0td0ZMw60A20P1anZbc6WeiXI3tt9gDmI8/w8FNjOwgzsShKgY0VdS4wUDsjwZXkYP+XVm3gk0m
e8k27PChvExznaGtpGGphJN23zS/OIi5WBS0s0+//dc//+db/9/eW3bK4sHL0t9gK54y9LSq3z+Z
yqff8kv1zfffP1mgGx3T0W1Vk2VIpIZi0v7t9S5IPXor/yuVa98N+9z5JoeqYX7p3R6+wrT1ahdl
UcuPBrjuxwECGudis0ZczOlvVTOCKQ704sWdlsz+tIxOpgU1NLMHh9DfNhJr7VRtWx4wwGtFF3Gw
k8KepyV432ImBZ3DQgWTgHjlhZF+LEdDuxySUTnq3Fq35Ib5rFFL0o+g8vO1pHjN7NpPNJBzw0Az
C5BMzgOCoka6KVK7Oxhp0h/EmfbrbOqBckrKMg7cqc/W5OCqyk0dNNk5D4DSuvrwruSk8o3hO8Pq
33/yhvPxk7d0zTR12zE021I12/7zJx8YAzg+L7C+l9i4Hkw1yY5dI8dH3C2mc9jbFfmNqaZYGgPO
ZMA2eqRDpsPP6rB0kA0sKvcgkdxcJLpsIHjTV2cnsEokFKjrXdMATiq3Pqy+P8p5U34r4rLBfcZ/
KoDr3wZkw59k9SmO6uZRgzR1F4HlFrV2U4cHxYViKIqxQlKl1yTE86cxBtyDpRdXJeT9xngCaxHP
RyuNd6I1zaJ38/f5u/klTb7pmhKipavgeuq6NWIdVXsg+vzvP2hH+8sHbSoy33NLtxUoX7r+5w+6
sVObBauXvhER6dCL4fMTn7CXOHyoBlIWEPtQyxOf8bW5y5BFrdJ0e+nnVw1MYXREt74+lnvCOvBh
I75wiTk0mGZOla094YfFqevq06ml/uyVG+ZbW7DuKrzcuUGzSlu2dj2+1vVsqIiHjxjErOREbW6a
RLcfDFc5ifaEXQ4RczWHyemaxxJ543nV2uOrW0UPPTHmB+4BHyaMgR/cyY4G0HDex+iWjkZ/ai3L
3zddfhAlRAKH08/69oTPMwp8bZ66s1ZD+RGYi7Zw9WsXhtZ6ehmqSnq5GFmfbLIQlIePdAgS9kF/
J7vFw9ArCgZvLbEku57eiyd9tqzl0Bjyi4z6/wawkHkpmkNwTOGw3ms2JkFBZiQYpjL672adhpca
Wgjiq/Fff7r9VeJ2+C3LhzLw/PpD8Z/rt+z4mrxV/zON+tXrz2P++ZAl/P3bLofgW5lVIAk+9vrT
vFz956tbvNavfyos0zqoh3PzVg53b1UT13/cxqee/2njb29ilochf/v90yv6WYRZMWcNvtWffjZN
t30FNN+7H9F0gZ+t00fx+6f/XWJikb7+dcjba1X//klSZOcfUEQV3QDxDaRt+kl1b5cmRf+HrehE
ecBQ2Q4k9E+/pcif+b9/0qx/yLItm7YMEw8uumN9+q2CqTM1Kf/QVNvGHQEJNsNR7E9/vPmfz7DL
f+3vn2mKqfFu3j3VDNmxDVDVIKdUiB6Qdz481ZLCIn0cmfg4/n/Z2v8nsrUVpuNY4iS4ixiTDUlt
tvn2Woyx18E0RfLDbYEuRVZjaD5GhozNNaeAOKBgilNxkNAE2dp9oYOUTRt5PmY8zbJJsPd6QJEE
1V5PsS2o7pNgMDoKSHMlOe5lCpqtfo7HgdWGuYx0LpmUmeGZSroR1aLDtVdXqk9Gh8buyJd3Rbr1
jmAB1PA0qYCyTrK2v86QmIeE9KGZtZ6LmKwWJiupVx5cG/HeqM7R9hUdRRmXYnRs3zVdZ383J3iU
aVRdFKggJCAz/nx1CF1/TCpekpjjciVxen2dYmCSr/MBOdpIitQtvhnK5UzSa3WrGTEmu+JUNIsD
ZsNfbF0mkzWNuB6SX0WjkIZNmoWXHtf6a1+jQuw3AygzmdgQ2uKTr7yS4+VcVF8PcJEyRFumdlH5
t+V3U4nTALLKCgzOw3WIOLvM83GKd9f9y2nofNeSDu/R64v9OFNsDki9tNB33o3++yv9Z1e+vuh3
7/vd3Nd2cSYO75rfnYqmwAyRVIq1lYUM8Fy1Ua2+fr3F2b+su/wuPjajmJ9uPlRKGT8m8dPBWbbB
nmv6hV0PeZWV8lLC/hWN4LI31ypK3Ncx144fphUN5nj2sQtDv4yvQjzpE4szJZ2Min4VP9RhGYA7
kjkN+cup6CqaxJk4iInElNeiISSORTkR04lTo6uZ+d9fXXQUB3EZQ0dMo+kQqJ1ej4oKSftZnLbw
F+VlWI3KWu6stRbL+RZ2fL4dRicBx97EKFNPleJgx2h8zi9NopeorbFaQht3hPFQFWG30GspROJu
GjXKiH3di1OUNJPs9t00qunJ6IUpEQkJL0OheRpQS/Dlwl0JzHAVsQBbDLFycKQS4q7Zf0Wt5sUd
83qWkIFMfSB4fdl8jWIEt8q679E6+j4QZ0rIbi0TCW/KIU/h99rBDtlMqIs9+sSEw5tki+LmN21s
4QjXPQKLESoEbllYUDt+vcrL2xh0ItDDpD3eTErs7XQfR/4OWfip+C/rql+tly7TCDH2Xxadyof0
+GHq/2AaDfexNeHmjZgZ0gXPHHGly6moFdPYySRXLy7wL18JEPMtohPZ+v2rAWELInm4y8WTTJ5k
wZ2kT7birJ7e2bXuY59r87XPtY6sGQpP1/LfTau2Jc9PMfo6xf/dZcS016tcpxF1Thi9gGNLt+QP
yy22KOVWnZ6m4kzUiSJP8BPQmGF1rW/9quNZOA27nIqmUDxXxZgPM4piIp6QovnSUwwap8uKs0v7
tXyZ09elxYBTyWJENBHupHQ0ILQR+fri91Ky87E9yjoEh+Cke7O+6fp1BdIKBqHirBDmWWR2JAPY
xk4h1k1Sb37+NWoRxLIHJ5jzfAb97KMuyx7MWRM131eOk23aWoH0IrfzKLK/aLoXLfJgG1VfTMm+
wSw5AYBUqPPMVX3Ube6GVBsQgEbYUqqKb+EIWrFlhbEMtKNteuPJK9x1lfc2LEsgB3FQPMiWBH0k
qz7HAZSIhOzsoDTOMhuNo0fiYx6q45xgZ+VMSZjAcZYGxCAj8kGVZPMmlieV1rSdmRAhq8L/Frlo
Lw+dudEqKIcY3KHzEq2SvK8AIsfdKrVwYIyKE3mFHwi/4Ig9ZkiZm+aeLQKi950DRzqKXofYRq7c
jlKUc/psgcnaNlblZ4wn+mMS5Ht5qMiuwPUaTOu+JVx2YxQrB3zivMiwhU4cqV/qNQ5VbRfcmdAo
F6aHPORrm2bJwm8yn/+krKz0LAjh44yfszh4tepRWyrdi1zdN15+KnQD4bdNlsjJMrem+5zhr8cS
wmI+IAwRBTJsdhth0MZFKdMaIY2edRPpWsJaW1Ut1blWZ2Ds7OwL+HaUjcA9c1t0NSRItbOqfSdR
pm0TdLWRT7RQnUQRL6nNfRoUL4bh9ovGdmfNcPYSbxuq+S7M+x+gkdOtVOAkTra74X+R1yulrtxZ
7A/jzE394Aa/GJelLuo1Q7Ttam6qBSrwK2TH50njIDhCMGFuFc63UMn8mVqp9n7QEkTvC4winCy4
ITiBvuLZLZFLyIOgQUm0tBdAsdeKK691z7CWGhKbyB+ERpCjp8vbMsfupu/sl9RXw9u2ycdz89m+
hwHYrq2A8KhRSW+Sv3ELQFn4Sj9lDsljUE74uiAVW43aSUNgPkMW0Mgt5CxzZ14bML8VREPa3Adr
mpbpvEbVcoZj58pP4+qmwFlsFsAgXBR2aS18BKukIEAUzfWWnZEUG5TpXryo+QE5twffjeQHWj0t
RDBU9yrj1lB2Pph/PByOuVabO9tzUZWLg3mff5dMz111TgwwFKhEkcnNvG6UrVPlP9JCPxmNq6zy
nK/DEsxwtdTHIF870akI25YcloqkezUJR/sxwjpJ7izwC0O3I+MRDVEc0ZtJjcf2Wn48o3KXj6jF
E/9gHqyg0U57QRjqbNZmuayCkUel2mzFiCH3/YUvDwgTVafU9fIXG6nkQBkhyVqrhN9HFSXlFKGZ
VVD7G1b7sLFjeweev1u4djKLZGLCjqpvi2xQdmpILor34+HpoXzrjUmJotNjtFiH/NSnJvEoBPTL
2IG7jeNj38fNGaYSod4gwdmuhj5gKEFyGvAKn2Fjg5DCYD+O4CrQdZa9SRylXlmap6wL5OXUhvh5
Edb3pebbG2ygkhG3H9wDcqQxM4MNGUvoAs1A3AC3AOONda/Fp75j+9dG+rDMMuPRx3dkVY7Dpu2Q
4ez1cYY6lTKvvbJa5na9GsP2VSceQ3odveGKHz4qoGWGENwsqVGYMiR33RgeFlK4rDI2f8RCBcZK
rel7t5iIh8MX/HRmJhE+7qd5jHkb2i9myQRBWxpLD3GLSi9Wir2DBYt4Uwn/CqQqHn78vxGTIusf
P2fARIGrZzP4C8ha69Wh6Bx4+G1dzGRfhp4ARmcmK/3num4TtHe7Tc4/d6Zi+T62IAYz/xC048YM
+3s3LU6VC6TersGBSYW1yhXy0yzSJGzH64cMxAvc7KxEIARl0FrT7lvoHIsxcG5gqCD1KPXDqQvh
ZWuBtG4jbrq+H0erOkGAPc8m8RkrX9Wu2qyyBIWDuF4WRX90NfMzggrKXJ8UZBMHwf9sfFkMqXqH
JOITv74QTZomn3UOytcxpRoGUdbp7EejIJ17o7cLVRxoykpFqhodtD4BOcnPFNTIq5Ip/QopH/Kw
BaQ4Ak/3vetEC6v17flQwxwKawu3R3MfecoDsAGWKE67l40vTuym61z1N1iQN+hJIUyllMm9hlnD
jNQlstpphDevDGfEqY17sItta6u75hafSWnX8QPjl6atixD5ZNux5uRlmlmVIEAxtOrMsGx76Znn
duxBQOf8Jju3qtAEktSb3jgR9D4WPXIzhcV3r4sayP1VdBPVz+jAAPbHIdPldlfX0Rc2CNl8aFFR
rB1nlbkN3w8TqIMeQX+tgQ8vWUnflHjZN+pQnSI7WA6hHqIdjvQDmJDZOAz6Dsoq+qooNzQgi+ck
uLu5HoQHbUS0vHbAdqDl1lg6tFb3aTSHbK73zhMytiOyjkDp4gZ3w8HFctnYtSr6Dl2UTCaQ5ltS
Qh9CJSyAMOylG5edAEID6n3aT6lz1AqWsbVTTfiPeoE6K9poOAb5QN9DJSA/Y6ovhd0ocwc7rRlK
4sWshDO4GbD8YAufvWAEldyMLSuixgxWkmE+9u2wQkLnMR17fVajx4XuI34qQAEQPRn3hQ3vITKq
h7TR0ULRkBskA3REdKiDdGqAe1QCd17ZoGBGrLa1FCGKO6T8kYkGVgTruN5m/DasyO1W3EjqRd2+
tk0AfFPvFyiXnbRJ6Y4NnsEXWsYSq06XJeELYvUD7rp6tK7C4MlNwng7htIRYbSvOrqHvjJ6W9mG
HGqgQ6Cr+B6Pg3kEtxGv9QDEtjns3emTzpX2mKUWm6WcOx8aMApIZaTjS3um2cH3XAnQJ9ZZKCCO
BlhZ1sHFZ6i+oAmC6GKbr5swfbAJEDXcj7em56z8SukOKEK0M9dQm6XepccGaaUl/BqUiuXsvmLl
UIB5W9R1fXK0opx5rYaTiprfGqb6pJY4J+JibyJuYGrooVphXi3AgkJguG8iZU8n/m3auTcAZY+J
tw/U9mvecSk5tBFuioa5ZVjbElX6vaL6d3oft3xH61UX+t8nHagu2g5q/yPuMPpGJRMtNE+5qdKu
n2s6JNdQT5pJc5Jsww8NvVbkduLs/7B3ZruNY2mXfSL+ODycbylSA+XZDkeEb4gYOc/k4fD0vajM
yqzq7v+i0Gigga4bpWRH2rJEkd+w916YbM1PrpfiHRLpQ6zAOaaupvsdy3y/rnOPXHjsYVlRx5eO
Elr0zV3bbkh3hYlZXh1KkEAIbI3LlLJMnYo7h9942CYyETO9HAKzY4PUOcuR+EjjzDmOSGoPmV2d
v7im+jE5mMcLnMmZywuXInzIJ9ADljddu9QG99nZ16491+WaXTxDBMlwQRWpX0dvq6nnd2PCQjRx
AXOzaY0T7QOpER94bI3HQd9PnSXYGntZgmpSP2oBrw5/MK94HGyJ+0bH1tLW4XdtT2ti2jQu1cti
1m6gkZaUGOJFzmzjDFG/WtP0k8UX6X2tAAOQfilzr/XdJZV3mKRDAjCnM+4AAmoBnTRpnl6FAxkb
ehpbft819S+4lz0wFh2A7qK94zpIuWW7vNwoMaY9xDejUGhNFkmEbpsnvOMH4n0gKGMZRsj4ocb1
Q7PUMTFYZOlG81J5bnYiSigOkLuep3IDxCT7lnPe5vhoWoH+KvmY2/1TmXAxThFwT4WT37e5erCy
n70rH/pZ2p+NGntsFrUa9fZSJOSu5b9WAs0PIyIo3/Qs4D7WxjGqGqIuCI11S9OnRNN8GAQpdA59
CrpZ58NHrLNGHOKyPOtyJisrlg9ay89oRgD3ScweKtdsgxj+OBz1kknDnBP3LSBjjlNyQtcUzsl6
H/epONZJ+ZnQ1uRU91tBFIn1IJlXfBqbqymxaPHxojpAqxuUM+OOZdzIcE+/TWv2JpLGDup4/i0x
uTue0i/6qn7bySdlVsVxHtbfc7UY71ZKUlOhtXthuRghpj5Ed80w3dtBrkvvnKCC1Ybkrh1ZnXqT
SE6udv8fmKmSpjz9B2Z6+g/M9D8w0+fxPzDT/4sw039fRfB/IhD4F93BfydH+H9QReC6Bmqyv9Rm
/4uKIPhVfiMx4dc/ywj++H/+lBE4FioCj7EoKXfC+EMr8KeMgG85rsNaw/Z0GEGSBf8/VATef7kG
X3DQr1iOMHQEBv9QEbj/ZZqIiwU/T7qGFMa/IyMwHfQI/6wiMEnrtXWdDafueruUQfyrcKjIYYbp
m9edQYEQUMgGe9NVd3RtN5qtNI6yyoL3aq6ZT1Khx6ZNU3Y4Z1191tVMYdg5I10jAEtLrwCLaeBy
8j1mSZ8AWxROd7VY+fhH4aRj2OL0v8LaDMU+h2gJWyOgRo7Iy3uwsSh3hkY7asmHa1Pbj5DKDgOB
pNfMTZIDYiwR6F36DYUfHjvHfpitlRQk2ofM3qGfVC2pMH1rc5MQ/PSvYu//zcGCCcyfeACvTED3
8MVciCpq+bMgqPRT+WFqzANjczotyz6AXakpqeffV0MkYZHG5Gv3WgjltAh7KZyQ6qo9bDHpVbV1
QrBovTZ5eRVJT8zttIMp4nS72iuFF3LR1sm6e7IhILq4UJaq5eJOYjs7YuwYYRZPMknwHpf6q4ss
j0jauziveiZJK+HI69vUxAsVI9OoMcVVYxA9SWSbw1KW6o04W/F1E4SZk9h/2KT1Os+yDRezKF7j
xPnKLLMvYT/Z7WUehzTsTf3XVu+sHPhYeGJodldvB/sNJACQ8tcP2cfUhIw/JQV2X5B1qINIzUbm
+DMT6LElmK4CrUicsS1+FzMZ+EQjLH7PDKxNWsO3d0rSkYiU90omrBWWAeMLYxP6kINyk5+WVqSk
qRHmpafyuVcSG880HCBmpygAU4gVFMhHvHXU1cU8ByIpftNjBqUTbUoQ9Kw31T11uV+Z9lvMdJh2
24Yi0a9Xq822o5d3P5m8Wb7V4XQiSRkMU45qk18EvkhARxqJNO8MJpDymcwyfzWcu1hNyP6wo6VL
/aqykV4t3sW+40jiaYvPpWAdsO5t087YdpkArNWdJb73bfXUdkW0sJWjNAcgnmOiZlKdfHh2fFlb
G+MEGo7iUhrGc7EWH52liMdvGhqBKnRIe34vAActpA3DhIEsk0IYEX1QOdp5EiSRI5g+tPFjMnWP
iwGZwsltJhn85Woihdwa5WGYGN6D6DpW6PlJiNr2ZiCZ8KyQzU1IW7XIQz8RLKfGpIHU4UHyUMu5
mWeT9H/nPJHtB515Xgi2wbTCjhOojwEoqmbM5HT0HK1YL1mevNk6lLJ6ZN6Xiup37r54Y3od2NWE
JKw+xqYWkdVHfnFP2tbqvk79MD/afXVXCftEpMIrbKPxRYMd6ClG3nqfvhttGS5z9puIqriq6ks5
W7BcN3BVFvFCg02kxYp3xyAfd9HH0Czctym9d0qmyGURH5qlz05j2ZI97pG8OlT5nR0XDtOEgv1L
Ra6LQwMY2OSsDwWnmqIHntd+B88XP1kPRpmOEZaYB4eTzrHdz21aRpsJ3CUPYv3zOrOfTIR6qTJg
9BKftHJyNiMrDJsxGmqD3M+eybTdQLEgDjGcicsj4XG5M0AFkc7g4foY1yRMjboP0dmbp6ohTwys
lbWp8sXtPPNcZeLAUGI4xoWB83Aasaan4tFTm3dkREWKYwPcKn1tiHkNsYm8DgysiAGofpc5Yfvj
ltTgR4BWZJGGijiaX+MhPytyUAXYVB0+o6c/OZ1e4vebH9TKjia/jvuk1jBSm8TumARA8YOJDN42
ab1vssaoMe1oIZOd2BTbV9usnWu+0AIip0fJScho0iKdJlh6urZyq44zT4BdRH/NJtlf5ZwXhOJs
P1WxMMQlAXpd3km3cDk37G5Fyz0ZyTie1yl7doiPPHkwhQKYPlw3nN6+Smkl2M+TwKnemUBOV6kv
05XBMkDKEvJNJcj825rsClRIPxRx7h04Woo74J3kTK8pnld12oF+eyYNIesu51G2kVvgNXV/qKFr
+ZUx/JYO0+M23sjaIBnqitPMIo9ePmm1ZV1rlbX0tTWDnBIyOVMZ9Fo5v46Y8/xcz9vDmCOpYgx/
D39PXF29sgJeimBOsHemnccIpzY+e9OWnwzT8a4rETQsb2xIIWRd5vWas2Ux7SAbGZjcnkW/P5Xb
vW77nTq5E90eVOO8nDnQ/niWdVos12IasxPRdnAdEDetnVX9ebfL7Is7vrPx2qLENt4aYUgM0wA8
dCBovSmfFwNRFNNJMm2AmzuDwYKZe7XUjciE0uATlCWCZlO/KwuyQ4MizJf5FwUOiAOdeFUSDck6
gNUtVvMpqc0iXL3tvhxXGSVGXQMAIuJzcpbTrG333SKMP0T8fwpF/0UB+ZdA9X+Wsf7/WIBK3dqr
v/++Ar3HV9hMffbPFeif/9OfJaiLkNUDEocOmykoVeaf9adH/el4knrJ+bv0NMV/UQ/qtpDOrbr8
59LTRtvKVNjhHwjX8Fzz3yk9pZR7bfm3LwMFq+NIKl/LomJ2DMz5/1p79jp551OXpJEcJ3Lsk+dW
r8fTDd9epnKM1qK0TnhZQILw6HZj7542IfIzBlRSYXUc+20T3W7cZh1AS+2PRe8yyBu3hyKrKO5Y
uWZjSdY92+tRMHTzkrq/0zcrINL7lw2AAFJ7fy/QG2XKm49r5S2HXvSsxbmykJ8WJIsMlD1xsas6
dqp20t2RuAE0bm4PtTflUO5Z6rjT9qpWvTi123adUEdBH7C9S7yn3HaoZQK9CXAFd/suj/RIr6x8
4pmLx6KgyHKiDo/RZ5z9dQfCcvJKcIf8z3X8fWhtO4ADfbdB4jQyiCgD7C1766qgyQoDBdxaB66O
DN+YljmS7NsB17QKnwSrvjHxjDM7qF7fmVwZEKxuPkotAyshoA8PrDVLrwDpmSwnXcaPS5J+04mc
53oO5XVpwQ7LN2/Q1yNm6B1StBYhFnTc6RZbOxwRFItml5BkX52JWPoESSY9jBiTQ1eux6m5tkZb
nPIk/23nzkvRSXkZcexlinPIaDhPZZo8uS1uFD1fAmG3UVJ0rH664apLVu7uFg7uRoB8yZIpFE4j
g2ptrkAY2sBe5/gek8LOQ8YrjJ3oydljhqlVKt8rhsceojpobio5VfCMnVvEQVy8bXU++Rl48yhL
8qhqXnJ92r4NEuPg/Is4BeB9MZgKBLekb/VlMJS4TsqmfLVmj/UxstamHsAfj2RGewl7JSgjTK+d
GLxYn8fHauwpaPfaKtXYwSzPKyl655KsZIIIzDev6kkBH7WLqdx7cKrahZfmSgiOfk0s45fCXYYQ
Y9ShnfP2apb2lCmepsXVe9VPC1t/vy9LdXb6wT56gDn8pFD5OTadOkha4k+oDkjzadYsLHr9edt0
Mtdzmb65QATqlTx/2ZE51JUC5ds4ao9C8mIWRXKxhPq6TNbK1J5OaKfT1rpdhzNYhHlQgWsa1LtE
KZKstqRRPdQ/s/IZSjrpRIVYH7eZNWaqWZ8UlWEAViQS+VyBnBNJoJbxotF4sNTtX2ySC3nT2G2O
fM5c0hgvNFNIwgD7Ta75s4z16iMdyCGyrlCPI3N1d89WAZZxI3bche9WfwULrgeIEcxzmsXbcWhe
knbNjg27Fc+ohd8RsnMhycCXxEbnaVYdifc3ThVBCEC1gi6FHDziGgq8FKEPycJEcE1XotpXP4Oj
11R8eLqe/guawomJvOpPzNSfjMU+4iM72kBkwJIQPDbu9GRQfeI0Vvm5deSCcmc9pq3owpqI5sPc
J8cW/YSakDtKw7tYUDzvpZ49krDchCblvjE/VOunkVy1k9WiVtHcs6y05NXgn98T9/CA7+CrA/R2
mKcu0DXnrqnMJ2KZUYJUnqIgs74LDwDfhhLZhhR4uMtaRAAZ9ymrBXE22adsHvY1U58SFDk8x6we
9iD8JElncugakjVhNEJgYR8YQwYmluxpVTvBaxi+aCr9TAZcjGKAZFH4SA2gT/e4ry8Irfne05/o
wi6PII1DmWxrmNTARDRPfCMngPaEiK2M/WvMvnOgik1LFU1e+zMu1vhBIh31Z7UvJgso7j2O9kO7
bmkgheb68Wrah64fKeYbZA41bbCp5cHYuowNnPl+1DICXXPnCFLuum32o5HF7amx2zakw/xuVlpz
ZEP0K+vML1OXY9qtyfrO2CzqK1j2dNmg3krREgLaoyum5wSYawQrRVXKPu24ruu31VyNA2yCc6yc
4SyqRrG0Su+NxLjO0Lm5Ei13RN5K8ssh/rhFFUnCiIcyk0+9DHsjPsMOak5IKFhJrcmRvFYM29Tz
27uz4BWPB6GHNEA/Z3q/hlXmoMfTXTp3WJPRbeUwITuV/chrN7/eEocbrVaYrT87Y+GG/UrMvUXw
bb+OZP5b27c+w/mm90g3MV57pxbH9L7ow2eblfOZnLXf69I0oV5g3B3w/WVMV1gGAiqosdUCxO4u
XFqeBYFNSFV+OvO7nZVfRoKPXufMs3zP4qpJllZyQDX3a/Qq9Vzn6iW2iLtwPcjUteFdh01qBxNJ
YdbfEVp8n9dxJJolANfEewwHBOVRpMOjH9sSYECceIGjGwJLKK/SqNSPyvqMYCx5xXl5boaBs0r1
sAIZOIl9RrJ44t0YUAYh9bEztGuZB4ZoSRCPed91l+BrbyXEzJ3Vac2MV9FUxYMEMeNnXXEe24UF
u454e0lIPs9AvCVN96GtKzH6pbQZTBDJRzhOcSjjxghTe/lkp9uXzITUYCOA0meYBBwfHw3G07AR
49fRdt3DZsOQHHUmLcBmjoPOOt9Yaj788Hss9u8HPaX9WDE0sYDLvhiOzK+Wrf203LEIcYcMYZ8b
W2C6DuIrr+seshWO/JxgH0PChUhOXdxqNJ6gRlSXpOZtdZBMEisPyzV3iEtpsawXRIJa5paHmEFI
6cGXd6ooNljtc6UYRHziWvtodWnktsBRgMmnkZDlhfi5OVgSr71rHSZOmUVuQp/Uh2Iq7aPTiPdJ
qC8GlE1iQMlyR1/tL0VKDGdh/EhXFdi99aANrUkiZnGqWxbx0uZ83tbOxZm0F9tVTzOHESnhkL2I
ujCzQfvh5SzYZ+3NE/ljYqjkHq7PgyD3ftzo0oGQhimZ/Xxoti9Fy4fXJNjmnCSwYVrGeVx1rGON
SjAAOAPnxULD2Qua+XHfexqoujltJo/k74J/wa7Mfj3SQKH5otGjGrD6UWj1cFTMyfpl+CAHnDTX
laa6t/RfGfvSLt7qMxka+ckiDqIzGnrKwcUtm1RbaFUsZTtGcAeHme0TTBUgy1b5acGTc9ycgjR9
KWL2xPUWjh59ruNsxV2Ra0jUqRUO6RdNN77wLHe0wrbv/LXkfbD6NXQ8xImOcSLvxLeBwxxaR6Sk
dBFAy8er9DMxV+TIbBdRwoCyuFqTLLzHGLvGnYlADwUm+Fk+SIQxZADJ2lkWz2S/RGTn+IyBEfGS
BcvgIKEOte0T+Ei0Z9Z5QG51piV5yL1MXsUSl8FsmWy7Ue8ScB1sFhXLZL1xfMoQgXDurzbTI7Op
GAxXO4uSmHwu3hwZxhh0En4yc+ea0uxsKJFePWOjaZ06ChhN/koKJjyVbgOFN4lJ7wfc+AWJHckC
AZCc6nw212NbNEeuObAqtMQKcRwNYcbruSKMm5L91FkiZtHE8Gi05sciOVYys7/iNtiDiayP2kXI
sDqDesMgKwLJROx0e9gpYAVql5KNneAKQgJOzmzwslrWZeTDEUz5VB/ICHgVvVkfKyfb7maxn79L
8Iat2SIHtXswGnPz0hk73qEoj4VS3XuVIPa2Wyu0GANRHA+Q7GBR5iMFu2WlA4nUAYnGmpjboKyd
9GgVm+FntClMNHNS2ZwnnR7jEGNTCA3e8opYcUA2WcxB2LyrrrLvtzh7NKrtc6uZAxdhzbzqc5BI
5KNDc3ZnOYdsHrSDk6MFiieq4SYGFiiL70u+kdmRMpCxl7kKSk9eTR2lLoXIo5eqIYTlbQc2BHBj
QqyQTd29ncntcejuksXuQhzbJ9Mz6T8cdaTnIMG+hPxJgNyVYQtFAWKeZh9Z6qlBXPZcX0e9IZ6x
2JZwABNhOvxwJFDk4b4scvo6IO2TqfN1bRhAiiI1kHNYJKFIpkIzp9FF9w6JlxtHpLPBZmQpz/Qe
mHHxIHT+EHdDcphsHGbDEG7JBwzjNepH1BN0MDQOX3rXJJccPdxBjurEqfFH1lfmM6H41x5J4K7Z
vhjjAjy3re3ItNoz7md4R6c0UT92Bd0ty55E+tzPVzN+xYrys/SG7rhYGf5w7UURGfGeWnZ1ytKf
xBWJ49T1y9225SgcJUq8aDMXIrOnrx5G8kdaGbF52b3TzYdGaQjGMkB55LTAPtm+KN61b0Sh+gjz
6t878VPd856DPBf6dPK67bEdHT7TKYpyqaQkEm8jON07TnPIoWRdHDGDoiOV8tLb2bl1Aavyhtu+
ACcjbQA8syZNP7Y5M4JJ+JS0TA2tNsBUSLhUDe1FrhxHm/fipBOJ6lrm593GdcAhfsjU15PpDi+a
QA3oLZ75rcqtEC9zmOVkEck9JFkBluvbDjFpWR94c/gk0wOHyVw8LOtylyTZYz/K8m20M07QFn8/
ClCMh4tCnirjS6kZePlrQa3M6wLBt3SCTbQkmZc6sC5Gk6jlH1t7fp2ylEskIeQnIdRdDAzqTLj6
eFib8XGZt6+kXT8tQk53ylTymElc6JADDtjJ98IKSWxs1nwcdaz9e3JFOjAjVUCRa1G+V07PkJzm
fjEBtvXWOoa1oy6Lam1Q0NZywvQ9h7YtPxP7XoRpPM8XrQQV6+k/Btct+ZwyKC+6Y4o28l5X6pFw
CjC0SK38KZfDRcUwJQodrKCJ+CYFKcYJ0wkS6oK7mpCmoKy6ck+kprRskvu2HX61tmaHDWs0q3Re
MyiJh9zQyrBwdcJxWyYAXt12912esrro33sngWnOeeC4EF551IUim6z3+xG8o+pgYo7MOJfSMUMP
2nM2ZJ97u88Om0ZGvCbkazpipBmUExGCPwcbmv4030kfDluehOe2awR/DZn+adjjRwCvG31yFbGZ
UczRwogQxTJa3lJxMmm9iZmsLF5MRKDSXLvjnA1VyAxiPNgx/C5QTc1VFEPkrEj6BMJuP2v07qAV
YNTaEcmfVX+STfZrk/y4ykCVOhl8+JfyO5XvNwbHOROH8S6ZObZJEu98QZg8vrzWfIBAwFojPtur
A1SI4o3gIj4ODn9CjajKbzvxGQsXKT3ECKuVrVHXP2ruWzYXVpjjXj3gIXmqbSmjTmgy4jzlVGCe
eLxNDSPU/d7tBqxvTN5x5MIg8VftuesbCG9aitR+v+msTo9IA/7zISdv1nxyLg91Vcqo3W+IXDK5
HPXpg23b+QlsJSPe0ntiuRFfbr9t2J/C7aY1uiEi9O/vJyFGxNhWKYdwceKN73Fzu/e/eziQztbU
2nBx9ucmKgtSofOtEbV+uT24fXmReOAK1f8SvV4HlCC03uCvotszvt0zVPZYUuYfpyU2qj++yzLl
wGGfXMr9pamS6c/XxyBA+KBLvTgQC+dG9jgpahHDIc0tfRphCPjOKM3dyzKeiYRDuL0N6GC5ud3z
mM/9ca/nbbr9C3RvJDRJqEmBPZvSp5odI2YmY2SQuegr0ZDHPSlYIls+T5Gx/38L7p1h5G0CTiHO
vUrgS3Uq2ub0z5tlLLyS1+YfXyQvk1qz0+EJciBofTFHsXAUZST3vP3m76/VVOvnGvegvcRzNNqg
3W43paZgTrjZ22Lv4zZHf0k67KVM/xoG8aj/2ok9jFz6Nvr7Rt/9izcTY+eNc+CKZCDk3c4uOqs8
b4QddyZWqovQRXeRQ43OAY3XhKTFjneorg8UXtMfD7VC6IE3MdQ39wkhOZNzVPBJvOj21wmgQCT0
pD51aXa3GM0cqf3m9nW3KRKcFpliPeZCu2nGeq+AQUdHnkML35XexOFdjGGxVV/1/H42+ykqFqsc
zuTMTNFOYDvM87wdoCyxPfvrppSonAt7XY4gNZ9vX+f355HnwV3eMF0mujFA1J2GqK1FyhQP+9m6
6u0JlCRe7gLTGWD6A8GMY/T3Tb3/0sEcDdzV+3eejP0n6F0yEo7KDySaBLrxWgpq6P0xNL0JaJTT
Y9ds3hqL4y43kfdqSxYkDqdJZ0b6IGiT6lrY+FzYDabju8d2+JB5Bed03YQp30FYA5MQMn74ITum
s05uXOZCu4/VcMHRg4ctXtn2otT22YRvB0S2w0FZ8VfXaZ6TtD8poUAy5PprZ3ifsbDDZsdbn+Xo
a7v8KVvVQivdjffpSERAZds/c+3V9GQXLsTqHVCZvK9WcgeOujxOVOu+l86AHVbiM5by5PI5rhRT
ulyWD6VmWsccYOh5rlUR1DQN59wkfgvNhyarPGyM8j1xgeOZI1NUkFfj5E30F9hFzL58bVqXbNBq
/E1JR/yJRVWqFe9EF7GYzjlfipMisT8wLQ5Bex+XsxnwtyZWRw/y1WPe8GNdrChMKfctGth3uAmE
n/a17Zez8sVo4zg0fo4sRsvRo5+w8ZnmUvtqCo6LBpccnypg8fESB2pmpW97ZNGX70PlbIHV2+DT
Shou6bIRhyKCj8O5DF5uRW4OqrAoe/veqfsL2pd3r1b3qgdQ2N2IePxlfjl009MwpYQWGp+6aj2Q
KlfATdE+gy/F9NxsuFf2LrNWJ12LgTchat+sOmy+KoIzfQP7UhlVdf85s8opYnbPbAPHhUPuC+GO
SNdt6YRNvUgSu97zce7fmGT5tpxPhbdNB6+EhtzF5TNUWScY6vxoOVzfOk9fQkefvrBHpdwDUcLr
9I2FTfndVtNXIAzC1530+7g5eJs3zcO5yJtBeCQqkrn+zgv+WZZ56MI78pDV+47R7HvPn6pSrxnU
Eg39RZLET1vskIo3Mff0dHIqPQYgjCX8xV6yU+9gxyO7hzM4MIwpbzwsJfYjeUaxWOzAUpjqjMYp
Tp45Y6FO+vRULskvo7AhOFCQs1vYp2vqeeu07azL4rB1E52dwCinN+Udgo8uMAbvEx3C4sPXaWak
GHY2fDAr+JjJjgsSa2kAVpO8OhhcStKseVrJi2HKMYizgbNLrukn1dfSH5yeQRXz1cNQpwTnP/Uv
m+QPx+tEAp33dTPQddstAdvI2xmEQpZZmvneMArwvRKzXn/PR4ujyzIf8hVWOpFbX80qq8719NJU
kEsWY3kXemVCdRo/Ym0iM9MSJb09h9kADIHzGYUPoqY0rb8mvDH04RYwoNQ85qNgbEPHOIDD62tC
9esVKLgOQ8LPqvhtW3mmseU2R93JQUVb6T0fLn9fZZSoBULTXaHkVs7FMAhNLLNq8J1qAjD31Fak
XGJHL/bRFnH70ohE535L3EbcxSiZaM+tx1bCx7XyWAFk7S6rrSXXLv/Am65BJ7UIX179Hl7rIUtL
/Rmr5BeYnB8MtqE9J8BO5/bSunpy5dwa1s14oohjrT3aobbQ2qV2qwcE1/oT196TNWKoWWX/lrJY
oTX5qWn8N04x96pFs3yuXsEgDBthvPbD2nETkAl+9/NwmPEtvTc4Wo+pxE5FbfRmzzO410IxKYiL
KXRIfjtW8UI+iWL+7HEapp6OfY9Bt2+nVfu4aJBI4Y+m9qcZdu2TOA9dODQceXHbWZemGRL2/fa3
emg+1ViTCmckb78D9Zu43bmzzBqHEZ64bK3PID1J4CuhjNWJC4CAy2k2cwZHvXR0x/VOGtYDJyzp
5xnNjSTcFPhaaNNcPqTlu6Uy62D33bvc8jjSwIl3XkKaqJ5t77NyoafFksnaZl16iSlnNRjRymNr
9Ou51LM7M/PeizbrMY6iIdeBMzIPIVNyze4VtjKaropMjDZ00vV7ooGJy+MFz5Sy3yg8Pwv8C4yx
lpPjcf1v0j5U46h8IJb3WYbfUHifJxAcCCqwUvNP3lMgTQzCIkzfNCOQLE5EqL1iiAu3FeOsRGiS
s4+h4bNaWuUGHIT63LE5QN5VQDFX37JmlvS1+suwgBAYpYZXJ+4xDSfznRLT41CVvxgGmso+4Pcl
zcBkLsbesmLMH2eXfP/a7Ru3m2zPP6hKXPWwot6Za+bHdKNKud10HcXpxEnXrVLGYmudnBEFPszo
GoTXv1TVMJ8SsI/dHJWqn052Q2Vwu4kF5crt3hqPwB5SjFnHIdaDdgnR6fjoC1mtTJq6rvA+Tsg5
D66+XUDQozJkJsmazowD1p+dH7PyS0wUGI45LOcyLu6rkguP57WP6cJlHPuhqx/qeU9oL81LIcRK
hU+I++LhBGZeJINyTwbiIjlQoVDE2k6JCGNoLrevk1QjT9Xc09S7yI2WJtzIGZ2z4mWOR6jiRuVF
BsGqoFwPy2hhScGkShW00ZWyyrpARR8ie8CxW44Wbi4NdLsUog1XUVZXY3PL66ZP1dVMSIeh8zwk
a0a80GyDHumShmxkm92MLYcchy1lp73f3O7dbiD30lLd7tZTQkbJURFffK0zBkNLYejsh/Vf7WSS
BOLy2S5NCrhVzzBVJcPPROQ9UR02kL1m6KPbQ1q91re1EQ7bzPxjf8scLMV/vFuO2uYTwMe7bnG6
wJX4zjaIOIHrOCsDe2w0Hs0fOBh+lbnUzM4RYJG+7efJ/CwqvKMGLuRzHlthhcwMoMc/boyaUnGQ
GaPc293bd1a7O8aSfqEoUlRBIzYfVRPtlrZfi/2YXMXSbYci6+81wD7Hf/raaA/3SkcNtK50fvY2
JsdFKhaqHN1Q2+rodo999HiZ6vc5tw1CZxas9Crhk1D42q5nuAlvbzdQiFHobmZR+mk8Bp5RMZvZ
uwhvz3663bvdWDlEKH1GoTbMQ3aVSiO8lDl1lveEODDPi7ThVMdDEmVezyzPWJyDbDu0bhx0KjLH
OMHc1nOM7aX+7cbJJu8oE+eh2tu6EV4cKqE04LJ+cVjNT0ZKGU4JV2ccO0QRTJGTDA5ty8LYYA+1
YWG3ZyKBKY+mFh2rvscM4eOk5/nrxnNFedZxoS/1np7F6wq7MtN+m4oDR8vT7o8b7697BpD1g+Fw
jFpj6h6XbHoojPgfapGpQy9ot+dgTbfdcors5Tza5kHtPWK1d4skV9LPJMxxb28EeRUk8sAJY/iB
nDFwWV8z+RhnlviU5O0e4u/2tXXtDGx0rIAYUFaLdtosQkySfGOe6rXn1LkFdbUN9uDVPE97pEnV
xi+x59XH2++ZKxKz/Rn4BL9oiM1jbMzPo7uxznEmavW4YfBrjjxZZZ5dQg7mWyOkkVeAUPvLoPiE
GTepS2Yxgvac7ZC7Rh3tF/io2797e4j3FmqbN17GvclT/IsgJiXVnzeTE6Wx94Je2mVcOSY6ENIX
T2PK4slVDIWN6bst15d8y4ej3FtRZ4/xKW/ROrfHS6KYefYZr4VCEeiUHSJLxgo3Cc4CjZYAsv0p
Nvvx2Q8GPD0upLennnZfVrsE8bo/U6DpNESGHO+dgbdQFZI0Iu12PJcBy1nvSFjWFRu6cUnt8+1H
IiHkULrdvd0IQipvv5tVVRfdbiQpMwSs/fVYKWM41Ob2rE3FR5oYUPhShORq5TCT+9HFEYLDPoVA
Fy/7yWX/Gkq9znfYQgS3v9h0prpkycTrgNL9y2bqbpAviy/2lycl7AJJHWFRdjQSUNHMhfHHZ/P2
FNHrTb79P9g7s+W4jTbbvsp5gANHYk5cnirUzOJMiuINQqIszPOMp++VkPuXLXf47z7XHeGoKIqS
WazCkPntvdeea3Q6tS1vcvk1mMuXTI1H2hrHuKNGKeqrYI6/DVM+7FzFVgqQD7dWFKi2+YFTRb2s
9XxZv1wfFvUNPNS9D4SDFZD6K9Os1XvTBPbfAj+xMtwlfLp0m6lPZY6wHINDYhM4jP1pyPP07Jic
8nmPHl7Nb9zBAN/S73CoUiCroCPq6snspXn0UtjjBU1NbhhsCvY0/sSshTx7cx1icc8KgmEkVy4j
gyDfQOtHbQ3njUkzyKHWI85B7WyUvKtGNXxUzDU3JalRWRlvSed8djJ5W1e657OjtEDFYGV1bfuG
xpjlUCUJt3PRne2qvLRu9dnucTnWtnjUbAt3qIsrZwbNTf79PfQgvfSDke8yKAZFBMYlZrI4mJJu
79h6oXzJrINrmbGdNOwRzGt/m4zZe9lmXGytaw/GbwP1+oNxfPs4MKscMrzuE1QTClmPHesxGdYd
jdnFya3hxLpSBH6TOVfG9PcyCcyN+6C7wbSrIIxyc4/vpoyVcVyR1JaztTMNNsYsUlmodOOJBocP
zkigJxqLMiMOJHfmdmIPYTRb2WJ/QC2gQqe2Ia2axWku6v5rKe5tN7A+oqCZkSaUxFOyRh3y0Jej
eA0t7c5jcEHGPU1Pzth914nckqAY6LJtzS1ZC5qz1PnH0Lk/JkmC+NaIw0i8Yr2KeI2RLNv1aUoZ
9qmeT9gQcBTMnX6nZ4sGoqbwzlPuitP/ho3+e8hS+x/DRv+vSdmHfGn/bPXUPfVvfjo9yboQ8jEQ
4AzoWX8ye1r4OpmDONi3MVxiB/2ZNnJ+w3upQw4mp2QzcOVf/WfayPxNkA6i+po/VqjR/xG01GCY
+1fLJ8ZR/jMVOFW3qaF0eBV/RnHXcY2H2Oitk51hljBzy2OS1ELUt18ziOGn3ogB3jgWLLW9224d
clUnx2s+u1Mtdj2ssWPozE/SyT+3Xhb5zsLkpCwZAaGcv3i6eS3zMaY/k3uoYcbOOWIvTOcPkYpp
lxj54CcB7JKhdz+Fc4IDXcOObbV+FdI7SWX8Zrbd5epHkhYTLcd7lOmzvTcMk6KowNxWqf5VTtsg
ES3+z3jYRrnAQuZCQsh1c4Ct435PB9N5amOYz8yyDXq070gdHLO2I2jek6yovBkg3STsQ24YGz6W
aesQqdm5c3RvFZ5xygQsh/z9RNv7C7AAWD61nP2+Zkc7LNZtLsuFKudE99N2EX77EHFu32iSonfh
wq8ocY0eSxrH4jShJD6J7xd0YBDkFZe6ZLqzyzvYtJTXJNhWPZHrRP4By2MamLZhX/5e2O7vAbVs
B+SLN9UKxOirKC7jcpkXBsBRWRBcyIZgc6sP7UhFIhAASkiipr22xDscIzEPbjK/jrnxlJNX94s8
+uQtdbJjsG7hrWXeR5sa6Inxe5BNd10T3GfUWvrU1LKxHCINE27lcIPMj2kfWxdnXMj0CO/O9WiY
X8j0jz2zkcHSPwVlGlN6IhjepsE+COM9uQFW6uT88xrXl+UN4lCO9tXW5V7W4SFhezSUZr2voBlt
JqIU6FZTeNBTCdGhqFnwzdEMI8x7ruwCT1/TNIdYEQScKjkuY/FeUqbLFuXkttV7I8lL1Lm33AYa
AlnbiQUptolPs9feGmF9hgRHFbETEYcSxXtND3pdhS9tcnALeoXD4iPhHtJH0yPaZCHn5NgXOZNO
e3qPmNZsM0ffjrkFsEbod2MfMqepdJaE8k00dk9px4CD1tO/aXX8Agwr8Cp6tiUI2Czn99LdL/Te
fmZQhCzb8+nWdvnFHWDbIMayDpSIwbGmucc8NK55CV4MsmNwgeGSVgSaDGqSti5VPhugtJ9RYBHf
GtpZShgeOC32I3CUDkhSllV+snDbSjAq8XLDL4MR2qc0uNcSGmi9fH5LTAMvo3OYDfartR0D6AsR
mHP6CbTf7SUSjAjsjyHOrEPK1j0p2m9BBOQpzWYkf894aEf5lEWDuXstE1ntC171ppdOxMKL9Xfv
3DfYZDFo6q1HA5dbFzQ1JpfBglxiJmXpB7DcdJyPimrIJ0lPu2G+wy9JdgOMqG3JEEmvmq2rp4BM
bNwzNQ61sXgsHbxjzjI4B+grr1HP7NJBH504oSMje60E9fNUlzD5uoRxiG+N6b6gdHe88jux/rvq
sXxMOOM6Chvt2LgNGjfBN43JssD9tZkG8BjZ2ByMlII7qZ2GDOya5rHBHjGJ9Mlxslg1Ti2NegvI
SuJXH8YwYrrJc4yBndzNWfwcatGA9WO8YpMg6FUQqsprb1J2WfYNxfhdI5e00TJIbD1FhQvcXq3B
R6RZ720WRbdW05yCzzV2kGgzRXggkh7aG+1A8TSnG72zv8P7YUWSTcElZKkWsKwOatQH4+wa7res
ALCSJ4m1Y6vPqdPh9w0tQp5hzS5cDFipM1asTUdPXfiWql0K9wAOc4ueshIO1TZe3M9jMT9OE+Y/
TkoWROzWkzEwMb5qBb8NziCTA9QcpmtodPQy0by3NdAUji4ADWYcisM56AnXMqR8JI/3ccZkJaCA
EaH8asXXxm6+wT4JaQBON4tbFT5rvXzfRAZhqgJK25LtmZ/emWmd7ecU25wTtuTxgkSjSAoNucVB
mxTNOeJUAZaEoaxRNT7dwmyCq88xzYgCZt/KiZJOJiibMpT3RuyUGBeE8L2UBvA6Y2+F0rfTGNNc
+jF8NLpS89uUEiRoH1th+0OlXSl/pLKKDc42nuJtWOnO2c0rGPpOmx0mmyOjnG7yoL1GMjR2i4gq
X2YNpTdmoh26mV4Nz7I4oCMNsyF+tmyMwj3eo9fALii4xpzcRS3GomAEgzY4Dr1siUGSgJ8Q0Xxr
5Ib2ZSIjekSV5xYLy3DndcXdMFWfQdLJG2/sbifIhFSSTW8MvcVp6t+0DsdxJkWJnEp4ShTLFsCb
hKmWOps4vWvC0LpwMeCiXJjmlqrmgw2Vj4QvVzxvUzYTGYG5IaTbTJj/TPtVluFr7WBYr4dGA8/H
ula36UhKgrLax7MkD9nfIjHT/M2m1B8dZo9GmH6p4vElKZvldZHH1vKk35sxpe7pDnPHsQiT/mhI
3p8O7AvHzFHOCCQYdO6KYcFf6RFnamugVe7VKTXuiE58Dtj3NAUPzF+PYzzGPqak18GJXmJPQvnD
u4XHVlimuZHVcKO0b1/vQz7ZxYYRZCqjKJddN+CuiuTHTwXcxB2IMVD9CgWr9J3AC/xq4S+i3Lgg
4kDqBcjm6fxER8UdUjknMBcStItYOxKd8Aeta64O827ykPPDnDvv4DAXjsnxtMS6d7FDrJwlulkD
vo0dAiENKGJ6RYwySJybeM67m9Yetp0oj3QixAwS6y9z7ueJcSkCVw83lfXdMyuO/HkP/rZ9iSh0
r0iSChQdkHRe6fcxML1ei+4MYo1X/dIWISefPZnXYDGPzPZIpbFqkiVvKMOjo1iC373uE6Yha9vY
JFPFmB6jztwGU5YDAB2DnebO9/ZdT02Fn+r1O95C+FwjN2iwTGzEi9GnWWjZdPnEp5/GB4MDbgz6
hmuL9ZVu5tTPBBKZVmKyy/DBo4r7y5sruve5tPIbEch7gnjtJcuJXo6TFV4AlL5TRFPta8NlBTSm
zwkCxdZVd+0+DOqTpFTmnPAGstliTx62gc/U7W2h3OMQWdXVpdKIv/mMuVa1W/yO/EuJ+GwfSqTf
YMy+WGDKfNynZMZTCMWUZmNGjfFduWI5Sct7MAzyRnbGSjC25k94lWuaoDqiFwsTVVwP2qYQCLic
YfBQO+OUNDCmgh77WxDJlIY0Pdx69XRaRjveJYzBNlYZnKS70N68LKyZPK5drAJxRMjTZPKpp9SS
+7oJiXjIaYQc4v6moj/N70jx+w0ZbD8MvGPvIcbnZgUFlkpBwrIj7Hr6xRd5y30JNbKkPyt0nY4j
kgMUJ+on/DfO0j8P0+DhaR8FTbE7rHPufiiS0rdC481264pQhL2Rkh3uuuZKtdhHrOStTihQn4Jz
qyWVj0ClI6Aec+ncVLhETiMGJSaCNW6OiJVFExGp1S0Yk7YZ+6JPLR/NQguiOw9LPncw9PasFrTd
VccuaB6j2Ay39qLLDXRqn/wQoXeGrrr5iYplnBBJVe1xqGcYmx2WEqPra0Ptkk33hiMT84Pt2Ujk
fJjbfMLRNpthdnIsgfHhLWPtckCS6JSFY7i6i/uu5/XXPghrvynCr/HSM0EI2o2eyOKAs4+7W0bT
Sk8t8cyWY5sbw3e9Dd1NiA61c00uyvPoOjurjtSyDYNVy1IT+tvnoRypsvw+mtWXOXL29NpecwP/
UpzJZBP15ht25GOfdpZvJR1CQwyNk+o4logSjRsSKbpok1T7dqzck6Ezrhv6XvhjtDy6NaSvLG+S
vemSqWun53SoaNch6M5wlercZkL4T1vQWo1QvmQ3fWxLLu+2ljwxg7L9pMPv6qGkwu9MvsRCoAyr
5SbCcup62zjz4KE6zGmYmnyTbrizRY8HVys4TxofXVacnGy4lPm3JfK0jT0gC2OqJ2Xried5PDFI
22CGbvZx2X6wVnpnpVdMWCHL0up3BB19OwXS0IA12HUThnQDYQwnabDpnJKsEei+jYGHdXAGCNTI
9vlAoJVtiw/Y9SacxYkcmHPtYW3hWQk+Fmcs92CINz2h3l2BbWbbtvusk5pPWVC5YYYWDe5e6iZk
8Chi8ZV1dxY+CHLeUARQPml40C4pJ+CpMY27qKc/N0y6TzJi/JoOyTvKFFYRrQKCCEA2r51hQ2sT
U9J+vOA68B76OblqkdefJhfCIGGGz6If463ZLMemMr9nZvY01FxKHex9UcYW0UNPU7p8loq7sN0L
uAcHK2hvCqdiG9OYcge17DTMzU1AzA1jUHyQtfkauooN24/lwcnw9XMPXdiFIcVeHONuCFlLhIIK
hWJytmEjwDtiWwxt7QMTgWActinawcLfm5PV5kDeWwHjMCSGNNa+JqOeEEqByRjgr9nYJmsSNjvQ
Ad0o2hsiPFu7js18NxNIyEpiPnU9bFjUcj/XaS+KWIhtU2DRssU3XhcpJJIcVxG30+9Sure4danv
jjyy3xUshdn7HFvGJ10EHcWb2qMoSJkn1TFjsLdNwheKm7iPxqAViRugurM3qR+tit28twxg552A
sGU1M4GrvugpKGqcqh6RS1ZZyVL4idUrE2n67LnDDRDp5lj21rPGGB372Uwmn1m6eE6w8LYTFpq6
h9ga6dFF4MMnqaUMHrJ+hW2gqjK6ahfG9lettV8Yb/KxG2+ejXE9SshfqGWUqft2RHfUOCZETipC
ZTWkkyFzzqT16FVv0WEj29qbqT5uh/Jz12pKfBHD3hjfxzgqLyWXgriQkgCc8YQPiMCOVT1bOYYj
A9nGgSjXiHvRStcf6Of1qdydbLIoXthSQJJ8FCG5L1nbN0R7r4s2yw33y0n/DkP/PeyDs+zEnvrc
+kDAFfhBO+6M3DS2ZMtuPNuZSS9yDkcjTAJeI/ANCTAWIxEjiOAUQv5VcNE5uzHGFrDKmNxiYP7W
F9+N0fP8ckS8FH2/DewUr+84quqvmvwtzt0lGAd/6dx94Uw6ImICy5YGd2cMHgLlqnanBoubic1Z
p3m4l1dMvjt2bxogf/JVZJIZ5TaBEme2eceuklSnSnv2I4ACxy+zjjooe+GayoyqjYo9I95nY6zd
kzSXT7m7LzVIFHnCxaUM9GsKkvfYseJxEiqchpEi0yYki9DI6jZQ6xIoIaqSoLjqNpDyDjgB11Px
Wg3eS2Nypjndq0NF6950jI+xJETkJBzLVk1yipVD33YYQJhq2UZ4zav8eRBcomKMamLoOTfz5GmK
6pEOA8YyhBbCpwyBkb3YfO1qRkNdRaY4EsJ4LJb4LWW6/KhHeQ6QYPyy2IexTaqTa5pvCIHbKwCL
p3iJnjHImHyiXMBIPcEzZFbc9nzWP56uXyf5N7ix5Qkrb3LE07NbLZjrg84g2eGcO6xfrW0Utcp3
Syu4NwQ+bTU4DtQI2VDD5KAXdygIoPnz/tTmln4iAsqvMEvspOvTMZOHjtnbAZGeK1naH9fNpGws
b5+FE3lSjLcPZOY2cz1+L0xYtpEOMSQ0ovvWNV77tgn9Sg7FEScqu2MYnR1X5I9Ru3ciu/86ZtUJ
P6NDpYFdUAvrOVvROzgWsnFCM2Uon/cTF6Y64/0Mmw/HnU6OtjCwsJFNpG7veKeLnepH3WBtulOn
6yby0nmnPcE/shAvxnszcK/a6LCGnNPej8PqJKgL3fYoCkSOIc1382OglYgNQOZFBjfFrj+4FBG7
NZ2rJfMzFajv2GBuy1Ab/VITWzjBt4Z7adA1RiVwLErqALWrEiPbvJL5LlJyiCCHh6VUmZ0ER4iE
1EQEgyyL4XeoKdweoP9351rJLLkSXCTKS6AkGEeJMY2SZVz0mRSdxkOvqdBt6goBhwXiRz/hScW3
FkOY31pK7EmU7NMqAQgaOgMwJQo5PlhhVCLq3q9gJYHtlq7OfJbOSyUpVXV7687CPJIdeCKGyJLs
YUAJOmCLINHlDm+5GW1dJVShnwKER7vKlIhVm/umiLbpqm5JJXTBx78wTri1UMBmJYXZShQblTw2
KaEMAy8y2r8eIFhgtV2lNfVngK/araaEt7XTZFRinCG1j9Wk7SzhXcuhdFi/Cur8pUXLI6ANXL6F
2bpkRU96kZPFWbV7IQ0uMu1WKmFQ5fXP3VkoGb/wyMVmo/TNif5mJSGOa0cKa8iK7iKApCg/XKnU
y9KUJAmk5sisBJVyfandql26SsaM0TPDIX0v0TebhCW/VBrl+vCjC+Xn18o8LBInOq0vcX2YV632
x/lsHC3G6WQ9wktnJt4ekP7qUk48MCgYthx3D+r+GrZKHIrVMIfdZn3q5Kf1ZDRpBTaNoTla6ndf
/5c68eLsxxuifrappNo5lHl/AQ5MRKbID+tvbK/i6vo+rF8XkdfsXWN+tFGi6Sy+9EqaHpVIbaNW
B3/o1kjY06pmsx9D2FYS9+pctlC9Mcd0B01J4usrXa8i65dlYy5bqfZNGMDL8/rSGzN7q5XAPimp
3UNz75X4jt7SHQv0eLyr0y7qMahCF3+gp8AiAqT0e5ok0fIn5ejQlMBfF94jSoXqZyGZrkwArMG4
JuSrNQCPAESM/Dwr24AJUJjy3kRcRBwQ4WrgCQwTaezVVy7CTqUBsCHABMOREClzwvpzFmVYsDMS
BL1yMgA9aM903G9LrTWOjkZ13ZbhIm53tcJYr7+pQmh4RXvbYZ/lI6wY+SvrRJjiqQiUnWJ9tj6s
R5zAdbEo+8W8OjEMPBmBMmf8OFXW82V1bSgTB+t0l1jkauxQHo9E2T08ZfyQygKyGsFLZQsBGADF
VllFIITDYj9VykIyVfbva0wgz+xbEmfeXijXyfpgKhOKreworjKmmKtHxVV2lUQZV0plYXEzrjbd
co5hM23YXKkuj+CQTkl8mbix+XqnIiTqgFwfKuVHWJ9FsdYcu7DztabAUWN78O1WY/76sKhD46N3
eu6y4OzMM/Qj89w7L0K5ddbPwVAOnh+fCNMcaWgf2mCzFXTir0Dy5xu2essNbnSyv2HSHEKxvExg
/3w7zu9mTZpX8u3mtY6jfa8By2jb6FXYbOkmOf/xPb3RDnbiyJM7lQjhCmK0aPS7YbRQGVLrxpFM
urIY0pb6C/CqW0jnRJ3U9/R8vGmd4PuIKRLor3awmnE+iJTWTmMMB4skTzMcTE407INFfjsAmcYl
3h5bpqE6vmguUAHO09pmBmFPVKmMqfqtsBUxvXpitsAEt2GRZKgXLRo0LsI/wxZSk3GNJral2sCX
mrV89eiurROzv+lc6zK0xZG8wBXICeMLoFTXYP5e9np0g72MGRIDt80SzekpbpKjDB2BXZbd8zjO
1kwZjKFjG68NjNu9C58LQQE/1E2U1suxr7V0i1i/79hiwYnQPtchJuoeOoFW5hcZFAC3+ybAMDjZ
D8JrsdZO+XsFwsLHuvvW18u4sysOBn2UKil4n6vGgLkdkkNfs8YWN7GsaMpw4hvdNqpL7+HENObK
9h29TdieRCG6JjWdZHvM/PLzwZ0M+Cxy0aEr3xiD6+wj6T0wuIUzgjckw6CsrOZLxxokxJYbc6uD
Bu9ToWucZUvsZ31mJcZOI3Z5FP9y7a3WPbD1DIFocNj27u8TCWaf7NAu9kjJlnNonHXLJH2knuE1
MX48+/mNqK2M8xTQbZWimGKx56+IyGL1V9lAZv71P1j/L+tftvT4tWW+vq+F5uDdNBxsHQmoifWp
5+racbbIf2n2eKY+cP3Tnw/NSIZj/bJocMTTi5pSj2KyRJtcYtmd2MhF3UmUnTEMqNAgyAd9OhfH
Jpj9jBXh3HJwjjWJp6HpvjJcUf0q+MHz8UBwP7oAlHGpXjFJHp75XLg8hqZ2Ftw4TxVXVWqvMYBp
9IPU1NxvcUuPF33Gv5gAtWwhXG/1YCRrznWNoE25t7kKbExb/7Aj4g1O+wmg0O9MV7bYEt9MQkpb
ZSbvy/Y5TtnjptL7NKaSiJpZbXgfj4xb+9siiL5l9NlvJqiOW3OskN6andGSaVMzzLOZZu9g8hMS
mDbpnM3gwKbUjOxjEnW9w1d/zpr2w3PRvGW38ybzOfHerJnBeGyTOeqs+YVbNhkt/P3beWTSVTZP
rkT4kk7C5KRjn50TXivho0fxcySyBcK+tLdsj3ZTmX/K2gQjmsHk0ey5yXLFsyMg/23Fu2AzbiuS
e9lG5wAeHQpb9Dzk75SnSK5rd+aslVsp8jsqPGhYyYOXoFMne7kjoQAYvahOegEXAqTBqVtADSaY
Wxu3qG4lY229cRSyaDhLfEMXNZZVq37TrL7TwYD45R4dQjDmbAFbc7mVLln3lTvDuJfGXaZNJJCS
+6kEPpZEb+AfEwIgzx3CKQcWcpazIYH/THYhUg3bIVxGjgCulAfPm4ichGAvzCC5W/ifDUwXoV/w
HinUWlUyMQbA2exEa11cLoohfEnDxkpazbd5aiDsP7dd3PiDadwvXAA5g4NdwwZ3a9Qdw9tFXOsg
+NzpjCljeIl1fprkxPsTf6lQAtw82pM0u81K1BztXjOqc4BO4njZQx34XY8ZuwuKW0f3NnrsnnDQ
fxvc4rYOEiSFIf6CcWM39bu+MgfuaA+BlOmWgPYO4h2NNbp50ahH1mjwymkHGgHN98wMoOTpjPzK
RIPoWu1sy7hhEAiSQwpgSlgWR5afpsBomN8wPreopci+a8ZwhBX1AtfpY6qWKwRLPx3DS2uEr42j
P+nOTeDa3xrzNs1rBmEGG9KR4RoC8qmevOQya87k245pbRYYAxfOdmAt/3rozdC4zJJraR4l79Wi
SEcui8vUWqI9JoRPQK1KHGlZwaQ/ilDWI/JdXALQHGrO8V4cZEtLUH30JKu3teNMqNI1p/FGtTij
Da1tiQfFJavuEUbjJp2oG0mYMPajBWHF5so7hqn5OWLtgUUasB3bOd9U+0xmFXyYHdPSc6MejIjI
Hj65hLOzbaCmurc9RJoYVxexuZL2VI99bOxQhfDD7anWhq7rPrT50uyrjtHxJlaLuVmaFcm46auz
iGSb5WxiVtPfMFRHSQ7nEFVY4WfiXNla17h+c7oDWgBVSu1UdPXwwyubi6Hb5oyaiVORkzEAiCYJ
5wo1VvOmtnRuhwXncKpjQNccfN82At0Gl4NivuCaz1NvO0T2SFfJEsebcRIFii5BwVA95Gx5zuJ9
tYx2i/YkC34T8qPc8ta/1OQIBhGprMjAyt1Gbn1ms9bShKqeTkkVnKYG3kwWgPMKPxlr5WSOe5Rl
l7I5/mELRgwiHAqMKXPN/jKFGJKNHmDTav0127nmrlHi6/z5daHbJzGG3YGMJGrvzx+fqBeCsIfS
zbWFHMA5T0kuOTVpeE8TALjUn63P1gfNKG8Ai+asj7zpzFLFPU5utAsyouRW27FzLchw6DG4FrBT
Q8aQiY4URLrSxAnZ92+ijRkJY7I9Nix/nV6QMVUPcDwW/Ic2IpAKhK4P4cIJG5LHKJgN0wvMgx25
OxloybFbf8OW9mrqGUaCONgAt12oMcbSk3gfV+ZLpnFZ3E0ZTWy6WzZ+1YCYa/uBTjZlvGapy3Yj
dkAttVxRecofZioOOXbe0/+a9f47Zj00GACI/wBm/BS3H1Dg4uLPdr0//tV/+vWc36RwDJuVIi3j
Cr/9E85o/CYldE7Ps0yqxB2bb/1BB7fc34Q0Dfx6fIcViMnL+MOvZxm/ARt3wT06gBohq/yPEI26
+Re3niU9j2ihKQzKxS2DCvJfKsYNXURpb0fOxeOidoRYM91Z3SMYuuZo19O8B+Md3dpFAgxgMU+k
jyfoCfMudpFGe2u8/unt+4MA+n+KPr8v46JraXD/Ky/yx8sBYik8C/65dPRfzIPs0g1ya7l9MW1D
YjOOEOyMj2F2qztRfPGqgPA+cCQ2HdXdyGX//M8/3/sv3g3Xcnh3Pc/EC/kLKt2jebb1aPy5NFPw
uZRD/2RPcAW6FnccywRsi12OgWPV1ePDP/9sXb3VP1mZ6+/OocKxYtuOcIX1y+/eRJg4+lS3Lmk+
2l/KYKaYh9l/PvdY0JvYeMZtdeEynpYu2Y4k+YZ5+5yWSX5J2H8ezDamUSnC/pMzQTn+mxeHQfRv
L04nYoxDVHBrW1/8x5fHuAjVx/h/R6TvWWiNdckCbodJi9MIw/i+rmkWpIUT5kUb0chlheQjVT1Q
nB+yHkg4BPinrNTmE3Rf+pHk/p9fl6UAor+8aZwNumfAuIdYr87XP7tNCQAQCZ7wEEbsDw4YJFjb
d5VgB+Z9FwgoL5RDHUyD8rBksUYoj4N9Bvtrn8uG5V96bBPLYCQ77Ck6nC/INe5eEwGmKjdM7gQg
B2/wLaKyT+wADBYsFoD0MNYvozN9g5DpPPTlZ6duXVzzFpM7sD9RHJbvJKpetMSwHonw33OSpVcP
vIKALPzgiIRZNsvA3psfsB98bwureQhKrYTRIQlAJO5nDeyIMArv5p/fLf2v3lx1iDmC0wpDj+46
roXX9y/vFhJa0GchY6i4LMU+DABcOrZOGpK3EegRtriFu+k2LlHyZNF8lIzg2OX+/70QXefKg1FJ
54T65UQDDSmoAJ2tC1A0OAQiuuYiMB8x9R4qo3ualxRE4txerMA6Qfpk+KhNz//8Zvz9yAGoY0nL
pn7BlsIGwfvnIyfuKtChCHsXgP6sfY+QNRechvPJAhNFad2ez+jfXd7+frXlZzqGrj4H7NHGL0er
GBILAEZmXUxhH6eGrmpGHU/KR1YGubZPPLFcAIDd0syEA29xr+ysNk2tm69NY/+bU8f4+/XGARLt
MkmggsLU5S8HA74dfVg0dhBl2gGiHc0bYkRXyY5RJJn3KOQMHAnfRl7QQZbF47BfBrStCSRZixvP
N6NKv/bKi9IC1DqPxJUR6LNH2sBI3c5QK+sGqAkTjpu8aed9ioZt6/RHcrr1P9jRdIqEv5f/xY3D
+PuVm0I17mMMVnli/HpkBxjVg8BJrQtJnvJSoEXcNQ1ub3uK8sOUQAoNPHlTaa2G24JsJkjwfhfM
zrtZVvVju9COWAGWw8JT7BlMmOzdm9Qvq2g49aN5GWxDu83acBeICOp8ruc77CjIPnMICoDOUOwH
pEDsikLixGub4z8fq3+t8Phx3lqqkdRTh6srfjldUoSqKU8rjpvUro+TVuVoPbzcsQC+Ww9vfUhW
9J9/pKJA/3JlxZTuUAWuuyxDjF/Pj6mSTdm4tXmJbW96hNE435NNvteVV4QplLf3chkdosyUMNR5
kAaq0Le0LvJ/c1PW/3rv4UZvWcITeL9ZoSDB/vpKqqgrs7qu6CAIQD3EuniyMi87uE4IHGCKpwNY
erEnM+ts8lAzrwYbGSCIjUmsrgWplUF3Zpr+VDDv/Dc3bZXE+NO7pF6bC9kavxDBCw5AtYb781Wk
ShfmYrrrnWsv3+JPdHe63akuktzmRuHN/tAn9BLDGBOuAe+4g6WaB/JO3VfCMQNtU7tCFSHS9WnH
GAcnOHXgRvcIKZc0sKnWLjmMCzz7RxqLdx6rMrKWrbebDP4hJjTYt3Nwmah6u5mYK169pNYZsTs1
yoD0/MkKHkRIc2oovV3R2ueuqcJ9m0hxmFCLGd+z7iPyGh/ydNqTCKC7QhDFn5fY8BPAX7oGjdEK
K3E/HmO9LC//fJzxEf71SCPM4rgqkmI7njDRvn8tqCkk0IcpN61zGAKUbG3G70u07MvY0fZOkd+Z
irQDnl74icacfeG1M5RDPGeFhskmUIAenFkj9KaJDa0kwyzKemZ3ynyZQr0fW31SWMmeZdd7blH1
CcqFY8cq2eMz8Z9VKNdznYdpxCyTpSnzZlQkX5+6bZoaDCwZPZCbGm/rMAm3OVANPmwUmcgK523j
Bcn2R2J3De8mORl/EptIDevXU5KZfuu5OMcbU7lmQc7tg6XZmksVARUbcIlWJspqZEJ1jBvvTC9A
0I/zLW0E+yAjsc0snz5ppv57lgccQmN66WpGmMssj1w3YuqXTe1QMxvcxMWnjOKd0xLhbpf2I9c1
mqxZFjXZ8D7jkJizqH0CzEzAIhLGzqs1LDWOE9yltgs2C+QwY8bybtQYTQ/1Eu2YJIwn1v+U0Ebt
Td5KyhXs0N2lZoZjc269G7TyipQfrqXWNqazVfQBqLvM2roTNmxBIARck75NagOjJjE7aihAnw3T
l5ab8FOWvSdF8mbaR+SueKf3iMnuEE/IKjj+l1F8KocwxMdnf+kZmFEylBhIJLPCNQXloXWzwp9c
gX6cD+ZZTduwD1UxCaThltCyc4UMc6CWfbgUDQ7mznOfRvh3m9IJ9rXsmCuAzzvPy/ySFPF4MyXm
0bBFBCXL+R3v2bBvI4+UsQubGGNTvLd0YgIuEfH7YdAJLPbx0cza6D0t5jsLbx5wzuHRNfjMR5OF
fNc/grP4D+rOpDdyJcvSf6WRe2ZxME5AVS6cpA+SyzXHtCEiQgrOg9FI4/Dr63Ple5kd2Y1G1aIW
DTzoSQpJLrmTZnbvPec7FbmrTMYyNwV7VdY+x/j8RVTSf8wtmAlBxsGjaYbDvHjjqQhkjaSn/qU8
lT0ZOv2VmnaazC7JMhoU92EZwUUpxoN3bQYzgi5Hx1pTTIhDxrRB2bQFwZe5J1qybAHGzf5tipD1
wEGVTMfUnxPSJSH8rOvwQiYvs0gCXZEVOYFanyAsHNwuXy5o6fBvFW6y9SbwcC5ruFQVeArfgGTc
X2yJFsKs3e3ItebE3TBxnrF4bZyQplRutwG3Uj3HMgPa+3GFQ/2jP51ypYa8Z8n0Vwia4rbburcw
Yw8OyVl/mIMO8XltxwSph4fMKStwsuZ6E06eFSv1w+DWeE2drwhbnsKqsM8bJng6yQE6lFyUtyCP
7tCs72e5ymflZIdMzOnDCOi9hPLN8tEAyvLeUUwB2gPTvodiR1gS6Z2nJttQhfgzQ4Iy33tbmT2u
pfwunEUdB4XtW2X195SJEgtGyCxNyAf+QMZN5eCfUjv9LsJ0vR2b7pchNG6NCXAfaOEgAp2Da3eY
sHK4XGFtcQMUZP0EbHKwC66KafLfxjOawvypsxUBqgEHb+E7w71qq3jzmuamNoml8eSvcLaMu9rF
RFgTpCN8Ik+m7UdmtvNNO60qcSsEe3AKvhTmqa6l/1l1A7KQNCbPPb/3uqYmzigDwhaE1V2KC2We
fefGJbQgWuDeRSOo1MMmaQDgrL4gBmKcaPBqwduDSQZgNWp9ozx30qArPDYHd/ZlNNSosVXY/QRb
xYBW0ZuyrP6hJx79pIPq3HRFemfnDILsrX02lzzde6Fz0sb2LXdXB3jsCh6IKCz84oh8pf4GnKic
GnVgoO1H1EYDIJVyRq1PG7oIrOOq0rsyXNSjE+7bNLD33gjPR7hDyW3XwVhWI2VoZ1svrX/MRj97
QQeM9LJuXgdRLmfDqtJPUoj3zGRmEWxrRRnNb6LbyXms+x4pkDeHn6aw6i7QBuqYaYa+BpC5eIyN
9lj4YrcM6ISsVH5eOKHtLJENx2GacG7o8CVfZcH9xux1scS9kXskdzVBLBck0U7rri/ZeTGvyTzC
hOuTmRfa1tU3nckILWW2twQ1dbO4J6UkpqHRepCp5NvFdE7p+N0RwQJPFLbxtThrqYz39jjylA1D
jgU4KLrDMBFbO9tbzXnxeVMESC1Iuk8hq9MjjPcRPNVVyOTertX20I6IkQYb4HhDxzYxS/VCc8y/
zfAiJsDOvqWNR6DuFtJxHku4mPDedq29OJ+1sPS+Lxc0FSxOzlaxQ9jqfVtVFrezo09tylDGoBqC
hSAnWEKHmZohznOxJp1XLVwk9mNmKEw2LrVEaKc5ty5kRlTnIunb+sU3lvrsqPOKS+QYdnKKIT1n
6+209VSL/fKgrio80WdRrlJUjLbxGg4WCFRDY93MMvewTD1lfIUQIx98I6nBfUVM3qLFMBoGj75z
bxOOTnADHASm+l+kWr/ouhiOS0NunB3Kr4bkmJ2tsP2RmHg4n6ombqWJKWhLaY5di4tAzOptLaHa
jn5h3lbdJncwE+tEivZXo5w8DgzXOcvcf0Q/3dwHCtliCKUcV1Jw1nocHjmHbzxcmCVh6u7rfshv
awU3ObOG7sZw972/oEDJqV+cFWX15uy9jvgJhnm52gcMdOa88k7zulBdAmcWoYEyZbPM/QKKxVgw
ttnjspz1UJbJSJ4Zr+OE4XNhhKwE/RtLBvBWIES5y9LfFtquo2HTkDHwvoDd24cQgqjH9Rx7HRYe
K/Tuh06ClMeEitsrH/EvWiYskvoSTsMbHrz1W4HQsR7tw5Cvxt2iBKKQcrqo1CtI4qrCZNDhpZQO
jb6t7w5Li34rGGl5wWLx2Pztcj/iWo8J0rqek6vgmHbESOuGoPVA2UNshGAhS6chksMhan6taTjs
JDIf7AM8Yinz6dCDc99V7teaoIIz/uArJwTR7GaX7jnfNPbLZrDPor5xGgyPY7u6J3heQZICl7tb
2MGvMp6Q+z0gR68mwZBuVIKU6x3Vz6+80/NJBTACW++t70vKXTwDbYpXAFH7j8pIC0qShgw8Qz/o
ZnT34UB6FsCrfT84A4GD25mp9YUwBQoVMX61jfA0LrfGyvXdWP27cK1vTgjpwLExVaRLebCWgr1D
/Oz6OU+Ebr5MXZWT7wi43ezAslreE8ySZZ8GrocPIv/mebfXZtiSO/nB7xYMZO6vpd3QJdjND2RP
n12klL5J4kWxEH/SNSi2WxcDL57HYVPPC7dsorC1RHP/TQWkvTQLWN21AYgkSf2owyzdw9COEeY3
eFasOyGHNIK9fWfYwXI02z1JHsQmvOiZMdWwOJ8C/r9avGyIg7+5SwV2Nyc+kWyqXe1iMsh0991s
1u+ThWl2ZSyfaAv/HSPtZ73OV5lnKSLRk7M2fDKmwo6YbmFAcAEfDO6bXbttBIy6Bo4gYTjViLh4
MSB1c8SGqbjrekhnKEQuq74OTiUqqrWuAM302I9bNMTpwMh/XjsR5Vn7qE0ZFbBrE8sZk9Qx0DSS
ImauWEw2XBnDFRHsS1hFjH6rElmMmhFvt4DPOEViRCQrE1W2woPVXbpSjMmoUb4xv8cL9zz1oOxr
aetTHJJME5sitCKFyH4n5vohGxG76G05Wt7KuVf31B5g0nO3p9gZ1XG1KzZZCNMIk6qkN3Iu52xO
GWArJNnlOEQSiqIFeT6h6GPqDUf6qk4oQ/yA3nYvq4vhVF+nyvwGWyvYCw8HwIjk2HHbe8MfDlOK
lleHLOhUajFnxGAfqmKKA4HaWxbvVLxH0eZjMoi0jfUgPrExPHAWfROb17EmsXNjPog5d86xMPzH
wCjwdSk07YMr93ignmoUQgm6M+DjQb7nhL7DSn5qOoCz08Iq55vH3pDvq3s1RnTAB8f+84CxdxfS
SnKdhmNlhmOqy+xrkgS6qQYxx+YTho4wBINT9UxVAQH2ar3p2zHiFz20Gd4moFNHMiWKuFTk3rBp
hbt68ptDWr0Fufs+X82YuWP6e7UCeFr8lyKVa1LJnI2AlPamyZ3Yy7KzaWE5d0YwmDrQMqLGf2z6
6gKd6qnnEMz6QbgJvt+f2mCp1ANtesY+2R4Tr4fsdMGX7mj32ZkFJv85fZ0H583pm+7WmWicNz6k
FVnoWJJfFFZJauEb3zqiCciM4lobvat+7YfTPmx1vuzm0HDB3CWZgYJ8a+nvuk4XN9plntn9qA1U
MCON/WNlv1WadMOw0+6uhk3oGzKxCA86g8rczaP1FRvjEHljfc44CEYVgUStz6gahrrPSrvkn7fD
iKQ3wI8fpRC4gH4pzG78TCPt8+svcnJT/gpleuiGQAoY/LhN7yvRD1Cmaqp1/7HVuYo9BxCyadU3
rvfVHSxz54puuV/1MS1ta+dgDo3KKzlgJm9hx6Ub8PwT9qGzJhksynFBsyoRjbgBntCxVPwovnVL
eLVGLd9rMIeLEXJSDmx2l8kBJRUxoOKcjxUjMgcsZgFGMKYdT8KbsGhWDkkSa04WVuady4HdtbHc
Q1X7n4lyiBZ5AAlvHe0WHrKnvw/ul9oe34yw4ngy3ly3MHtZpzhDUkKaVx1R5TiHbrPOZLYAIDIB
EMIouhFzfgTo8Kk1+19oaF+RK/QcckPKYTeIxqC+ZOxyqU3aVhV6D8a49nunhqhJe/roo1KObDN8
monJqlWrz7RA5+cs7KyE2mJL7JAukbPJIXHJr2D3AXppXeWdllUhhyEcFlDGNzqe5s2QwipkXJDG
uZ6udK7Ap4V15dyTkxjXKFMjKf11DynXPiydfEeVYt15XnfWLMM3VsFBOw79vakH7Fdm5yUBYIIL
P6e8fLxXL215ybMGgU++nf75eTUKBIhEvbDqdAUVlQkA0+a++Pjw4w1FSW/yNLPj9o4qo0mgUl6U
HmHQyvzSA/M0Oc1qAK/oucbr54aPz61j/paDpjgy8s8us20cM1OZNz76vcvHG/cf70FGMiNiZQbw
pcGrM3tfRO3o4+QtNJ1qNYenPDPOzHz40J/lmbwVLqEK0ofFnEAWdtITJ/Wt3nf9RHqEUQMQLfRM
mYiZBqx8EE1XK4ndmN+oipcYgfe8h30UVR4voQVosOnf4MCipq3KMVKpfgzmY4i6hd1aVPseZQBx
W5xhctO6XRX7t+n5N/xJBB7vJ7daI1rbOODnfa5HEnUZHrJwNiL2PYJn3OG8iVztqoz+GNzTU+VO
z2WZ3U91DpCjy/f82HuaMtnVqC+JrQnr3Y4pbbUvSjvcDXp9UdL5TqYNOjar/DVtSA48gRtFXHuM
ucPpH5UvxmBUfrREaaQP/nBSSHueAkufle3kDxMREhaJSrPAIFnQEXWUp8/XlXLGK8XODWXeaUsU
Tdns0hBRRLBUVIPdphqyOvHTL/00nrGIwRqe2nvcrNulz0gqY5NaDoXDzZOWxDW4k3UU9mzHFNH2
SZmLixl4e1udLn9menHn22N+DgJgHeSycS5Y0/CeIKvWVcOjiYvxOHC02G2N5T9jRycGNrN0bORV
c6vc5l65UJ7qjIylslkBmFRryIo9LhA/Qk40WEydXGY3ZmGVp6UrI8MI8LshiMN0ksPXtXX3YNIq
QyJIqEwTKjKht8S3589NjmWX8YZ7Vm377El57xZlde7IalbS9+7mHhUxCmQEP5kdoCuR88GTD62p
fPIJAuvRzZ/gEkqAvUX2WavmEvRW/gMv/YgrDLFS4ce9JPfKsEedcLd87Yy6PuJo3Hb1IokSWWu8
bv5r6Y8s7/Oy3fFYdUXCEXk6A7V3MTzX5am2RXfr5t3PAWrDvai74rjpAF7Yyu5qgzYJtU/aLCJD
OZDBwZ+e46QAibgs2Q3m1hsOqtWB1A6UZ6HwbpcW6xXFbSXC7G5eH+zNIQI7u8aI1QTlwj2cCDHE
C81EEDmYO6xPPcf7ETrlbZfBPL46UmBgu0ffr4xzINvncK32odFdU87Z/8exJte5oX+SaQofIBWf
hz79bgR2AWsyeFpnMVytbK9W7aJbW+xthxixvsGp/2quefdkOc6JcjuIO2mJ6KP4tDuZYbDw7ugU
ZQ+TgsPboP6MKqCxB+J2zbve1JijRWndKRM/IvNYaFyKXCuUXnzy42vm1tV3wXMLPhVJP6QfYebP
81ypfcEMmIYVR4BoRtO1ts34qEMxntgKYdcvdSfjqRPumQxxJ2k8B+FlI8iy1guTAGdCZBq22cEP
Xqye9A1R0sbYSBnpWrLdJOXPcZ69lzB1QhKgmjX2OwDVtEXhF8sQpDAzcH5L5lpEVZx6jIsCZXqE
P8G/XsdP+WZ9MZcvEDyufJMCBKdTnZVpklgIr4PbYDEAU6fAI1uOnixYJnVoMgy4rLgb+W1Z5Owm
zkocUUAjj2AxUfZ2+VvhdNeQgdgW7R3jfLGThUs0Dw69abgPKciQra2QfRCn/nSuWaGbYaw3JaGX
U06o9IeMWti49MzsU6+n9ebjDffR0ybKnwIEC5h75KCYUmW0BfTopxkzzsd7HeHqxF6UNshj+gZk
t2WEVlD0Q+EkcJPMOjLJlMuzUge0ND/AtKjEIk5jN5sFhFPr61COun8edy5U6FgH1o5AL4tZEPBu
bColBQb9EzKcvJZ7A3n12UQkBmjNOqGm83djWNcnNVCE2Kv3vM7eT0zjblR6H+ur9TLLxT1oq3+c
BwJvFpbrZHGXezxS9KQ0yFDF0+zoctdNBVGR4CFjhQ4ZAXB5kzuKM54zKkwu740UywmQ7a0BVIDF
fCMSqIHqU9GNBgb7yx0q45bV/0gXrgckKVbMeIeip+RbPWc+tNNQky4WvvZQrx8LP90FbvY+CYkF
auU3XlzIW3pkdaQkAykxZHeWh2+qb+BUlQby1h5gwK7pUudIFZvVQM0lK+eOEKT1JpeLoKyq72g0
VXDQMTKatCJIDgk/OZrQnbk2npfBvHZAdr6ReUno09wPsjFjThbemwTMIxEevmlqyVNZ0Fi3SKDz
NRd3uaZ6N4lkWly525RZ7ae64fkuoQvOJLrQ6gGrb68gekkYWcvtwbFOBraLA13+Q+aJp56RFqAB
2KPGhLBkArQ9FmEylSbgL+Hlh8ZgjuH2AhjZfDJXA+y3v9HYNJyvhWWbB6Me7ojDaE6EnxM925FF
1NcHRgoBwLHeS+zlJ605g2qNlp7HMZT+op9R7wSbfDNpEjXkusSrvLZ8lmZM8v67j5H5ki+PuCrE
cavMB4schAPKGVwVbXApGoHny85TcB6ENnbzFHXdwBjbKpPeHrKEZgheadJ0883sbrU38bcFBGf6
LftN771L0Ux7P6weHepsCh/ErEb32WNj2GekToM5O6aEHTShOSfSCmHYALjdNdXmokZvdbT1S0Fs
Sbys1NX8MIYplS1jUI+PukpTaDY/FM3woxfOxy4P8TZ6T5nQdTza6dvggZHKnBqaE3pRDn7fCvQ8
OzDj4KVrRmnSpw4qcmjWEnIVC8RrbjXPJl7kJPPSrzMs97jUQbtfBroEs0LXULHsH6DIOzGS+WNt
oqlunU9pln0NB0KCeoekmNYLshgAtxV3YcGqQLUKjv5KZGGY6qDfNvCxB1DFQdjSYVeOjb2x/DTm
DhOPangqh+nntpAlEP6aAbIcJWMnu5j727RFlsx0LyhpioBI3swv4J9o4Rcgx4HdsAwF636D25EY
nRf7WVPdUsBDcPoZ9tcWBxPpeBZVVA6ywQAHigargod1lokwO169IM6y1rNFi2KPjOzVXZBzz6r+
5HpDj5ugohpyOTSHvSx26HtlXNXeI+FA31ZTY00WARaSok1WT3QJgYwA2BToDhjZLBbO9fI2frnl
asbDIOvEQ7d/oDlNy8PC9JcSweqsrPGrfEMixu0RqDczVTbBkAhaxxKgkT1Z+8qiCTRTj4c+B/BN
08gwg72ct1ej6R7DLQDfR1SMGmfzRvZaJr1Ylwdt3pbXgyTNL7zfRcGMlK42g7hlQAJmIUunhL+F
ueOgnYtXjt43TlhyJiVkIkJZU4Ii8bBEeFLcuMXAFSS3r342jq9lkbv3Xq7vJx1mj7ZKj6ELLqaO
AgarmCIJOatZE1KjJ7rHYJ48Y9uNGrHq25mzne1n3X5qgG54/VnJQxu6r/jyv3t1h9h79Y+yGv37
vpt2IX36/Yb3aW/WFBZwAuPQUvV9senbZnKW54aRIbiV8WXLjPQ2F21wFlPO+UrEsxOmhw3P+qH3
OSj1jYLnRgOU/j3VUUM65Hb1ISiPcf4KA4W5AdffZL3W6UxAmyAPpMJuqkX27G7F+2Q4tHK6rYUQ
t1zcKZihuDkyMfvmZ7tpSoxSKTBuwXckW/Yu6x3zE9kMaTQWmIfaSpECU5BzEFzl4AsxSkjyc8Ke
hAg/d9dhR2pn35yl+wzY3CLZYM6OnEp/2h1/TacnUMRNw8gIp9lhLH0yNsaRbDjPeiCIzzy0Pvli
nAAB0PQGhrWEVN1i34aCxNsMNl1LHE5IqylKi85kFMyUSPNAL27WvnX+9FPAHMRSbt25nRecnUIf
K9QkJzz7wBKdOqrzzjnYVk06rssOzQwpAAWAG2a6pkW1fDtIn4AEpymDP2cGip7VBClfOj+YR2Nx
LyUOL18cnKAuo9WTII/UgP6wHUmT87CQ1KCGYFHw8tC9LFwM6HoRj5nVHDyHSrSRFeKFAb8gq9tE
yuJuhVkSM1q0k4y0Aw691gEM09M0uCbWESffZUvgJQhTI2AZdy3EM8jj1Q1anSzRxtX8006MJZmH
4/+3Ca9m003z1d8DBf+aal65HHEE4Ty4kZfqZLJyRkHBUJSGbkU6wGnTXO0ppqYFeJfFGZqOYKxK
dQQJl9+QhIrrpWaeWS4y/9RPkoRljiIdk5vIRJea6K2iX+BrkJbQIU9um1l7Gwp/pDfkUeHm9bdh
Xt6Sw3Bq9fBl8Jv2oK+zQWHO4MTS8tdarLA2ZucHWRPmcQq2G1GvVOgyy+JRrQdg/PV5qAQqxUX4
O7/Is5NhVMZzKg9BRfB64TMxFGhHPJ/cn/bdB0mZLb04dyMhJkhUCBEz0H96rn3suz1pV8a90XJU
dQY2b9Qz8JiHozH5BdMzmBT5DA6IyRrUZyAzXs8VmoNHoQ1a7kwA9ulioTWTlNeYMY9OF0ynsqKg
MiiLMpuROGFDS0Rv/Gphz1H4NxSfGdFs9lCFNwEN4wdEVC8mqrRdB0WQlDCDwAlOcKUt04NFdq33
xV4aK6E/05wF83UD8iNVNg4wEZr7dHB/wQWykjJAMmgVR0JMMiYgxXXbAEjdh/PVH3fR9XgQlKX3
rtLMRy11tgcYbbWHJymf+rP2hjstSbByuvVW6K6+yM2i/iRfnM4BPMkRLfluWK/oHTKROJSonM1r
JaVby1d/5VYJjPq1N6d+T2Ye/XJQXJvKoc+hy4hd7W6XiWcOPc14I3weuld62G1hsMXpmjFUKybg
rv0xs8ejE0qbCtewIhoSA6MHatdyILXaFwUw5AzZ1VU1D72dCcqKX7q0mi4hJHd9mF2TQ2eqgiSY
5BnVAvF+YnswvFYlDlVYZON7TDZ/JENLieYC+2A9aOibu8H2l3gsR0pQJ0hvKv2JrC9l2vd+hwFo
SU219xcUJLnGVzTBJbAFbfd1YZLTa2YmQaOfMqSCzw25m9XA8yYt0kCwokQ9Ri5l6M8FT19kZrhq
+22Iyyy8nZfwlYDrH9aUYw4hsOKDrv/PNx+f07//w8fnjNqU7AjOsgvMykhEzzD66tIurv7sv7PA
P979+OTHG+kD1lHKm6NpaAeIOukplTh/Psw0xmZhg/r4+J+f9K9WGsneBRj9+u7HV2KOx4ozMmRv
fJ/6e2a12KXVsDK956c17XYLxa88VEQP/xEJkH/AGz5+CbNpwcGZORvIb+EA8u+w9n980l85hxZe
+fPDDST5824213zC4yz3wu3cA+6swz9DAz6+wLzaf4g/CqIPY9LHb2tlG0alj3c/3nx4iPxJn7Us
So71+GYam7SyDxvNzO1fN9V6/PBiMVZ9lhVpMR8mprBCu+d5tEKvlqaPTwEk6PYqE8+iKRtWUGJ5
IFB2p4IO60gTfmsOUNSKo04Zs0roqd5G3Pb126vri9SLYDhY7YsSDt2Ta8iEESJ5+FDZ/dtvAln1
t3/nY4Z+eI+zfPyXD//20jX89+/X7/nH1/z+HX+7K34Onep+jf/Przq8d5fvzbv61y/67Sfz6H/8
dvH38ftvH1A8FyPa9ncaNe9qqseP3wKh7/Ur/6v/+L/e/ysWHtti2vvxVP39mbo+wh/fef0T/uMv
d0Xbvqtu/P6/W3j++K4/LTzhX0XgXAWKGG8seG9oPOd3Nf7HX4zQ/6vtBAyiA6TUruV6PNafFp7w
ryiOHNcXrs1w1vWRV/9p4XGw8IRwuC3HBLzNT/7Ln8/AH1Lnv790/3fpMw/zuwbVDK+qWNsnj5nf
z8RN8LsG1cmrkLF1a962ptHlckJgqAdk3aQEOMmqgjG99XAkvqdLvpXMTUG8QIRKgW28SIjZ2S/f
cmb3zcy9zngVqSeDT0jHRvULvUPdfUcNrY03XQbgywCPDDebsymSsXoN7kqiurWYpi5ogpBLe7V6
Hlx/tSFgKPWpQFFS4RYhxe+4yFHCgmRu0u3DALw0RutpYWIEws2+RWhd31egEhgTzkYOTbAzsPAK
c1ryM5RCic65LQprZwb52t/T+qPGIEvAtQ/2pFPsjwgvrozAuv1mBgH9ciQ/cLSG2gX1R64NTHDZ
ZqIwD7UxWu/2ulSKZdBYl2hhMIGHmzm2F+EimYCSF5Pyzms9AXy8n1phL0Yyj2ATFI9G0aOYB7gM
f5qydgvru58D6DkR90iMl6lq08fqUsHmnnOOomBMxJOYmX+R+o5vlnBRC2gx4V/GfujS6gdArcmh
/Qft/G4kcIOtrfZTezhiEaqbQ7PlNG9RHofpVwYCqtizrW1MGRh7OhGlKTXcvDgQqUIiPne4m9bw
Ydpyf2aQAfftmS8Me8wqS/6aYZn6aW4LZ21VSVWxmw59sR9dDALR6jrjNw87WJo4GOwvTTh2bJOp
84IBk5wweuFZIssrc3JqzS6IeFgb+64tHluvpv9omSBj8SR3bcXRNPVfJ7+Hwdbqflwew8murSjn
fFjGtr1irRmG6xllNzkVmCRL2aJPxDZ6/cO2KCiXBdNuUpOl6r14dWyOmQjvoKPlU76pFa61bh/C
WhrBL9efHUUvYJur/jo3Dlu6SiH8UL8YKJx3usgK47bJ6DrGkBRN0lSgrgc9qGftA2YK1UxTE5cK
BLVglu6ur4EaIPVXTXbJ+gl+XFmoBokZWdjmpe+19VyK3kYRXLmzvKuBXWd3xpIt/qfWNUL7uEp8
VDcpK4ojoinziBVLCrPnVZl3U6XmC7ob8PUryHTP1sVNRZX3pRfN+qxBdD1ZA04DZCMuCgYxP5j+
mp25A6CFja4LdMpswDiPdfFWC7t6MQY1H+bWRrVpz1BJtJcdFsN2bxsz6I+dEmkSBhyxUUqNiW/w
NG+B1/U7gOVDktejcysGS94VGdTGrW2de8IrjTgscNyQo2gf5iLobhtf+mcE44zeUzLFM/xFNyld
nNMAhpZZRQYMcHRXaGnINbLJsU9mmrmfzFWi/srDwr2ozXkXzYygQ9XDRVB/PnYTKLdZb3bUWlb7
2Lc64/kASsfhSj1CB55+6NrqT5NZOM95hft2V0EUxKOy8IW19A5qma0vDRbNoyNLMjBWbpV6yqs9
muiOfiXTf4a+bXpURVYdscqvCa6f7MzYvAiA+VvlU80KeY+Io/3WIpBK5BRmD543+IdpYMDvu/64
L9oiSLZ1GY50qNRRTH37GJJ4GEP9Ge4cLsWDJo9tL7bKfdAiNb7bHPH4UV3/SRMI8hAQNA+/yljx
ipQEhBNwBkUOWm+ae2PkuoV4MN3RxqudcxatrkTsvCzNX41Zts8DDdiLtQQ5IU4Wu9NuMhv7JNRm
fDb7Td2N2kd9yQwNsiRuzv4hd2CMh5pw0XVdshhICbHTTqjJB+3DpOxsNAaGdjgI4yen7cltjjZn
edo8Oe09bEERiL2VYnjt12PKqCmy6zk8VE3gILlyqSsb6dBtm0BnzO7W/pwsu+QKMVluzSl/1t3g
XZgYqUsnKfJTXp+jXfTuKcVicLL70dijATMg9DvOjSysBbI2oYkBJ7A7THM1u9XaksCZ4dBpQh8v
n+v/HKiIALHKAq1Uue4bRnccl5z+gFwY7UQRyojotuESDKONJZ9khVTV610+BWti23ju5LYsdBho
Soddg+AVG2lUom6OPMGkpeZWOky58O/gBgefIGqUhyUo3dsxX+TdWJEyYG/z8pg25nDhOfCvKs6S
4+3cdYfQNBGQ9JZ3hAWAoh456mEd6DR39tbvzQawYzuIfG9kVnuSdrfGFiHBdAp7xCv1Ot0wW6Te
rhnfjqybyZL5Tmx22jpunk7vJivT+9XxETkIAHlo6NK9oANzkD3Jl6nAXTiug/1WZ/NwcUuKm95H
6gEHpzkEZl5EfQUtwGiu0LBgXiCCFoLI+IluUUmjx/EnXvF11aecUvfYNlO7dxzHOhu4VE8Q08PP
nPC912qAnmGk2A/YMP3DHJbw1Al1vkkNQnK5vVlExzVNIOkSPuTmgCwxPv9ipJXdWgVddmMzhqcg
gCZlMqJNyhn7oYWoi3yQDersFuCsWOHiNk1IYPR2LY30NN9TTwL9nRp9oUM2HNBbVgiYvDTaFrIn
S0HfpC1oHDXmNu1dI4cW1znFcoSYpiMkHeWNVr2668Mata1FsysHvB4vjL5ip9u4HCbNhHWryb/I
Oq++brhmIklRjBtPQ6ayPNIAGXQl3mZd8xLoH/oh2snF4s5g5LbuS/xt8UK3L8a9MZC7URKA0c7o
A0pzOuS099hAQOet7HexlZkMR3oQ/jNoyRjkvhNV5UZg5oxzKCk1SjPM/jUA72l6MozSiFzo98fN
6rzTuBYj6kPyUVMYeHBaWWaUExpHnxCoxA2JIyrQER62ytPgv9ZKfe+GXsalqcWB2HTYHPUyzSiq
ZZ8/ag8eIiktgATTQA2fe5Jv98689RcBor9GpYM5nfp0nu29qggxu1sKMVqxWWT1BPLUC9CZWsu8
nfG5Ix+iePHGl0Vga4E/Ng0oUId+vmNTr7vIsXIOcZ5YMY000p6KfYnMTdq7FnmBm1J4Z5OxmufJ
D8QP4AkCpXj8P1IF/X9U3zC+CTCZ/tuf9cP/Ud+cGfOp4nv7W33zx3f9Wd8Ef/0dQ0AR82d9I/5q
0ujnv9Ayr+UNpccf9Y1DbpCNQx7ksmf7oR3iWfyjvrH5gaEIzNAHa26aTmj9d+obKpjf6xvLshxh
OxABfNci2uhfXbPFOsxTV1jDiWG5+k/Czmw5TmXbol9EBCRNwmsV1Veps1q/EJJl0/dNAl9/B+UT
5+ytfWP7pcK25BKiIFm51pxj+nHUeju3mR7rOd2msEPXlGXapmAXxKI7rtGgqC3UtmpdD74e1fMl
SsV2kmCGPSflSrWnXVFfxq6375sgfzKSzPcKxYTHcrWNRzHn09UgIavCRgQ28ZCDNFlhsOdxTjSl
aN4yq863VAKsLogSmUvnhL29uLdYKNIdU0gwtSAKqvI1c5hNoGgZaB8bh2SgEzza/UJck+fZU/0W
rOHapYHvpzV9Z7cHcVOUKB7YfPl1/l5nVr93rOaRKrjj/uB3LfUOhotFW5GNL0BI9MA1CCmj0Pqf
nRz0Qx/CQcaDvpFsKrKKkiPJJS2yInuvaGyum2o6jvVEbVB75Xoa6/FkuIz+aUR4rrptpnavGyTT
jJ6pbdAw7ROc7q37FhmMjYAtUzwnjgbxX4DGLukA0jJBZWiYaJcHAqUtp0ErN8h1EQsaIZoLsc0J
Nm4oQeYjkp7QIv7BHfvFqmpzgVg8oy0wRibX3D9MmIismqEcKhKLTe8RVjXNteUFAGqxtsE6r8Kp
99Zz1t/qPQdlgUidY0zN15P5l7vr/zEi/92H/PtQPFM3sazijzD0L6ZqoRn6SPenOiitITSiKt4o
pyxUNVp/F4r8SfOKn7GV/ekMLMbx/2EQrj9Wmos71qChYIivGI+5dwyarA7KAQJL9BorMhd2gEAQ
zPSm60SzI7qHGkXNzNebGmpfq4pdoOCUcn8f6nJ+/vfz8M8YMG5Vy5PY3blhXV1fmhZ/AUYkOtta
Cr/sQCOdRI9CQzcDtAzofYeCsGTDS33NmDFzNgRPY9rK5q2WpUd6uT2dV0cQ1OD9HEbmOw4P3p1X
ZrvrW0Fa3oymEAhIkm//ftDml07KciFJ2+K5ZRkMNbBh/v2gQ+6AuGBTDwOgmbfIVvZdQv3YMVZZ
NQn2M13aGN9V/YbNYUAmwX0YB5TktOBL5m+ftUPlio0eHoZW3jtLVRfXDN7MTT3CaCLzIhBAmLI6
+ejojq4y0abHgY6pP2rTh9e3N7jTOREi/hy1sSPnCgCWHYkH4dbdps+8P0AQrhfGlwvHYw8DRN1c
oCtXvsZfPqaRSXOUQ4g/FIQUmlpGb5+w0F2oniJ3FhABsBwX+Ebo+qPztGYdPZsRIBZ2iKAHkkF6
NSDjYci3EoUKGg17G/emH49CoYH1HofaiddJcNMH6bBxKhYBD4kkwvgAmgvINLtn/mWnWFQKu3+v
yxHovQbkqQRNRSm8jkMMI0Pwp/vl74b65X6xdd2VgCekx6v8YtvOjFYS924mh67xHkuvV5zy+bYJ
sg+tD4ix/FVMJSn2TNzHdmr9EKr9ptnINpyRvsOYHp0Tm35njSrYuvnDRfj/HRvHB8PAhmdifYXQ
sG/ICE9zkkM97fUmlcc5K19LlxKzbp3HSpOQMxd3y/I4EAN+NKdimhU6YJozxqmK8KFuuc178b2V
0YeFtQ2tnINRjqdKP9TuuuzsZG3MzS970dsW4nH2piNAbNe172q8RnsN0demTAgDc7P8rk1QYWoh
+wijyo9xEn+P6RL+iY3xzyXM1qVjGJ6Bl15ipv/7vZeGCWYTMtgOsxPAxMySO7a43lp3uhpiWnyP
q5fMnm6naFh4AX+ZaYPjWIoeEhzd6G3Rl/77J/H1uWIh+cNqQelDKWMbtNv+fkhY8JQx0Lw4RIHH
varPt/RI0YxghC2Y+R4imL/7EDmC8FwbxHZzE0ulrVuiff5wJMvC85fb9HokNvsJy3Kljt/ny/Wa
5J2jNRq3aRcHa9v6bKNRO+RkySLQVWotWIfSKQqPM2EGjM0ZtkVEouTVeJxUhou3k08Zmj50X7Oz
tYW9KR3xh2M0lzbzP47RdFzGH9fVZCnj/rKU9PR+G6ccWUrIo/U6wzs2BHRZXvmMBaj9TuTNHOr5
ScZ1sK+iD/K9K7RxQr8BlXtDQfmZJos5pyLEy0PDYcBmbxAWJW5+JzQYDkGMta5k8r9x53xAmqY9
9T2u1XIS7QX96uC7mD81CU3yD2f/y2NhOfuG5/JMN5wFTvX1jhwmI41rFF4H3Zq0VY16P2JQdULD
vIyjyQs2lygfwXysMwh9LfEX4hGacly1pbYSUh1VsZe0PP5wz9hfqo3lwGhLcsJN16QW/0o/GkI2
qHMg44NKvJ3sJqwgSYlPRZsebV0l63HBHMTp/LDAXpYTSC+O163VEFHe5xShIQ82Wdh+OwZYNcjW
KytTQkWd6D1k7XYuaA1Ild3qQ15vJa1Ff8B9u3I1Zx9ncf9ojjomoDnR3su8OtjmgMF+6j5HDB50
cw1yHXCsKhx6ClAn8Ea05lMZIwEqGY/XgiRGr1TNOXK7z2DI51PaA1EVqUFWF59jl+5ru+re3Tm5
0GvmVCMPibI9GskVfTpvR6sy8bvSIVcXicUx4EDu//3D/wedgnNs6+xvPAmojVHPl+kK5WqgZqlp
e2uRBKgBFk5N/3We+cWz3nbuzHy4Dzz6EW4wgAYnYX0757CxHOydpRGKHeQFc+WlmHmlZfp2lCd3
k6v701BWB7JufpamVW8dK3wJFjAz97O7Dr0GDiplJhYaFcPQscIlABNYu17dVkNjvVXBo0Rxxs7p
XNpZtm1m7zUJI4eWvojpTQXBYRrM8jhjAisjPDPYfpYYu2V9GE8qpUnUEzLUys63aTyA7kJahOQf
wHptsX9qm/eonW5piwC4cNkvkBgEVMUL911q1rTfo24dBk1E47XbG+iHkFdpg68y77sdauIemfEt
R9yhAS+3s1YmR2se0Yva3u/R5t8mm39jxn15XnITuDrXP0wrm1oVuNXf1x3dKzqC/jhLJFT0mDfb
2zQoUBUDs8ZgOO0Su9uUuF+YVaHJARHy6ED4WEm3vI9sw6SXJC6pVgKkSK2WlJu22/z7JXRdnf++
Mro6z3HqDeHy+nVTENOMNwOtjX/XwrUavuXIDDelzrMd3ho6wMJYxfG0VQENmKyh/gnrElgHZbKc
mG2UaJGsWULbmNmA/eHo6Bd8WbddXUoXs6GNbcdzv5y/iZZui1uHq6wR1i6OESqEvfqeJTLdBgJX
dTWq6aRZ3XQq8thc28k+J05w9fuhh2LX//cDAuX3pRZYPlITUx2QQ7ZSHNqXOjyjuSuGGvbuaGbC
t8n5eMgx8fiGi2Ko0F750raL4uIcxjF6neqnl4nq3SzfjEQhszbN5kcPJEbTonyvZjc6WeVPypn+
FBAw58eBk23JCrsL8nnEnli7W+IguK8H7ooBzuF6yJ4JvimPA6bGgWjsu0bGbKm4qw98lJdkbD/L
qkwuToKwD2/HXSBK7vNwCI6SM7mNQoS8iDcZUTbxR5NE0RmtsYD50QwbL6EKtj3naCbyrqfCOEYe
xzk0/tRa7g8desdQAIuojpY5os4vwlMPrQOuVNlubUvWq0QPHzyCkQ9lxMM/J/t9JYI8PlaojbFH
zuOO+ckvPu52XScDCpXJ/TTBv2+yDB/5gHS3c3UCnbA+73UTLcyCASjB2kE1sZJH4b5xsqOLCWAj
0Gk2E0BBFFSHqsthA81DzjXODrMoyKmheg5ktu3b1jp4aM3jnRNivBFVc+KB+l2Tar43R3tF8nO4
secpg04YgeBbOhfkM8c7o8zeQImPp5i5zUrFCzcpD4ojDcC3vLBsaj2kukwBqlRzLjP+2lPu9hm6
T9fFuYmLvOwhynhREO3KJnBeZ7FjJondfJgOXS5+wZITD32WvMt5UvSBJg2OMJD50VmeIUuCjTIt
/5VF8CY3NO9iJEAXVBfcEIKX4pMkMCoZFZ8kIBjhJWJvBnlFgl7QbSrpKTKPcRNYsxbdVSKvfdMq
9oGwjB27G7HrGATxEO21A+6Dyje1QPejUj6H+LcQZRU3rRpBWjlmsq71sV3rtvPmdrRSkfPDDo69
3neg1EdWRiauVOmZoh+rZ52RJJaMzSPb5nzr9Knkf04k3mglZKGBaxkFZndwGvWp5NDvMIIaBIZU
DRX0FEICqW5pXlwsG09vLNuTOab53pvUkzUjP6aoCsnd7n1Q2R1mcgPVmZC2n1XOyfJa2kIKH1jT
yp2wmguwuOiSIq1lkoSS3sEwaBiwdEObVr5V5ePeia17YQ7dVhYjdWoPb2Mue4iMY4ztNMBrPub1
3dwvP8KRZ5mV+j0ZgCAd2TZ2YvO76G6KAEBeT66fgarRRdhHEISB5DMShzKrcj9oDByvM523xqZG
lL3YNMRI7GSQult6Li+BUcgNXWwsaoMX32UMKpD/8/gy3ecSIdB9YyBw69PM2AalPoBsnIxnnIFE
/IgnoYXjs2jxvVkgnleCgglPGIJYhhBiWzoEoQVhcO41Ymor19lmZs2+dvw2FJNzoQaqkhw1sWbP
O2e0bj2GkBeifgddOavZCmx/TDE/yeWg49a7NTKJE6CEAtiSs064c02v0wSqPkQEDnqwfFiVd/Ui
IBXTDwfx5lTXxiUF6Ae7pszXjYWsW8NHSoo5mtKKGRIkiIFUMLGP0CmcB2YBG13jUQ7TZd+17ho8
kX4ejPESOKrbCFAn99rIZH75xXEKqJ0xuM2G6ODx2a2ID8O29pQa4kz9qO2jvGhuXRKxfXJzgxfE
kc/arGNa0DzjMruIUiIdlJ6ICUVXs/lcySQC6xINp8Fkl8vTMI5SaBOAYSqymc6OiZxPxqn1UoiQ
+R55TqdJoMEl/0R/wxeE/DR17lpvttCAzZynxYdqWO0+Tp12YxhCrZmZ/sBuBrUltCArJ92SWyQf
mtDwvpGgssgYiUI1bGjkWQcmiNuVUvKGZIUNhQZb/3p+tRqWnrofGBAatCaCnyCmEvYB3icGsHaL
mw65Ipo+lNvwRLLcw8zQYn+VYwRg3maHQ9x17+HyKEj64rbc2zJ6zNXY3OolDA0rNgv248wxU3WR
wS0fZXYwVPPB/MmmQcn0O+tZhwYGtje0SV4NCpnc7tqjipDA50V2yvDkzll9b0fcg8TeaL7p2SNr
fTusG7TbR8KtMNDBsGjUe1Faz6jpi0uaVMIfEA1vK6s+kiS/quiM31zfdWwlrujYDTbpqKDBuGa0
tYzvKPxYqxRghShjHDo1ZBFiXb4AlzmYJmbTzkToKpz8WAnvSBgfl/gwtivXUAXD3tOMzvm+nojn
cFsTw1RALnM/fGtyZyGimvU69xpnOxnJ6M+l84DMzbiNaIfL3u3XTCky0pOwKsZmowOiKvV9GA7o
PvCbaCqj/EYhg5ooY8xWrXubpmuANBatSj1dVNk8ZbKihjaH16x/71CDrNmxoINy05sxQiKdNHzA
8aJkzOFe0YNqtqwXCt5HElNVJrdlQ/gK2Lkzsp6Gco2hWGBavE0a8VTjIVjDK/gW/aKMNKDyTxtP
rxv4cxAQitw9t3jnDVPurbokDGvODqjpX2dQu+dI6iWpHEdddtjv82UG5/GMrvCSs43sO4zA6aly
Hz1YA7Y3LakWLcakmMetrjv2CgZ8v2xB5WaocMKbed+c8NujYmrAWETY54upIq231TD1p9LYYqx4
SgkakH1UXDwrOs5k5fp9UhGIBD4kJG/4BCuh2WnYJfU0IlU2sRFbIOGGDDveZlbh7TwFWGH41XZ6
codg5CGzmmhDTpa2mdKo9rPFkywHdOmtLSAZzclaJvPByrxyh167XTFNwc2agzE3dFUdmKg+uzGJ
htrLmDtjiF2VFvG0rmELfIPqjncrSA/cBe4qRmm+t5vgqVLrxvC1Qsp9a/K9IrSMM5wU142/xT1t
Rm45YsVZksk3yZexzrzDC7dz0u5djyHS8yQep/xWo/+9YudH26nZ4omtt5NbOHShGZC0znOoIArU
oIXomQX3svaOaQ5j0Ok0jVxjUptQWWz7rrphks6Yhtpp22ATTSz7GyU1mH5HnftCW4UxdI1pICk2
6rOPaRMU/UcVNoRB04yZWvMNSAZ79iDbu1b62NAaQVvev/bK8lYDj4ED8XghM/a6oCQuICVODhlm
AWWbSE+NDsQinyXorxkPwpzULG8FzJpFz8VUwN6bQo/X0tjo4+JF1ge/elFDlfI8TWO/wjAElk88
qvlV9B06Vty+vmWW5DimFiniEpeZqqdPVPkj7Vvn07Cq50Q1EQO3NthAtd9qLuVE0HeEq5cbgsLf
ABoSZkleJKEmuyS2Wd8DTHgK4EokxrPuYRKdlfZqdbCPnQlUHkO6sHZ3Uct2O4MGUxCGFKUpmZWF
QF5stk8RGzjKCnS1lO0DMdB+GFUfkM1PEucJEH7SiEoqkqGgZZc4u8S0MNTXEf6LxCOQzTk1JYO7
OZzxL2i3abHxZuweJFCvUDnEyPOxfMB2ZUafB3cK/3GHox7qFSC7dMaulND5J9A1uoUsN0ooEYgH
RjZOyCnPYBgyGtziPe6rS73Y/rq0PDda9kMUE4j1M24qMlYmoiMMgEorKrcb2Ikdj2sSdKLgA6vJ
gyPzb5XT7J2heuroN6xm2ho+SV4Q5IqbJq3gPRGT44UsfB5tmVWwxHWrOvmRIn3JFdElc/8ENDVe
0Us0fDNI2ZrAFHLS0PC/txih73OXKAeWAt9JcSMlSzdQH8Swa6roW9WQcDqRAnJhBMgtUY8aNNDm
O8URj2wYM74TeU8OiCsDTjzcwLogzpmXayIaYqtpHS8xF9e/Xr9w/ZbfeWm/Q9PIykA6tTzWltiM
mEiSDSE179fvc3LFc+z63R7jw/98z/Xv04KmYxUiXYrstd/fCGIJFO2on3//9S8/anlrEnpC3IZR
EOwNDdNnqZJdVed8FH9/Z9FVYt789W0nzGo04qGW/PeQr3/6/T9//7C/vEvoCVzcKGJK9HwkNC3n
Q7djYhgXYOj117z+9y/H95e3/PI9X07c11Pz+32WXzHsiyevpRk1hZfQZrtudXp+sNt2uGUqjHsL
dYCS47tH0Da1ao82EOMUgMH5qDWy3xHSGK+xfE6MSlFmJS2JSaExkGPpUuAnuXrNI8Qeafw+pMUl
A5t+aCtbJ1F121ipiewvegZ/ADIoJWNI77BnxHXYbYxxeAnJ/rzIPPNrmDYHAk5RFjEhxm9IzC8u
NOKyzeFOn1PAeYGGmDCIjtClCuiCJob5iuizHGaIdxgdN8VwyRaMDUi0QbGCpVrovyBzhg+J/tEo
TPEijd09QqtyBdhk3LqHmWAUfDLzOxkk9+mIyVgNa0OvYO7E5bqm2wfNiNWUpG6Iiok6ZAZ5no3C
X9iY9820zCEQ7a/d8dwRpALjQ9+XwyzXNaAE3wJTtnNks4ss5zHgWrnoiImlDTO3tYZo52p3PbJV
n9/aL0yijlUlGZCb+9DWtIdw07BjW4elBSpVk7hEAk5ai5aKuB+8TlZ2l+nfYlrdfjPLH+7QkxBi
esCzwSk56uBw6awkoi9qNmFyNrpIbbEc1xtAhThhgu6CcMJcS4HPacSsfaExQd0zBH6Zazf5WHu3
mnuoc3Whr/GuG8Ou1EHWpO64yokYXkXKnlYST6QZuOfIy7dxw9kzvemtMrw7NMXdrkkMOrmAywcF
15hSEZhZn8T0aNP7ysT2KUNP7sdgurMWtJaVhadIlNsBmR7ggww0INaqxnwRAww7khijYy3ThQFH
O91M2nPDjvrWLYlxrgkNDuKzNZn2yuCqX42lW++C3BqPITLmcZ4S/q93ECygxKfgjTMn/SkV+US+
pwafIieiuaiZ5DhWf0yRIJGzsgsMBUajIZXYmZqD29PyiJhkTl7hy4JMqbznGThpPRZfjG2ra73o
aMgstclo/UyUgW/PYYyfMf5MF4pFrpufwZREu3FSxt7oHPcmMpfcM44YncnsCwnjeeqrO3619pIz
TSiYK99oCYDyWP4knqD1tYA4IxEjyktsu9/3UbLBnojRUeAf7zkz5GsZ8XgCN1L4LkDib3L8tEDb
HPhP0aqDweLnPT6o0vk+DLU6NfIjmb81MyjIenZp4JvtZXLX6PebzRx2PE7F/G5bVJLgb2+zInhM
Q+uTKZLVSGhFcoIXox2DiMy2Os+C/SBdgqstcn2ASjPQDRCPk29TbXjYvY6YMXeuCZ+pK8jADWGU
mglJm3SOVkyaweAa5SZqmAjotuRB3HisXHVzgimCJHD+cHVaZ/jYTAw4eLHAsetQl0QLA4YwHD59
3Xps2/R+GQ9MPbG9Ujox1sb2MW3Ds21/6CZyNro8d82MriXKQ0hbZlGtsomcW11HAx2Hwy3A0mmd
iRwbqV4Z+7q2vxe9ZNGw4D4YNqpxSUrlWqi835hV92qk0amTxrjrzflTT0bwMNM3UZHY+quHD7Me
RyLyUJJvHGn84gIEqwqQhAGM9WxIhUFZGrugs/JNr8FR8tCzr7oZda0puACRokQZHlOTBj/b5GhV
T7B+CpHlm+yDGmPswvhUZtZxdqBNxB1U72X4HIrmwVsYCiwYzxl2gG0aP3v43kDbVcdWD5JdnBiX
Uo47NNZHYXl0Ua3hYE/xo0Yu5pqZYujLOtCY5xAX3nzasOEAolCE2jRaikSUay035Qbx5WNC2wKR
9a9cc+/dDutWF1jjep6tTfzQ5nW9zWrAuOWU3edpfplsoW8YFpDd8dmZJgSDrjvnYf3iTTj/kxA1
QK/yx2rWg12SJ1gRFT1wL+jgpKKZVVLLtrKcqWdIUYcotxjTNjhNaiRfbXmHYg3FPdBUPXkmoJjp
hKneA2QTK1wGKUbLidH1HD4nqfVT1FOwbZfW0zw7x6SgpGgzIR/MLtpKc62Pqt7YtTTJ0bRBTmgf
bcL6oOQrkaFsWEh6ugxdR0qv/SyNHsAADnk0mqaAIkH6NhHn2p1exzhPDf04g89YUYbX60AyO4uC
pt9phfschWN8qvX8zaHQqzFRbkUvKeED2mUgnx/nWe2NwHRwWgLCmWtULxqA83jBD3rgO/qcOWmZ
QFIExeIQt8yGPniPrEhfpWYHqiorL3Fvf0fCDKYTDwRZJTuaoq+D0cWn1BM/HdT7mC0iuHFsEuPA
g2OTgEBR9IXdmCsz8uxp44qiXiHII7gQv0PBfsONJ32r+rbYDhICf12s5yAqfcr8GhP1CpTPdFbB
TEwVmeaboO4eCJwgPNDKHtt+qzmauTJZPdmqxj0t9uaQAXQ7NdGyxWtbcezK7rHy2NcTgj6u+8oe
NqaD3Dq2qPh5VB31FkheEiMb1hownklBVpg+ZHu7C38Fcj4gVJE7ShGWZcVkG4cSm4jO6teYlOkR
0qFSFlp4D8cu+vjpNCb5vgyHA3YD6HD5ioXTIbgZVzxCPDuNnwIamWvgtuje4/FOWNNjUQw0hc1Y
bUudbh7Lt3IIPa2HlFxJ86i1WByHsdw3jrcwpUEkYBzyh+Um1T0IsPzEKUjyHfPWmH4bviY33KdJ
lHNi0Qr3hkZNM4kYGgdkRxJARp9mBYJYVNyM6c51+LOIM4CljXQ3iajiDT2hh6SHsN0bFfCe8dtc
msUnfXH4Z/oamQVIGwa0L2EavvRWRyRv0lIcGfVJGxmjk9UYzDY1UJPt7MCbbzPgwbWjwQnXxKdN
IsmCkgWMX+jjqoZqoamcoLSQcJhxEK+hEW/dI85Ga89uh0ZdW33P2xFLS1ndxB4JJvCqDk0SAplg
gLltpV4cHLyyLtln1ZAcfTZuDop/XZ48AbQ1yr39pE8PI7neKT7Wtml2TtIMbGciHhLfYWYABNnE
1cTpMWCslRojoY4Qhcbsq3VWWc+1px6msn2uI8bZdeS89NUo0Jzf9uAo0C91Fz2iJLHy7gKa4KSH
5p3WAg5pFCCOLrp1uP2JV3VuEnsgK88mndFd+p1t+wJ1aGRlkyQBWUt4JI/GeklWRiA0rrtx3tgt
ojVpFMPRCEmY6x6ZE2Cq17zcp+//MBt3XYPFzDJQPNWdB9dzCvwh4XD6Su5nrTmjD7Q2w0hgvfTm
pRSvbwK9ii52rh56Y6D3WdKPZPJuaLcjCW/5YlkFydsfad3SlC6WKLhkCYX7/Y89QXF1gzhISMLj
QDWqVa4tiXJJZT6FghlVv8TNtS3Bc7lSE08jwujgD2Du99jM7x2y6soltO76IpcgOyuidFpyFq4v
TjCXfrQE39m93h/l8gJl+ihn3dy3hVZAIOpfUfoFgH4I0QPYQ7HYVYbfKVBJynnq4og5gUb6Hurc
DchFuQcIPB6rJaIvNMtzsLiNry/aEuR3/ROPK4etAzF/139LkcctAYCpSJpjtwQRxsufgm5JCjSW
0MCS9EBriRW8Bl+r62/4v7+bPeaYaQkhDPMlj9BeogkH3JJ0frBRO4tNt7hmGJqqAzzYLcmGS8Qh
LaFpiTy8/syFv8zX/vvjyYVEBURcYrIEK9KyhuznLXGKPbmKVj+qY/vGoLk5RsvXr980LmGMo9BQ
FpgBC3TXau4a+Ua+cshvdJYgx1AS6Zgt4Y7uEvPYWHQj0M6TlwyWC7BWsS6WWMhiCYgssPas/5Pr
LQmQ1JeX9BoqeXNNvM+vaZMzMM94CaD0AqIoaQftf3/xd0wlgZXd+DFjymQGtoRZ1t2Sa9nl/CYM
u++vsdjXl4RHhT/StlqJRqsZXPXQQHD6ofa9SZwcDWoFlpAqzlgRud0cx+Ul1drFUq673b4hhzNf
AjkxPQwrBZntLV3iOt043aPlto8yDd9rUABAYrl+iYTa9ku+7/WFfrZv9JJSWdWElGeBS0ej+88X
r3/Klr/C/GCS0nkRamyGnpE28RBfemtyGJ/brGKUU69w6HADiKiiuHwqHThl+ty98Yx7YwX8UagV
AihENENmU3gK5ALw0LRB/xWW/DOo7PvMJbZFf7Yyi2lmMNDl1Z9n9rUrJKt3cHFfDGE82wPEtC4Y
1h6QI9IittM8AkkX/YGa+GeJmS78Htr9a50zDjUz3touilupqXsUmM8tZEnkOk+jQwUih3d9ADw4
GzVQ0fpDWtY74sv7sXHYbFb6uEazdMADd9Jo8q9dRctcCHKrgdUO7Ci5f62WUR8klSOrUnks5XRO
o5lN3fJP/3tp6UcxdOijQzEtkBW+mMm6Xtz3x+vXvnxrnFHTLgtd+fvLeo8Zvhmtly/fN3gD+vrr
P17fZm5td6vX1qVMIVggxy324QSphVHDr9pWFytD7VJ78WvAEM8nLHqdV5P2JKkACNv1uuMAfsXF
75kE7qnpNWSnmX4ZAdjDhS7uNdx+AZRSRBYCrCKoVhXygeQAGeMheLDMZRJma9sw9djD6qxuJl9q
XUYbQ1wzNu4q+Y1bztB/9UPZ3VbjOi5GtbHL5kIuSHB25NFSGIzcNPInb0gezLxMqOgpbooyTY7O
mJBZn483dsRt1Sy9uzAjHU+ruo8amSdEBnmsRb6nkSD2MAwf2fZLarp6Z9uQNe1O3wo0yn4eF/PG
6Y1vRlKPmBJDiu6AZ7FLjTHxuN6Zzo3ZePsxqtu7cc5II9C7YxSIQ2NHBNS7XoPfdSTSlb2JF6G4
xv5m7uhEstfvjF9Sjtyj1uRj/RnWiZm8VmNJi8ZaaJUhqLQX3XCHoyzTdyPOuq1wYNVl7kXCMezq
7M7pwk/LxpauR5oPIhlc0/CkUkH6amsfEnfh6VD8TnB/bJecAC96yrGYMRtmUGfk02fZus/1AoOt
l0FAW8ob7o6n2IvQGxiAfnLThZESfSStemW151csD5ZJbiRz2UfLG++g0FU98/45G2fw4Nxnnapw
lteKmctMMpT0fmqf7LOAwrvOo+GEaoMIVfp4Jx5xnHRH2yLJR+ugZTuh/FWVKti18yUoWmRrjXlk
jpl7+BDbJtja6fwNLxrDOWHsjPzFdKwfsihCbl1mH8zVwC6ihe6Yxo6S4zGBdKKlqnBTM0TCw17t
YsLoafVS5bI5N6ON0sS+b/tzMc4lzraCJcIa1pYe32mm8V3CVFXhcJcgBrAzNpTKIpssCMIG0VhN
6zr1bU3faNay0yTEwTlNlXM7mwyvUpQkwu7ZJ4vxMTQYAhdN9KmZM9kttXYq6hZhUn+BIf9mpZSr
kanuiJ28bxx6FZ39oKvhJcqG1yKKLtIe9wk9ezupFrRe/t2V6M/mAWagxm1BhM+5LIp3Pn1yw6zw
3smiH9Ra89ouooOY0jML/ZLn9Om05bl31E/yMn72jORZoN9H0qmT1lbMTvq7ucibtdG1uOcdcZb5
9EEW0a8KoXmFkMBrGp2707gz2080MB+D4XwXj10PMhhF8bDCe/9j0gFlj9HP0SXhSQawvUMwxVFu
vqXz0goQzCza4XnyxMieKEEsgCexyTo6FLgbEbi/cV3Gm0Qny4mC+2YK9efOdSI/QSdMH17HZcr7
oBdpKOpDcmLG9GS6zTfDxfXQMk2kdZKDOCLLAK3OIgOEI+joa08vBLNb/AKZmM+mNBnSc+BpS/CO
bqnHpO4qgK8Fo/4aTk/31hEHw+j/JXbTdNPzWCWSjmbfEHhkl4p1Sh5Tp9m30WjWO6MQtEGJdxnR
kBuF8nxljDfm4NAFA4oy9eluaOqzMzLYYHN9G4XiOE631WIbsuqnhiYvwPkz3kMumGXNEnZLhgwB
SZG1gsEQ0lqzfqgl2EkkNcEyRuSLsKf21ftHt00eFNjWms7rCBI86UsmIBqtX5w8rFZcgIlBAcsv
ttcad89duuiED7hD73tTeydZ44EzPFGJ8Gwf7qaQpSfHEDo5fh8FR63vbvs0OJahvS8FnS8lNmWu
nmkwkdv2C/FzAT6C5Ir0oSzx13fzS6UqyjFQ40Ocn5uMAYjGxzPY6B8NGlhG/ANhSJqZkA6xqMjO
+8BN0K7joY/WkTK3LRCJULOHdVXE7a4wS1Su7f+xdx7LkSNJGn4itEEE1DW1IJMssoolLrBmCWit
8fT7RWRPJZszs2173wNhAZHIJESEh/svgJL8GYKlQ5E++LaM+rA1+B0ZbyWu73ZQr1J9AVBDvbK3
XklNnBcbipIIqu9dN30W5HWSqnWYZfyUitzrxgmoXbkI3HTtSxQ7n6hakESD/b6Ks/FnV9aMmYb3
ASrmvq+/BnowrZllXfDauk+M5bsX+y8T2ugelUIAcdugQ21oCooXrWG0Lf3qexghGUHsx8DT1LvB
w8i1JbG/nn2mp6L9QjFJrMcECQGoCtC8hgFcm6kTPUzz0TSHH0HH/CXtl8fG0TsUxnLpdaSTLC9+
6aRFGVyHD2ET8FKCJkAnbcc0+ePSftdiaEd92vC0dN3ZQHFjReWe/FH+nCOXRBALqA3RIExYEc5O
8uHPOXTj+9hvPocFfltoMPgPIdnUFbXkV4OiwAH2E4IReZkfEa9cC4QrtwAT8o0G022zaFzPJDBw
6DZIgS6mdVcu5FmRVag3WKBdfAmj16vgFHr2xZsc8VzPzxbCJX5SAq8wQOPZQZdQp3C2/JfgfmR6
qXed7wFBzbleWi7xCFekD0aE+cL6YDER27ppHK0yK0QvsAK+jmOdvca10aD83P5KjfGQ+cCe4hRp
0wg1qo0LlnG1NECrcFDuTnHnid3kVfXaNvyPyF5Wz12SkkIRmAoRbsYQl3sS0F0an/ET+lBTz7tD
INi9c2JsAuCWRADF7PLOQHAVwQbz3jez13Bwl7sAHsVxoiY2+nhW9HLhlXG3nQxuL9w954QsmXua
p+xcTqTIkRkozgjzFps0lZkl0JKnJuv9naRhorVpHMifPTgJ6Dm18HoEBlD3zWv8C3GVm09xa4EJ
Iq0fOojNzj2DqCH6HDgCBo0Y2gwXtTBmkHuaD9IcrS6Pwj0+7qNkJQL6XBmdj4daAFbEmWAWJii7
D6B+zboUdxOD4bqCcrzCNWDGxrXVn4lVh2f3WEX68uzZaQGBwzbPTl+aq6Cj+jVIncDOmHIkRRai
xCQx9x4aoeuws7UPVvkp7EsX9w1WnNCYd4as4Uub3kHYI66LvF4bYYLoTtt2uURLxLjqEM1UusVI
13F5HLMQd9GAAJHAbNgy0Y/MFphVRoPMKRU67Lxa3FYjwD9uYF18dwI21wfIfKbQIjIywXiAjWK7
jGa3N02me12yIIA8NGi/+hrF9bzjbIg4iKWkyj/r5Fw6/zJ5+9Gq5mfOskHe4TAzqD+kSW1sxID6
jlsMExIPDufcB2jq3IUzQ1xrpoAZTa3iJk8azLyeKQNi/cvc64dgsI6aD8UoIpzI0Pg499PAgOUc
Er9+6hZUCdPY2EWSZwmJjiLGgtlPY6MsiRoF/RbIO+Ax3YbXTNClBgfk6xYe0noGMLrtakamuOXD
lh7uEOAssOwhEa9V5BXbFpGxcQB9AXgAEiWCAzGAytZqiRXdU5iJx3JIjgaJPyIorYW99OLpzD0U
obevRIzWGgIZCzO/0erh5zGAboWHGwLujUfoB/fhVLv3UTJl+6VrHqpF3KE5j1as23xN0T7yxYgN
Me9pH0p4S5kxIci5EOB1mLoG6TkrIB8TBKLfP9HDLP2rmOcLdrnPJQJI1DynYFW2Ia5XxHDI0MPX
gtQSY0VlN2G89fIZSelB/EqDsTl0ZPOAOE0XNwnO8m+xGX0Td4Tz79efI0BilDWjZszOXmB+rBBL
fPBGjO0G+n+r8lbTHH3VsvKpxO1uMsIAIEsKwgvXDwbXiJxn6W1i5DLxzBDmBgDUWpuxpRRdLxCs
Dl+zBNlO38JfMZ6Ry0/i71lh+0fKbiRQnRYHzmau9qgrmpAfIaFpjn2fFujmuA2U7NAnCdakJxKv
LVgt7AzINaOCHejUyJzPsGSSxy4cv9SINhlR3x+KkAnbMiZ3ftJib5iL8zz1kjKNAoNPyOQYXXkI
0VUnmumigzUxs05yHTpkHu7MegxOFvoCIFqy7skykFoQP4LUj4jBQVxPlFbPQRI99vagHQNq0l1o
1Gtq+vCUIuPcJhOq7pigSnOTHA0Jikc84/oWEdYcWcK0Ps+dsasLBox58o5oJDZHHfJVgszu1hmW
D5mRPUZ17hwKH8Me6h3xXWFX2iqd3AfGw0/6VH3lFdKluoaDfnPjH10UxAF3ag+mWb6YVKH2Tt+9
IieCFbYdP4EqlmyT6W5OxL3Toz0TQ6latcX40qRoJTojqBNqHpNDctYJka4quwHtXyoky/KtHpqe
tCImAjr0AVExozLRYMOnyA2gUiYnnq+YXF71aDcLkg2YNrZuBfu8EMd+AUoTfiiqQcAft89ehfgE
oGWqEvbnDESEZaMaSV4WQnchXo3F0HbIo5JDpyKxjSfEu/xOyjjDjZVXLC8wGkjjhwhiUtBCC10+
VfZBR5x7VeEu13JpUUYp200pCBGR+gnxqNBsEOawP0GIkAfmVJ5I7lrf/oCaOxGTpBMrsp8+dvbZ
4QFfB/bUr9BvWw4oZUyXCr0teVTTNSA0fTityBQA9i6IQbCaAQEV1T43HbtzuwOIYHp7d3T8PTQM
ooLEuxhWW278GsUwUST3Li65fe0AHEk96RMZzPelj6S5TW8WdfVOUTMRcX8N5/wjc31qZkt0oPZy
To2UYBM2TZm+RmOoHwyHZDBamqgExq+FAMQKpAVvGsm1NwaxG0cKuEUOhCngDcBumXnn0hX7aEvv
ECGuhJQABHBImsD0NGHDWfhmVSM0b2Cj23JOkbykwIkOKNVB92tGMm7NDPNjIjhlZlXDOqyDY2Zx
xcFFIXmYGqsWBmzvgJmNs4+iRpgySKEakzM5iGp47C0irqzl41EAWjJoqm2LCv9KHemmTGhVl5ra
db4ORfA1GYKPYTfT01FDAr7GbLefEZ72tV/WMPjrHH9odGCp0KQQqBuoIeCsUHLRyF2ZP+hPJYUt
fTQqcnHmWFh4GfIdaZ1gmAYUYjTLTZwMd7Ft/eka9EcpcjxlREStV9B0Tfr5iPoxcEbeBftBGwU3
ybSfah6SmV/ltdrHKYNTXiXz165nLuZUVH20mJstKn0bzZh2kFqL9LbdyCtDMRLbEo/grp20eD2B
8CDBuXcBF1p55m16DDbUeLLU7jELi+OcPA6m/T2qmDpUPh9R6bvGAhPEoROx5FQMX6KFe2eUmiZl
UaFDA0KJuX0XM3kQhlXsnWrKz4mfGIcGAkHbd9Muj5jkeibhvJeN2icn6qbTiOh6reuXpXVwf6n7
7h5PW8yvrOzopsV0lDGwk431Y2bRacaz+NqHo3gcCCP1yWwg/GVbzTKHx7STFZ5lQ62t2IzjlByK
3vnahk12Vgtt6L9F2JOcZg3ZVBw/7rSw1xGgmYFXG0xCsFx3P0ejBnzWns37edLjQ7DABKcffaLY
PuwXU3+q7M7Z0ZfYZ6sP8EkdiIemdlMxxT/UXv3NzwxzXbfGh6jnEe1mVPccBkn5UOlS0SHqxRdN
Kg0mnbx+pNdO9gwzTQSnRZAE5b+8m/wjxR5/L+f889S5KwBO+rHzDm6NcS5JfsTNwfetwfltslFv
jnMK40nBbo1+sNZoWV21CQgMhpVPmDDKmZrZmPiRUIDpSkp/vIjhsdTjL8kAEjR1YTMQP36w0+ri
ok2Wucumgd3T5i5o0ybmWRq1S0kkA8SBoClz0mfR2QUwnJ8w7DzcrwBgG8zWVy7YIX5bNa/LppZG
HS9d5TVMgwiXQtA9RVu/NETGa5xEUSGWHRHplRJxBVytqpbhOEC8jpf9dcG0Gt1vl7l/HD906Kev
XeoS1O4JbutVPaFdDDLimLtU/cmsDVs3f8jx6YCGNtcHHZUIIkXwIqYA0RHPxHs+vXHfDp8NDcJ1
QFgm0IUh1Kdk3FWIzjcnWC+gbQcGVXWdHOeLNoJNEwaceRPGkPrBFQqEqFhne30MPy0EghtCV8Z6
NFAM7Gljiui7iEcAYIrxc56jCdldOogS27wBSWaS2AFB60QiE1YdGQXe1Vi3oScWCTkDOizToKtJ
gfvgVYmtJ4ZrgESpmbrHMqWMF1cRctnRqyT/d232mhc8TQBpAXsb2sacJe3cG55Do3uZeazgKKGk
8tcjqDcUvRM436HoPxqbIaXHSmf6xwKBt/qSYsOcNN4xNqIvsOhbPFAhoqEKQVjCQWXn7mdskuBr
Nf6a3NpPHQI72TJvozd0+aguYoa1ap3xntT1vHaRg8EZCTcRvNHX4APalUx7rz2oLkb+xDz+ooUQ
BF0DwJzsr4Z2NwCKALNPT97OTPhSDhcNIR8EESmZlrz67XyvUurQSKxVziwemERJCi6ZN5pw7lyZ
p6RrR1cfD5t1neaPldvfx3QyKy1/7Qy0GKOA/wYhwu1SCGr9C6bXbbSxSZ+vNHkfr31iP57w2R13
/pi8ZhSt1rUFWSYzNrE5WOcMw4nOHv11hgHpxpsfmJNEl5oq1Conb/t5GCKsdEAVoJoXzp9zOIf6
6Ml0Rv8zJqFzwApFf/RK/ec0Sd8z8xuJChDPxbLcxcJJDraFMwReZtZGI0FV6np2KmuEeW2zv7em
4ZgPTP58Q5j3AzFOnmHOMJRzsPcdfG69AIWUAvgm2H4e5wrJg1XtIkMdjnhzN+iAI9P3ahcGAh4Z
76N8Qhqj/9758yfTLO7RFLiMJXIgQYMbC6T3Iz5zR3LfTHJ6g7IeeeZRPj22XtNJESXqsifA3o9h
lk7FyjSLV4o3ToTet6WfT24Gz9kR6WfZH/KegDpwt1UUv0Zu8LFM6w/FIr50c/Qjy5xDNBb0agl6
4mQ11oBmBm6p+1wTXlvodq6tWGb2M8Jd9ArRJZ74IhyiCe5tSYXM0VitpJsRvUBaEXbAu+1Wy0zy
TadHRo473mTuQQ3YAXNb3TxDmktWuO1ilUzBo0/Ow9lsvNdK946p8GEHmsfIwHKy6qrvCHPzzPJw
6b39cfKok4t8DZ+58PN5VdR00TMg4KVg8MVOkTCWQgqDX/LqQKZehYt/kO+umSC6mPNzJs37OHV0
d42eoIyudZdeStL3MpyYLNTyatjKXvkQVLwMegFbuiXVjeHYBRtQvG/lL28GWNqJMz/gf/vcD6gN
DhP0N6KIavEvpuQGzwsDgeVC3+zQ9pNuhGJyL3XK46+EqNTrEiKeD0HiXgM7TW6R+xtCQuj7JFnb
Fd1SADgewsaLIzfzPkyrobGQImVUKeHXbnKEP0rDX8+zuGg1vqULMul0YHrwKxZLgda/uOgzUCtC
V2+TDUCFgAw1Qc2dxB7Km++xO+/xVeG75LEtHRzySHhjYhyqpjuVq5trdI2LVR/fw4iSWXoGnajA
ttuzOjBUpEMKjWqJQ2db9TwUHpymzGm4eTljWJ9nryYaig2mD9QYuT9JXBwyl4xiEEqAncO/vfjJ
jEHs2fbQp4rk3D7HtDot7e92xUwlyBmfI1LQblT5aPLqzpbI52Xwg63WMLnj6V9lGZQBRc1Fw5gC
Osrzjo/GfpCGq7plKp5nhAguDnQu4kcUdyBkaKP1XJt2vALe5hCDNTJdEQFwYyogh00ejhJO+rKH
oqFtlxr2WQpro6i/ldy5bZL6n1qINVgafohbBJRixAiZgfRMGVHeChqho8Yf84+27bMY+5dOzrKy
xj13g4Uqbcgw7emUy6PxMYHbvcmW+HU0eekb4ex7f2HGlhLW1rA4ICA1WJODqqUaBaRk8UkZy+cR
TUkLi55B8Gt/qb4bLh2JBgME+1Qehq6YiRu5ZZNlPXt1lVzcWfzM8ldkzKYvlEH12b2DRQcQPwPT
C5P5aKUxBolGk8J+xkvLdpNqDawhfUjIPayzpCIJ47hIF+U+NfDSe6acsy5GdPs5xQ6iMPAg2HcG
b9ARA8bt6E+f0n6ONn6TAsKZW0r8ehevSR6OGyA9W300AlzK6bFMd/7oWWCiePlhawyUVmp/OQxt
+4ik8HxOXIBss90cRTzWu2Z+aMl4LeCWvCR48QujOVbQcsDhOLhuwhpcKvQ00Iww4jiFauojuGj1
jLEhARDkhnLtRcWym+ruEdkjSC1zmj0ZFsibku4bIs0AqA8V5/tWGuVYJPEKTS8eJ2aLTwsAzh48
yVXS5//V1z/OFRrqf/6g1Ex6rmuojLzVUXcdC6Ga/y5OCBGnbP78Uf77Z/6SJkQLEAFCFNYRAnAM
SrfGb2lCQ/f/gJKFNzsa36DNdb7pX9Lrxh+6YTEgCQu9Cop2KB78JU1oOX+g54MygUM6gFyM7v9f
pAn5GX/XTtA9qZzlow3CxAt5+PfyWQgxV3pArvOcNREDWAjsBY8lmL+/W9dtVM5lpS2GuzOqtjrq
3/ZNAdYYzYz5yZv98nxqVS1Kw6xP2FoBih/9RzgXlOPbMfuAHUW3KwiyQPlEcNLatp2QBmA+oDZi
CAvRRi6qGTvX1fWgpkjSZa02q6My+fnboW9Odzvmtlu1JpyaVk0/fqU6Rpjz+2vefesoEoirt92q
9e6Y6y9rNVdf5f4Ub27HUPb5DPDV32pZd6zcZtgDnG1OxTI2J1041HdGpEaIiORWtQCE8Ld1xp2/
9qDuujI0OzyqT6uDs8HIT8ZH1b4deDvZ7cjr4fJr33zBf9r9bhtsfg8JVec+0lE8d/TqeDuTagHx
INFUO+hSVBATrRQfCNVUi0RuvK2aE+qvaxAff20EzgSLXLpGqEt2u4vvbqpaLdT990Jz2cxQbFad
U1GMb2BYnmb5qCWCwhF6/pS5o5CnVj2kUB8iuJYVhUl5oNqmWtfPqUfatKlIGJ1xUc/prLap3bmB
JxguBYB0+Ww2OtjhxkBS33xWNU1SE04PWl6tXV8O+YvU6vWkcpVaw2RoFzw7+5OITWQcVFMt4tGA
ZZ79qUCQc9hQWFZISTjZwCVN6fAhW8L1QMdp8Dtjcn1AWDKkfVSzA9tUhlh74p1UbDqs3cj+WLxU
ctG35Bl17v7GCPr44CINqLbHv4/Q02BvFo2+b8ypPAUVspqJn4IbvK1bDeXYzCm+mhMSH2rh2FwX
1bIyvToZcqFWs2X+vMyVRxmXIzzmIpVfiMNky5cJOCRLL46Gvd+4B9228ysFL3QVtU7y1q5NK/4w
2aT/W+Q+N2mZgYCPEuSSctX0jByiHJm/o50/OqFvw2rX79U/BquDr1BNz+6B/mV5Tm3WxzGqMF3I
OZpLCT9JKAOJ2de3t5/vGom7MWvSro58dit5OTqgfye1qhZC7lCtNK/vvTZChsXHj7Nz0d8nBpVe
nFi6Vac8F91umdsP6iokPc+Aaqlv05kmHybh4v0DMHL24+mULKBuomKut9PoIpehAJdhjK4hsN4u
RUmkQHciNd0TbooYqKHiilMzMi4wpvlJgmIy1jYJT2hJemOtfpS6JwLORI+L3UFtUnfodq+C3YL/
zykLFjr5NMtfqrZg5qpWM/mb56TUIMCWuAHrMKLjIDyG8ukLXPvFn+pwh/f7MalLUmVa357UPtUS
hrmF/Z4d3kFhfSw4MoAd4EjrSEP0wOp/eAr4qpCoVsr0YdVIUOoVpLok4FDSamcPosL/zQLpqJqU
Rxix5EavzTHoasK7TDrTGNKGJ+1CwEoKB6ugobBV8bIdeaRtP/yia1FLTpCFat1WPckHwv75l9rU
9+FXb5gon5c9j4Srue0JZcFgZ4UL8uYAOdWmKOzMfeyUhyn1PldQxbfab9wv9QbQ7bd1EoxkUSbK
lbf/8PpvKiyuIxG/VWfgQ5DfKeTv7b9Uq+r/rQSGQmIYqLM3wT7ODOCeYiCzKP9z9e+6mkQn2mqp
NpR1JRXRKDPJS9RPLv05fIHtm+dVPR0lE/2N5ZCSt1o5+F/fYPka+722zyPL2N82CVT/a/gXO4We
TSyG+NsiXHB2RHd0Wau7AvFtRAYM3JdE5I4SpYwqfHFSq4lyW1LrNtXNFUAHBM5VQKAYo2qhe2DR
tRqXU4x747UzWP6mggG7ceUz70zBeMrh4UnoBQT7qphOaltQzN/csktgrtjJWS0Q0lpIiOrGBk0E
sbEWMlU96hVXfK9qAUfkIS2Aexwb99kYMUR3Cw/VBGATpyrPJ4kABm+GWEJ7GibQkL4+5dtQl0ZU
CtWtHvDruqi7YA1QkNcbKrNTNbxq6vY38kaqxTJ7bKzn0VuRDLLX4YLZ+tqU8GdL3tVO00mdkKDA
3SRmxPsXyFu1bqtdg998qWNg5kHFcpn5n9SCNNxn0LvYmWLme9Jl16kW8Pry022bWsVTkSSGaqpj
1O7bqtpmodmGlIZzVmuCEZoJvzz1tam2vjnPtYmgxhqu7nxw5gETmba+M3GGAbMFSB5hGvuotx9K
0xnIOiDqJgwAXIMGbqq0pbxbAT/QRLj6RLKdrkGFTEZBWkXIja1qqv10Kg9IZKGZhg8IwmiMJ6Mc
ZBpFnlZNtVEtKrlbtTSiZgYNyYC+fUatDh8s6pvXk6hdaqs60ezIMSsl80AS20G5Qa3H8iS3M0VB
QlUotoFhE6DAH5K7SxXPqGakok+5MZEttZoqOvltXR14W73uppLD96gj1Yfw+SVGvp1THX9bve5+
923J7TPoV5ZIm1TXX6A+9+ZXXg+8nsOtmwAonWeum5RB/2pA3Y4MemodIalhEwadTFGxTS363y21
qoyr1cGqdfusWu2XOjqBVVcrInQZWFVTt51lWauDMYRhq2pet97Oc/sqRkR9HWbgYNVe9X23r1et
28Fvzng717uf+O4jt+OmmJ4CQ3BlDGfI11Ytlt+td6vIbKLxMoEqUjtMOYzVMtq4LYQNASGw5x9q
k95j/0DWitDsdsi7VbXjv25DXJU0Cii9lTrOUvHCu3Ndv+U/7u8HG8q3Q8Xx+otlr3T77arVqk5K
NW/HqH+tsRK6r3eHq1Ub6thxqCFkjdZhjHE4lydWC3XxRlSBF0hKY77TUue5qsCcDwgGbyD4EOSB
77uP4MDsWhml2TIQclXIp9Zvi+vGpkAE2q9rk4FJxoW3/Zb85PWU6iRqXe2+blTrOoSkrVEsq9Fz
tVXkaeO6AgzORLbxT10G8kTXUG2sG7yWPWhkW2FTQd3WFY4zwgIgMKhhD6eJ8dmggAiSrz0MQk+o
x4IC1mUALWQs2atYclGRNgXkZe01iAbPBmrdQe+Lk7/owIlkCwiHfW2JeIA6KbyDMglUHoK+iqqS
wqnWUHcbOCYh0g7a2YBAfMpViDdJygsq+4RcsRy/Q7lQGx2t1daDKXU4XePJjEhYZTp28Os48k76
1OE72cNwmeQCAlZ1jEl2NmHVnRI5V1GtfGiPSULM0OiFfurkYnSD5dQ2FpWg0n4Vkn41yCnRbaG2
OUQIG8sgNzl6KAZoSz3iDWxpDBTIiWVgd9ZGnWA+7XmYesvh2JMjsVpQqR2OZflZpwvmHstI0pZx
lbowqqUWakdWhdBJhqAgYwqn6bows+jQLkjSqb6xUz3zItMPo+yfE9VUWxFDucwi8XczJIGT7xg+
c42Y/xeHk8P7gw3ZW6uPqT2qRcGksrgZZQPT57bI/76qdqhtcU1RT0NjC6feejgF/jycnETgBmpF
41ptu+1QrUleKn/yfTCvRPPq/qrWbTHIZ0Ddc7VNrXaGTPrc1q+tpf8QAazbpdfZgjyh2qE+rD4H
DeHSOcLYUS3PmXkyugI8QBfx96qmhshITfawhStI78qB93YoAplihXydT35Zjq7qoMyK0fjEMX5g
quoDG2wPE5yrE66AXHjThQlXgr4AykjVmgkGmDnXLTeDVfV3atHX49rteurpCBYyKJCAZa7CApuq
kSBCUDHW++ragdfKz/PWh+WGPm2rgRox3FVMiBGFHq1yPFn04CdDLm6r/SIiEKK/d6uWOkYdrVar
QM+u2vD/n6z9h2StbfvIS/8vydo/s/hX2RTx36xkrp/6V7rWEH+AtzZc1EuFBRsJqd6/nGQMU/wh
dISUXV5ecbXD/Fe6lhyvgcMMOus8XqhQvUnXmn/YFjaa+Ft6nkUh5//kJGO+k8vW+Vmw69Ducy0d
YWQhs7lvFMqBqZZV3ffTpRgtf4vLyQ5nQnE3oAizp9o5fCrFVBx7EVMsj214RI3dgGyIYeYE/TP+
reC79Ox7mJfIJ/oR8m/FJYb9UUMAsc0C8ISPToaYv8X4Pu+jJhuOky8OrV99Gj1veiiSeXrwIYzs
3tyIx6uS8FsJZPudXq78xwQa1S5WBtKvxyFN/vYfE+i7gXjsh0toWrl05lqbnfi+iMY+RF2InI7r
RkAr8DQrGi1Y933r3TXjZFyqSPwEC40h9zQ8lKCO7vFCLw5Wr3U7zxyce+SmKOU0/SOabWINEDY9
GBO07sYLsvvAC34M6Rgf0OR6wm3d+OjmJRQdsx1Qh6wGFNIR7Hf04leHUu25ccAizoA4NCD+x3Ao
EmBAI0bgXYvlh4ueKD7mGPtNRnCmF34MNA0zdqDHn/rJ91a+K6JztLULjdztTJHWWVC1KwSF3jBs
4n+4ps47WWl1TR0XOXvTt+Ggmu9kkUXsRigKzt0lXOZuR3Y73vmD6LchxqIfKcdSzV3mk4Z45xkH
wHhPrfpbV44/UBBp99jRURDvKvI/qf4wDL11QOeg3+I4aa7qZN+AjX5OmD4/gZVdcaHNT75PMbUJ
7C9h1g1ACkB5IudXnIkUtqHwUJAZkwXkoz5+REaYGbCDSH4WFQ6prDDeZxGCKKTkyouYjGhf20GD
DC/AWyRhswdCTrxRETJD7Y2J02yOxkd0PezCB2cfOfnLHNqbwc3HDZqVyLka5cM8QOqu4lTmlDti
IfsJeaXlkERd/mJ2+JTgq21Z2fOb4V4O/KBTSMOh7PtPMtX//vK61HNwmnId3mHrvQsUii7hqFVZ
eyns1zRcyrOXgvE0hwQn9QgqWxKY8RlovnM/DSLep6gROgEwUhPhlrpJiIRtnMeFfhd3xdaKtL3f
gfGs9Zf//V2k7PRWTVt3DddlnMXylz6GhXys3vQxNvY/omrD4qKbWntKUvu+cHKs2aIx3vSz4//D
1ykp7Dfa4ur7fCwJXOERFbmyQvb2+yqe/6VuovKyaTUjetCMn3WHco6G5vjWoMZ9mTs07mJr8Z8R
etFWumg3jt+XZx88R9gL/cl9smY/fOksZMP00aI7Qy+o7ldZF2sv8HAGUJ+QE8sAgnrrz+59ueTN
rjLdhUTmP/qAqL7q7/8Q75ppQ5wQDjW/9/+Q61pxFAKEuAAm+uZmUXR2Iyn45BkN3VVYr0Mn1beu
i05IO1TaHSbt2blZenOXOPVTjEkE8Ue07Qw+xORwP7aV8agWoFB+ghl1j1bMKwgZKN2MOkysCWD7
uo0aElsNPbvBf+dSv0GbQ/BU1eOp9pqcsHYwTgvEy5Meo5DfNm520V2IXajzuZ/9vIQcFp1mI4gu
RtK7AAUzr4fUjpb/0tIFVC34PbJSgZ1iczlmMBnJmBeGOTH7q6y11va/ulaPLhL+sA4YUDfMVI07
D2bWqprT5RDisIGpOtmPSnTFP9jO2O8sRniQ8MdkeLQc3xQMJPL9e/Pg6k5vF7YdaFIaqgsmUxbJ
RlLuzRcYbHS8A0oRY+ONG0wbfqSGl/y0kB02k3L8s05dgwSGcB7w99WP6Yghame6wVMya9Mqlsfi
CzFZ2vyjR/FQpNZxMp3kW1J6qKp7c/SQRvP8WGO6vmrsjJ6ocMSfwghc5ulPosZcBQVJf4t2prs2
6/kxqfLxbkmRqKYoqx2hhT2PIHR2s1mLQ7R4pOdqvThoQKt2BaIdB0wRt5pWjIdpieutcIrsEpKr
HILmK/ru1QPY6OZFQHAlffYZQfzuXjf+wQWA0oB8F//2aFvCokdwKBgbaNy7Uon/zSV2Gi/Wm6iz
7rscjFVtZMbZ93rjrLeTjvRAbOzxVfIOaodaTF4QAGmRxzQaegW722eMQPteLVXzZtObQ8B3GEBz
5AdvZxtaVGUHXEdRapDnVbuDLPlX83rk4oCiwfCWdK7jA1SRv1Ibm/yomRl58t8fVDuuX6l+oGTG
7XwhXq7bLPULbl8OnoubgXuofkTBbvMf/6fb0X+d1/hBBVviVuRv+P3PvPu3rr9JHXP90r7KHxJj
YzQon9udp5/R0f7rOgSiQbtMHav2qMWsLr9qCl7ZtL5EjPF7AyuAbYComGYF5xhQwcEGpN3294NB
1zf4k7VNtAojgqGHqkgc+zLYy68l69Ld3H2atfHXUArj2KfWHdjPX8z0nc2A9FaXRn9mE4X+KJ1e
q1y3N0k/wBB3IeJM07n39epT0LuXBEYW0HvcnJem+GxC2NmV9nJf9Po2bpDz7gvMdExS+b2RDTsc
1rZIUlkgM0sHjF1ToKRKmJAG5sU0R2n192FEAmIdAoqK0T7oRqffjPC/1kuHAljqCpCCItuBTCXp
ok/PY0E32g+cI/bccq0nP4nOENPUFmuL2YAoXBKIpvMZ/ZmLE//AaeAypG5yH1voTYRet0ud5tEY
zIc+RAw5TdDZ0buiWudOh2KRLILwGoD48+K9aZVPEUrH0AOHHa/vN5F98/IG+cUZtG0MJw8PCLGv
Ya0gq4skaMk0PPZQy80pJldaA/Uure7AQDrbNsYoGauzL4CMETazTqnlXsKwjc4awpirrETkyvZ7
tJqaLUgv886uw5rN6Rd0O1ZRi6aTkU0/Ert6NsmnbNBGfUpCxFBr8M6Lnz8toeACt9W+prCyZ9as
oZgX+BWiHZP0FESrrx++u9OE+XyR7jsjg1mJoOUDfggpMOkAi5093spo6OGdhu/qmtQCfsehY5xL
nZ4RK8psjo9NddBq5GojxzkxYmONozVQnjOMU70GoSqD6wA+b0mm73GdPeXIsN+bHr1kKaxDhZZd
aGj6cXaBGWoTD1jhNVDIuju0AfuVFLTCxhdNIvAfTYiFS4JoPg6Wd7UNJW8egmNfA1lsUjSEYwQE
VsYE/tZso3CDczDRTU5XnLqf8CIoV4sZFiuAg3k2NWvNbPutu5QuFx/5kWYAp+1qVDxHAM2LOf3C
x+CUTS/CTn44Zb8rJ0wxbGSSCkRh7jzbPZU64tHliMBvTQEmMYdXy43ugLVnay1+6hjnV0Nq3BV1
+jzoKw/i9CYWBZq642yuMFcMNOPcZfbLRGHzYaxQO41ghlbt8NjUToMg5/AJwdPnyAIR2cPL3YYN
OGpQwXiexQOyZAZa7KG/G2oRnvwA+4Ok+GgN1V73YuWe0Kx6XZSbLs5qkLtUk1H2QyN4yX4sYqDw
VHXSFwKkGl7ziB+hR2XgZZB3eE+O+l2I5kqFKPBen50LOnnNznF9iC6RiUuQF8LqmHdF4r5Ss3mg
w8ooy6Yvc6+lzOxw5C5M6zQHc7G1U/2UhybCmih+IqAcfhBlgHIY7lNR8GfuaCT+CDZ24eTtmK3j
9ThXO88J58vw0U2yB2uMtjodImohBW7K0u6i9XrQoGgi9K1AGKoXzSqx24/1wHwQtted5uJHOLm8
ylNRHRbiSxCZ5SeCrV2S+J/G/2HvPHZcZ7Ys/SqNnrPAoOegJ/Je6d2EyGMuPYMmaJ++PvL81Qe3
gEaj5z0hJKXElCgxGLH3Wt9ywgQRkrxgJM6Pyqg++Q1VpBGR1WGmoIrtHItX1U+CC7T9qXkcv8HG
aV2WZLRaEsBA3pLOOZDT6kgC9/AWg5Gyng1mqCsu28Wh0w1i77SK+Ajf+903FX1Kuymw8LhnlkM/
7CxHV8mRjmlxbIl0fdNwLq9HJ3zvXGvPUmxYlxNSTmva2zGxUpXXrzvQSgyQs3I5YqGEbPZsA+Zc
ZayKpsRKoPrE284Ym4eGGnOCjrut4ZzaqQmmzIGhjfUYQYYCNICzfDUoTGCtSr/SDlQPB7JxnHSd
qfeoSY8AuT0yt8hgr4e03vituo32g6w0A+dRg52hxIvVTyQGRM6jmgxva44sGlXun7FdtivEaGiw
IRQOmQ6tBV0jFB7t3N1xyxvnvFy7vrKfY8LlQ8bDdVSnIIFp40Fmyp+LIGMGOsPxWBcdcFMXewE0
0O8uBgmNBGqYL7bhXdyAb3hS0dHrIm89Bj753vH0bFRkQA1z3okhxbDrzG9OsG6ftfFrysC5JhGA
jBuj2kcz3yAFSIX7TRBtEe7zDCU2lIvNWENvqxPu1m75VqX6E0m50yfC7xX9bKiXmJ7Wmul81NVw
ixg6y3zat4HR7ly33OH1jmAh2kDgoyzd9SlYOGL69gPWUQQxw/ggqTls9dg/9qZgBo1AVmhZRAFH
MgKA19qM8AZbzSTHTRDem2vVzNbxzyoogS0U1YObDM9JNx3o8hBfEPxui/S3aBvM9N1wsKcpXwtE
tnohQLrOaq7Y6onDKiM4/EN7rcB5b9AFY0ZppzUWn3enBvFCIZ3R2gbdWLNqiuzqGOV4GpG1hqe4
NKFnxADwxkB8oKIiIgjmx7kLfe1WNPh0l2csm+Vuir7lrjvRcA5slNrLy+bXCw7MTw/X+qqbAPKr
oR0OKERckHph8hIr/V/LPpp+vCIubt8rrqc7K9eNExwA7Q6uHLbjvI/Ce+zyTP0gmJV4HVtEt0HJ
5pK1ZkC2RK19djTUln25YFDp5/veo6EBB2Iplu9bLBvnJCoI2XWzbxe8xC8jF2fqyepDs3B2eoYm
L5Rd+qum4+3x9Tb/Ig9ltzyVQ49VMw0pj0QdSLKmT4E6TPVjjaoB5ci8t+6aIFX7aQDEWmcgFe56
4amTFyFZF5RaXhEpf9jzM/F5XbvAjT4w4DbbQQ+jS98q+xqmXDJKyx+/phAts3CqX4NbScAEVYv2
vz4PrJq3I1abQ9cJ8ai3uNaXp+nWu2mV1o+RFh0eCkJPxnAQtEUwgmImi9+IAHtbnmlP1g1GgfGO
aZxUdnewzuQ2hLdok2pWsRF+p30VudzIyq5/wWyqVzoxQM9gbDQEAaNxcJWjPVoV8Q3LZ7GQV9L9
aX4MZCCua1Kt7q0r/ZNDP2XX6bViBe+9LAdIZNUDl6vqPbMbc8t50J+rtKrBJ/XJRupG/S0lpOr5
CJVOjJlTSvupTAkecFCVY/2LqycySPlm56f4zHa9yAu+NTv2cR5p1s03nfSsaZm2rTxpvwV+9Lw8
NWzDpz6ZywaV7m3r0pbnnN/drTZzjalaa32rzP/nQNL0W0G06Z7IKW4OHgatg+iV/hTIDqrZ/I/7
Lsd94PnY7tmH3eQQX8RYYmyurJsa4TxEei5/9ta7NmXGdxdEiOihf12QHaubQXXwzxMK7VybVvYj
IR9uo2l1cOlIBrthvfVwhZrFTx+nRt2LH7kTlRsLYtF1tHrz2klANsu/gD3c8YPTHZFsMk9BgHLc
5tq3Tr6pktH94fWrP2+lbqmuKte/eoilr6Js8UBLj2tyY2aXoDssz2LKZ68V/+smB828LE/Q/cT7
HrWn5f048IHWxRjrtzSz1MVvbHPTT1Pz3XXU/ebPnKPIX0uEeLexFAmJz66/KcBofbl8WcszqEPU
a8/LqzuDp32ORjT5So7qqyFmavkvtt/j2Y2FuJOe1J+V75bbiBHvM+JXueyDpNt4zQGKHvAQ5ed8
Hprmxf0n+HSeyvuYFF+P4QfNQxqaHkm1urEdrSz6LGhuLf8lQL+9MqRziBMNiItZAd6IC5Rddjx+
wBTeL/uBVSRWMEPTR3usaa5xzd05EHA/Oiy1y34i8pAR5dXDY0MU02lEurezE04vpgen5RlpqNpV
zCnxOFWldTRyfdglErQWCMw3ghjX9jAN3wCTsD/oIzReWxpPdqX/JBtw+Obk0akHOMHdi5jt6xEl
DTBdw7duZBfqkvZrZpjBgbhsUpkjo/8SzXl5oQGtdauoa5y4nmdbU4+aneMVr8sfS7CAFFBL59bb
nroNpY1KfN4ruuunvoePlAB8OdokvW8lFo1vhzBXxsJvNdQgDvVIHv1Mr14NCnzL29cdRcTbmJvX
IgyGu8gwBS877LrhS9lu+tw2pnmKgThvl8cLUIZZo/rPcpTMTgpwIP1gG2+Tax2WtyhNEsH6cBSX
RJGJZ4dgcpdXOqkXM9fLvEcS3o1zN/sw//wh8DcGaW0f3qDEvtAw0+i+k37osbVZdtkN0Qh+OWbR
rtfBoxqJuvAdFmkkhPgPZYGtqmoq8YBmyLxM2HbI0OGzg4c6UuaZ3iRZ0IdaDO4uGfzps9SZ2rfj
9ECbo8UANweAlzWsyMTKn1tP+/zzrshTJgVU9nc9tq2rp9EXWP7QRNMtDd3itZuc8qj8lDXu0Kbf
4MyXd9tOUOirJraPUYatXhoBNWJDPv05Ok1bAOItG8byAABd1IATn7/AWrSvPYXRZxQVGYJtEO3L
h8i0s8GF/ssLqxYqdcFPZpDOq1fHLE/5kJrQiGKbf2JYsYP78rMbscd8GcleN6KfAxFeT6FIh5MP
AHlrMiVQgecSAZmBDG8zIkMT50sTCYRm066uMgqZmhRmt3cs6V7L1LF3njsSk9Z1XFXbJx9n7DFx
TUCHOotVQTRdr+MGr/02WzPz8+6Jmp5GVUNcxP6ie9ixClawXGJ+IF/U4JRgMTB7ut9d01sbf3BG
GF/al+tBjWhEDHus9+Sr9PxjnABkz4PKPA2dd6gL1oBQHFC2Q1MCD0CEgR/TeJuM7pmo8S/KGIcs
8ey31ojCtWF0cKwdZewil3O0scuBLjWKhklB4Qgqt/yzCXMc2i71pPlLK06uF9P1Xm4OS2+8M871
UM2WZSR5fx//789bnrxszFnF9+dui9U5LKbz8rJlB8vjE0FZpLzMu//7IMO4v5bkya/axdzQWOgx
0w41DPE06w7Q5GbysNqyL7keHC3bEqDxVrgW9ZeYFVCEIGcvPfUWRx85HS4mxCRl1A6Sp6adVUzz
Jm1J6I7Ljjl/kdIiDxpa5Iqcixp2ou1NIAE4RCCRvl2ljzB6gBbKmVg3oSTBLQ1Fi85jsvW6u2u1
zp8ndDM6NZ2ZqCB5/rmVnnWKU9BVjOc069d2g6ZX6b9BFPCB/loPRr/CEonVnm6Mga8XIUGbj9u4
6j7iJpSkO7MACBCLuMT+WHZ1x3B/ccO62S+Hh7Os2RppDyg+RfmGNMZYJVX3unw4qqMlYu9Vrpdz
yVFOJ2X9QH8szxorFfIP41fRIabARv+iJxHAs1kzhzSHYyX02XSnxCWGqrBbHlv+WjRM0R2z3ESg
YjfFQJHercEdAhFnooDIxlwvbywyE5AgoNdWMsv5xAQJh3xpiKHrlyblYULeHiI8i1sCXm5Wgk+z
ZWnp+iY6JrSXnodkuxyRc8uQC6+Ev7sOnDY4kbgLh9Fs4LfMv48/e7cRUZ+W+3mM1TMZsOlGmDdF
kBwaWoaHCdjUNmSoosWiZyyWW4IgbUoOSZxpK3tyNWS7SbPuVP3YWkW71yMaqUjjh73RQADTxjpf
xVCl4ATBHusgUeymun+LrRisfuUBQPf9E4tFC5DCKdJBJgsf2HLdgaAauthZ294gwOzQ0StnqrRI
jHErItM5aUPws2+aX9j28rXX1intNfNmdUW5r6VzzybCI42hf1uibRZTwhJls9yqF4VKDeuf+FaL
0J/UmUhsMd+m2HeuQUbeS+s+wDwlLA4q56pISu/Y8tJr03cQTBrf2tWVxjod/M42cfFhxoJku8Ct
D03r9OEqMJy10aXjHmaDvzU70d60eEqO4dS9KUINzioxs3PRWOXTNFbI+MbQudqONHeJSVzT2EZA
2lx4q4EMTBIdhHmCqLLyQRKt4oEkFJdLw9rHO7JHTVDcvdbekUwfnMOUmXVZxSt9fAlx4MLL9BMM
EZnc2no2PWkFVUb+D8rOlpptGiXxSYx0OBK7gmTXC3Eo88w4RZZ/HWHM7hbJferaEcuhSmb7xkzP
fzTes+47H8yHOfWH5axxWRwci6Pj7ybVRLHupV/zcbSfIVh73cf0wgQMZqLEfhwht0sHmg0URBYF
9qLUd7sv20vFbhyMh2iWsLmNzRIcbnuEVVlsK2b+nNekUi18+M4QNawxeVngzX83xMRB3MT0AjBA
/oAN6K8IhCY40PH+CNUX3fowW65bNEabciaZLxtKTi3hUG8+EIljM6vglErucZHZu8zAv7M8tDh5
lludn6DDwEGxOCWyYcDmsjgnFjePMQLW0d3hI0zpiVOtechFrHMmhuUmawOo3Mhws/zP79xdm7Na
jOQ+qCKz9z6c9GPvpePZzodLmpBEqBsEWruzUgqWSPtns9wlmt1FVDr/Rad87sheHv+6knIki5sA
FRmXENB507xBLpdt8wJPg9CjOT9F3mSnv2Cn7WH08haWDXzQf24F//sWO4OAhLV9s3DYlSP+IbJb
s3L/793lll66OMqd8hBWCF6XjTkLI9Mqfw0tI9lFs3Rr2ZDJhBllRq7/fcxLASPgA8OJPNtMgjnG
KEpyOHAe1jGGg9c2nMPXJ/SF3vzSRbEfmZNc23k1rDXLHY5Tx0pSlOVZ+FAMV0OO53ZOVV6XcLfO
BhCQEkVraeymXr5Z3UShxtIfA4VNOg9Kee5FBvluZLwI5x6spoDp4bekUcqxWjYOs/UVOJb8zyFp
8xT2QQaaZJidNMvHSWvOoYDluq4dCJJqd0OcfkMfSM52F24IXOkPizliGbawMlL4oGZIIyR4oLwG
InQys20Y9QNMYGs4IXQJ6AYQtoasVT8lSR4eU4h+f5wiucupZhQ6qNfFOeLjhw+DNjsafVJsYIsA
9gPXmlc+EtWaXGYz4FocGfzYWwOGMLyLYhcF7cvi+PjrSlhu/bfHQocf4kyHVthkV62S/rZEbXBN
ppzgoAiEVCrT4kKv0AfuSPimFnneakKBunehqNHdZTFmSOslLdJqpw+Jdx8cY9eyzP2mBwPF0ce7
7ackdORB0B/7SrsQyiiuLWJFSsAhj5vhwXGn9GKi4jkF5KLGQKe//Ny4wtSuX3K7Hs5eZ2ab9Dmy
/eGpaEAqFGgMpKl1OORoCJoRvSWLljhgDNHsxzgc7/2MwcHoUGwCzzEoEPpOtW2MnjZN1kXUYg37
Imy5z1Mnesj7NPeYvedqE+UhJeU5RGNw7RuKl/7RoMK7HTyYP13W94+4g1lGCT04RM64MyateMjr
giqxQyo4kWBrg8zNfQ2Q06X48iF8UF15NY/WCewMO+3Si0AnRhaVKXeOkaUXtwwnujMeoap56L9k
XfKr1oPyutyjFs8UUDKoZNgBYfXY1vsAOGXUXPHVWpqzNS2B+sLI4/fBqrbL427ZzUDGSByhA9Vv
dQ4aXCb2k9/Lz3okZRtSCDWlSjkHY0QAY0z2S6nb9btFn/9YxoLUxLBo3qWYiBcOC5pC81893LKV
DavXxEu4a/JwhOgoIu2oS+a4bjfW764DTxdT9o/KEnwfKK9Tcjr3uq4iSjm7mPjaJ3VLnaS5Lxuz
KWPEE5CXEmAxlCul+FZajXggt18AWrYsDJh4NHY2PrS021l7vFVK897MsYkPRZ9eaaS0W+KAjYdw
vkWKI3k0MayDGgLbilZ9empAkT9GGUQzw3bG9TiNcoP2S3GoYbEMWTKSUqojcyungBAKRqCsJdVL
j2yDOIrsd163cNyKsnwDOE9vI24otlkTvB8T0ZnnWd2OeQOEQ66VP7rw2U+7Q1ia+tvgxadmSKN1
ArLjBWAxwWVDV69RcFFP1gFsaDZvwuUyIpwBjVwzIfsb1BX+/QDKMwPqnKRcCn3VPNZgfM+DkMFv
MyVls2mQEm1F0x77uirfahocuHqzuzUliL4G8waJ5onOlPESR6Z6cWKGhqTAR62SYz20zb3gUzju
mB+UqYrLcqbHjmee42LnjrS6Rl7Dt8alrnjKigzujVFfl3vCRbSn6RWdG7daaSY5WWYwRfeDNmTW
uztk+3qS+Q9AD+M66JLw1mXDZzWU44W2KLVv7PVH17ONR3veTN10sRPq6LlupaxYXMa/as5lTzL1
gPZp3SKtWIm67gFQOOOjaU/lsYvotgVmCjcYsUgx0tA2AuaeQVeYHwbFylWETN4tAad5ICk1opXo
a7ef6K4cIrAaBPt+KF98n7KFU3lfsDQ01tZeeaFBRCBL7ju7MrV1Wh/j+NPLyGWeounT9zsUUVmU
b0LPbDelDg1ds0b1rHJQJm01xT+HMN54pev81mDrpzut68M90zPvJEsYVCYFLgSQ4S73ovzUt7r/
2I4QT+zhXfih+VrZekwDkdm7EenGK/Tnf+4uf6XDSZPUZqoom6B6dgYG52G0PiyzmfakACJZme9W
9fDRzZnEidH/q7H16Ub29yrs/OxOUhDyt8RngmtRAbadPL1TtQRmV4f0SiHGJXN5V3d++jnteyQe
8PADGgF0ScZDiD/raSIGkTYMHDDLnPqXYm9Dw/mXrrofkmbye1GM3QbxTn7PAO2SuAv6Nq9hTedj
mnz0cb1Dm5i8WvHwqaeY6Tg/vG+j8R4rz6h+946kNRMQejHJA8UfQIsNORl2aTMsS6KaWzsNoGaF
eEddh/DEqSe8hhnBXnOJ/Apdjfy3oevvODI/szgE2DE1xPZM7gaCYvlWMrLnifXaOU7/DLKTeEVL
3WMtLCCZeuLIj8ji2/DkttZTSM1Nq06j5djnslPPkLNfoGVBYjOnLzL8InOm6jmnRsVPDcHKGzhc
2iGcyu6d13yktTWA2uHEqGkVryt3Ctajor41+gRnhcjd3yc5eCtYImljOh8mHf68OA6VLohLa/ZZ
GEGFtwJCf8lZNyklHSgzxVDfe+tQEGoxX1/lVlOpvY0gra3MIGvudIVZMHYG6R2ADbYSt/VzDYsM
wEnhnLIUcrplS/K40jY8Uj0i1zizr0mqR59RCAJpyrQfkdDo0SUDa9dwJMKVEflnQ1Lg0NODhQ98
NTWoX0XdiVuTtG+DZgQrT+agZtvmq65F/ZyFZXkK5vqm49X2t/c5yDLcN8oWLz3M9rOvcvFUcPHE
zdxkzHzJZpkm9zsh5EeLpFo5jmNsp8DATm/MkThJkpCfQGHOk5U6djZhzkntszpTXranLcJFTA/H
C1IZ6gqxdPd0v+TVan1iOCzA5oi0t/SLy6eyNomgUdJY//MNKiPbwBZ7IQN42Hh+2nw3cbJDjazt
7T7Kjp6cj4oOGyiNTShcWXkugfkchSAgurOHpwgG5U2obr/cs50uoMGaNNemUEhASBJd0dyCmxOb
v9JJ/qptYe1yvv1t2GBEzhr3u0cSO61SpmJg26LqphSNjKqaXpsB4YUgY+3T716LKBkvTu+NCCob
7WrqVn4ex2aWEunnJp/+a1MTk621v+lkPPQJsaisOJlaxNNw1uR4ySKRvMba6CKLGsmjKRL/Pqat
f+esJAdbCQlFqM5/Dza+vSQCUEWbKnnOiFitG+9UQ344hbr23Jghv8KZX506xnSTRXotbJZizQCs
bQKTvcOWMu2MCJTusphucojnQWYc+77xnzOhIYCJ44c2R/YwOH5zY4hypXfLepZV5fwJ0T9p1ypg
goXzKOlfc31srxQvvFuj3Jx1RWe/1VG0z/1xJtSL8kjTuNxMVSPh3vJaZZO4ze5eU71/j1kevoHe
hpHWk5cUVOXn3Hn8jiMQmlbSO9uxGZmh5TQQ+DQZYW09lDnqCyetH9XeLoufVHjvKouNxz4NvR2B
p8mmbBJ9jwGLtI7eAa3lNKeC7PA3R6eWHuagV+fTpGsKif+0Gh7T0f4BXNOZl/D9IxL7/GwxtV8H
EM42oSTSpKPAm5rBa2hCMs3Qsf4M5hmlNgCr94goiK219B5NE/Zb3XXdD48Li9P65GBFaYY8SMQP
Uzf37yEf6sbUvmpBss0bGXOpm5M9JhmuYeD0ZC+kycVuzGfLpcvixCSeEfkKchUR9iH0hwDeHvTT
+ZQgGyHZtnX+L2o0dNWEm196TO0nw4mfCPOD6GYl8kAYCw4okwF7cuzsbOVk4rZm6B41PZOHxhMA
7XuMxatJ66dVTKbRwYqsTQlF490udEos1OsLsPRrirn+D52LhY6z8Ll0k3vtNsSKdo5/jw1T7QnE
7c6jBB+ai9CBs0g/lVxEf+N0n7msQpq3eXYeyKdpfMU1LA4/7NDtecMBqm/gqaJsrnECT4MwUW9V
mV3xYMC8W/MW6D8JlkJ8bN6USWbUBC22CB/LJBVb3nq2pYAlnvIq0Z84gWssT4rOqGWx8LPqyyIV
Jwar3moxCbPO1AnGlSjYRzAR91w/kEW1Rn02K1Wfy5irvKzJgkSAD/FeD1YC2v4W1Fy9TvnLufaG
+sxa+aY5aLKIJ3sd6uxapa15ZG5CQLBlUOZLIvPMNIurW/MJWjh5GFq7Ouupds0iI715aaa4wlmE
rsRcldNMjy5plu2tXDVnEQdHoefaQxBOYgVoNr1mVMPeQX5VSQGoLNwRCJjflGdmgOUmcVR29LA8
lKcCOW0OFK4kTrg00hfsje5LB3MVean/TlCs8xhX792wHyidPCWxpADsVMae0MNmW1rp1gOseXbF
QUWSE6Yk6sKsC1IymOrk9t6gXfFlOnR8E2l/2U5bPSUAFaGo584PvRJrU4bhM2hOuIQKG00Yf6GJ
9AGROMVBhQRkKHRJSTEAkcut7KhpVvMMQxnAXhQePD+ckzPskNJfblaoXYpnjgZFKbKpzyhhVuH4
g6xmlrvm1xAC306W8IPJH04wxC4jGMi7rD13zVym/lbIijs9LZDYuca5jYYJ4wdHgqCU4R3jCcHx
6CloMLnDO3MWhJRB/dSSA2CUYfrIGgKCblH7BKkS4m5TwJhrB6SVzpt4MNlvIbqNH86p78p9WTbw
NzejQXBPnA/vfY4YqoI8uY9JNQhDx8eCo+kk8LbZtQm4HFsFChgxqPRAbqN+AhtPUGpOCCOVqgdl
Bh+arR1Yi3dMrRgKEhIgidf0slvxZYwMd0lLRpTleHLX0M6ZQZJwvLMug03qQ7+l7fOiJho1sLPf
u0pbcZUSt6DUoFZqEJXNOH/R/FSedaq1SYh0W7Gg8VONoIe26dceYIazoRG5EBNS/+j1lnlUiPYK
JcR1bFhmSqLDmJtoyR6Rrc1vknXb0GePrWOpK6CnS+gMEUtKicgsp+GsIWqBu8jvgBwUEkHXnd9w
oqWdebLSmNm1R48K36r/5BEP5GfhV2O6/hsBDgCHmI6gEZXB2zTYxe6NRX6BuyUr7ghMtp1rkAa1
xxEc3sOoSl/tKN50Qu+vlTF3A/NG3OvQco+VV3yIOhJ3dCznQsXV0Wyd4tUtxKkYqoSGTEVc2Tgz
0L0k/jGMJ5Xse88IXqp+7F+Mac7GS3/Rx1JX8FPNIyvgnP6eH8x0W8oLuZSYfZLq6vY0XvWmN9Fm
tbQgdEUoSuPGh1SO9YrBIzso5ddMMNg4TUpxzCQOOoZ0YpNYc2AOJM7DAEw4lzbt4V63XyKl7mFh
5d++QfBWZSBIqcPn0pwIVmtT+VmUIQ0c1/5t0mZ3Cp+kHtNmFk+AR1V4ySm3pbhSptKvWDj1K3I8
depr7aIKkMSUpT5dyKnbSkUEFYfBu6ImfKCDR7mP5Ts154e4xsZUmflLoIz20dS8lZ1DnDeYh+Z6
rX+3mofeTqNn3AodcRtd06ONKRU5dm6+6SRK7+JRo/yf2sab4SAXGEY3e+5zQanea37FU/bqzuES
mEsnlq8NIcKUNnbU9WphBJdGdN4zOOZrlOZbilYYriVFshF/cWwz0q0oejB7IxZ0Z1DVuQ+dHrIm
aN6JpbLuy0NR1JArIwlJtEtJzZCrZhbrwZbLarpWZU9VE5nlZQT/DTVYrWWrvefVNGArr/qH2AoH
gIdluPOxANK5aRER0U1ObA/d/6Bnb6z4bliVKgLA2vRAP8ZdKYSXB7rvJpWP0LkkRnV3kUAozwiv
PXatJ0U9A0cj+XcE8k6Nbe2wpiU7UzPdq9OSDFMb5ZNjczIV8EgNzbIpbWU0RUaKkwVF1YMnIn+P
t9HYkBnxakwZJ9+UP1Q4U7YEpTLGeuLViePqEIYpEwYh0TKM5YGuGGLEOg62MpjCa2b5/2wI6vFP
aTHlOeNU+Z3nmnNeNsQ9IobAF0jJxc82yLEpI8jqGbG/eHRbmR70GBRFGWakdNWsQxFAxMzayZV8
HBN6B7V6TOYNzP5Ks1AguZWzUXRVNxDGol5PPwWUIKingjiXGdlCNqqg1G0mqDiJU1ZOS0JDnhQH
etFim3mVva6H0rjHNSEluP3UodMoG4691u+BZZFXSCUVA0/hnWBhejsRV8+t43pnStre2Z8jlJpk
qraaA+d+Sht5ibViem6SF2sed0MRe/slZgZpCAv5Rhlr8px+5Q4yE2uMpk3ZD+XJzhBrOLCXDqjU
T2AnUMEU302Qk+jXLWLQsb33MSdmoL+aXauuQYr0Kq0M7aiJ8GmcNPc2yNZ5GRXne4xR7M+6ugNR
sqYjTY0aDZyqv/yqmz4HIiO4LpnkRM93EYhcHDmhEadEsNJlEcEeE9a9NMcKeelkrYmz+DAbZT70
/a++FwSxEWy86SRqoJYS7JW15C4V5AAy58xYnfrVxkNdYltR8J5YQ7dLe+IvCKd/4ESjk2/o3SZo
0Ys6deDuxfxTjWQJzElNp76rmm3QzQ1sQKXnYdkMN6o+oGporUqyklx5QG97WkJyyG1Um7ov3nKj
J86z8MxPp4JGPZnOY+VgHJASgoHp/CLXHV1xmwxPvVtdmB34hz7WkduSyfhKO9C/xbOc3DPrk10z
t/agPT4VAUz1mppeakbkmdJMJR3WDRK0kGbZ7gsSQTaTUfyKq5AlT9zcsqS3VvwuuqOgoHJyCTM1
YaQ/oZtO1mTIW4flLmKvbuNizX2YPHEZygLNWleb69TjXDE1/YqaWW6plDprDPT6Veqdfs16gxE9
4ZIozLB5HtrPnMDzJ8OFRAtZYq+Fxmfh6Ppr7HAoQq3459bymNZ5JIfk5t5VGvJJTFfPZuZfKaN0
nxMpdbty7BA2iXpdDLXvrELJkCHQIGFGJSwA/vYXhdFns6+H57hqesroKQYAB8Fy2+f13W7IXieT
y1xPTWe/Wh5izVE66oOPRGMsTuR3q7zXOgwfY071fWRD4J109dBO2E9os7BsV8GcChgN3o/ZJWsk
LgrtKMyOmY7mSQe+caQaF7xYDdppI3JObpQRY6djNoviZnYOyOyIyRYGki6CU7oj9IBgx6wrNp4i
LF3ZCdr40vnoEtvdSeX86kmV3Yo2Q/liIMCqMl17ooRckvlapJ8IF99DmpNEG7CLntX40ZlDgKSv
hY+Mn8jtU2x8GXIjapS0CrJqiJ6XjTYScgel2j0ZfV5tJtefNn3pxpdlE7c0OKrI/F4quBE6SwGd
aVO27W+DIfJYhQ+K0euQakNLvtIw0k/vvG3g0GY2NW0r6bQhrxa4IGMCuctJ5HuUWCD9g5ymbqc6
+lmpxgLPorCtXLXXE436k6XZe4fe14FYyGqd1rTxgI6xBKIzefB+4EHzCe504QJlXr6nHdBsGdLM
tbQpKAvzbM/l4crqjdVimf3/xIX/C3GBquLsYv4/Ixdu8Eii/7H5Rorzb9CFf174D3XBd/7Ddkzs
hIawmF9YDs7N/6Iu6Bb8XDzsDMOgav8Nkgs+V9cdlOQO7mFbd/GDNrJV0f/6n5b9Hz69LybIOpNB
Qzf/n6gLwl08z399j5aHMx/XowkRUtieBcf3332Plu+VjTO4xgW/9sK2nDfYiwlFUea0Z61p7I25
K63NVCa6M9AF/95fHlR6mK86rXA2C0torE0Sq0C6EhcljrRgIRhldRCs034kmQfi40RKyQxTc2dx
V53Gw24AZ7bAUZZNTy5DfojNzj9iNjJnpAwqpapgNoi8YrlvG5xvs5KsDenuki+/atf5U9ERfjtF
+Vsmva9oNJ/0kKycokPcKSZUVTFTD2Efg+6easWwKQj8WDlV+dqEE/SIvr30PV5KUir9FCkCS61y
l0Se2LihV6CR8x77ODlbrPVWLgoT4PvyXIEhADguWwpe1oFFFJ2LEePLf7J3HsuRM1mTfSK0QQaA
bWpBrckNrMgioXVAPv2cAPv/WFPWPWOzn0VlIcFkMhMy4l7342VO/yQq6g9Lte5M4d5UVKBrL71r
6/B20iUC8BoMpwOz0MqSbU/uJF0Rrj4kgpgr4QQXddES3BH7X2Lc0OwlRZfYYVYQdFJU8pLG9cbL
h0tkQtpWIwSqzqdrsvRuDSt+cyqREaGS3xaIDApUX4dZvxO6Vu687q33KaZxsxtoPZI9T8gHhAR5
KaP2GREE4NZUOacItmbeukqHcVq12AR3eYz80EXqugKEieYeroRWknxRGniukpWdWBeRLN5otjZo
U8OcUAP6ayC4zlHcvFae90B2yb1RNzde6z76kfFEhw1v7ZAc/Fxc+kbAdsfI5ta3poYgtcU5CEh9
HqszTHFShsL6d810is50AcphNUJEWWVzoIitRzkMH9Q9Pzxq9BiVJCHR+ygptjPFbxJAT8yqdxAp
dxZsyo0f0OJwxbHRaSC0RoT/o3AYLNv1l2kKUhT1ed6jSiPX/dZ3zetMGp9Oxt7KqgfAi8SsFySB
RJHzhR5t7STinEgkRJ0rmaCpBNOZL60lzobQHLal23HgNdEbDHXUFm457RpTWoi9iJ7I3PUw+O+V
k6EvHJrrongZdIsMVBKmSL4hMGV2ynvjOTXZVD55kaveFjuk4DT0KcJwPNEjO5S6dxsaE3FQOtMW
JgoUj47FQLLgTG4ctVDNFddmPwFVx+6y2HIG0jRo/Uy/ZwJnM4HDIkTM03m6vpcMqegD8ZtGftuA
IFrVevrUGMGzVfhXshPamgyHbRhD+xqQR5IFaP62pX6jgaUgH4xYEriOFcIkx2L6ZXsMDSkU7ryq
eqSG+5sAoWaTElGn9QHq/Ca793SbxME0OQLhv7aQxhPaWdbMRWJgqMO6roULPMm+KdygWtVZcOVk
9QElwXPtF8OaGVmDB3WtT0zLzfiy8eQD9iNsXb6a53AkCxOJRCGyp0qG3qrF74BfMyuTgbkh5YH7
AaltJl13ZYf6dpicS2emZt2lQlsNTngrR+uMfp5037XDRiUQmCzV1ES9XU1f/IHXPLZvtKimitnE
73ZOuhOBdUHb3AcieWeZJtsgDp6m+asx4fMiAVDZg0FywfD0Dl8bduihL2cGMHyflhLEGuL6wElK
NLlp5wSN4jPIJwTjaZFctwZj1LD+SiTdMNQaPmGZjX7nhxWTXYNzuk+smy66JPsA5FnW3gorfhro
omsto+Za0tJWgXd6OdyYxXTndvuMuwSHV/LWW8z1ATF/tR5GPeS91SrUxjOZY/e4v7iSOXChXDl8
6s4VZK7DGHrXbRZ/BgaaxCpj1ms1pC4V8sEgC2ZlT+T++rRothExFd7MLQUgyH0f9R8txmK96t/G
ig9pzcWVbdJ9kpq/55urWcpN5BfHIaGX4Hb5L21sHo0BWqZpP5YwuRhpeuQIYRWj8N9nmFO4Cbj9
9GWYxcMwMD+Kky+kFeeEIqGG7XPbhdxNpCTRm8gNNyaZIsPWbJAImtTV1iypvBJqajqErXTFo87b
m55LWkJgAAmz9EOWi20TdHv43v6HSLhWdBFBEs7HPNnjdqS3vTWpdyGkmqC3cP2biXmiv2Ffxb19
Jkj+kCb2cxDrn25gngiJ0LbRDLUmst2LwOx3/jicXSAV6z6fb6AanUe9YZrfw9V0GPfmI6S67Fc0
7HQ9vNOZZ65zCeYF12J+YxMVxDajitsRAtZ0/ikubdVs2mdZcUv58DNMrMtZtA0F0/GXZ436xhvL
m54Cb6zOrhHPBpUJlXQVfc7OvO2pJGBHpFGc+I2aPW4s7U20iQef3leJYCuSInsCSQvmINi4vSL4
6DENrVuj8nAPvUszfBrH+A5KwLrsqYnLjkSPWCiipau/qIyqnWPhaKBNRk8WI6jr9kTGNhejlt5M
EcOJIVjTkFeZ1AGOy2FPdvEdqKQJTE9/KIN63YiR903tS71gupdIbLiJOFQDtXHHfSZUm1gjjnbf
rGhTeIG1CZMJz635GpIlvw5b6z23mlsUBBAekr2fvxSRfnCn8RONyFbLXSZ21mNlOPcFWYZYL7pX
pLVyP3vDqWU+1VFlXJVaS4bdFKlLAxaGg9HiKxnHkiQv8w7M8tmjP7IiVQjJZrrzG3FjmE2wNnmR
Vzz4tb9rq/QXQ/cCHnfyVKE21PTEWlUiP+Nk6zauU3G9G52VVrr1viyQ/NKLRIHrcNz09KubQBKo
M8/0QbP6xWFas8JYQDyMzpFbBFNwwZACwanO3Y0jxLIbhPQYyir7JGAs9oIPXJH/6BNs19DgY4+/
xkYfH0m0/R2l5l6Qz7ZJBu3dt108/c417h5cnCm0jCyiRl1nb3Jw9H1ZJXuvtfaAp7y1rqc6db6a
HgjxMGeSnWDemuWqiosHUXGKi7z+ZdnJA3V77HNN/YnkKN159aOV6qS9VAN5i1l2UUnGQ0GpcTpY
j2XP6RpV3hPcO6fyHuNeoI1xg+cUnRkkn+bVBKk0iZJY5TK5E3nwWRSUNzWghaNLmlkzPQvpEVNr
B+tYj7neDJK60/huVVW2NkP9qiKerSQWbUCL4BPC5b7mV70N2T40aBo3GVfE3G4fPNtOyGLSnzV6
bzRgORICAnL7ll/RS+95rGA9WAZghV5WxNEOJ9tGrdx19DxLka9zqwf5XX04/g0JGm94kH63Ucnp
0w4XKdwGOAnJ5YQQxizLR1x846qL9BviQImnp17tWVGzMiUkKh3jBy4p8lS98BrncEcThuIc46M0
fM2s9D2pQzAwxCBbyZ00kyuDSrEL7mhd5PrZIp9etvkGQREHIs2gFebVp6nwqXrP9f3sWW8FhQ+K
1djgs+y+y8QFrT0SzcYARL+2y5PhhhywZ6ccp22RRmentrjuooTi8qfCvR40lDY0LuwtcgJC1+Lx
xUlQauSyoh9G0hFCn2g1UTzcDAk3oSi8Lh0TK3u+982Dk6W/CwNXUjifQKBy0/KmjwTBgh6CJ21c
AqM8mtNTS24h3RwbnWFMcVyd58TPPlA3J11KIqgJovhSJ058NUeOtXb725L++jppucBNUXYXaA5/
W4b8AQf4adoHv0I7ehDezDClCKy1MxXcztryGQBXuBP1B0L1u0Sj+Q5699foDS80TH9Pnfw0Z7Fh
pP2OMidcVTrbCjjyXachIMk6EM1+v+9tmRwIKriDUrqfnOHCaIKzMIHPEozw1oVEcA0E68T0Uco1
DfDkkMTui5nk2Gzqr0hyi52M7G0wvY1jeAc5MqCfzfTW6MjP9BrvI5IafYpiuDT09No3epcsJ/Eu
MwRchdttZ9BxJj5T7uMlLhZy0xoCgUV+9IRm7ie95vbf3dul924hcGDcS630UI7KqW64pI7pNuP/
riUbzRs/uODcWXis/eB2gNqQhrSoZbINQPHSS0/SjUv+GR14wtX8sjlERsqQ+XG0i4cpDLn9r4Mc
eoSfk0ufDj7mG13jeEnsMwOCXdNRNq2d8QjgjLZ8Z17PkXs9BPq1WWEUBi57lPXIJKgV69jLd73Z
XdTlcG82Q7TW+vLQoVrydP+DPOm7FiXOoenqm2kwnvTKew2q5EKjhs+pywnmEfUnCC4F7MLBiwNz
wPjfx5xTmCF+T61xm2rensoQ44E5voioO69q/8k0kJuVLYViK9Z1CnL2dWOR0ieNp9SNqB47SMd6
ssSG/JC4+XkMHihFOiuRqVGt3a2QNXADjAfMxPFl1zbRLrbGjsbreLAmrlGqKbEKXoPBkEeClVdG
GBXb6AERGRG9riQffPKCk8gvrCF3V0HuPhK2+eQF2FAH96piu4YVffcy++xMFZHVXxTms232n3EU
/A7n4cV3nfcuEk+hzXjb907Mv2/syv2q0+o2wKO0ceNqP0ZVsG4ZIUV+CZjW+UjMAo3OeNHE1yMN
z20YlHuv9PtVFuwNqzvUJoOFMc/IMhsmBCNCyUXL6qGtcQYleNbSgkktcPlmrdzoea2SyfCSMuND
KtVc22kLI77iNu9r0YWM0ztzttqtP0WfiWfvuvDB4b5niu1HNxASM4IFJPnS/s7PWNwWf+RpJDLA
bCSMePsdr5FDQqg41sc5R6FZVLQSgmn+Q2fuk2kdw0KURV9v/ar6vfxeNoYmZWd8NL40KWEsK0v1
56lHJ1sHld8f6+hfdPtEw3JJJw/kuAr2WAwhONcBrmCIGLfK8h2oQsjyMHCmoTpv+00hkhJd8yDW
3kw41nqKvBa9A+8Q+spVF+nhWz+QiwvpBjyEsJN8J9P2vlf4Xvyh10PXjxiLlmLMEKdHZ0jpWQGQ
zlyktHQD5WZx/yyq+kJ9L8dpw81iBpLKvbcsVYstaFn08zE/OZEZUCinvVRCwkcsDUYfYgGL6qFE
54eHfq/4Ddy8BxKMlq+VtRpN4D8Wl1e7k0dywpLQ8r04ZzSHCgG0Utn5UJGO64A4ZJk+z6P5veW+
t1KsVYgKsmmzbNJlq6SSe35LEu0f23/Z1sveWV73fTgsz5cHquwZY/3oUBO7JofubtkU6GPZscum
6RTVd1m5PDTI8zjhs3mzbIrlQ5qL/RAjHAoNSbljcup3ObZbj/zG7+0LjKmft5pt7XI/cDjqKIEU
8hha9P1mmjvSnO64wBIroB4whLj7OSRQljhoMqOZAyF4bDsBgqMg+Vrtgz/+8N+LbkYIsWGSDbe8
8nvvxRHdvKJHpDYu7H1VResarTyI1tqMd1mWxt8bd6TcB2nkJ4XGgxSHlV8dt39vQauOrsp472lz
u7OiAh5X4kVvWpfr258tzClyAixLMqLaoctHol+Cnn8g10N9lj6or4nOhPaqOz3V7ZwTfTC13fdL
1Xm1/Obyjv91nd9VOOsV+X05Evoko5ZQIgdSn9schXuwA3O1HAzL4aNeQCeKF8B/QXE5HZYjGEHP
gCTWAbRB4xyJ8yFY/Kv/9e8KmhoBQa1rv7DI/Fbn5vInl087I0Nh6MbQEK3J8ftIWr6xOrWWpz/r
StcG8F3vHXN2t4FLiEjkZjfukuXwc/j9nK1/HKLfi8uLZsqgB1/VQdTGXlbRsoCc8iTbYve9V4sa
AqoZNsefM3z5esuvLOuWp6E6CnXCV1oJijpy493yM3s52JdX/Pz+34fg8nzZa8vS9+8sz78X//r5
8vSvdd+HbVULwRmgvgwZV5SOM/uI2xv6pXkwqHGv9V6I1fI94cQSpmqSLjzBmmzxBmGS/d7jgzDd
rXCvi1neuklKudK7wCGP4LREHpTe0pY8DE2H1QhLL7XGW/SCZYulEJWYpEZEivmBtt+mqrXuoJFa
fVoeSr+E/240Ata8WokXn0CrSg+HjVu6tEjNAC95gZsoRYwFuFu9/j8vFl6AIMJT5t5qPma0iu0k
OpPKFp3JPeYusDxHL4bGeVlE20YkVqPj7hsHNAuOCM/LD8KQGwU+zZ3IuULn6vRZHnx1aP48/Vk3
WiObePnx9+LyI2857H9e/3/4+c87xyO9X7sxk/HCGRuyX//563+83ffikrPyx9rvP/3Hip8P+PMu
/2ndz19ffjoK560IGi/cWzgj//rhz+9//zlT3XP/entgfuGuiuXj99v9bJy/XvfHR/15G0kJbEWc
KK4s9dWXP59wcBFD9fodPrBg5P9YXIjyZj75hy5wvpMRlh6MoTIRloclLWFZWn6wPEXPv+sCXdv/
x7SMaYnQCFOLkuMYhluK5txGIpWCxocheOXneZrTw6ZQxSB0ue6TUMowZvnsywEQqsun38CxLC3j
dunMOEsOi1S3RZ0b3NZpFa1guUvOCTUN6N7fkHtvqJPT+N3T+WbfS8QOB/wnsD5VNlrRRhGwRHUr
CtWD3mmrEhToARE/QxQ7oM+Uqhin5bmu8jKWp+TovOX0DraGixnfVCftssRIYj9Ec0OlMgb8pM/x
LmRqQwZRoYOKrTASFirWyFMJCtU/S3+taxqd5OdkyKlp0MGSKi9peRjg352+1yX6uMdzRSPaXi0/
65Ej7FFh75f9uSRMLEsGG+b0sy4ecN2sHCKLUP8Wx7ZpGf06DqlTI+hCumqq87Y8F435FJQlabuq
57Z02+Ilqa5W4Sk/3bepalKQfshglsZbrQZ3y9Kyp/9aZ6nxI3Ofj2S5vX934L6Xlx3dF9TUpEcY
rtqdyy7+6ciJ5Vb0/XwZX84MvQpZH5ZmXLwkWy2LU64c+r2KAEnj+rOPqwreIHvUXsyWP3t0WZkU
JbVZxqqdprMF5ggWgeAqr6nUM1vtWwjjRKEtz8MpSXZ1nj06Kuci6wF6n6sykcdJvAYqi8xXJtef
h/+0jgrMAc2wsY9UutukHKjLgywoA7SuBVjqn3VTjY4uIR2SKUpgb3CHyBOBwVboV0dqkM52aPsX
ZwmYWfYTSACO2WWRCMVHnBWoNNqWY/1nTyw75mfvRI3BJNWdpvWyC34eXHVx+nn6fVJKge5kSj+X
3bDsoP+0q4CxkAVVmtiKKXctO6US/s5GEb9fzrTvXbSceV7SO8CMBloiEQEivaqoT+50SINCeRNM
0ANqdH50tASjCq00uAUEhNNJ2A5qO4XKoJx5Aufx8vx70Q9dwsMj5s/LJkR7KfH5qu2tlpanBkyC
o0GCzHK2xAkkvZZcuZ+cDUz9/rxeTp7vc6kU8VFgW+kqj9a0yL1xbbH3v5N0Is0w13qmkAq6mR7G
AnNmgcVvZarrxqyuFEExaluo9E/LsVTbZJKV6uHn6bK0rHPAER8HBhDLkbYkqmjqPf6/tAJtrZz+
L9IKQ9gewP7/Lq04fxay+0inP6OH//1L/5ZVeMa/CKswTMd3hUNZ7B9Rhef/C60FHlrHcoRtO8gj
/id52PL/RbgFQRa6jvfCVPHC/yOqIHkYnYOPTgPCjtANR/y/JA8vkokfSYVjw0g3BEQj37JUqMXf
6QSWoDSLdSM8DSO6eJU6lNa4rjoxaseyCi4xRp4cd+bMce2HvFJ6Oq+IYBHdxlp2SrRhPBay6RFw
JsEOjDkFKb+kwSSxWomB0p9tEegnwROvM7oeUZrcp5rkekStZQOEapMFjG0HBiAYwofPxtzFRjej
Yvlnl9x8f50/cy1MW1fSkP/9e7KlHN3TTbQyBIQoavkfyOyxdSYnNT1xDBqQOaUjlW8/P+Axh0ag
LshcO+jOcDnYLFfl5WoRlp69duHe9umcHQpDf6K4CnZBr/ZV4yilZhKfMZ6RoRBQMLa6U+ejcZVu
uza68p488HeiZ+yb5SHL6T4InxQGpNo7W4Sb0RyOsYY0zq3qtSwQAOSiz8vdNKfDGRHtEUFmd8DC
jJHbHeH6BeZw9ts05LPbv1KrQuGbTrju9ebB0yLjJNSDz9X2lNM8VOFOy0MrB/00paV7nLXbn9W+
C5l0zsNim0hr0/rmfLBicz4tD1RcMPsYPlrCf0KFljwhKwhux7hELe3ImOm7yDFIBdYrWkrX/OyZ
2DLuD1HmKwYG6pIXcAo0SBSTIOrYZoXvAjhGXniqEKvtC4FgEq4AYH5sU+T3IKUNnWz+MGxwQLK8
zdIxPc1KNBvn2Z3IepAXZR6cbGA8gFOZsxbq6Sx1/4+HZZ2GnKS1JxcgSgG502pvRvUqfIfbNhy6
g4mSZ5OolLCSNCN4QxOkWIMXAxWawDA07nqJ9Kqz/t+RXtOMGLh9Jsaq30kFPEH6gnqjoDJDjx8x
CalHS/LUkgPVcjoAMht7wnVxI2OQ9WlS1r/MFNHwH3caBqy6ZNWsm7s8C7sLX7j0S6Keurd6qAS8
aSssiaWAdndGkTDu0qp7WlYtDyHE6DOdWGoRjnU76xFWyqzrtNPyUHlfRpn3m6yA3BDab1VKoEw5
XCDnblBLjO4mntGxR9WskKMo4qFm4jGYz7Hld9u+ts4NQGXgb+VaxOabJ171roWdpio1yxBE07lh
AgpoULvAbNQYxFeqTiwrG5QzoJtVVTB4nxO4QOdB3fNDdwZx3XvG2mn9J19QDwyKRKdRiV4ln8Wx
TbDcFEB1dmBGHsIEUWvmAKEabzrQK6cmxpXUETJb++Emgr17YFY9IBEJD/jatZWWjYyLibrhri00
f5OOxKNpMrtAmkn2rlaTk9BMw7EIwCZ0hGMFJAig30/RaDF4tpbRsJKKGbVZrEsapMtYqfIpEEea
wMhaPvP77pHdZZ5mMdIUdDo4Y3jVD3Jy9tQybIAUnKJ5Hxk02erpZNYImhJ7Z/uUCkV7Tusyxuwj
n5pY/hJYbU/oNMcZ43HAiKHo3P7c4TlFlVrfh+hqz8gqKgaaO7hHj3U+e5uq0sHASujKQgV05t7W
CQefYn31CpQZBwIjM7d22n2gYFKRCqqG4XrgKEa4QJib+n7FUyFFvoM5OB/78ANaiXuq1UPm33Hh
mI4pFnusMCW4R3Wh5IZZH+ycZJ7aqffzmN+2bgccRk8bQru6EBjNQ5O1tcLTuhTy0UmkGHnWchyd
NTQlbWdV2bXWWhNsCNM6+uFjVI3WaUyLs5Dplx+mA5CyU5cGaNMp/CcA64cZILRnJtgvhminZf5L
5CIoNwxjh2zuiWyv8hhR8CQJDtE4LARqm8BxPFyMCIDFLwn1iOGYBQQHQPIavMSDosV4tfVYmNmJ
sFdtT8v/quxqBDde8Dm593ZYvAVY+bdViIVdjb4zYpljNez38rcCUSRKX9Xp821ardTgkN61HMKN
eNHEzKc0e9BStuR46NAcwuOC68EkkYoPwi1SPFpmTrEGcQpogWs9tUYDYSvT2p0PpG/FAXHXg0Aw
TdeBYjXVMNfzLRJvMknMJcK4OPoNwt4o1RGJMReE7uVcGZG+tklK3ySFjhcs24zsnMFJnUPMTBKl
VLfNwCKTfjsTFgoetnYbebQ7Dq/CustGG6mhwJ0TWa/23k8Sympx9Smm6Mr2NGMTtonYNGN99I3C
uRRoPaa8q9et7KpN6iH/qPgNa5LulWFpEU2mDMVhSmAiZaAAtE67tUwDeviIfilQiGdi5d7HpNzF
WhrczmFDMHqoBxvf6a8rNzxbenqszdQnlCXbOmpyluLQPbRmcWim3SDhmCc4niiABddZkAHPwl9o
GhFGbz9kIjCBw4sZvkR98+6SmbG2QhBDGuq6ba4lEnxDPx9TjeBxZai3BqD+TBBXRdQZiDbmy7EZ
fJQ7ALadetNa8POsqh3xffpcj2ZIQJKJAbOsGP0WgXZ+h3FmJhi3nLRHN8bxOheadiuIR878RFyV
uXkyK+IjYY9p4iMIQv6vaC+1xLQ4gtcbEle928fTwUXoA+UEqo9jtmsXAldHqt56qItX3EKXwXA3
cjIrFhjuXi+4oXhY34sKqzJNU5llzI49u9k2lrYbuZTtLFlej6bIHxHBEAnxTLwIoz1Biz82HbHt
m+ZmLqd6U6YnqLA6Wcvh5VwlKNbRhc9jd6vrTbbXOoSkHXQv6TzFGQT60Mbh68Qcload4jEmp2Bd
+RAJCaRqY+yWpcoLhcllbWOMM7saiZut++OqRkEBAUg3n7Py2onuAimH6yH0XtGSNpt2zuG3oKos
hx15RS+ZX8m1DSR027WWDdnYI4TUc18S0w/J4ByQOObCuIHnbN7k0bAHYf8Sxbm3r6oB51ySYM+3
vzJaBuUUtxepp+/gBYlVDKoZ+BnKjMxwpk3rFuKYVDl4/i8tlfa5oy9OP24vPcc4hp21LQokK3Ns
l7/K1sJpKXs4jCLxD2OJABIgRb0PszZd5xpD4C6A0xaG8sL1a24hD7aZm2hZ8gtjJKreZMPESe3j
dTh6g0Eimk95hLLs26Rf2nj7n+AoHL2xs7ey00A6thynDp5YUblnl3xUjJW/Ww9QRDsXL9DUVkGV
4q20S7QuIPULrUVUGnvlyUutaevTVv+FTbxG4jGHh9K0T4WJ8aJJIWx10AAqN0j3DP+Qb1AdyJ2l
RNDkl26ilEkvZZO/ez76G4+xe9L+Zqffl1Z/mzpRtPIzhF0aqoEshwZkJjrWShvusvHYLuO8MDlk
GQz3iYykzJ/eAb1AA0yjfeFYu7oO1iK0b6F2XM8F9t+80I11mlKPSEf/OgyKQzlbYCjxnGakxQFG
wJLDbP9zrLZGHYpbzF1QnQvzUvOGS0+k1AFlQwBR5BNE0r2NmcdYKn2ZMBJqbvJLSOylEXZSFUgg
+cibVFAdDPP2BqZOsTIHiP3kLqFYqXS4gNqx6IhoKmNCA7QmilfI8Ui/bspnOf1GbEGzuBCQoP1m
3xcmMrQO1q45oilzX4oquMcXgkhG9u+wuN0dtPPm4I9PRDrs4Xl7dM5JjY+Iy0k6hdniyKbp0XEG
x1aBoQmdtgVueWWlIP7oxnuwt2gOx1LuHMVjHgwUcmMrr/oqPITs5V3hZXRR5hbhpb8FOl6hyWzP
uDSf6rq6ci17G4QmZVwjJNugjy/sAmzPWJjF2SDII/I9pBa/htZ85H6zt3yI2cLpviqzP+JD5HiN
UWS289wcGXN+uV027MK8ONPSHxDP+Jd+GZ619BZ/13DXMhwrrUYgpkEQh9EoaXKInXoIXws5YvFa
dTIH5sMwqAe62DEwDZ3qDj00ozj9MSf4bkWz8Qg/OWRvJM81SJNSEIggQm8+UglEtQzRJ5LkbXU6
EpiaMI0oZN8ibOa+jywgvUJJX4cADgSKqcFI7xph6YQJWMzknPgymLyJNpy4MaU9bBFkch2uLZNL
CrXjeYhXdXgcE9wtMwEqu8GlxDTX6bivKwTF+PK7VWAQcuIOg+pVH820RpedIVcMPBSolm6Umzik
XdxDPTXDhE2tM5AMveSR1JNbyxmGY2PcDCnj8Ybv7DSWu6cVe+U3QF5F6ZyVaHmuQYGGalblEKmH
ZGsViDjauy3pSiFT7tGihDYnxraK2hcXG/KYcOyXwaqmXbdtIr70mNs7veRaKPU52/qZ/2aTXXLZ
YkSYsePkJf6iLLvGh/xk5mG46h2N4JXQ4UpOaYA75menHSaLGIcKCcG+Q2OGGN9Y4w4ZmdlpqINJ
IRnrydtrPqYvpBLVumlgwtVqk3ItFF68boNqWiFa3LhFSwpumndrDBnXYM1i+FuMiZGVXHkdyIOx
I2XZjM1fYdGPW8sw6Yxx9QIsea41SNrCutQREAUhJLYEWK7AOLa1M4gJafqRGASm9LHzCvKFIyfK
ETSWVC8N6tIF4129WcfODCgLsWsICKeudJzDNswh5mZwae0eJNdqDhk5hoa38WJ5lRUWQ8GpWmvj
VzfFr0gVBlp5xhN41x5d16mLho9KAlfWpoNvER/oDw7y/SJcbyW0g3MwqEGJgSIJy9cHaRAXfu5/
lBR0rY4pIsD5cFN2x24YEoQkdctm8jENW2e3S45G+TVk7fSgaYw5dOJ94vZohZIRdy6afZOVH07g
DNtUTDfQIQBP6g5IMA3IIjpoYlfEXowK9Mv1ferMmLCReVg1Heq7JsA4Hyfx0TJjDLI6AqDAR0BN
0WpEPK4I2Dmie1Jg4m06k0UkI7nvR4gkwm9u4Yw/FlbsrRO/pDSKyr+oPi2BC425iJ035lbf2e70
1pPzu2oTl5N+eMs67z5uDLw46ZWZYNFoMsSzFij6tSbAzyNMHCxuYSOJKn6gvWTtfGhtJg6ZW6zt
pr7njRk2JVzAWg9mOJhgGB3gGsdmhIzIIE+WabSTckQQKF/jbChIk5oArWighMChMdVdaXp4IVLX
3SI8dRkUhVcdc7l1MsAHJ35mUxFAAqqPVqaOywDWELxFru7I/LnLZqC6oBej7mOE7fhVvzKFRy7C
SCrxPFcPelgAn8/NLYwdZ91FHWPAYL5S//JjBsB61Y0p7a6iSnfSeaWCyOFK8hORTmRxMSCZuvkI
7OmlJHhk5WvlGaOxR4QCSn6gOO2I0ZlhRLViWADSO4tBkOUup7/akGllPnsXfTWzMVyQCRaZHPiQ
WtAUpF05yiVJ6ZHkavPNngGModAGxVpWJ3/Qa97C/8qi9B4cXxVln5DZzzWGnlVCMtgmsp0bAnpL
VBpIvYQzo0PP9SNj+6cE1JLnBI++Jabt6HsPBYPItUXsI5KH4FaruZGNAZI6pkVrzvDrevZ+BxoZ
6POd3/vrLjFg8FMpr4dCkBTmhYxC22Cl3NBrG2v4Sh50sy/XLYVHbo4fUHuDTWniB7BdMJBtajKX
5z4Rgi04BILtFgApZxBJQkOLrWuY7Im6W82MvBqRbdZQzucOJgCGIMwt2ET3AQGBlZXrkOard9/k
C2tRfBeoMzLs2xx5VXIGqWntJ5IRVujGnmuE0KH9lPVGuh/9+qIaNGXv4R4r32LM2XHlHkrZXzaO
TcvikmtI32n3Dsb8FahRhIXXFYLTMZfJiqQQXjYcSNG5asaAgt2wC1J0rWnK+HU3p9PwxdAi0uo7
8EpKOjCiWqqRdwejvqpTD965ZjEPQRs97yaLDcgo/3E0CuVBQGXAjZK7Hk1GhMWrJgSlKbmIziow
KGYmkIG1Aqo1GSS6fTGu6vFrTHc1erRDlgbpKff9Ta01KHLaQ+uXF6bNaD4DsXvwjfnRqsf7oI2v
pWfraOCjz8q296JsVU67c4cN5gnAzy24acvpnkrHvm51seqwwo6MKSAFnm03vZcWZ0vPqD/Kzbsc
702AhbnIyQoIQvfsg81sZshoCTeGDJ0hsxsNPgEiRKKWtHUcyU+jIZ5k0FHwWfmxK7uDr8lrXZ1r
VvlZk4EHzYNQrZEZVy8/5lIDUG2YgAZNcSO7ttr2vnxoCvMxMO6RAhMYVWpfrZwuvRCgRqx1qFaq
cdxkec6dtxk/0rmiFeyG6x4NO53UX6OmQBAtTntAMu8M2NZDjNOqa8MXaA9H+t5gw8dOR+MW37Qg
uRPxZfbpFd53amVG+Cuy/JuAGWdcVteisL80Lb8v1XdGAf4oygRqOBdyT49XhmuYWN4El+jEVo3Z
8gRo49L04bpgv0C8+9uwx2PGVryq9EuAhObRSqpjyjAVaJsX7JrCN3YuebNr5sG7rIqH3dhQOKO+
zwwELT/63bnftFNMCTHx5tPESLLGWOYYEyYSXMJRKrVjqPn3MXMFq9a5SydPWgBzEBwS1D84Qg2q
UjphU3dEb+GRoVbtQjT3sESqde/m4n+xdybdjSNZlv4rdXqPOIbRYH2qe0GC86DRNfgGx13uwjzP
+PX9gRGZ5RnRlVnd69owRMkVIonBnr1373dXPuQau0U/6UaIDbFGypSS2UWgiyyz5udd22zTWX8v
JrBQfZlUu6RExCezcB8ZCd10QagpgLUVJTYtzHn4yFqQwlBJgArZOR1J9ubM4mpaBDHVq2BPdx2s
6iXZ6vjX2HjrxhYp+otrU9FovXDWY5leq0Tla1Obv6clQ7mJ04gcwdyC2JrSxuhJFYxIcVVz8trE
NVHfzWPlpyZ+gTB9GsWRG5GzQVEIfJvu074qiq9Fm31RdVFsw6kAJ0ALRXtInfCilzGfdF5HXtj2
49kN6x9tGBAwFln6rphG9LvAtC4+RT611vxtzNR4QHpgXa2ZE6Fyp/tstuaTGgJPI9vgQhganEsg
ycbEGsIdNGvduzCEQJrg310Rbi53BcE9YIORQfuzPu1rjENje41mbACzjhi8kw6ud7FHuH8xuqTc
6emnGRYZklK4symS6jUCb8RsMAsPTdvzNseYepp2s5oXxVrxbJB65M1W6mx1LcKP0Mf3k6Z8diDj
88AoF/oW4SN0xzc+8w/k3hMErpzfK4fBC3KfMCmyDLwRB7uXufaTMjJoTAGhPHF8LHE3nqiSuX1N
nbVrZP09ysYf+DBQY+T2UZbpfZrjFOjnvtyWvrB3EtoZseLye21DAZau/4Ks6iqD7vtI7+dUFTM+
XsdstuOgrVRTszgaWN4mSBcrt27iS0WN5Bgjd8Gi+RYnWBN7Awk0G8f53LjZz3iy041v0pXCHEZu
m+/aaxKnHwhWti4O2FyL9vU2ifV0x1tBEJ+Wj3hGCUlxzEPUV8MVhPqLn2soHUsSZeKqOte5S90L
R9GzRjvD1IZZVSOxKhymA4ARmpUAS4S+MluD7A1kFtiYqeJMhuZIOMy7qJL5LjdixVUrx30n8QJk
EJux8nTrOLamx6m40/qQFDxRdg9RLjaiNg4sE5Vni0OYW/Yhrz/rQBvOHLwfSGbKXVzMDDOIBIh0
7SxFH52k+2YyE9k1CSW+hA526Rr7C8CJ4k6V1xxVp8XGGcXkAgEu1rgimc4XjJrcsEFb0hNhmN1V
btoeSWrg/m07Z1qziDZdwE2NqH7IbnpEXPFYTuGlnZ03weqRWN1boo0o1weOKDQbdtpju3Oin1Wb
WQ/omr+wXSZCwf3sgbelY2zBEI0qCmBI6gL4dwAXajNFWAa0uXu0iuCe1tGw41aIzL11n/Je87f2
jClYwTNEKTk8NEP0M0qgirFH8tTEEj8kxcsQhTS8uCR11XzLE9PdLdNCLxpGexMJ9RY5xbPe5u2d
P5YYYFuWP3MK3gKfHYdIrId5AG7Pro4oetuwiKGJXkumBNtgeg1mEhICmqhzKd/JE3hsYlKlFAF0
Zjr5m6GzcTjFK+hcGc0IOa2jvHqITQFiI8LTifBob7jWdOiHs2zpY6Z2rOF7hTMS+s1RJkm4qQ2c
YVIPL+Mw7W07cDdu2VTrqJiTDYIF19Mz8uwSe1u2iMrrdLgOxsw1WV3towbiZ0XKdc0pyJ7TkPJc
XhLGEo+NhVlF0gJ3lt0kYbXeHJClCb7WXWdh89PSeJ1hXG4x3vkeJq9LrdMNxWT+AadwlXQuvFO/
OOWqerMGUJ9k9cVd5mwLLcFuYTbhnkSSexvdPsMla/YwBjkM8nRtHSdU5YANse2s56CAYVUTFC38
T3zgGamQ1R769kS/Lrn6c/bB5ircxVGwlY76hh5+QbEVBq3Ezovx3B1k/TMd+hjlLq5zYWA7An1K
mI9/X2emRXpW/piAdINIa3J5xv2dq7qvoLjWfTORC6m52N77b0U4gNtj2u2pmGmnUWCu5dPqM7wF
U44fEaARVoG6uEvYNm+qxt+5oSM8s0WsZLbTobQLXKTgeDh447O0vyYkE0Xw7NC+4WrWbQuEdLgy
krzaSgXF0hS2s8eQROHVgCjGSH9o5zL30rJ46rTopezQ4loTzCvax15fchPIaM/E2PTwZyMwJ93A
2iY+43oow4n3XtCqfg17i98mo7UWRGREmD2uJK4QANZaRFtiQAoHh5V+qDZ+AkNPHxpvJvf4EFYV
ed/R8DgkgXOAEJcm6LErjM+DiWeIk2TbCrAFtq4Z8JoA4E3qCwFmzX6MasOrxOLQmoqdYQgmNyL6
oGxAme6SjmNI8yGpkOFHtJsJDKcCKXvoazhZHhMN9rJvq2o9zF3NWN9Gb1ckPwIr1/EAaY8tpmo+
FxncS5JrSLpZQtpim43pw5yRST5HGIbyWT7aGauBiuarxYaQm3a37glCP1rS+IBBnnjj6BaebxjB
a9JC+/30qc0fwPuoa6PNm3xh9C+C3ikROaFiHafbQyHHJ7Ofqn1LyNpqCMzmrhMEyU1TuokS7a7p
oOdQ8Z81zCsQtNvwUpXJ3sH4TcRj9VJDvNGD1NgNuX6XpwBCDXmGbU97W/0kJxpCzSETXE2lVZmb
ACeGLKx9MFADdvpg7SYjhwjnahT/cQZLKQQibBGe1BaxS5Jdk55coW+713guP/O6o0RuIdbU5ruy
i/yH6eC1yDZg0otLHOK5GkwoibNewSnl9lLW6Wkm473EXLKdbcmmyKf0HqCzjS7GZW4XGQqatTaL
BQfl0pGONKJMhkfQtigjRh9yO2lzU4NOIjKD73JCG932uuGV8XxJFvjCQI4TYLf+jL44BFudnbsu
6VYuGwfGG2PtTYF2SMuuP+kJOaCAo8/d+IZ5pYFXr+VYK6PN6ITijFoyAA5JX68sOmA6ltuehl7D
mztIjtSkfaVlbB2HbH5whmTy+mH+TrWBva/+lnYOcLBhmQpBVw4E4k723STdj9YusWIWvwlIgbnU
N06LnqOpo02Jj/Dq0C7H+soGGyb43ejPkh5Du6ssMo6cPbO1j5ikn42sddKBfY2WGNsP8g4DstcN
olUsQkKYBPPnm22Zp49RMy/U1x6tIk0KS3I442r+zrjyIu00/jlL4KG6x2IWbKaQd0GB0zxOU3gW
+NRK25bfEabbLCbJwYFoeLWtjrVvHpctow5i29wKWkUXVg082HN75zigyGedSzqpLnXE30SP7jTC
9WgS2KsMAuM9Rg+KzkiDslq50b73SzwLTHgsg652PpICRP6fR9zMu4rzO7sgPbABZRm38Tkd9eRJ
CiSNY3q+PWhaDKVQ+uwsesMLS86FBg0HRWzDVDJJPUvRIciXOJi6YDMfZUbE5MgtTrNE+5vKfitL
5ytsaGa34UwIjoAGR1R6jmqASURTiRNOxbegzU8qDXuP8JI7kMbZa0ZwUt0yfMf708OhsNGRLJNO
vN4bo3eML2RimdNdzYjwqFwKrkm5CXdmwPM0TfJThw9ARdWz2U1y0xCo5NGpyzDBa2g62dAbuwpM
z3roC1J24NCjPpErUybjfWLMa3NspzX21TvHTTFcNsQxKXPYgIY8UMT9HHN4TwV9zKHr+o2pmB44
ZdCsXMcuNnBl/E04UaDUdIgsfTihS5l3Ks92gdHHV3Szj4nI6FrPvUaZrGjcLQSCyWlR94z9sI2W
ySHhupjAp03nGAcFef56exDQB6LI3gDjjg5WaU00/UOxKyFHsxOtyYZQcf0aUlERCp7vBGbwdQUz
vcNRcCVV1bwf0844hyMhNCYtV7MP2Z8CuF25cj7MtqnOZsZWAIf0fdADvR+dY+FQO43YhDcT9NY8
N7Y6eoIpWNKZ0pegsu2zEQKbZ9JO3IxIv7k2oRhZStBy6gaT50/K8IhSeSXpbDelidhUvXEm+wdc
S1kdtJfYQrsBrrTH/VQN+6hhcSe9kYts7ols10cmb6V/H4xU3gAGYKmqfn40U7iM+myegy6RT3hF
P9yV6gzrpTQpa8lrF1j4MBF3GVGJ7rFzOD5monZ4WjOANvI+YI9QGy5WPhOahlal2t4ey08ziX7I
SrjbSkDzK2VtbQi/RBGfWVwCc1Hu4BfRDbO/p5lCaJPFdDGRnwlNnpsaKQry+YObOO95FNFdatWl
w8f6FDN4jHOiSWPw7136pdKb4Yr4y4iLjWEHd0xC2NHl7oG9P6sMN37GsJt6hpLPQkKzEEZMQZwF
hqh4Xxoc9IbdwirtGahFNb9CcO3WGJ1tOwf3HQMy2nfE3u6aCnlgDg2PVexaD87EbrM5BbNBLiZL
QifIc6pDeihlW1sUdV5qusYOVjm5i93IK7XovmXTgTEgw2rKA4Dm0bYuHoPIB7UbRdZe5B0E+Sl/
d9xn2D7GShC4UqT4bxANYyMzTyo+2GaefSUyi902PSDVTo9s+f1DGzONwVRPGrVvrIG814/SRWgc
Nwe6LYGno7ynUWGjX1a04hlHsEfuqG/FhO2XeNo4fSianJ3SGB5D5Hw7ZeF3M1FiMwVl0+ug93NH
4Ni6S5yLmDw9bd8xQ2o4Cqkfuki7q2wM/4Qz868y2mbCdeD+lOFz7wxy7ZbzgzU20cY0fVSYRQ+p
zW4o3WZ1yrrI3y8t77GMo13UWj/UxN4+xaDXDwVhm1Z9RKw2HeMc46+Ox4wN/HRUy8PtK0t0gGed
kPi3WSxR5AQG0ltvvJsq/vZwU2MgTcAKlwqc0VmIxqg248UesMjh2XEw8IkKCtaQ/RTqMET46Zpu
NHMhfnT7+e2hGatg22ruF146I9+b5lwhjIYj2Nz/hx0koB1d9fjG4kXaBgf1S5jKYmulM0Mq7hk0
4pN2S9W5mQvlcVNujvPygKYQAUhsC/ZhJju+qeuPdLgJClseXtKWN+0u6rNci59lDY8p7p35928p
pQ/r/9ZS/1e01FIqVLd/1+1639pv/4Z6GhH29Vv283/9j3WR5z8/2uija39VU//+a3+IqaX+24Kf
0x0Juw6qkI7O9w9GnTR/k4YtUUwDadalWvB1+QK+A0Rn/IbzTl/YcRYbT9OClvc3Rp34DTW1A3mQ
okY3XPX/xKhzJXLuf9QZS4TUhjAsl+miEH/WU9vG5CiniPo9c9x9SN+cu1915qYercMZqoDdtm+t
9pnU5qMrUI6QWd9uciKP1knMOsDc3qLD3MD1dfPXEmKwaN1nvP7JkU6pf+qrTxz95961GtorDtJZ
0g1FBNoSxacEeM3QiFGsAjWLiMgf6c1b4EUZuuYOrf98/hItGWKTPiMU0x6oPiCvmPIbPq0vUhkP
qW4ylAiGi6Vx5ct7sbH9oWUbjJG/kiODUF5knYHv5eI09W+xTv92gtgqxi++O2NxiKwHJgZ9qp7r
wfa0GTHgHH6GtXN17Ph7N6i7hl7nQHj22OZHhrBX+Fv9ukT1CW8Eh2LZ129zWD6HfvGI4/a9SWsg
D+OmQSPrkZ37At7kvpPJZ1/z4h27fGNk/FkErcmqzccsHePBKe1Tbetng2UBNSuvOZD1G/Eo4DW3
ZmbsfJ+kjCG/Qr7eCN1iaGVdiQB8Q168C/QBMMRMwEDA1qaKN3XtHiLBxwY6j54UvxL7drnq6WEG
LSMAmSYbBl4XgyYUtn2OqpXsQa4QzsjyLSpeQ9rjCRVxuhdEtgcLMIQEw00p3IM1Ol992X749aIj
6mc4XfRliiEjeimziW3AKOrczhQNTaUzf9Wd2YutGlRumArkMcHBYaaw7pfukUxRWpnGfvkfx/Qd
V7ejTXrGD6t8DSY+h5I89k01uq9xZ4DKi9HkkxP10ATV0a7Gfp3Fa7CvMEXK3MaFX3kDXcTGauji
UxV09GAW/NWmq2ryTkqHAz8HX5i7MjCWnetR4H426Jw3KXBk8hiukVzkbKS9tC7RpZ1sdCSh8rVu
3Z66OvjwU5r1ba2eY9hJiCQuAWSUJiV2KER80whUFWEWz1urJWxOl0y2e/3DqD/0JNIejcZn0VTo
drqS/kjoVcqBwoQ4fBbJtpagzkHzD25tErvKax1seeh9eQj7nGkJF4uvkOKKkKZzpVvrWXyWshce
2O4HckhgFQn1XI3BK0zwaxJxfHU+IGE/kGOAg14PQK/n0ZYGMNsN6INxlfM2GWxQNq4nvxwPRvox
9v66LPMeWIfxqFq2ffCwhq5dCyWvRpFBucd0gdbnJ/k8dB0faTsRBTtBOROfju+w9BvLhVclhzQk
JSCz7es4JZ8jLGG0oXwqzGpeGRmGKYIQK+FKEK86VjzOUTAeOqF3pFBYA6eI7AtWaaYG9AfrYkVY
0psOCoRNPtOjBXq/rpv6DSiVvtKYlUO7QY2K3omLbu0KxC7ZmeDGER/UM2pEWup0IAJYlXPyPWEB
T9xsDRGLkp5XgbLo06oxkgxbENbP5M1s9US/d8OwXLuSi6buS3LYs0Xglx0qa9R44p9aNjqEDfJz
RunfIRKBBWaOvBoq/y2vw2nfcQilJZ+N2iSiCyAZP2G2s0zTyVOhrne4n5KWHa3JWKxWNvEcSiKH
Sfi7jqwIvKR0DJvpDCGZrBqUbUN5n1POU8m7kLiygdTIJPsOERngTlsdspIbSy4zIpqRCBpLimlQ
kQQmgF4JlFZ1qj92RGGs46Dq9lkTl2sGF2zAalQTyliu2a5EkBSB1o65WbL3+mYU6pP4N/yQTeo1
YTV6PvKYIin9HaC1k8vgcNcG5j19vWNNeuoG8D1klfClabgdJRJ+wzSYZ/zWoBIYQngVYAia3lDt
4yhnMUguJh/Eys7cS+CfRNSSmx6ZT5rV4szR6L1iB7X0pPBEnHya+CfQhufFtg/t66BxBHuLQjIP
kBX0JByvwsn9Ijp7X8B4B6ayqi4iq4dV0eH3FlnXeEoW3N6ygQZr0JFuKfLd4LfWeqS93+tkU/WJ
W6wHS93rprG1zDttSUjT/PxslP4HuEhUOXrCNj7+0eXpE9r1kriTt6FFZzHLZN4WZa121VR+L2ma
4ce1n3sW3zXuJS69FO2+xsTQtDhdlnsJ+72HqU5iL1DtI5E5T6Lufozd+KV2lpli23KzcJY234/b
WT4qmDlIGGM0PK2zGyxoPBnjzhVRNHcR4gDIpdxuqZkPlUnFfluwkJdHa8pLjiigQjq8FUwtZfZw
+PFd9uXdOLXfZJd/hla2i+fuvag4DXQ9/SE0rsXMbNWalJcdezdGA7118Bu6vq4CU0kcy6mKVXUa
af3ay1yDu/1E+qEWRGDuDOc6D/IyDPSMYsEd2O8NttL+pmP7TXHEOjWLn3irXsC0RkRcTg+zmS1K
5Oo96mgtlQGLkabDIzRHchmls/iAkP+yOJHo0ijeV04TTsbZNzEkr3Upjjpz1YgulksWRynET5js
8dr1x6/0KyEhWWmAfvObBQBw3Zdne3gPIfh4dW03KONo77DbFOvB4WajEuegyEVdwwLKt3qD9iqL
BDjRZq2lATepQId+WHLzQWb3zOaCW4UbENPUGQ89fduqGyHFLDdIh34dsnpWYmGSbZ32aFQQu+Ek
XWQU0Xro0OPGIV3fiQlEql9NyXFNRbvNII+Q5cJyyMVjrgoqjnSpvmLGk6Om78it7tdaoD3PU/sG
cT8h44GhP9PyFRqOByzhxEWLcKs6VsrQvNiEpVK/UTZodvmkof1AQnmBVob0q0iRQlQix7mwCQot
vC6lC53kC7h1bSUN/TrN4u125iizKDgDatTh0zGEZLaRo1aA306xxObkJQNIRSCoNXdD77+S3LNP
LRsm7VVJM+FEspD4jLL1xtC/N7BMeW1MjHpIiFCsE3hWAAivo/wnSuPqGNlOSR8BmjnMqk3fw7wk
x3glV0UlX7KCUinRKLOcZGsrUPUFkyWHTDBcTwx07DLfG47TnlpY+78/VFPRojnpUUBPBNHW9cYZ
e3U09WbntqW+pwJ/DyuHVYLBQtNkt+J4ONa10hkApq/sIL2QYAf+b492KL8F0sbwUZaktS6OvWPQ
8PD7c4FJiLYiM3yU9P4xJOaSAebodaZ4cv8en35LUy/ktnUDGlMdqJ3BIhHa7sQfAdG3p7eHW1S0
v52ChjAAa5GHgsjQZHN0qsXyNA20MABrnciFvbOcyd4mjdPS28P4V8e6s9bM5qSM2t2iJXbcwdjP
kmZywxAwC/WdiBx7FSaQySyrinVmUp3aZUa+a6yWiN5bi/KWQ40jEuWnSrfV7QdkOlkAlGuNyhsr
8gwr9Th1m6giUS7W4byrxJ8PEQrKW3h6mF+npBWb3ACOBDk6OEunPZfIztZ1ypyzzprgTOTLWSsM
JL2h6Rxd+tVHmhKb0LGIEyM7htzQJ9/+yZDHf4IZSQGm+o+iqPtzyHj3PD9AULyWyBDoa+PW4698
ccKvxC87RxMqBBpXKPv03jZVzQnjNmI8tr2vARdZvkykQYnjpJ+3Z1GZYsnp5LzS5/gpXhLiY70e
j7evUiwFOfYP6cjyFBcRMcuGfM+ZznoVJyvUG+dN0gXbFogjj7cIcRSPChTv358T7mYAaAp/3NLE
ISnLbPX7l1ZCYq5MqB3JslxpdWkcdc0nKyQN6ZwMTeRR5iDzGF1cDJkBoq3XTnVMSyOw4QUvz4wh
YjulAth+IyIQhpWpdro9NMuPf386lC9m5Ptbp2ihujBxJgWoZT6mWn1jDFh8UOb1p4y5+RoZxOgl
eYQpzw9p9xq2tZpqBmqzsE+6q+xTleXO71/5Vi09q9VMhL187/ZPOtLYCUM+EmsJnWf5JXP5JSfP
uXjrEnl/Iy66aeMaifufJS+2BNj6ntQ+oQa2cK6D7+NRUsxHGEw6l0nTzjFtFTlbw1PUNtq1zexT
PiAdrcwhPVWy059xFyiIj06wuz215/BqZiEMhYHarByE8ZxGsX5uQKSthj4t1kw/ym2q3MCD2T58
BfaG/F0mGAggL9fJ+J51MnspO2Vv0pwCIcltynOUkGbHpx1K5/mX/sL/xResY+X+824dn6iLx5qT
BVP1n4DyqdKM2SowUbVZk+8MTLzsVSMEKJ6Zu89dTVVjCrYlPR5RK2L1+v/5+5bu4kp2BXqb5fX9
4kpWk2VMqi07LGDjFzDO11pSTLIRNKPkB8W+0TRM9J0Q3tq8++d/ezE8/4MhmjaIg/l8sUMroRaX
+69/muJfs6I57/aIB5jSsmFsOvU8prDCA2tazxaanxBh+O2v/ndEw7/gCBim7mDv/8+bX9efw7+9
F3Xya+frj1/6j9YXFiMozr93t26tp7+1vtRvEl2EcIC36PxngQz8rfVl/wYjgEtYOFI3Xfpmv7a+
LCKNbUVPZwEA0Mv63//+Mf7P4Gfxx7XT/On5rx57nbfzjycUUylL2qZpC1u5jvOnE0rvnYqaPMC1
jiPzrhdp++ijIsTRwjAqm72ZeeV6UhYNMf/TdhYbajr8yyuKTt5fXgVNPMHHxGehu3/y+feN0ObK
1fNDjh9vW9rgu1V2IWZJv9pUwdspqy+1I9d9yCoZ6NqGTPBPwtbCJUlmGVvW9eqX4/jHB/XrB2PI
v74kS1iGIYFpGsr885VWE7gqS1fkB2NCjULiUuuJDghBmkrWpljcp9h+q6JpdyazbcuWxbqzHccj
3hNssvYIBFVuunzodvQwqShTRiYEwSTrXBgkxggNoZKJ14QijZiW0re9QtZ7bWj2A7TPoxaMX/75
O9Kdv74jgj4421xOKFe3/vQhVxopO0VT48lR5MyactQ3YPNrums+9khl7Q2/jtCAjbDPSkbfGcps
c80yWJ7dMX9m6IqRw3BfSXBSm3/x2v7SgLUdOr0uNzeAFq5czvdf72tt08b1QIfhAPEb1bbjDWwO
EKc7yHwEgUSNQuM2mdW7rUhzxlqZYfaqIJmFQFpwqt5l2l2AKfVfva6/nJhwPoTgVZGrIjhQy2f6
y60+FhqCoqZWYKUOtI3wkQq8XrbGALzU83Nrt5iWWrVhaxMDvRteymwovCKvaADZs37BRv4vTkz7
r0uAjcbfhUyiOJaIv/7xJcGIpXnnj/3ejPVhayMsODl1hnrQ1S4Ko/NT6l8Sw6TNNaSQr3UycQmA
Y2lwom22qAsFPa5rbhXsGnqNsMsxtY6TGTCLmsVrDaicFnR9mc10xsGlybWdWM/ONOpnpxdHCzku
wsz6oo93gOntA3sdG3EbirJoUdq6I4Y/f/pedDn7Yk2N26YozlazDOzLhqldwSazhSQNKJeeqQ74
rrmSK6VtKVgnkr48d5o+sVcyxQ6dzhslgXHSyknhZgu5wbgSebPCATPkoOEnw33+52ci6+hfrhNp
60jVdK57oZgJ/OkDzjNKnThru70xdMQ6ZMXVpB1T5UqdjNisDzGb1VVSuf396I/XMUe8O4PCuI/D
nHgKqianZauZk+p0Un39s87ktJ0qPqCp+zGEBe99qvwT2wAfR4L8KKtl1hdNis/XwE1sgS2XWvnu
t8k6DF0cy6PREBdtyONgWPeJazzDp+0PYSPFVat5uH2VqCBg9Nfd98ohCi2cnA3K1fDu9kCJDJPb
LQ5MEek4OMVJNvkjh7G7pjj898A19OfeyqeH0L8bV7K7zwn33olk1p8hg64TiMF3KqYVMkxC23Dy
zB4gV8coyCZps3gHW5MsEb0MUDk01TYMivxQ5vHBwqZyaVWZXJhvY1/KkVnpwcVIiUWf5y49sMB5
wuliXA9VtBZkZO7DqbHIyA68+AwIuz3DjlckI6bRRY+w+RuEiGXx64SGDUosvaNQnyeSDkloznEX
aNN0pW68d+1KQxSHuJu0BnUewqo+3ELT2bNKggdLgoOWZlMrsmWTiQpRd8H+O4SJnbtI0UWcGaqG
1nhukIynWWfu8bR8y/v+i1sW7vF2jLCq0NsITfJ7hqbdmqZ4t0PFvreCDDUOKBnitjiYmXYNkDxv
JDaoM6vqQVUyepCte8qYRJxD2uIPvtZHDwJzM3b76mrWRbXTtEp/6ggk4c5MOpAzkmdpOMHZLnmP
BJJOtP04WwxrwvqbTmdDAi6gDqweFJj/A/ZNUq1L3CxtQCMDNwmp9V2DH90i0s4eSQl0h7U5scrH
WpAhnUP57RB7fraWB8SP5t4fwmuC9mardFxUYaFzm3XHR4Yw+VEDNHc3Eu7M4BWr6twhZ8+dOj30
oTnfFySS3vvOorTHoVZN3bexrqb7LtPG+77NXlSSnOauNfeEw5iPlqi0uwjM/O2ZaYnnHG/w0dEL
dUdAMl2MRh0BzBy6QMm724Md1NGBJIxwdXs6E9P4+w8Sm/fR9oO7uX0vjKOBMOtyZPtezOfbPwaH
H3m2m1sblUUunSWaeAhugod6eUiBdBy4SEJ0UzydKm6mtRmOF6t2drdvWQIN1nqAKmMyCqBOD9E1
JmQY56HcBYkl1txgNHyzPIgYSEs6zVe4YcFT6AqKd3cRgpc0k0zn/vbQghE74nL6uD3LgDtdeXve
SOGIcQO/Qh/hTLg9MJp4d2eZbxGIB6umW4R2WoyURbbw73G3HOexKu9VigjBHlX7hKx4wwI7nzWc
F3FnqhcdGCPszmZ4MoveAzaPpzmTe8gfS6s+bjHqIhBtuzJG/MQuEm5Mt+pmo1jfItddLK2R8wMb
ZfSlJQmTvXCDz8t+0cHC4EPK5EG3cFt3lSU9gIIfadGpe9pwqYRDQyrBPflAfje9dDSjLAfRIRqE
vYNvPc+Dfj+1iA58ZaNkVekJQflh5LrYaA36725IDzaxVptmgAcUZfa5q8mbIc62RquX0qyTMxwS
l0EJYAfGMRlt6GAQzFQI/j6IMvo0uLVtVTlY3LmYfaUD9wlkO85a32EqStchGc0ZLi4yV7OvLcEB
W6AExp7c0BUaSvdaaG3oaaQK0flFEF/GFnhW40vcLlKYqanunTB/iMTw7I/0AodAuWvMOP5RkW+O
TZeMd98lKzVElXX7NFNr1g4zQk7dhqtSJhgco/jV7rr2XrSOF1eM4m73pzl1zeeJc7lu3lyhLRhZ
dc3MeTgxR8nXujs+SWeIdp19GtmH7MhyzZfSnUgZk5zRYRi/WtjJtmyJrx1W+XU3cJNwXKSis1Lr
hgjbtRXP+9B1UVjjnGQcnL8H6fzkBIF1jgIsdnluol/Lm5UYB3KpVaQdKzgWelMz6NCzE8fv3g0i
2iWBvJf4GAH5+3KzBBJiFpBkLRTEbiGd6SiFd7hEULS5vkOhYU7bGU26N0YBJqYwRxyi6d8ZkNfU
q92mjGNg+YxNTogtY/5VG55HUz+1oTucCTo09ZzhOI2QvIi113neTwqCGUrZae9GaQIjq7zOnZtv
2ZClO1kxAYR7AKJq2oZJ/4rehXIFbL5AkIKQy35KUJpZ5GGsOB21lwA1FMQi1EBdL73JDuZ7t3qo
7RjnY7NIz8ux5M8b84rJPwtrP5+IfE8O4TQuC4Ge3onMpW2XzgTWY0n0w+GQVJl9LN2MCjxYZk1l
oc7hUgdkoD9axC+wFewjgZokk2NKLT4EMeueGIiTMrvyUqVGcRXqZzjAx/F9842ixj4kdv2TuE0E
iAJbitaqO70z5dGe5nqTO5m9CQgpxUhijo+ONeunXFosx24LHMNIADK3Y31fd0tXKXesb8wZy/dI
hi/ErYD5amAzEN6C1TvNtLWjmyYImgBHjY9FvC4JZknxt5E7dRCVc636jSwR0+YNgBSNfNscq74e
ZwUucxhIZXGoFH6TVhauJ+OYzqP068PtxWtt0DzQUboUQanBc4wiGtSFWLddJC4qS8CXk/wcque+
r2puAz0e6HZk9XetcG9H8XsVTtoFVv3K4p1NWt3eWXHYMBKPCEcgYxQRf+dvC2rUqutNTN/VHc6b
ej82Wxr85f9h7zy221a6bf0ut49/oIBCatwOc1SkJHt3MOSEnAvx6e8Hep9jW/axxunfDk1KMkmk
QtVac35zT8xzt+uGr7WVF+e+IEpm8utv5eSayLy5gcf4vwgv2Yu40jYu8KldWpjmgZtavoYAai09
0UQsVfOKIrID0Aw7xar1hxcDScEyHNmEJMqyVaIV2t6IOZvm91A+tqk8F9WWM2hvtiaJF1Nssr4N
aI/SMQ36xFoPmMeXjCvepicpJSOC2yecHd24SldTbSWrtnGIjC+NlUKLGttfU0pGd6HC9ec4e0N5
BEzgpUnliIqxbOElRC5h89QqcBLEc/E4vbT9CtyWi+a8rojGAzgdmpe6FZiZsKIObfGCC73cEB14
wfRaYxYEk9QTSsjXMRGN5vXGpRf81I76t9oKMAKOTvxQtxlfbjRfu06blgSXlpjLKNaHWLNRDHfl
MY34nNSa4YNtwq1JxUScO8xNyW3eaSGt4utLZLLDiTsLu7hzj+Fc6eysZHjElbpPNA/6GdVQiIfg
W20Lf+xo+2emqcbKMZLsg6DTos0VVdNp9tQezu5cazXIGVjWc20WvZEFsa9t13pngM4VXCD8JOp7
+wiCm2yoCYxrnEYlvLf5N8Dn+F9teayhp+Cdp2OVzlXhug3KVYt3mxwcSsi2M8INJn5iDcSal5r/
BQJluun7Ut9EVvZPfa1CB1Fwuj67PjghgspedzAS0IiayW/0mj2yrirkeqikqVs3Ea2uSmkkTXjf
HAUjoNPHG82KTdiCtvH9IU85elVX+dRFqd47LL/GJl/E+MRoxbhT9FGvSLTR9BvBku5eVih7bftO
I/alL/zyQU8Na4eMdda4jzjf5p+1oOiWQd2526Y0NabSGji8Mawf8PATiaOqu+srXxhQDucC6fVl
sIMIDckRkTYp6hnBha5VrjllcIHMWedjgickSetZe0UwYE21hQ4uHqfBJkdQ79Wp1QPYanwGt40H
R7jBAQJStiP9CCljLaqT6yVPwu+dk1Du3pU9lXed6HU9CMWDIjr3IbTFUjZ8QV95clP0OiswgzRg
4fYLo50vHzdfG9jDWG4UJ5fxd2lhmsBXpt2KxgPMOMFC7AlXAMY2v3ZKSU9WItd1CWWKWSAdtXG2
SWRQ5GkpTgdwFg9m69bbyRzcYzlLpjsmdm0/TIfrA9Bk7FY/Xoco+7neyDI12M/cMkf7aySacW3T
mHMqgvoq6342R9D2UsWReXkH2zJcZFnprfgf8dEJg3o7NNWNgelgY0TWB02fuBwcquPMG/YDCSDr
PHJTguuyE3iyD3Vhf/JrHQ5MSmPZo1uXZdGpgwbJgQ3u9T6+8SZkyDXLEWVcmOHtYtHeDBFfdQS5
u0gzwRBppifFXcC18GLG4/BPBZZgOZvuNWz9YoJyEcfRxc5ZetXm3mSO1vm2hEdGpFgNWsOa5CvW
7F3vdk8aVK8lSeWZjoTKzqNsGVzIiYkWnYqLLcxdVoAu1JO+GZdooHexVPdMTl7C+Q6Tyn47FptG
N/ANVjtDxPsg3Rt1eJcgrdsqmqe6AdpNEKYHdIDc5nQMTpoc973TrJqqO+iN/lq0D8zz8b4Cv1pM
A7MaUTtiH5tIjC1c9J2UyTbtNLFLba6pSuBs14t6qbstPjkHWL6VvNKRpuftuC/0XtQeif+ARo/j
m+KmgqUydtCZqCkdnHm4vD5k1opMTxudt/e1mdjOuCU5GseucGkZSmnd29EAXAFEt0Fg1kLDhoa6
Bu5eR7xlQlg0ThtjF9vag2aGdN2qzlkPRfpp8NqPLv19gp5dkjTdZ1xxGgnT+OSrZvBW9jjhOAVH
DTpp5gOCvolghNIIE998dnXZ04CaNO7bmmAioJLqNflowt+6K3W0c0E1ZJu5goxCR31h4LhlGAoX
SNy8W1fDoJL3DlzvDDCKNUjkEBYWgMGzngPbvPEqa19ECmNFQJB9nobY9r3QfLK98gPUk/QQlSyB
pYfxJPT6+GRUzbGpSueePiWzr7z+J8qL8oVDctZS/7muOsz/dfVqt/Q2CSGdtk1voUDsUtLZkH0v
EJnSu/YSMAbQ9d3UpGDmmOENuEIaXkZ9o5LU2TRKe+4YfvKIVXs8Eshdlty+yFWoEbmb9dKv/XCn
UrIlJ2Iyp5u2JFqLLLXyPoqoGNYDkbGJvaC747Aot41tJ0Z0pH526tKS9PT2SRdKP+m9WSIUVIhK
8QEi96uPslL1saxlurLSuloKTe/2nqX+ySkcLXq3ORQgUTeMe4xfln5rpsK5CylQI0W4c+N9J0f9
tdQJhZ8CRx5jMF67WM//qZhLbZPOvdcnG5QEiKzEEtYWsZBA+OjRL+87tU4vpO45EM3jbkWVurot
qujRkVjHgW/CQ/Nm6Qz1JCCTzhrCz9qNsZk7AFmO5KNri70zJFBsOgQO1/tGoBlP3miZeyYKpwJO
wCpp+PapjO9du/efijhHNjQ+O/hjcD6gudTHtqJQXRfwq+J8JfrkXmgEIZEnBEoNuZSAzBcZZLE3
Myuk5ZwGu1rddkVzk2hZieGc3yP3Qwyp+z7LomrXN5VBTBktNGoTvUrIly0mbOsz0RIGMPfNDIm6
70xPrgU9fy5dQ/+bnzaCDvii8fEpqvIfYCj+YtAvRe4Bme9xcPbo0Q4lvgTArKwpSwCfafXJndJP
MQWKw8QcEIGeYblgRnmdGx2i0ijc2xFguHKG79fzw/Xl9UFe8e//46/9md//4697x2s2sGwfXaQK
gsipqrM/Eo6GAwjAkr22NbnJxjzZdVXm7er5D6hMHaYC/VFloTTxatgi9LUP14cuHsVm/EK43N7U
lwOTtZOftgiXNbzJ9i1RcNWmjbr73C9PiRezPRmaurTMXseMRigSC5fTHtk/hLgm81pWmpq7dpJZ
HmHDuQiQ/Tz4NMQXDk7ejeiDe2dbN372GDndUw0QaHsNX9EtElqGwFsMdW0c0UGvzG3p9c5jW9NW
8Tr3RR+y4uJBoblMTrnIA/SOXb/XCjs59KY73oQjznHL0bBCFOTNkprMriG3GVvqLlBkPfVNSyVj
zPeTJKiPWNqMVL5BI00LohjFVflIPGYOnIEYqukLB9thyNasvexJYIVxqgDGjB+MXnk3hESY2xQQ
DQvFZRxN3I3rpmAFOOKPLlzKuimVlTYNACjGzdkt8JdVbb71OJNXmk57nshNCkRDKJagNw13Sj5g
MqqPwHYZLqMmBxczVackzW9MUWjPpef2G1jTLjKOoLv3ZoYh7Qf1eYDU50xAnyYlHx0nLEhbh8rn
h2H+XOT+Mc9j7fUKmkMZT4Y5+AuSQVE+swgAJxSFr7g3nlh1LbG6yo9dEN7bfuR8BdW46lQNGl+z
AXiaxL0FMWoVfSToqrE/ZbnpsvSC3+Gg/96lbfjgDTR0upYiLwtqZ1UETbInKtRcOZkkFA2b4naC
/7waTTgck6ZIYaMwWSDK3OrVsKXE0RyanMa6Clv7JqiClHpggU/IbqEY1Bq018aT8L4gXVQNPOHY
RmIN/CFw8lskwOJCsQ1358xYzrzxaLGCG80ifKyV367nVw4O52WbKedG0eOFXzJpu1q2ai3H/BKy
RljGLavgoM6iZex2xVbqamn7Y7yCPqzdD8F5jC3nHNeELOtgQmu3GffExQxK3QCXEgNq2cjSjWNp
luwYT+D/jAdtU5cdusA6O7txHp2QjeG20Ycj3cliz5h57kTc3huZ/ZpIpsQyzVYFFd+7WG+0pRFy
kxLDbE1tH9qGm3ETYN9EA/OlwbVOKpUEd0VxdUHfKt/YOg3cmvS/uA5wdQ5RczbdpF/FPRoqbdIX
eGPrXduOH8MQTOHQ1wIGH2UpzzK3tI3sB6G/ViYw47zAYg9J6oNdJiUS0NAEsgumDArWpjXgvPoD
0IMkmJ6jEfKrMfaPHK1xb+cea6Ckmza50cqF445wH5zW2CaBPm2IHbxniCBhKAZXmFAdbgr+PjTr
F08RPNTRRqpGvT3ipT5R5rROg/jotBkez6a+x6qBdc4O1FnLGhJUuaXVfTNsrfHj6PU3Xu7ppyBR
a4vdexij/EM6uf2RhKdjbEB5JaXiJci14g5ZzgkhO1dgb2NPGmjZJKMNCiPVlolhQ6kJmtuJ0nbg
0LGRfRttpqIKjypqHyY7oZJufanMYZ1bBkSjAC23ictz3Zj5vFJXVCY1l/kx1useYqBtW2BwevVZ
78fwOMEKXzXdUOxIw6xVtM0gk51DHI7LNKCSpk3nviLu0Rxrc6WXCASvlYMGmNwKSjl64gDGroOH
DCNxS/JdJXZjwu5A5QltwHU+1k84mTMI6LcjyXKHsUseiSuObuKxNI6JEiu7kvp6GD0LJ0RZnH1t
KTxWkUC17B3qEwA4LDxDCnq4VfXt1LD8p1RcvjDaMwvX481kxvk/atqPUXRowend2Bq9ZiZJhF7q
NbmaUcBMyKHzdBc2DIdmrdAt1RpvagR3PR5zxvnp7Epf7NoG8IhgEbIO6Eos7Yn9x8TWPoaF2wJV
95564F3bas47FnVuPjmgwhh4ZjyQslYgvzzCcPXYIBMz/opP296UWDUOefuAUqz90I36h1ZF6cIh
WHobCg4xxDKxLdEUAY4lVjGkPz9mtMbgU5hbnMflstf17sbGaFhCyPZjJU+wMZy9NxTPUsThyWqM
CiiEgaGiJNd1RMTHSQha0+UtVpE7gLcm9XSrh9sWN3g3ODtMuGQxqxDxuzfCvmPO6JMWv0o6Q21Z
4VZni6DmwxBSNbUKcY7I0tQziQbKMJ9pVYAqyosK+s08tRA1DV/DJScqMTj7DLfEpT3CDBlUHxFU
zPBK0yShcOIjm+XWi3+VCIFSJh2Z5uNJMKE4mfNDZDAi10ELApEZIXqjatHSljqAZz+DTxaXPkvV
1o+1aKVVRyqp2TEwITM0vfYN/SI4cVi6F1O63a2WJFvkpDqRDpdGq+0LWTw74tHAInfq7KSiPlmt
v3N6xM1oC33ErtwAPNaJaiytm6qa6OeRGL/yKZwds1RmxzBIXfS9gVxWENGPg2awQMyGsxYz5Qt1
aa5Sy26HlRFEX0lTTzftzHe39dTde+o5Cwo6B4JQKdtJsMrY3Ngptxo8rWdCeJSQLORTslhgiR8O
fMEBtR5dAfBCYjN0AUU/Jx7JQNeCbk8iwaLG1lDvyrapVn6Hj6OYM5MtctbXZLUh8JSq7G9CC8dC
nNKI73L1ZJhRv8t7Px7paNNiglXZn9F/Tx5DctI4tzWenVs1P1yHnZQrGB1KsnOGW5qWzNUr5eY3
ztymlgM2emu4NQIr3LkxI3ycI+oZR5HchvMzbPxfMW6A/1S9vesB+wrD61ZdnfIzPz/bRdecZJxu
Xaaxx9oGf1OCGdyHccZKIQTtXzusQD3w63XKbVLqxF6To8WdO7DPvRriXZ/pZ7D9eFIJufP6JNxX
etrtGPemtekJm2Js1mxTEEShA71TdzPvsRXRmTgSHSwcec44QfO1Pok7OJvtzHTAAsKOJBcWo46s
C+1Q6uQSk0C5Isv3iOMpn7vmzrM3xzhl5cHRzeBSK0HBbhiPgdVis44d4kRN9/MYkkw++kW/1kLj
GNI3+ghlezXZMH1qpqQ3ogz8sxzigOlwt5YUUA4dUz3hFOIT9JfNFGV0D5iEQnaiEtpquAtGg8rO
lvBLkAn4cS7kEG89XMnoqqPTkFJP6ACIC1FXt5UOH8aqAZ0a5evQIckP2s/AOIqd7zXjpaQ8TWnh
EpVmtOsVxaXr+XA9M3y93EqmHGtIpcXKyDKfGANUlpzcnPFN8gReU8fxg1gAJ3d9n7MyHYlSRWc/
KngEwHQG658uBJMmuG8saMbXpyAWFxrgOikT9HM61m7kmPAZKe1O5NPNQ5dkck/asVrEA+jnri6G
59yzvmoNTKY4TfUt80zjacJjtsonY9peB2GzoKsUuczprEF97pGlnLO60bdjV0G3n2FpdWxo21Zz
rPPUOM9hUahLrnvyjG/mOanubfr/j3ZiRRcPrBAwoIhArdhDJuDp9UH2RChQFuDp9bWJrOn7s4nw
tsP1ZThKZFYRDqPMUtwSotjbm9Jzpp+iUfK8fxE12IkBCQYkpPLQQh5D4TvnpH1/mtDW3vfjmWIz
iL75wZpXat687Lo++x6RBy3dX3HJwwLB2H7AmEhoLY1QMjW+P88jO4I6aEKmMTQyPee4xLdpeHZ1
FKrS943ZfknmCIOYYISZwkj0hpoj067PMADZjOH2S+xY4b9BaN+fwpIuDtGcaEeaL83IBuQYfeV/
PdtX9/b15Y8HywmjdZXQq72GdV3foJvf5ftbzal512c16bUgdopdxgIM43iS+mtr6J+vv4R/zM+u
b5BcY9quX+HNG0IW89aIGZ+/52LhhJ+WP4KxsMdXhyAk9qFHlIFNwGyWsLCJqp8D5+jd/Zs69+Ol
HxLB0M6uhP+OpLv+2XX3v/nZj5c//j9IJTzrP945Jb6G2gGQ/es7XO3r34/c9bWmlRwJSBIHTn6d
xmUkDyi65SHtQ7AfysoQZHjJtu9dj9Lh4/UPNAmJtCn3gzOUeA0EWOrr+zpYiv8NTPSvucbzb67P
xJygp8fq8/WPrz+6Prjzn12fNZ7bbEenIMnhv97u+vPv71kMFP5kiX4uw+MBw561fTzbHq7Prg/X
X7SzQSGdrQpR+ejNZn9VYqUaO+IarkFKaZXhwMeAZgAb3V8Pc3g93X4c1jTZdPNF9SNR7Rqjdo0b
wm+R0CWJwjWo3eFQlflwMCjPU9Tj5Y+H68+ycGJlqFE1T5RfgsTNivV1Q36k041OHayDpB6Qi7j5
kxd3SJ3QC6QWDWR0LkTYoGsKIeeBkHdsSLxjRLnP0wmGAIxELBeKLfei4bkApmpv4yzHvdfZm6yq
vmRR+CTy/MFMKMESqDXSyifLPtCgSAtkB+OWCZpxBDCJfygRy5EV3oLW4RMZObcQG8FkjMkXHEBk
w4nmyS74wIzY8ArPEDXZ4sUdzX2Xk5pLBGCwbUzzjPOKpVKFUC+oUB9Zw7NRWbcgUYJTIINNOM3F
5sg/+QkqcocvuOgXzth8ohZHr5zG6AIBGMZDjgxv6EMTbiCdrhVE6mysJNVNLBsw/RG1YNzyYcX6
EhOS2Z4J7dCWoNsXjR3f6o53lCM+OKp1narokbbjymraF5nWd1TMtq3/JPRArLASfi6tF2Vn0K6V
t2+C5DOj9YomINsTRCSQYw+Iq/HzNNG9lxmHm8asC0RnEZTWk9E7r5q+1WGNLAds066izzJ6Dkwk
Qb/Ab0jxnkPSZWiwWOA2HgFFDa02X0ZtIrEc6uuWGhC2yOifKgJH0bepWAhj2BeILWI6Nx1IEdv3
7yKXfmIwMpXPJSaK0iEEh4hCEB90cyjIuK6x6Smg4sTAZk/JmKWbUEgd3Mc0tRfCZM81rMQO0CNx
7mEfp68Qzjxl+uceHFN7a3gss7CjV8uy9jdN59/DGM+L0VwXWbKUREUvXOY1K2UuO9a0aQNemukX
jUCb5qAptj5im8VQYTyVkqqkAZLJq83HURl4m23VLtFGPFCiOrPteL/HCEVxxLrKgWA5YL1akCZB
RLydP3N1fhNqpSbqpHFDg5sJ/l4GnFxCGDt/kvQwzHA7dVG1tlv9EwuIhkvWEDU0P0BpzA/BZVPg
Gja+Kl9GBeqkLKJPUQnmC030CoWkvwb+hekwEw+jY33xbShg/aFMwG/Vin3c1rqx9kG60ETJ/G09
yJ1E5LXUUe5sdK0Ckx2q4YlAZGMzaNq4ZpZsbPMQf2mNK4cIFzAKMlTyMoxwRiEAHycvRA2QZdZl
ykVzT1cdABnLhuuPggQDV9uLBz0fNe5ClrduqumjAYLtnE3A4IhgzpaxpFwwBYazD3DXXbQ2rOig
+/qGviKCTsu/DKiL98STEEtQ5VygZuRQPLAEch/APD5b0Mgyv5d2Pj3if14VdVyg9PGZ8eicNh4a
P3Qt6JVM2mhUJpruAoMoJs0hfuJG0V2uD2o4DEOjP8bFKfJ5p7gyv1QuWCRh+/3FgQiwivWAW+H0
NY2i9gBhL7qLTA3zNNkvpW8wVqXeznFwVPqNFj0EoXMgAuNU0Jh1Owv75GTRI1CtBo7twVSm8zCI
aDOmU3ent8ZjldefQz3z+BXI02E081tb4mfvddHvXZGYjBo1YptCwCbLagJ2vBo/c2PeALbZdkWu
jgi/X5nvJJuYMiJ1vyFiuigBUsbPWRkDy8z7eu2Tr+MbPfaiTEGSgaCKAYqpU8m0MNXPle3Ks2WM
8pwbyBWJ3oSyro02V3JsLalig0EkCiAKQnGSQt5XXUd3ySYhgXJVsyi0F3Po7LOp3NOA7oowrCpa
ZVk4wHAX5aqO1KxWz8I1+vCvY0rStUZtT1GeD33IvXZ/HKfGe7TIjgmt5CUTY38i7q08x5p4uKpu
KvxZRVQA/53qXWfz8X9XFv9uWyLBynKAn2IPtfEOvbFaTJ0Re5FjlrtEuMmu72h6qwwsHJrBJxfR
4uOQkaBTT2RazOKOwVbRO1/B+M3t4bouA6ouLKHTCDTfyNk9P1S4v1W5yzTkTphzb52AEUDrQyLN
YvdjajA/RxBQbryiC2+kB6rOAC2mlUW3bCqT4GkKh8dZbKp3Irvt3OCiaC7vWa7qN7MK9FqN+vuO
M2bB9S+mJ761o+u4J9DhS1TvvyrecTOkZlwM7DhPgWW2hLsPOp+oqgnZO9jWrdWBbhw6se9sUKAs
m5KPE6nYMvkU9ePJbyRcUDhqbvjJNvTngmIOxR8Mk25sScYvpsBUY+6awooWGWy17ymsv3hufrGS
/GZu4PtDl5F41Ww24yo4/8lEMDYxnhngDgx1OVN3qZEroho2wqppso36HlUGLMOgARWfOh86O2J4
kOcYy+G6MAq5Rtt/6t1PVhLXZJm4H7y5AgLK9yNX3l08lOWWXBEyiLKQCLsYsrQic+96EP6/Bewy
llCMXpnl4QhsVB19Vj+7uYTQZ3/h/2wB26BYjL4QbfodirT/8n//z7//57+SZPX/6KZwMbLSPr2a
vP71f7nOf4Ah2fg40L/oVyfXf/m/TPEfXcfr6XI+2rqF+eS//V+G/A8FdxsTD94w27C9/5X/67dr
y7NNS5pSWBbGGwaGN8YbpuP6hJ693UFfVKsqq6NbLS7iI9DOW8UltULiTgpnpiXcv0h3ahkhiNRI
0CrcyXIKkT21N9qstKMe0i8dq85PloJskFJ+8tq82SvRnRurcne1nlfURd4dWNkXPw8P3G3Jw4X6
ZiA+Yge/DYmtqmCC3wc6WudQLRuq8bR9ad75xO3lhtEtJ6jZred8cZD3vjOivh3Uv3+451o6NjHJ
IXljqmJB3wlBhWFbV+FmbgpVc7paPYbr1BD9ovWD29IuNfwi+dI30fz+dK7dfR8Efx5b/vj5HDai
ORzOMfl2REcuz8paSrXN3ObOlH1Cgxz2WZOj3HECDX/uvor6FYkVDW0JDBLvfP6bsfm6/XgHUc2a
nJbWW+fe0KHTSynybC0LgwAsjoegJlzCHC2x0GVIK95Uwcpxo8/IxJi3j/CKM4gUWN4zk2ysstbe
2SV//kY4P+aLS3hvLVsKjoJvlkpttUIyoY+HcJ0LWZ3e2fA3gzobbhlcLo7rSkRprvPmVtoErtkw
breI7siJGt0C4tRgkyni98vEVsEBzZh/MzWwIYyOPkav9XdOzUwrBeJ+Kk0JiXKYW0+RdP93JuHr
V8NDqdOlNDgl3xqYLJpFZihUu20gr/tQOEgY/ixNmKajf4ko2tK1jMt3zoTfd7tlGIaHxR1roWDU
+vUm7ZMR3btm0W5jFmqsdOlilpBT3zHk/WmvG/gxPSYEHjlG8+9/upXqLhl1IknYtAAR7+SyGUjW
IHWZonrnPHrjs7vuxZ8/6s0BtiUiQ4pC7dYd59CftFuxGvxSAieH68q6bIRcFYXj+e/nlfnGd3r9
WGywtoXt1+MEfjMgw/UFRtFzQeNMBcatqXznZVBtI4dgrtKA9u3dhvHYkhPRX5QjoahW3Y6hwVuU
mpMQRWqZ6z7WtlpvGzukS+Q2s/K6TmjdltbaOCSnyhoQ+9IaW/taRDyAOW013yAAApYY/ZRvDbgy
2oZ3tTtHbyVUT8RoRCccHIG6F632j6ysaPfOlr/x3c1bburSARNouY7x22nrEodiFIoLNzUU7bsh
ujdVTphFwFZpYXevdNSvQJ3XTuddmpQKAV3Vuz5HkE9ILTlt+SNpxxW9d5bIrQMC1i36lTnG5OlF
0KA6ThajIyKzqacKkH5xA6MWQm5I9Bz4sMkwT5Yh4/PQfI4yQmkCt9d3/geAM+BjZ4g3+sW/b7IQ
v9+72GbuXfNghRP7env+6XyOvdROJouFFgAX+sHtBMgh/joUkAua/mmKi2Q5tS6tVssadvnI7tCs
b6PX3OiKkKcp1k5B8SVP+FfXPxrkFKzqUnwMASqvIxMxpcd61m6tYmkqe0Mpz7l49Ng8/RMFm/CJ
0BCqT84cS1u1sNEYzWhLj0vp6/AEFV02r6FTqPE7GWf3A2IxryjRg5xEgus6HysQuM7ZULrY59ZS
Dsd4IvrEDB1jEfXVoW+7+6Dsn6DGEQhZLwsAp4gXHpkkI6xKH+vYsnaerdHhyfEbdUREFoT14qJa
1ugmAY6WJmRc1pKtjJ7p5ruoHF0FScgNnsw4AijY3dY04tMIcTFSgs/0sAlmKfNxLYIqY99R40kO
hnuHacPOtF1XthepW/RmCBcK+uiYNJIU5fKpihBFjxLCUIEsCDsa3Y1JkVFo1QZyOLxcheMtCu9z
WFufcWrfWZhiC+B4WWX9w3rvIif5gVQbRE/ku2QCXLTvmPZC0bGEmtY+EXsIjtrCYV1kgJwYr3DL
4UtIw/Gds+r3gQvfLbNWhmIWS795qSkJWi0EWrVtpdqU2bB1O5r1IhpwJGGHhPO19KmtvzP+//FT
Le66gASc+Ubw68js1Zwd1K247erPjdnft0X6ra3tm2HSnmqZvCSe/eGdq2e+pfy0LmTAcC3opI7w
xOyFfkvtbAKvy7W0Ze4lO0XkWMbYFj/Ws3aofrWcblp7+lFX1BNLa7r7+4f/fuG6lmvM03MPY7j5
dk0atFYX913B5jrFh7I2NvFoaHvcrhoxG8ZBVztH+6L10Gv+/rnC/MNGM+VwmeeaUBveOuWJwdDw
ErCfZevc0CSGF55lHeKQcSAdKnrNWDMgSlYkppAv0TB4Lsw8fbW759jCAfDOt/n9rs9uoKSAHd0R
gFzfHHVwjpOwS6/ZYuuFSzcPG0GZrL0A90vmUs9L+0bc4FSGuS5pffo+Fjg3XiMguxQ2GkUL0Nbf
v5Pxp0PDfFjQR7dMIeSbmUhVFbALqcdtDdNw4TVo69KWgmZF91wG47eu6eEJVLCqoawE3PfSl8ws
qG36OlZf8THBoLwgtFDRrNHGRdISyUtLAeirwlGjBxcRG2eFg5IARNFth37hKz87VzMvVfrDmqaZ
/85uvk5r3p7pHghcVoQ0yX/DEARS0zQ/NJutg1Vvm69U0N4Ix8/WeddyU6YluOziqFp25hwikg7J
bmpkRXtkvvAzVmtEtr0aE1MXm0YEdu4VHVRQ/x6WvilDg9en6Ua3KMkmgW/uW+ledKNw1vSXJ0yo
NHNq7+RRud9ZBRscyH1gclsd0nQXsI9Qq2TvzL7km1LV9eJmZYyHDOQNw9n8+5/ujL6ovWxEh7Dt
koZA4HAXOoh0QhI6p0qc6FaQtRNK4uNRi7U5fIAi/BZH2soKmfB3rdR2TM/xnfmDTcQ69XH2DarI
jmCVPi4+ZEPVLuJ5MavAQar0EwnET3WYugdypxqUWfP8B7FOVgJWNCzAUpaBc8vukoMb9MG69Bsg
ctH4OjUZ7L9E1sRENkTP6M1jX9hf/n5OX2d9v50AP+2NN9dZr9JeBsXYbINWJMsxHdFeTthkCVLr
VyUMzzXjAsIkmpS26EghNRpj6TjWUxer279/l7cAin+PjDsX5FxDABT59ci4yL8IBsSK4GVOt+2l
Ox6lkbwg4VzblRhPkYVjsYzQz5GhzYCQituM1Mtbxyv3nkwp3SL18Qvy4KzSUyxVx6PjzWzRif4v
ClwT2Uq1HKjeWXjLAIQWr0q0aN4DWS58Csl4duWFt73UbhvTl/Yx7VKopuCM+y5zo29pTtyCD65E
pRYJUJn9ISstOn9Q4uHg+sMWCC/zdwKygLswhaFZY+kuJVevnUXiL6b0X1F8PMEl4N5eemtHVS+t
IoinCqNTVJlLWQdfXADs75QKf1/eUCeCXAyUwrJ1Shq/7loLjlDixwynrkxeA19Rmp10fBcEKbyz
kPrDIEkNGhkCC2XeVZ9v5z9dXk2a2NBk4fyVQf4NsMMyc8odQ+ed24cZ4S8z4x8erszl5e+nzx+m
vGwjtjjDk5gdANL8+smVH7QkllsMz7m1brsYnKM7yH2ims8GUJrF5Porx2jVwsYvurACrEcIp5lO
Ma/HFka/ynG/SKuNtnj6ibkI63hN1pZvi/dQK3+Y0sBnMmzg4EwuWNj++k1VEFUGrM6GZhXS8746
Fk38CiLpbtCsJYXib81sXf377rlOWt5c6VT8DM8F5UCv4O0d1eu0ZqAR1GxF196AyFwx9q9gIqNR
ck6B6xN2YBPDqHnmjirDA2SIvdEAKu4BCy7MQt4NyClXyHe7DQGuJpn34yUiNERp702Bfl+vcSBR
VnHfZ8H7GzQ9alVnhR1jUu8WwJFKh9Z04qCW00kjtcL429/3zB/PWJZIcKIot1Hp+/Vo2F6cBAT8
NFszR2pmnKXkUw3y2xmcsZxy/tI3HdKV9t4J+/uK3MXKzGQaDBCb+xa4EzciKIQsmy3dxReiyu6F
w+oQ4B9C/qG+ZbmyFAHrz2QgCx71MaBHq1mFHZE5vR9kSzdrbLhB3UaHBz+hG37nVin+NGoIh8Wj
zsXsWm9HjX5sgfg1CVeUJl8ZVci0lireJGVzZt34NYyYHXfS3dgG6zVnfCxlsPLlBPKvxjLFKPbN
HNmFfz9c8k/HixkyR4rVrSvfnsgYEXzDzHXkdm1AIzgbw70GnZxEaOz7I5PXRkEdILdN3wQdGjwm
jvvSoIjYxu7/o+zMdttW1m77RATYN7dqqF6yHMd2ckPEjsO+yGJTbJ7+H1SAs/Dvs3A2zo0gy45j
WxLra+Ycs3yaSnIPnfSbNY5fPThYRIIxcJq2vcZE+2gW0cZ+cp250pxlIMlijRyxSxckjuBcCDLj
0sETg6QO0nWuOSYEe1mu7WBxEjdQb628iJoOgWiifndou+4XkanvEGnQ3FuZhx4jJrqd3GxlJMRz
LcpMTExIlef6XNWbVlID/L//YP/y92I/5EK/0j1q6f/cEiWan06OcOVOxc7awuu07e2ZnEUBcKrq
nZc06e+u1vzJhv86xP6XWot0BtsLdI+9IMbs//3WAvfIuL/xJHDewsMc1tv7VMMqZUbQEPCzGoeh
QQepyuFYRMw3LUvCNJms//+eil7KAYW3bCP+r5OB/PG5q32biNh0ujU2mlSZozBNB1EBljd+jb6A
u1uJc2ab7X95uf7LIJ11tMU0lybGY5b/H1WNOUdxBi5Y7jpvAnkfQ3Txq4+sjuNzGUOjSjVoGvGM
9V/FyEFk8l/exf9ylQl0Rn62a7iG7QT/cXmjUhJdkDhyV/Qzuh3EihFStJaE1Kw0N2gs/ttvTCv0
L70kNaUeBF7g+RbX8f/9vPs5GYnxEvhWqDL4qOAHwVXv3KeRoU2YdqDEBJIo0sqDF80hRafqo9/g
mJOTB7lkF49R8IR/iAyWZNuXE+L/xeqYD1b81Jsd6GQJjajqMYgiM9wUnqV998kyr6cGEaTe5mct
Hz3o6B0olaj+ZibFWzupae21TfarG4PQmtri3hZEg1pW5XAC6rS9Yky/C4TU27QuY/zZo/WW2/aH
colLG8xR8E7vAagbyzeyjehX7mm7TK0NU9efmeZoLzYis8gbnNc0yDPEen10iVLSxyso7k+Orpo7
am3g/oN1Z7Ehv3ew1v0esKxy33zrFQggRgLm+s1grnCkvnh0EPdqcDRMPMQl16Wg5/aTKHjOyHFc
xfF0IkX+aZ4n47UVBmKuyQreozYTO8urGBGhgruJoHilkukPTRbP19HUT07dG8euC37SBOWX2hiz
MzZCfcUJKV4Rmrzo6PI35TAHC5xpcexAyp268ZddEWTbU5KjC9JSACwFRJypr75lqfdpJvX8qefG
XfjFj65MNXw4dnqZvD699GP3u55IDCLEAfibX1b9tqzTmX6vUMe0EnRgXTE3G0zBEzTjkpDkVIGb
LSwye4C9n1m5vXVa1u/gazXnx0NeMvvrObLJkNe99MrJnl475L5H5E7Hx0OGXzvHjpCoBzMBD9Rw
rnRbnR/3Ho9FpI+2qol2WDZCYuycM6NH9/y498/NUMaY1gZmcr5To2NOPY49cs+g507pBfsIs854
ktuYYMtTMupAuokYJzrYa36ObkX3MpPxmMaLF2q5N5dlsSXOmrgOFc83rWrmW5+vCD6Ut8cjbP6m
W1pk9h6HHm4d99yJyHn650YiJ02pVa5e2SYI6/KRVBea83ZCfuiZtf19zC1cw165G7p+XnVDhKAK
H6l/DJR8nXgGwsTz4m1hgMS0/So0JmG8acilT21CL6NRJmMCIgWzNrTnsZJ3VXjdBROt9oSweT0H
Ke6MUbM2TozkKU5yeUxa+LCPD0tK/MsElrtvx0OjtFJbwfUdnigTmmEiMK/L0v6pzTeenp3MNonu
ssAVRM4Bes1aYriRbhVmupvdbVJg7wyYFMahFGro5DJ+d1VysvRUnaK5JmHR8oLXYsJdUKP02XbC
jF5JPtTWwu4A6s9AJNxxfp1sgxFGrOaL0KL5FV4HIbVGcC/1pnktfxbLgzYujMPYEyBm1d4OIYT8
HiPm+eZ2YoUxX36XUyM3bR4LZuRWtnWrnhUdLfHNbVML3xP3KF0Heg0caG2K8bSjRsomqzl7cvZC
T+Y/H6xsz+/cI65Il9c34r0uqq5qLGOIR12zc4xkU/K7fF9mlAS3wsZInFiFmbCMb3pJgK2mnvqq
xso482sHKgq+q0S4xO74aERz/mPUsqjPjaG+wJCaT+iEw9bEAkDIKtvz6N4ptWTR2u+qH07g/BFv
DaZ1rVpeJ5XpjxsCf7pLOwA6duvkd+IiwzNJJ2cGocuwisn3VHDb6ai78ttc9ncAje6PMoNu0RLl
ccDh2r4jP3UcrwR7bW+tWmNwLDK1i0rp/+iToyQc6Sf735F8+bnbt1qcvzsER7bL4661BEPW3YyJ
icuq5VcIYG1tWpuNCUsMYTlGquxVTOlPLiTFT2JU+fL8W2ZWzRPqM/c1yUIEpOXr2A/93fLTSzK9
1rY0XgC1Vze/HL/HIL6+O+mcX7NO+3x8BNEGy0hbiFUZVeZmEBrPBrPXO4cMYRZu9A3Id4Si0kaF
n8z2qWAFusAQmr0l+g5MTlDua9OYvgdwJ8idrS32bdX0HTT/Epqsf4zDWAINz9pvEB2NS2Cnz02r
2m/dcmOMzA/GyjfXMX7CdaUcxs4iGI6DIPpSLh9m4Aa+paLeuIP+M4C7uZM+Nq/BDd5HS4C2wVoo
jyZJnGQR7404Tz/aL57oYa80sJP94NvQ8zz6cYfI5ta5spYrydvM/Z0vO9YUQ0MmYqzcs6P59dbp
0mQDOmsCzyen2+OeSihkqhxC46xhnBgt9nljmz+NZZ3c3OI1kHEclsoJGI3F5klX4LRqk4mNJz1I
Gw9yjLHEcstg3gdT6Z0s5mt5nVw9BOin2Mjrk12X+hbcdbAbpmzd544IWdG2dzMl4sIabe8kcZ+d
SiSHl9abEzTOHHaVzWeTbKDRj/T5+rjB3vZq5MEiEm5i+A54/mPDPNhR9GtOu5ObdCVpqF+Vpj7d
CGxuwZyNXwDEZnvowTCGdNQBDN1xm9pdfEK2HG+cJUIeU/HRnOZ9Qxuxcmz8byqA2Vv/TvOc4Gec
/MjZwnhOv6C67iABAXkZ7C16bX4K6j41ttvK8/eYW1i+RoARk/atk+R1mM3vTOGXEjsamPXY2T+I
oHjWtanYMP66U85vxIgkxcuJUJ0UNk9JDamV9tnvuzdz6p5mGKaMQ26FFy+nLpulyEZJAkbfy998
M9rbs/NpmsnObtPdaB5JyOCypv0RKr3CPv09d+O4AslG7AUg/96D50iyzXrUu3rNKnSR71dQuPqZ
nNdJHmmGsqNRza+gZJ6kq2ZymOpD3swHayruChZbT8tU1JBhMhs20GiElgCYkQJ2VYtF1wVBwcrR
m77oOO+1xX4Vab69LmubCWSJBFq0lKwOv1YtqJX1HF050eVu/Z2IWYWt13nObJ1khhZcjqEiqgLg
tNuo1Ddt6n/6RiEBRpbJai66uwiiZ1AkcqONk7FrMyoTTS+XIaO3HpjGycq/FVkP53EeurUIoAe3
4lhaLnhBAU5yHH+lsxs61Wxs9AaKZGYZP0WtXxmVIH/0d6CYN95M7xm08+9kIA64UuaB7APgQB1L
FanNpE03ZERMmiRISs8wzAF6lrX1pEOIXrXE8q7xZ68L892EDTihFd8qh5dqTl4pMcBZu5WJvA6e
BnluNJqQVRVWO03lBHiZV0ejjxANCYmtMoPT5HJJsL0vDRTWpvKtP5oAu+A7FVD9Objimr7rkJDX
PZ7sVeS6W9vUQCWJLt7nEWYNBv86CUqk0qtU68GYsLRw5wsIqcU5mpAQY0H9H6qzaeDqn3FwOcI5
MgkkHXpVxQJXQF9++Vn2x2orjEdkz6x6KguIwCgVS55jW7WvrrJ+SqNGYIDvwnm2b6nGMjrGSOjC
GNyMegAPzIT359c6AgaHVIGsOwV+WOVtDb+uLy4qisPZdH+h4ohXnXSI/XLRM8tecewa7oaUTizt
U3e2MrAnmT6+EytOuO0w3HDLY6Fl87ky5IABmHMJ//yBoOAGYX0B+kOfD63sPwUHYIZ4/t5NzU1l
Cyc0TbyNkPV4QnU5nh732iXFJg56OGAcPWNj7wa8vOQsWNUp9WhzmTNCGIFM5tsaUpDkFAhZQeHy
mi1MArGpdGbGOPc3qoybk9/HDSoD5N/rChfw+vFgn1nyVHfx2RoHn4ioHp+XRgzJUOtyowe5PJn0
N4v2vTZ3JJ1cvOU/lPZU/03SKI0RsB/8zAqE6nqsbEyvy2+RlKMILS/7ZDWQntDRpyeX3h2zQAvW
uVEml6sYa5+etydHZjbyvkX20UCUUikgyzzfm3GjbeFtfKi4hk8b53JVKiCL2JLrU56xXAiWVFgt
0vpTsuBBq8nZJSzby9EcDiWgZJZAyxcsQZx+45KU6rbaxg/6PaZdzBNDpK8tz2zhjXPDXjD0WhPy
iAbHri3TQ9M5C1q7LMS6SNj/y8YXp9TR3hoQm2G7fPR4iBb8nArSiueGjD0U+2STJwLI4vzTdyiW
rB5hGYOoetu7rlxV0dxBsV/+yrJtqw1kDYGhVYD3iHjPQ90lF5eDP9ELUJUknefLPWPAK+Ek3T4X
/buvogrbAeTOx001ex15PsarKOKSy4kDU3b5JDwdLpWPu4OTbRnTeXsppvg05TmBUMu9IJkB6Lh0
QYMdtrZBJHGtdl4j7YpnQ0Kqasfw74daAvKUl1S/ti2H3OiELs9HEgF/5/S4meADnMbqraji8u/D
fmf7GBeyZjPMdSHCzrZaeo0IAeBCXmlk/mHQmOL/gM9i9argOq6uJBePx8RrLzLd+UQksUPTBzae
nGvEt/Ub4lW1vcEzvqrLNN+TQW1vzcH21nOh4ezUfQimGjdjTfJroJNKpIEPIDMbwUbrNWGcfM2+
EWFpJ3ixyBvAbOKQuVIPnYhs6d7yjxNG9PWQ+5BC2D1okl6VMOfPodfIrO24sE568HsywVD4ybjN
IX4NQ4fpJCC7fN0ufkgSvjDSPe7OqV21pwcsxn08GsSaj1918U4+HgVnKAhLNDJsIIwqtAlUna4n
+8fjViIM3hRtKo66Sy4cgpPlyx83j2//uAebiXS5IPf/fvbv//P39vFPK1LQ14sleP33wcc/qh8/
7j/frm48d0N6Nc7N//OzjY8f/vE1f38SZyreHHP2/v5I/3xhEiXudhztt8pUKTX38gPnmrNvnZFj
Osbt98gketwrFgfgPx8+7j0e+4+vQ8qBMb4X3x+PP26GuCF6+59/68WtExKIDP6f7zmnxbxtyuqj
7QStsh9VqzKAc/T48J+beYGKVLPk2X7c5ZreH+1gdDYwto6VQS2eyBZSJqb5Dbjrs9I1+4KG0t3U
s9OGeYfrfCyNaFOPng+mjV3guNjtEcf9GTNMW2NsOOu0dD85iECrcXHe5U0CblvMGxLtrKduMtqw
iMR4cX06cay9YVkynGnawNjZ+Kixm8JOy4cvoOCgLJKS9ak/M7/faD3b3lT/gLKd3iDbgs2vv5Xe
Dyo28q25kBPjM3tI7iHM6DbXHjcvvtqxuzaOeUewguxzTItNlERvFRP7lebOWqjP3s/Ae8KcEVaj
/IhGIDbRJPstjhG6/6j7XmS0dH2DmwsXAOyP9JA0s7vTA+eb6BAXEWi+p7WCq2iFaaDIAo2jCAiY
ubOM7lw0Rbf2e31ag0TaWG5EcAW5stbAEjglXLlRosGpVDYEqsmP9Nug5D21I7xklkX9FD9Z1fhE
gPifzna2ZalBepvSL6WMaJd0NB6+1W1Uax+zGQuek7FFGFFY0NgxLGLGwkSsoUKC9NVoamtUlX8u
rfrH2N96XTxHuRx2TYwxnGFk8OSp6kOJLNnmvvxdx/2L1knS6eGWrlMxnuIs+VVmoVY2Hs/sIkvs
SRNvkmZbSoDRlQhOcYM2IaU2MsSg7XvzyxUAQxL1PUG+9RzjRlsRbXHW0KecIM9MqkKNZOnnIOjq
LbSqFHNhlW508FObPk0NjudrVv+ubExHLS1waDiw7nIHxv2cQi5QuvJ2QdyAlgEbByewWhsERZpt
kzPWMvKrpjXxvo3mLzSO+RUYZHW0G6BSakzRkanhbiE8S0tIKQV+YM/usdhnPdWOLasLNNG9o2z9
AP5yz+jpVeNHODmMPlZ1hEGfXNhxO8MmCSsvi/Yt/AC6W7IRCBLdxZ6pbil0lZ6ST2is5eseSKwY
vWajWG8iSJdsFEuPhrCid2cEVm4bpgN8In2hoZl2KWuiFemj7SlSMHjygMqE2gCpwclt3O8KnAgU
HPANBRIXHTZ3CbV64WWnJCAcSlfUZ5HWnERlTR2cM7KN0HfPC7DbnpMfXkboVjFb6cbKmubcMR9q
fZRZduk369qJUacP/vto1MXR/8irvrnJaJdFTbaeHfOK0ZtL/qilexzmVx2X/Fo5Bpf+BEwBNL4y
dJ022KF9DTZJbv8cCoDurQ0dIUmp93sWuLQVEGfTN2tEXJqKHrx4ReOUVBSpTSyglsEH0bSiZfqR
1gBvod7OE4GFVd0/OSb2z4Rvgi0qO/Q9OB29BZGbFv52EoT9Fb55LUzWwrkOGy92XTxtFRfmQv+1
aMBqwK2Zxl+Hvo6JfjH/gWT1S6vSH1pV/wH5aR97Y8YK1sXurnSRa5UzibROUPI24t8HY2duSXP4
TNIoHAX8c0ruapOkgXdJBpzbhZXKlRTIOZ2GnTRzvzM6J39TI9jm6LSj0G7Gad9U1bzLuhSIijn8
TjF+37kCIoRRPaBVOfZATzIJQE6Bwp1L96DRzRkovskrS26xK0lJUBRglm6+2iTMhiW+lkNl9JC+
Zi3YT4qgjD6DpBdkuO9G63fkXKr62mYLKUQ51jIJzp6w3AaXpLJAKDvUZg2438e7aLDkcJCjgSut
oYkLVMmOEkKSNSHLpFC+yOVmWGcJYGxPdN6x8wJ7p8nm3C4ZE39vTK6NnRX8iWRCgcUSAk45THX6
TWapO8Cp50ogUwETvfZYB3qsABkOEgTqDHl/ahHOn2goocb47C/KOMLtbYEd5V0P/YZq0tw5TXwI
4EaQm12iR9AgwJFbsyXxZ+9OAqJXKg9QxZrVKH4BBDLWEL9S1uSJuXltAWuHBSIsRlvQChM/CUE/
x8hcuVprwMQYEQ17W+9/TQIEkRcpvle51uCDbDlXzC2Pbv06rbd1T3qqvwR/6l5XnFIrr/ASpqGb
xu3nUKpPUx8X8CGnhg7gqBmFQZ04fVXwvCbX2k0L1IopArAlrT6jct4pKtgng2jQjF5m1SPdBIYL
0I8z6B08rh2SU/s2d9kliVhqxAPBH+xyNF5uGD3KvtrHTL1ClFfN9NJiKCYTGEo/6+YfDBudNcUt
2h1TwNWbTbY5QXMS+S5ocANDMWKXwjsz4HtaXB5vkj/flNwoU4ewBvi7wg2VrcvcgMWZfWfkjfko
CHth3YLZD1DWegUj9RR2Wj1ch7gCUY/IYguPhh7LLybY69raI58F5tSpmwgGNjv/llMBxoXWkO9Q
f6Y5rKjAVvllzNv3fMllmRi+hFWvQoep2ZY6Od6kFcK4Zqr9UObGJbHpQioSUIdqyE8ey3QMirax
gZg/h0OjjioZze3EpH7toH6+kbkNCEw9GzDEwI7gJCfMg7kSLKXt9ANLR/msWCBtMoJr154AgVEx
8gorUgGAH4XnEY34QcX578GI67VlYCnnPcGCp7A+CBcwd/YAXcVi1rU3mjnadt4S6NM2B+Yy0Oj6
Jj+1DUFaHfAArZxnVFHjh0bO2El2WXAegyAOCzSVqLEAT9ljUIGJ87orowAd4CD4UQJHn6RNDxtN
5s0IIDWstL7Knu6ENZJAznp1HzvZkvZIUNHKcYmTwrnVPFnRs2qs8ltdxJsii80nNAriG9r4PPRF
122M/kezwKKcLANTkKQ/eLvJl87vKeudRKyC6I+psvI97ZU86fXiMF8+RBmH1d4186OlqvGQFMwY
pBeHA9T9P1panPy62zbBuFHS8d7LCUYZIkCmJB696lSNN59MNuwNHT0BoyQnyrK9aUqQ58Yw3yz+
zCsns8tDISghJ77RLtAK8nySn86oDgUgwHvtJvGVnem1G+vyJS3IpXEVeAK/+NM5gCCsvolDu9T/
5N0tQ8R/lsMHA4n2kmfYtLoCaWUiAiI04XE4PcHRWToedKPteXfp2De0Xp0yllkDCphdiaiH3RZl
5wRZiWvkwJKE5kXARthbS7Z7RJni8MI96uZn6vdbZ1LEPBewLOw0osGNup+mVV3dBRnlGIwLo7Ib
D047gyMU4ZhiVsqnOdTqxH1SmbOzJ5DDLG33qhueHdvprhAwdE4QQ4V1NZmruOR0jYj4RruX7Cxd
D86FpIYdxHtjAuUwGV6iqgz2ZW1+eJ0OTjCzLqPFGMEiLsod+mYH5VUdC/ZNK6sljLL37TME0S+s
dQxEPW/Y5tmM91cMu0Kv3EOXpCKMC1gJc+/2xA8D+4miqWCeAH/AqkIyrJIVe5TsRmbcxkgNBw6v
4xB+BXsB17odmsA0NxorMIQm09ZNbWutD22/nwlePSDlOcxJYW4KHws5rvPb0Lihxahq41R6fWhy
Z1rBfnxNpOGcLBwLq9JcMoPHMgiF3xTrsQWtYhTltnUZKVeoW3a1C6yURRUgIPSOt4Dx+MqU7bSB
g0Gkcwub3yfObHYVgw+VPBNmsNKRVbdO8GXYkTooi8lwazmrbgIuHA9ZvTHpste1nVIt+Byjemlr
W9PuL0auTWHZS3219J9gBTnfMpM429FJf5qMWA+2H/yMh0hdGmdrJFnyFI+YRYrep05y9ZLigjAh
CARUN1rT7HXE2tYoxRk2BsJpGr+szRHkOs3OStMdIkwU5+54iPIG92dL5tUA5WYz5E9ZJr1rI901
4pPxu95CzGu0N2NkK+M19wwMSqhZ4+dErXgWFY0nw7Wzn0XzFrQMxFLbivaN/RZVTrTV0kj76Q6/
I0+4b0b2WU9ltA2ccTqDmPMPjYCsh4SZQz1PLonAAWPY4ju0l/ZCnpbxrIaXOjcxQCBLuCSZn19L
QCBrRvnEx5TqXibQwrwidS+quDo+vVzso5r2yxggc9l2d1gp0Z+paLyrRqq3oRzEq66FatTXeP3W
jBeUAxDRK2fcRMtNa8O6b4CZrygbg2ug31l7ncsJ7GxT5ftmnl/qpINjPc3Tc2NDRZpB4aieuBPp
2O+ynf3744ax3T7Lza+6giPZ6oWHCNUDCNpOmIHi6WWOsvHCeaCebXLaEjOBkeaYTK0VGxpIfytP
C9oLAOKSvkBrNqiB+LNa4l5ZQG2glA+Mhnt27HNhrasC7bNfD/6BiqFmKhc1TySY9U4YoF3c2sKa
tp6rC4h6ZXa2knbb5f5MmogijsPULaDIzDx1TbHOcVg3SyfZGVM03HN0IwNLSpmNMDD7fDwCrATW
Ww9fqRwkO6PZ3j54QQ4Na5Wm7UYlElttCYamT8w4NEAVD8YpL+L6m4DkLVFLYVo6T4D5oFtAwnbq
aAXsfsnsSIJ1p0XxOfXFU54AVUtYMDABnQihr99ZvnMVscmCGYmX2bhpN92sCloa+5EsNAvAfaLP
mjWxPvbZcD7QomoHB7DzDsTGEb1Bc3rcaM0QrOuRPwzwlPJeThVBdQapFbzjj5lqe1wEugI56v8Q
UfxF/o3/VFgWUklRHxBTVaspsgZKRlFv55xYkGmweoAjJptj6caHsoshdJSS4N25l3unHlLG/0zu
pgkosZYsO34iwx0n7LKo3QF5rLcy9d/ndr4UPThaQqGb0+ilNUsR8Y4xFshNEqTbRDM+JgJxNtNU
DMeOnniXGYTwZG55N+e+uZKsMt6iqDoBETQ3U2k5IXAubyeGXN8saSGoh5K3iZA5LpJFu7UIR1pH
fkYplJFUVDORuDnxr8D8Iz1lvQXVgK7PLX5UGv7QEc7eD+bqNfyPtRxs90Bj7XL1xvA3JJZEMmA1
YVIOL+WSOFhRUjgl+UYLrM/nOkr4jMd0YJd3Kt3jsX8RC6clCkxrPXhkvDud74Zp3vWHLJdIVwJd
XvuTXnpffk90cSIJ3TSd6cV2Ydz1AER8vUWsYCJCLoXgGe06+g4fnUCP4A2pDayYFCYJ69r5t2uj
wq1YjtM91hVn3CR3REOt2U8gfMcM0sVgNKKMHIVZekjW6YryLkeUgwiPuRYEH+YVcHWaXmzy1Pgl
o21rmFT6Gmu/rg52YOFHcrCqfQ3oEaFB0oNzctSuiOa9gkS9AfogVtB3Bz9m+1nvXMg1fwb9gH9k
lTPpd6LUetIMg3ggqe0rvdjmBYMrk5SM0o36S1NqP8Zy/IxNZiFlH/drMcNmqWebbDxtus3KCy61
ljdnYvjI6EGZwUKTJao0jFBYZrrlvF/eumKdj2UTWuN7Bit3yLyj7CBFebbcNK6UHPVevLLJD9xb
lFPpNGyrQYz7zsIh7xI3e9AYyVBLoK+DSN5VbHPLKvNXeZa8y34JFWHGT5OKnqeGF4wK6FrASQEE
SYwOyTJAHkPDaNGOE2698QTDL9MJur0WgE7qKgG7uAG0pDijjpXT/WYeru98MNFgWJNhO7BkK/Lq
F2sydzfFFmMtDWsNVdA2NhNI765+Kp1crEYSrZ8lw6VpZF/b4144aapLaPO6Zyh6UAbyGDlEr9nf
OvHLM+3iiAxWrbpyMjYEdjh7wv/QbjNYU11q7SfsvWstxbXgMArHc5sxRpdUjqX3lmgEh7VlLXZS
h3IjAXEidhi9kKvhiSdrxNcAyBmZh3VTwjhiv4NLb+twdyZE4g3euRVGKHudJK11tlHlHMqhfAq8
rjqD/Wby0zbN1fOoOd1uPHMRnkmkyINbkTIHSZmtpZl0yOnsXqigGl6sIL29pD1YwM43Nl5+lp9A
2bpmSTwokVMQniArb6OVsrkSEP9isClbJlLekZCbkjCtaqKn5g83wAK8JMTfMPI0XmQ+d0eucEd7
cnNMN8OvngRcAkIAlbUW471ka0dBsjUl5VsMhjMpuoIth/jd0rTvxlpEa636EnmbnJHY+aHnZL8H
Zxl1mXGxz7DcOz6hrCYuwpCwsQ/o1Lcoe8xtGWQDQTaZI2H+7XlVA78jXkMkzpo8CphkVdGu464m
Y8fJKGSxFgKVEjbX2fKLPS9NVkn5Es3wZjXFsMjXMgYL9Qio6CczjHVGIfLmDYepa7xjbizsTSfj
2fElW9EExCMG/mMwW78aLyMDSE/y41i7II4rwuZT1R+kyHoadC4l1JFw9v8YXlPddduZUEP4MMkI
RtsRiUzmQkBwp811I6DbqANsI7G1HKwliL5i+NEBvjrF3XSvSbGNG1mfC5wF68yt2BCCzWSSgAxr
cCz+xtQDKfHGxym3PyODEY2ddzzLg7OvvEGtXGcsVrkKrKPjax8FRmIdT2vIyJHzQBEIOFr8evZI
/oEtZLcpISVuYlaON4JL95aHpIsJbbyxZWTtPJYteQKZvfQrUJdGdfA1t9hljP1CZf/QJ80/ybEL
MLAO6cGzrxVDFpLqc1hi99iA2jiYAa8As+WNXDRvlhcNR4x91a6edWh1rJ9Ge0n7sWSNiqTmum93
welxUwzO75rZGrO/VIYML9IDO5mnyK/tc9JYH9SU+mfR2Hcn0hMiBKQfGkl68dSQcb4qY8tISIUi
ov/BccYT3EYFvaa7Z96SvmVBdZ2HHswcQ7CsXtZjXfwC3nCgYCqyoynKg8zbAih93BzE6Nwt4Y07
U3LRmnPJem/NkZHEhOqg8/jsKNf6hvjloqE4H6x8N+Z2vi4DbaQOsL5nntiXffvLrNr8pWYkBIyy
Q+GhLHkt++aFomoiSZFgmFkUr4IaaUo6uGdB060wgm8jL6dNq5OWKxLhiCpnYDr5GOxlBEu0M5Nj
o3OK9mNEbygdDOZtTisw48Iw4uwoARqcC98JFyH7Es7h39sEapQ2Em41TcFPD+HaWnfJzrVHvAdY
t/p1UXV7aVbWaZxiss7oxbqM8VsOFoFBw2CEjUVPM1eEvs0G56BX78qYXcyUa6Rp0+heXKCbMOJp
dfCX8xxHz9ciAvKdBb25tRf+f1ubTGgSEV1Kfdzrox0cC2rpgypwmbt1i97JLK6JKrT9GIf8HPTl
WvY8VR7ITTUl1wDLYJLhnzBjo9iV7ClZQY3tYa5tWmXtklXEZDu6nW0sY64PHXDl0MfitfH1aIUd
RDHSdN8L3itPYMcaSoXkIFBQ3cpau5ZTo8gazdsr+b2gDwANXgbel4k1GkenrBCbEEVpdWjhkvya
dIAM28JJz3lU8/Soztw1ouBqJfRs/bjw+4pukvzgYlV1pnng7LhC4E8JUaifqji7WSZD39lWm0LL
FFB0llglr0uS3mp9X+f9ham8XDeycb9FLsuJpDG/VYIaJRoQH6mczZBKjQ+R1eIp9dqtqqT943/Y
O48dyZG0y77L7NmgUXMxG9c6PDxUZmyIlNTSaDSSTz+H0f0DPY0Z/Jj9bAKZUVVZnuFOs0/ce27A
oGWNFYiXhL9jW7Wl/W4Oh3740ze989raZk8UTf9aSfRT9MPWOrfj4t0tkj+15w1/6pr5njuFq5mc
1YNr0Aqn83QBCmofpTXm18By9nM4Nt+5Bis0iFa2zaGeg5fvmI6ryb8lOZqSKK7L9TioTSza4miw
So9S61Wm4SMpZz5EJt35VNvNGoP0hGSxtG99x/0Bw919Gpp5WCeACGpGeU/t8mUyywK3bDfenVFb
zAdM521GNb5K9Ds+ORL4KkaagS7uU2MTozw2f8smb9dB5rceTT+CoiWqQYcivnWmSWRR/agiOl9G
N/7ZZc65CTAzML5PsrVFqOwW5KS/obV2j60k3xa5ZJ3ODXV/h5Y2o6hFB0fAuEMAlLS0gY83zj+F
K55wJxt7uCnJzuoQuXHcf/pidqnI6/6Y1sQp92mXAyLPPRxUiTw4eJ1e8nL+2/D5ToOhegVdaR9a
+miyo4LLbA7mkx45fjI/R7M6a/yPaV4vJGeELU6gWK2SYQ0zkC3LnF4wNOY3S1zijuV23dslApLw
uV9iTrRXd6d84FOHY0ieAy8yr8RNy5sli6PZ1i+2azB+xplzDLqOgqZ315ZPxSXC2H4ji+DBsL8/
DUGycbAIrKY6jl7QCL87OiAhKG/zc+tFxbMleeBrO0w3vp0yIWOadw2zmuGfhUF3TKySHOSeHqsZ
DmUopp3Keuu5Hr9Mwe6mVQQqjl4sb8o0r4IzYyNVbW2L5RYhD4r88ThFeYe2SbPAIo+YhDH0pI/Y
qM3nMDlJb4/ZqvgFUXnJazblXQ73ui+KS4G5gMYzF98QJmLgFh2LdNYMH/SLg75GjROQoNXXbH+4
FAXjH6pDn+1SHK+ZWaofFYzqLbtM51QK+UlHYJ6tjjshTO2tiR3c10RY9+jJeVc4nPJiSO56tF9J
9gEJLBImJMuXgAUVyA31nHF/37FBPAubKB8YIScnk6iIMsLLBtCs677FbyRdvaJl1Xxq+RL39NvG
rPWhUGo/DCTqtqB1HxHCOM9stz7n4pp83/nsMcA4TF6sGcmUJ21gC2xCO37vUsaucSmjC+96hYOx
ZQDt5NVnEVGIAOtIn8uKNBDJdvSd3TYyvWcme56TP1klgruyJzHVb96J46Z7hi7QDQcD29DVic23
iIXm39puuQJ99+4pJn2DNPlTo8C+sRV6zjXFUNBH03aCErWpVXmrYaNSP9Gi13ljXk1m/as4Vy89
AmV+rlX6kbSMd9oAv5ieup0jJpuOVqxditChHJprQ1ThpkSVyR4q5BDO3OjekdYSxF69T7zhhXiA
py5BcKvyatxHHglxecT/hkSvZxcg7Zk9fc0mWGfMSYroUBWAf0jtGp5JFnnV+A6+eR2Dz5yUcIHb
kEUJISQ8k7g8ItjkxMtJy/ut8Cl40TavmU19fclc4d+c2DGv0Jg28cZgH/StcNru7BV84EVemd/6
biBcr0yCs62R94Hc9/cFuPprQ2r3qnFd9QYIuWbYm78jpsr2jA9pqUgSOzYyFqtQh81PInvWUyrM
S5KBPmhIxDxZ9qxo5Dz0nZJVvV3avwKkQm+SEQ7VgNuufT/o0FTo8TFN5IcZffRnZBz0SKNs3jUV
QoXwa15VoTGtiJdhd8P4yutkeQmmv75vjOPGtlF2ApURawh3at/2i+sgzew3d9ZE1lmDfZLRYL+1
wvzXb72G+w5a3LTrikEdzBpZeFGN5XHSE2aBMv6clJ2+Fc0jbML6fSC24aFtjeYiy55DnRB/bpN2
n0SvTHWmi7TD5FyKkPQ52M7v4msXocbmNAB0DPF9vibFfOlD12eckk+vec2kDZPZmcSFjsJV2Gft
Y4mKw679NkessDAXNCe8mcO+65g5hKjZAAuocJcrWmgXEXa1yMthvo57WeoAfwkpUO6ED7Ky2eRO
SM23A2DBHdvdJcRA1jerLv8yagj2rWWiYLC0faQi55Gg2FiNJQv+aDI4Zqh01wQAzzsV0stSW08k
Qvh6DVtyoL4j3jAUTv9EmBRPcx5b7xO7h14F6sEL+zt1HZB45CFblSdkWiBDW3V9TpTOnPRbtpos
WKPOe8pRFBP60g8qOg8xBW8p1V/eTgaEsZR8kJS9q8p8uYqFfafTde60lQrLj3suDXfc9mOdb52P
yS3z1zY2ulfqt3hlGkWydxvqI13RY+u5n28g6lNm5f6Hsk31hsSWFtcvp2dWO+I2R/VG5X52xcLh
soGcPjuvF9evL8YgWPbggWR+wfdYkx26Nhz2QTqfea+KE2o98YjcU6pU/twQB3eOypEzTdDWeL79
OouXPjSsD/GrkOoWjGH8nhhWTPzh9DF6YUMwCQFz9pToJ9VJ/VQG8wUHbBSeQN4QzjszN9hVEyXq
jPGVNXFl7uQSArIQDc5mTopnZst+7TapdVdO8SML0V6OWWN/oJNKENm99AMdSeaJeFfbQ3dNZPXk
O4PxRMOACCiBllrPWXcWsXGSDe880JQPbxZAqQcfhKI/fKezEEeMY/aZkV18GEdBcPqIZ6Yr5mob
ogNlcJI73kirmvhbK47aTY13DrdZ9w4WvwTfX/0oHCshH+Lu9Um5xfivt7NUf4amf0wgWTejU+sr
pIrTUNsu8Lj4LQ5b80wOF3HvkzFvuCeCvbac4Z+Gy/9PNP1viKYQ1UPMpf93ouk1RUYS/6j+HWn6
r//ov5Cm1j8ckmF8AV8KCtIXnOVfUNPQ/IcD0CyELAHB4p/kUhaoffI//4cT/GNBPluhB50Hn+/i
cJa1+vpH4h+ATE3bD6AJhFig/5+gpmLBo/47GQo0krBtB7kvSE4yUez/MNO2o4Fxs5DibEQ8iB3y
qmge3BOfsF2tw5+jGLuTqeqEVQ+FdE2zQc7Oou2exe3rd0rUwQnw9vNyKLIVKr+1BESev37H9EOs
EOOQV9jEv9jr/qlwvNSGwdCAEOP1jIhpw32QniztbdWUkImUe/jm2roloEbZ1KWlONht1T7Gcfje
wOJgiTQ8ZCfjJ2sJseIOhPRG/XgCQDkemZo/8bO+S3ZVj8r30Hh4EQoHAlASqoEyOvfZeHATSz45
Vu/dYJSTWxw/Cwx5jPZJRUtdXLYFt+IPSq5DOQ56ZyeoyqZRVC8tc1Y2EAFml0XL1QPQJJPNdp5n
wk3WfuTdsfIbL2Xm/rBdacKBc7pFo82Lbn95daxfyPDTezxuakO8+2qZin/GpgmQQaXsCDMXQ0bp
UTxZ45lBAtEThSRlNTOHF667Q0x0BpYYJsvEBJfHiHDwA28fE3vb9m/wZpgwRChFv7K1Amd4atj2
dpzYR9Ebw61WWACcuPozCeVflAbzHczeWlkI46hR/ZXMM/MJfY230R2gIvLp822cyuHCIuHFMxOM
7g7BBI0nqqcKtV/ul7QBPWJ3mQJelsQ+Jba7BvmFh4F//Zb5m8GIu3tq/a1mwTwgzBxWCQSgEchn
HE1Kv7s387ZgB3yGIphfS394zJHpPwCz7SfP6m9Oi8zQwGS4MYA0PBNIuediR1rTG5/FNGdbrL+L
xgIRc9G+xyVGVTHMS6xV89BtqNdcID2uopxxW+7TLo2+dYTHLQ9Ae0hhZcFB8Ku4Izhh4jqAafcr
6EBUr0o0+r/h1vynk9wCJg7+liPBhAS28In/w0ku0flF3cw+zPONLcp5Ekii4WJzV68E1mJJ/ODR
tdMXRKywAlP5ndgoIBlOxrw6Zof7bwfW/wGLawFL+c8jgOdeCN9x4bZ4ISfB//6KGEhgZVQ16vs4
0cciR0zquo2xxt30UEuokUm0Ec+khHCgvM9SmMZz1LhEuBOpFdrdR52xso5aQStdBnecr2TclFH8
qSHfs7lZYYfR333etxVNZ/wa/mpCd9o4BtmSX9tb+GQ4RrE47qssiLa09CvVDwbSG/6Luk6uXuFx
uYXTrlf8h7HX4AUL8c7EjDKPduMqdPHs1XpXzU/+lF0HxZB9mvxjO7DgqJonUTjk4A12ukURWQDf
jccbAtLexs9hDLO7gQmFes5IruyVs1fmm5cJDdzZj3xyok2SLvJc2EdgREy8RHz1hIkaugGnpFhJ
0+dXL9ZkfOownh5BZ2/dznzPrcy51Pi9PWAj9xlPdhIJ8o0x7OxCLEB91livJnMOqChONppHQd84
NlZ2SMAbrOKscI5OMh6F4ZeHQf8tI7vHwaveROcll4B883VrG8MGm9NtqhjgKt/EaxgzNsoyEoTK
7yW7goUJ4W6dIiT7ohQ/yMQhIqBCKJ0r9eGTzLeZWLUdMxbKzL+ZBPUDKigsOOukT9hQMKOa5vLs
SEAuX8T6LrdJsfUVQ5XqyEuqD8lEAxiwAspoi1l56fEyzswUUR7QGCnCO7LF9CuG336o63W6rCt6
jAlCxDglSn9am4Z/SdysPpOvdgh8KcnHC/Cxu/mRJUC5Vn333Q+EuTdIpIOs6nl7J1Htpse2v3ZJ
mN00ij80W54RVHaHGSvIRkbTx5CkqMGmbEeJh2kCMRsmdicsN6Ncii9JzjXdy7aXGGGcxHHO1jy9
8nd6ApX14nhDuM2cdLhK4d2KuUWSp0Zxw1LLS6phrIWBeeiTnpBTXK87KwJZKax3YGrumnaRSNop
wiHdQRHueqZWNVuwxDQP+NXCixv5z4mXERXBgJowbVrwNgqDS+ymT50IsZQHbzgCnCMp1BA77eiH
G07pPiZooGsgrQiNijmPXgxlRBiC/PbqLFG5ZZg/3GqdeBCxqrBmxzHikKvsDiC5CoDwOe0Wn/Wr
JAv1EaCB9g1uAPIypusUExXtjNXRcDw2KY0LUkY4T7PaNWJmumhbv4wWaOg48/fM0+gVxs577SIe
N+xq3xF4uW2zur5M3QYGw6L4Hu+FE9Co5NWtQclCb2yG26hKkWFVRL7gw4Z+BH0hy6ZxC/4AmfKi
wGo69sW9CLeJLBXO8JQ0O1SPU9DA/g+ifIdhPFnj29m0Y+e+YErqDq2BP74unqlJJBRr09mEaUsc
5TSG20DWb/Ew/XQa1R0cmBtZF5qY6cx0n3bTY0yrdN86xWdoUDp/nTzt3H0mZlBvB3qRtet270MV
0pK7pDE3M2aLynAwES2I0s49m5kxEpZcHbJiRvIavfrqWxfClnPFvYfFRQk0+qsYaTZ7UdbDoddv
M5DDSpvppU6wfSSF4e514/xq0sK52b/YedfUDOVGtXrnuOKvTks+i+QPuTL5ncrUAxxZd4eKHJ/E
6w6iYgZhD5qVP1yRrzOuyRFCdg5FhvTtSzMO/Xnq00MxsnAqhduekD9+It3ODka5Zrif7juz/2zK
mk10gBp4btHqZouXdcoMMjEJIv9aNFrOdJosb4YfQfRfpKudWz7cyPZ3ypQ4vUb31uvKZ8fFE1na
yG6mpGZ72p0aSUHVYXk6DJ1inFQ3z5Aq1sg/u0szNShdepgTXBwezvD+T4mOnnWM2glfGYfIam5R
J4J7aMbhPQjA+jWxRl2uBdYwW10mtWl5batoLgklb73PFBsDEVZ2jjPWwH49yXMRU8KCYDz2YQPz
hFCUVWuQF0vZ/BoRZ3+ooGHYxexfCPdo2S5t/MwAiBRXC/GZZlPOCYPkxEjOOXnxtKImulzt7oA0
/dWa5y/p85mVb2qeh8r+43EaH/IxaLcOIq61F8b+Duk0nVqoYdYAYjoVcYAqR8W/8zCvnlvkDauo
rr+biL9Pna2eUXj0hEkO4tYVrnVOFUpjo+nFhe7hWDjYHXuTDCPZh+gakQbAsr7V1S030+woTYSb
ZXGShRVtNYPQc+84zs6zix/GrKYdFC9cq6TV3f04vE6pSUFWePKC2lADskSjaT3Bc5o2ibSCzWSy
G2kVFsYZq/O6WrQ7tWhu2kzaK7keDoHKbKR7IoHanocQsKq1dWNnOpM0dfE403YIRDKMtIhwzWHC
sxj1clMGCReEgwijtdnHGAYPo8PW7Oh3aAONrIVHHY3Dxcj0MzYAbKnL73RuyDVLLrzeBCpueq7Y
l8JiITLP5oE8ynRf4XDFU0p2aBflG3PgLBfxeMyUFT3Hki2UuYdxFH2UjSJ3dmjLXT+aT3BZYV1k
6JNmN/hRkHG4HaZYoWKmLRkk3ooqdt6m7rOJlsiR5YBNl6MWcFcDFcU11yGP0lGo6ZuNEeBiBdGw
cxqx09JiUIQQcOMh+z8k3ZKXmzz6PviTo9M855YhXuUgTiqkaiooaalbut8iIygGZsatscUrLyc7
VHn6Z4zZEg2ee7RzYnDV6JX7OG7fZCOYqjvoaJ0xYqmJGG7DdBR7ria1GKH+e64Vho0V6iy9jUs3
vPWtcawn8szs/G9qkriTJNPe5LPqGGb3jBP6NkhmZZD7f8VecXZRGu/tBIcFDxkPIebHnhi45Yc7
Zdmu8CvjwdXleJMAw2DeTY5dnPmy2JQjyEqoof4Rq8Z3H9XruU295zlpq0fTAXcIRuUQC6bgjRNK
l7ohA04TWRd6JnWzC4LccjgLqJm6nbWsOqRvbcNOb9Kw7u9L2OIKkRWRy4vh9esLNs3fdZbxrxsJ
DVi3wIX6TZwTvJup0OX29wF5z+wUGa2zfHUgGSX8TQ5jOxIOAylw3XtufflnA8k4fn5UBbNCl5Wc
4l7GzMW0e54VWXdAGswqgnTPFnYbJeV4SGZcmFlgxYeB/OiiQz7XaLTbPiHgK6sZEehPXo99qfgT
RV6IJmIAaBHlaAbixDlC5GECZ5GAnarm+9ensgSPdB90cslNl4RtlpTY1xkcjW6zs9zxZ0KHtM76
rt7VnWntdEjljR4KtYHfflh0d2udgpCkum5OQcp4FXuF84NXxssDErWJqek37FdLGFAMvceCMDfU
cCcgX/axD2S1jVXTriorP9ah9mhDSTMfdcS9hQMc6RBWwqpBYJegbIozQBhG+TMyIbCTd698jxMs
OE5soLZ2TmkuB+9hY9bdskU9x0b4a1SWeXK69I+T1j9pcZ3zKFuAHxZ9wxAEW9g1OfqOjOTBXHu7
MLHzTz0DFJjcYB0zr+WS41Hm+96+69GBIdzCxmFjnWpdFSJQOtrDABBXWT+BAxFZ5wBgR/29Vegf
VmnFyrBKQxC/KdO5IcErbJjUVm4Akovdq16BPCDILAmeI2dRaemw3EtC7S7uZ8DJdtOVeNgMIhAt
AhSOqnhn1sERen797tYp0lkQf6xtfftpHD+tvtjaz3XvBYepVPO+Hq0be3nXBb0uDAdHB3qZXdpR
fnBX2KdfvhjNWzHE7PXC1ttUi4HcwuEAXpkrw4u/t/jDXvLeeumDaa9UW1ziSfsXmx/WlgbfIrYq
znljABj4cQYlwnH+8q6kp7bJBaI5QhoQVziz0Ng4QMtauMGRcJbPqs3eo7T21taybMSdxlMQejND
Bg6AsMSdmaObchULewnGBOD9dOvR3VWYnjVS0zqBwAkEQiIMta6Q0fIzL+xHNM4+chGr3KsZzW1p
uSyVqLl3eUttzSy7r8mvS2WXbN2Wx9suU+edKveFwNbBt7rjWPU3aoD8Erga6Zl8moSd7BI3n+4m
gxzht8WpSRkzJRXGIj6b9P/FFS1Yc9YugusyHDH7Oy4KcCiUX9UcpCUfBUN8LSIf/7VH52B0DA/Y
cYXb0rRRb08yvJhLpHuG1+vry5xuO4e1W5QIc9tl1rxVJCsGfm0eFjDrPsNAlls8SXqgYLSorUY3
MR7gCuuzBpWzl8vYLW2WwdccFtQKBKOHWE9oKMTRqKfh3C0kgygAXm2MXnJO2XCev37VImeKhrQ4
hU6PG7gmPycJcAhToQVICMVTShzig/lk9eQqsDAZB8EafB/sI7638Uf1w46y/M6zAu7GTLoNhhjE
uVa+82OreWpzTbam1ZMsPAj8RY6RFGdK/ZxUZy67LsjkGvNKdAKmErKmIayLEj37NXsZCGI8Aw8G
oOIgJoVKq2d1QvhW2pY+fIDoe6T68gISjier8sKNs9ju1cKdGfx2RLNtGa86rz6odNUedxa6xLI9
1nwk10VYR2ifgR+Kcu62cRGl62Fu2aMze0DMlT+MmjyOws4R0gDcXxFIecZUVj7pZehljDZwKlRg
qvLifari9DXGK3iqel6LgbYM6XszX9id/75oJ/VfzNb3XxLwCpTylXcEF4RL318kJcmUPddTzgrN
Hs5mXdCpQDcLcKcx1m0/63nRfbousDuPyCMjLVlCBNHLQMe+s90wOxQJ2L9prI1jngfHr790htGn
jgHgTJ11tYNOXL8+K70QR7rhZ00tfG8auHNfQ8jG8vLzzCgD46tF6OSQks8dFIc2Gp6wNU0myWd0
X6t4zuWJkB+QIzpABK78bMMwkDJYmtekfZv9br50TAOuneE90DhpBONi5dSGuRNt6Fzaa9//yeaE
fEbNseQ7Jh5nA8EjPsds31F6bdw09c+4D7r1FB6VG8ZXFh8rpoT5xbeycZ0HebQeWftt4oDoqybm
r0TcwohblHdKBvIVf9N46MYcfFY33zyfzU1SRJq8ShWtHRRfN/K05for7Ns2sXWYEhV2NevSwbeK
5nCIHrjHgkvuON0BJl7IbWuO+2QWf6oybM4SgDuODdqkYhDGPlL2psrC8lyMPdZPiwx7XfT++euL
g/MNMZ9+cQfLPw8atf5QjurwVYAERneaYxRmUiJAwlTO/3xmVWSh4pcVSnGQb5wXFpOYTGwQMPxp
wuox+u1ZV4a95kT9EQOPoXpo4q3FDbULsXCtc4zRDD1WzmAHR8Nl9mNmIzY0tu87x3bbQ5TdlMzl
e1i0bx2LeCV0+FaVV8tL8LSKLL6VlRBX10h35mj4B64MTPXsHFdI6IL7/MWLIJ9E+eGMwXzOL+GM
UjlIMbZ1Dft3tz6PrfxmN4LnO9RXLyUgFAe+c3Sd+eS49WtU5ruvRrKWqMwZq3/rg4U0IWlujbI+
BA70iTjnry+XWO7aq3+kcv5TJwHwKfmBqXE1e56PoB/kYAx9Zgood8pinBGzevN+rg1w1YVKDvMS
0w16nzfZWNvYyBrDJNHTIOMGA+fVjatvSWpoKs/wh7u0eKiQcBeL15HlLz9j0v+YanQksUbc8qcK
dapmppDRqzutxbwp4kNbxt6alpdhHquaHQcNKASO8RWldHx2UoSTvmu1e/o4axc0UD00SQmKSvkt
64gxFx4Ci9o2X2O3iRHR4Vjtmtrcfr3/lG4TEalzuPac5gMNdLUPLECUQTFgm/c66mb7fSopwqay
IBcSxwumf7r72LrMIGRJooI11xTSvk4VokqlcfFCmqGpYJCJuYqZCUzai+GwYOSufEqmrc4tNOAe
MxsqwfEuKx50o2uQdntITL3pr7a89io5maRaSIlMOkHpGvEmMbV7ApWzdYIyQ4EdEserOQg7hSdn
UTWrruo2hlsFzAgGolxRGyMjsF89TTszNn61yYwkWaPMInQAKtcKIBdtAggIFPTrr1TGdOLFEdqj
zHBAc7DAA2KmmFQ66WlrAyM76sH+hvhmvnWO92C/jS3AjN9dTBu8tSG2N4PpXl+DcnJk9DvPIGgt
w6LGLLvDmAJbDN0WO0DFmAs6HF7WHG3xnpEFTQaT4b9+JdqLUcTGCyFPO68mbv1rmKKi9htrj0cz
5sN2HgqET+AashKX1uRV2al89xKm4TE/JbwIlFaOV/+2u/Q0oYzeIbPpN5Vh+CcXSf9GJM0hnE26
Ab8yD0kcZZRY4j61YbLxyoDyP3WINSMawfcY23gO8x3m72BE20RuFE4BJEyfuZYIM2rOHW35FfIn
tLcN+iMROIiXsmFLwKtef736DPvWVrcptMMfCSSxz7B3X2tOjrliEZVFV3saqmdzJl05sIE/5S3e
w1403wNgNYwyK1zZhUg3w0AMGlLAvhHhMXZ6GDoKdkOkZ+/E5/TbyDgrZQr6Nbm3+Vz7Ttve7D59
SI9GO5zLe93T5oa1tTAFovAdjcWty2d6BwyZXBbaAEYlAdosramyOcP9jGoryGYcF+iUDpr9Vxx/
ZKn0DgA1i1XgjEy852ZekcOdHgZ8bmA/Kfw4vphxeclLFQsC9Fo7po2Jye6wVfIiJ6dea02y2heW
yl9QUW7qXwsT+ehX0ZJY47NfS2MXgpU7W3x0ehEgGIAdX+5iITNed9CesybdLjMB0JGhlx9REmwN
wl7BY/Cl8ox3D6Pzqu+SeC2WdNe6xW6dcFT3vXjORZ4QLf03MHr7gOvr0467gGmGQ/cEPXCre4wx
BekzYJAQVGunOhFU2F4QKq3MqYlPc+Z9mkaMZ6ZuEI8tIlep0w/u/59124cvoInRGvc4ZxwqykM+
O3LN1KZ49cjuMnqAvnMGDbpbLM8Ne1MQJrzQbjEZJXP/K5c031RF4mRlHkrzjhikMVd6G44wIwNC
U8peSO5xD6YZcIxNNtblKz4GcJcBHDkDnEI/Kva/ESvWvKndN0qgA6kyzVYPA5nYhRldMwUimfju
E3+yvVZhML/KgKI/C1kbhP5wwIYQ3PEKfHYAlZPAtF5b57cksw8+jW/e56y9hBq/RQtIYJcvPApH
MwWz5/7Nc6toZ3cNww6h7bOw6jcz4OMc2lgJpYoIVh/nb0XrYbpyv9l1juo8A55CKgx+To3ElkB1
jt0BtirLwJMpm3XGXNO2zI1X96wj2dJe5tC5o1Nj/QAB5wOp998on2kHmbpdgmHcmRyl36rGesQZ
s5scIdZ21lwsvEXGPm1SeUfUSYniXng6xJUAFrWJcFrukoqqdsZ+vCpID4urJHiMceihvTJBv+VB
s8vGCYgwDh+jnzC2DShnRFHk60baxmnAGsowjlMy7KkwvSoNdjCn0f+C2jiH5M5vvv4pdyZ7UXPN
GLO6eEadb2qWj+tmpp9w1EoH9vQEqUReMoWH0J3ukUqGY2wkFgbPhOtk0neew3TPo05iCIxrJ0Dz
FiU/WgMfoCUi5xgFDE3oiboNK6zmivWCOXVILQ9WRKJCl9mHW/+ekhgjBmLbbRY5wBzTNjnHpI5z
95fjedR0jEYbPNO+MYRlBTh3k9qC+SAQ2+t3hY6yaaUymMQOfPjN2JUXLHc5KxvYF+mMMQ9JtnzS
ZWlfTPHXCjH7LGttLOTuKczVK/y/7iXQH6ZnIX0EVyE5RjYTUMWh6Jl+p+h2ks7uX0avxf5Qjndj
mn9rhXUJzxID/HDjOq1G24cDF6Th35GDatO19o/KMl+92AtXLqSBHYKdGKNlaLTrKZ7iNZCPJweS
bV8k5j7N4icowC+ONRzh0VUE8WCGDfmYe57xO4qls8FymLMSppVoXXpyQ157elt+lnInjINJ6C0Z
9Tw+iSnO9DcpPzaDQsRZKAElAUj6AGT72c8XF81iY5qG8rcwRczuYb2sUjwx652oQOOK0vzsDUpz
lu/BGnQUD306sD4wipKZuGpWNCTQLj8NRFQ8MpQu+CmyBiCqp9uLWebRNUGSfP36VRwbl1zq8Nh7
ozI3dmEPB/Qd33QcvOmYKYFrg7rzWlAAzvLl61dfX4xZmqfBMg7V2MXEF5TJYeyT361tgxGSRZvc
yAw9ynqYEKgs31PL97Qc+n3vLFJqW2Zrz/PEVtc+tBqbCvz29QVcRLxT6HH++b0I+9Ou69mQ+Dgr
b2YcZMhek/kYx+U9H6sMJtF/ff/rVwIrPTVBh53S3+FtZZyimiA7uV4N+zSgQ6vbP1zkHLEthm5q
SHR7RmVssmE0d/z5OIkGVRxsBsIbzDxwKlSOnyl0Pi0cRYiK0MKbZgHTNs8ovypcWHPbwTGh+DXT
ad4aAUYn04r0S85o8jJA3hFm+PC8GT2ik4Ji4ESIeuZ9zOLvJT/ZtcEhKIPillZMyOzI+8Ri06ww
3r5hzP9b6fTd1smBzh9fDaPJNpxonltGOf1k7zsbo4LROWdBBMWmtPsV2SUnvy5ZT+vfVfUdN8IP
wfIPjqM46HZviW6dFf4HBG7WaoncdbF3wcZkbentqNo8MCVJFT8ke9Tc9RXW/hZmEZOzFdBRSWag
qvFzwbobMOiS5JCbSLlDuUo+lfjpsy+ik3JOtR59bBMmW5shLrdkndxsqwrWzuCZq0oVgFgyt0Rn
YonVOBzIPhmfnE6YDKW/z6I4TX5Q4sUtkVQE/nOBNJiruLu587CjbVWLJdVktuZEJevo0DhGEQk/
aplEJ656jhiJr9FFo7ks1A0fTDEmH7bb+OhWqA8yikajR0CP5vniJ/yBaBi+VwGiy6mSHLvtlktj
zegY9LrkzzSLpSuUhxwULvzdn8WAjDxz7XozzBV4sGgxxm15HS6WmRzb2nQfw59ERJaYz5KlkAaL
HwpcW/D9GNvs2FpRD5foYy3YSxb7PJoc+/esozfqPDz/g/sSNv4GG8LvUYCKWZ6LDtFvBtZq5fwv
9s5sN26k29Kv0jj3/MEpODS6+yKTOTFTUmqwbPmG8Mh5iuD89P0xqw5OlfyfMvq+YUCQ5CrnREbE
3nutbzXutyUF5lMXeXFIvPEJBPV9XUaPzI7brdmBeNfzqd07MjqbgCoZfFCc2d6MAQoFQNuKF48x
Ed5JWjwJ8cpgD374+fe8h9xO3uLa0LOqDb3jFDyEcyxjaw6sqDo4TdVt51HVO73vQv7rFbmGwQp6
iplhd1GVAttY2M+JiazacJS+a7KBFqhu006TH80al5cY0y17xw/h6keO7Xs4tOVm7PITKzzNeAwf
VcUnUBmEXy3tkylFuwestPewCB0szX30XVhWaew29H+7TQzqE/p68t2YrGsv6T7aURVgCel2uugQ
XqU/cPryQaY9dk2Fn3LKgt5XcdBFescmKQ+mqB4UDR7LmVAnJ6W373L9M0PJN95XTObWpHGBO1xU
+IY5zncM6HtYYtO6x9S0URplI3gYOdVrfD4Rkgik7OhXzVydkk4BkIFGCqOeIUxD0z7HoknU/bHW
6mIPaPqKF5KaNBegL1rfD+igseGYOHagh8hnx+TYrNDPZvjch7RmbmiroMLKEcC0CmDfBXKMJQN6
DOzNxFYRuy22lTTftUsGwoZmk15sy9YxAjR1u9RT/S7zmq2h5Y/4KewtCMtlC/AKzgRjnRnDLwsh
5n2nor/lG9Y949CKEnZpN6PTAK709a9dkW9So+Von8uCgbAOCrr5PmcrBquhaQ8PydiW0YfaN48F
XoetNMBCMXB/7g3gHasl2v5W4mhdyvkLyqYvOSvaxhXQfqGgkasDoATa6mewudGeDsamnaxXPHTJ
xn1BIt/tl2ofgYw/umtCQMmoNnJoxNkzPAggI2I9b9qjwCwEegv25LLTvTE/DM1nieQF4HLi8fao
53lMwa1WKCnrMg5Fyofq6M7eVvmJwu5jlsEbTQDSCxbjSs5QcqGqkq72Mk/n1oreTFaioGMctSf2
60mnXZ94NJdtj8o3zT9BjEwwo5nfmjp+7bnrMhBmmwyD+c6ul8+lX/5wBwVMpQZU553iRr6VTh8H
izUwalgutbRonSYmzQg5BciIxX4Aw2+oMqGMj9I7nc+ixPAVFDZz8yarL/RLv6MO+BzXw3hyOu/n
sPg/IsGG2xYaECdP/13YzK/iNNe1+IMzwPct/31qeluXlpcVTRT2AAHS2fvYOE0HyBnpVTLGsOgt
gEe9JO256rF0rK79XLvDbNoHOKvTnZ2vmdfcYYeY09E/a+eMd0k0pmcjtxboeh1Evi6M878r5+xo
SdyEWUKYKc86ybX95ZAjsXcTe0eLnn5+4d/51hrAtvL/MGWR1AtAwGEwqxmcy0acDBtVGvA9UKKa
89NvnuC7uKLbE3Rcnh6sEZZC/Z20b0hqB5RKHIU2ZR65LeA8d3A/8iXVDi1PHCbKOGFmZ+JI9gn6
JuK3VuLRPz+NXzTGvE2uTpyWi9jY89+nwxl2TxQC0sMQNc2KLM23dergRhGfa4dDZ7F+mA3IwKgu
it/IG98F0/EGeLrv8cl4lm4gln6ntmxj321QBzuhtY6kCdRin0thV41ANZb1FceQuFHI/D6dbv3s
/5JOtz6yIVg/uXJ1xybz5+/XhkHMfV0VpWAElbYPyL7CDhOiHynjSFzeYR5Lli01vVSL97N2FxkQ
Y0BcNae9svfoGKY/y6nIgxkLzkVWE5yYpT8XmRzuhKjJruUQj9bhd/LU9/mp69MmZlv3XNOyuWTe
y1PnkpaPz8kY/rGkv6It4bi2aWqGDkFu2cPVMrZMCuQRgZ69QB6JzKXAt8MIPWqHeY8qMRvN+hLn
zNw1snVlr+ZjbsrHpmu6c69DrJLo91xLOzA3RkS+fMec0x9GlTFwYDSxIR+pvzRmglbOdba0ojPU
E5l5YDR9x8Hb+E1q3a9Xp0d4IFeJ7pLGjO7j7x9UXdmtzjvthD19443iBt7oVrtrh/6TsjgJppIG
sOFmH6WT6/t/vjN+Xd14bNcQpJkx+0QS/PfHLmBLon5XTmjoDrjCSe0RafY7Uh8Dd22b/vOj/bpc
YYlZMwGF4/ssW+8ezeksE28SrxTm/I+xbkhxLTe37n5ulD+nJvrxz49nrsvLu3tA+LalWx7SYiwL
795anPktnY8acH4UueSCZVuOxAdDgQGv+7XZsY4I0pq2fwylsJEVMi/CvKLaowm4jkdb6donK26e
bqLRssE1WFlUVeRhaLWw9zkLFgYg8RCrFrwzndzfvIJfF1DPESxfvGG2xXfv3rIqHaJ5LBw7TDLN
BZ5B+z5T8mr0XhxOcCSOhqF9wrPNus/TRVDV482f6LGtcsTRQyEClkRFPcBue/YZZzi4xptXM23i
l6X6EIl2OfzzU/43lzOBoYx2edvZ79+/53jWUn1phBnSaqDBD0qR2U5bAR0ZTkZUG4R+YXSgFR6X
+vmfH9r4N2seVzIULxrQru283w9dmrc8dmmG0+oeaGHkbAwP5Q5u3jP0Qn8TyWG+Mzqv2dgZRLp8
1dTKSZ82aPyG31ztxnp1vbv6MMiwDNtkbzrifdjjoKdAd3zHCAunZb1a1UPLqvm5cv0B92s+UJVz
w3E+1Fyt/s2d7f56axOS565ZmC4Dm1+XFWZdHjZ1PWx0/Y2eIJypxJo/Ce9QWsXTkjKCtkRJCzRa
Rzh6Bu0BXD44A+ezm5rHqAA4JQ33uPQ1hnsrpHO/TQ3ZBKQEGdvYyQbYvJn/MNnGdSE17dBEdkg8
A7yvoR1CIZZNbw76oSMpcdMljNwaNLX3cRpjdF/UBsOI2AOgYfebHX+X1gVoUBumptUde9JXzgwl
1sEffERC4FjBjhBTIMPOcbJ1SAMOCpJxN7402MuM6jN2tCcIewqcBIPC0YiOMYBtLpQgdWOgOZnp
HMapbTZxo10I3pw/T6N11DJUSVqZP0mNgxuH2ouC0shczGfYqaiosh4y5gqsuxCp9tzF+bVXiUF1
BqH1ny9e89eL19cxQgFxt0wKiNti9pec3woMWjprOBVjUsXOSy4OKA2+ZonyHodOP3sxMowc6FOf
GRQySnSbKqtegHyIk75Ihsu0YGMogp3Zk2BFQMLWQ8vIsKSRp74VOG0rbYNDwfzNExe/3vEkQLLK
cjwm9Ny7XYl/eeJxMSBb4QwY3mSiAo3Jos0/+zgWX8tSfsZIGRaYKO/yZYmwPhXMpKv+2vk2iEWS
nV6Q0BCjyCAP5cMlKlI8tjBvxxYcEMNO65THNX3F7DVmWrUbmPId7EhiOWqYNSjGWob/ycpG5PUG
gT1nq2CS7yBTD42pud5OVh11/6W84phiYfQnKAFgFZGz+OPZLq3HSWMWUshvEr7VmZCMlEkhS+ax
XXnT4+zvtc+e1WBKKVMrQIfF6+N0DxEreQDzdMMzqWPdofMS5vj2z1fFv7HrkDUJ38FjQeUmvoUQ
/+XN1VuVLIPHFlZ4R59mz71yu3aHnA1/kU+4VAyxikYcI8G8tuuwaF1ChRJEEbnfxAeZ/2Z1N37Z
Uh2Ld982sBCxttnvn0+bKgaXcl5CPt7x5JJQ77nubqp1eZ/adBK6x7xbQ0AbdI8TYRPJglK9chm8
pUmtLn1KEttv3qJfbhyeEq4mS3cc3NK/rHTeYqLJpnkYmklqITNdYQMRA0PmDXli0J4xkdeBQJzv
6PfPJwfyfqkP5pmYTes30aDGL+f99bmgNTZ0az28vo/SLXHn4DHW5xDwAL5A3Akk1raHlDHgZuz5
0CLTRPrK3DPoHM0I3J7npo3NQ5wTkTa35ZW5fsT/A0O/pdqlmCRPZCE75Tdv2q+7k8OBYi1KMDdR
ILwvzeCYpJPTuGOoSdPf4J3UT2WsX1DH+tRpuXekAQtRAs0/VEH/qPmHtubW9ol8umjpE7G3Jew+
AXRAypMkHY/4Ja+8FPN4l+wnhL5PTTuVW5a7+w5m3DMrRHlmYonhaCRvqWcZvqUMzXYud0vtv0VV
90OHqXioZwvOqN6V6KyaCkx8hSBcAF/Z34TVwADL/eAJlIUOEdMo9W3lipNoYWjJuSSv0AQX12AW
OgugkoSbkwbTE+PXq2JVkQFfollgIQ9y/P1SV2nQZ8uK0EPHnS5jSG80Qt6oedvaFhWELMbCty9N
N3f7Ya7h26wFSM1AD/Wr1V0W3JK4QyrnYZmRIAy7snfND8bMcR4O8IfSbN4KRYkbp8VOszuc2pH3
U+roQQaLyE16L3dxQuCA0/f+w20RzWgannVveCZy4k2HBC91bTeitLqkpEcqs8OIM6GlcO34Lm4+
MvDP8Bz4fujI+XirpNNI/pwqFOyZP/BusBOADIyNe6NI2eNKYglsMf3mzPHrxS8MKn38xr6w9F+K
3bTCIYOaS4Gmt6jWwCasZ2jyX0FHW5CoGCCM8//73S8MbnvbtRlSuNb782YX62Y3TIkMvTzv9gAz
4WgO/jnTqoIAYIc0ds86dF1KlwZVFpRM2n6rdUX0jnf555vKfFfg2BzTXc9kJ8QMBkbq/T1VYf0w
WilsRtPaS+t61YWbiC1Y0LBF9nvAvmGfnCS60+x+Dla/xuJyJYqavM0s1/aJJBWu8sa7NK2+chCh
cUw6V4PQcdJKzk4+o/wlIZwCXGONMnu71HIvclLvpsn83UrvvW8vkVBuOpbjWLwWcw24X0OJ/7L3
2AWTShvRdphMbRp4WmKQtCr0sCQkgCSt9Wcsi0Z4+y4nmEERQkJMb7SE8HGYo96+9QAJlJvCK2Fx
W9rrNOVLePuScopH4j5x8JQiuP1KaDXNQ1oXm7jtlhCeFAOFrgM0ihS9B6AY5DkGiod+Psl2YZiS
OVaYikwrNwlBYP/5rY4yRYtpPOMct8Is8eadcNTP0p81wnEXMINK9VsJ3EZsy6lOSMAYkC0VVglr
KT9mWsNcO7OjsECuDWOOl02iNQxEvp0xCzGQCAkrjMLbd75KKSj1Sucr7mQOq5b+WIkOs4zMnrsI
NnQRtfGRWrQ4To5NXLWOzGZKntueTYtVDMVc+1KSRSdajV0gMZeDm3xIylgQgoCdjVkCenHNISVQ
Ji83Z+btGq7QC2K5AwcqJvxA/cxYpoEbc9XSL0Ynw8gq2/vFTjiAy3TaW9i0NrqqyWKOiESY0JKY
DDeeMmNYiax9oNCy7EBLMiooGLAasy3PPp6gQ8EqvZ1Lz7u4pRXQe472INX2t+PZPDZXO4uLDXwr
b1/YoBY7jGK3Z8kM/K5i9n7qU7mGH1TiucvNNPBzrgbKFybzSIQCp9C6i2bV/SVD/ERx0SC5NyEs
y45eU1cN1yhq9Zcs1v1DjHZY2n70jOd/m7fcQ7rWWuxLqtGChMgg1H72XVzFxUObIZglVlPbOqPj
nG52HbYtbROPjK40OSCm6Crs7TN2edxacDNoUk5VgnjV0qpDMknqBUU57Yu43iv1De8sLNTReBnt
nKS/NtbwgNKSn2tRkoJM2uFSiYvIUZ7F+CgOHSLXA84tY5NC4tn6rWL2GDkvCMZgx6OuOdQlfsi8
r7Fbphrzn/iVHtEDVivaUAZxxUVinMzSPsYU+2jUF3PXRRI+8bhl9JFXrfGpKsWrXZWfPBUjLO0T
fKW44k9mL/fa4IqjFRtY+eL65OhY/EHFl4EczI8IZzk7V4W9G6GQHVWyG3nQrIegxtPcdM7KVb91
KPUc2aEnn+oWlTpGsqebMXVeZblT67+Y6LsYwtDLFBz9LhUhQrUBU6jSsmrnjcirBhCLKGHbwwBA
Cl8vor0Ihe3VHpgwEbeWfpPJFz1enIOv4PaNCfq+WS/MLaFDNbZWynVcBlyvi/lIQFX1MqIR3+Rp
kSBO4sei7e8w8histrqDboTugtuPiFpA811TyakfgL3al6mXHRXhCL7QqqM14HvOCsyLE4a/HUm4
CS7syHpCL8DDL/J5Ngs30IW+y7Qcs5cDtTVj5916OSPP+gQEtXmGzBBvG0kwlJ/axdaC3o6MbdUf
Yb0NoO8UMPZ3CAiKI9F/PqKheN16ZzDAnY4EUkJCbURysjNWIaVzQ1RWTyyJlaugQzUSDAyw7hxT
0cxxOT8BEL7jUiD8YmWLazgLziPxID+aHKko2r7mokMTQpmC4aRAWHnxq0cqle5Cq7fY0YD0t62b
WXuvJiCu0Or45A2KU6YTty+ca7e1V9mPnJiwrMBwqrreuPctMmnz9gnjDunEsmeNUYoo6qHzaahA
2zvz+pPQqWDTkf90zUQ1X1FQEZeJ5WoY3XYv7MS7arGCfcfN1FLObmPEmGGKD35t4I7h0GqXFSMc
xQzJev1T3Uz05KrxJQcZyk45z0HXxA8IiL3nPP/GxsCEVRFN15VUPVSSbWxi20TMC5gSk8UQDQih
rv5kqBfa8sZeb2drmydVEU5FfC4niKmpi7Wk+1LMlTykpRVvY6CK5JuRjEMg1pPSJ8Fb+iXp45OP
TybMfURwM+L3fcpYe+MUa+CEHMoPZf6hV9Z2wm11TlGTH4ehCZkyZmdNsMVJX0R4QBp0ja7NsbJh
SXnSctCvGvoPo/Yf6k5395PUycXMs0ebWKht13Dj101F8IGOJ61HYX5Ky0o/xXP5gS2fhQqNKu+2
TqPPVz2GJPRtW87EPhakCWgkw+BD3DubKYbLtU5TswYVke0pIjNbquXeB4PWcDfr4p6Uh585mbGz
RTwMugBc0mISuxTVVBUz784zCVi85LhMApxT2Z+jdgYu1kN+7TzBubnIH1Dd8zFkDfmwkB6YAI84
v7RDXGAUwC223DOSpNGmLz4hDwAZE2zLO1wx5SFaWrwSvpGfpX5n9rpFbpSHVg0+DWEOpGxEyFrR
JpnWzqNnf5g6GdSu6V0Q0MGAFHWyR7qlH3hfSb4gIrhu8+kkrBbP+fpPMxQmXWCltSDdWTMMp+eR
VWjnsoR6rEHPrRlnWyvuJ8QTV1tY4rllqSxdVRHfVleHkTyN7SIdDCdDjsUn6r1tG+nGjncy2wEw
xks5q9Uykl46MF9MX6fsi+6/Ovm9nfbumwNvQ4GMw69FOHk2jcMzKrXtTftb54Q8zYn4UroOqkLi
T0+E3e/aSLPvysqed3KQV0rK72baHr3BX04GGWMcpSiMpu/IOXAflurRdQ2CdGpDHGGt3xd5DEys
7x9MNb/NdhMFRVxcTKX7R1OWOvGySG1j7InbPh6Nw8p66kngPSrME2TI6im9OKqOxE63zkyboVPE
xJS6A/e9BeTW2s+3sUzfWfnJ0cAnk638mQT5De5P59JV7dnmmmFptYDZ5Jc6s+XJzIGUduQRrSuA
jTBvnI4Wj2KUzXh2KvIj4sS4iME5L17xvSXk5j5CFmTR4Dl0i7y2k5XzMqJ5S2Yo+VfkDZKXUc1+
c4++DEmx3WgnJs9AXnTp74jv0lMgDbSCIAjM2VMNcvNOYJ8wYE9fWukE3mKR2R2NX27O8i5FY9SW
yU4u6tJ6HRlgPgQZv+u2t2FI11japicPuIWqHkxIW3cTmWUcOAifXtNTpauPpzxrksArjceG7kjW
f9PJY0SMYEso+Cmakk0SEcQpdAz3doX13mmwvo+rhRGHKD5haTGoS74iLZ6OTWddUbRWwZyB7oyc
Pgop8tDJY43eGkClLxH2zENqii9pZFl3YlGrUSk7mXrxKZrIMGUeamygVxOohNcn1avuTKrls180
4MAyLYzKtkWzRwWaN+NzZSl4XnYcMESdt91sVzSL1dHA9mtyNH+it/dSzqZ+Lhb0KmOUn0CQC8bb
w7CbXSu5R04Czw17M4AS92L0HcaTcUhD+o9k2nSsvrQFSwpmcXW09JVlXIYjzaMHWLHcgE4Nszxh
Aeny+34R/gOtEydFQJkyEURgSdXdquEz3b/m0Xm8AU7i3J2ut3Mooul94VvJhfO+xTKOpFtrO2ig
3PnkHC466sIYTWHPxbnYgW13/QmRhwpii2QgzR9POr7mu67XyHIgF4m6y8kPVeI+ZLotD1pJ2Ea0
ILyDWYBQRaVf3SFfTtPY41j1yydp5Gxopfasx3ZzgPnms9xDG1/EiBk8jU7+1DZP1QIowSA3hJ0z
PkYNjzUN+cfBUs9tOb06xhg90S1CD9Xk5sOAyZr2EICZOVOI+XKvPKqcqgVvE9Y88J2p0pcHswc8
IMtR+wzg8QEnUu9o7s8oyXi1Uv9CPawF0uwuqWQ62i50QUlYOcmc9Crd5tooVlMVDjDV4DwaHAX2
Gn/o0Wm9r9ABTJxjZE4xJVuiuQzzum12NjlUGDegO/0hAlbACRCPMk7FXLRx2nkM4fh8aIW5S/ym
ekSNXZ/SxJsYBfSPnlW6X0ZuMH/BFtQXZIHHiCOfiMBG8ymdUxp72I+nPsOgHq17BqXWVCZhZn9y
Wo3zYKWQJDeqMYIOyVqompb8zXK+xu1S7217iT6R9LRJJofc0Gy4xoPNPZcp695d2JUl0u85Tcxr
ZNkPvpjwgIxWcSHXBmpH4b94Fh5H5H13fWvTv5jlo1CNehwGFJGwhwk2pX64XbcjmvDtKGG4qB7l
b+9a09M0SuM+6y3/ld3H34kZPTxGn/0M+Hc3oI8NpNvLwB/n0wJu9QMV9qvtj/ZZK3UMlmt8D5/M
x0lWghkdq22U6duGaOJTJcv4cUXKNETEgdaebABN1vRcdkALxnw4OgXGbtqG3nPhvUWLAIBi+M8j
+JU/uCLc1nKrlnSNyGFc0JvYnrjaMC/WEWNEMswSZTe7rMrlhsYZmqtqOpU6geWetEHUDMMEDmDY
kfpYn4vWAnBR5MvBL0boBoBzL2w1M3wIEwFSQ1a5x++ZqphbJct+q5nTTFoWrohoEtaeoCz3jtiA
PWKeHDix4Z5AB1/MKWnJQAfKLeSVfw7xL8lDQFzy5tD5SDUmvdMOcp67Qx3pzxUzADJP8Fat7a1F
Jd+IPcGDg/N1U5KAdsFizdJsOi+M4F/Gar6XGq4umxPcTLQjjkeBUVQlNPQkXk/joBW62nYry0hl
4jVdI1NbRWBKtLqasOqrh6Yd1KGKfXxWhndmIRkO+Ku9vUnzK0hXsHvXWyDJBlJPC5Q7myFe17Bq
1j7oyJdjQWXgzMD8iaJkWDa9FQILCiFQReFwtIVdHI3I28n5pt4CvTx2XR4aXRSWXVGfPWKi467V
DkU84eiwmYLVFvOwGyKpQz+7Q7aVbLrc36a0oO5h4uwroeSjlXGQJNHp65z4M0dtdFleOmzIFMf7
aTJ3cdZ8RQApHbTPzgrLVNAwq0UfchxOyUg6N9ES301tMhLa1frAJVMNCTiYE4chq0h4DytUVFv6
FtjNpvHUu9I5ptF0HyO4PE6m+dOVs4Du7l1mD1+EsvGktHM2HhNkmYGuWZ9tFMc7h4qComkgN5n3
7+jK19FjaTAttvV+HJ9uICjORjo3PunykNlumAmk5sZ9NKeboU3knSb6lxbV4lZ1stw1kKwp2NN+
N8RGcUcLORrr6TKKKfSoIWAVs2qirNuh+M2hajny7GbmgzF66on6nMtzNciW6f3glaGX+/YDvtxz
3RcTols7vtK/D4bMh6wcE+TeucgqZy1pL7JtgOfL9sFo+vljDy+VQRcpAg8KIbqNa80dFnXv9uIc
kz+4c8BD7CNRfx4l/+HNeijGpQqmvnrIsQoB8Ed92eKq2ORe99r21guBhDM2oxnYCTmEWQQmDAbR
lpX/a6kleNAKs70becyTP4pXrfY/c1bZtOSCHLDVcsylqXEoZIWBpsjuWgWlfa0yZUU28dooLRrH
OlWusVcGo9dFsHfpa9fSJ3erNRMOvH3xHFk/DGBc2MPbmWOVOAKNNj960Rcoil+Juy/3tjtGu8Qs
8EcalP2TaXk7bJZGEKku3uNsO8a4Y/LFUjub5FaV+MkdzsHvds9BzqUxsHGMVmyiDkcQgmncauZL
btESM4ze+b5sneqztlgx2UMV1Y5nvPiFQ+ay82YNYnggbvIkdbc4Z235FEsKL9uy4b5E0+M4w/tW
rpYTjOUQ5JI23intzLPq43mnRkt8GYxU7LRZnJycEEtq0QuXfO2o6YQewAy0FI/x7QRXs7oaKdOL
FNUxL8lH0AaE0R0qNCVdfFh092di0I/ClYnRu0cWMM7cqwrFauJSv9Yjy46vrE+Ka32TxHN3spZh
wlmlgXHV5x3LRLpPu/FszoxAB6O9/wMEuQrIgD9NQRZh1qMBGWOjsMnZFHTeSdsLhoFEMGT92Fng
Uutl9uw7q71SIRxE7XvwWlsL0L+RVKlFHSdnUuldmOy4xkaS8BbCbcAHb5Zl+uE6wPkWPfPpCE7J
6hVcF3T1vclSeYQlgvV8WL5qB7g8OH78+9Hsx9AZzXE7WckQ3PBdUAVgJ03I9mOza8LRpFl7E00y
KM5Dh+blJhcAXUQ8HWxX0oWlrPOqRh1sEj0mv6CcYgtyBvS8FcbyTTfkYG3rKhy6/EvfOekdR/l2
Ix2Y6YRceaek7h7HjgxcS7lsKbN+a5rSyVt/p8v5YpRGHFiiGvbxOLyNtuz2Y1cQmJQ79D5dV+58
b6TQm1aLSjcitEmUfrzt+H0HSaKuh72k2motfGFck9hQgdpNhIh8cpR5Sm0oP65+j4lWF1NDiggj
sxngENCVLXDTiThXMrJcyaRUJwmlJ/s1YpHtPTD8i64/Ll5u3I8SQEgvNRzb48i9QyHqrcVO0UVf
5Qg1wZM9V3MLZMMDKE3i6JiFNuiv7eI5h2IdJpIzUVBGjcjp6/bA/MQ6NdiDyIOp0D8tGKuMqP3M
32F+Mftdl5K3rcb23hwnUoZnDOD00q9+WD8QBiYcukUN3SmcLmR36SpQRkOmk6Oem8JUT4XMiJy2
O1qJWnmV984o7EeRxxfp1d8Ie/V2zWC3Bw9xAo0Kggro+BI0xFZ1qph61LK+FgKW20hOGgmIC0iz
7ISkeX5KC/AW+eyt+o30LnsqWk+cnb4wApaPq+vM4ALGNt6aGUv0kszOhZPoMD/QQw4sCcMjg3b6
iGaVIV3rzMSfjoq7MZ8fLFxuGIfJ5cAHaT1qHoutbSrvGAGZ2TY9jkZqZcEoYr1yW6gwWH1JAKWo
Re9UxQzClb2t2XLxYY/JrpxMd58bPfsaaRh8JKnzNs7fvQR3ltZElJjmVNzrsvwS+dXnXtA0mYsX
VZrmB3MgQGzVP4L1aM6mGL5T8ycBpqmSmQVBz+xWge2Y1UUBKtlbuLY3tLVhKsT2kxRit7BwPtcs
RnPihYJD0z6Z7K9NO6ev6A0+eUazA/Mrfwj6nXH+was80pV6PbmzWZANNGUXs2d84NFuOYpq+TGm
dYK1oWByZQ32axS9URG9lHSMnuo4t4I0yR+6vtCZZKTzfkkSDKZjmh850F/Gina6lkXzs2zg5vvd
vKZstf0mikaxbRd6Ugl8/0c8Xq8mR6A7q7loZqofDJJYiThK8p5pUPuai14FbS7bN2+1IkRjMz20
LbEOo1F9wk/XXOda/STsAS7RmBWHnFCDj8tsroS6RbuvZ7wf+biQK0rpdVS9vwZRaOo+nq49FKT6
4BZRYLkZomBabFsIJKxVzgoqEF2bXyTq6TBKFxqAsxkuWGTw8yCTPaHkpNHlF/omMavnMZsIwtSm
fQJC9xIZ49laWyPOPAyctinmylrO9+jo5nuTpSyAkk9Xt58/gI+3r8PMP7whiG3TtiOn3aJjCN23
w3OCZfPoDDo3x/rj3ET9s06+nlPoD0WdHGq3Nj7ERKW5pl6+SaYrxLBmzV7WRvfBbcsTB/9gcHC7
b3YRXmWuRwg1oCK1L0Yzv41AT14THxu4RyTzUAai6MjAXJCR+aU4uR30Kap4z+kI6umBD/PYOEDy
zTqSzvA7gK/rnd3hiT8/flyHDUnZ25w/7Nc7tJYHuFVncW9evZfio/OdbrDZbBQBtBYGf0gujI2C
jhNEGqRbG4vOzmcVhg4wH8Eby8voPaTjMzr2BlaxDFDNHuxgt7vf3b/d4yzbfPE2hORuph2g870I
21N6Ta/Dq/fJ+gn2hlNv4wAWpJ2zxSPKj9lT2+16wehjl5d77+vEuOqon4ozYUpX4mjeJKJ1fCZ4
olzYT1sa15EKcIJp3b4fD/Tyca+iBMFBot8nczmDeU9ekp4MMIBouKUYVPaN1xDfWQ6HKOttrPjS
32bWrJ28sbrHdlffe33yNtblxI3q7JhbW19zDgLkRtAgxazrHuOqvhT5MH6pG2AA/aTVdzOSu2s/
6q+EnO3VOBQf+SZDmVTHnDHT4iOd5K2QSBBykbR4y237ozUQErRkHDez6mxh+Kh4Es8f5c7Z4LGZ
99duDHBkhtcccFX0fCUrIbprm9EJBJmJ4e1Lazdt2IL7/ONHN8noIza4fjIzk6ELtY0IQyXD24+3
73LFpdGX5cVgnBYy+bpoyaWkc7tvzakO/capmZfz3bsfJdOR4yKGIPOsKqxLF5JHErd8NZiX7afC
e7r9zRI5YpsKSYfYKAmCyqyLy4Bwf/vLqB6qsB3iOlyfwTia2l9+T74aTTg8ONVolOHtS5xFJTc3
X/7rd7fvwNqsyz57doFr2VgfU5EiD+4xapft7amTJkddyUx3GxtEPoG6CyNFutlMwo86643ZH2rw
bosQf/7rSqXVH4/z7ndZC8DJkIXcMif9QKA3UalEJ0A4SdIuYEODCEVMcEjlU4UKW2dRZcsBHaPJ
0mMmOIQYVBNy/Ncvt9/FriQXi16jtr7rty/MY+mdpkQlkTDhkLCWaEgkLJ1VfxAplC3Z1WG+PtDI
eP8P7eD/J/v/huxv/OGF+e/J/ocftYzTL38F+//5//wn2F//F7otw8djbiLGsy3EOH+C/T3xL0f3
keYhG7dQ9686+z/B/qvd4k+Qv6X/yxKrSJoP3oVwbf7H//lf36b/Gf+or3+ImNW7n/9H1YPOSKtO
/e//MJmu/F3tbOOPcvgjdMf4v+ydx3brypZlfyVH9fEGfACN6oCgF0mJ8upgyMJ7F8DX54TOHfVu
3WxkVr86OpQ9NGDEjr3XmgtZIGqR/1ss4uqEPyCcz3YkYX5D5GZT7D11rn9IHzhIZdFvuOljnGPX
NsLtFEUMUqOhP2Szdpp+86mzYR0yxCbijl130Z54BBqEu1GBQZmj3w8aF+cluOlVO2p3Tq+cHfAk
+FDJtqgc46eZ1Mo3TPE92/VBtRVEQAbQIrrTuBsT86wo9O5belieJrVmI4VSbJoIdkiatOssz6gw
LTQYcztFa6N3zrn+MmrJqrOyZNUmNDjt0rqtFIUEIM4mvm20JyWfnA39JKSfXT7A1k70FbS8fTag
MohS/YuswNBPZsNv010E9RJijn4uSvNNa6aCP0gqTjLbGwD772YW3QZZQEOGdijmuf00jzjNEqLu
q9IhaKtdxaktVgL3KN4MrK3MNcFtogVKouiehKO7OmCK7Lgl5x5oAm6u+oAZI7RHQe53JI7SGCEq
00qsa5LW3N3qEdrweDOn4BPneW+OA/FIbeuxjxOOWhEzRAKsSRugHzHbRHeKPX2bGZNaRoWxZWzT
PMTSOm/hsWxGuA5whCuA6D1aq8LTp+wutdW9Ndf7Otdmn+fqFi3bkxO5ySFgQ7H7mfMyXr51g5fV
G9WOcGFS7vsmkithswKxVK2mDj6X1J0vtFvwUJQffQj8TjmUarI14PtYs/Xp6gFrYPFchMA2Spu5
p/WZ0u2HP1JdJh5WwPxI9N1zkJs3GJ5XMXMo3051wBIOdTqxfyRY93cIlzM/yZ3r2JmvSk8Trim3
hnlDQ++rAlZNQvHz0lOc9BnDn3B2dku/Ah/EOid32lRGk74n7J+JecEUfy+zSAczHpdCetWN6isY
3K25AOYYM3nGNO9wZh66gkarZCztTzoT5BEkieNoLp1t0nUZz+8BboQkQbX3VkA6pjp9Gtb31GOI
khHiApSYgPlxSBJVVTBs6+KN0LpTW5nVfsKZRoGcnSo0VRvyZjTY1QxtW7SPFPVIf6Ik38RtEJ16
lV5oOvX3GUl3XVrvWFhgvdXHTpfdsYvlgxywtCrJtDJawnCJXwxgqQYvAL1As0+IR7APwUNgMJ0o
5tHR5WkYCGOIFarIBFPyTEm9NkJTeoSFKx44vKOq9EHIXnaoAxhQLfpH7NdcviCw4LP00T6K6CcV
/fimraYgLNZpVwMZBa8kIrs8tXiZCyV09wA4HhNpILMRNuIJMi7Heb5JFPDWJdeu1IB6kcnwGg1u
vo6G5qbozAn+r1zZCmf6zjQvZcpAFvs1ngJGhEEQK+uAVWrTCxr/AJV32pcyVUAl0tDyNZ3JQh/X
A3BJUu0nYkGKbnnQlbx1ioQiainz+YFdSOrsTrGdLQmK7nbEruOrPZBCHffoykS/hKXXmB+MiKfG
jT5ihWAlpsr3Ej/7xQbe5SHzPjTCqu6EhgUelVuLHTo9jp2leKR44YUXL6niamer6uk3JRtC9ayb
xgo/GaNRdJb609jE9q4EEeFFPfO+mmGLx7sC/Cjdad9pSQTIsdJNeQlia1jQIqFT+nLRrfa4NEzk
iseMFOum1Fez/DTnPH6wZOrPWpOs7XHIPal16s6Udr220Bmu2lzcjAqtDHuGk4wwjM5gelQYLtUQ
rvP5C296s641e+D8756SbhD8Nofj3xTuUTVX6YCApEntpw7PhJ+z0Aw1YreWFofsIsRIobYPU3L+
1CojXmW0M5+98EjnA2pEFdUXgM+7NiwejTZi9OKKLRZ4fIRTS6hB/MYGitBwXmZtOdEAQt6pxN9G
s8HcmFACqIsLS3wGca/MRf7UFYREq/KUSHO8oE3AW+EGnznc9bXapL5TNBEhhB8ontrV0JKZaluN
tULT/6i3yRO9Y2PTFvGRk51cc1JHRq2iEsjV6uJwGTBgK/YMkVYuzMadFQ8Qr/FUrFvLcTf61B8d
GWabHloPE00VMVT0qji6fjvBq4wm1dy4A6dozBlgmFv5Gom+PGsoyYapO4xuDG+5IdC5AkBA+4Sj
VacrV0bFTAdD9aK59TUa0ZK6zP1e6HPMZ7MR1wHp+kF23FWN2AjPECNtB6eZaZ/F8yNMxlv6a9By
ICr6oazzbQXNr4TO6HfxIF+iSjuxobWoDQwAZdVtUQIrmlK6+UodtDRqeEb0SBJxG7RbZyjaS1Tu
9aBIWUlTd1sE5TkjxabX+xjOOfl5BhkM1thg4YOu7xtIHdfFNN70YRtd0BSc9bCa152FM6O1yg/2
Gvt5FubjpD9k6IOPZCoX60J374ciJQPeaZ5RTnwyKXIPQMIEXGYqc2fe2KPv6rMTYaOzUF2Lr5ax
kGfa9kuCU91jFH4GEUDf52B387CNDE6RNJDTG4g5q7Ka5mPVr41RGa6o1smhztwLp9XBN1zkOK5G
VrDDZpzlfXoGT3BiNO8yxEDbDsnzrC4Zpb3SKA9Q+1nxpu41ESLd4BAl4KBMO191JoMnNgSUxZnB
hxumrkOg8CuR0jDuK4BHHMddKHtNdOgxD7Fl7acE7q1sxq1dApzkqto3M3vgoGTx2c4QOw7Nvp4h
2JVsJzoGn6OMaazYr79J9mkJANqFNgLJqD9DYX+HlLbRgg2h9mj79LRaWwQgVDn8B9tsopXOqXOl
AluCyVF1dB5ynhlXlyusedk205K3dIHez8Cs2JcApkhiXRhwihQyM0LuxOYUHMyslrTJtzyG6Dls
nvrop+3eJhfYOUznYduI+iFEz3ZNuiPMZTqmDYiPsqSQ0CMgQxDfaEtOWber7DC9mDlhPsLZF/DT
PVsaeMooRVS1PfcDDb18kspBz8uTZlbITkXXHNNSvEOK6lfaMi6b0qw61sl93GTHIAT9Y+q23Osh
l6ZQK42RVfZNOeQemMARhJwyYU4bngzMcmyas/6MhHdYd4aFoEVR+g3RIZCUdb9p4JB2lcUoIT6o
RT386Gbh47sb2iJ6MXOpbW1QfV41zNRYJfOOgNQlqq9Brqkrg11sUmfrNME2vV41gL9QqTpGuCOW
ptrpNP3HnObJSLpHb40Akc+OZk9HNcidu+WSIRPTIiaKoCIlR7aUNr5iM6a2i7leB8EE1zdjn+pj
++DqDRvzkF17g/yIiOoWwg7jQJpKni4XDLcNwVJbupfYasEAC1Q3RXGLNsdPnfZOFV17m+tNeelI
SiK+zoJvaDBr7x9SG1BFA2uERK66XpkR2hctMwQCnGSGBYNWS6MxDtHI7rY2rMsVgjfBJVB9dGSg
H8npI5E85sdwYaprMwJFU+j6xSUtKOqEH1R6thN5vYy35UtYVjdTrr9aBisBWhtkoAPc87TL6aWH
zkqZ2KSHftZWTlDAvqzYCiS8Oc2RlxIJnj9M4o3g1ZVW5el2npNL2DFg0WiCWM1CAC/2ktJFyYkz
Ic84LYZ3u2z3ShQwm58Q/1fFt4qkl1ZmrbkfoqHVU/TbXtfBcjgfzCW/Efh4VvzqOv1liqfdPHDc
eEJHOKzK9yG2YIcDagmNPZj6E7XpRVGBn8HqWVjvUgLeQkQDRYaHB4zCoIjojZkMFyz/U7shynDb
xSjYlHarzM2mU8BX2fOTJVscS4nuqwvTQoXWos3zzjSsq9EGNeAp8YF90HcAzsm2uucHF6ZEtKn0
6s7J7Qd22g7A3PewyGyyqX0OWmPT9BEtBQIk03rc6p0Dp3BEu1j02qnyK6t+Wn5IJ2/UsSDfT+Wh
S8YrnJsbJ7divzDpXmto53RE9DEoZw9Y20kz3GM22XCPnQNX9g9imHUYxtYqBTa/JGUOXbQaVFRf
GWwVGr1OU913Zfg8NnehS0RznT904a2VoBDSnPU8I501zG+b2DaoXt7yH9aL7Gng3OHOR8n3rYFx
LQM1EDzpbvl/OVB7KVzCUbDHK1NI0PN9MynVatCKzQi1bu1IW3jqWOWeMAJPIVgqH21QebW6vEGI
Q1/8U6NvT/FRxPG+RB3MSADochXvpk6HhFjuQ4NWT42qbzWb7tbq6F7q8Sk32+4THWHsOJZXpBAu
8TR2hfYq2/ZlbNob2W+kVr+3zfCorID1XkWg6edKqTaTJT/JvdrPzpspxHOA2cyr8oeij69F2r61
pjwrVNdxPt9ETbU1ZbSr2vLDmNTbQdcJdaVggaPl2GiLdDHdF9J5sKfC2Cqh/iLC9GRPxi7R+n0+
oEqZ1j0lDgX9GgcjDFFjWlWaWFtF9mAN2S66VA2b6xwQG5LDYVIISIfZvedElqH+JTg+KdHKMZDl
3ZB08LFuFT2/bbGjEQ1CeagyNezg6nitdC85841mLcqet1PfHc0QILjNGGZkxnYdquUNqd/Wvc50
UfVCloi+TE8RZLNKyzy1Dq+EtPJkdMhpnOkB6/yNaOODzdAh6Wgm9xaA/W4JfL2gJb40iD1WWans
Oqc+16L2NI5hdhz7tmLd0Bp4HizhLZZv+CwFVw5yijZ+hbl2lxT0hcGmC7s7JJZ5tRVAD+lwZBFa
DUP7rRrm0VSKk2uT6zTLM4/0xmSXBtruqVr+htDurEzOGRPQdyofGi2/rbHjtK1+COfHTm23DfIx
6jt8y85XFda+YWi3rh0+KqLdx1C3sfgdQOwzj9RAU9abJCd6QmVPzXJmdNJhEm/6YZGCfDen1yFK
fpdMrAIbdDCvraJebQfBPtCBIN8BEfwsw3it2sZ9Xrag9csPlfTGCb5kM6C+1rdRml1chzgCwUij
5biV53vHjO/KAoxzHeFMbn80K7hD3/im1p7ryDdMrk8hC9yc2mtCCh6azP7qIpUppe48Drn5qGrt
l9spKGGmQyHIWQ9ULFHuTYIbwx4/Q7D+agJ1ablYEPO9lkn1Dhj+PEbmOe/IiQYlS1JS0cI4NBBe
N4O5l3V4MsvqWA2jspKjS1qCxdt+Ql1bGk6I9/xHH3nLiVp9LiT9qdRaKuDSr4T20pGXlafWulXc
s6SYKCrrZTQYAE8lwvLh3KcGGOXXXkneC16TwE3vibUEPqoimioHj9nftlckmQ+c0a3+ngUj9EIs
okol10joDootb21MdaQGbVuj3qndtE04WBi4SxDJ3wPo3CemxkB9OvUWlzZpr1YPrq3wipm7COk3
4UhEB5xlcYeAZx2lNT0EpT0q5ps402i8ODrVCM0xQN6woNDIPcV15eAp6jsv7aOvRg839WBe4jQw
ObabjIek5U1USzXkOQ0LpIdeg6FKeJvnS+gtfs9JkV95ljxVUYMg3XGZSCQFPZLxDuE9q1uqPDRs
m16QVyeA84daRRGmiae54qqekIcXsbpppmhfajZW0rsqqe9Sy2gX0vVra5QbJkEc2ubb2TQ9PXW8
cVKvo0vTySDAwm6eXVne1UZT0/gqOJkilTQyJpHmRO68Mo67EN5jCZoO3ono6U7gHhuIHxu7rdK1
b1pp32kpvh4SZWLElV2O4JmZZDdeiiWjF9bfpBETgxTUkDUemEdzLB8LuzpOYrjpjcSfiAVO2uIF
vOFDkmv3JiAzr55O1YxtDa4N0RI18Vk5toy2BKQmwR0uhR4qn23JMdC0dx2LiZ0EzNXLLe0cn6h5
QyclKu9eImMrZcMZzLxaxngLAewlyi/08I8JSZ86pz/Vxe0wpruGfI/eeNEy5hCliYAipTSwMdUG
WOSaF3VIHirAo+Y2ZI0YpACa65xnAsG4W+1TR3nexO2bY4cw01MqrTFdtZZfDPad1QTdevlbhTrd
RHQpismWqw5Dkw7ETZRfDRFGCXxSLnwxhgiKc14VwthRA3yrnGjDoP9pdXEoUIGljNd0d3pOtfFu
4NEx3og0fLj6sHbU+puAVqRVBLh51vzc1MUJb+46mwNKnOEWOAjPm8KcwsZ7nMAZFlKCPVRRr5Sv
gz08uXr3lrcZwUPWtsqybV8iUKyuegWg1FHpqdlTcyqmLzRdP3GC4E/N3gMB3HRuEG7C0roGKUdh
UhpjlEtoWqgRSZI3EOPz0xOnKNuELEMcwiVUxH0xBnea3h2chAFiImHKEQxx3zX3M8Eu3aR5GVQw
XWA91iUURrPIdlq8aelkL9olbM89OIqioj3ZZAi18UVCXdvQUIkJR+hPjJXVtVuM0BnFeJ+Yb+Dl
L5xcKZgytJliusvmPWzt+7JNWa6G+aUZEG2KstqqYbi27OKiKvYr8SJE23SAWYz8K22ng+y/w7pY
FvCnbLBNGKqKziWLN8vAeyQ1+qZ1jwdISepjE9BX6B2AGA2nenDJJGnY+rkHbqp1A9OGdjhhG5kP
mcUBHXjjSsSDczABTaLcUE90nanqSvyXNbjtme52WVJjIaleGY7zk3UFPbBO37XuPKwJG1RvZi4j
W6MyskDRmjBWbjtTpW/nstQhbiUViSP8Jq1C5tMEvHj9VCCH0qY9JwAPrWDnCk7OyI+1tr2Xpd6s
EbxFa6sNd70dIMeKwgdOBB+4dfGftgn8jIGWeYgAXDSEGaBRj096hM1Mq82HxHZvA63Wt6Np3Nqj
eWkbKM0uVle0ACDYwvBhVuQt6ManwBIVLzveLkP2+De62tyh85bbLCMBPtM16uYCRGWSAKRxo7Wt
NQ76g/apT6GjqJN41svAgLsi96jNF/L4i6WQodZy1Iup5eDbhMrarK8WpiHEJ6Dz9H4geiNvNpj7
4fW3nKccvSi9vGK0PTi4+uuWZwixBm327gwiXbi+G9V72L3GY5l9MmR4b8az2c/EE4jHpoIlBOMZ
pScvIXGwqq4oK5MVbUq3RmyBXBUWldAywwGwys+68YqmARqnKBz3WE7eoyrnHZz3e0szMBGJytyn
QFtXCRxqAxmPHyoqLsdyukmmHjxdhDvSbZ2R5mDwZo2Up2HMfFVpG2sbQYjp4W7Ckzd1NHmDSQ2F
CdRalAUDxAGrTO+zPvtOUNJUmdtuyMkmoATQa5XZt1Ejf3C1st0952XJCaCcCW15hI7+VEbIholO
vm+XK7lpGItg0WRPRL/sZaVDbJNDnmJo09wogMQ0YhOlXGzNPKJSZHvK+8jnpBqBQxyz5jZJjAep
lU/kI6DvaObqKKriUhXOOsUO5VkDXpA2GF/xpnzN5tZG6W9nUQ13E8PLbO7nMvvuVTq8cC97RLJE
U4elByv4qRqtEI85SgMdtXpXf7DFndRxQjalcsI1G2IKw7Y5lSiRR+NT27o6ebBO9YFsx+8dpfZp
LHNZQMVOgxaib5lzgsqeerG0DsneROnm+qFmfGUV87CFHAFQwFiTtRpbu8yp1kWOkSBStiYWt46X
IOcNnLv6XjJ0MBVlCzL3YTCH1wBxaYQ9ca5SFCvoKUPtMYht+nGKtmfLtjyumPPoID9gYLjTu5Iy
QX5xrGJ01Wfv6C/JuRwZFWVaDgi2eNXQ3aDP8kdVu45J/KWCtQun+j5MjA+9WYgfKbVWIT8x84GM
G5+MmEMJxBK6Q4/qyO7jNp9KiTTCjPYBO2/bQXUweSfTkiYDlYYdKIp1RNgDD3ahSSGdxblosSsi
tbWRPSgfIkSInFRXqylWNEFIcZNnhlzPNt1CgkbkN8rou5iu3+hcmaH4tRpsVKWJ2S5QXUHK1/P+
opG1oSbRHZLio9UF1c3YqXs6zADNBYh7+tUFAsduVSnkIJQAu1O72dOc/rK7gIzHEAWzJDoM/Kg7
drwT9FM9ZO8h9f3KDKy7MR23ciC+QR35Y9pe2uN3ZqevVtC9qAS6dUrTr6M8uw/jVWonX1PxDTOJ
FZa60exopwvrKHLtpLikeeGDMgxsJJCZz42GDXSap13WyHdQWNJrJwGnCSZtRXbCyh6ce0hgK9zX
7+S5sjKqM3VMxkU3y+XiPCG3nFY5EglX1eQ2r6pvJcbizEyxmfWzWUZ3cSde3cF9DOxsO1sI3vMy
rjx1pBhp2jVshFtniSzLm+4pBASoJcO2fgxzeUkEYk23iXb2TEh5L8vvrKj3mixuh2Jaxxpaqgh7
sOgW7xy6W6YU8BpMu418IsCHw+8Ht0nHP7d+P1WWT//xtX98+o9f+/2NP38vbskzNRg95SiNc/se
rhze1JmnsKkHsQoWBYu7aFYKZgWMmMn8Q5HimYv+Ql8+/N7694f/wdckw5PMC2iLCJR4e/KVS7R0
M+43wauhFQVxfHNQ/vnw+6krRLcX82Oj9kN3TEIdrpBa8gccKULfinLdUwPyH1bxosxRlrtrSsJI
1783gT+j0fm9OXfaJTAduQmcmEUZMl1++P2gLAqbP7da0MJ2YO8MIqK3alXvHavn/v7ezT830+V/
+f28mhC+jLQsBJGNK0q45oC7tTn02vjXh9+v/X76+w0BNYvX/f98u11uCdjSGGVB/5NqVqr0LPli
VTyZZNQy0YyrAxO06tCZsDdMFWVaSMrlgXFqffi99e8Pv1/LFTIs3f7DqcAUKOMX+QzV3kbRFxGY
duOEtOOEEX/MjG/OhkiRiHUAnOMxLHxzl7oTR1Gab/jE2Y5belX6+J12zsgplQ8O556sLetjpWGB
dl3QzDPLJDLlgEjLBoFQqgX70CkuANmnQ2NOO61RWVyn4Zw2sloLa/GU8/4hphHzAJsgp2WvlNaz
OkzZAZ7zKZktAnLziYTodpgWFk+6DZH6ZumPis7LkI55cPtxOjtyvjrJmB50MyBJugwP6lR/NElU
7wYS6zlbk+6IqK3F83DuzNplRbWPTBlInGsERt1hL+qBAK5W47/RS8xOKS9mmZP4HjK5pCYVbFUO
WsxyyompaXM6H7q6V0b1DupCex6s5qSVqEYAGe4rfS731OHeox1k2YmsTy8sOuM86IZxnrqQd78h
D4EClseofsgAi9f8Sn/OLbL3CvPUxDGSaLW8jTvp7IVmBDcLuIGQGPCn8o0oFcZ8lf4Nbic/FSSs
gAkyTj3WGpIeTokjA7oFE89q6tL+jRpWard9HyU26NEoiwtBYcVljn9KfCXe0MyD79BdTAYVp4HN
qwJkjBJX7WbC3fPiHAmRn1XlgemSxMmJIg8JMiMV2m3FrMnNoMHK43wuThkd6RM9UoBCxVUPa0Er
q55u7B2M0R+DFsHMiA0Tnkt0rU7gDp28zp/YmChV89lPa44S9AHytVZx3MQ2dyYdGDeUO93Eyz1h
9qQwnaO8wcWJwFaAR5Uoc89ljz7MrfKGncjN8C7pL+x36o423QMFCDR5XkQmSihNGKjkzOT4qajg
ykpr21j/fu3Pt3+/Y+UiwtlS8sQc55igB3KB8jF/BrH1BSvrBjYGtWtS3psk6OEgPgeRfYAM/Sjl
qlXku10b32qfPACNPaX5hKKCbDOpPcQdyurO1J5KI609xa3ehD7SvpnpytbzdQT1RE4XHBMF3lVH
pajZ403JAGaH8b5eUhsNIEkFdV5SE6RD+khs4FMktRJpPrFepRieiWbbDSn5wZmqV5Bh8HFGEeC5
gDpVKO61DjMJZjjCnuAMTFC04cFlr1KkczfGWKCncbqtCc6ioXXgeOsZsqQE66ynEeGzM6Wvo2JS
pnLwVFHbaznSGa05ZDtG25QlhIqD7iQqLgHPbhnVJRenjjHqYPiDqzNLSeP7Ksb0DSfUI82wAwOe
ApR3q89xcfgIAjf6qtrmgtinsTQGcNBHx8EZEszGj8XZzqs1M99gv7gGMSs/AYF0+hZjL7WDBmRj
CAU5V/FG0Ut5hKGOJyIfXnrbuJrzFSw1WqAmvO0VPbvBFeWsMhmsdAx0FV5SBUgCFeRZzQnvjUeY
IHNdrupBeQ4qJq86iTRrprQ7Iv3eg4UqkA7NFczmekyulnVmxX9wO1A2iSgeJwLwlMm4wZOdo+S1
7xwt2ldd8mlqt+MQTTTJmVmUTveGlZ7gHnvaTIKjXy+/i6p09w0TkltFRsKvekZqqq4ftXJj2GG1
m0PypCzOeZteJBdgx6afjzwN2QTpX79REypKjB09gzBZaL3XdjDeygJn9gILMjjkGNDuPKOckWao
8Pri8VSGR0EV52PbLVYZZvo1DQqwDXn9LULzQ4jA8npmlWpv0JNM3PupjeUusnQwg4WlHevwfYg0
/bkHKWVY7SEXItzHvTT8KVWeNeVcU59VJQoUs6m/slpjmR4OZRX9aBrrvlBLCsTs1qU4G/SBk3GI
VkyJNbw+wA5LDtBKlOJXYweOkLkvpWRrqEcibpF4i7hc201PLJ+kExFP7XviEAKHT5HrxuJYBhjW
C7+c1i6OoiiQqnH4AYRjlBdJO8HTJ2cHuLDecdotrk1bPaKY+hjM5DvpvwzTgv+uT/Al5nDHumve
5jxZuUVTr9CR63HiZx4gHx38bn7mToLeWddt3lWrQEpMe7mzzXlNwFm5IsPxokWyJwKP4SOkhgqz
hgGY5z1SjHljcaLk5b4Q/2i9Bpb2XUfzxY5zfV/YDUG/EsMuE3qviVyVECWV93ZHr9DWKZtpekRw
e5ho9grJVAExOQYexDJaMoyCVvr5zNUFTuUu4+i5VnQoliSG6+tGTGtXaT/1oQAFn80PypxAqNGj
Q6gVZ6tckG6qdh9Z1Mx6XsgV2p5hJfqavBOT+i0rvqWSQktNJo7DrGy0dO1TYiHRKYMb1THPZlih
fHPhCGI9Abq4aL8sogCE3rz1E+gkbJV3tGXdHVCACzY1r7Gia5YSFG0wqcBfFl6ZWe/oDDnnUCgh
V3Sl7pOI3DOEYfnOrShcHAvQZZmVS/LzeDCM/seu56d8LAb+tn0ASX7TQzx6yvpLZLZfoRwearQH
FGqNP4xqsG4gzfdJcEuXxdnUYU33uZtWrDbmdqA2huECeHbBsebaclqo7W8YfapHUTquSaTeSNX9
UpcQyaFXRuof9TNYcCaGqHZmYTqQltA45hntCdA5XmzX6qYu8G5SLDWgxdeTowVHJfwuWoG8zsG0
wmCMZHv23U0qmTelkeKcANg4p4msRW2ElIMBfQkHx8iiWgLvbGcQgCTanhjROvG6QiWmuqBXQ4wH
JcxJR5h0SMLhTPcl21pLrqw6NiTGYt3N+l6BjYy9rjWRcg1zlRUbcOqNLzru/S/vMS3D/DCWz1Kx
4uOfr/xiIJvlFBA9GAaPsFD7fhUgDjvaTc1WFVat3PRN/fznUzQn28bUxt1EpNuGQzbDxaX4m0Im
Fml0/L1l00TeDVaynqwoOOB8R8L5e3NuaDjn8IB9o9Ceill0TA75kd8PgtyuTVL0L3zW7dQxQqOh
YsgLkUZEy63Y4ejS5RgL6afyFiz2sA6LYwX8xI+VxvWKYOZo39l2zaJiLzTIiQhAbGGegHRJyt9f
Eeos7seoEMmaF+im4tEfYUwWx1oJyGizlOffL6WRE6xQlhSrurPMdD+SqLGvFWuN687dOWGLL1tv
j78fhgXTISviTYVLjKqNDQeLMqtXkagH0l1gWdAG8TOp06qCOllM1jbkFUcPqCDDKvgBSDOjD8yr
OmYDdEO0JaSLswRyXecfWtgobF3pDtbgGZQWw8VcohWpE9NP1bQ9IndU8e8hFchjLh9LRYkX4489
GmEZcx+TT46tXA+oSI8jx5MVSVQEk8ExyzRJw8QWjKcIVT/SW6iOndqj6Kj0LXzFklLCTevjUKk1
Tmqe5TZcwmsk7l68pzddQnUEK645YgbXV1obLqtLyCDk94tYQnwuKZrgsVtwcsfu6BQ1O8YUHVPH
pLfz+x/GdNxq61BKPATD8iSEkoFB38Ynog76fROr/u99T2g/HX9vdTF7aw/Vhr5AcymCPL5rBt5p
WvOph+q8d5n5wuNt8Ebg/y9Vkuzq8RiZpuvVFfWMMveXLucOxKp80RdP68I9IeTU8WYVQwvb9ltt
0wFraytFkUI5R/j0O0/0Zh777MRYu/IdZ1OiEwoVC6WUQzfJlmTYkXLmWeO4hMqQutOoMJ/vzGsw
UutNLtBWUNjG0D4lOUJoRQUgViG5JBeJq7alYS6S5OcXIPn/7RD/jR1CN0Bm/o216b937//xXQDc
mc7v+ff//l/n7/E/du95hb+lIQTgz7f2XxgR/vzmX6YIof7L1jQETBBtdQwIfxkihP4vy3Ig81oL
zxLd8r8NEab1L+ZSBCC4wsC3YBkA+P8ySJj6v7AzCMc1jF9/hGr8vzgkfmGZf6PBm8hj+EsLD15V
HUe1F//E32GajG/D2hHzzg3pAcX2yYA05JDk+VjfIE4iRwC+rTgExJXVfv/QvZuf4UP3xMpewP9x
oQhuILAI5bmrWEW2mk3rBtElHi+OCDtM17ni48OLHqnz2e+q4IrTx9c3xbuR0K1bawmodz961L7q
o+uLPQFPyX9DAtf+Qbz/8xiBseIpMQT/LKTmvz1GANqTptMI2qmzeOo17Rr187Z2jNtkND/7pv9R
FJz3VRq/WrF2/dsF8Zcl5e8WFFLt+Ov/fIZNnCxA71Wh/hfePjxOWSehMe+cR8je6k95bS5mtCJa
cJP/0GcomBH+iHvzWhJVfgQNnN4rG+fk3hOON18WqM2dRnvhpj7o7/l53qd34ODac9x4411frUiX
Ok/vYCKQBFj3cB3nxAcZ+UlL/8a4VbeV8x2SA0A06/yUfv8ne+e13Di2bdkvwg148wpHT4ry1AtC
ypTgvcfX9wDr9Mk6dW90R793RBVTpCiJBtzYa605x0xHT39QbxAT4YzQ8eZnTh2eGMO22Vj1H/VL
/jKQLwb9lQaQ4TF1QaIlUTygOiC8OLHbI4Y1X/w92YOy7QzQVHC0XYHkBBdiGc5BRzognd0rbv5R
vqBpiX4lzzwdf3orfnCDwfj34xMOxd5OQZB8huYWuewlISzKT77nbe727kITFKFiZf/IhxrqiRXa
ibBDZtF+YXpm+IJN9WuVv4Gh2zUfg+nm7GRfcB9nbMtljzlg+FyyH31BxZsl1/lhIWjwROxoYz6X
1/QbsSUlgHAqn7UNzSOkCG/5+Az8oMTnSW1wnN+LT9KwiA5knPCTMBw8geocpH0aekXihOF2MH3M
LpyVWdmRBKbIN+d3JOfwrhY2iJnkFeJVFf25t41r8wFK7Kt8CC5deZafaN6ZRP6W+I/hTjrWY7wR
zmytzuGeeVD4oB8GDCbwRx16v9Vntq+pDCObLryr/CQe7pbezxtwCfb4Be4rHZjx0EVxifZ+J26s
onf03EUnIDAzg22nIC3P67zisGxUP/IIwrUSj5a8dpN+B6dKtvXT8o7DCX3uhdyhj+hErFfIS8sp
SigQP9o5syMynzfGkXA8/JzzwXzDBAwGcC7d7Lu5YmafzliZ1Yt4YyKuPYY7A1KEQa3poM4fJcd6
HnglVq8KDqEjpb+8TT45NTv5RX4kOsB8Cb90ItwPnWDHb8GLeUW5xKGNdK1ze3qLO/2cX6BhdV6O
lfLaqp6QedW2+BqZRDvJlvrtHW1gYlvbqHeSk/VgvRKfVvYbppuTB12dT4edfQ9n9rM98XnPCdX9
BQDppc18kgcxf+cx9tb9+C6vbxqRb6RvMJyiYeF1nyBjXDpUEh0VZ0FP45S+dSUWobchglQOdmvI
8+DEmDL+IqFufYIoDzxjx4YtJNiqsKVxk5zYtFERGDbb/jMo8X4XnbDEShRsLwrtMJFBocduECbd
EHohE4vf2UvkEZF5A36UbWR73k4PKYC2zYycape8oD52t/M2eiHqXABBBTDyYnRuyBz6Ofhsf4R2
T6+OuNphN79V+8ljC2NdMUnjX0IU2+zA45FtHDqtbJsXpX+xrsOpu0G1ArVxmx/FNzZPLm4h8VG6
0Ov7P6+Pq//uP1ZHU5LJj7EMSZI4zWlrXsjf1mbco6Y26nKNKYKccGvZyLnxZsbt/4XH/d8W4fXP
IOsxSB/R4Uf/I3KnaYS5FxmHbzVpZK5lvFnztJvD6XtpmXLOeUctVXOK/7c18n9Y+iHgrijqfzw7
DI+mpupQq1UGRf/57BRE1zosBESbAv3DOQ48bSqSLbhRuqe6InxIGiAcK/OD6jUJLRUvw2epjIUb
MO5j0gcduJqfS7TVuABkPmpZufg9yr0OuMsx7Sc6GAI+MbMh/FaZcTWJsYrEU8b+J0uVvywlRJ66
PXcTS0ZGl8BCYiMqWXIpFqU+quNsukpi7FPdxxXdvspVrzmoVWp7EHuLDLJS8BRzeUQbRyYg4dBC
OG9lZYArX750mtE/hWzbT1T3qNDxE+Qp40nQthVsUgSf5P5t5jXllV4HozKUo0CEw9yAoPILwiNZ
OH3mN7pQQxFgNpODyOz2Yp5KG4U9OPoTnA+QC20VFqqgBz1MswZJvoCNeQRoIIFghl9lurztHcuB
yVi/9etGWm14eU1tab2hPocyZy00xJv4p6exBjKkae24FJ9SPVBP8VBjmlt0RMwyPdNSE/apOW+1
urnqWZw6IoDRCX2vDXZ/zU4wf+TnCKe1kxAnjisD9WCYIf+/RyvIAkNytSbQchILupApjbZEpAtK
axx0ZeEa4siJz1Avc6PMxD2rX6M1qWer8xgp5HbQG4TdkvVri53W7tJW8qYxeVBKATMhj6zQlmdN
/gx5vHZp5r+bUiW8pNI5ny3yJRm6UyQg/epKXfPlWH/tY9Qtar4KumhEZ6iI7AGwrtQgLFt0/YmG
/pNYkVALxEU0oy04oQdp+l1P2uPCMJ3R+fxGHsNrNWWf0QUCR+61U/s4RcVTEoTPEJ1+M3GoV7Hs
64LGjunB2/q1OnrAURAxk25FQomCEAxPKXhJnmKqbvFZjAU4B23RFUfGb6Aya/ZyxAhOk4TnqNJe
Ynk5CateRF3RFaa8JzhOgIKmCtumbLxkGFumZWILS3B8BdfqiCbAn6mieyNM3zOHuihkz1MlY+qa
9yOiPha+dB3Pb4S0R4kV9g0nCv1BZBoHxxDmNiMa1gL0jRmvTracJKYoVUUQ7PjESA07BC5WmQZX
nwE6jTbUpe76nomBgO3/28pC31B7R4k0dywMcJ2Zgwp3qz4Q4soZlLwng/5IiVmO4b8JeE6TAnB9
DHBQ8sAhzwHeBdKHNlAMIr5P2XgV2ncSfS7T0zKgpZqGF0xxR2CSOxOMpIraxEgXtEXoSdmiDVOs
H3IaB1TtoQo7OL/Ab03owQQGum9jPWk0vXKkZwAyKTTO+H+Tch53WqeitK1gGsyFVO9kvZi3Sd6v
SEe1sjVp6g9F3TyCZQ42aonJZwKiioQZxn7YLhIzSBKQKsXEoTnI4RaP4R6sjArLje56RQ/ClETc
ViUO0FaQ9/cLHVPpPovJ5kAl2kWbujMfgg4iVSFoOAmlFgzZrOB9jkSMFCrTPUP/TNKATev9pth8
Kwam0mWcZ4f7LaRqYD9c7z7Iv/hEkE+iFZpjhOA78lrFxd0wyIm6jOUTUlOwj3r5Gz6z4MvktXoP
sQN9B+TnYwtU13DYAlRb021P5dXK7XjDGJwtI+mjL8tWviWV17rNKTtNJ+mTyX97AM+mI1F6WOBM
Ej9zm5/47NfHKXKmn2YjeQM7hKNyNm92eY1MW7whqlUv0Wd7VP0Jm6sdnPGHHdiyizYNQvmd90h/
Nw/tU7RV3ZhGFEMg82LgE1hFNk4uubnKC+UgeB5V+HiOcRYfAKehhQlhOer09iD84X1GcLeTrqbL
Bp9U4OYmtXCj4ErZ/JjBBtGha659mQ/mb3NXf8fDLWIYl7hqh8GGHxx+YPcxAAK5g4CSuZVTkIxN
ShkBqGdrY7yWz2zkwwfTnl6NjbERL/HGwLPKSaxgo6H8ZB9Lsikc82v5QOZlbGqCIRBFJauyNeWU
B3330G2lmlLFH+gM7ZngZsPaUHVQRiOiRlClS0xzvFD253EL0hB8L3k1SnuQ1B1I1JlPG3arwBFP
aIRZSzXwt1CPasA33jrUoYGp2kSV6A8k/k48vWvN2nRAAkU2rx8JaBBYEDifkHPhIJfFJEbGcfiW
dZvK1dicngF/GgqbUKQzzbtcbRQJPIdTQnFO7UxzhMjWLvLejHdcnAqeHqaVgIg530Qf6cLaWsdF
JMxtOgYaylbm9dBXQwRSzSSyc0C1zM/wqXjoz3m12F1+g+dWmkPzhT+Wt2d1E3jICSeWcRxEe/p7
VCF68TgOu8m6CWeWMOusaXv9JlTegA6b0nu3iodBF4RPxln9PQBQSz1KMgBRzcDAGP8Ge0bz2TgD
5mqTsxkf9N8w5a7La3ChfgI0g2qxeOyekfLyt8MPtr7vxbHaDb+pyXCVqt/o/s76Kf/sSwfEW/c2
vsSTQ1/XOvOxYaRcbs0RCp5TvkD7ecLBU4AzvvEJUBCEEUqOQ8npUdd3lJtO/VKHHvLtc/qisVVF
kSMd9ASduRe4zduA7mvc0ibryPRiu37Cmctnki2U4CG7RN7zjP4CJ7FRI7RhxjWHO54mv3oYHkrp
ncl+YdqmecQqTVRzAgCI+1JIoklwtKPE1OsQ7E0qUEj7Je+Uz++oUzgGdgGEH7nja7hsct0BwJv1
B+FLLbz4MZS2iBA1JItsxM7WZc49dHf5dJp2wxEEHOQbjlzVDgS73jSHHqfwvtujb4DAUNnZbxxb
ybtoHbNjUMBts/XAgdgkFrvyC2dbQDWHcstBiGm8c1yRRT9BkkRGWdrCVmbN6L8ST90WCM+P0RYF
u0GWw3uGdcphM0ABxnjiFVkSAKwNg31hJK+UbGsGagw+8f84RIsa1Ay6Nx5rCnIwhSeLo4YSlb6A
l300AoWLM2lOdKUiL/Zp+jxs2OVZz6bl9G9rTMm0MR1l1zrSu+TLG/0l29DMueUiijpb22Wn2Fde
CvoKnnE8kLazPI25N2EPseuH7Eo9c+v8ZEf2mXoi0QAtT+VaLNy/EfSF2/ys8nuHd3VjfvAcrlS6
ZrGN9sNmWJgu8Kyz3F08C6eSO11C7KmNA7a+KH3xHDx2td1heEeZ44wuZXn32F6EW33QnnquvJtX
q7Q/ol17CGiksE0gyd6zeoptZxqeYJ+aG7IqYST71hcwhVdOod1DEdnScfLLc3hufi2KzchPPqF8
ti5kbjPrU1+qL3roJ1ZY9Vk5xy/pgWRqbDDKHmx6MDNwtGdxC3+86naV+KBf1ZPxVL4ymWWDGdPw
Dl1GvMxxm9+UBhENlWYnvRvtfrlQ0p05w9AKoUaMvxjtdrJthV7Eh9VwDZieyBxzl2BoXvfcVd/r
A2F7leo175LiKYSDXLDodBBifRyRQ7CNhC2KNt6nIPJ5LmV6Fadjqe7kBGkcqB0nAA56oq0ylmwW
jlSV0u+2/mJXYRH20x3Va/SM7A7Rsm9e5Y31RJBazSQOdpPoMFiH1B57DUPLXSS7xIBOx3iL5dm0
zvW5wTmknmvdkfhU/gyNq+w47MK35Vd+vi9zqhfu8w+6KyPK44883LItsrz5AUPtPr2G8V6RvjAZ
J+Y1JJzoA735mB2WZk/ABW11s4KKpOPlZZ6MROoQjM89nodQ+AE4sjFR/iQPrD/WPFOCPad7sGVe
9Et6EyyXigBT6o0OBMaECw2QQbGlS7Zb/PoqdTZeqfwafnBeYjFQlE9r8PvTcCkfYzr3vzofQUL+
BgvNtEg2dyxegJEBzZknh2BT4jxMMnj2Mq1Rm+zCnVTboInBMsJJRWK1uyUfneGkFxQT83V6D4In
BokpG9CdwhGLwVFr3N7DXxt8hPApAf2B/P+qX8oPRq7qaxU/Jg9mdbC0rbZNbuvGU/DjzwnNLR7E
2G2wuuxRDihbiADDm7StfGYlYBbsiIbIVtx0O8rT/gT/P2o2tez336bmdoXNsslcXkToezOfxOUc
PBVb+De3/ruDcsYu4BkAaQ7xHr9vZodn4oReDNBkD+WVePvHCmCbk6KWtesfxe8/KvobP/M+/5SV
ax5DOCX3m5d9OIwjh7SdPXHOi6/gPB/I69TiXbePvflD7d36hVUd12jBb6U3diag4YloC84iytZ8
1WlTAou90FD6VHzxmyuSthnD3USfmRbrBPAMBY0H0SV4luleHrTHimYJAQrZNf9WsJISlfatGXgY
r4t1SCVfYOjkK8YZQvnwMOi7gNPiLH6otFsy9WtYRIoTxmnh+7Km2ODCJkegbH0GxHZMYTsiPKpH
2UnBa2dsgeq4oVD3jGodmwe01VBAq6eZAv0d1HVwapSfltzHyG0eeE4z56jBQVX1zR6muOBNiq8K
s8GQoBSn3Budh7/QSp3qlvTscW31GxIYFC4NKSKH/gvoEI7j6Hk4Dr+NX+MHI94U7uZXja4cAbsL
9Tb4afXVN29D3zT39JK1txDdxHoWcqSNsV9Os5sf803O7tIlyHA8A0O9NSis1U0p+NLgMvQbbKiv
3iIiRffV3ySC9E68adA9H9RTvaXhx/JSe+E5uxW7hBAjp/3qEQLS1nyuD2XrZLgMTvHF3NRn0zyI
m+l7+DbPHJVC6OTPyyk6Fb+s5/DSnQizUr+ILXgFwMpRENj164R+pviRlocZ6+maYe4QN4CfIEah
8cswNxVjCljQGAtNDnShdWH/KiTPhzImgVk8LLLK6zzVWrhfqGIjzRAPY5hJ+HvWb0hidxpy+N4i
00IP/GrLcJXv3i/u97t/df8xnEQs5CnxZ1HZSwdriqV1FMu9yTOHvTY/ZGG3HXNE1a0ouaGGSob8
OPAZrDNd3aou6FQZeQSvV6UAms0rcMTJlLOXNx1Dw9cdoRpP8hY+QEVeBmjaa2xFB10zeWxWR+dW
zUV/EDiDLIZIGk6B979L0RDIAzxB4lFYPPTSj+WEHZXAFD2YRa81TOi2jUgzytJ4ykEUel3S3aRU
j7y6b8cnaWU/k83k1zIddpzYAYYi3UDJkkxUws1TS/QNlkfzU45UTlxC5YYz1ht0Oy5TeNmVLea3
uA5omsugrpV4iiCZ+1qtqg6Zt5Ifh13jQL9osH/FGVtPToVlXXaPNbsj8PdITRPTbibU4NmEY05s
x4Pac16v0oVGismENsmuwsq+G0QpOEWtckN+M9gL60PSp9GumOlkqkLyWJXj3qyMg8HJKQBFOCgi
xnJCOJFswU0ug2sWBx8qiUf7DpDiUE6UzwnrX7tofpb6I3qvvWyU5MAeqK8f0KRkLuFgtMTlPPXm
OKcSmdlU5B0Ri6NFbppBfELc+xE2o9YIj0E1vWMdkHf4OpmTdcjXks+sb0AVWtK3WkEz1QZz8oY5
QYMakH1CAwRWY3ZTcbvRR4GUg18Cvc+y5kkE0+MSXvOi0N5zrLsCEuJJ7G5Fv9BeZpCcBM+19iMJ
Fca+MHsdoozzKok09NSsn7owDlI7NbYgBHROCh4DQV9ePaFuk01sp/nyJnTmsO0myMW1GP0sSMLg
7NiNueZ7oWnbBvTykOi91IZqbvsEwk4tmPS+9ZEJQzi+zesfIwwoTKXZwRoKnmfCiQT0w9MjwjAl
S3DiRBax1shb1Kb4vRVrs6SA+dMi6uxGPvTLG0SIt6GIzjrn0AE7E2DZ8q3rKMbuP5sn2o9o7lIJ
D3ZF+FdLPy02Jkr+zLyAvUZXNovPnai+FxN6iNrTCQAAbSHWnHXwyb2yKkfQjUMegfFLCto3rNr7
KKcgrgq2qErZvRQ1hIFCVdhrj9ZXMxEcFHypOlvjGAmnUbJhrtBpGapdWurNyqR3qOcgT5D0A51E
HDTOR9TCflhRMiDkY2dVxwTB4/uTmjzcPUarT6icqeiQeG9KKaaYIc1Mro0rArNXIRkpmwx0m4Z4
S6vxK5k405hFsJkt+kE5cvG42zcyXmorGTRCxV9qqCZ2orCkZPi1vKjNEILHGN8wuHv1jKvFjGvd
tgqIGoPECcAIyXBWo42hbAbqUlBIAJgFqOGcptrWApwUP5Pk8ampqERbCRem2XU7OVOwW7UV50XS
OB04d5TdoULabE1HL2aCyBLpKajh7CboITowbwt7cENWcY3H5kWq57VNNmPbagmIkbpHa8ThVIvj
C7RmxH2yTiVjzDpSB8YWQeckEEpdWTTCbTXTgtWxEUvlVeGl5eiUi22jsqXVGrW1h7R/S8qM/UjG
LIY1PD9a9atiUqIRQHgzOovxFRjgM6l1ThKaz8OYHBe9dQMZv51ZiNhTqaWnAbmuJggzsSezfKmY
AwoijG2yuUn4Jbo3tbCgqOn0lJiEhkmZ9YkJ2UCKl78gKrbjgfdKsRTEHFMHxzKtzxVtBgJFvqPV
0jj0bwglQfvN4Nf0LEm8amUEi+q0b4e92cof0cRGtupuon6A6HlmrrGtDCxtZtd+WxODe+IexLZm
g1+cCK2lN4MQ2XksTQ2nYf1E3sR5qprNMOpM2jqygfKm+V1le2sWMeaQvU5XHg5ajKNLwFlPfZPd
SAEl24tPuxadshKdELMENjyUOPPtU58t7AM1G/s2wmQL1ADlnnwksiZCxbnWqub4GK8u7DSJr2IT
Olqm5VulZuw7lWtcqPUUNhDfsh6kcZ9WW5Lcdp2O0SVpxEPZwDZMxOwRI8RtwGdt1zkenVAOKZbZ
E+Vo/EpB+JyGHtm4cgkHdJ6SdhknK+Td6AEHJpSSeGlMwZh8Mm/JhdK4qucyZPhURDxETVyEIYrK
lHC90spfymnkpoq2WjMOhywKX0RjcttycNIWvmE9ZlDsx5Hu70CAKquZrZsp7Y5BOUuLjD111oEg
pqDps70GovpzQTOH0UHYJaJ0zU32oFlXvYwTcZG93j1BiSNKaTSuJDmxF1dZ4GVro6gtGK8+o25i
1hqqlFVkJ25a0BQpqaNBXG0VBQ1SRaMPp4rkxFKBWbE6gIZ7Enj+r/DIieBO31ODkFYjQynZcCKT
CoSahTViyRjEg2gJeN2UnBZygkMwbdTYjyoKe6NFr9UFRAHEQl/uEtSA/QKGVQyT2A+KYbikAHKH
xCQrc1x9DjKxyMso+QpzHWeN/VRjmdJQnz/V1EqcccozaFTpbhGlLVS3nZp0vWcKElTKPk1pjuvI
bCcX9zk5tKRQpAsRg63I+68Hi69E1GUSIhbiQoSHWcXzrlVq4jZmQcmel35dGsUmGeWfsR5o42aQ
lp4HQdQ8U9edek4oHdr+BOCLcOUh8ha12M5m94Trib5m1+zg1m8zg5QKo9GuY84pt1r6XTxZ55SX
yAHIdaz0QHCrkJMNQ6ssi5/qGatQ3WpvMgI+R0zzWxqIL2MTzRtopAzqrDdDDGn0DZOPOT1wYqvN
d0Oov6v4myB4Ci6G05QhTWHYkmr4vN0jpAH5HW+RZus6PQFz7Vlrcva4CMIB3esTcDeVna6qqZgl
+Bjn6vhMioLmhKb0u8/75qQm7YY+Ps55tap9ADyPYbsrM+NLlxHDtYW+D/P5JynDyDfxwtkBr1Cp
ql4/0V+TBHZssRph84CLUZN84xj1L6NG4y/pHBIRFhG3m1rdTX0JtbiDelhyChnbpNiHx6GnUFBR
R5RBPzhZEj8RutT7DGjAwZmogqCk0w1FArH4cRZYLgEMdCrpa4RE78gKOwMWthNkOwhB1jUIWrTT
8wLQsxguA5HNJhpxOeqVzdIU6h5Airq/f/WPq1NWzgQsULgicI2ZDHmSgkpwNKO/X9xvM5sZELgY
ftxJy/eLeuATwIIleXnFri2Q5BsQSGXf6sUvrUR3Z6WW7A6iQMxoHXZ7LRro8EUhRalEIbtynt1p
EDxEVfQ0Myq3sOr2Q0jkqUrXSQNIThM3+9dFP1dXaDOGv1g4KVFTQ6CRSWBGWKvof10UBfqT7mZJ
k7EX/n0RIy8AulbvkhZyS7Ze5KAx97glOt/QxMd8NOmKYc16EINR3gxAOI5Znap/BTP/f5Hg/00k
uMZQ/00Y8N9EgqcYYDb/VVX8HxLBv37uf3OTzf+SRBWRICBgSV+Zxf+WCVrSf+l3CeAqHfw3MPm/
RFFUIClr/HX8C8gU/wCUMeEb2FtllPT4X83/F32gLEv/lE6gmrOs9ZHpimKpovYP9VyMGEBLq5ZQ
vQErEtaLj17Vae53xMYWE/1yWJ0WmW8bAMnmNomLXTjNDILh4mwbWVZstQIcYMwPaaMwpLGWixV0
qG4EhE1TSayy1H9PeYBZISQAK82Z0Y7h+DOUa3zEXF0yA50ODKcFViVdFoVxTzhvZuo2LxKGs0Lz
fC79VEYesUwEGYuNARCCAtTulJ8GgYkP7PigjswJtQfCcxZPrNqPvA7HNbrAAHIMHgJZWdT/CiMl
ommiPunFNDgN529XAckEpjfz8Qgs23zoNlNfpRtLpHlJ/JSw1dek1CQlgWwRisJPotyxqKHOqaCl
D5NGoDf1J/mHEz34hc33XsrDXwL2ZLK+OuW565R429XBLVKS+IzHNjobQQgMk5Gpa0wBtAFjGb1m
GDCvxflOzRVAvUVbIXhLBMFrrUrBhBCKmK1RbjcYWjdWTWyypkRbM+jhVAEbRPqfn4AUto6WDnCt
ASOW5JZxhhsfsmh5MnUa+nKSpk+m+DWh0xiiYvhu2IYubXAb1Z4RqkVAuSAFJIoQqOfWo1uzoYf9
hw6PlLHcTXX5tQjQ2MvS/Cwh5N9YbcMvYnxVC7PByQBAcqINBxNtM4I83tBK4SxZgirarXmo2iJk
R1iUdtnwixVz9fKXzadCV/J+77mLMKTQkZviR9BQBzNQa2DxAsNUfmGS16BNRStl94B8aLZoUSuV
YG3nJqWglpuNqfAkRUXazxnxCEz9Q3/s4l8DM/JDt16I0fivCwS/6d+u3r97v9/9Lv/T1fs3AjWh
b6Wpx/s1QYfGnw9TiaahX6O0//Nv3H9fdf/O/cslJx2gDvXHfzwMFTcTSs3+Dfhbvv/zKP48FJzJ
M7UQG8I/t/25358/e7/tfpWYcAlsDdyI+0/8+cb9aohHhIye9dX42+P7654CQD4dL08YpjMmyH/f
8W9f3u94/zNLW9GX0JDfyXnpRLiaj/eLFvYMxAizc3SoSMcxhHOoDuRSDXPKmctCMU/j65kKTU+H
9G8XwqymRyIHuE3Amxdm6pqXwW2EirLrDGDojbf7z9xv7U2kEYopL94QqnttbN9ob5Ue7StcP0pS
t2gVjpFQn+KpLMjh4VCSxFw4Bt0oHO9fKVHOoDgQG+Ys8KZJLwZdOy67JmH+3DHBwhBIDSBtdaCR
R8skp0ZYL/AgykdMlqGsVC5RCG80FJXN/ft4ZfWt0Q7HwBDmA3IHXmodgNVQjeoxBNxxvH9FgRrg
TZgf11TtVuENFjiwFjnRjmEBfiEQeQ3/3GZE8F17Eef5eo+5CX41VkT4VqpA2Rz1Q5UX+iEaSQ+S
opQsyvV1X6ZIofdQYVyIKHasxKfegjXX4uNZMlNc5WH/uhCJlf7rqmJGyaYa03dE7SWLZ/Y5BnB2
lRzpQWDNxX4xsLCY1gr74X8YK9s8YgonhSR+qcWvNMCGD1kqh8rEJi83UtQ7nb5p6jH32xqr31yi
5hV75AvKQhaegSn5OJOeurHy8jkvZuZT68WUyK1dSaRMaes95AZj5aIc2AqjpNWic/SAh1N3iQ2T
KNJKbTfF5S6aC5JY14thStjLpQixJ0JgM0UAOA2zpjD4hUPcpFDzwCEqxYeuiNlxCTZgOXCwtlrj
kyW6HMFxLkcxaJZjm+RUNIzcaOD+6/ZlXAclqpn497sl65F//+qrVrHxm+VxznajYEZ0PHGzKKt3
hHKsB2dWyRcSBAfMosyWRLPxpRiu8zA0dEAtHgklZIJ+CmlQ9zRAl0hZN44z6qrdnI9bFSodigUL
qltRjRz8QghQStGg1nFgNQrBP3qU4do0gwyvdpmflnZgdEwAp3+/qkL69mc1QCeG8O2EM610R+iF
tkAprLeIo+IkvKLhe2j6rPNKwwzcMoVMloaA1ZSkynCezq0Dv42QMHDYF0NjXEfS/FtMhsxWCZKL
rEfS9o6ImDRC7O1IS8v9NC//wkjMQYKwmrIbp0wlenVHu9JO1vuMLaEf96/+uvHP9Tt6IrnTIO7f
/8fd71dl3h4fVNbl/qcNGfF6hdfe+ccP/O1X//VlQdhJG8iRX/55JPe/d//zy51j0YxBxQw9xhT1
50H87f4NRD9HDldxrih14CRrwmjuF6bAh/bPVWJPmv0/brt/twcFA6Sf2CZzA5dGdjAsoi9GxqXQ
xSQgYPJIZOUDp3/VRfhFkAB+q7z+0hfjg4ib4dQnSeemQ5wRiPSOV8GbeF132aTzAVLTHJ2dBnYv
Qb4oS8O2CVK8xwC+cNMDRMDr6U1LTIBQlgGsqtYpabPTGQPE7QJ2jAmuDN7Y0YzqcdCZzxfzYyeN
K08Pm3koRBdEKVKP3AdGHmV1iTFZQS0v0B329DAnQMCEzttJuE/zDEtsHHRb2CitEZSuJO0tCA5s
0sx6R1icK6o4rNqOX4/O0dYNTBJaKL+PRUJgVZQYPs6FnDzxkyHXFv679pmWZloEb9HQI3rW9W6r
l5A9R7WeQO6Y56RsfOyHoxPlwkde0bpHOGk5IdDJGqIw7G7ImCUQL2aDcX/sETSKLIS2KOoYtkpp
4G3fkd/b28XQIkXg0rEMIr+1Mtil3ar3GrXYC+ppF8UKaHXM665cI/VQVpxNSdphBMvVVkVx8qS6
FWx4agi32m6yawKaMWaPb5nEDixYc+dSxbgKvA9N3CbbAJGtnadIxRONwJIxingRxuyzIqIhxSjY
hxE9HeV3vAbS5+KTLk00XVWohoIiIrdu32EoYG8OkMjFwMPS2bL2QZY3O2gmGc5IFF9ElDxXMnCI
aSG0q1v0j3AZwkMkojseOTzZi+mM3vr8WKTNR/Fq9JnuLlm1GQUme7nIPEJH0mBNxtdoECNIr8RN
uybeVPpEM7SFMTAWoyuPApuKKdwYIsocs60+ZNhDrnUyzPGhMqrAC3or20kzmG7IgeTzVrQXyBc1
u7dloYHaW1ujbKH5BYpDyrq+s5hy84opp6ZgoikepGXITh2HI30Zkchsi6IhW5vtQKsyJEdqKTYv
UetHFuO2rvwx1EZi1NLjNY+4e/FZFnSFWnGlAAxOxHDnaCX6Uax6xpNitrEaXkFlpQwWzLmteHAH
pbEOSjzsVJms2FpSPqZlnq86jbYmSptTPHIskQK7NSyJrkDHAYoT8ELf9Cnv98YQS9DiyFcpFw2z
TmDxToHgdRkoWZGAlVxFmZMwRTYDJdvEzIyw4SKO0kxkQ8lqvmLRcdNwOqYj+gNQG5tI41/L9CU5
pOFuvKpJw0cqwNLSiMq2H+VVFhvvmWM4cJZO4VzUriUyT+gyr5TKC/FhgG+JqCuwN0qmqvo5PPJt
r4xbCXytgtBJzFR05eJ2oJ/+amndi64gQNCxaE9ZGoKBlxUUVGfwxiQZdCwrWrx2YAENu7qOu3me
GRMAm3+ZWuU1IarLHaCkMd2u0w0DAB2mobUUyJblcYMqmwT0nBoQpp16SMinYGRJJ4ZpKcnyi1Oh
ppvUAR1hnPCxDN8ZVIn4caf3sV4ZwGN3jogkPtL6upldcdFEE9Bb1pEsMAL4Q8BPbzlqMr+IO2ww
6C9y+rN2UmHO+V/snddy82iWZZ8IFfDmloShFZ0kSrpByMJ7j6fvBWVNZVZ2T3XM/URGMCj9KYoC
gQ/fOWfvtbUqi5zMGtaMc0W4FMmzlhoCBqQiWssl2hTiqlW3myZnUmLBs+D9u6IYlnbE6NnJ/ea4
bHGIvVzrGuOfnMTNVdE2+i7SSQcKgiVWeprtrhSORDtGPss+lHpXagvBbofgSq6pSdxvD8MVkUBI
ose6nzQRDiFYBWJnzgI7+Xw0kvX4bgYAEXTBtDYaa4gQyxEbKQsxk8hWPpcJQSPKaAurRfYNAO5G
RvhaEJAyQJfKzbv4JIFfowjn0MqSlzdpBrOCMGiBTyPWCIxQovIr0A5x+2EqjJvUUafJHI1vVKyM
ynqEqfm8DKrCguSGufDRn0DhU336lrHSH2sD1A9jbcbXOq/aiMpR6hBvWHq/bS2EBcDCruFsvBJb
jtMBjDCqala8ZkFHtVX8IgFudVKfHED2T9AYaSgHauhg5M9Y2NO1b5koWWsI8L2gfgXdwpbybw0H
fQUYVs/9vY9ZAdWg+hPSwlgRHthtFFD7A4AXVioGg9YryJVtnYaU6eBpZaGOd8xJKZBDlubqtc65
Kalt+1NG6B8yDvSKdVW2yRbiepQH5Plkzc5p9FiD+3DYPJwV5kyrSMw+fYk7oEVor1TTz660LN6A
L1gXJqyEWAMRLmyVBDxMOtSkenaMKcCwdDQK16T8IJDKRSZJxkExs5MYmdd8SI6BeA2G7iiS9wro
QghB9yKUzVOWE1F9DeT0edD4GPTFNTUyYE6DZ23udS8nPcXrc3QxBW8ED1yulbAp6IwHCTY9SSJr
nhheZ8r1NzXr2nXRW/C1G/q74accI8XrVFKiwOYxG4dvLzZWZONpqxKFADr93KBd6ASF8RCzA4Te
WFXOZAEpjlnpt9wUL0nO5SeEIWrFvPlKc/K2IL567ah96nMoXlXh28z6TdcE1hXVBhxUqiF91Dyl
Qs+k9S91zMbCnM6DHLDzz4L3HFoKYCeycbIwYIs8rwtUS3Kpuhx2/CwyxJa5jL6HSn3VW/omLCLQ
Lko/cXBUapwpe9rJQEgCmQ9RMKAaIfDlxpjbes+yW2rFe5uZ0HX0Ds9bHL4akfau5BgZlZHGlqzk
jyF2/Dh4KkmaCYENOonKNLXTTXRDpbQp0OL58ozwls81pGdL2s3CehzfWtIxVwwp4k0DaSwcr1HV
klCVf5KHYNexZ1YlrypsJjF/aysBPEyLFNHvi10U10SDxxHB1cS+Zwmavkqd5ofeX/y5SfGW06PJ
xeQ6DQRVa2W8idrSnnqSotqp1ujEBU9mTIDk75YLjDEjHeQXnhRTnaZL7TtrFjxjy9wZVYAb30QW
rR3BsYpeWglY5LTerSAquFYQ0THHRJSL9doqoF7VzXwn4Ktc9aAWlVFEAtSW6GcZxjSppuwBZm4i
JWFYNzBeq/DwgApkWtDU/tlKRwK0fjTiV9wxw6Q4tAmQsrmKHUDU964DU6fW6i3vxOcprBXPDCnh
4+4opYWyR4mpKQw+3xJyXlaWXnOYa1VjD7qACRaor8ZgU61esGdjV9aMb6EtvgNSy9a+LlurMowk
MhuK2AE6V7gp0n1LHVD+0uoQUMXohUr1GaIGV5lxlaYJ7wGKhE9CySKHaA/1JW5m0Y6iWLJTs5jP
3azC/h2IFK/MyS7KWd9XZfi0UcTirdTJUkkVcGPxOWLm6oiZNUImXEp2hoEFrY5V1hGRzX3SZ3/t
b2RDDU6DArS47OH51QD9OvVHzkQguRFDJbmdCB/OiY60YrE5sK8rEpSUbJo6fySkgvGXG1cGdAeK
UncVqeN87ALkW1z9O2KE6Tvwp0/x6A2dcU98i921nPUMB9GoJ8pBSkGZmWjRi7kewXAO0daUlKMo
BE/4XwgCn5Ea1VbKRFLPXkF03dq+ibjTVqKjWQTqKJK+xUUBXF9N5M+OzgzEoxkJoCI/DxNwX5Jt
8XMp5lojX1ZSJURncCjDbm/FoJB1ITi2QfnQNyAcDaFmY60VqqOU1UE2NbQpPqaY2bKnkTHrUGDR
1RaXWV+dezm8EmKY2WaMAhaa+qMYHHR8ZrBR5m7dgM7IZImjLwsolK2OPIuMsSugWY6JNSL16+4N
1C2pxTWaaFQ4xFI/GA2dwKGMT3omkt/EXJK0rrOmWnsta0lo4u2wqTpynLB5+CfUU7Krt+Z9GiFZ
j1CuS2u4JqX6XCkdO97W6u1cSK6p1DHfKyfNSR0pIiUgfEsHtOKRkfY4OFCO6JZPa8ObRubvsW9u
SiE8imZl7OcOuzC64CzeNSbBD7IrKk2+7SCSoUJdrCe1tq2kPn7ouvwhbcbFe8CpWE5Uc4qvbBq6
/KE7gFqzgipmcg02oFTkhzEHtdmHCVrngoGbJchfDCiNPUXQSvVp/pc1u2TQfmjXtvXIyxlhuRcS
RgeZX6Ia1qznnt71HUkQDgC8h4t8m5z5/EtJb12VTLTkA9MjrOUaySWK0NowHZJlVaay31nZoWIn
F5Akj3UXl6MtgmpyzBKigV+nkUMWM7D1McdpmEebMeOmqIPqo5tICwsRDH1yInpSNLnsidUMsEql
4ycB0bnxG6w0OkuHXy2RCKHcs3U5BQai9djsXc5kDbDg8CjH/bk2yVLzJwEsrSU8GrAVEAIz3E6Y
wS7iVLS76thuhzjbkAG+NwvkTb2KJC6W5MOc6jjcG6xkU4NWl6GdxjafFmlgzoZHWblV2+DHF3uU
TVjvWckRlOSdvhINthvqbO1QYaEDJY7Z67kXImhHeFVZ7UxDpn2Ml0iGJqToyWLsFRkpS8waGFOI
qNACQ0CkDLhqih8lXUFAVLXX0YiQ6vYIpJpOpxcnZcjFM7c3zNwmgiVfd8au75rcNaKJTXBuIt7l
hJKUcmPIYEkCCwifEYErmYaFSIOEYz3hbumtmdhg7pYVcMqVKWnfhihH+3IIXqN4Q9of4oNQjd2w
097atGD9WGj+CU70yDDep6BM12basQ82hk1HarVFv3kdNDGR9kXMHQtpBUeM0gYgLqmVm37UH2s/
B56Ey3JdtiL5GSz9JYnUAGnZquTmc+DXHceYcbZsCdVa6SiexVzeJV1ZEWMWXgAPkxofMTwSxQpC
3JtCy1pqnusU44naNcURz+PER/SSTHDeIO981DQpJHFUDg0xQg4ViYGp0Mwq4yqkWsLVohG2OJa0
ASefNoT6jYLoeWrazM7CkYxqAf2PrCwxy03mhmKMrf0hiNvgWIc5Vv80qdyZvbmT1885FjfuJzRy
DCF1gV26Wipy/4AEt2IIb9rVLPpIf7JHBbg9rhm2pbKY3xuFHvAMD2xOSMELSAMmsChnaFRO6SXk
E6PHDXUwOisDW+hWpAcxItHvLP2iVvFPMqonkj4fa2GAGUGi3Vpqy9nmqowpuHpHeSfUMPOECq2C
HlGQzgqZM0QdPCLj7LeSal07iIO5MXqRKR9r0Y895n8gYPEUxRHZ6krmMpx8piuKjF1tr+1ykdKP
XACSAlw0dTe0QbQfIDF8zH29nGo48aUB12tBmho6g3QddxiHu1D1RgEah4LDrxWMybVazkxILJIn
GoNLYOjzoAcaZyhGQD2cf+ZBaZxWULnwTXFdffpB7ynhcDN7WBTB+KXN3eiFk7CrzerFH8kUyAsI
KGSwLehs6yfrUB2VlfY2K6m04baJYC5FV8Hw5MRpAc9gwvCDXIAIvSwgRna5O5qTcBYZzGKz+Eib
4FCb5aPSwwKKoLmtuhKsfYNXQ1QfhyXrAmR8Rs/euFdywhBSxaiXScgDkTtH84ek4roZq3of1pbE
jo1SMagBk/ti7qSqTnBoiFwRnye26uJUcopwXVsGkuwgpHucvtQKVsywlJQ1N1v0cjJdW3osAjpz
y9pkHZoRMfN3gTFtlRqXayHacaB+aYJBREp3AtOvYS0Z33MTK6w0mcgugdbHbXOkPYkxsSGMLLv1
zUdchQMpR8pb1uZOOTJ7hdiMnExsxK0+frHHjG+GzrRR6/r9bBYg8IFwcrgpygeHTBgn0TSKtggc
YEAXDJ1fj1EzIn0Xu5Chq4S8Y9hW8LrTecnPCLeQs6io+cJ64K2xYpdmbz5YSiFttJg/PxWVryTo
cpfg66+WCLFNWHW+bWgoA0k7ZXDF9hLvGbFAowAvApBaZAutQF8SlG49Y2pP5uAoYr3eFoQpCtKA
HN0MPC4gvJpDt7NScpaEMHfNSI02SRpxalTT09Q2C5tSSt2pNrdtVMU7lcAtK0MJOBRm5YUd77jQ
ZiiuuRQdVOHYxD1TlTo7qXFzmHKah7WRFJ5B63inkKsHNPFe+KTKj7nG/EGvHyK2r1rKeLwTVHLM
hjPQRWPDFUPXoE0uVhdzz8R073RDC3UmE9wqloaVqkBFLiTr3Kbiq66JPWl0hdv3hXVQ9Kc0Ipku
bZbyCHP4avFJsz55mQhTpe2Os7iVZ8E8DZX1ME6lT1tQeGtLemE9nQJvMlHmKykpxjpBGaOFVWPS
9N4tQlEC/P3Q51/RVIJlGbbyEu3VKNba6Am36C31M9I7WBXFTUnPQwdMo/YF9rN+0DqlAF5dyFV/
XWlTvhboMgjC1VQ2Q0OIVy01hCUnWP/Gkr45MZJ0S7FhWgDNNfJ6rVQ5Rqr+aBi1p5lt59UTOSGk
3+FZRGK36UJ6A0R6+LQ7UdgUtlJKl9yc9nATp1U5Gv02SsejbFZQzLBL21qEXxKRMxUkW/QxcpQo
v8yJ/M5sSl4ZW7mYRhgvcJakJKILPSzQQPED9mNwZW3+MX7jLy0G/XEs925KoeTU0jYyjfQcZcVh
oeonbZAfIHbvGl/IthIpegu64czkH/xBnGd4kuA1ib5OIyelUd3jdRSC3DqKY38P0TQ5c5twgBOy
nvt2RELXhs/sRBRb5qSWMTiFVRpt54aW6iS8+Ubj+gRZv6DP9QSxH85Ro6ZrVW8FdxKxypLUi8O9
Ngh6gfq3GwS0UowHOo+7OO3PZnw3OBMYSGxaMew5PxDKqUvQH/BGpHOYN6biqVvmRO0SMw/eDZdL
NjB4/PPr32f18s9/fu/3R8xAwKr7+zO/X/8++9v/EzHFXiPUFLkUeIUcXzjMxjlOF8nZ7S8v88dv
/R9f0kwx54hTg0vr9639/h7uhgyh//zlf/wkcLt9WwwxuzTwU6Hvg+41Aza8y5/45/v743XyVjqI
lmi5f3nZuu721EzRQrrjJ5Yf+8t7+uN//P1LGhPG6OATVLL8PyGtJw7Fv37Ln7/q98D9fhlmeYiH
258IauO1/zyiogbgK1KkfVQLTz6gbqaN9CqjuHzDAkJ6iKgXNuIakFVoLFd9KlC59NwxR+ymKGq4
6coS3vWeopg98+UBNppogyyxtrECpllU8cS0dMKmuXtKWeHiJXROCj4p+XHAEOG+4hY7OLE+sczj
Nhssxvdyi926w1cyNezm8/zJglA6KehZtPia9h99mosITOC8aESciuIyMplgv0+CQfZKcJDyiRDg
+HMZYdQT8v64K4+lMr8nDSDArtIOg6x6FlqSFVsMwoeFXHhQspH1fl5gunEw2E3fQv/kfoJy9Cwq
LKixgUJA0bAN+ICezbkkgjhkA2id9IAlMkcaPRca5BRrV1egNSIF032kex2zeGxM4XGMZrgBOs7Q
MpPJVs4+5prDWzDiUkoDPBDGBktpnlpQtPDgGdcYnLRIgcctN7aNUJoejTSU9ChwFXp50yC8oNMR
1oE8HpDmYF5EltSbZLBosA7LpBmI0FRcrZlekeVQOeANMgnJtsB4qGPjw0UmPVRUy+eM6LNiUEa7
r6avwchaCkSVhVshNCwOuAdKXZs5RPuEgfxYpGxvS1Yyu+/LxC7unUgXdJzDxQkpy2K0hvarbYak
851cigkBrxmgx9FcojsyPdKFeT0cnH4k2fVEZ0BVcHl1LatpDxoTJJgkbdsBstEsdC/VgInEUJPH
wWdfoZcxmlvxdU5JdSEShHFU/TFhO0g/Jm5qjoDEw21zpK0RvG2jllG+ajc40whfa1BbBlP5bM4f
WMYca0S8oLVEy8QZuXewzHcwWC9l44MA6EmIGhv9Gcr6GtSyDsoirdyWVAWfG8Js1SSWdMSMYjJp
MIJpSfuejdF5nphaqmH3Ko4dMbkSXlu/NRCCLgopvYT28Bf14f+IJQI69FcoEeMiSEWKaqoKWyV0
ffz7X5BLIel5adTRnJomhi5ZL1g7g4gYtOPpORVRd0Sq/6iVUB+EDMe50JJUTWCB7mUdiY+Csm1q
2WOGgm8/CLq9lAnWRUWqC606OyWcCIXR3FgKgv/ljUt/5/gtb1wHdc1oVVN0+v7//sZRntf6RI92
yyA42Qo6LrWcdt5qNJicdXFLaxB3WBml4UlD8b+bFHS2//ngSYva8W8Hj/6HrkiLFNJkl/fv7yGq
olgfQ1CuiDWmEyR8rEYk3LHzA3E2G8KmIE7F9akOhIotQyfu4PyHefn6n9+H8nduFscCqahqqRJ8
KUn/O7cxwR2k1gmU7a4EwRiatbrtWsbzgOftoYlfoKAWXpHqj5IZVEczkcZNRLOlJ9Wo9Bvh2Ftt
dWBDD7/bHMg60ULuV5hjQikcHDVgmUYRKh19A3ebqu3MdmiOpQChtTSYhwNCxjib+oVTRNK7bvb9
ZiwqL7EK4/D7EC3P2nR++c9/tvzfDz/ZyYoqGYYE6dgwln//y7nbia0Ztn0YbHVJJqi0KQuiCpPJ
kQJifTV5HaozptBqoLaEpKfJ5RZuLfP9dGbbPh7yLOg3mTioG0nL+q1P5jqMlBA3Uun3Xgr3etPJ
w63zC8X9fef/Xx79v8ijcSxIUNH+xU37b/Lo7dd7WPxVGP3Pn/inMFqSpH+IqsJ/kqqIuq6CUPsn
PxU0/D9kQkI1VbZ0LsV/qaNVa1FHW4CbLMNCBC0hpv4/9FTpH5bFhkSUFWTNi+ju/0UdbUh/PyHh
aosKKg/GrIBaJXy6/35CEnNSdZrh6w/SFPebJC8YFkZclfIs40qNUvoxaUjS3u9DGbUYxYLwSke0
2aVS1BBpvTz9fYgbSAdNTOeQ/UaNnZ2HWQib3bg8/H5ZjDE1LTsDNx3kaKOwLdv9PnSLGzVS5H9+
+cf3hDzz6Gft8yRgHJt0abWLloffZ3IzLjNa+gprxr0V6QA1E+DYQHTz+9SvlgushzqkFve50qE5
CrRVqgWnjegcAU149lULXEZbPYzWEHlWmHHjNuGSNwYZhit1iavRrWBwWzPDiotVexyZq1nkqigt
rfMu1+FGWca2mZIPK6egJgap32GD60iGDPud0EsSZuPmjPSx29Vt3u1UwaASCqryOgVK7woG7ymI
TcoCa2vIOpF9YrFVkHqt8GnhjdbMhSNjsU/8fdrUDU9lsnBgR4x2Avd78/s+hVIvdr/Poqgwtn7r
Vmkw734fpLkKkf9Fp7FvYHbW0+bXIIKJBUdrsKsCn1Yy1Mu0pExlcmG27zH64ZCWrdg21HLlsC6J
Qt8GaM45PuNWDdRblkUVIpjsL4WKNCgYoUFjs4ODqf7nQ7Co3/78clq27nY+xJfRlDo3WaKQfh/E
JTbp95mxZCf9PpNN9KapypxrSXH6099i/IY6LQ8CMDl5zBZNQ4/V7LdiaGN6CUGC1GyT3nCzgMAg
Kw+VTBCvqwsjnsZG81U9ydptERd81SJkBfjUTFVpQbjQAIBOSDbIIfzkXrgW6Pevzem9bTeVcKtw
VHfdlWcW3VZlnT33BC6js9KpFE8tjbWBWlLfNwwOpCNKqPwl+ZFs4uzuxTGMnFhzEH3gSegJsyOo
oplPynhTy69Cc80E0ycVPZRcyB4lKo52F/YrYIP7ccBMhlNsBWgc6e92/hCfQkjjiw1zFV0hHBmI
bVdhjtbe2OviFqoLIjuaS0JtzyiPEeiy4+QszB39Oz7TniOBXEbgTuxsSFTlKr/lNyV29We9s2WC
ISSCvukrkJRHHiAby10KA5Spw0xUvbUhMzD9pTQgGqiMdR08lNZH+cW2mcN36h+ji/4s0ALEiH9A
7dnTKF8ZNniBufNUXFeWk8jHiUkDtPZ9cSlJPr3y/fIVuYXznmyZSu8By45rImjLVzJFCdkEEJP3
RGbZUGjolIvo39BRr7BR6XhbvSk6k3cP4mb6ZqIw1J9xxpyLoD6sllvYdfOnSPZjS9zoiqPbyit+
LLPW4juwFUBLVeo0sFtg/KP5xg+4I464uyrjnlbbk3LPSEFjmEEdB4IjsJsLagdCY8ubv5u3fe3Q
jwQlkwSuzrV5LRlYFSt6z6AAxIwwPSe96QdELO09/zCe8mfLSU8x5K7BMZj81a84eI0NwcYCnyKl
le8RXtMZNvzJpv805LVFnrsXHVPG2eepwnKPB9I2H9Fsv1DC8sdw2qrv6vf4GGmrYI/oY9uS47cG
Dydg9ZLt9AusR8Dl4HvxZ1bhJqCRYmd41lgpNuozADqSfahHLklx6w9wKc7yG5GJ9Qvj9oGeMMXW
wSwf+FAJqEiJ7V6j07EahxNKS12Z2h/qgbFHmWDqawgzeyfa0r8vHgnejfgkKCxs5mGEykhOe1FD
e/6xdsTdNyvZNfGDrwFz/FifhDHsm2/1izn3e/RlXVh3QBHot8DBmq1B+Z+fKI2oXuXBFot9eW6I
60VScAd1W62tHfMaEgt1C0JdvqExdJroxnI7WOYoq+YdEDU7v3Rjcj5kLkO48KtCCFivSvsLoSlp
P0fSofW7eggZ7jApOgLCceTMbhx8p8ht/BdkEbGTHgfAuUgS9q1dP1bHdibvgjUDmtbG/AH+OT2L
s5OTKdO+QHJg7YCeZCIi078Y0abGVYNmDHGF0JstnTP6zjuURtx6Ul4O3g1eH3B3lOCb+KsNPEBD
cHQ2xRVGEce8eSf42JU+im+LJRQU1mYC+UxByxKFtOxlekJqj5Wby8DDwbcdCHtZTf0aJ/srTnZM
mmjYVsNbH7vztjzHMOx6bO0en2XIiNynzbAtH/2d5FOEb9Kz8FlVy+c7CA4fPdde/jgiKuRKjABK
Q0bqnv15O0JaW3KYKLldk78DdwBsNhTD417rICptcm50rDvSLn1EigY1iWzV4J2GDttYqV5IUAqJ
dfEm8R39wuV9yY7xR8gc5jO4tnChTgYd/Fn5Ztbp0pYPaYePL0X/FFdHuKvWjeDNUXB5GRTNaJ8m
4WAIb81EcxzmVXOoP6Vb++IfGSQsnq6J/bMdPA+ilxU4Q0hSwlqEKl11i8xrpWf4zaJ4acaTIf6A
ZQadyYSDxSPKHF/d66mTpd8InWgHKOSFQzuis0twL3+2cZtvfv8mN9/MGFdcvdVky0vfY9WDF0Bd
HjMw0bMzr6EG1grhbNK5LBYQZXgEVEXLhU5CY/HJ2Kn/FvZ3FUBtvPMZGPygfN6myCFcgF/8Yaz/
DEtdfRd+BqS+rB7Jq70E6UuiHuUH+PVRu56Pwxa+dr1bKCjc+vZi5aYIdfPNGHz2+oGAnCTb5oQo
Qczi0DLaFV25cKTwXNR7IUITcOwHj7eHYquZbMxcUnFM0AOcFqpWt23thROzeqry7UiSCcuYrTYX
I2FMUO6TV2un7OKrvp826oNymk8gsnec0Qjk9sILFKCKJSYhFZWB5gtvgTitGtZZZIeQCpWHsklh
DzkSPcboIZdvOLUp6wAeAuR3hkemALbiUi6jrs3dCLIPGevtQzIeBshEWO72NMLdZ1pIfILalxR+
qqHry5txidxcofdS67VZs/1ChYASeQYkCLoBcfjeZ2T20YIOQKQDL2nhjWlrUrRgmlR4kLC5V94Q
P84FXJojwvMe/k16RBnN/y/DYEwvOfg8mLkC0sdVeWUhelpeiiCeE5oek93tytqW38QT1E/CWa08
SQcOg9J1zaeElTj+jpILYg6ehgwjIDAyEZD3GMuHytE6fGseifFJRQyOEyt7K3lmnAymZPENS6vo
U72XR2B2sIUvfBdhlL8P96PwANoxWZv3qrR5S1eZ3JHVdICE96HeC1s8pNeJAdGynLY/gmHXD4G1
1V1kVZ3dezgmPRwab+0FCNtldoKzIO26bXMa9sprtbkgS8m/67fxgRQ+81TyGrMT7qH8eXT/ws6O
hyOGuxeReOXHmkGCtDb3HCM0fhOdL7AON8R2DEdltqsWtcKWPN8+eVbOYJjAL3RIT/HJkbnliR/W
q3jvmnuPyfCpT+z+AochsZvbtGevxLvw2LNrk9fpngh6ckd0CZaJi7qH3Hcf7vUTx59fFnV7DMz6
qn7gxkFi2brYNo/DIyE2nLElyjq3xSGZPuQ741l6mr/DkYnHJsuP5HnuKAOGEkLRSpSd4LM7l++q
Wy8zipVOz7ixRWYZ/go5WHjttsENRcUXJw5U1SexvSMh1Z4lxZPQd2MoW5QWd3O+YU8VeSfvwIGk
ZygW9DmrdlP3V4KBtMLT1uTOGIorkbeQuIzxDvWSboBCauoBJr3Fl1Yl6t5tOtjrnegWHf3Na6Q7
Xe/p/YpBPHalVneV9xT1OHS4d6cBJv/FfZqxL8ho5RnoeugVX+SPeu1D127B9cj+E1VVdWqfxA/k
htaL6Uaiy8SW2GxUWAwlwdZAOsgGdrfn/lpfa/koRev+qhSelWyTV4QHzEPNfXVGBN9hGLwln/zx
NOuGE79gYtafQpzbVWf0KeTYNbrD0Ls3HmTRFqJdZ66a0wwMhY267iA6zK9qu0UPmqf4AW1O+PgN
947/kJz8O++omwYuZnS0p75AEGqjyKJssn40tufCjr+lVC9E+NbRzSg/xmzTfVW5WwwvKRGgit1t
Jxw3O02C288xRzaiHoaZeCnyMNlzhiYYz1oBmURZZu5+A6kU5F27stvGhWTufh+MMLd2AuNV06zf
ELn3eCAtoja77p/Pfr/3+xCo/KslquwwaCAD2CiafdmB6Gt9KBGNjGhDSWBDqZTLuzAqqfiWZ4ME
xeL3WSYIvK94+ZdUbQieTvv9aInA2n7/eURvmG/+rz+tliXcxwV31GobIzaRuwovVY3+Qc7ZKWpN
QZ5CQZ3ZLb9QNimPiTuDLUH8biZNu7xP2406TwzfATBZecVt//epUlLnT2k2rOWzznLb2m1xD76L
70jeJ1z+R0o0QCXJOgrWLQPK2ssCJLl2ZDDwWuG1gFHAtpkqZfg2t8RVbRR12xvwr1b5hy6tzAMV
T8wI5QFAMBo08VXjTrGWjUMhu01sEx5JMXnsoeouwnHCyj1eFBc41MMVqOSbflOOYN+KeC+Yrmag
jSFBC4hefp/OgtOyF4UFwu9g/3nHNuMfQuI4ulc4ysgRiAvJHmISlVbCGmMOzGC8Fp2rvnbH6o2q
M0DISzwCcpJFBOuwH0NE0N+r2NZfg514lt70W/vBCD/4hlTEgVZfmXkPLqhuPnvobanmQKKUv/uv
+EyRWqZXeLq2diECnSZhEl61B3Kgxo/czbdsPCS0QYf2AF5s5ir8EeQ1Wp7N9B260hvKpeHVuBAk
xqFDKv4Qf7EpptIbgJK8Nt/FWxUQAY9ycR0aHkko5Px9s7kM+bGA3gfhVtZKfoZX6NsjN6QS89xK
OygfzOG7C7kpJTGuq+oImZgRuh26fNzACafzxEBoo13aXXBEh6U8TBKtIgdkCD4SxB7iFyLyDhU3
4I1TG2/GPb8N5nDVQvxHpu3yQ7zUfIVt/OK7JeS2wm5lAxTwumDaNa0GNzhwVjIsyT8A3lJTMQPm
cAKRvgvOJ9Yf1rHo4D8aa6K4tzoMl1Vy9N16choXEucGjhqTz85rP2Q+gi9etVLW87TON7j+8V18
IEESbm2IWG+dbPjGVbhW2I2OKsonZDvClfpZ2dNHkZgpUBMCulNXtNU1gjKZ95l8rg1Ki6vIPB4t
B0rkr3KT3mufCp89FcQNVKhuyo38CfizZKs7dA1OcCGTGA/64FVXhvQlChoIsqC54DIPa8UDxMRi
y8wb5Olq3HRP8YlpDUKaHdGjo5eeirfwloCWLOzpy1grF6aoKMmDp9bnzAQzCJG0/yCbUeFTvk8D
paUeOfIXivySikpYU+Hzd0CMRLnk3+RtvRnvfBqVZ7nlyach9Cojn30q4YwwyGTWyCZwE72ppWtR
CKDc6wqXoYt0ZXN+KeHvBwTurJDjIyPF8k7KOloIqIfJhskpT9rGZRijq1fEKMuNM4O2tBKkS0cu
361AL/BuHCkHMvNnVNeKcNTIa6d2/2TzR3mqe7TMaZYhtViSJh3mAkAhl44BPYJoTUH2Y2Zef6CO
FIP18DYf/P6dFCMSZRlz5g1vwoPAiTCcYmhq3O5d+8g2BuIkmh50J2MXFr0f3PL0Ubu74vO4LU8R
baaRTcwGRVmIKytYw7xhstnTB7vnr9gEwC53gPdFe66c8UMiy2E/EXlAv6VZN2/LWfRmftNFAJB5
48QAicplSAOID7y70BUQXii+tQ9OkvBlbhHqrNHtzbb20UyXjCzg2EXBH7903yxx4SsKEJwrBQzl
bt+fmwcBQYZg9/eSyBoIeQjqVzQntvpl0G26XPF5eEMDTCtDZ8CyRBXek5LO5CqvHPE7rZ3mbSrd
joM2HNF+MfQ0kTREa/Onof+VoppcZW/mDgcJCasCbR/AtsMRlblt2M2Hb7rk/KhH2LnZM04gLybd
ZRUDlrpnb9Z10h6gDQ4dJsl1ml7S5NFnZboH2O0RqdYeYNxmXNosLKF6/AADFf42k2NSAFz5Jmrr
Kl5dQX0vhQNNB/oEQFerw3xHJ7LrN/5tsls+TgAEF9paa9RqfLr1F0y1wg6Um6Fx4zxislNMN5u8
LNxZxNXpK8VunmSH6oVO2qaCIfaUXRaY9rEcnul6cSfytXNosVVwuOXUH6gGH+igRXsESvTSgIge
yxOWwnNhrcBPwY4CBsJmoVjpO8WF10E5ystdovLK51gN2+lpWSnidXjjk+eSE+5kEJqXCPQIKywY
wvKDu0YzeTFCbwVKNP6ZZF88JcfhbLyp9hJ2Etji96huOi65ZC98dJqdAJANN1O4y0rXpBP6X2yd
127rSNdtn4gAc7gVk5Ily7Jk2TeE02bOmU9/Bv1dNPDjAI2G85bIYtUKc40ZexMkN8II6zkgimF0
pSJe3JXC79/15saorngZ2ATMd1REmDv5ORKtA3l24FfnlkE3GF3I7QGeIyMgCCnhYNngPiWST4T1
9bwXgZuUtvnLUQs5PZ7xvIAeD4KMOpHNwsKu15BINTfd6/gi/3bc5iuPG/wmFHCUxKndwZSSZS/Q
GKikoUz1z5EMRMcbVHug+tnsoxPIDXJ/3D5RIqOv/ozyTUUn4IF8In/MH+MTTxobNiRzqLL4vcTS
U5bcRO2QoQHcNTvFQQqOBtApIGCya2mOoNyIFtB/LlueWgFGl68KL+sg7ItCfstr53qr13bc8lzo
5ZFJt+qgfGiTi1VAlrvVsqtxFaDbPyGOPSNtN39il/TYAwchhS7KbF161VESN9sZP6gWrLQtjg47
yHV9z+wstUutk+W4YYlFfLLVvjLiFHW94cHwFFXb0HhOaQwDM27JKjm2gSejAYfKVTJmYmeyy0D4
ulBUyilel11AprSMvPXwpdNNg5sAeTIDHoVnndh+NwwvQ9KEVIgzyCGzPJ678Vdqr4xXtthg9Sfx
xqFIUZCBouGnvLThrvQTL9aeuSnKm3oLL+ENoSTh/2k4DEz3vE2bFs0N5HPrLK21X0f6Tp7DQzvZ
cFny1OcZVVeozqb0qYsECLhuJQ8mqBaWxNv4S+yFErmjOWSjR7Fe1NBuztLXPLgUJpeviUtBOHfp
XgFPmHec1hisBjh+adlI1nJ0SrYI661yvPGlvenwmdMX0dU/6tLRI4/kvvkr6PfjTnrTvPGf1WzR
LEkecFO4bzth+q7KbetjlvzJ9quyLG8ckovqiVcuLNRHnt32l1h8SOyOLA6JR/UkfHKkp3uEHXvz
qXpIaL3+MfQKlWAxb10HPlsB7uJTsUm5h3YAhX5b8CV1Layiw4bZXv7LT+T8H4ZBx41oT4aGUzl1
74y30Q3vOU8AAR6TmuxUBf1fOz+gbtD/RezA1ibjz2gbaqREag0/uZH3MCX+seuKCO8WWziHB1ZZ
dy1+VOY2N0XjTKyETXWcLx0Q7F86yezgemWjSk+T/ULzY/xVnHmfPNcv4ZbV+s2LDGqv7Y4US6vq
zE2u98FOJXTztfQJz5/4w7zXJ9WdDrG/jlzCmt3Ab0RIiSHYP45lK7OzVxxIsAg5pCQl++wonTWo
x7PNd0UbQxePgTjcxbCYkDxcNASo+NoaZgTSITSPUUXe42H8IIKg4BZ8WV88nLjyDG8sFvmHKTqu
36Z9Gu/Bvjjz9La36W1GWLWJHC7fz0f2uhyba3tjU0SZyQSw/BoTJrjyTn1fvqy3pfXnG4Dp/INz
SVPPjPlG8zcHDeF/cFQ+gtqJ9IP5TXSCBUFR+E2yi15ywodX7QKb1ryiL0DRDKBUP8qvaLSyNwb9
fjPynn12Tp+mi/hgwrncZaBOj8VBNVxsZkj3Vn4Agl+mpAn2d5VrPYXPwDWi7eSq55IRMbKa5C57
isuzc0RxubW84hmc0HZ6GR+Sbx5ha1ckS6e5WyOH7kxJnEYFkA4/azYoZLTMJbpgml/6Asg3XNkj
QdOpgKu/JCzfBvzB4SmTPlFzNiEFk42x8xFNVm5T+6xwtbDjo+ZbPmWC8RXCE8k0zlUU9RXTMRfY
f/jO2FjXzx6Ovanl5ybQPs+89pAFDgDzMNLgH0gRTw+YjTvyebFh7RpIXW4VGyvztmu1Yd8TIstb
PAgJEPHQ+Zb2zb77AIbYehpj9o/JBoxCaczc9MxAkByeyfoITF9KxcaByNV35Y2M70BDgCGVjXED
2Go9Zacq2qERoc7HfAmpRvsuUmll0w+3JUlu5wifwXZ8TP9gs474UzzVD6Hz+u/uHuBSMG6zC3OL
fQHVdqPdYXx/UbhiPkV9Qzsv+dHLdB8bV+tgJdrlT0KExKuimo8PYiVuO2WvLx4TdExDUIinPlTG
LhNDfeSuNhC08QqEtjbcUZEEn3LKh4ZS7UjdZ77Oy1FxDd+81o+QihItKIJxnM8x4Kspk7yo6cfA
O0LV84jHq6Z6AE1nlg61+SOV9O8tdn9UhF64bXWwsdfJG1w7GbqX0IDbM9vIdqWl/uBt+E+50/QI
QjcPfY0Wm7RlaAIvqcxpWRY2U8G1eWt7v2o9WBcRaXBmS1jC0dkDQokA11fRwdliwfCdw7wpFcXv
aoOa/YHNkKhCGXNVeb3+MZT9cjO9SGjXAyKNDU8BOfzyMp+zU4c9GA/Ms/k9Nlt+mLwAHbKRuekT
u3ZGtkO+9zN7+LF79BafGSg5GBCTXdmr9jkPD6EyB0n4pLmVV372d+2rOybMzuZO+AnoGoAY22/6
r2TO4F/3bk7rQUWvT/fbfXuInuixhv+U18S3Xtv9aENZsucP9d/EIEtsg9EgY44YxdhikMOTNuzS
l0B4Xkj767XHuQT7RnxelhN/Mer30yNYZzI3NCQRerFZJ70vAJ5LmS+0NfUI6o0mHVzqDB364tHY
jNcz6yZ9iYtdmFvJ8mlaKqEfGM6YOwKmHu0DS+56oelm0yZqNlPvF6Evr3EEPVHTZhSCoeL6BaNW
ZsD4V62HAn13cvLQK+HACi7HQjs55ifBcXDSZzDUG2037gkI6BeS+DHuvBG+i3cEh0wcsVsW1kXT
IDTctW1zlSxvNldfjOQbS5z1yHLSbf7ZUT3H5VF0UrrB2ZkGx2hRlKb7uSVxqV2oscYp8RqSr6fw
Q2YfI7p35ZYOF3ePCBgSfIrYfn0FC+PxFxnyJOMamwgPu6Ps9k/ROdGe2mFnuA0HosEcmx36bNkn
3i6RcfIgWs6rYzHRIyq3xGjWp3FDkF/c0x88Yljq+ZGRJNd8pxJgoJ8l9aLMlF+mY3iifcp82WDD
g7Usf3glh6ehaL03IyuDP/5Wpyce6bHkHbjC7/htgicHcwntzhaHLa5G+QcDuRzfnHA5iJeS2HY8
qb/5BZeQaWd8l4Ad3DTyZnkXBEfsT3Rfe4CYt8gE3YYnKQWvvsENAI+RrnGK2WPRrns1N5+w99Wp
G0aBNvTLDNsAt//NAarYyc98K01XQNGYcknz1BHv2OacBbYjmc7UQmxTjyht3QSrKMUpycN40ljX
gGtvsddeUwgvkouT+upN88Esbv1c3cpyiyCQ5gIdBwljWaahmXVKnufxjgErYBvUQgCVrIKX4vVf
KXUeX6e849AWZK2rbvs0PxU7DaMfSkesBSK7yhlu1GXnFU27Sa/GMzLU1XmK41G9K17jtW9guSp0
iAwi3GQJ9hx12+M6RIO3TjKA9N8s1/C+XNH+9coH9lcdL5A2BK2srUmdPHcNsNoAFoAC06ky9B2M
2AVuP4KU6EM/6W67T7lSid084B1VK1yc1wrfA8KCHfCfsp1Vf8C2Q+Y9b8bewyOAkiXhhkrTF4gZ
beM7lQuXNtYDxa9+k56FXX6uX7MXDnWroWcgOImv/NAwQu8dQ6zf0XCIbfbiq6iek/141mFxYFb7
G7yJbzO5L4H3rn4H/7uXncWlqqN8UuzuPqj/V3tQJgwEyQfYNG7gCrvuFl95O6oTSC5dDug7uxiB
Ads1NkdP4Xl6Knx5tb7aJGuHLkbfzjHE6O1r88qjOb2yyNjwZMbrrniysHGfJxSTmF7ainwcyneR
EsZ9xf92/jgxbuNlEz1ZG19W2t3Vb6EcGojp1ITolXFEc+0Jd/Jti48r+VVHz8WbMQtlexkdI/VK
DFvMnVE9SaETGWg+QVa7veovE70MDxUZ7pw6zssg2P76D5Psm3gBFfCs3zJw3J1xGIST9MTB0sx7
Wl9cPeOvH5doDmZCqUE/eqO8N7/xNf+acOH7pSF84c+zYtabwMAosHu2Ojt+aw/NbyOyRDjSN8Yx
uVVMr70wGse7U4a/zhKlrXpDCxA27UDV75W7w3vEYnghDHuD4+/gp3xGJmSLB/OF3uHUuMaPlrig
Nul3MyBJQWkDkhEn5M/5O5VWF+rkH32OXXdqpg22TlPij+M97E8SvkYEaalbXMLHUG9w4rwYT/jQ
0RsRiW0BAWDy3DsKvHnJzunZ4aDCwPhX/EZSEeQ+RisoIVqaJ26/13hOkfR8mQcgz0x73oClxZ6w
Y3cQPeYTmvJolYDJ4EJhBcxjUDu1QgysPoe/0stMv/nbxPfRRhZxy34Zpq1KyhKO/Ma/N3i8d2pW
T+2buFVutBQFp7wK7/rL9B4mW2kna35ny98Y8cY/eEveKdxpNyHcQdLw6S3ejNlny2ivzT5i0Pct
vLIp6OIeIRog6Aojg3N4Mp/GLX2GCge2ZMPzvw5tSv74nT53NN+E5x5/BVR3N+VdpckTX9fB6Zv5
NeOAQ/Hn0L/SPFnq9XpCzGQK45W/0V2ai/ilHtIzPkVyY7c0OP/0KNN9+Wh8gFa0WlsKDdRFrzSZ
NUBFuFJv5Adjedfog2UXXpl872zzTMsHUn9+/PwkrU6pMGwnPyUG+zXGTXerKQrZEf8QrzG+qmx4
1+S2XNEGFES17ODMpfU78If4wtRfFr9jHf9lXFD803xG09k40S7QG73iKk9bmcYtuik3+52vuhdd
2sMaIU8cvAgBNkhIbhQsDx3G0vpJcLilyQdjFf0h9pqX6mLttOfUqZ8nX/1SaBiOmDYnB3mrPZuW
2z3iNx7daB87xSU7gUPttvN0EGMX3QtlecLOiyPtmJUZbBkMIBj9LTo8yiwU5l+w15ar9U30b93H
cNJ5t7Rvf9aSbcitpku5ONGBIcKZ60y6Hm2Km7rNXkBJH7V/dXTg+dKh/VGr23Gff6jFYNcitH4P
FZyWD4JDUjBvoOpAExEHn4siY3RNiJnWrwwtHHK2T46e+si6rPbZrYQ2+6l/8bUeOM8vWwQLRXpP
kNMQ2b81T7IjEbHFREROLT+PHQM4+JtgnIuezmbL5h2qoa+Q2dY2ZecxWpeI+Npc0H0KtNzIqHOq
5Z9E75XyOhAkLa4kw2uxLay3v+sjfwmxrAm4C8OA+3gFCsLfiYu1E4yT+SFAof7Zv+avGHtSeGH0
ESghle18n167J0x7X/sdKir9r8tP1vgiHyMQbzsi9Yqtj5fIiUmCGG2xDmWWDTrQk/ROXfd3Iqo6
hvcCsijTyswifQTzzjrXn9GOR2uhnvpAE0LfBkA+lmJHgeMe+ZwLrCRAEYse7t48GOjNR+A8Dvv2
9Kjp7lKd2od3FB3CUb9QFegowH9w0r2m6d68ICy7IHO9dO81BtsgKvLMqz7ZsVcQLx44LB/lzAnC
SaPvUQ2pNTI0CuE2gaZUP4WM0F+Iso1nzFQwGcVRs28u82t71Z7HQ+Nn6S5W4dhvpnvjs8Gce9UT
DtZrhnT+JCIg4WSm/LF8C7GPEeE+OCRAyxCveWgeKbMQ9eIvrsCG8C2HneDRGM50p9fd3JO7dSMp
7Rgt5rC5haRBhF9u6PT7RxY8FVA9iGupGPNVPJeo3tMQ/xdbtvVIXkkYIPtooc80ju7Wz80pIeYg
raltsBmlTKTs5j/dJ5lqPPjJyfoIrg2htsyxsGMiPhK3WF0QTwbjoahOibjVv/XvVMbjaxNxEY+G
4WjpljZ6/CCn6h/qTDvE1WlciWcMeMLcTp/HH7HbltdkW5wAq5LBGZ/CMyddrpzz8L1Gw6KwuBgV
TcatOB+7cWsVL3F2GZUtNnk1rVYC09+a/t8bMQQUXcKMFWgBEtnrbuE3DBUZszF0EqQ5PEEAKsrt
WLk15qOp3zdvKTaYpHqqU1NOk1DLblllTUl1mb4rxSt6TaDVEEQ9lYfOt7MP/tZMWMXX2VoGV9f3
xjsD3gD2vgButy1VAP2g6XY0rQk13AY1XzfkRVgjmjB3cw7raD2Aw+u87X4nXz7EPEHD2lvQXts3
zBeWcBuVRzOA3O1EqlMqjLI8xSgzQjwkUe94JSI+g6TNlr7nfXSsqGUsawhLdkPdMrTb2mUwgzVU
XBKK5uN96s7GDsYpqh5FQYZ65JymLY3vzT4D6DS/hIujTPsaEQSI+94jIuEF59lDCpCMVngREYgO
ux4CJIcKzQhia3m9/LXspucK4xLhMEyXDt89zPLypxw3DMgDE77QziLchXE3Ds/FvDfpdtGDhHqr
76fhSWHwS9+rJmKx+2xSrim2hCXEZcRCBAkqt5diCCE7YbfsmrHHXsntgAI1TkdL8ANEdRgYzdtg
gFYH2muTPdQX6xl5EiSstLM7GtblVhDgq2yKCr7UZ6ju2umoTWg47qt5hL4bbvrX8PzX2O/Xbv9/
ff6/TyWFXV3PJeF/WoC/n4vMcK2ONOjh+AXQNSlU7iYYfU2Odn9fmwNd9YzOeB6CHJIbGDusIFDB
tTwJlUBRTl8CXPRChs7/PoLe1mONLYF6aY6mwKzt5u9Lf9+UlwLB5jo9+Pc1aSn4trX+xt/nVgNv
qa4tv1OR2IMSaV1xin+kcdXa/32tWb9Rp0jt//4Hdbz+30f/fePv5/73K6baM2kpxAOsP5X21t8P
5ZmpsOOtf+jvR7sQVhw+T5g1almD08tugvECvRahSh9sFV6spMem34xt6TH17c9ogOSk6+xp1GdH
x6/1lvbzUxPOlykAKxia3LUyV7SzXsTnLIs+LSV/UVThUxaHzlMzVbUt2htxOu9ioEcNz2sfnKdi
UnwwdtACsgfgH7hNSYa1DHq6NBwmf+na0MuTkiSPCoIFpQu7B4rBSiI6hiCR0pgGaXKPTjRTkpMQ
p498KMfdEBOfMnGyIqE5NyGJ0bhq+2kLMZEZbxAgYikfVCBUPMt4l6gud2WXgBRpGML3WsnUWIOU
RsfnvAPuYml0H5iY+IGjQUFA8SrGXecUo+5m/mAqpGV8lYCjH3RARUjShJDACFdut43Rd2qoLdoB
R965R9bYjhyEaUuxeRSnXVZGjyHBlR116jpIEtAe6K2q2ooaBMMYuw8uSAH/NMRCUKsRXlo1mKUY
kdcC0ZzZ1+Ep1OVfBtaoDUDWAZDrLQv98ioacQ5djB9GLD8Li3pGFgOLKddJYwNlwmSifWko3ySo
KVSD1t6gMFAswcJnOlGsTGg+Y0HGes4jxHYIAufix5yKxMUxHgz/C0P3XYtarFnZmskcOpO6jI5W
r78eWdkhxpSuAX4XlLDdkki+SCIHh6Zo89HATcQv8oVKHPjDfat9TfNWKwTmdNgD5zKJca5V3HZa
nZ/ibHFjrNgCeI+7Kv8nJigfggbBujFl42ZJtb1FL2Bg6CHGRcVpujg5JQzN9t2612TFZwzuwpZO
SVUjUihNRAtLR0aeGh+RYXS+HOhfVoQ5o5xRlDIllMei5s0x8tqUdxSq1DblSJ9OuYYbFhP+Wy0C
nZHxqGG02rvlME1bjFVQc0cW9WB6iope3jE+GV1plKhD1jsmohBHpmxmiZn9a8aoOVTmfF4WaiJm
PLNBFzwfAb7r6DRAXYoZsavxwRZY/VPz8CfR4ekUGWdbKlGiklmyHTU0uRaG42LOe2NReEoSogGY
Fe+w0xGfUkGrOxpEjaqD0ux1NgM5+9TqnFJXkzyMWCaQC9A6G9VVTEkJBqGgrjzQVRWpG2JORN6u
WNdeBX+iVKnmNGxlSZVrZ4nsXx6fAxaSEwwUI+QQJk4Vos7NUH8X/0Yh7Y8SrK2NKisOU+RE5HEe
+zqotX1PSJMEWDIGC8YVNaLbUlbRGYoF6vlM9Bc70DhQyyGDjK7pB50LMNRUD/OeZTYsVMFDnCnA
TCHxX5rk2ONKs8lbor6iSi9j+Bm30x7CCr0cRAZssRgHazhWqrQh4nT8yTNGxtM4fETlSlQxMmlT
yqk/K21vwyxffLlXC681od5MKFXDoaD43yxQNXC1fGuW5a5iSlHRmuroIU7pjPi5ZwVHjbnJBIpY
JY3PGNpans7ixcCh4gyGx4/T6VvEa26auNelZs3wplMXWfZXW5Lb74MIq1p5Vs6mSslRUO8FyDSi
iVUCNNNwATJnj3mBBldrXsD1qe8p5UZZoVdpUAsOIwAWqrASfGx50jlwWhOH7CH+yHozwRdPOSht
BNUZ8P6iDTRIp5CxhACVSDzXF0vCUbxPskOp0CZOaiKHTsLNcaihOhfCfAZ35+KUAgbXDEh7GuWa
9VmB+J2aoTGVBiEDhhMwsxi/MaJzIYXySZT7Bw56txKbkbJnsrubRNJ4g/pEBAbqBCQaMiZN+0XD
+VVkkLokmzPGquLvsr/JQvAiBCF9CniMe7SIdacdIO+i3bVoklvHgC2yNB8iGGQnyBMa+EwoSMnc
bdtpdAU9u1nTOq6g9x/MvAY70SAcHvWvTM9/5w6MrzaNsAFEavC5G+mG7ADGInSU88hh/E069yVS
c5jCGIip5EvAYnx8D3R/CXtkE3AIrMi6wzvOqDRTp+AxQykHW8jEl8oJWeUo/ew2ZL6HjvNYJPou
M70hRG9YiG1hcxrdxf5lHtt7W76sL3EfGBGLKtIFX5kD2DYKVvJzdo8tBW/dQpP2ckyPpinmkTYO
Gg/JojJidjyKkDU7z+oJpgsaH4Mu9EigRbuVZsFeojAALaOd04Bo1NBUsATNsuulqHL1FsvePJ+3
BW2e0Wx9Q5UXXDAWhA3LmNGumAOE9hk1RmPWvBwzz5i2BvsvhO/EkfLmXIQseSNpB2dey9RM5iOI
4J5aYpczloB2RQC2pDcUl6tlMG1hpvYlByJNiE57y0SKBrl5XDoB4+8a9UQ5trDczGVbVUOyLycc
X7UQcHJBCGnhxcTcE1X+Sgv6zRCYITZqaLSEOKaDRgqD8GREshCaVA0VaBOe0VwUqRLcCCoxwTKJ
faJS9Wh1cr+BE3Zj0HiKDAsXdTmjhwnvl/4hsxIDfrx6W/lhgYQPH6HTDOAVXas1D/RiYeOhDlVt
fDm4Nw2DMimkbvBvGgRQGu3SlEGaQiDfRPKbBNNkI7C+3Y6CWpnMMUmicLOyFuqhmdPkxHm7hqJ1
lYvkLtThVprYkMO+HanDk4wAUHP6kKGXok2YW+IwyRvjrU01+Z6rp1kB56sa1VboKWDOIuB5HE9+
uOKk7Kb1ppva+Jh78xso+RXSx3LK+6E94OisTPQDZD0eDxps/Y2OsZg95FShGss8WkX+qQUB3gki
XXy8vqfINPbK0t9mViCLlbCG6K4aW5/JVkqvdBqTQFz5EAAmhpWsWtJ/ynX1kec0sgREbIkRkPjC
IdhgCpGhRpN+lFS7lw2OOBNeBdM4HwF04c5J/uJoQ5c5laT6BR6DWdS+LIaxi/UaphWiBlmqfRPI
jp2HzPwoof6htGNN9gXDOJ4oYgnFqQLopzcLA2M0D0CAeBZeeeee1+90Wticyrk5BUL0Pk9mtNWh
Hi7OnOTqRe3EbThTTcplqKm1MbgD+FSCFjrbKpjyaWqTXRAvUC3H5zorY79QIj+KqV5JQKS5WjVj
SHHPsOKaAglN5kbEAu3AMR1bp3CU5p3RU31pYFcApLY8saJJn0WJU6hPupAnth7SXoXbhI+E9E8b
u29T7Pix8BkZ9HwgvuOCVbcgX8xdfbSmTr0uMs7amHVUOSNpC8GJv9yjJFY9JsCXrSXtq5hmjhqw
aqUFIEuk0UxZLekMtEKG3Ozi1TN4auWaPOe5CgFMhjOjpC2kTrOb0dbmkb0sBrqr8WmyOCVGej9t
rUNumFFDjv1dUZRkl2X5M0KESW4YuERQX0vc6hjjW1cUGrdg2hcTxtrYzUZ9UCc1fKmS1AllwG0N
UkUcvnRPrbsPw6rGY25ZB0xZ94OlVf4wfRTaE9DKY8uosCsYJi2gGT/F2HiLJO3aZVMOS9HsuEwJ
asIc9jAJwStQ6q9YG7StAtECgG73IuENeAQERud+Tt+1VPhNOy4o3FRg8cMu0qr3pkZiLED3z+WY
voZYnuKgBkpGwj3y5MJgx4G067gKsSaQlGSMNClXMRfBPA/nsKK2h81laIqeieml1RE51cVyBBTx
YwC4YcrxK0ip7AR4DLgEY17RVfNJMaRTHgkq1BBUCp4qVUiOK4pqPVkvm79VX7BoohIcl61frcre
pO53llGDpFHQfzGwCYCaIkZI7NkyIVJr812dcoYVzbhj+LiVXEurD7WYu2Vrvpcy5/CYCX4qUTsq
ixSlUEvxbQaf1zBa8CrSNBvj9j2fktaOlBHd5JgavoYwPz3og0wKLQ8H8PRciEhmyKTI+WhGOyeG
+NjDcJ6w0mrcOEaq0cAvsodvccFSWegK3umlq5mBHhkpi6Q5dHWN4dBxiJEpziF2OgGp3qKk1yDS
Yyfr6dVyN0obCz53yMTWlXI6RmTR1PPNFBxwM+wUQX+WjJp6V+ul2IUJ6CamnPaQSZNCIUtFwpwv
LocWnIFxx5NsvbTVETx9NPdrxQ2tIA8PGqcqd6xo3Cml7EdBQ1t5jroLNYWbALoF9KuAGQs3UJAa
aiBT/5H2RWrrqukSzQt224nHYKZbK2o5KkjKjTNiaU2/6GRDe0m7jCINsWS+A/vZWmlC6SCCVZeH
AheMh1023WR80yQwSKDKkNVa67xse2e4ezrIFXqrs1oUEHDLZVtnwE71WIt8rBMuwyCReTcEM4GC
A9lQmydFp/YaQvVdgjVYllicxKUIcton1jm03tCiv2t9mRgtU41KDpIwPCcrqRuDHowkSNiEsWWG
fahPhph8pEqa+q3GFcI2NPbLApWgkb7IYNLdQemQlsxcX3G97wF6UkUKDnJgZW+ijut1JHSHpFvn
FPOBDuSMG1ZeC37WafT6RPouE152PbdS7WhsaGmTPQHpQrBSCacm+uonbd/MXXqwzJbVYaq0dZqQ
KR8krebqhzcrNK0Xpm1HxdhFyQuexYxoR913JKKpaCgOwGFDkUBffVI7RzSY7S9Grm5FccaDjZXw
eNHwFkqSCx2vbia1p2bLKcAAdKOg00WPqNf6+BSVUFMsbVxLGcx4y4jiYhksqD4pCFYXGSBwg76u
V5eCbBtYm4KaXAygSvVoXBqEj2CVdYaqmn8zW69mRfMREvXCsmh0RIyoj0ZLCxw1CMZTm0bbYVjA
/8npoTDR/U1LdYAw1TpVE6AdDGJXS4JL2iC+Fhb5oKztHQ2nnY2at3c9A98n4mwwvi1hKO4BgtwH
VUHMNbQGEDuUQNzPaKsKC6qYiZZ7oeUHuLgMSnVop7FgAFIseIrGXMN8VzKdUVQRR5WkQlmFjd4m
ZNWPSyl6UxEFDlnwG9KMSmzk76W+RjJGoOuub3BDGTC12/gk4x7E8EB8KRF2VDIKw2quty0UrloS
gqsIWmez0BfmjWVS9pbpijcsO6VltkJQ4gNh4YWKyYLYYvQLUf7HRgkXvsZstSC7K/oR+K+SOzD1
cDnvFNprMpyuwixdPbZIaE3rtZhBjic6C9WgWTiSw59lNhuGs4zvJY7RhCB871uRbEcf35mg6riJ
TXOcNd5shKK6rorJE+qEPgegp8usf5m4SuAnQU0KcG9vucYof4gdzZRx7R7ND2Mkc8n09gMAYGuD
HArUR1AyW8oI1l7s0HlkffTZiRSFEpgBCRbfsTwSVmHU4rZ1/eCRo8AUrA5AovreKP24kRSEp6Je
yMjcxS9FH69LQ0+j009pg9MFTBTkfBICsjH9iYy4eF6Q6sslrbJyzWM1UjiJGA5y8FFgcMIcKYFM
OJYFS2xetYaGyEjzaqb4FSqxdDJKySk1xqjaAalmWk3FdVHEL7OSoi9ymx8t4JGW9NfC0qhqKu0P
59t7rlN70bqQKOtc1n2zpZypTeHkhXX8rooquqxdP3KgxirDvG1PWY2t4ZijcIE3OZlg7GIlr30t
JIgxYDU0CrTZTKA1oZZ7Y8xMu5CGr0BOKltGKV4GRCdz0ARMXQ9b/CwlbzLZ3opZ+sQ091YsCfMr
2d9mRfMpmE7xlL2bUjv6C8S4Yz2pJv0uQXL0WCwR5NSfw6j6a5phl422uLOuLvhx4sSQELeAai+8
QQqe2OiSg4lvySasCoobpvRaWTW5YT4JSD0ZitP6B4dXfEmnDtdG07qaRmi5wRKg+q/bm1lgiTDX
KuTymrHUUrmqf055kto4WVj5hiAKPhpVuWL8KTCxEUlFajyrF2gxiQ3UkUFf0Zf7pixWpzzwepnR
+4FAEGoyyakEGLQTqDCPQJQkxiVz8qR6Q8SOYnbqTlBBSgshPPwisbYKscU+LNXvGE7ZGUzh8yIy
1DnKyuRZOdneYjLxkoMXT1Xd1RPNC2rRG+bVm90qupPyNSI8ydn4bTLCGm0vbHujpesQvClF4ZqL
gkh/oJ8RJZ9NVRrPJuVosoZ5ow/G3UJ8lzPqx8yLOrtaJfwr1N4fdVMncxPORt/8hBTe3LJBKzFW
yuJbKDEwhwjtGmK5u1btSxFv69BQVnOn0NiOeNSb06RsAoMeqRbMBHI1wYEhoCgOBDQIs8yOIVG/
ChdwdlE0CbbR90CuhXtSGpqT6WTJUVU85HnJt7K2kvVa0QaHt1WVfhVZdh0mN8zxC/gqYPpDsVlp
nxvBBMUQ5tQ5wkjz2o9e6A9NO9NNWkaGOvQGXkHbYxISCa0zSMzy4L/Twjot6O0vlCMmTjg7kaxs
m8ii4dbyys2bxG+9116UNtfeLUw/ExOWJJS1T7ETTnKjHzlrn0fu7L0KtP0kKpkdFS2KlZZnMM9U
Lyke+JYZ26CBIyOgZigwO2KQP0H6no9s/h1jWRwkuBbpA+ezXn9nqxVbLJnIi8uVb/n//zCam8vY
rQNVmpbvJ0srk/Pfj4e1Yc40qtckYhhnh8S/2P/vh9af/O/THO8LhpHWb//vw79f//9+/79fh1/N
6/rvc8Okwzj6kjD+45+MmJFQeMXr//4++vufUA5QOlcnnP8+/fvo72t/3/3vh//P1/7Pp38/F0Cb
qYZvqQncOWVU2MqnfB+kFe9mXt/i/z78++rf54uC28//Y+88lhtXsjT8Kh29HnTAm0Vv6AlSIuVK
ZoMomYL3Hk8/H1J1i3XVt6On97OoLCQcIRJAnjznNxTjUftQnRw/B65ENNxdMG4vfWny/ujrM88W
Hk34ZKWTsYsnCa1zGY05lO0mN4mbib9SavYI4y+SYrR33qBhz2tTPU07jLwDGeX0KfDslWMT0ohu
U04/N8TzLig+U3mQtN3lALGb6EokhbZmH+BjxolCQ9fdQbVhsrVyrMNfRrdH7Ce2iCZPKz6cSedt
FGoQt80MQlf06+hGNYx9rr6NumoAGHY62K0mWIEQFbEDgQMqW7NakVVSzPcSxuKyoPqrR81dE1Gg
6aqxWpo5Dt6iUYcGQESQVxP4xgmECKozVt68DxJYi8w2yH5GSniIGcD1iopZUNeUC9GmjBEb24Wz
gm00C0Vl4gafu2Jd+ilLa1XVrvKbFeZ10BvEls7PlGntFdlH0pOVvxyX1AED6tiarodY4jYWZxDn
LvxZVRcf5gN/Tri9fN7np4jTfu4jNg0NlRSlz2CF/rqo+NeVib3Fht/O/W83X85Q2JjdOy12d79O
9dtn5sgnh3F1SBQCYDSzeP3ZKUIKhhOtAt+563WAi6oCz84am2NM6hk5KdQzOjujGCaFpC6/x7pS
7qzSoyqQB3srHrO9GUTVUUKItq9j6vgN9mlBt46aZC/54FbKHCkvJFZWHu5hXSX/MPUA996SQjw+
FGRBiVyYcRrMslEqwJKQnBg1S9Vj5ulk2oACDBpEnVNvPWofEu556xrDvE3s3BOA5ddxzyvNKWWg
s7K89pvYWxV+V0JWoljfZRXAT5u5iD4galCj4ZGlH6gvS5gvgIEiFljh0okbdou4gs6LOTPz+8ak
gIC3lwPSB1kXsmQrgm7q3Q18xTDR/X05KHeqlZ0Ib3H4TGSACBg1JAzBu85UMNjJ0OBRmJfJXgic
yobPlbfnRMkZzEKvvR4UCkstFUysIaAezGjwxHfcLh/GlRdD2ooksMTGVEw8WojiWGCV0f1AEXxh
F1J1zqkt4h8a4MeNLLMDhEZp3jFdw0gLu5qV6iiHPOhb4KceYPQaQXobAohsOY8xsMqGOsjK90MY
RC2InqwmeS99b9s42WDP+SpbmzhJsLJCOBAeVHyuSybbkVGAoQ7g62J0QY0j9A668WIZ2nc1biHP
1iTT8K/aGSbY8SAHGJCfuhi4oZWUj7AMMPuw0TmpGt9flDZ5UkRwsTtTajyJY94Pkp4P+9Ji7uBT
g42bsDpYPdLCkJe65r6UiYsVZqZNhoYJ2sZLisHXfawcezRSwY+10bqx8yup0coNVl4nSdVfs3LO
23I5ErcwyRFVQoe9RTIwgxgTe9kPKwkPiddDHPdL6SrIyKExnKEpFEp8J4l67aMyosldtaxq0gEl
EJix8NVlFitPcqN9mLG0y3zIFRx6RTqAByaYzqlk3nVmNZzJPao+wVpsgAAzDQtPRvRoSpIhrqTL
I6ypON6jsdqvM0c6WN5drHfGTZOoPwwVFn+YPPgEKDDqM3C7+nNXy8ilNNNjsJN8hWnCpEY7PZ5x
vWbzRjFwnvj1EtZhzPWaHBKf1ibrAvHgpZYqE8UVYlYto6QNBBazN8zQBkdd57H15ndV8C0nveV5
TrEK+nBT9gi3eeR1Nx5+BnIc7klmPqil7u1LviHJ0SRSnbnxoOTNMUkdMHA2L1E97aHV6cau0wJ7
1xTeFQ7ilavriKx3eeqSEriSIWENdfdcJtWLjGHBOi0AwaaoB+fKuQ4Gpn5835207gxCQa0d33Eg
k66qEJ6AWpPCkwIFNA04rDgEBh4Z3lMQAqqeMhlNnQCPrhQOMGK9V/mE06TM84F6hPTGdA1EhbzP
HAi+fnvQQdj1EHvqCkklXucbrUeNr5AwvByitHxNTdIGNQqJK81EfE8H36aQ2gP8Etcba9L7u7Sp
QBlGAGX4bgEwN4F0TUyPgJ8C6HZE1NwK/bPVMib7lIV0PfQ3g6a82JEjg4bJwF+q8cOoh+22jpmG
K4FlXHeB99aQQmsVA0kMFXjX0HJdZYvpVVMgHzhpsGe9lqd76DpgMePC6chMGT6gqa73NsZsX1JY
TX/f5j1ly/4ekwcZbGnwoWqttixJFmwaA8zvoKgIkFuclCoxGJd2ZiL2jrOs4EwnNSLhGa6sa6k7
cYnqSq29BsTobJE71OU2Q6OSMj5I2GHMD5nfN0jngSYFyLGdJMlY9xGkCtSA0hiksVkb6V7VEBYy
cB1FaRiP2dmMBZXHDrttu9k3vnwqJ3BhFKseWqxlyGjc9HU9LVWb3MdYKNALZfzLe7t9i1BKJdGW
vQ8RkoRocWdEafI3ScaDtbEqOEgGSpllMx5QL4bY1uJ1GLWk8HONBI9mzTKgeNvI5XA3NCp4cD0k
WyytJrWY0KI3lonhp1czyIw718q78BgXE5ZIaXokT3qSZAFAD/V1Hpkl0w7sENoG/H8/TLE7VvzQ
zlRf636IOE3ReaQRhmcrBgOSDMMpJm/v9vjCVKkNjQsDbkjDubOXh/i5B/BqDcNzYlJMl83oqsUi
AlApVAtThcIkV9rSN4DC4013bKsoccvN2Kc3SaHwTs2c70VWk8xvoPia1bfYlkMwM8WdSVErm0JU
RE1G5lSy3s35UTVVSjgxUu89DxA5O6K9aXj15PK6l8cC0ZzZHAHGuyJDybZTKMhlcK84taEA1XXK
PbictASI4KUup8Nv3ETcjjIzNKh5ndgw2WjjlZZ+n9eNf3AC4wmnHn8TVXLr4mgG8GpulD6GTOFn
DxhDBm6QVo476sNTICFUUWfa6CpEe8BLaCrJ8NdGCpwA75/8EJeZsi+daaXO2UOvVrfDPAeQLeYF
JfNIu85xtJn1PUWj/loS3c9LnA+ow5DCHP5MXHjXqIRzw3zldq/cS3GCyI/Vo88Ptxxc5GM6NIci
G7Mt4eNEwmnE/MhWbRYppOeL3My0lYJY/G6onG2GJmJaPWs+2H8FB2dGVUJ60eg2t4I6N6IbSDYZ
dCZsK72pWjf2Xny9xWtNXJRW1/20bsb6Jpjv8FhnPGiieFqYPC1MLplElCrSJfnciKUv6zrbYdw0
IRhVakRycp45SRLOjjwRLejL2Lj225YJXTb/lpemnmNUjKD9pUzFeamXFDt3yqzMKiRSsfRjzpLJ
26HGlrybm8gygDKJfjiLsk4l2Rgn0XYmRpHg6q2uAPGCMmta3XaNrexNC8UiPDs6d0oA8kpNmSx7
uZ+VqhCLddsC1lmVG1eBlfOCMFXVHdtcc8VSJUuqW/RmTjKDVKw/a8SW6O8Ti2EVO/fENYglk6nu
ytSBcAXhsTBKxW1qW3HBsXeB6e2NEjUTNQb06xcBJHhcfsZ9oN1SFsndTJnNZiIbUbb6eeqJ85jr
pUvKBiU/IVY/ni9B2bFqzS1URXNrLaqwAiyhV5mgD2ZB78UsnYzWJcZaqAWgeJN4qCkUAEoLqnVj
ratLrWMuQx3zXKDyv1VSi9vJYcq7bkLpRz/PY0QjXCuU3gNMP2kkhv6QycUE215VCQmRqrKzQ9Yp
0JckBjRUvTBjioYoBOFMQ351nzeTsh2oj7rT3IjvX3Q1UopJSjKHr9tHQG/+DYjcfjbOgIaKDVZg
OTkSCNyECZEaaIBK+23egngpCXidWUj4cgOK7hjBKc/HyVu1tX2naf1zUcCp66YZKxlNEX7T8vCq
QY/nvW/t+6E4/E+qd3WgN9JwrSJGODl7kjuIb+LeqJOzRnwy3uY4iK6xitvJLxiKMoGISBOugVej
57h27stX6T4/UJqSAamC1J5jQTSXIwLiJYwm6xg8TM/Ii70PJyoW3kNwn4L12OKIBco8/YGI4vxQ
DlvSnlQQC3hJlALGhaavKYKgbo3pNCiB5gknBidEggT7Tahl6ElXPUKvm1beouoYdDv5djo1bznd
EdjgAif5HIkjaoDPKo+vsgKY0zzxUSa1OOBfmFffQkajSJjCBgd4Yx7DVwxqAS8XGMJxB5J+2uXS
Ae5Ug90nZPdhCyNE1TeB8QYYBrGaAqHRe+X5BgGrdXhuKcctoBkDtLiXyJRKG2jn0Sw0ZR/HN/+s
HkGnIVywhh+LIgFedOZ7wXCWLM078x3HqDvpRXO9O/LxxHo1dCwN7d2FFxyJGXitqM/R43jy3ge4
4Y89GtjNFkeRcK9D4MdSi5e2yURyo5criSoWcPIj4rNYW4TQvp64D2DAT1QnqBodk0P0CuOyWGbe
WtE3fgWjAEYseAuIvQg8tNKiDClhLYHHIRTVn4nEeG8AiXdujqAttsOrXy6M2w+nwXkCqPxxhOdt
lwyGO73cOdadlGx/k2s/f3of/C1r03MeZk39z7+rNnruxIWjn2f793/+HeCJbMiEE4ZlA01VDOOL
J0JRDn2UaApETdktJCAr6/iHdMh38Wvr+reonCbgFjaydw6t1ZhuSStaR/tqeuMOIa4Fo5fM2i6j
uVI2lUfYtMd/BcZD5G8De+9lZzQ7+wIN1ZUmbSVHpcZO3LBVgfw9oWgCMvDb9AN1v026SZ9R4biC
A7orvnU30W16X3xryDgssSz4iFwUa5+S77iFatvuOnEZ+8FhytywEOt32hYfUG1r3fAyA2uwAzYD
nRr4NLx9DWLTuFWxFVjxdCyReQNZOumwo5pv1hUyzAPZ7KM5Wy1uPqru3bxPj8jxBj8gJkBosH7A
gMJxGFPXDXy+JTfMK2BI+Z28NfDX/o7Cwn3Jjw7VBq1itvBUo9cgAesHSraHMOsdjRtu2Yby4y1g
s/IRiIV9nW/wON3A1SU3nPD9uUCi8B0myN4lr2D1N9KN9g0VzA3e6R/TqwmxW9tiujfrNKpPuGGH
x3Yv74Ktfg0vVH/BPxH61BrqfXODDCCA5/QRK8UJ1gvIpjVwZ8iRPKcWbIDXaL0M95mBXCu+kovx
NEsA3Gvy8gNhstBaEx2scLNZ7RCzROyTCnYAgfDQzsSLAzwF5NTXyi3FSiUg0jmSIkddfFZv4LYF
xnc9rogyVlK5Q5Fhz5/ob7Sz8p6m+3I3fGcKzqUygG8Nt3weD84z88otkduG2HwnwRhazUIL18/G
C0hCEKJrF5vk9X+4878Yknze+KYqK7ppmY6j6jwYv7lRIGRfg+hS+2vV7q7hLAWr+R3D7fVgOU/q
jDBdhKh1vUCbAdkE0egBRlI9K37PWOX/cDEYIfzLU6joOohnGQOxf3EmMSIcuiqn6/F0I1fIv0be
Yzg98hUh0QbDhvFjBc8Ot3bmVf6paE4+BVxolg/wR8KTuJz/97v4D34XqqZomJL8e7+L64/+b1cf
Q/j2J9OLn4f9YXohazhY6KahOZpsmrrMG/UP0wsZcwtDw/lFtvmtVZNNWV41wT//rlnzQaTrOMpy
bMLuv//tp+2FpvxDI/tl2priWLKq6PZ/Y3thOxho/OlecxDRVHjj64ahmI6hf3G9KCM9mXo/i451
SZquxPYOwmM7oZc5HCMbP/QFiXxYqioZSmTEke0L0KySJHBDQQhPqGSk1sEJrTXjmPfVAL3Y7D8b
LAAH15tx4lI6vqSKimjcLH/5KYcpFjObzPpaLAqyjFgSTTw7WUix4y3quQAhZgSFVp7LtAVzOsf9
olHIlMcA2umD+M3gfr8Dcspc4ZAgGmueLV26barBglAkICnzNGmaKyBinoBKKaUasUh6EYJEaiGY
NqehRaDazjOIS1csUccGETNOOxGYi6j9EsaKJaPVg22rGwfh3yBmE5cpRS8Z0mYK66NYRUUMMQDf
Rma9mwGMXRbQfs42ujy/TZQauaYOt6yF3ulgUcWi1ao9cfitUVQwg7QaydVSL342ohvhD4intPSD
ml/bH3xCg8VUIzozGlI0HGbkWkLhheqjRyTTvTcpQp+t1q/MCT2t2kmvmqA9VZHsb8a621ISBqIn
UTup2rDZJkN375GVU7xK3il2et8GqLkVAeLBSmxsAdat5SLyz+gplU11mDLS90DqqkOb4mqEKch3
UohrS0NUu+r1bgOahxxnTKIi70mgaGicJXW+F14X4rchWfGQTE3pTVeZqn8Tv58/TaTTSXBWzVnP
kfJTzNkWr8cdfIFFlk7Z1fxocjDiphe2LvczrKl5yfm1dFmnFT3sqEtf7HPpXo4T62QHrAReCd26
Gltwr79O+B9O83WzOC3IQ6AfYvFze4w9eoSo8q9rJT3KxV36l8/779dV4IUorKPSIY4VTTqnNC7d
y7ouiaatZCDzZ23E2svX8vkVXPpfNosunB3CsxaalugGvVJsK7L6yTzrC+cpoWiyX91Y1KkufbG5
ysgVoI3IMWLL506XI/Vw2o4NdalAbSBm/cVpv6y7fHwxjiQRvmwW3cs+l6vJmhI5Aqp6K7GL2PBX
+13OBx3L2VSxc7ysuhx6WXf52y7r4lo9VaY5cofPtTvoD1AZMn8TzNNTIUJc1Hklk24laVKpEh4o
XxeFQLE0+qeoxYZHNctaXpP/I3sm4dkhznE525euOFdsxcACxRaHh41a5vzhoxfpu8YjxJ8/+q+O
E+s+Dxb7iAv5PMOlfzn6y7o8HTBlq7AB6mcPocJ70TGzwBenMcm+hNhIyp/9MDGHaealsPayaIyk
ZyAC8hr9uqlod6kWbhtRuhQemmMGvCoMsW+u53d+N2+pxJDw206+2FVsk+eB47Kr6LamrmxGclBR
C6IIZkrp2gaER9HUSsgbGmxTu5lIgIl1Yj+xZAgPp0tfHHzpXk7Th+3PswaYSpMKUI3lNH876Wy4
JJZEY+TAgUobOuxvG5qadFKMHBbw/Aax7D81f7WOYmTqMnFq5+9kmB8osaTOj6BYiqf5uRFbfGXY
FXpHOqaJHZT2TNLXow0NTMnC6687fx4n1kritm4mewMoLthFKfGDaNrO4+qphVIKsUrXnAc30YTq
/FKcu2KDQrGYElL+KFdDt5dniy3RqJYMcSSLwK8ajv80zF+VVsN2K2oNIJFcIgxkw/Mgo4WgFmSP
ldHy+ut1hodLI9YFufEqZ4Oy1mGsuQPcIbebm8zg7826el/7BbOTmoK/WIoghnR6XuwhOxhuPzcK
EKutSZ4pkFNokV6ngo/Sp9sKYukC40jkhecbRvy+4/wjJ97EDSNWtuLeAVKZuslhSnxsbT0N9Y44
A7jrNT20evFNiC/G022kezMLapusu+D+sDuflwIDIJZYGk0MhOIWlT3QUtR5NQfhCHXSyWsSAeau
PGAgpgY5eGsdqpQ9lvVOHUD/zPTKO74o0mKaRPm7wFPMMABnw+OJfBDu0qwIN8vgScwj6ynE0SZt
pTXYjx5El4UgAtoQ9kAuUCBVdBG9XcAtAlvyuVJsv+BccFolzivUhPRiPoCSFf3LdrH0uVKcRPQT
IHkbVW2uPk+JyXi3cjyy15Ok3dkKsv+D1EzTEkIWJmKz4ZZoBrSQvAKFACXdmYpv7NV5u2i0OfIS
S6RGyfiJvjjosk8jyWz5svtln8pEMlfFmB2YNClZ0UwtmfuFWOQuI+9czAnwv9w+wqZCYsiOVl/2
EXv/H9aJXT4/RRzihf2778BHv3ycWLr8qd3Qk6oc8YYSf5T4ti5/7peu+ENjaWtMN808KlwaZVbJ
v3T9eQTxZg19pfE2WjWY3LDz0JKL0eyyo1gaSNECnf51zGXz52lhFqJO/usDxUprroeAxP7Tx4p9
/u06k1w7SExtY8qkMNSKO100jV9xqq+Lop9Jys+dvm6ujbmE8O+3/3bSr7v+1v9c/O3cgzrw1EnI
iolT/8t2sesU5th2KHgl/dWF/7b2rz/pctHxqNyPThFtfrsCsXjZ5bdTiC1f+2Llb4d/bv/tGrRk
q9fUayIpVn9roLH+7KY5/N5SGndij8v6ywGWLlOinJKXyypPb1RXNRLSsmJRbGkTaiViCRIcSD5M
6olcXdEMo4NN49zEkU7WUiyKlWJz0hTMhi97iqUgCRCOxOyQDOOvzWY7T5bF9t9Op2Zp7arQSkn5
zoti++cniX5UTfdTgYp43baOsr4cLpZ+O+flksTZxWZ+7ltJyZqNArYXipj6TTwrlydCdHV/ZvN+
PhdmF0Fzu+wlA2JYeeFsLzkP9r1ALgYiAurnWOfS2BhRo4TQkjwcSp2hCNouBh/Nzwb35LmkMPeh
1xvIi82LzkfVGiHIy7l6BpQZm445PBvmmO3STYdNFLmGbWfbEQysW9vBC7EPGYRRAxdStx8w/d49
BvIEk1p8rX3KDnc+MHQ3b7Grh8F5CGv8KxpFfwlG3VmLuXXMaXLn4DQaBfD5rxPT90sjZvhTiEi+
7jPMSJRWDjJ4gSr2CXCDGL1SjcHcbHBlmwH2kgzwVzcfEv4WwxgOtQ7RC6N7l3tHqVIMWExM6yRj
FVXx6TJ3FakIMYtNB4MqrKlDJO07xf3/hF3WhM34HxJ25MJkEmX/PmEH3y/M8rD+s0etOOhnus62
/qE7pqbhNyubKj60P3N1jvIPQzYNk9W26SgijfczV6er86Y5h6eYFlegW5dcnfkPx7Qsm0NMVZzx
v8nVGbbypTxDKV0lJUiJxtHBpVFj/XOWOjRDPSIPFKDU/1DnjrMfvdmloIbE9oSJNFzXVFchCYD6
AM+ho3Fi1qCpZHujx+G7ORQ/prKRZpEAcmsj4iA+nl596JzJ7KQuiHwHDAicZ3zER2hlR1utMecK
W2JT/1AokfFNJoxT3nytt+6G0jhO0oDCqmFNt309oTmQUpEBOuSdjXaEPYVrUlomzcYsEe+vqhHa
x4RvrlajdpA89XlRUiGlINmpxyGJ5XVWJVuljx6dEaPO2PYx3UowmbcMvVz7MuBJ1CMoMoQwogrD
ONZR8s0e/ekga3sry9TNAHa/UTFTgbP31Juu1FJOG7OsOqtpthxJ0iIqNe1TQmYC/gQtUI1yiz8g
9pq0s9xwrZ2bzPZQR8ZhxYOAbYxdtvXRbYudqHokMEa5YyBJA8lW3moF1IDW0ADeIEQ8WRFvKK+8
Fk1jqnvogOM6luFdoertJGq/GVvqOTFgM/RGI22dRtTBsE5Cby+UbnXHiK4NPq+uimlrKP2hqBDv
DUdeFcrkrR3TyBHKwMATOkOB0G0LuQfZ5jGblF2sjx9VP+5lR+vXSU3tzk7yrZkPJ33mdiQYUsKL
G85V0lmLqJeWQ5eDWu4koDYR8pMxwgHAeBx3ApAV+uC6UOMuivo+7WdHlwF17gxmQAheZxOYqIFp
fY7Vp3NiPFWrTEPJHC5GmgN60g1zF+UprHUmdfyClLONKH0MA/9kJ0G3yv3iMEjWk4yQedzX+o3U
o+tKhXxG2Hna2VSptmSW/eIZQY/jnYSSdlLgJ2mF6zKnVpwiSuNqTo/2tVkk6LdJ9VWcw5XTTHWV
oc7TDCFGH22DqPhgJp8Nf5oxBsldFyYgoUCw1FUO0LY4+Wr2DGkC91kPgxUVl1fJhojRe8UuLe1w
Z4cwGbSAYmWmtvk576jcWTUcfgOZ7BpZnyGOUXGTlVvLrFBpmZqTjW0JxYXwKoY5W/uagvYJQOBG
Aslmjf412Pq9FMcoOWu5/RpTDzXJwKeFWWM1B0APhiWzKWulleoe1ZHow7SDq8xTXnUmomvgl6DD
kN05lRUidCWEP5B442qSkYZtACQuWzP0VvIAu9t03CwNb6B9ROuhBejVNcqbnfpoJ0MTkWMDjOGQ
7CTHgSErtZTeHMxJJ5Rd/cNQL3M9V5a9l3So3mBjGHZTvJ4aIHh6VG3i0TSONkkEhL4CLLLQLx39
GEoHhEenI4II19OkvhlVfJ+3jYQJDv5/UyWDNivsx6ijrFrmXrwMdHtvRwGa6uVEjVLJEFenXD4W
+VnuUcHPNHws8xCfM3LDSj5DW0bL2sIKB+S/LmHQK2GK+2MI5TXld4+lU2BCVinG/qHLM9CM5Max
cuJPNEPMDVVy26qGJ4vSv6pa/k0FeQbvs9kBpoEFrectafdhVmAr62sAMdcamshl4gbES7qB8Hsf
Q9AHFp4uA/u1Cp4t3Rw2H2aKqWCvvmdQ9xAjWujnpslOyVD0y7gun0Z7wibV7tDkm+J8A7WsWHh5
MCy6OgPvAPzXyMDeylnyo/T7O5B4JTSmVVqCninBm9jegMdYO4AWA2XQasFrAmeULy9+rZJy7xfw
htSm/wFcOFzJcf7WJLgWwceEr0pZBpqnv9Jg/S66EurzFGbb1rHgaaVYUuRAS6JAgSfm3aV+8qPr
NI7SR7JFCp4tU16ds4n8b1+eE+c+sIFWBMb06OgSHP/EQ29D3ZXcb2PdXptF/RAm5Us2hOc68RCP
IMkIagqR+WLC69Oz25cUOrJbIDtrG+oIXgjebQfqaG2rqNJaQNSHDLPyYJJXWec2OE+lQCHaqnjP
PoLeP5PSG1x1lK/NxuBBHrRDlNpXKm7cQQp5X4feHAWGivtkh2ZYgSyWJYNupab2qHrJS5J4IQbY
43sRyvuiH5/HAkBq2WlPflzg+FaGj4OsXAdBa2yVp0LuYxw5fSytdXQU0xDhjDK08G0w68cQnzSv
9XqgIYh3lDJUYjJMd1PW/YAiX6IfsdQ878ZQZHj0KjxN9Uc+BfmMUcURuYnyk1P7FiayE/DBAEMa
+0lNzOiYW4DMedadzRCg/g75+yQ713aDUqOpQuqXcPHtiuodzvGwzKKoWjd81qJp16EKU7kL7e9h
GF51CmhWxUOUgnfLg1TVd2rPyOpFzYduVAe7isCnW9JmcPyTb7heCVCvyHhzR+h0HQJp2vVZhb6p
ans4UMgHiKVs4/ko4hSl95GLDH+EtfFdb2eAUag/lGqj4glar1OnU/d1CvLceYpk/Xb0S/2qDfDV
6UYyx1J4x6vHrjl7bZY4WDJuIJpwyJzpYbRy1DuReqxH8+T09ndD6r6ZMuJSmv5hMwJt1ASjJMB8
gLWhOY/oPGrSqojHaiWpyj4xATHWoJQJI/J9Gz1aIfAPTFX9dVZaMcKL6nPqdcU1l4f8ujauHIuB
A1bP0dIQRINBBhlsfof37fig82CsUPNo/PSdR3XaS0HPWKyjhc1PPKYqoUxpbZ2qxz4WOV2ipQOE
FKA6XfbRa8neKUGjtGEHD9uUn2rPwJ0cyrVf6G/lcOOVmrmaTKp6bUoFPySK8msjOLQW6LzJtI4U
Y/2Fgdt2cBonHSyAL6OrrvHqipSPNmUoLUxlgemRpgTrIoTvobfWMijTV9VJTo2hXcFeflUb48Wv
vw0d9PeQlCXWXUhxYDRn33sxUxzjoUM1a93O9kymBUIHB0K52cTEH1OcXlkV9da++j6NyNWVw9lJ
9Ful9K8ADb6rpbmvcTtSG1CIGMy2RvGojCBSTG4xmVn7opR23I2bQp6CLRIu3ZbKXoZqpf2atT+a
AAuFvAbIkPYVXgNJ/jZ47hi/QV/cBjHlScW3nuoMIL5vvKOOhKeIZ32EyXXRdxJG0x1+IRGArcRw
nikEe/Ad+MbAf1MSNXa9IfnQTrLzmDB7kzzrJcyKQ6ZBDiBAuPILA0h17NhLvqUcWKN6CtAprAn9
uGGXavc6MSMHhX9jVf6r3zUPZiS59hxXyqXmYiGjoYOicFuHGImWAVAYpJb5m0juojIzRaq+VGpp
n/MGz0mZSlKwCdMnqYgxRWihFKNiZu/yblwpuDR5ZKOHfjrARbmDMYOXly8/NMoMRk55tQypfN+O
1b60zX3czyqvw+OUYj1AcOrtbOT08B9QYRAAoJtMA3+qxtkC150g8vUZOrkOvyozAXLlJvGtLcPw
wUbHC5THpJLQXaAWXzo6oqfdttHVFyduriJferUC+9ZQkOrNMOSFeg+UaoJ7NTtPFij71Lm9m+I7
NcbJVzONe6XKimWPVbPX1VdqHSnbJuHnh1Gyy3R8GWNedHqIoH8IBdhEEwmbgqhf1zLIpKj2t9wy
Icat8yAjk+hvJRNVjXJOcotFw25xPEZIBLoem21/zv6LLaIflmWwslt0jsS6ywaV7x7znflsl0Yc
culaKl7Iyhjuvqz/7ePFzuLCvuwTx9FBU9tsCy6/UdZiP0ZYZE7EIu99xOAuH1Uays7W+oBgHSvv
vL3LLSzBxIlFo8x5qUtXLIGB/31di0qNS6aJ0v0IXs3+norPEHvpf971c53uysSpTJMp39Q6sOJ2
bqa0RRYrnFWZPZn0h1gp9hGNMWdBASSly9q8z4MJU7Y/H3/pdjEIxnauwJYJcQSOL398kJKb8bbk
GxKsWUGIDUrgw9SG7JVYZ3VDvOwTxBHiIfQ2NTWyT4vXYE6TB+mcFheLreSfM/SD03Zb9sFRuqr1
a0arybhiPhFFD6iVmGi3Lrw1I7WLYuzw3N9odyDHTvmyxOnhQOQCL+Yh3WbesnicHolIcYzM3yCA
Igq0JJJ2w3sFOz10sOwjImgREGFmQUsUvD+ik3ONeceEK91QWDfJvX3WhmnxBrAQ589qPKJhly6h
wsiLDvH2fkPOCncy3Myo3SIt/AJZNDygdiVZu/B7z4snXcvp1sQ31kXJmcXmLaMwjwLyiELYKu9e
sIMBuRgwtKy01/rKQzh+WW+1R14lAFY2WNfD4Vt434r7+IBYmILRYzpbuADKle7ITLYMaVfJFjUi
5R5mbECJDgkcfW2CdcNe9pyc7DNOI2G5iLdNu5EV2D5MZoNT6ua3frMhtQgYG7VsOOrHDMESJCP3
qvqE/dcAMcwesWG8olWshY03wAeCh5MJiJjTdMOeeY/phtt0Cxq3lnbgbJmyIn6GfH4Vu7xHG0wY
UbDBazQnrGsxI2VUX+r3HqKg98NtJD9I388wKhsAKjsDe85Dcpe+8IJOzuFC2eXL5C67K2+CpbSA
8o/gor0C9r1QCXIXQI+/O5snyzmhrY1er4fNCYYzqNu0K0xKGhmjXfw0VKihFOyWTDFXSMlE35H7
3VXr8Uk/Fes3Jqb+0blq+tX4lKEb90KO9Ij7kHHziEvRiVrnEbTjAGQTlp6urZgeLhJvecZopNrZ
qzNKQ6xeACqiRURDWupn793eY8W5gqeP/4q9x35ra57DK3Nvvmev/I/l+kf1iFTfa/iAvpj3LrWb
5lFHuTBaeGd/DUJ7QfjFF6DtsBNMXwK07FxM5M3Vh3zOHtGcPTMq5rjF7qU1Yo9MRlfhi/f85jzY
Z/sM5XNmRa8Hfe/5roP4l7pQjTNJJAvtJNAFq2SxBfcMutVf5w9437400nIjxytt9ZJfn/zbJwMV
AJD6y4OFWO/JwnIe63ZjZ+KKCMbUWwChtBGbXw5Lkulb5XZE+vIB+Ov1h3Z7G3Z7afnR4E/0WmBh
ka+iU4js/RJ0WftwH63wIVQOE1CixRyL3AzBNkFhZJXyLM017WXd410TY81TSh84w57GdfO/XJ3X
butasGy/iABzeBWTqGBZlhxfCKfFnDO//gx634MDXGBtb0eJnJyhu7qr6lQj57HDB/h5gjl7xIy0
8ddjMjNS1Tl35iMUYOywesCkD+iE//tdAA0vOqCQOyL8Wj5h0irCMlJSBznzXXRYcaV85nXTS+M3
v4jzMJdxN4b7WU7ObNcv3YkMRUaB0QdnAeux128m2/c5Pc1e64weCjAUwM/tBXK4whayXMzzjEVh
8pLsYYzasfer4iWL+QQ+YAm2be5/M+U3s33LzslRd7Sita/fmd/uaSS+g/lwftPHha91YRe22TsL
0q5n4QGBHmFH/z2o3baceZjMsiPqjxEeuCtLM5D48fQM3YAm9fJSl+cwCgwwjkNUHMWD9k2P+Ywp
8HpFjSvcU2Ra9f3cBMlD/Bhh2GTY1XneRR+AJDQTv9Lpu6Ol/SNxswOk3+RAnlNdCZgYucqHGTwW
Vw/yoPEFqz1zxfMaxPHRq3QPNYvi4aOqH+Xr8K9E83S5tIIHat7sMe7TwektRq2y7Oaze0ie4Eug
O4YRRPsh/2T0EkkvRLpAWc3oJj745OpINaZJmF7haL2eMACy1M/xR9scys8NKlR4ne8+UJTEZu1f
Il5SZfcFCUCHbIBNnNZ42TM+zq+YDGJV5gibIFIZoDAHEtXv4gtOcfiC1k7xW/mtYBNboSbyW2rB
ihUTzBZzl7i4TJ2ZLJXPqLjRAYbz8hy/DdfJH40Lo7MecZiys80k1XSMdUduJJcI83tQlXl9Zjqi
S+r4Xp0lHhEWP2/Z6JQ4nqCusysOrEIERNCgX0+skcQVyydlj03Es+TQq6Kapx6i41MKXoODIwId
6DsimuEjeDrz6KdfxHt2+FXiq6t8cVhyBDb2fEQ6ic0BBcbqA+VYBHYjlzFo/OiKA3nuzV8LkSpE
W+ytOf7Qo9yePVBN9UnzJC7LaEuLPwq6wkyUc+yNe3WbezUd58ML7sLh9tgTQrxUfgK4zO8fHafg
Z3TF55wV9cQlir+YaO2m7abPbD1zGCTxnvUWpLS7Bx2WdA72YXsMqf7+i6Zg/aIL+xi5Xvc8i5s1
OlqJbvYAUdsOr+UjhnfPtDXF6h6eLiNBG+NU2cjcUmLOv0UM+MzfVb1oBLsYeHIFkOVh2BKA41KF
ThuigJmdCj5mXNNz8cvJwDbyiqbqJmmN0A+sgQvznOMtPDQ7OqncaM+0Sn/MfzqufCgGtJxRHlOo
Y600PgeUx0nKDc47vHMxJ0fyDVH6L/kXgiHbeW59G4WNnEQIPgePIb2hr7hql+QQqBxEHmz2nYZV
U7476I3vFJgG26jX6sYDTRe9GO3C6xokv9qATUFXw8l5qKGHQiaN7xaUH+bAQ3Yn8f7qX8VnFupv
7GAgGh2UY/OBq7nN5smegewGMmxfxnHCjiraedFx+NQPdcAyeIs+ww/hiKzfMfJwumEE7dHjiD1U
3SMWmKDy+aP8GR1hQMwgIDaSnH8bk8Pm5MyGhwRU/vKIuC8KOjsU8ehuf+DhdM9IXTOE+PVsDxET
Tu43de7bNG38EdQIY1lzU8dw2R038ZZdD/PoEz2Dlb0uYmwwWqcVQrJhmx2hFtskDcJml0k4tFYf
UKQIeDaiVLFfikd1zI+YtToC3qg5rYgnzNVkhZrp3hhuhunX0w2hGEyiYC6JQcSj1dNAU48pPIwn
5NztX9/UbWF/dEQf+gb2IZaF55wHVQkDM1TPeeQKVJ/d8NFeYi+1Huu94fqhB5rlhB4cYptZ/qQ4
CSQyd7rO2HleouYrR1PruxHubR7Z849CNikr1lmAnyke4AULSQe16lEaamiIhYv0z1phkMpcLrBm
RUkR9hbEqX1vfOYQlYn3asQkUBBa72qdu2KAdALHFTDVbNyAOLXwBNlDRSjWF8pv+d4uNi6DcGNl
+NDmRtgPz+HeGj9UGC4soOjAtiPt8TG9pHBl9soXexvnCYG0hIsmWxvLf+DJFVd00lrLI1xpntHl
a2aAsYBAlYV3YeeJkT06DL84Az6jDol0Yc3G4RCCElDXI5vHU6c62lODkBb7toYXJhGk+70ex5By
DHrGeP06kuaPmwWxu8p/jrwcV5gQE3H35VXGu8Jub2u9rz31V/0V6j0OWb+Tr5iEEe/1hXVuvGZu
H4jdDge32JXR5OZ61h3oyq54klCzpqm7dwGJWwwWJD9rQaB3MxB0hBYWe4VdYWjCLsaKx0wDYhlU
QuIdGelaahEgQbBrykBmtcrzYVYvQCprDvnfE57C9AExZooVH8ZbqKLm/DCPHsM3/qDt9d94sPfB
2hwyV+Wafc6EugoY7fwikHgc0Xqtb4QuwI/iFNBIRPmvHm2IfJngsvyH7AV/sdRjPS9IunIvze6u
TnstOmnQj2z9vBxEdxxolThV2eN8RMMp3p5Y3xyKHPWcX0E9pYlblM4HTWaC5IqERdi8oyi7ozue
8/kNIubw0D4uz2jLT7InVk8jNADMUDIHUEV87pK90CMJAg2MIC1Q9LPS3RbhJZzfaW6vsCgjZsCy
6aMXd0SErz0IMyE4umWdLUMwREvE8gzLQ8CRAGPxo+FCgLoeoZsx57ULQKNxwLMYHR0MmB1Mt5tz
uI0eU6l6zm9Cdqeoc1ga1K4D7Qvr1nh6zD2cuCt8TknCEFGoHWk/1vu2uOrxYcZsJLznKbqnpHB2
6cwU3TDdZDeTsV+mCb762kQCxBxBDy9XHgeJRlr4QHZPxxh66L/m74R3BZBs66SLZxl+o3oZss55
dY9RM44Fr8aePbTF2lUZmgtF2ggNcIO9zcZdVUFyNcP7a28UxybCz8qZh3/kCUicmjewEFQhgRrh
AVGjw71q0gC/nTJ1xBpzIC+03EU40dw+I8pnOJhfXrbph+k0Ws2l5VOOyQpH+67jpzQojb3k6bDL
0tOC0yVBGOeI5lDpWa5R4+XxCTi6tMhbTxkdT2iJITb6VGTIvpKQCOjxiqNNjMi/NEc5jVibB7B+
EQ0mO5i0OIMTQGSPuFvjy47944gSY3bEr9tQP03jsUVWQjxwZEsywqVf04cKtvVVIxdFLvPLqURr
x6+M/0flLsNefMTAluLXCfV8dq+IR3UA+V5+2WxEdFVSb1I8jmlKx0ghq8l+IV4WnjWvL7zY2uuw
OF5byS3inxC25S9HEoTbKkjmOxfNnoMog1IfIrAQjiICJva6Nb/OOEndOR44n3b9hXVjYlSvN94F
ZgPxawMe7hF39Ddc/tjRmx2Wq5/ZZ3/6qINq91H/KPv59RuKp44Imt3/1Co7+E4iKU0+Ezam5cxD
eDWIaZiiL8AC3a59JJfdJ+fimmKWA8YOMkt69yncUkwtbjqD9Kk442XW3fSbsMvAHxqvzNO9xiDS
QVmmeTaD9mt8ZS8tneaaMPckJvHc+t1IakQ1iSoyUSofy0txzg7c0K6/afsNPPDbydsOXlD3r1Tw
2G7I9DJMo8t6Pz3NP0NrE9Ik8riLxD1CmRpgBLO6cYvuY2ZW1pijeJYM7mG6MzItzMxuG1BQCb6C
3qoGiXnKqOc+Yjk2nbeDZL6xtngnMne/eWYbq66Dz4JD7POCTqvJnnUqbyxeVmTuUSsHL2BPn9mD
djLh07SPbcxT50A64ajALFt+kdv4QfoEsp7hYmePeBte7B5Y1D/xWbqy3HmXgqThsUcy6QcqYfGb
XIurcax8wyW8089/1xONl/RbdNcTZIctbSbIr+t9fgmHS5m+r8ahkz1uCiokL4dgbfpQASEQFm8F
0+FZIaCyXtM3cnLDk7As3cu/AEzCV+aGxbdRO8NVdol02CBLD6lgnkM5PzK1+guZqvRKeKnb/Tuu
B0hUKd5FDHjiht9ewEqyHR4pcF1KWDVEtAwOeoaJLX0DHCVdRywKWE1FPw9JXBBbND16i9lmkw/9
vas9Vk3E/gcj+0zQpFn3XwMLJ1d+niePpH1U0LZ3UGL2JQfyeBWQZoiZq2TQDy5J8Q9F6lfevJ88
ixnNcdxsbSFp727k8MgV74JX0RPGUa3hQxwZu+FpeshjD4PXNt4RzarKI84l4rsO9qE/4kXQ/TKB
gtDnHmRkWG22LGyz12B0ss/21Mq7+o6SsPAdooyq2AWNC6OLLsnjSBFHtUOQl8aJTnrpvTbfmj+d
pnt8DF/b54kDk6QTswMUDM1dfLURZ7+1xisSB9h7fc4HmriAE3eF51SLg0o1ZoJ2njkc9g1yIp/h
v/FWWScEnaQaS6ldltwmxP90h5VY6ffEcgxsx8ZTPb5Nn5xnvM1H4WvEQv37a/2v6Cl+gDeRs6nC
v7qjqGpnH/ntTnNpdOquRCPDh85xXdmyfNxc1IpdWe3puABm7IljQQe636XbxRBMd0hNrXiX/CpH
33oiNj8WLhkmdVFnAMOU3+EgezxIMXuIHpYpwAd8kY/wmNP1RKuI7JFMcDyXN2KB4kNe/LtBNYyZ
infrltARhG379C4Bfca3x2l+U0znPFyuz0vm811RPgrMoTkQKGh0Z5Fu78GFMJh1TO7CeK5Dd1If
0fuuX8F8a5SO2XiIQ83uWLyY/WVun3jqZ5EC8HDMRm71YrVEAvlXxUHQgMGlUQ3R/1gYJ3F5A6Er
dcRPTmGJEtAX/0BkLFpwtv89KOERj6fdVD9bxnXujvoWh+rJI4ra+7ra31HmM+OfvHBG4ch70KSI
3ui/8sKs/wYbsVR/3mOabOKaHDpsaCdy/A0fQeJzH+JexsaK/lq1756M8Igwl0J2hT7nOzgdITy2
Zq9EvGRLAJb1QQhtyHeUe3bNcwh9ILT71/6V/22I2157tZ6a8gmDuSPimPr7IOxJvB6Y95gkZ5Df
bLK315HtZ61dwjB2jQuZhll+ihN6/7NtltyAM+dndlTeBviarI3FHLOrE/5ibblPvc3+AaE5DFTd
/ovkEk4yLTzDJSJfB9CVjxqeaWSbu/lVeOAYqhw2VZ2OEwo/BFH4hEf7AtTGl3F0xrpo9Ob9NiAf
XFE3sZFSCEOqbcuiORHpDkP1HJm2vx2wOLPd3sjV6xtWW46ePsxfjNb4SqzFtga9H0eLbfax6RGX
hu/Dc/xN6kJcDJbLBokyTu0Zezk9klgcf/HLCN8T9UaImQL6URPCWXT9Yneb3wrJH/kdHdn3Ixoc
3blGSOsGqMHS2iyvczgYZ6Shh2kvcUq/SohgfUkUsfENApoJJS/zA1L73ZzQK+KLqjO+isgAkIUd
M8PapXfEt5LMFZJLh0XsA4MMDyAFK1RRL3GH8/SsusuhaXbE1R6LTPnqb/SSnQA8GtAaAlDznege
/yM+Bf0nFSKkkMCsiBF0nsFLRK5IV4dLMCLBLkgvA11TO+z9/uWWR0SV6TaQO/JQk4vUduMTltAZ
gVPCCKr0O2mvqNjRaRUd0uBNuIGJsmX4WXwAUuKyeEB4NU+/EXDOv81mqEHnoPIwViesmlL8H7gG
JgTjdSBJCt+X6ay8lpfM5Wx7Z9jE9DUkziL/NkFoMmRlHUH8mnfme4LDWMDWsOmjP89fvBLbCpL/
4FKc8NNwyemeuusktbaJhm91Ur5U+SizwX3EuH4n8zYDs5cwJUlww3OaXQzN58XyDtenB5mRIbe4
KfvxVrxQScaeq7GnFyweP/j9Ojohsdx/IZ9r3RCcZxFTZXfpszszwUGaTA6fqgZRdBkQ9q6CEAtL
Zt3e0hF6NybXMnd49XSLL2YvWvtaLD6lNoqh5K/Znd8F2GkILvB61LBQ8Xkao0ZxyZ2BhEirG3qx
HpHA5RP+bsL4x5n3SLaQSUwMU+vzUlYZRICj2ivVGROFtvdK+NfTHYN9DghTcgBrn/WP0vL0aF+r
AZFzpxwL7VVg6+eahdApW3+J9nnrz+KyTZ5kyzzYskmtaX6hRYJZWVL7dXkOONv3l3UkbXNjAYl1
h6M9vxGYoJOr/IlGcPVcK6/MJ4rEfAZP5+k2AKTNNjbcb68884bsZIxHzZYy3/lpgSew5pSyC5rI
56Rc1bM426p0T7XcVpGvzuyK5R3/1PMPgzpM7/w577OlK6i37tDOJ85Sjgwrd8R9obqojDwRB+1W
LkmiXk8JjB+vtNds9RxjfOQsZMQZLxU9QstLkalCY4P8CssPx0A2fgDsIS+ueYpAlB/MTl4ThwHO
PfSHKvGNu84BG5vsBdifL7h8kPV+C0c0fiSDW7NTcvKRUksYulDN1BxSlGqbJTwz7pVsEG1OIkce
Kuc8o4ropwCggQwEK56KN60tmEIhGYKiruwytxDes0KsI7El2R4RuwJTKdTY4a5Cd0Ojx28+LEx1
vfQ79uhPGKu9KPxTge3PJt46YGijB04CVDmY7jZpTVeX3pgrfAnkKmvba//3zrwDMplcgkpaTafb
jjtjTpKe1ArWVC57NRfKvS50BGFemflzHTD8vD0Hf3lb1gPDyt9TGd8eaGTzR9w7Rnc8Rm6HSa+4
XBWLiJ/wKzyOyZ9jSsPbbXO3Mm4em6yew9AxBFwjwqbc/4rnQmRz5/wR18sk2B4S2ueDU9LZhiTl
Dlk2ksZ4K9+IS3cKDyQbeCmxGXGbTAdzcJbz9MEbjzeqBAIZk8f7cjv8W7sbL6gD82gPPB5w4Yys
WVVvhnZhVWhqwJIvlGOvBQNVAQ0bL4rAokP/Gw+RF9sWRmKzUBvNGRqKdXcDFjo9Ph4PlgXCe/CL
PHbukNvcVLudUfebayRj/gk65K7FFQk0fklcaQMl+nVwytG5aWtf1PYaejNVXcuR7np+BDwRMsCE
G3OeNw/pehZo5XQX4zHt7Vx0UBbnfiamEvHg3lhPPAZ+FwG4bS7SmAL8jLYwySmtryDuhDvMVdo6
n6dfrUW1fccocxX8Ho9BMhE8RrERy6dda5xjOiaVZ/4gFk+TdaJex/zgUc7IqRR+I/m8EzX3OCfg
hgnDUqcIaB2nbfUZpH1cFZe9nihssCyy2u6HI5OsfxyeKJBGrb2tRVQW7yidgXrUPX5ChC106fiU
2DCfs7yodJT4E/U/ro51rMUIQNjz4KEmI1p2XUiozgRPq+WwnVjDdezfU9rEOkTnEPZTz7S0ibKH
rHonn7FQilcPlbpKDCiNW4pLx1gmuZHmidorz5jLHMM7a8/obnzJ7W4dXLVNDwdxeSjtjXHXCo40
Mm8pc20Di4QfLTqyS/JEh+MKr2Mb/l3hguBgRMecNJtndQ7+G2EatoV+T08l44OLJLlw1toTavEv
c0CvG3e2CAikbmuR8dGQLy6QRKbqZLeP6gsYHqOBRGyV7SXZYRbSU4DDmyy4DFjZ7ePC49ExUJsp
GHo9q5fT8MnAsgPxdau5WyJVujXXndImDufzwJhi4cFS/m9BdtiF7DwwuR/uj+fKtAyp26kbPjnl
R+uruYbcE4kTkzE5MLCkeVwS9781BBk0F9mx7oaA+buo2nJT+iMTRPuL53U98vbbJBiBMm2UxE3M
5FBACn0VlJOsbEflQsaI3UJHEEhtN4zLbrIa22f3tLFcK7B7mZ4S/Y3FaB3jb7pUi6dtvmITRJJq
Bng1puXH5hbEkQcFf96pZG3VdM8sVDpP4oxbkfAq0uP5t+xM1dPHbaQRZWYnA+VDObL1CS2UjlY4
p2aOIQOi+eh7Yqu8DbiOqKtdW7b2EpM7sJfT3kWFke4pZ2FRLMdRudLS39zB2ejksEw8Z7A6LUGI
rkYe+iyDbf2o0KnpL3Rq2u8eoQhXw4lv8Kib5thiFrJxS2k+tqeH8IURFeUznV0pyL3ssAIq9hB5
Z3V7XYP/sG/Nr21eK1eeJUCrSEGUsicSLHg4sd/YAhbivTt0Hg2XILnsQCUwKe1csDAZt2UxD+zD
smyx+5Pi44VDfz/iuhbEYKcY95rqF72TRS7bc6UemIbcBU4yJNACgToLtHXxk9Y/SHebNLDihz6i
AdyLRBaP26c+VApWGh2ZZhpU06fwTccK25j62+BjhIXTU1G5HWNKeGO9YW1Xdw49iNtMwjFDtLGh
0AhSzhhQdgzPelSiByp7UXMc4+NSYqj2hijyVvUCSojdOCFGsPP2wF4lAzn120HDWsQXWf0ERoB6
iiZUs2di8iiYsnT8A0mV0PceWIEaWB9BloGrFIKvzxxGmBMw2yniTeaRH7G1bzEH5spX4YuvzRjP
NMwN7jq3UCMDbnOSlyKn/UHInnJqZst2F/xmVdvbl7pT411KYyQS8zRbG7vZQhrZ3ta9QO/nO4gI
b290DiuPV6bixLkND4wXkJmNFP0Rk2GD5czOQdICdhIalNfEKUuPaTNoV5Ylzelh99Kw0XdePR5k
Xgq1zAS58G8mPDWQULmydPuEzc5hQuEoNHNDNDuwKvBpWBtHx/CvP8At2a0jD4wemOGoaPto2guL
JwKdR06NkhiFGISVxyNubAA5DLdQXkMiLjaWv82IxVo/5u/MGZYUV8ZOtGKAxBX8bedsRuwcPKII
KcA84KGx8xQ0rehoOlNeolHL6T5pCGGD4rwTtIBfhzJH3ky8jOI3PWuFXUkXtrEhObcmfcbE5rj4
QPFl7myxD2cfYBlfMoYEZ6wWcSZHfaSCo1nA9luRgcfKXxURxBx6xs+WxGEHJSedcXZRX5DSpp65
xXu8FCFI5rOF5Cs2kJvKaZqBDo/M/mjC/iFgzYCn5crnEz0BlGSIxLh745tN/hFslGSdfHU7vuk8
Af6kswgDn63NoO/o+gvotABM5nBuQZhwa1tbuxck0zNnnEnsDvlobCjZPLSNav9HsleafmYwt6+F
tqRaNGp6ysuzwTbN2h2GtpHpEk6JkPTpYTVzVM/K3jhoiDVHSooNc0YnJw7OiV/rKj6gs3JAkV05
WJtNrZjSRFWqRQBh7SPtoVEU/SIfMhwB0cbNAnGKKXQLkFoSvS1doc3wUYTKfYiGMMKHTZZZSZMi
2iN6xEx2gLNWlyaEgbFrT3TBk1aeCHL0z5M+5XYUdgbEinnzg1AVlEjvDWo8fr4pp5qbSqqxaj9t
EX1OIYdMrXA6x2vhD4abEtdEkYmYKE3Tu6m3UBs3pNtsKhWi7vzl35+Hm/5JmJmXv2+1mVIQ5Ii3
v58VONzuZ5CbcqMFlfIM73QTYpiahCEbxtOfKkK2aUb8fZCjlUbMv0//RBMGuUYXu2HhtptyUpTF
//tB6XxNqzhKpqUh3BCf/u8XUj39NtFRcP/47n8f2j/Zpv/7+u+zEc8bBKiKYNlUE5I/Udm/T3Ox
oqERY68UGer1KDR0dgpZu2BhPbewnwzWSEK/v9OHKP78Xa2J2s+hbbI+p82OT/+++d8fbn9NZyc/
+b9v1lkYjC05WI9Nld1ir408Kxfx9wFHNfxF/i7n79O/b2p182qJVBJnBbZSVIh4C2xiGLg1/r8P
f7IY/9/3/n769z15iPdKqie+YuCXiKWxV45RQ6tLU7ubW4MRRwI7QPPSinKH90ZsoP4LvSDqJkcc
Nc2WdbrMrdOA8Jir5Ubld3jATCAzK81imrnB2ynIQDn/Q9UcNSwh/EJ1KyciaA5VaPXu1GgURlZ6
2lIgtNRAfbQey+hSCjTKKOpK6rcR6eIOzBOvCULyDmbT5qSOPj+WWMMmVD091j0H8ihqNkb2NT3N
CylR/tDOG5vQVDPMpnCFtWbzq+hurQYgqLVSeRcphWDyiI9RMXn4FaS+JtcUQgBJ1Fa/LrL0iAB/
5Ssqja/NFO76mfBkoefQ11rkbhGlRa5iw+eqxVNifLgSlSOtGoenjr7KGtTKzPLwXBdDgDWkmEgK
Rbi2ccJ5oGpokmthGbnv8gkcqlZdC3KfW8yMdLSgy4gRUItiuNMapyzC5XHJmp95EDig8dZEjGKC
DE6bKuR4qvUcQnAPDZuqQuxIKVkhZrDUsevOQ0WbQR1NZxrBRy0RK/qJjpBCIsPAgu+lEvuAfvpE
x6+xSsmfK8NIAmmlB6kCZTYBCPUJk4swHT7GikFrm0kFeX1RLHKHcibaFFHjh6zojAWMtvkDfiBq
vMZIxz/yc0r81iwov8ZDHNnGUKl+XiG1CgKkITm2nxWBwysneIxLCjADYJUeUo9awXbEZJ3oaUsj
KE1DeS4a+YarqqNDhQhMIERavWDQGnQeWQjp4svRjoLhi/H0Xg1csSBkNAUK5mnoZ+1B5OwyhvhQ
ztFKYE+zZx1n70ZPNCpqX1Zqaado4IArNIimdRK9SjqZIX3MQyDIy3GIx9lpxLI8WsoIUUJsaWfT
EGOTtvBeqkI3msr8DB1sqqYRWdVRQfGsvq7TQIcUhV4oKOtRMrS3RlZoJRgFvx4ShKsnbNBNP5ej
6DqVl07RrddkgxA115oU81jMOAAmVR8MtYaHRF0dNaE9G4Y27TO8TvVIk7xpauhVYfHajWBcUZ/h
3EsWfC+Rp9smEXlOYoygOcZPWa8TRpxw21JV/WnwiBQitPx7nXhEGMsSa3mDZgac0ZFaF4+IB2oB
Uu1OumJCXBkT5L10eMeEmCrQ2mdeKnH+LuqPERnTfmoh9kH7eFBGpCAUrISiKif6X8JPTdGhc2TT
GXlAzOPuRWN4oypZp7ZuTvBp+iO8FbwxpH/K0kGgqQHOOAKoNdCQhIE3coipL6Qj7pwwjwqpOYjr
U69Dnu2wUziUNEdA8wvM0aCLTV5Ikup089fWuwMMqQFfFO1HxBTELyqES6Sck6Dtnqe2/Jj0HErb
IPmrkj9sMx2mriW6mpDLJyNevsysxik9iV0zhvI2QVFppA7RpMhRrb2gSPspQcFf1KHalBa9Hu06
IXjNOWL1Y+KsIWTviax4a1qkDcRoYMA2mhEIA/GWJmN6KEfGocCyGpZPuDjZEDc2pOFAEoU1mJRy
uaoxMku1dmSKFF95KJ9NDN3lvpqfcTH1jQGamz5RWZs6YMO4fVe7ea+avXBcE9o08DmBADavqLia
3fMi5nOgiMqp4dEAOdL9HcWWvQzKrzaR38C4QpvXIiqSpOVhpr474ciAuL62XjRVeW0tqQP5WJOg
xVMPaBEgCk9NckJIWHqNzL7QjnNQSdhDVzFVZCSfsdNzKgWajtjotwX+62GJ1MlPQhy1FrksDyuB
jJ5XpyGplevQpPdQshqPzTgL5PRZjyrxoQ/rkxWtylGmnqVniXzvl5GiDq1YXYti72R8oLPxg5Z4
si+m5N8SFzta1OPnyomgnAaV+SEk63iy6uocNkvuI9qawB4QP/E9IJsPqWeZdXsSa0yCMyl+KfWR
PI9KxpJLZ0lY2TbNcfKEzIhdqahfmKV23Qg1RiI96fmIVL9gabmbdAJVwEi7qVgW56umu1BKf9M5
PKWdrNBOW+T2WhN2VlOCkQnZbp5RdmlUykBmJunHIRzvfSp3QQRDh8LDBpHAHY7aNDknWeOpRvGv
MyT4ARK+3KhRR+E0BZ2SZKhdy699EU1urGqzP401bn7GGDTawlGryrqnTaRHRqt6hZi/SKNCj0a3
XAUjoiimjKtbmDjXVlUJ8dHqT/KMd0fD1jKoo+xNojycMP19xDDifa76S1t0YATZrOARMZ6wFIv8
PolHMOjphttMd0kNm8GrfEEukK7qI8MxdK0E6lxocRHwqA/lMJDnMSe1ENpDr0FI6nRAhaaX8zv0
n8u0zCf0+x+EVMcOcy1gQRDQNzVK8ih5FTjdg6CkQvlTppWbp5pL/K5+hiLcZyb7U6lKQOWGGSRE
6HsMcnHFiYcTRn1PEjTkqGwtSiZmSQO3gwl7uq/H7tna/JRG7Hx2kk6ytUbmd7ISbVbmQKuMDk7V
ylGgi0CaWWloQT+h/eJlM8mhNNJq0sd0mlY92JzZsGZEafBVo6LLPB3PsB7nrPwHcX83MBaf9frW
tKNpRwm+l+XI/eswXtbVSs5LfDG1gt6G4R1bCppZF7IB+bis6bFv2vnU4t5H3/BPpOkE5lHbv8TC
06TRj55ZXYPByfiT4MZ0s6gsiVUyICdgmucoGr+jzgh9IVC0eo8HKUL6/QwMsFZBUxDSZ1JxjFuc
zLWs+5b60W9lwo3GBARvzfUtCWnEaGAJo8DIMv4wug4RlrV3NWmk3CyFHEFr9iDN50VJ4tNQU0I1
U8WbJOT6JoMkhzQcuxMS3s0ZCusKRMJj471NrGCSh3cOnCcd9y5chlGUqP2JdepiTKCdais/ztLa
wzbfMCaxus1WUgXIeh2XfOYmZQi+GgC9YqmUBzsF/rOOHVNz0hCBu+CE1JwRJgDWxz/QAiEw4xEf
6Lm+KBJK95lF6XWGiJPF6DRP6RqyN2VfZhWmpzYc6A5KM1/XNSDXPzGYSaz2k+HEskOOpB2lGQcn
Y5Fese65rMOkn6W8fYG2zjlp0r2ZQkiXZbaceQHcW0rrMdN5lAhF0NUkK2hvx9Q5xal2dOkKYtbn
BdLQPYbaq1ieS7VLQcB7sDq91tw86g7pODYvHW2LXk19HXWHJ11vgS/UmkeWE9CNIlX6RsI5fG3V
EvIe3oDpQDqsQbiD0RXgsCMHqmVht4Vny4Ci9hZ8g5wZ3XgnNa39Dho27cB8WZh57+aZ9rEgve3E
anucIBkDWkofrdpcis3kZljX3t4Wj54t+NZEDK6mq1tPLiGpUHilPi8eLiMafGzCCIGdKcdVdarA
QVCm/EA+snOVQvwtWkxgZnHCBwefnWOCAZzFIq3liG1MYYJvrtb5NEhBOBYmAnM4ROpsk+UE00Ix
4cqG3V0Rc/PcjCC7lVztq2SjIdDwWUqadJzD9UEUR2kvIw6xJ59WpnWLCmhdzyJciNWVdkYawkio
D1LWZtchsVI/Hiiu45Da7qvKwBVAX5STGGa+VIw6qFkS2pY2B/oE/cg00KMyUUNAz3KMOa8yMCmE
F1VpVQhPfFPJF6jfS/RiYjllrxm+fGklvUVvuQEFPyWod3RjzU4dJleQ4ErOPFkMHxYj2/gClE9C
LX8WRXARXZWkx9qEDKsS2uzUCIvyuTNhyitoQahG5NEGmPp1uJb7uK+O8Bh/m8VIDtZaoV084yWq
18EqYMpW9PnkrZV0CFs6ty2jQ1ITGK2MuFnRjC69wsPdHL0bcSUx1NDpn0yRNrKF3gwhFTUPzd43
QcCzQpFHi5glbYN2oR2dLALIKaHrv1/7wwr/pesfBHmMzqaYXmR1Eu6kuwpn5/fado2tdsdRT0Bs
TGqNg/BUlQZ2BCQKxkBVUww5vvOeKnppPJAMOWWmfE9ZrNPXnIi7VC1Kyg74KRb92xjOL8AOGumT
yS6ndfvKaBsIFFZ9CgdkkxG/CjKS+4NRt+wtTXzoqPQLrRj6WZONcCJ5nFCafWEtyl0/aVsWKv4P
e+e1GzuWbdkvYoHevJLBYHgr/0LI0nvPr7+Dyq482YXbjdvvDSROSiEpDM02a805Zs+2XEE4GdAz
7Fg65ynKUEnBfSIN2dbIWuWiDv22pzzSB350DCcBaTthvieuT4bTWJnJESOHnnUay21d+JJxFuxN
KXoZI6ZVMeRu5GrhhmYJi31ozNe1VKwbZK+NxDAKV1C3y0A1+YX6tVAGhZye+k0cNDj+UcQtWpZ0
cuYXKRIfw5hW4dzTljct8rrklFa/P00zDerqLYxIyVPGgCYlWvOmRP4fVnQ/wrBn25UlpzFS7oIx
9J5oTQZ9D4iQH0OA/HoKS6QaAul5rUJgbh1e03l6mucJC5lFAbgrslPeNI9zmG+ENAjuqfbc9P3n
GFuIaEO2kiVlDnKEohJMLuq4Rtw1Y4Y7BAUJeZ3oFcxdbybHsD4okvhWzyAZMsXaG9AGbEvTTbS3
/Q3mdX9NxOFbGbCRmBqukD6yNLsxkuSuRemLPjyVRaF9zeo9j5JrNtbkSOUzbaB4XJrOdIIai3Jr
oh5HJiRCqNqfvrL6TWvRy4Nb0zPTz5YHQYksAQlFI/yWd2GmsyCRpddPeM8ENHyulDwzYPVrQNYo
JYmJ3pd99Amj7as0goqqbnWpJb875Ggpe2ZVYza/rEaUXH1Bg0Tt/PTemdJ4EmFwWhkHCW5F4VWK
jw7AJbxSvkh1vzGSjD3N0K5zRnAHBu+h7wNlKwcKC/7wOGfEQVi9QeuinDcjdA1nnCZsBx3giEjf
ZvJSc1mMiUNNEWNqSwriXUVGxMxiSi7PeHxpXcBNQzurvuSW9a1kQrGOu+YDfikCpMgvvWnWz0oq
UZGOjXUjsCoy2NuVJlYaVcAN2OUVFn0E46MKCcTCt8VZ5/ZRw1UzGmg9Eo1SQR/KDNhYBYRk8k+9
VX5FtCnbNvvRfNJbOh0Pao2AmZHGt8R3IUNOJAVEtkwpfeSIZpygkibT1B+5hAuKJNGpqYptrRYM
rypbOb8Pn7umeRn7eT6n2sXKcBoTH5l6MD9ytItAlQSBFXNDLd3iOYS0ubZJHa7Doens/w96+x+C
3sz/azLDNv+K3vP3/+C8LX/zb86b+i/DUhWNxCqLCrhuwo37X6g30/yXSOiGqoqSqWl//ejfqDfp
X4ZmGaJINURSddUkJeTfsQzGvwx+YAGPs0xLJkDn/wX1xgpyCRz5RxIPqDdFMnk6S1Nk1qdLAsQ/
A0k6mdjJORwFEG/urHZeqiuLUDHKzv4UJjZAOidlAXFqYtaAekzNWJ1oQEwS7VA1llfKqHrsbQZk
AFFgCy3r8m5IvYzqFxvc97bJ4CIl8oduwJtSc+la67K665PovTLCkApQiHqSyWRfFBQXofiiJ81Q
Mg06ugLuT3cuaJJWDMfbdnxpO+ApIj66slP6/TQExD3L9SrJKlKADAY4JSsOVppzG0z9oZ+sBN8I
Kr7UFI8a8Dz6qggXqyr+mOQWNh3xjE6zYH59Ju+y7W4CcUK1pTa2EbE48jMkdh0pnq2imI4vk2UV
hmCINOOtEMZwPWWo7cs63VOPsvkVPHjB4AkBMsaul3DiNW5dF5gg1PxL07XXOM0cCu6lm8zlT08N
XFrTZkn3XUG1iPveWskh5bM4M8BSxrGjC7RNiYHnEI+0bXuJIg4+g5QCG4laeJKLMtuK/XvYWd+k
VuJ4Mw5ZiuQzl85ikMpexehA/mb1pFX5qiyTTZe2IfyCsT2pcXeoux5HbBRespqMLblQPwI1bM8h
OSPURfVqUwTiXbhnocRqrIFIpWQloqq825kh5FA5t06WP4rXqvuJ27Mly8HzAB1klRFRuFIM+bNT
DYOow86hC8WwaUXzSYWnkM3GbYro7k2Zqp+r9JrAaDJ6KUZ8kzKmzbjQGjgq26wVboJC/GRVJF96
Rfe8n1FGWOQYU0AeAi8yslvRY/YJJWlGPcEGNQaHtJIM5dqYSEihHDFNlumnX1gpaXulBwNHtKVh
ALRkCM0GZvRjBB7FymvlGob4FLo+gxkyBTlrOd50TlO8eSrGQt/KeFSoN0grpRiarW9QUpL18iCN
tWs1PjV9perI8tMQVE3DfhKH4ERpzXI7f+owUOr3ISnKZ6bHCX+ZmQbdqkwLle0TNIweSDeCqrRd
zSFKHxbiFFsnBLPdsGmF6Ckpi3szlzlVeKypctOshdTAySRCwdOtSXakJK/WzICipiJ9VoQOmIWK
pSGcTzrhR4M6PnRo4iyf2XMO5GkbC6z1O0FcTbLgNUzyYPWqs0GJ1xlzPNVdRutbNoyDVCRrUDEa
CIl0WA1iFh4isXmPZp05asK+NcQQbbo3OWbbP6HrMCOMJUlb3gQz0A5pdTWG2DwlMRqtOE4J8+vB
fffGdxJE8XbIevJz2VxIqoFlsg0+BMT8STOFnjVnn/DrTqEiTF4+1huZ840cMmSkgfejaOzJRFoA
OXrTpARzINGCVaRYZ7eqUm8fiFvVOv0y5SJWX7UgHrto9fUQOUNLpxZI5Us8Vfu4M3HDoQvqzPmT
kAUVAoZ+JAUQseRYosQM2mundd+JGBC8LbcoQqIJjpMwYkBlh93SPkmBdt6qo8LhUluYBH3ewVVS
yNKmHiU3p0ACMhZMp7bqyXdK6BFkAAQMkujDAtidUS67By0wXcrym76Nj4ICYkzRS8AtPaGfIk7g
UioQrGWE8XXDQeLq2I75uEHUjiUq0Kl159ApcmNyepPFfwcxEGjkUU0Z2iNLEeyWDW0vKTexNF7J
xfVpvWX7QXhO5S4CVJE8CyrVI5YnvTMNExr0BGaiVQUMf3AuE7yb1kijSWxzxggdz5lovYTDqLm5
hNNtlnvTY4n6HlTyqY9CFphJATezNNCsEBgbJqAuhuhbKorhalk5ALXZfMh6wV+rQmveC6T3AS0t
j0jFiz93tzHCNBboALmkuh12FuO4xPIMiXrM2oyCimX+BFKEnkjuHst2Kf1E32Y7th6JrXY5aJUb
C6PmxWr3MmfIn2f9her6sRDTG0WoWytWX6oJQD7qs3ZtDObBT5nyoqlrd9N4lsRmbUoibfRyZI0v
lD2yyRF3fucFs0gHgXZIKZ6GJirPnWQ85qE0H02JfLq5RKyhVK+5qFJRl4SDkpBmlxTz+1jFpTdL
4bcyF+QeGT/slEBvWNtcIODP1JXtVEpuHkvd1VBSHIfzWfHj+ab6jKFy4rsdEccchXja1DNwzKqJ
wAAM2jm2Js3WDPyYYoqze66BHjaUVwhFdUbcuAHITlkQxbNOYoAyapSL0o7iYSeQ7ynO1aEx53df
zeNdUiZPOokGJ6vUoP1RAdXKsbxlI0vlxMT9pjIa0Omi4RJox7rKr4McIjtvWOt2VKntvCbJuxHL
79LKxUOdyIz+keyzU8LnXetAsHEKmJkcH+mFwxgx5c7TOuoOKUwcAg0IFNeUyZF8q9gr4vAxK/TA
4kp4UvTa7VTro6fs67aVqXlGLNONy1RcA0V+ETR9JwXMt5E1fyV99xEDcUbcjm+5Imd+z6C0iwMo
3XIW7nNTu0+xNa4EX0RWSkfL6WYJ8kpbPYgJSxzW7JBLiBwoJXQ1I8kQK0IFyNxbHLBteikz5kJh
apZWqohHXHoIieh2rInhrC3H+FgvDDtd0LdjnaFGicPJKZMlVS0GKjRKPzLpB55Z6kejFcmXN/TV
RKMVrGdpJ4TmnshenKVpkygBxcdSZ/WliIYXd0ykQZhgdG9N+s05TbzppakhbbY6PMgoSIiYRwDL
+mnPhv8SUM/ERNyT1wd6bWv08rtf0anSjc44Br0Y2mojSB5ByZYjqu0XQQTjoaIVsQJpjrqKTxI/
FJVVOlJRf400QteFVDzqavXWlgrNuYZpJFAVHWv6bira9B61NZ5B9UbygYkKKHtmp66iQIaBN6WY
f3rCT0YSnNH7wRCXhfkjamAVSnF+IrgWXa+Gb0WK1Ce5lWS6KZjY03Vv1U/lRfQFrzAzJEygz1aQ
ONS12QLDifvU7QJYBWIxf4YDjR+ZlR6+2A45H6bS0sgY4Utw42VSeeWERyibpVehaxsWcTUDWxKg
bkoxVUzUea1ocrhRiGdAwj1LuBoLocQj04twNnGvFhirmCK6ba9Fg6PnMiOtCLxHYA1SzPGTqVSQ
P7JjKFj3KGmpWUdtT4F0ctVqgFHT7LPYnHftFGE1mZHYjGwqLUoQDPQjODZ0MMOaKO81wVUYLYVY
Xte0uHE8sAo0wKS0iHa2rX8Mi6w8EW9MMQR41cQq39YyVGyxCpx574ca8HJBRICR32UDpcuYm7ht
lRp5hrFg0S1ZBDZakoTtjrhXs4WXrqc1cqzOf4jU8CHyKSJMfd3Tk13ybU21Jl+1wMBqLmFRvylL
WoEKZo1S5J+RTqyxJTJ1bsqwJNbWqllik2Qw5W9jpKZ8XqGIaK1p6oh8bRihhCw/zqNWXBOFcq46
EjCYRYgYW77677797x4be+IwrQSN3O/fpnVaIwTWS+f/+Cy/v+dXEj57fexSFOIkw/75bS3JYCb+
+b5lDb8KzRT52Z+f/OPLP28q0JXZrsyatunfn0AAzmkHQSFTjmIx9dfz/k8/pRRAbyGZC6uEmb1N
lQ5Y5O+j9Ncn+H2qpMTrmymC9dcL/z5GkhOKLCMx0YiBYrNoZ1VtoWx+oWtGrWCo+/1BsVwBv181
KTV89FbTP36AVINI5uUqS1UgxlLbLoXz35wmawluqpc4kd9//DiHPZaA2U45q8tQ949/fh+zlDGk
k5XIdpaT+dV26Ub+E/eTYmlqQ5pCjSGnNGDzKlynWfooLyeUzHOksktykpWN2U5cYgN+v/qPx1QS
asS477zJYN2ylyst90BakwiQsgLUSnAUS+bfbwyJrCWIysSa3W+4BPiEOLf7KMIEXAQ9elNe588/
0/KKBfXsfzxW6NTekZ9RjifwQVjCAYO5F7DwJodoyQ3883jfj9Z6KmQcxSTtdEbJjpvqFgFZS6Jg
qN9CKceDqKkW0PCgov7++xPFgMsm9/Xm9w3/RwTLn2/laSL6Sd1zRR9+ZX/LO0ibFnzRIt/6I9z6
I+4KIaMTyoq6Xl/SjuolBulXg/b77V+Pcd3hGbC9ZHuZ1vOO7F/7EtdcaMhA1fWzaNleSuejCW+1
O6yTQ24bx+dxR27odlpXK1J9vB7UqrEZOifW1pd59zysPZoztk6v2iWCaIoPFhnG89a/e32yyw6p
6Xj+vXa1K0DD9QGksANTwaGb5M27ZoWQzn1dXuzA4Ax65JLUq+fYdA4LWOo5N1bPprDWz9MnD3Qr
XhDOwF2jzFF8SdBNkjs3tpcdnv17m1I+gJjVwUdygPJtWQVfeW9YAXlxj+fm2v6hWo4PWNqRALZC
wDOs6EcV9aq07uRP4PpIbEqWfLrhJaqOan7msKA9bOZLoX1yeCboAfO8tbQXsi5Huv7n3BpwVyL6
l3dVA1nXRY8lCuRywNd3relczRed/gHgpHlLl5BFzonX9o9pG7gpK/XhMqw5JRK+WBre8SFNNghN
+x/YcdQsDNiAoSPisR6gd3rJoTOphNug1uqJ7oCNF5tJAQEbH2umP6I4HUHUgcsXfGup63ImZNoZ
QyoEdpu56jlEPDvsaUNmxO5SyC4d3TqabJg/6eTJCCYGtsMb6a33XR7VSqcc8IKRbnEfyMmroHk3
5KatjfzE4n95sfEk0dkiiudlVteMH0nn8OpQfQV9FW31AOMUge0r8Twzrx1pY1sRRkiWG52TT66O
dIR6Nf06826eq61pnlMSo/3R5X/qc+HKHuOdfF2oRnTq0tXcesnTNAFEU86Yk4i0cogsV2/5UZac
/hjuBD4phCsbfzfkJxSA5ocIyAmVOw0jL/wQLynYm2HVf1ehk79xdLLpyb8xKtqWjAX9vXPndfjQ
E37mTB+b5kFcuyMj6wEWRH1sl+L4d1lgythmjgLoJ/3Is2M8oHZInlDK1cgZkuoo3jobQNtKtK0f
HyjgSuN8zc6pPIaYuE/5Y1oehO2Pyo1TDa/9dgSQIW8M6EBbjRGj9AEIjVzRfYjwy2/dTFEQ1dpa
ulN+xh+Fd05sePzOJdARDCoaW/o1q9jt7lAaYVU79ZMUb83WI9CmxOdKT/pJL6/WImYtH6TMC6pr
k7/y521tQyfkeKhngNug1DnrEntsYH+I6VLA6GeuR05Z5zzPO/HT44fdC7WSNyneQI9m857CLHe5
kNJ5k/9YGHuQP9+kEvDemdeGbm5SFPzh9Jd4UrlvSLyWrmp55OIKwlVoLC9Jd3Q27/l8DJ/4cDwl
N0TIiTWaWwuSAloJrE8F+wzUTJCSNKV7e7H3amxVkBbvVQF1zH2SfwQ84233zpXc1FtZWlnCIQyO
XJQpiHy6UuqaBwHj8mb2ZrNLf4/SQlQxH6vywSo/O+ULERTOHEDe26LeinjSKGzVa54yig9C/QGD
VeUJNPMOjCWTDz2L+x48bS550jBtpO5d8S+9whIQy291TSYgD+Nblb+KItq44iKXR/M+S7sKkb/A
GRnSAvzMs5SjRo+3PXtxqJs8RVh8PSMFL56QOQQ1C7EV9x61QMLUuCeTtWlz3jvFAX35aUo2oY/1
tpsv1pt55gzL4CQ7Rtv3yDHPrX2KwhsZq5/cwSCgGZ64TRgWhnpDD9XYZNZ5UN135Yp1AhMJokiw
lSSrSh5fcToMr9/17jJ2M8a+cinxGp606z4ZV0c2RUtXhFE3/9H4xuWtHPIn6kwT/T4HOT2fNLDe
S7CTd+G7plD3xq3SoJD9FNeli3Oz3qgJa/ITTfq7fsaZ9js0RZ2nUDDIXGXHRcg7GXfTC+iVE8eA
uhtVDG9WXzpppQeuf57Wg2wHD4yc0YETB6STo2V0j7wFlV/WDKd30RO9mON6WqcTL87ow1A6cq91
CD6YFv2NtJO8ZeZQgxW0QAe4d+bmTwyWtHiWC5UqX0yzl89geGZ00MlvYCblqhce1dbLf4S3gsld
WPc7ThZlHPmsSzge3WwLD5G/z+K3V/UukBUNc/aTQ9eteBeTtOJO4nZcnj5+ppLCsKtFWwTI3MH8
lKH69+WVzBMMpzgYpfNuvJGJYAuPxhV3wwuWzzfjyvTHeTQ8DlD4PnzyhYfWqF5mERwACDboDTIP
M7GLnOhlJlTx4tjSTnjsQ84U14aSX0qZKxIJFcCL9XydOaNcWrxXWEdOdmBjz+VQA2gbd/gIPJaS
yXb5yI74+c6Vx3RhOCiWd9WB+cs8c5asK3f9zEzcrGcHdPo14/mYD7xn441t2KHkicMBKN+KQUHx
xLNwFB6lHSeJ/57jp9H55CDo98WLSkoIEwlHnC/5/HwsLn6m0H633KfavnQRy+e2dGV60fSVVjyl
T/Kd01gcmJ79u3GEQoLskjHKs2KGLI6VcWT2067cZXj0A5iuYb6XOX+OHLhEifGKs8dUhn8Wy6g3
WFwzXCzsSflLhkrqrGtG0ebllT9mjZJxSVvZnqEy2OZEPh848Qw+6RPDoLTjzqNfcuCTMQa8MLlr
R0SttvLGp0HuwBzKkYVe55LMwksZb691c4iYUN/4h4rnhM1lFTxw2WfbKXAR3Qpc0KXLecFMTT7E
e67tG+bJbeuq2ESXi5WeD2/A8DjCWb1S4DctfzUuFyl5FFxm6Q9vi8mfl2ArPm+6elP6l+aT29o3
PM4KNHum7AkFFl4zxtUj7rBoyypKOPCXE+RP875cpaqbSp7MhX5QRNBu6KNPI4sFdQ1Y64davMlq
L7gRn03+7jzeqR+EFF67x0UGyJhavRG6RVDWcOEQFIfoEk+QwbwOvTgMXExqOSEK26Wmz1XfYgsl
5BGXCNwKg45vdxRuSFthpXKINdBVVnOg+NFTKwmbht+ru7Xa6/s0jDYzJsBs2xprmlqAscvmUmPE
0R9K2gcpOaCx5GjHd/POJt1G/szQMC6DnAzaxhnISzEeL1P1ksMqhlD+tpAnRaoBTgB4KxEAasBl
btstyZ+H5eBL+e8SbR0N9+c0o7K4ZtlUukyrZr9HWi4d9OzMEGVQlhg+xx1wbCtaigClQ0fklel0
4GmGCF9nvLhUDySOuP66sI5l8aQdyW4BrZLSEJE831/n+ckaXbVfLgOzOJZQKHilx6CRQLmDq1hP
04WVuThAfTiGXK6siFVwhyJYHwZ/Vq6cn1twJERIQZKXfZvs9Z+YWo3HmB0lF3DgKtynYO7OFWua
5QI7VIwjrPU/uWYXsZPN90a2Ga3VcEH12bz2E0mmTqvZkuil2pqYk24rbrFDM5h3m1hF+7RmDkTl
Hpqnlm+vo3mSRCcZ7N5a6YrreR6DXFvfhMca+I7qFi+MV1wBIx4xatrjurOOGcuhYBWVRzVaAf31
CjSNjAIMK8ggKYCRkqNjC19WK6MjYoP1FNEVxIeh3/OG2XFwbXkhzgr2O0yvC9BZLm3zAdkzdUcW
6cwYTbeRTtDsWRukrFNYCA9MUI5yHCecfqvs0HyOzQ/gYV240t1DgodeXNvJD9JbteKmJG8Vih3p
N/UeRYDJ0pgBGeclphOfKnsqjpeKijR2no3xYRH51KjhayUD9HoPwEOzlYmse0r4XfuUePxhwBaV
qIDbXO85FOY2e4MEOBo7dUmVc8PODlsHyC95sMk5ugoua0tibp14w8K2drkA2zpl83QQWZAox+a1
5XaHeG4SaWW3N31DyyLFo4hp3y5POPY/ueWIWeQmjhG7izz3QqbgfqTNwELOwqm4pfI1gqmh3jRR
jwc1QXXos/1hmjL2Vu5iPxIIYrI5uaHqtcmxiFeBsEklJzsOR4qPNDubqxg5cwbT3K52dFronoRr
kQIiS5dMcEhuEHv0Sy5KbiJJaYkNlGv1LVCgboC2ONY0ak+mchFfK2G5hEiI5mz23ZdphfalEmAp
rDOI7TwQXkAL5d3TQKdbw+r+giUOX96oHIUKXPxuYuf9VAy2dpryNbZZlZEf5PP4MmpYq1unWYkd
HtdvdJD29NppDqHlMYY0fkL3iKCLfC1C9e6ubXhGTEJDnY+C+6nMNwGrZ31lFK4urhFJPdwsp1mH
p9+FicyuDVwYFHkEOzdL87Lv4HG6MOFZKKGivSpCsX8okPQkwaanLsCsm6E07vJDrLAM8WCdfQUU
6W8d0Od9zjQI5g46uAWx+cHfsOnGa9+FSrEq9HQnxgb0sXag2XPVbg2FYXUV441uuZNAgzXVm8H4
U70R7cS5ZucUwjBkDWtbtaPd/CtqLOULNVr2RPy2wJBB/AM4lTtSu9zWblYX2OUHWv0+35aVN9CM
BFBpK8R8WUfpzT9Yt7aSnII8FS7LfhNjSlfeOM1qv408Uz74LePLuGP84VIAIM9SVSDfZFMZB609
1TTa6/3UXyPtEgwPc/qi9m4RTl4Yviq8ASq6NhSYTK2waSE6OEigbc7p56ysumv+OrxVKVv5hXzM
KLnHf7qKDtMKKIu1aw7MygCY+9auP/h/eE7P8mN7oRGDsRlcBcVovT9DqkX24KsrmFwj40XsCsdM
htPtVlTaEB68M2IQkxcTMAQJiBJtgybZBQh0gCzgTbtFyYfm3X+b1+NBO4SMbqDKA4mREKUhy4N3
0zsGm/kBRA6WKSvMieW7k2SNxyfQ31Av4DCHQLND/8hamf2eM4fv2JAuIgXCVblVneLNWpPrznmH
pFs9BebKPOqPFFlcmdKweFTJCGeo4qp9Jn4PFFJOp53CHX1Ua43GtWR/tQnXEmsUaCaCXac4Axaw
9z5gQW+dhf1+yra0MfRrsIcN/Sh3mwomlYcfSqMwd2Y0VV+T47iHvaFsgP0oG2zoNyIsoOSGDGe4
fGxycc7Sioo3o0LCr42HIqfX+Q7fl6yE3Klf8i2ckhgGVOWJS/yCt2jndqWnHrotWsLqcvdPgC0O
xlmgpGAb58It9uJkj3f0xoIbsgqVD9nPyPYO4PZqfIhczIGYEuYX/TV46x6R5onhDuYxHvENo8+R
kwUmDZgeDO5qof2Vz9INFn8B++xUyPvCdGvwbWS4gCSElwaYCmF9tKa1NQibGiFwwGLLK44wVpYx
Eds5Y/6phOC7NdzmJX5mFIV4R9Sih7+gVbZRzPi9L8AQGwu8vKveyuhBj1bcxdKtUi9TueQozOrW
lH5YdZn1hjWCWOPZwqDO5p/8O6qhov3K1onpjxWC0C+bmKxA9FFDZ6AlvPy/AGYosChaxQfTxRLj
BiBvtlBuEsbMfTjaKXUV3kuwzYDJm1ji4O043WF4MZAgsKY1n7MDqHvNxKI9efUzGoUCnl2KEJxE
gFLY08xiV0VLh1abiTCIIEq7u6rmajrKmHppzCA51W0ROkS7zbuNPC4O+kHibo0fWW6yQ59eElzw
k8tSv3QNixSKK6V+cZsve3aUJG7EiwBqFNZUM4TjtH7nKpAhTjILeLRtpvgNSFLq4Ic6hZvhi9Yf
uyZ4fQZ9Ezt4THv2ngaUNbIekFjY0VNngCfZqMcCptsyegePgPwYr9bjS/ITPXek8dkF5feV9KlR
PVlZG5I4fLAKE8jgQzK9AesCt6GgmGAcB9LMx4GKeg1gf9uMcagLWHEcpApUPaQYW24OlANkyiih
W9npljYT+iDKByiAWCEwyqPogOEZv5R30EqNB31b25hbFvn3uQLUBS1j8aWs/fK9uMJRxBSvJ/sF
MTavrFN4Bj9Gpm/6bDJXDahVMUra/lecS26yzczu0Cia4nAYc0hyu+gVRSKVImXZvYRPveR1eNIh
Gd8wGUHumKzqtXyipPrZxldWWoKXqZeuXQXqySKou6EkDB2imDcMHcnO6m0fVFy/HU7SswnfziZw
ge09FD8OaH9vn/XXkFGUljiYddy0QJTGTRBfkg71GmB7du7fHAF2gT/ZSS6+NThurXpQbiPriUcD
wHh/TN5l9r3kXXCJoOKFDJ45fu3SJChoLz+XH+VH8WkdtV3Nzp66xhm5AGoBpbqn3NAdWEt7dFmq
fMcYRgAiRxcggnuujmiD9Nv0tPNYXgPqC7t2J0o//qElcKN8Lt1lVXb2H3JlE7RAuhcMoDQio/e/
qwZCkL4MBkxJKThO+dGMWvu7tQmBmTcBCNzMcGXDFVwCP9iiL6eFLaPXf7Sw86EOwpnZhDTd9uOm
3YxoEZzlOJKcAXef5e3ROgF0A+5anBLjBYSRuYZXh8LURrxxv1mn4I1+VUiGgPgq3qmxPb3TANKX
0fYpfGYJhX4YnJxDqkZF2Ae2WnB8UOAY9nvAs7hMqYufFUbyxLYofpILILOPh0qlPY9fMoXfN+VW
PPpbsGLGM6nND1yJ31V86VHhVvGTGuyM24Mq8Nk+K4d8EttYcO4QEoRTssM0yIzMpeBfgHIDlPR6
2I0LIRPJon1Owg1EaVl8AebnkNGKexR8tXxtB3+TDNvWejAK4dAKwSVYmqfBb/LP75eDsvSC6ok1
pAggOhgKBQ4asP7fbOqpEwwEXj2tj4EO0O9jVhXtS3Q8XrK0sMJpzmmNLqouuaYkGc8DQO+/f5It
X/35Vg3wv8biQyvmsGKW7tzv3//+8/urrYqtglFfC1FbVowD//vfJ3ItbYNhF4mQB9oldur3n2D5
9vcxv1wyrUJTe7fQDLk62+HFT/znV//jL39/oC25Tn9+pahB76ZJc9c0E/EfCdY0ajcYEivS/Pgn
+M3N+v1So2Evub9fmr+xVAbmY6hvIFP//vX+77f55zErWAK2/nz/+ztZWoP5noL1fzz+59u/vgqz
EIbE8qx/fpKooYJChqnpzw9MpeVFfr8vBtZlUllaq98/+cfL/35sFKEA5JaIsISsMFPmns5Kq3dR
RlH8Wmq4S7RYX2Ihr4lZjftqo2lGuKazL3qyQlJrRs8riqldzcqD9BtaNtwbQF7dEmaWKOpWwMWz
QtNt11Bc25apXScBLQoEvLstcVMkoxmtN+XoKFuRMpoAlqeDcq/Ug6PQsrAEaOHhErQ2CWRtouXN
cYiBdopi0+szSaJi3KvrHsOQWCMrSHzD2igaMtkweU6XYDe9wQdI0ttA4lv5q/VJeuAt6vioWNLi
ZYjvuCb3mc/yTCQ4jvy4WAKjSd65ytoSAHecvQQB6xSqHAObN820tkIDbKeArRkOKVD7mhw48uow
hqxVCTCeQpLd/E7O9c7oAB1osbBTs/qxjIR3kfy7XAM1HnwMPYHBSs6+mQGHtLz5NzYvwR8mFETp
6WTqGR26d32mqEPa3rjE7o3k7yE1w3xSl8BoEtSR7ADovjKLQMULAsR6pUpBB6e7cAzT00DC39SO
WPZK+QslyVEMDNI5kbDKpAKOyack7YIh/cyXyEDcTCwClhjBrPsJc/ODNnK+70SCBoslcjBcsgeF
zUyuHEUottOtjEy3zZ8N0gqlVoKpMe0Qk2yzjD7L7B9ID77ht79MWLAjUg8hpBBISEeohnpNKmJG
IlE96KzFGO79GlWjKj92ltebD/oSqljgGOs0Eo90cx9Q8yR7kcP00SD6k8hklOT4Q2W1lY7WaM8S
AGbVGUqqHhnHTCHVsYw7sPXEPI6zymqPOR4Q4xIDOZEH2S7BkEJNRGQ4E5BC0D0P06uzliDJcrxW
S7DkvCRMkjQJ9OUlK2vqoFZHNZU0SoNUSinADxd2wn4gr3JUixznv+GNS5SlBmjeJNtyVllYYhub
8GzEX0XmqLIhroJseCxNZtep1RZ6TjNu+4SYI/RAMAFB4As1YX5iWp6iRnydS0hylWwKq15hP5nJ
T2MnFdsmm9/wKjKkyBJamYakXwPkOtrAV/b6dJ+g6pHvaUTg3S0SP7mSXElqn3ySQFsSQX260vMS
ETqL4+M49vue7NBaBzJr9llA7tpxMoK7Eea7TFIgHVuUP5RBvo1P9RJHmi7BpDG9zFJuYapF6qOy
hJdWmvxefYqK9VMlGdmmBYdrrHom2Wkva5K/Hiqe3JomJi9CNFsNpoJQkZcaajsJM/4s+msUvv4J
8eveImBV+k1aZfOQlvojavIaISbq26kKjnOvves58oWxYB1NR2zOrAoGDxQjYyq+YsgIk690Z2xk
5n+xdybLlSprln6VtJpzDQcHnDLLiXbfqG9DEyxCEUGP0+Pw9PWheyvT0iwHWfMaHFnEOZKOtDfg
7utf61sUTtxhfr4XTc7+oyUZLOPob+RO2XUaPjzBY47m3bNX+P5OuEy3k1mAU2pDeNbl35aEYR9O
rOJKPbZrHS1sTpt2WklLLW5n+q3itU8sAtGa0WXrE3lNB04XpTMBcMbRy8SaYUehwNbWb4UooXR6
y11tWW/JWpbbMDZP/RCsp4UiQ58upe3MKkE3DkP2OU/ifUywfzltHx9sixNzmniEE2jo7XMwA9Fa
ENEBXlcCiDNQGJdW3zKh3jel51f/Gdv6d9Qz5/EYQJZnd60EbmRKK0kA+4O24MGHoeCsBcLBWiWs
MyYua7lwSMuwXuuGvbV42OLZA8GFJCR2yYeEdmKv7l6barrjNb9bWufYsKE1Q8bU1LLfY4XolYcv
Efmqcu09ruuHVALNsioWhjZY7JuoTP9K8+xqA1Pd9QlH6OTBkW6ONbhAkbdBOIYrswCH6cbyRhxd
PpXBMieKNxZfllZg6pf+r/SRt5q1v5ke53xNbfVu8ku1S3bCGmwuAa3PM8/vYq2BrnPS/TyT5qB/
7ob0b0/i80EACGuXGLe6DIl7r6sgtge9LxVV02lBr3TWNR/5WkPd0UftPrgoIfSP3sTlH690nM1v
XzIuaJIfRf/Lh8q0kTYQAD3bMPDIfmLUPzvloxW1dJc03R3u6tVViqAuNGQ6J2qpZqBsIOrLNysZ
fnlklGHeraOuVauTNKCVRUHNBUXcgBNe07Wa22I2ie3ToRIXNgpzT7q6txP9VQU0LBPAXFlrvit4
BdNa/F33iCAKb6+hE9xdy8Gx4oI7jibIX+F8k0raD9Yq8co4HZ5q791ubXbsa+F4vVaP+23+Yi/O
lyY8q7sBM8/GrFXltcfuaS0vDwQ5rmwtNHdpNp97Tp/JWnau19rzcS1Ar+RahU77oHu2BoqCI8ZN
NmOGOKJXvKZDHfhMdBsjOVLeXm4Dd/4KC9Qpu0MyKulgt0YE/VzdlYOOtsk4hPy0zEmqtbodlxhC
e035XEed0iihqPkdEoByznZEaFOkxmzTiJBsK2jawCe464b6S+T+8f9Hyv4nkTLH9YX4fqm+zP+O
/+jtz/7nv/35/sq7n+Wff/9fd7rtk3/b/Gw1m4f/kiz715f+K1kWeP+QnkOoQPmkyxzf8/8zWSb/
we7Pl7b9z/CYS6brX8ky1/+Hp4h8KSBWrsOX8VX/N1nm/kPJNQvmuCFwB/Jg/0/JMuGQevsvybJQ
SMd1wwB4BzZ5N3D/a7IMrlJTtgVwipT16uCb+tVTc3TAkLeramd4zNwgeYyz6VyVQEHsPiZWU9vu
U0XZNA5ovLBeWTPAqfyn2mrC3dI50AAIfF959gAWXKT3AKtQxfWatY73cVxlz9pCNC7SiTHKUNfv
brvC+hhf28tnNFTM0cKpuXN6qpnzhdQInVZMKVIRPDbhAk3Gi6Cm5gz0Y2K9s4jcJ+UANOwdAWSB
J8TFHykuZQ8XkdRqvH1tKD7Xc2e++pANpRJ0XpSgeWXlF8fFAMIdAXZ82G27ZQttfqTIzlbTeztC
Y/0hK339zuaPXUECVADD/9mU8fBqCEnDe5zr24HY+WuHvELSiyWhxi5+49siea1ihrFecSjKpbx0
BvPD8jhHCU3JqvkZBmG1zSAzi8ZQCZd66pr5bFBbxrYw32vdizvXTd/DOjG7wE+2zVJCmCmvZJbn
SxfR3M6L9Wb37ZZNhXvKwuVF+6W7Y4FpIUXLPxY4ZAgYEq2Kp2y+NMBbC2iIDUpzUifHapmehnyE
feI8T4FD+amEo2ALQkuyA6yC/6gbwjcmEI82XtSHeDAfFD5P+9IUHLHKjKB4O+hjeMineMSkA58/
RH5iGyYepBmfqnYUPOEylPayICjEr+D4V0sVOIXyBumI0GDfrm1sPc+2LkjBPMg2e4sGBUNrISyg
0LhkA3W3lr+5j5pjnpWMzGbfvk9DzGKRdl+6nOVox8pvVNLdK6eEhexF9Smsx/Cm9RxzYHNn9h5v
Du0XyQF6DLRw1OgTNnHAsxkLS1XOGDyyZjj2uWZpr9lRi8n6qzubPiJ7BgfZuI+2dY7HyD0JMnVX
bwjrk+GbUrCSukxPfDr0yOgwtWkKNrkphqUoCw+9T3NDNoastTUg93AEvRG5xSeybX6t1w/B0l+i
fISCWA31xc4LrvuEM2LnnsE6YAIPn5YiAMyUGufWdYmFdAXcuVRmzzmNHClX1llFMwy2bD4rGWUP
KbxMn2JwSpMpdhJJxV9hSAA1b1efQlXsQjuFKdYwqqjlbB4yQkbb0iIHaI02bz+zZJzfAEgWC8C5
nt+q2WHnzktOTcNCU2K0vqdUUmUEXw5OiRfKnX0I5kO9E5xYbl4mUw0X0ya/3KgvTm2zwKPy+02l
MuoB7FbBr7EOS9C2x3l5AlZ0aZo6eAhsZqqlWH/9GRxl5eK1ATa3bHuJ161fL9Y6AnmqK19uO1Hn
u3nM1SWd8nc7ke1DqJ1nP6YcJ3LdWydWYGsifSkmcuErWmKE9vRRagGemFN4xRP4lnvn3etjIqyQ
DxjZ44YxxO7swOPiTrNLFTHHcy0wpEmlca8MkX8Y+rzeZlkCi9kekd3Ii+NczLnR5Cpr69rfToVx
7twUj2nmJhDxq08pm2arlc7OdkOc9dWC3tDLdLjVDuOouW3VKWR/Ztluf04U0TUvXN4qMn73gYQ9
KrSNTcKMkMnCDxViFF6qAK3OK3+ICKyvL6N9oyz9Y01XznawHxq3Rt7oqzs/NOapTgWKW1AzLyFd
j+WdiTG544BgBGkOaZXDfR+0zqPM7XuHJM69moLHZcmtTas5bKrYH+8a4LSlagLO/ejXek0eZW/x
BAxDlTVzha0e8bfNXcS8X+TpaQxA03ZlEO4QiNJDmkBKTR0rY3Zl/fIyPT1nkXOvsQogAg23vg2A
F4Yhg1K2dlefqGc1D+/2zJNf/LGDxLmvufp3hJjtuy70UHxVgFPfYB6Pw4Xz29BW23SU0bntQOM3
wU/QR+GbGxH/ly1H+xwkh6kjsH/ZCozNSoMpw3L2s+0BcF/gogZM5pdE6c/Mm+R94FowzdwL4ZPh
VTPCcSI0XAFWwhEZJTs9kdo0HIhV4IfJO51cvaph8bAXOGG5nC+Nyj+KVDzHqbEuilL1MS9yKha/
6jG6HxJHvWaW9YHSd6nrgNaT3KfAw5koFEygLzgeL21ZBqy0S9PeOQm9rzMeGZTKT8A9n7PPZ45l
meyHtglPsVcxaYlngNlpnx5DrniAoWH7GJJtke7vWCfhWxM3Hkit+CFVRU1FoEqeszl3NtOcPhmb
3E3V8k+VMddMmNoZVBmBonaRnZMc06b6WPMqmykvSUznZBCBX5YHs1gZ9a71wN46cw5+4hy7xdMv
Q8HWuepKc/CFDu8VSSRbBME+aAOgzqNnX8OG6ZgmWXhQC7SLAEDHKa7sCX6SFHigq/huskKJkcD/
dEhnitF3XifwHec0Ew9LSpdSK33vSXINxRNuaS1APESQogbP8ZAxYooTClIWU+P8xXT/kwSleJvF
xR6r8G0upic2Rj+XimLNZu7Cncy713gME2yB9tBdkYl2da5+JnKeztqaPurubAkXs0pTU7we1vmt
I8XlnwsJCtIpUUwG5ywANt609rFdO2uGoXfYA/SCRingp4nsyoewQF5cnJ9OY3uPTHrFqbAb9+rk
dBBkDSt1IlE2ZVepY9sPcCpEol90mlG3pFjWByRrhnxzeyzcTl9axwXMXcaC3gk6HaNCHbndCcxP
X37xVERLdGkMVPReAIMDGiue8gIPXz+GF7fR9MS0TMC9qT0H7n08SFKX/Z3p6vgiRXpuZ61Pdd5D
FdPWZQRvtBcJ8y2vq7vHLowuIQ+gq0aj2CQ5VX9d2/nXsUrOfoMdNoOoisu9+NMsDbsCazWVT4/I
J2T24s48xfbw3HeW99IKerp6H5OGaGwCYzE+SN1fsVMWLhB31c+/Wxu7UhXilk4InyWpym4Bow03
fdeSePXyuDrM9qrVKEDtvM9U98bl5wTWYY/GiNGdyY6fO/ZdWnDt67oFWjQDOuOddqFz/1BhzFCr
0QOkKEYOJ0CWkJ5VuB3Bs92P/sDmMZuu0dwIjrkRTV+thxVANdSCjE5y9T39Z2gNpi1Dr2KCA2Zl
PZ+6SbUPrmW9Txo/kGyewbfp5+zwvY1A1vEhmz1lZSX2doNwNeVD9UGLJpCF2FjLg/DyryBj2yEd
8PKyDm4V+8JtDdPgkCwNQ8DwR+Uxs5PTvYzkT08SfiW3bKumI1mQdY+CWILpexomi4Iuc19cqQnu
AUJcinH+y0gwwTgJxrwCtQbUKXVxpiF6ZFWZX3rCdUMazcSHcff2bdY/lGy1jISgAvXlgT1reS15
FTd+AC9fyrg4Jm6eb2wLi+/oxvTvBv5bSRYe7+tiH0vNiNEJgKWb0e4vOXM3rNSQ+QsdH2c1v0rU
jIPrRC+BxVihBx928LLpPmHvhhd8YRw8RJul557v+Yl8x3rJhrMTqfYD/CXfYQvtsrmvJeCteHoM
nbQ55fWZOC51K7mkA0XMdJs7Z73usJsMQYuNDGTNtq5QIEbzVMr6LYHylg/Q4JERWTvr5SlHY7DT
ZL7VaXtjYmMedFxtBjcVJ6R092QZhmc+Lg7XYhPeToiKY5dD0SsACFYsuZHlAn+skEnSmeFl0gek
PRX1q77xlwOnLtwZFhpBk1hAb9RCG+u6onT5+F62mTx9b4b4eZl8mrWevn7uUtLBnAIQ3hmwR0j7
1yCfSPgWdXponfo5MODgUpFmKDrwGxi13/Lfz4WvmLLmGAGt3EGF85Z2J9Dy4aQzi/7elAHTI/qc
xEzG/XUs3WfhBWbaZ6axJrRWVVybIWtOY2VX28BK86tHCwbihb8Lg7mmU6iZd6ETusfBoHP6Y77L
GjwHqSm853Z1sfh6Diln4HnokXwHjKCnJzecxV0bcHpa/2M6KmCYU40gWgMWiCBRh175FIcM/DWP
48S3+5OOQ7oPx5qyHzbbjJRJeaROU7CrZMbhsvEF+3mxrdYlCl3qIwFKLKyWTA+JSxyDYUIVMqjh
O5NUxWymZlhwGhaxww7L4xxwA4kMmq35G6habbuQNbXo8y/p2NyQbj0ygq+5VXKqxSrpQ2PvgG9N
S5segM0APSlygopWeUZpBqLEjAEAl3Ona5HRt9cklJtaDpdA4jSEN7OPLCfcE3UKjWx9DPDW7bri
LfPJmHdAi5mgqvbUN7RVJShJvZ6mIyqQpPwhvgunqnpBN8LxwQ5Yw0iL2TBSY8OzPpoZ7Uljnkvb
ZxLS20CBI5ehNtuV3nBgQacnJDCkL0uXE77JW733Ap+uKcjW2+C59kkUOPXCUzQfShZwbHCjH7WH
wLLGQ5HN72HWiLuoh4RfdNFE/QWXZYvNXEzueAZPT0Vb/Z4meC8Kn+GWqlymsdX8oyvHZTNKIBCZ
jvy96qAtTgsekCbNPwaGoRj7cMTkw4IWplCHHas6exMz7CbSwR5FMj5Lg/XNkc1JNN5vodpxZ6Iq
ol7YX/05hXU0YExZVzuXkg9NU0FHyoEDd6rmfINW+TzP6H/TKP5q9i+7MSP+msTj1+zVvN0FwjEE
+2vP4XOTdJJfrmwU6OiURp2JWy0tcX1NsxXv24bBSJ3T+JDnQLF1Av14dlSHEVQduw4zoBRhQku9
HRxRzNnYCf82F6m+taR79gN2KzKN7L2QAzWinfeVuuAr7IaY1BQ7hznqyR4coOTGhwRu903Pcxut
t/npe/NXt5x6zp3HpTOYhqH3bHRVhXgDrVNtcmpGIINuh8A1T8IxPu/hij+psbWgdaB+4kypnCW6
NdH4ycmVTyjG6Lyo/h2onH+qHa9/aPVDlQLPqQDQRKxHBzi0EKZrXhdEq8Ow8taL8LpMY4DTmnvR
8/pib7e52NoxRuG0W/6obBFb0xh602oOYdmsroVjiReYcy7vyFLAi6kbIkd4A2NRPSVRC07U6e+L
QumbsY+Tg09VaqhKHEzVndGOvDpTUJwAxMDnCCpmtSLocLHOC5RItPYb3ZWYl6IMj6csiG91oCdm
rxJ3dl/vLfgCfZlEb4mAC2/X+T7OwmErXHY7IAfx0AC5DMtDCnThjhNBfxhCIuh1QSW8ShfqcGbA
ZL7r2BuxLoGmdexrFIIWbntzrdeypTk/LnP7MDOBu0BngS4AQ9Kfb8rOhToIqP2Wc8ch6yv10MO8
qAtr1XPecsOmy/aVfyI2T5VeX/JQTbCVh1nevMMvqQW2UZbL5dBE3oCYDeMlbR0obhwzyyqZTtai
HkXZiQcQxWM3cGCd9EMtyr3o+pAemtIDSuark3DdTTvgEF8q6zhX87QpHQYBOXgIKAEWevSUnmZx
O3Acxg44fRS9RTsJ+Xi43r96sIzPskg/AMOWlzhKPr9XLFLYlEZXoOtEg+lnIYKCELMIv8XdxPPF
bd3b3GGAkgygYHnIOSceK2zZH924L94S100YB24nl4pRDQe6ZkxBPezo3E82BkzdRfGB9rmq3092
0px9TalTKMTLgvmOg4h9DNf0FWv1nbP+tsYisLBUMj2F2dQfXAK0J8xsgWG/F09QHKYI77qM2c41
mYPWJPBxLQFG+sI/2kwtnwxbQIcGbG+of2SW3qo+Qzty4VIrNP88k5BsquxvJlv71gMS5ZVJg30d
EioTCpojjYOIAff0zt/JcFCnxhDcXhlcER7cZLJOXbrkl9SsI/U87PfMWILbSmvr2KiBDtqJn7/N
7dNYtkdGK9VhTKj0yfJMbyWI19ti8hzyXGQp45k0T2ik/LXihBp5qr2p+xDMwKRA1bzhSX4vMdMc
i4wWqBZ3qdJWeGvr3wo0izHNvGk7Ciegx/xILF4thT6zYbMX38Ssbg9dKZ5sBst43zjNsLOZHppP
JRdNCXfbbFui1DKK9LUsLe8pSTAedvZ7MvbuZ2x9RJE1XFLXOzMUi06+E1AcrIozv8x0v046EHLb
g8SicSxSnvOs4tQaWhZiTGk/WhlYgjqlAGAS4ykrMHTnriInPDSgiLDQdl5tqAHjmtWrWOtO3RPT
J8RMNVL0UiXBbslw+GqJfQnXy1uXPxof4GTm+V8wvTH6W0F1D0EFNXJ6AdURYKs7xWjo15B12RFY
kzxIkpvOnznahJJkro/DaiwNsx2lIvRGSLhlFfA/yYrhbCIL1+mUY8eMccCn0JMorsYuU+WR2tQj
5Q9O38V7rx5J0a2KxbgweS8nbI1WSmkzqLh+N8ZQbpu2ZTyWasDs3OoL/T+IQMmDtuYn7XIaL3x5
B31mfJtDdsqsz3eTVF+jp8PnPBPhcy1RCAzahJIPk28BcBH4VZCcAX+WPth4O95YKmqek9Uwyubu
dorz946mhzOPS7Jh6AyP6CMbSFvA2xdTngx7PWR97Bp6do9VjjWTAcF5FjP8Jxc4SdqUBzU5PxxU
85ts8HfgzdJ3UHNHlbdvjfc1jrQGoHCo7Wjbf/0cTrRY5Q8Vs3NOTHgKqAk567q58/2JjW1XFY+Z
0c/+0gcHdl/mVMzyjq1OfIptDGVhApU6GXUHKsgi2KAdFNfG8U9wt6lTGsTZi3WLFtxKEI5Ze7TI
26igYn/EWpE5zCK6qvs1MrnGimGx5sziwZTUzCir+qksB/5LDtWM0hRWnJntMI/kbyxCbwKyZLRH
5QXrke8jKsTBdMji4C6wm26NkMAgcW+6DNk4B3C00ECWh4SB1g/2b5MiDa4NNg4glnOfes82Esq+
j6JP7AUYCDWPSWwTMBxqHDctiqvFJ1lVZp8VfStzqexN20zZTQcFhR0IaGwJ8SPoJE3Ig0WdZ2dh
aB0oe+xZvoJuSG5C1KubNAvZ+fvD/RCzqzaJ2nvQipCNYEq7ejoPMeY106Nu87Kh3ZKjD9rkgWPF
tm08QEqlvAO8BTEr8++6wc+xrjaPMnI48BaaKEhJmdz3z5mP/sLv63HGLnrsvS6vf6hfQdbcZjIG
7kqxdjEqc2RLzcNVg1yA7QNo38ak9/Vd0vPNOsjmZTqUc376Lkj6/hCzXc91YJ/mBnFwmshdlPFu
rPtojxPwXbegUrWm4rKLr9+tQN8lQa5X/A1w1MCmGTqOxSpAp6n6bdLnpC5mTMqm+SLCxCpqIVXl
16wNfyzRxzcXwlkCCbSMXlErIE64fojzGR9/MuNsqKr6bFuK2pfSDNDlsRR+f0DyBYzF/AWq/0yQ
1NP5IRrG6zf2YTbORKph+tUnYUvqMH8O2Adt2O51N/O8ziWkPkkbrntVThwaRk6EQvBOV/lTBSyZ
is7K23bY6P3BP6MO6j0AjfYMXes6K+Nif9xA5OXihZjMIevGOPm0g0Kv91YV/oqb4reWsD7q4GXJ
ij84JMEzwkNrFgYZrJI+1woRnKQ7Czem0D2x377LohyoMzfzOH96YB1vcOyxCyywFFoPnVECZhae
UOXgd0tK6zzbZgCaiOO+mQHTNNWr7S4kVW2b0I0vYReaB65clkANU8BqsGrKDG9aF130hBFFZPVy
QJ/g4onjt1GOzqteCCEneXD0eAicgiYgslnraL/U8yvDd2pR1hnJ0un24lbr/+vuKlIcJpYa8h9K
99vMYvfhBZ11roX3kljGAfQQuGe7mt+cyfg7O+0tyszpsqtUfMAsyDN7iOXH7DtAyO1zLEiGuDkq
N4oVyL2a8QlnGV9tZEJTWVfW8U54ptwNOsb0iE4PNv48rR/mrm5BatlP/7wu194qQFMh/Rr+q0zH
23YOXsrwN3mwlpy3NSfg0YfmZxBCw2rbEI52RVK5pKVoGfK/lAbTH9LPxDcw+lqhjfcEVwSysHXT
db1P9puG8l5LatKrwDlbfHHiVKvgyHtMX0qwLsYbN9VsirgoCUCiIe59QL7+F9sUwKewFDuxTS15
nQr5hOK4KYaCOkAZ/lRO/WmnIzcvcMacDbD/bLqHJTafMiS4YQU1B5xp/LCq+r37UsldKejOsqKr
3WUx6a31UO28tnb3LAMswROyzDw+1bTClo7ZJiwJG8o9uLppdBZY7JsyfM0xu0aWek341HMA93Jy
s/zohRSqGay1x4mKyZJMZ9O4J6Ybw7lMHF5iv5KIdAMToYEd74JC1jSHhGicYcgMXSrFxn+deo6D
jaBd0pv1o8qN2DhMkkA+OGW45cCKQyrfJ0sco92tjchp/JQ7DWoE3GDcMfkd5miHFoNxTp9j5Ce2
L7HEGIr3Gzb8NqEg5kYvob1KGjYh54oUsk8D6UCpsscAsDrWSb9VbYtkYFX89mtx3+yWp3aRx6T1
wkPMgUj45LpcAqyQF+VRrM+e78o1O5PnoakNKppjHQPL3cQOQZgsrI4jTOsb+i44Jrnh7zKxsE99
F6Lh+OKQj/SFPrCx/IxDZRjepn7wwYY43pqouf+uWxvqFVVlPHGMW+r/UuFCXIjmH0wmOGJkFAF6
MwgIQWnGhRkK3BKNFWcsJ3kO64a209m+jhGkMfaTaHiDTRpBnxcvic4l/PO9CSQQNGPeSxHSvaDm
t3r9sijuWPAa3p3OemSHQMSniO7tNSC4LnffH76byGSaVVRbqofGTi7GSfj91s65b2xO5xbPDRbQ
fRzhDKx1QkSfHD/PuoazisO5EFo0bSX9+tM2Ea97Ei/c2lV5j2uhAbnPpg8eLrB/vkUYn2s53Nc9
/nI/50bP9fxTTSQHUuZo/dp+/b1Krz/595+m4ueYRg4pQ0NWS1sfDDD1Bnv5m3l0K4pbeWHrmrIN
ILOXmu0M8qyKqFftKOSClwUfAwTtE+sVXc998xRqArYcSpezZw8MAYQArF8Gt6ERxB6y8d0Jyp9D
7JtNOk9rpyjbXxxfkhOy+ytcdydAbV0ez27FUE1JykvYnp5zLdQ5wih6akGWSUdAXhfTm+exZvA4
h1Ia5ejxYU40r5Al9us1IK4A7nsFdW5FGLF0FeDIE2sMz4Vw/jbSO0kPHdNQV/C9biNgDRiSf7q2
9SJTA7aSKwU/8CWO/WMj5FOHD+cQ0CyC+SunrYBnAEXh8/3QFYa2172xfYaTtX+QbvM2j1nM5d3e
5b25uChChCiT3ey28sltiedADOVR7Jsr72SPEWB6icfpnp3tI6c1wnJe2+7K0Lfo14V2IXhAcFbe
hja5uWAhWsOd1Aw1OaBxvp1kfezfc3twTksHv56WxLVyd6T0xf7TUTpIC31KEKKiqSMdEfOmCFYS
R0BCwV17jyLaRilHlk4dIwcfbliQ6psGcygK7KbBKsy5gY73+UuTWfB0kuSR5wRG6QIZw2OyrVC2
axzWpaDUaWinaNeRos1WcCribfmgSxv0KznR1m2iA60rxREaZ7BBsZPgMq39UHqUKatuX8XYL61S
/UgLRSWkYBMTgIZhJHJpU4WagONmSKf7PsYEwMakaIefAMR+2bzFN76C2OOJodvi33BvprH5rHzn
kxxL4dKvZdeATe0MjjoWFr0C+F1lTQAiyFdxYCcjycl6U1GNZo1P2qFQqZgFq+RNFtqEtlKXCCXT
mi19QBaLQTDSqem+YWVdYSy/bWEdO0Hbj1vjhWmKDThf7yGjFGXbB3lL1C7IbmKKnwIGtsduHo75
GAkyIX8ijYsukfHJ4yy5aX1yf6H+i3mw+AhJI9ZdeXK6JP8MD01YkP9gB3mcJKgDcJd/wrojr911
wQ1UBNT76JIC57rxF6OAktVYWYXe8QvEe9tHIJPg/RGXye8Ha1V3SM+gBLB4E0n/jYsAziqCUNLV
uMVXY0BMmHKdzEdheZ9ORXx0+id7xLpDPyiQBipVU5ptV9XZJjTJhnUdp3z5IXhqm79M5LaXNJ4P
ACh54EYDUqPd+nto9NzgsEo8f2JCJIDYA+hGaXpuW9J/WLDmDU6G7m7Ixoc4oHqWyHEZit/I996D
GgLyVs1tv4h+O8Y1jbopct1ACSojtXvBAdsrffpKaGHjAZUdla69DUfpD1oK68L+HbVE3mLXZIc0
DPEk2fTARADfIoQhnlbsUkgrFSuhNSFnF4y7YJkvxpCMkQE55JZmVSNxbbkS25gjCTW3EeW5ivxc
7wX90XGDP+MtHSUp+l9bRmARpSRw7GM/9pet2dkM0Kgvkp9O++IGLjydCY9CCqx2nV/h/MH9sbM7
n5QdIpd2sbnk1SPmCrUPcsr8zEogKxW5aYvlCEuoIzlBecuwYSrDMX5g6NjPE/NGAup5JYnrr6c1
HDo6PWRBEV9A5X4Ext/SNgC0iWrDZmRAkkL9zRnjolnw0LAkw6YuL3+B052BAPGDeTXJrGaer04F
NCDtGqJWCXEI9ODGvlieISic5C9F3YjLrL2N21ic78YcrKrFJpllLsAygx2M+Do22yxrB1DHzROn
PBZpu4Csni47IedtkQ7zSRb4gNpO7Dxqo5JyqjYprfclQsHWTcdfQes9Lz3lCcj827rOTtG9r9wS
0ZSxEbojxnrQDxQdKGnas+7IgoDzPPZDRZCncPZZRMFkRmygkG63NzmvXSymJ6uF3ZxwddS5d2Yw
Wmwa2iAyCfo0EtXJM+DA8FnSDRw4M0wx8cXoF95RDZO6y2hQWRzzYGcQLMwTJ5z27KXEGSOH6Ita
Ppt0HG901PSIXubD17cx3Q7Mb+SvYnKxFE+BvR9S7vNSjz8w/xCL6OlozorwwiDYOhQtIBi+ZF8o
A06MfLVODTak9btMvi33jSZ0hImbCqoiQAo6Za5Vk5mvHiiUCc/Mb2gfj+a/2k7M0a38W1eFxOYH
xhGcVcEGJiy8OaxxJ07uc5JGUdTL44A9ryzGa1xBBXDl2NxUXK11A0DItjSDZuYW2xgaXIuQAlG5
3MVW/KN1Hqu+Wl7r8rBwRcmJrfXkOEQmM1qsu4C1yCtttN5gopLUDq/4xijSq1uzKxeHBLb/URUz
8JJuwOhinuMSHqDtgbs2HeA0u1yvBnp+k5ReaS/CaTf1y862s5fBJ//J+KiUlOhE2ESV0An33GuB
D3GPRYNjOtcHJjK3e3QTlVwYU91OGA/xvvvpPnTERfnRexJijR7At2SxSS++hIpYeslxVfF7CjUg
q4DryNj/LxZxCppPqAqaSNzLJN/hy3qgC/E+Cky3F/ChN0q2Eea+xto3ZXou2ym5a+v5R3ZnBvnl
Ftyuc1291n3DlHcMP1MZOjSoEl1MihkbnFhlSCokF44W1dhzT+AGG296Dm9nCph3dUNxGlqXw7oc
MgpjP5++RZ5Pn48Lq7aI0Tltrz9P1XonGvbQPPvAGKVr9W5jD2N/IRmigqA/EcSrqUj+7knmwz//
SiXfjT/j+PdSYpBwqHNEDshiZQkU1F2Fhe8P4j/+9D/9dyV0y5ueg+cSFhJmKsJttBIuxwyCuW04
Z1JsLPaqVc82R8JcRzNuIzANLSXRGWXS9Dnxp+Q//vT91//u331/yn9+xX/3KVKCG0XtGbadpL7b
TYl3Z12b3Cf/h7Ez240cybLtr1zU82U1aaRxALrqwedR7pqleCEiQhLnmcbp63vRM7tyqEJVAwmH
K1KKkLuTZsfO2XttL3bXgTEBdClalHmjP620hvZMSNZoHtbPVm99BATVYSQgu9a3E2dhVe4xd0F5
lbaebyzkyEub77KI78F6j/kX4HpslAdXdDQE4Sz5mAOWad9BuCwo15pKbMhnnCGI4XDpgRa1sPpX
uRyBpIiWSSVtDsmodmGp6IgvksgidMfoWIBUQyCo/W/fjMTwYLt/sWZiwtdZ5mDxy7VdtVs5OzSE
QXSOqWBQNADnoY9oQPfwGziUUBgAdc8gyli8uywde99e5YP5rRT+dQxANpHlxdFR7DTV/xClbRx9
SKxGyxDUdugLYYHk7bnUXmzSMzQRP3YoiogXWYi5orR97UVlXzr5Ro+98d4a4yfN1RDGkf8cVFDk
E3Pcmk1bHookISljQFeDN8Za1mDUSoXDpOdk3w/FxzTGZ2oXtkG9eUEPTV96YikY3fSOcmHtciIi
+IHc18hQD5kPDkl7QEVkYoGSz31tbzmlR3yHTo6BiH42NCgwX0TDZvC6bCdqyDwaHtG278eVoUif
5bx8Mafs3VX945BROOi4PLkVPKIeSzKrrCA4uqEyt9EE6MI0K3nolCsPVuE+pZqB8Xw+0Q3gu+d2
0bByhtHdDHV9lyqlHSrPUUtfAYrw249KcuO2FX9h0ZjaoRjgJY/3AR3YymkBNwwXwax6waKpyONk
o1mR+RwuxgIATjhk99OoHkPPBR6Tim5Vd5i0NQNuj52BAnPHrIL/nlv7mHFLQsJH1XspwWCpzW9H
Lz3LRtKToIB4nti7IRGFowfYOcn6nTWf8bqC0K2ya/1lUKOV8AreCyPIxNFyplcOioup9Yx14PXh
rvTrQ0m0SD4Nxu72+o36YoIXX+mDfse0/CCm0ebknb0SbHWVg3klO/h7GL7AEE6Org6BGn8W0JBI
PqiYekfQfrr9RUQb43lCOdzTcg7BxLX0DLqwtnfoNmYoJr1YzzHw6Y6uj1tZbDPilHdV2HW7bpRb
U+rkaKaCqXpxTMC4k5Qbw7gvMsW/29HTHxcEANtLTfoHp9K4cKiH0bhy+k+8DUXeex1yFrTg9WRu
TyxCSfmWJtiworMrjVfymQlF8fzvTWng6LG3beq8T3n6NtQdmsah2Dm9/276oc8UO4awiblLn0CD
qDDjVMPIzDItJM9pRavIfzMqpW8cM6a5H43vSYntp0zoR3UYwNd+7PPBkmz4WMjqUycjpg6T+EEh
ZFjolb2Mid3pEyt6yEMmW2pKXxzXARyRUq9zfFg7TKQYTbvxJUvina754UYrrPAct7ZHkESkw608
qLK3TsXgaTsV1Uwca4gUGB3QeIcXQxkcZ77bIoXQOH3P0ReNlfMw0MoJmDiWiDo2pHbcp/Mpqncw
kgnCe2uXyQNzRxAgaf8EOBuOp4pJv52nDkXp/YhxH6DmUrgv3XQ8iPnyayWteq/hbQ9y3P6Ml48k
fFHfJ3S3dCpSHH3Emft5cxcGNnOrMn6Ny9Ik9CzO4fI6MJ+c2emdjYRm5z1GM2nYQFUCdMDKZuow
QonFvLKcRs/jSIMZVEczw2wHoqoXDQdTDf0vD16J1ZaIT1gkUX0m6qLbkjACGwpREIa6PJ3ig98K
XKt6ed8RO93OA43bgwKQT89EA4fg+i9DMtgLfAfgn2REjnM3fGR6AdnRQ+pcEbJNyVQk8w6StLDp
oFFmFIo4J2CYzb0nW+nqYM0PU9HRImyZLKqZgm2I6GUq+d6sgeMc20IdRT4feuoPESU5zVV+BgUA
B6t5TbN18eW54KV6GPtWDe6OS2OHr5eZZ1efXfRN72XJBK9EaJb7w2s9T7ALl0wfvU8+kEuF+84t
9UvXoH53lEUzMNJe0Ctmkx9dERm3y0GDF6I7Cei+xm7YNQfmAHO8LYmPakU7LjxO2tdIv56ThHW0
m8i+eC0j7Xwy6k+3XGMrlXARrB5YkDDfesWgWNcRY8nejS6JVZ3on6dbFBk5dZk6Z/z2mFGLB9+R
P4bGfCTJaHrXiuLoOf3wmZnR2bv2cgrfa6x2q0mTERMcIoh6N8anHxQvIhwhNch+08V08EcsA1PI
ENUTZfQmlPdu9rL+GJtXh6yCNCdYobVsTku9JNbK/PIdxKhxEWiLuHbjtd/hzy9yBFsmXhQQmgFh
LpH/mUwWOup2WoYjMsCgmHJcxEhEa2PyHp1ZAu4VtfvNgE9RNnDF5INdRWol6yDZN667cbPqmR4V
g6t0dgtkE0H243cZX60hCp/yGh6MHclVxFCfO4OVzani7yKtg6P0UVO2rak2VNnlXgaISpKieCzQ
yJUE16MvbnSOs9VDj2zU8szuJ4Z4QhGY9z6VQERiKtuFzB9s8lFOvjGtq9HID3Fk+GgFEHaNFUHK
FpFWUBlnkoFT7gOXHqwYPz0zPeVBvC2S3voSVbh3ayTfHN5tmIa8UZ4y5YUEQWPPUkjsMAqLRzxf
nHPxNH3KYGfgJN1NVLgrJ5jUMQgljhllXGuJVHuoGSs6tn0SqtiORV+du9CcruQzhNtEhLSAabed
XVu/b5FLI19u8jPoAqarMc3UrtZd1nRlvDdiijZRIpyDM48pbg8ZZ8ID6YhhW57zJC7PWR3Za7ek
u/rLlzTyt01rjSAC4zOhQ/3VbcO3EOM6pzQmPKoUD7Hry5XpdTPFIirXqVbNNhEMu0nYLn1NOqx3
AynYQ1svE99uAUs2b84coxrI+T0v6dxYiWGdqkR7lkoAVBvRRLbhl0EYM1vk+MI4CMf1hJ2zs1BL
S8bBymfcRMkKIbdMELmmMNNDSVohegAzhRcSjsnVfewJed0BEcyXbqEQSHgD8fNQfZo5DxbzBiWx
sOgllZhmChbjnZbl7tr1tXT5O5/jlbZaUOT/D/MeZPi8bf72F6n/s2FQ4mcU2AaFg3nwz1F0oZ9G
ZRvFO1s0mHimRpy7Vj9EovXuebs2it7UIbHMvF3Qt1nb1kj0uc7kf8oxpVBKIWZPxyhF0RK/dI1L
gZul4hAlEWzAXmbZ0rUzIpJL81crlJmGYlnUcE2DsgGKE8WHkRIexUBqP7Wp1+D9UMbRTNDhF4YA
R2UQ4k4/KdyJ0n9Pc5PoSK+K90KZF4Jqg/NvD26WNzsSvp4Co2KuZVEndSjg9NEB6DOpBnKxbjwo
x/P/w9toyX9+G13TYN5FMDZJ8WJO/Pv5/SGiy/q3vxj/vw8xREyiDXZt73yUXWC8qzruIGDH8F8T
yOqB00Vv01s5Nmh+nNQkjGYwH1A7Ak1N0wIYT2o+MH9tLo41bdAsYGAhmhZXmB4+cuNixlHOkz42
2j7x6gX6kuA6JDGW8Sht1oVt/0yNGtK7EYX3AhsikovwG0kcaIqGKXvBY5yvrAKyGUu0s0T+6d85
htq7A1FcSEKvrcCnZzUVCeVYNB16MS+gIppfQi1/sdX+i8vNxHb7Z3+qZ7qUgALjOTl0s3/1d+9T
biqfLBL4bErgyc+zbm37zbbsC15uLEZKSXKKUBy1x05Hyko8asw1sO1NBbrWGu/83NNPIRMKZ0zr
3c3AFssWCkwgvXXGvHH5IcssuLhr8A3jM0SAu0EnCd5P0DJqfvZOwl/3qPXWEQ3Pv7+V+Hf/5Yuz
eYE2cmHDmv//718cgcsq7yZk73aa7pGX0j7dwDGKvoVlgwUyKCpuJT4IplfWxqyaAThYBHiGTF2/
KyiC67TcWbFM17nLsJX5KRnBo9Kfa08CW64zWt1cVoRqFYhXmNheAtNJf/cMXNGdI8z2blSg7DSR
tD87lkhbH/NXsnXqjbtF/DMccOUad1PR5Ksg0J13H+ZpZjGNywf9RW/j90h00TPVDdGUOGB2lqPE
Q4oQfIEWCSFmD6ljCsgw8yr7EasEZLQ4stY1Z45lUXgkBzI32Y2pvbfNlYEt7SjCa+0KolkCw31k
0zsgLYd8XaUhUe12eMdhlgXBx0tZx4N/bKr8tWvs7rNj2OVb7bdCjTNPGimokA9th44hcSRwMdla
j2S9057OhvzgcqBeaQZG0qxCzueozn6rhuJi1JP8ZGnd0f304WAMGGojH+K1coOn2CeGURnSvsNm
h+NCy3aYLiP2CXqQ4YZ9u94Q/xu2/YYowOYd2xvC8WbPvYt/t/fak4hxuVjQcs2+Lt9yx/YWHiIF
tFjWIQ5ltmvNetzKFilmFwsHZVVrrlPKjNAvjPd/fxWa/7wSSccxpGMSI6Q7xp/vMAY8kWbiyd15
NEx3OtJlk9bm2ele005cI2cOFg/A2tBMFMfUSMhWi2CRIqHnxO/27bqeZ46RLn5kkj6vxexuS7Dw
vauPkknvOIKLxd5B/HK+UrOqfmrdhUPkKLEM9CCb2l2bhUf/3g/fEbYh2qA7Stz4dNZbvjN1e7nL
mFX+h5c971O/bG/7D7Y1Vl7UFLjebJPAQkM3/rSwaLLSJiWccAc95hIlo7iIEYitnWrRXSDVMctF
tsuDHPaqh0y+09UTJ5qL1gOqHutGXRsLj2XnAGQdZXDW/NSem5VgbSc8y2WH+jvIOpSDsxByGr4b
uP8WpoYDMIjjZ26ikuSChZ7UzZ1thgdRyB3taBD5g8982qnkKhUZDGW5bZh/rSbGWf/hLeAF/4v3
wLaIVMXvQffRgDPw+/XH6fQSR3A1I9jK7jKmgXtWtcm8TLzZTtveE3sXHqog+ulYaDesqHztIx/k
STBsCJ+jIZd55XuaXNrOeExBn52dTJhPmRPM4elAztlEjrKqu1cveveRKVy7vvtRDbq+E9WIz02z
9BcTCD2KFO60JsavMhaX1gQ27TPGDov0JWfwdpmi+lULWggmfhIf4AqpR885+H5ePik6QqsqG8qd
UsU1LfX+UjNCPg3B+M3Vmw6ZabZpyhF1uLRfmjGWl1ZY1oX18i21In1lCyDuXRu1D+iHzBOsgTtR
KcnRMMMe0mtnhasIErEl11E/lZeGUc2qHQVJtWhLWLP3TcqRv9MHYp/GanoopfHgqrI4qqp+MM3W
PZEbhmaYw2DpTSiO0UtumbUetaLEc9Lm0dZVEjfF5G7V5B1bvWJU0OuA9kb3Xhoq2Wo2IJGwDax1
ryFIxaYYlBYKdKd0T0I2GqIl5C8D0rIN/Y8PZ/T0NW7qZIEFLCfshqSVNDMudByItu9SeIkuSuIG
dMo64vi+1o2sWg2ug/jO0JJNJJL8qkdqh+QU+V7EudyfaHZLA0LgRHDbsck59NtzcLYMXdKACOba
WkTN1+kLxRX1X0pHTwsxPjc/pFHS+ZpGpFxT9647ZrOdQkQoOCOp/RQGxzKHpNDFnBvqKfyqUnFF
t3k2kGxd+ozmqIXD1EWYs6g4dl3rVHlr25HmehhpuESjkTBaz9ECOqgtxkh/wmde3KfhQHyUzU+G
vk2tPrkvKMUWpsO5D4WpfcrUyICn9LXnf7+yGML759vKEY5lG65lWLZn/alEDg2NxlDnaFumqcNy
NhFeUsf3lyi6wfVM1kfHIfohL2NCio0mXZeOReZdSCRP7gTQE2jcaTFcicLzhmujiXCvPLa1LPSe
pOdGuxpkwaZzemNnmvZrm+vLoRyhNRayubSjhnSv6oAnhWlL8K9GUp9bcMC7DuQRXudx3z0FKd4K
AyZllKP69RnOu7qIt27XkhXSdvxcQDtlcPKUXchMzjYAnmUne7XqsUqfya5lbF4YQMq84jtjczrV
QOhVGJao+7keI2k4dyIlvNm0I1jXfQ3rysC6nY3ta9YL59on0drEbTb79DZZeMg01fx0xgbQEepb
Q7sK8YP2RbfTCqblRbyZKCLuHCpcdpK+3wEPQX9ix6ueBXndd/wrgQDQp2f+tDPt4NrmMZIbjmCM
5sY93Au5uvngpXM0bdp6qU9+PUAiAO92771goz2T4wKdwrrPISYdKLzNQyg97ICtU+2wz4c4Ezxz
bWHDXkxVbl6SnNIcYdIJHebS0EqKDYxedYoypseadITqpcMGdmdR26yEQFyN3kU+xThv6Hy52arz
0WLGZI7uPDep7iL0IBPYirUVYMZDJRkHcfbTSxAGeOCRjNoXR+HgVbxdsf/1hyq7+ft/8/XPomRw
GYTtn778+1OR8d9/zz/zj+/540/8/Rz9rIum+Gr/7XdtP4uZkdP8+Zv+8Dfzr//6281onT98sb5h
du7VZz0+fDZIwW+/xa8Qnv/r//wV1vM0lsB6vn9kEeeepq2jn+0fU+A91/ndzf1PmJ990f8B7sN5
bf6BX+E+nv5XyibOwK5lOmyt/WfT/u0vmmf/1baEbWBbMDyHa45d9X8j482/Sp1lwbEY7Nr8HKe+
X8E+lv5Xuu3cith5XGSN/NT/vvBfj0m/fGK8Eb9+/ftTuoHL4I+LkO4BAqG6Eabl6cIxTfOPeztW
o5blBOFOZSavA8rYtsaQ0syGSJbRpe7HLy4Vz8nVmhOuk+YYlhIE/Si+a7GJAqEa061fMiOPp+5U
ut9CcF17E+l0Ej0jBVjAx/wiwy7ajaP3MTjfWlTwSL0J2hk7VIZJJJ5MzuFD6ZrHUq9PUYfUVvXP
fq0ne8RE9Ub16RMlqXk/OkRlNaDNSoqlKIgiFKhaTwS47x2S3n20ShfQ61xbJaQeMeo4BTVY47ob
9vjz6JPM+biSqn8T1OBvCjQqpeFE+zxB2oF3h0lyrF8KwDCg5Flu42C6k46xim0wtX5pmfdVbn86
dgqXP+w+Iyxr66mWp8hrh73lwoYbaJE7KfYp08fQYBWmdrTQHtHufO9hrdxFCrAZCbtL2fv0u43h
OeGGL03rLCyV/TA9m/lRtKOTON4za9H3hmr3ronowsmSCYoNiy/i5IPRoroIOgJOaunsXSbYq5To
24VRXvppnUN8WVbeEK060jrMUUbHunQmhAtCLLjxpyOAi52V7scWiWaFm22QmCHY4M2I6VBSRlAV
xh8cisRpVNQITp/MOcP5ndUpYzsgtxhqQCV18zwKet/KJ5g3DWFr+/KjymHCNKndHPwyxisp8L54
nZNtxz6x90VyRYkhDso2e8IBH1RmAAlG/mRDqDMYZ2zTiIU3XAvRwUQbQBhAH0B7allfpgno0u/b
Y67Vp3jQvBNwx439krR5sJ284ZwOJCJNafjD6tE/4a47WF0iqNDkHcp5kEUyGnZR8YnZiwwLLCCb
ZCD1QY/Ve+70JN5MMBSZ2a+M3Jd7NBDHvoIo0DhBuo5N5FQDW+Vqko25idhCus75yAvJLMai8tED
/8OwI5S1CbHASeBiRY1GCO0Gk8hSc+5lTge864H601NgUG533wgyH3ap1Z6TYCoAnzLSKvp2n2nF
XjoBahJhr5mMuUXhvxbjBQ5CcG/HO5MECyMkGjnhAtuie1zJ0n2TmjkdR1yWuFf8fSbK+7ruzHMH
HfUUG1+MBlIibJW/lnmI+QPezQr3CsWhVR9towe8WusDlHn9iK8dFZaHjq7FgKNsBuJWYlvL0Mls
qPc/taGpt8xc34MRgYPDFGglas4mBCAI3E93uvBPNYRK4mEqn6tufDfdDB9xa/TM5jSKNcvh1gYV
OcdEhjrEcX2lOusxT638nBkZGBkb2Vnu2Ru7tCA2jHkChAaJhxH4BMIS4taOjdzRoEH5m/7I6ZNu
kZXjYWfiR5ZT8tamaErwfgWDJN7gW5RG3qahAeXB5K17Fi5jHG22Z30h3OgoG/R9lc9VE+ffjElG
O2QwoHMzyCZCpGh9m/tUTF+Wr6/cBOdiBIN/NjxHUv907WBvF5pcCp+MeaAPu4HdmN+bk13i7Msi
IsqmaohXyU0qcIYYE2SDoh8HWm9NuG2j9wGYfkKHd43JmQ9wcteDHj5zSCIWcGwJVUmLfpG2RMPX
nFGWD3VBdAXe52Ql7SG50x6YxJPEmEd75moXq+m7jcKl1oXhtEyNGMmCjbFSKnwvY4IGtYHGvmxT
msB2fAXD0a29NCnXsBq2eUsK2czvx/bl7mLrYns1dI6E3LCuCHQa0QlaFS3ceNUEJjR7K3EaohkD
9pLFjNf1YTaLTyf4bogLimlaa+OHZKy3GpAJL0QQIPjBXzHa9Td74PqxBl5l1ZJj1kzOa/bJzJfZ
9gxwqElLTHSaddgLTl4Ek0dF+U/mmSed8Nu7RIHmbY1WW+kdZ2Zf7aOQX7lArL7AYkIMe0ZPpBKy
3Cjtc8Lfu4nmYUYx6ARf9TR6ECqPg8d4ODKDF/bcTQvoc6o90hpbo17FqOigN7Em5dkPy9aeNd0/
Gj2HsUDSmw8EGUZa91oNmBJ0bwlk0T+kteGAHhHHMG2CRy/rHqoul5tpMGvqWJmsO3hLmyHsCC0Z
nMeRWQ1B0KjlnEYXF0Iku5fRZPytkOYuG4HqgJ7Y3PQ3xq3fWNmd7rQMqUUp11bDiCdwSHvGhnP1
k7pde6o6GVAB1gM9jcUU40lNjKzgYq+5N8isaAtFqEjgePC/GDEmNQDLoZTmSnhE8TI0NxgWVWKL
6WFnTeWuiBBcj1gYdM+Fyd50xBOEql56TdweOjDtdgfY1bTLatXZBJyUZHRHfs+e4A7lxtPSZ0AJ
4CO66lmHz7RygyZkRjgwIR9BDihdcIULjY7ZxPtWT0aykDQs76xiZPH1Meza9Rl6xSmzA+to1gRz
BYQj2A23iRyK+NJD3rMD824qvf4gNDBSdJ2OObyftYh2ne8gh9JaAyQEjQZ29uow9OQGl0PNjl4Q
wo0vZiC0kx0ZpoldhPeR7hA4ZOWrRKuqo0Nzz6uifjFEQLfc2vG2dBK2Gu2fpZeDUa6w6O0l9rYU
bAR8CIyTNd2uBcyms+L0vasftQiQNCZlQmqi4Ml3wnLFDl9tbb/sln2IrqBWpHFASE4lzBXpoy0L
41ierbKz+Og3VakNJwCBTEQ6uVdJgTKoJ8Wb3zK7NBFlgJfgz6ZdEKTaoxuFwV5vXWehaRyYbcQD
J9REWyDCATHw+I0q7MIsQPDub940aC+oGVpSjuAKiF0wOQakhbQmEDQY5cqnqb/yw3b6xQ6havdD
cHxcdWIfJNipbyaJ2zNrzht2hMIui8w0bbrHgdQzHIcjUMQCsZHwNJJZhI0SMIwTTqp4a+zS/BYn
INjjHFq5ydi/ZhHb6a2OQQv1wO1hYqS3pln3HU0LJmzZ/dQmH6w/tQHKN8Rta5HqhAHNorcMle3O
Jz3LHmDSWGEws+i8gVI0yQmQd8tt27jEFVRWa2JwctgHEgn2Vpsxu4E2rknC/tFSgyNQIO/q9ksO
MMO5HZFsFn6EJkhJ9I1dQm5N81xn9i9GE7ogz5gckk08O5ygdqK5J3YuLkaQ8/NXwdyHmTpySUwu
xHH2c92eCZLufnl2+/L2kOEVNMsIwLwBb+n20Pzj2ShMbU/yWt35ERlps2rYezBn80zl+8meUyTJ
HS6xdYw1IScQillIIu0RLdogI8rrzRfTkzA30yF29qwhvFmAbg9mTyz64rev7QArdODbr8OchHDz
JXZlkOY7f77th6jGFctZhr21RnNQ42BpZh+e1dX82e1pg5Zumegpzpg5I1s3Xo3OIOJ3ztbuOgNx
wu1pKptkAf7JXd0+1mTWGLqoXukQ3h5vf2BYxXWyiW3MxfAeVHZBncnD7dlvD+bcdKtnObWlZ/Tu
oApOE7kNN7+s2VnlQc4Pty/rMfnUMdCsf/ujpMS3ivOeOusf9ih5e1tu71Uj5EmKyN8IhvTtxPG/
tg7+RGyNO6FYUZEIj7eHZn7WuF+Vol0e9sXIfmahsA84oxR51R0G5H4uxc7O153u8NsDZJb+oKdO
sUm86TmjZ3Aow1A7pP18zUXcnxVwdKCL5MDOD27n1Gvdbj5TnZbgcuqraRsSz30LCfc1vT7cHm4h
4b88yy1F7smEr2fQ2vebXfb24Bg5yyW9xw2FI2sfbGFWdULG4opXakfqzq/rYDtYk5qhDfUDiowR
ZAr/s5tvdrMiTLat8CpZN4eYmsPf9SKjILdK2Av/iCS/PTNGFyFQPUt8ujZ4iVyskrcP5fZZ3D6o
LqEza+fOY2PGGfz3mCWnIp7diQx7e7tK/3T90vbhTNXEBCL848J2wEFTNjPbrcg8uV3Iw00SS2sJ
4AkFgXt7Q9jHf32rbu+SN5RYFbJYhXuOE7+8BbdXeXu9dDynw2+vnGU7R/8a7rOxgy1Vx0ARzI8i
deHBDzk00ta4NzgRMzWfLYE1tTcyAj4D652h6xJ5KcOTNiaRsXjWchUtYzc3UF1NKIXd9lPnU3GB
Yw1pP77VScIC6wakBuUpoRa1Ryr0SHjebw+DVxvgIKNjQ3afZ6VqbU9QzWvoVk4xLAX6vA5RNaGv
50oDoxv419qeeZ4hG72FWjnGGKbhhrca66Foi8cK21ihEahjoft2Eop3Azvj5OXnoTvHef7TcIwX
PTC6RarNlJw+es30lxg1CcOZ8g2z05twfKRtmDL40fiuDvMUT/Rwj6JTFlW86QfCowL07JkuTEoL
81U1nDxrqnccp81GORjL9YlMiSBVUDhGSh+ne4oB5ByDuj23Zu/ugjR8xoTpMJqN1zpKi6WeRM7e
0NlfZ8+6wsG/NUxIUvBMvcx9is1MX9KIOLo/NPoEAGsBzSq3f5DgZfvR7Q7Q2c5p/XMQ9y59+5Tw
Hj/UiLXMklMohx8cSCBWadqdpmh8CwuKcGBxWqcXTSciQz7jOxCNa41PrH6MA3nJ0+voJh8w5xHi
jyELaBp8bxTFiobheamr5ORK7EGD0+1kXD7AcvLmo57wcVa7dsHb1V4TByNDOJjA1LJ07ffZWRUV
+om4O+vDi++QztEG9nmkyGgx7dDrIP6ERIGQmnnllOUzAj38nMzt9Ji6ygXEObUFlog5t+Z7I7un
xgYGw5swhTTVVY8JybPBcqXJAQfxQ0Xflu6CuS7r6WciOFN3eEVJEG/w8yOfssnPrFOPJOY0elEM
UIdOPI/APkiAhnaYyc+6NuuVMqu9EjBSR4ZlGU1NfOiTNRxbL95yw381UYv5C6jbqmwWiRjkqYpT
5LAAXVRoLY0qcnBuIpgt9eYhKzUSxcg0AX9OA/HHJJLZuWIuh8Q+Q3+AJ5XkJ/j42CoQJmbjMSG3
IoH/hypv+Jkr4y4kvmSqnUcU2e+eDUJOcB9NxST3uklMZVkRjYRZItcJHEmAqFGTbrGsvhVF9jCj
54zOw3KCp3WbE0DFDDjdDPjIVyPRHHRK5sw1Tu7QcVcaH0PQX4cUPyeKIX1ndBP9ms52EFKRFDtP
fqUlnaWZeddoaN6mEWGr9ElPbZq3OkBz3zdk+wpwYvBEFDmVwPnaIemOIqqibT5p73WO0cs3CraC
veLQ4xSNs/FdsgfCqvuuC8Xip6m1RClEDc5ygIi/wSXbXhUKNfRMqzCZ84YCamUtxV6RG094vzvQ
Dn26CnHQxCivUVagUeJdq6iTZ3xw1x9V04yAbxAtSKSYjdUOxJ/oFcMDY4mI4CutZLTs7PLNtUSJ
OhnKkGF8tkQVrsKiuyspsRaIzBvCsBFsqxJ5Z9ARkGah7EuihzEJx6PKOsIouq2ZDPSIGHxA7gPl
5Ti0xPtKO+kiOIV6HsKi0eNrCfQSR6K5baTz4IU1MvAOtTVj3wW0J/wjo/1FZUGgreoqXIZXRwQG
CusXIi8wydjTybAIFPfQBmq2+jIVKAyvoiFRm98HWc/MHf0dVESxnibriB3HWMbkjc64aa7yDyut
Z6TMNICQ7FdJQuImSJjIdM8oS8hQzLiRJ1swCaho4/N3lzrpB46fP0fReG1yurFZQjyN3loGZoT0
hV2D7DyfRuCYn5qg56jm9KdC6Q/EBv2wdTM/CykZFTiafdem8gKdG70uUyesaWTHt+iqE2AoWUhb
oM1MbETuVxynRMLahlw2GlrF2InSZSYNEkvKt4aO9YllDR8cn6YM6i/aHuOmHsqVaSXlTse0WrEG
HXKv+grhVzGiZfvM6s+QLsqi6r/ceCxWQN9dPW3XgZXeR2GXrEB9zIZA/dTW6mLBlWCLOTUsZBto
INQc7RvqkE+29A4gBQEgnrQORqbv4/gjkfYIX0b1J7tnb4ypyZRlMvtBS9+2m7jBlpuypXEj4cLU
EHvDzyVyt8AH5XVaADkb2LJ3NTrmw1JjlaGqnbkMvWAZdCPqUe2Ho2pw7aNLcBjiElFHD3Uiszs7
70mZzWwYsrgDAVMujNS5Mi0m+cstyxWqWROr+LqG3ewPS8OyvtXMyqgzVb8tMrnTp8/a5ZZnNrTx
CpTBpoFpxeVXK9puXAj658ue4ImqCN/xw+fLCX8x+m10zWRyYCS+96VvA7vCkQepQye0lOmyZV4s
hTC7q8iSS8jyLHQj3XTCfgAng2HERTAO2xe/Q3/SbPfHjBXTOIWt0IWRz2M95clEbGQMIQOdBfeO
6q4+AU6qLnfM9eOlAJAwBp11NrmqI+gqU9yPJwtJLduXUJsQA1Zar4YmPUasEtiKyUo0ZqPyVASv
EVrKtoEgpkjCQwJsMQcPuPRTAyGjs5FO/zMxk6dCnYHaMnJnkrBKFZaiTgnOTJ5awv6lA2cj2nTb
LfkW0XXstoMx6QfaZDkjdiLmdSmhyNX2fRSJK/J8tUqtV6C5rETzkfH2AK1uWSU5ed4IBCwWth6h
+2xn/h/2zmy7bWTbsl+ErEAPvJIEO1GyJaux9YIhWTL6LtAF8PV3AnamMn1Onapb9XpzjMQgaYoE
SSAQsfdac3Xk+KYUh+oeGA21YByZJKdPScbFP/pRAIq4CkdL4Kwx0Ez1zjIYqqNm5tdc5tD39P4N
cSLOJlfll3R4BVoeGo0d4ExJsBGGNlx380HienNrQI94j198ZFrA6BIo5/nwbdbVK/OmQI/yZ5HR
mSRf7jZE6GwOzFskjdmc/Wnd8U1B7adSecGPbREfuOQjAXa1JxQHZe2wUD7NguVV0uXv+B7uqoY0
wA6Xum2mr7Vhvc5UPHZ1p6Hxtlhq9hx1nqddG8mwQCPDBgwRObb8JgzDGYl2bsR6X+sdfk6kuFpU
bccJTTcl0zuzadKtbArsgmbQ6T4+pAp/a542+3leSklj8Sh1owp6t8XPSaipYxZoddHQTKp0YFpY
n1w9blDapvBzcNZjXa7Ivs6zPfIXAu0Hq9u4Q84MRWbNJUYNlYkCsKkbt/vExsIwlDshvkOKBt7K
71jUsbHvHdLaa+G/jDWEB1qsxAlRdZrJYRkBqS4F816fLm5zA6WqDHxZ3Re5K1lfYWqMF05FN+UC
xEJUw1tf7osm6ig1sep6zFuYNHKtIxQJdNn1/scmqWOGC5uRXitdZBp6fYj1Ee8uhf/dtLwCFHe0
leuazeN4I+D9LJc3gud+S08EsN5CeFkf+tgMI1yGEIECvlLeNFV23h5XU4FIr9PF8EQpI6ix1p49
2Iy8cT+cMXkSRVN6s71NE5grbgXzmAki7oZ+ATeNy4YduJAtVh7Wx4XzLTWs6ZQUzi/3hNczEZwn
W9+Ni2tWNW1Pw43OyHrXdTqfOABSLSiWNWfc+M05Fk1RH2umM1GTpCfaXXB7FqCRuxRE7GVD5ebv
m7wTCZavmQTyZWFvLSt5XGB3egfhKkvye3s05N5W4XheN01dqvNMnmOaONpxdQuu5sHfbITrY5UY
P3dgkRBOQVcplxV4tIBgSKvyoVou9z8eLGW8q+ycuL105KeFyyIzp8YizeJoVnXM1T2kWYRqHSqL
7LozAuSFUOQRUNSk2PLzlGy7nu6WlvJ3zsJ8qpu5Pa+3rOXuemt5RmN43REHCy7hzkKFG3/2TDc9
212PENzsU+8sFtxY6kiMdUIzzoVjGOd6uTXguD+5dD5XkXSIKL/AVuFrcDszTB0Ip9OIkXO9pSvk
QKJ3KHCW/btumioo7YbZhBbryM8G/ZQ1r+ud9WGrK7tTxi9GmqU4rxv5163f7jLhbYOsJtx93T+t
UibH7U4nUuQs+sr8uVkfnqCRkohxCw7ALjYsEzJsXemNbiFppO7Ezq57nDFJ2LqOqRO4xD5a06yf
4e/p5/XuunGaLt0hn8pqrsQAM3t0/j/f/287sXxJjmcTgjAt+7H+y8SBkIRMmeMxs4PQu4fCTmj3
BOk+riPWXDB3xVMBTXMzuziPklhCfFMsvJB80+MwwyPhx6asrRti2NC3VJS0tYFqdht2F91AbKy8
9CVT+StzIOAW6Esmo3B2epW823b5UCHxCbOJAPFKB6gGGYROD5L3OePrUiV8yHBiLaHRPESzUiyG
+2ZvTtZVx4qmU6V9yAZeTiIU/CF2ivXmYQ4t5JOYQyj6Sh45yUR/qPThXYN1gZUAvFiUgqKZiMil
U8qRO7jnqCOgG4HfFw1H6aZxyMP9H9HIKj35P4lGHN34j9lQVy9l+9L+Q2fy80/+lI1YpDv5rmsL
QGG4yHXkY7+kI7ow/hC2ZaABQeNsWTaijT+lI+IPsfznOkCzff6FffglHTGdP3wfVAcSLXMRclr6
f0s6IsS/Skd8U2BLQDBqeqRP/SZLpz3jge5RzhVc/5OZ5uIyYmi7oIZkQGZAikTiHMqpPuhT36Cw
XKriFiE0OZY5xv3e9TDJzwvWBobRaX0sW56z3hqWS8jHXVQZ26GT9nH9xzJ8TkKrPo1LRXr1sq+3
Vi+77HvzNDTHj4c//m19LGcZjY1hccCv/9JVLQOQmV1J18jxcjGZ28NMCewmDwot+TYQBLOH7TyE
jXaaWVCdM0GrwHQkHpQ25rVW316JtB2IRBUjN4MvL32Riy1JrGWk1FG3tN0Ya/FVbiQqcBznx9DB
IXX1IbYusoBH20uymmHsgN9j04YMZHTOnljmENVpKs5Swfd9qqPd+j2yLNyThqEddCV/XT15PxoO
/7yraK7MpIIG7aw+uYDDEWJ2MV7b/nqdpuhteMYS3h7Wq+i6yW1WpSUNe+ys3SXHgbehF0LgipHK
87rRoLpASF3u05ypjzmfmVAJmkRDQj3zr91Y92Vedmi9tW7Yj27fivEWChNAg6VC/7FZH+sqmgq0
9Y5l2oRH6sqbFWWQUsV0KiyaRDPYeRxYGm1j0wMDTYPvz0upoEdMzO1wVHSzNt3C0Zu7XNvPQ/xF
LUbQStnJeRb7RJeKhSVlZ6oM0xhTew/B9RtNre/6GfEPeRHUHO0hO2CHuKwzgARGNz0T2PCfooVR
RQMcDTz5LkG5GPHNCkUFSmJgAwKdewN7sEjISlh4bVZNXmbVYPYul/bRqCNKqBv91a8I8/oLpbDy
FIy+EAB3hu16L6kqtLo9vl7qyEvCGe2TdRMmf96qJns46fkd/Ycnd6Iv53BWJbBXWXCTJXsynRMz
wT3y1uRYolE++mkf+AvdLHVAVqzT0LH2CRQG87dbJ6SkV8igM/wfflOAzkjooJFoyYX357PxwRBO
sD7Tat9V+y3EddoKExMCkTqz6G8tCl17+EUi0Afju9aaOIFzid5Bd0G7LgiIBsnJGccjnugaFUpR
p/WugPqzWckSzgQwe9ssK7X1a7Azvd6Lur777bOXSw8TxgEiilACYF38pd3SfKKhVmIhZ7Oem3Yx
Uvpeb9IYZAZU2uBStthM/ZOVaG9yaPBPF/SVMekbHVPxscUM1cS+v8PazKpqEmUwhwhYco04x3hA
xoMjkeZoX987Kp04xGAQunJ4yDVn2mewIPZx2RyyDB1uBaPACItj243iPC5dEuI+W9E4J2NpL80L
xNXRiPxBHkFErTe1wMFseCnjku3plTAAiCaSgCcoVUEAkrsGke3RpbUll56gZRkAKUpGCiQ2+PcL
pVPFjl7AIP5aPBjSz/eail7JBUIBMfhEdHYODfIERNGQsNRa0Aja0JLUCipNXxqS5rJZJ/HrrfUx
b9SHIHPS7+vZ76FqORNFwmjAyh7tlIN7P64HiijoGzkmmLw2pk5nSreITJBNuvm5S8hsj83Q7dYx
aH3I9WHrwe9BH5e/6H/ZtekyDOdsk8H0nLdl3WLBx/FgzyU/53os/LxpLf3s3hmO/tJSxHvy7Jdk
rWVkip0zn0jmyKDGPFODQl1i7QijrTeErCommsNNDEZ9byytZtCpO+pxn30dj+b6VVrgMCbLuBqT
GZKAHT04xu2MzTmp6GoAgweilUNeWpcw6/iGtuoK8lT6c1z2YlbWIZ37jSuT8ij0Wjtk0Xirob0Y
Y6BmVl1fJxVgMyxRFqRAiDlMCTD8yAp/NmCuHRWjZmen8kIrBq1jCEeGdh7+8eUWuc/T1tW6Y9H7
NXpDfg7dp9kXU9EHY8Hd0OjfGrJuAjTX9XZa3qpL6KDh83mfMlMPqqTIr8ZYZFf1HkhhBeKEC69K
lznjenPduMuDP28ZLYZoh2FTglzdKtZ8m3hK6OJZTHQjatknZOPF1Szy4mrS++KqH506qLSKkn9n
jwHUULDWE+teRTTIKSzoKqAzyDcYe1IQN9uZcvdZANc5RxxFeysr7sq23zWdyTqJRGJa8Uc55+Ah
KhZdJuEnJ5fOiW8s14L1MRQzUCIISoKNzThP2XI66MI+uaUg9LgZMJJ1nPGH0K9pxYzuKXHy6wHI
2nEc1XzuAW6OE1VYiJNQ04kH2ISmDWkw00+egcQwtBBo86wrOk/Dld/4m0ZhFgDZpmrop9TKSblZ
fp9C4tVfb62bmInQwXQVi9pt0VE4a6P+Tk3LSEzESzLgXmwsVOMYu/MzdfC8AVuwbkqvTvcE8j32
FprzZJn2kHLwa1Mut7y6SE8YfykYCw0lyfIYAjqGBURa+btUoAvderwYOpxBPCLbzDBgh0kSharR
QMM/vBh0yEB8U+vIh6ckql6mlskb3rNsO2o9CQOToO9LG3JyvxS1rx+oZYgdOENi9OogVONjbsdk
+jp9StLnE1EZbUAO3qIFhPMbI4BD0HnONMaX2NSO0m6eisG5z0IF+EVrZywY06ud10FLPXzkZKTU
kFx3oZ0fjLjb9DQKDiTW0CxM/MdCTy7dOIMZNs09kNMfqDNuqok2TR8agRpIfUd6OT9KP+poxw17
kzAFBujm0RkSm4zjR7dTxQ2ds8KcQNAmOdKjFH4MdNcb8ngugmSUPRL5Z7eizzWnPhxqolTI9/Wp
YBTH1J0HJCYEHjNjPOYNXeocM9SuUgQXttVyHXiBuQAnvW7ASFQGML8m0I8q6wx42M5DQQeKd3bj
ov4UJlTY7G65+vhcWmZYzbAaBDQqNJBMV/vAzYZ2h0o1xgBf3CeGn+1qjEZ7BajlseWa5A0w0bHD
bfxc+94J09kPOYB9CTounHEGzCGzP+W86RjLNkiW73VKsjgVh+gQ1TR/Suhg6cwkw1ezA9srIRO0
O0RDy0mnR1eqPoWpXNbnNFgSUTyDZfg6TaN+O8QFcczGplfkocITiajnPTd2FROBTt9ySkbGtJZY
R9f9ZLRmebIwh1wEnBWvArbTUY533TSj5JdAsfxMDzq9y5KCbDszR7pXuCd4rkiObdEFyoGBZ3ub
WhHp5dBoRWRMMocNIQ4x84MBopYE1zkHzE6Xo/NSoubzPR5KrOGlY+Kag101AxtJ4vLbQE8rSVIu
eWkclK4kR861sXjGIt9Z2vDs9Z2198FWj/aif3DuRho1R+hA37KpACVrWzdl7Jub9toxhn5rmTSc
XVWN1z0SyhJJF+VdfSNMr9sDhPiGQ/Fa89nT4b6PbjMH5Q4GpC0jHb2YWBr0UuMHiyYDFH1xnFmE
bpKk+tyZFH4giUwba+TpCgQhcK/22eX/EfEZLsPArmMIIan7gOKh3oE4uZDUwpS0ranuojA3R3M+
VsZwC2QXqeFEl1YaBGvZ/lsbSQZCsG9bCwfNwRlCcdAE3MFqPKrQ+TSklc9Z3KM/xcmLSAqtnktz
se4VzSdMOKFuH/KJMFREmRDQkBFEI0BORJhjMXyhzfGmafWh1vngovWo8aeQhqqnSJWvUUx22TxS
hqHLQooCPwzQqfi1ckElu0P/TRdW/qp3zsvQYN5huYxer/8qfUq6OLsonZfIJSLb3VG+iyfMxjoK
+Y1fqIJKm8OaaVqWawPRUnuLywZLLLsOw/36hI/N+qSPu+X6l6s8bn3wt3/+f3ysADdDIlWy9K86
k9lRtGjVzOWKq4NJZrW83F83yV+31rujmf35zw5zxj0a62tolvJMvqM8r7eIw4PPQVgbFcprrWDN
sD68borlWR9P/XhsveU4LbO3/+0/f7xMWtm/3mz6kg1Muz9eSGh2dJpiwgeXvfp44t/e4ON1Boji
TBctJ2N1/NcHqJg5H8K8O9H0Ixy6bp7A9mPyWGfwYYuWXlqoH9fV9vrguvl4zsdjFcy3bPNx/7fn
uEOYbEoUT7isq7897bfXQ2bIDPO3v42XXfp4jBDedN7+fOa/3bPeN5G94R3/9aT1T3NPdPtsTG9r
S5pzUI3uZ51+8L7UqZYPLeWPj42zzLrWuwA9G0B0CG7xFDDXGuqljPLx7z/v//t/g+f061XW50NA
pz+pCGCh2hwyJ2fvHLFJBkF/YF0K5/T+xk/rzdlyWVQo4o8VmvGzvQiq1lsfm5VM+HFXIKLPGUyP
Hw+tt0otyrZOq0a8EaAMP/51/ft/9xhnDGjrj5f/eI7w/du6rmaw+6Z+jouBjSzfNfx6QV9r3uF/
Spj/VyVMQtOo6f2vPw1m/+J7u35Jyvd/VDB//sWvCqZDwdF0bItIKxuqq714z35VMF39D+EttUid
QqVDPD1lyj8rmO4flu25BjgzYcA8ERQ3f1UwLZOy51IRdQXLGIuB7r9VwVxs63+39kPJpIDJC/ke
zioKov+0vnVuKrSO5MxjP21IGq83KXK7bkcp3viun+Vzf6+dIhz1G/vE1exvX9S/c97xAX97c0qw
9Ld03+fTgAf/55tXJYo3R/iYUBVgwoTWPvHTN0W1d0BjJRtFDovzro//v2+7WP3/hhLprRCaUMLb
yq99Q8LGp147BH0OFggx5xVWCZB4//mT/g5Q8Nx/ftDf4AEZ/pHQo+AArALe5a0Ovw4FN7hQvFHp
439+L5AM//J2gKUwRkJyEq6l68Zv32uba/j2hkYeo24MaSrDv0QQoRZllll6zXXSZjEgCZohDiuD
3cSk7dovRlYgLt0nZunXyOrmINUgOXPk+ttyogY2LjG+syQFTfdM7H2t6PezK56wGOmbKtXFfmLC
2qd4tlkNKn74jTm6JWCIDGGmWXQ4WpaGTxMGMRmlodYYuyIdrzGHMxmfW7qFCmiK03j7gf92rTjF
XSVOVmXcMUWwtjPiO6WAj0IcQSXvFEQoJjHVMbkrLfmUgYTYaIl6MD3kfhoLNHxR4ZdrVMjQpmv8
TOMMmNEVEdaDCIZPqx8d+YIJgyPPfOHKltOVnh5YcG/HsifdNbfP+ILcLR3vaxdcLkqiM9aP02h0
3+Fw3BghuE6/NN/tor9O6ubZNIaHcaohmLTXms3yz0ATQy8AFEBKfHjrQKPXAVmBT9pwHYi2sz0E
ufPaJ229dShxs+rB1QSs80EhVNnWtXwWkL02sVFty0RDF6vFIJfRmDnKUzsKsU32XS+Nd1Pj70iP
5OyFd+4YvJQR0XT3vGKrl/NtpVeQgBA7yh6WK18bsujpa6mdnSorkNzOEDlqqrW5zjJQRyFUwUG2
qmcXeUOaZIHbT6De1EMMdMaOyEWQ6mGCgbp4ww8AkAkKdOd30yweovqtLNoXNNP5bvK8RcfVYqTV
ALGnRQB34DlUlNlAKxqlB6nHGR5YUryLsQqSrst3y+sUpnoAifJpqj47jY8DCsQtYJ5tUtuEDoDE
95z4LgIjtqmpqBLDx1OqCrs5KdQJ+lCXPugOpyvFD7xhOFnNYVe0fGseRRHw0yyU+YzEcVUZ1RLr
XXM946ADzbAKQaVN+xwao75x0+RHm/EJipbYDcpYF4pFzNjMuaPaJb8i4oWbWbVvfkWhWYtdyKZZ
Rn4nz4a5/y6gf7FW5JgzZmfrs2zTdXjSjceOgL4mmLdE3CSGKEhFalznvntsHOJK44Z9dtvy1tfl
nTVzmOS6fqlSH+8kQRuBKZj3IOg6dbkISkMHSdhw/FCDpHSclyz+xI5gTAdiayM5ZPiDAafN8kP7
HoNOw6rT9z7zWtG26hjjQ74MBAWHGsgI7w4ZNx6vscHcTm7y8/AtDTJ5wqb6DihyAH+R30ZTmm6G
CJo9ErG7TBJ0oHI+XajpNUBnWOqmvQi9ney0HDdqKu+ZJt5M5LRvCbN61hsnQl43sMJesPcugBfN
p4w4GII3wAlX2v17jgYcUrA4DuSocvpewZJITz1aEXTjTjBk8nNSKv3Q9u21V3dIxqVNbBpf33rk
CQCPjLslk8T62TA4DfOEgLU0hWYsQ7pbyxlHBhYHzEFQ/fYHQWlh4pxtLCM9EgW36Y06yKJoIMsL
DTpRZqxTNfFe6N0XY0xvMvSNs8WZqi8b0zZJuiPGvbek3PvO+DC4fMetLVmplnLn+v2tnGhNI8c9
eBDlN5zO03Z4DAeJSsIeXcqDRb2NGgVi34aJGOErDfuCaErzHYvcsJsMBjPwLqyrk4fcfJSNYe2F
V1O4KZxbm9U8OosFX4icsZoeu7rGti345WOiyOeSIX8djlh4TC1raqzv173d0xfIY1S5IR8Kjrdw
eJM0st67loEKMzrTWY/BX4270gjvvJqvAg3nAyL4d5mPjMW+f5xN5y42pwPSwYdO8SBizdvESm7l
MB56WT5AzJJ7yfx849NmWv5ezR1at+rJN8aHZpggcRUtILFPmDhQryUKtWuqHvoC4bibfOnnJmBQ
zTblaL0bFfvZw7jaTbJ4lon90JTBEKHtQ4n6XqXTg2FzNDKWnVAq3I7ILHUBhh1Rpj+7u8FGkk3M
EEp1ftFZ8XW10FysAXIz9EQ0x6Suoy+aCG0tsLW0173gq2BRjToivbQxXyvRYy5YUMYgl6xVt4uj
jQ1QEZ2t07CqIuFETupa5hpXTT+isSaN98TVGDvT5D7vPg39oZm7R/JO1cD4qfl8tAh2J8KE6UTr
5Xn5SqDkLHJ6Yg8izqaCdJhtNszrB9S13N40fXxeD3i77p6bNqXe6dZkO9Ls5MibdK6jSWUf3LbD
YMupVxhxIFN+cJ9uCuENxa1rtddc2p9jM8JSQe0yca2Ds7AaJy7jCNUIvUnCg4/xe9cZZtDL/JVY
UgIul1HNDslsGPVMg7gxNzRVO7lJxgQpPpmjpMrdeqQyHKH3UHOv0U2SIHGbTminK6wZtEMc6qD2
hThxTqFYkrE4Frey5KQw1PjZquIboI/XTUnDakSCnS9XvrjLr820u7U0SvqU2L5wjb7iJ6RMPVRn
mYGQ98aHWrlEoNlg0Uj8pP6r/B8doq5CcgWIC1HjahKb1uMjdHhrd0h7A/Jf7a3GGXv2KG5unY4s
NJf4BycRAaOsRn4i9s7FWsgKNNwDa5Tj/UzPR7hwnVCd7HKyp3ee8r7KxjUZOyiMoSs2GsI5iiXw
wwU4su0iODbC5qW4qL619hzUhfU5JUuRC6C6kMRzqTqcmgQYH6mtG7A6NZJ2ikM+MK0J0/5qTLv+
KnUajlJ7P2Dxvcwa6mGrp+idJMQXjvY3h5g+DIcjb6WM55FOY0uYcwksD0Dk3J8Gp2HhHfmfZqlu
YyhDjLHWiwq7AVgkYe3D2KLZySmmeyYfKqYbvrdyp9infnY/zACZDQptxBXlr1qV4SlwEMy6dCsJ
qAUPPFHMw0ID4LxCVA0Twjq3Bns04O1PAcKQ6IXhNHJveyd8taY822ad9qyh7OFCO/FtTMOR6J0q
akgxKUYP5ZBxpw0eSFySVlMKd16Lk7vU1N5NmcDxUWieSjjuop89iGsSl2HzyRyd8qqds8dIY/AZ
lKEF1MCD2qKUOoglARdfFQ7JuoTprFyTHMCWTm5D23oRdNIc9Mbvs1tT8zDlxhsQgQ/4wqduuPe6
3tp4hgblb6g4iAQpQsI7T9DWt9IatWBu3xjtxitnUJfInPWgU9jNvLG/T/W+Ikk+fKkaLkA/d2Jp
lkP4PlrTJ0ObL5ArnvUCF3YjRqDB4E05P8hLi6uqhbvrU8tNIqhgAthX2CFuRVxnKkqmNTmRvqiJ
uEHyb6SdPFQsQqHbW/eTmdyZAAx2C04CZyD+XtnpegDuu0QywPSnHkxiW5R3AzCTeaB5llx7kSBU
JzqupM+7SNbc19CzIK5phXEgQ0if1dvgclKFsU4fL81PDMBMCjqMy16HgCCOanHsjOquXLJ2tab9
3nJqBlX9hlkYbv8Qf7eAaAF7cifyQ/C60xze+cx4MZ934M3qXWart1kMOJhL0FpaXDFuz+CsliG3
0Xz0/CY7vx5RDBSJC3fCs0OaijCPfLUPKazR7GAqNl30EWkmkbPAYS2jxI8GPIiVBGGIOvX1NAqT
i9JAgNlvUc6P3ToV3L2yvLazOQ+sniOtVZBaKmDLENobaCHJa9YNiCWKhBVICmGWOKyAlBviUxoI
GZZHtTgsO6zoKMv2wD+50uuEq2uGeICHsulJrQxyVl9bP2/cQzbaLwVOQSZbp5l09s9FMjEMYGEA
r38IuYQj6HeYXY3dDyW5EI8qe2VVNGx1A7ZC3VjMhQtwTlgzWD9EXNEndJHeCImN5hlLH3tfCuPR
Noxm26EA2kk4HVu9unGTTNuaMeFOSTgPCHGRegt8R+kQ3mf4jIhSx1ole6YtRtsQlJkyHnXG1o8z
RsViSFGKmhcryV7jciy5tp2wfxTbHpo/ymrrxqnst54FKxb7nBxd2+igQXDRt9y3IjJ+lNacnaXN
1LauiIZqDH5Xx2r9g3Kak4MtdtuKNMXI1j/lznDn1m67wdPD9xLGcJklR4ERdrcynnaDq49B7KY3
WtT/sKWC91G3LGyn9MEUOSoHYyQ2a85u7DJHnY11KPHMaq8bQ3PVMrXo9L0maEEpILABc0q6R3WL
1JWQwd1MGkbs9LRIYKc4UwJS1w33plQECrfe1y7TQbNZ2pekdu+Mmh5WphWk0JmzsxlxwFkxvY8l
nbSRLZPYqW7JZDv6g51cm3b4JbzOS9u+a7NKblFVxbtyIDjE2lqCPnOYDfxtShumchcBQFeeuPfq
zh1BIJqzH32MFpHfNbsYWmSn8ARZTwt28kXl/hfHnLoTM6sKSb5DBmsYO7vUJyaOI+7CRLg4DIrz
Gugm/JylPUbJIO7xCzst4mZio0FDCOPeNqxPmqdeLYlwxtUNft/oBqPAeCols20AYYeiVq8e3gMG
Rc4zvRVVMBIJiAmojXd8uxzuHamtKYBdIgt9qLgFKzpQOpvOUazi2u6CdonTLZXj0ekdNGGAUQ0o
7stqk8PTx9GtIkn11tYOw7gcabkldrotDmZjBLz3foxZMUqs5yyKE387s8YQsDvPvRpOs8Zcn/i6
ac9PFVfRjgrEsfQEoQAutYeWekOZBdpQMdbA9QcatzLHCFOtr7s8x0nqTAeyETduUme72JrlTsT7
WikIiaX5rdTrQOpDdh6K/NXVYjpUZMd+lyiiLGY1G1S7L5WlsS5Q+hkINv3+8NIbBRGB6gAlAlxT
VtyKuXnPpolwKb5DODQgQFIxMf5z/FIvPDpt+U3QyqKnR8xGVd9WifZSR4svy2DxVYiGywnhq4PO
NY1pDgJD/66LaaB+0ivUOXAk3oDfF5uyJobHKPXy4CbYFDKkFlWvfFizd73NSjbsqnhrVNlrakbt
RpSEyU8Wicq8zZfSonKY0YAOw2CA1YVzztQvyPKvJLy3wX7U8PocZpQS+1AvbgyPElgycXzS/wiK
EhuM1iBaSeY9uJ33oq3vhiL+4pbhYwnODcAoUnsvLmkU5QyqrnZlCpgGRWzJEzHHT3VnGxTanQo3
XwA0lQnPiCjDh4InM2++qmcaidBBDny7FyXNW3LgrtEswgMXFc7KWt/3uQm3CkhtkTuweG3r4kOm
OVZRCqaUSgosoJlZrfkZYh17GdGstsAoyEmzDrAz3Z2bFfsiB+1BKwQ4Et1Ylc77rB0sGNzFZwff
PwWYvgsgdmFMHAj16pnYb5yRQTCstcBpBvqbCrSCwyDeC4fm/Ei3FPpYIcGMuFbvXJmeOCWfNTRx
R4Jz1GLH/uHEtFjTg1tWFOhqvi6jjZgjuZhV83lRZufpgcXRsBWNDpQlxIPeh7u8yMqjU5HSQPX5
ocZMtF/Wd5ndSMIvngwqGFsnjbdxyfCWpt4hFBNZljGfoKkJqeF0jAn6uYDLQJRpkfMiwBeP7Vfo
8mKHQD3dArK9yVzpM6CQTG4igAXePO9j8hR6XccosbgiJ6D+RJfSHCot4rzijPA4PNSqU4pVW4yC
kJIgId3kw016tTiLIK4gId9XeW0+kbdx6ZtxBB4sQZlYoKOqjIZoOvv41mrtNNjpnRtpxYlM7Fuz
MU3ijcALLUN9JtyzWAKcVdpyztECi91Q35I1VO/NCKxgo0VYw4Rqd9NsvsatvB/b+hNNWXdnhuSH
+NME3HeUuPTpDNW2fz0W85KOl58Gw/iUN5V9pWYDJnUzHuqCq2sBcIT8FApOzRUDDgv75Vrt9Jg6
R5ZpacyqyQe1sLXbmKlu6GLrcfHHjHPzVEH0LHqLuWbMyK5mlvA6rJSt4WChd93ws29Wu2JsTYS2
nEi1kV9kTiUTRPcnNY5PeKYA9RhkYOdTfK59oC2VS5hfM67jYvowLDtPNnIImICqq6yiw0jG4HYw
EIZIi1JrYz+F1WwGhgoJfpRvdaF9yzOOsxZx/3nOuCrkIMKRBuxpg8gToE6PCaW3r/10S8S3tRv9
xD+Ubiq3i8pQj0MbEpX/6NkLkNXiOy2zFqGMl+0LD+iQIoFjAsllF7exRtWw9blikp/EjCXbpVTa
+GZKuDgupw92Rn3KShaUrbmxhOYA2Jj209CTr7kcX11vJgcBgBu/PWpmwh4vJN23LN++O6FFuc42
Hv2I+m1eBm1EqlMmI5ZG3xxkhReix/JJHZSUp6ogtbpDfoCcFWnopOc/SscBQx+n/d62mZaTidUF
rc4xz8Gtrqj4vtk9qqg+Z8+khn/e1NASkF2tCP4j33NLgGL22aq11zLbJYCydoaoX0gxQnsVEZ/J
pUg/R8+O9sOA7XNAu4x9oZ0A61Sxf7DTqNiYA00FjOYqQRdE4vm1Lotj1XLM8VGYZfXjbWKWkDpZ
QPgzjtbGJ/BEMb5PfpMeMGHgxUUUFW4HW6D2dJsKNA4ztgVUpXpbbU3M3GTgFRfbjynP2Rx/Hl5a
2yWTOzVK7d4tARFBprK3nYhRfod4i1yJL186VIL8ahmAMPvOJaCg5ZXB8mCfnhCyNHy9RvZ9HNUO
bUdxm0wvc4vlfYmlcDSMv7GO5ZGraKL5Bagh4jPaGaNJT86Q4S5FwJnaOPkYn0aQNkyJYdMUY/Uw
doRIR5J2AK7vJyJfl7k16CupO2STUYDuBHpgrMRDca+92WF4Nc+gpop8drcTSRwLcLmrTXztmrW3
hxj4UH3qreYFEdMkM6JEG5bkrR2+Imkjrc8DSz3tfUsGs28jikl0klAc78lU5pWTt5vBRT4HUgSr
KWXspt0XpCD6KGrA2smXjAQCKoIMp9RG+w08Bzm8oeSj76vnN04GKTGLmLgjwguqO+Us8RgonA3S
hjq7YIrocs3rZLivnfYS1WG19Xr9XqsFIzxJacOyyIg1fSfs+DYq45MtK9IDK0JfRGY+QYiAVda8
ALikadNrt8xQXxap9tRPT2nkXegT3LY6g90IfyVBZDgb8kVl2ITGuiLgno8mVfVCYfApUeb9rFn3
eDX3SYfSh57jJjN9Yo4WbTNH/AthhF8srfxG9C3rOpDJftuL3WQjN9T8OnC0+i6vY7RLXCyz2daC
SZERN+lfO2xOZIH7l4JjgeTP6rupkYLYScYzabKZkMPpz83k8bVYRkBXk1Ui6ay4/BjJkVlvG+Ju
7VK6gJcYF0C/wp91tznrKxFaXEUacnO8YiShSMXXxB8ESGCR58Koww2JAxQEiGP5XxDUIlxhEajx
KmXY/Bdn57HcOpZ16XfpOSLgTQ9BkAA9KZFyE4QsvPd4+v+DKqK76lZ2ZkQP8obyGokkgHP22Xut
bxEJ2ZiJW5fU3BpjFj2uwUC05JvV24lHktxPH8e6WJv4jjPyIeJ4uBKc7RnG+CYDNuagfW7oL61j
MKirUh8vHCRRLmle7mf0mmT9mDTFfJwa43nW9BcR9Z4jZ5ROYVgMazU/wc/v2aNrBaswJ3ciRBZZ
FOKIhG0mRIuIUJUlIQ3oIqg9JZ0Yb0Ih+qiTaTw1Gst+JESMQtD2xSpnvxkijNMaRkmwbPEo9Yp5
JcOawi8YoSrpU7mV5bIiF48gkyFzxex76K2P3FQugsxjrlnV69izWrREQ/XmTahHfl4M2Di1JkbJ
QYOCrVGRlIopkL2Iu16J4WP9HmxbxdN8RHaY6U6pIim2kV3NtOUS4sZ2xrDYmejGSNihLAHRf+ul
4KGuEFEJPeFNuH5/C5YK5p0tDX2614RrA98YNJhxGeO8OAxMHK66uO0V8SkbpGjT1KKOjzJ6jrsq
2AlS2mySSSFLjBz0glmdLdb6XasGFU7lhbZA5Na+7u8zahdwPnZVAQyrs+ShN/rqpJvdtmhJv8Vy
Eruq5MbmLByhVN7CafwCBcVsiKb/nmKPODKFFOcxs5ycpDskikQejjO7SUP4YRVwIWR43L+fmWkU
Fg3A+lZroJCiYAtIL/CE56qGi93SKqhJHi/pX1VLnfq7FwYC3yCWH1AAsBuM+oLqZ3rWJSdFoAGc
0VRdp9qxArXnCFpuOkJp3ODkgtQfQ0J0LWsTITtik2KMKHLxfhd6FAtIZgf/2molZrkw+vi9dRHY
ccQXU4207mqpQOFG2oPwk0oqhZACrjAzLyJcJSdL+hNKcqJFG5JGBh/TX9m/qaNxQr1JQ2F5zjmv
/Cg1112OP3Dw0Veuyp8uCEnp4dtaTRiv4rJQAE2G7u/d0KfWzVpeY7GUWxWc2NakdVEVS0VEH7GK
C/KP84KZ2EQjFI+uXi6uGU31xqjgW5bsZmEMZD5W5k0HX2YVSZq8k2Pr3RoYk2K1wk1sTl6cUAHE
BmhbEWE3CxGwK6SDORfHv3bqo0JjcWeQV7Mq0jXLT7uO0m6m+c9RjRgAa2ZXnpuO0Xc9cGQXfuJ+
mHZgaYgYhpCiIwMFtEoM1gRKVJc5b8jzIHgtrB1E1rPH2YvKURTW5ij+RFIpra0QwD82RqnVv+Ym
tHYKZicbVYDihOh7T79fdQ3SVm5UiYH+GG0sH51pZ+YEf1EKRCJbRBv0RCUqmGMHqmNQUWbukFB5
19ok2UqJZ4xXWeCZjdsMKhzh2zZBXcVuMlmtA+kZFNieeWW6k3qBJzmkTSFbonQuRSWAHQ33lV4D
sJSAUw/7o1cL4wXCM1Q1K4vOrZh+pyq7zKjXHS0F09F9OX2pyOOsRctVUvW1SMLxOmsTR8noEtKZ
gZEffxGUxJhUJjDQlBQHz82b1gsG437FXJXZG3ndHa3slKrROOYkds6dBbikjU/YBDEHzT0Ahqh6
zlHkrSHvGsJOjBroK1L8MvHKeSa7eK/VnO3KAJhCwqGVTftQaHQW5Epp111VRq5R6J8DA3hNTnlm
ywiPrBls8iFOX42iugzLhjZrZ6WELAs2EoOIgmWKMVhuS9H007XI6FuSFNFFXHrOEdi9mldc2C6t
/y+/jI5Cm0tOqqDml0P4JZnFXCMixxgYgf8ctILwZvQbQ2kdTkC3oiIPdTSab4u5PNGvtDrp95at
AU9HodWixj0FMqNVR8UvvmkN7U1eMF4iRBBeFMf9nNa5FFWHEnwPM8K+2VZlcspKqJi5XJHGlTSb
QmGAJfn9uzDk+W3saMVaSerS17rjdyy2QySvEELTvlcSoCEW889IEXd+gyiZxtjJSKbY05Rgwg1C
cwhdfH9QSzVcd8M6L1X/LnM8A/4IUMMPbxKRxA4bH/F1+aRuff4ramDM87jzdUSfgxHjlcjN4ySh
Iioz6T0lGw1QWCq5A3cjCSHUcj6Q4QWXVbuZwPBTzZODkkw/MgMRB+7DvJPpLblqkr/kIcNOSx5p
DjHl34Tjpvf1YS9X1rYJSLzVtZbqSJbdMRa4+WYyHWOseUxsITXHQieiNongTQWLdmLBNho0Sqd8
eCxF6C86dIothQ2cTGZ9pjFXD4a6DruKBLzCugwyjU6dPASmLrqXC0qyaeOejMAB/9mcmSs6rut8
ht4fcR4KKqitUFfOpRFIHDussNn9/lKwi+8UKQ/lNUqD//OlLHKDScCIRPrDqr6pyJz81z9lfsgf
/f7dqq1n5eX3O0QiMT7gwBErcLIgnbEFZWjXXEf68XzbOGujjRL7d5Gw6u2cH295ZNZncsIDhmwB
0bIBbDC/ly0UKLN1JcweNTYkLnsMS8uD+5IIebAa4+AMkEh4f9DnorabxvJPEyprO5c/SK/7ThBu
C9IWjEeG18E/l8SCJKE1X3gP0U4soajE2towI+hsYm+dRRmzj2UG6ymQQRdFTI9BqJC70X1rGusY
plIDYRvI34Sf9yixoc+m8OgPtpKk1oEYq22utcUmLsvXJExaOgnDa5xJK9gn0MX0sHcHU81QBwBU
SS3lGADB2Ewp11CJ5vtYDt2GuT6g2g4aa5aNLvjewMnKjMNLpvXHqiAWNSpHryw468mUTFmcbyJL
2ddkt1BZJw9ZVtQbISnuI9mGv9zIGd0XazN2PCnrnsGTHPSkfJwSgTGt3F70BWY76MMSQFvv6Unl
6M36ft0CTd0JssASIyXqVkH3t9LEcTlhFSwI7Soxih9aixTpWvoMh8fBt7kZNH9JSYRh0NEprexC
ivciUeKoV5DnWcpINKtSnPrBMOyQziGwlsbaMcXfViLT5UEuNm2NbSAfAifOQMoHIpwYHdhoaCEF
GyLY5QYhJ6dupoIKmvakiDIZ7DO+Q9poltswVqP7oHV3VDoxB+9pE0ZyuaUBGJ1D0fIg67ScSHeF
MH1PuZk8I6iwQQbu+jAYt/livsPl0K+qfBpXk0Yvj0ByctEsED1Jzs2OWosk9awC1RUy+gKRT2ga
WJ1O4PlPyvJrDhVjU0LMLsuBzsTCQoTufyGqgjqgD7V4r47aJs1qfTfJeka2wvAjx8OqI6qPM16w
MubiJ1a0J22YPruwQlYUqQfN0PbM3hwaQzQjJaVaOkvPyPLCddDlN25ieO2ThM+gJoqtDWf1Ub+Y
wKiuXQSDUYbGnolS7BAbAMeiIO4aL6mxzTOSf40sA7KnyrsaPSqPSm8cfUsdXM1IaZpxIPeASpv7
mHbRNmwEC/yob20rpQl3g8bb4PbPtoGlK3tCuBvOIJZ8gAE3u2MiK8fYL80NCC7tVPhM2OPw2FSq
T4AJCpZajsWLIflYfCsl92amPShcoMtgLw8eJPqQjiZp/QMdWNJRBE14AFYIq51y3gyy8bEFVAvO
oY1ulSqoK6GuxBuAsWkVqEZ2R7IDksYoKIBD8PsWg/Kt5HOgIh9yiUHw66eBYwwI7qR+shban4Zr
+inwqU1H7K5PbcUQqQTd/ySZJuTdgbmwWJfpivZl/NQs31Se6vCJXiiiOSkJnvyJ+VJLkXoHR0GA
a2yZdxYmGvJNadyRVxUrCegM4GmLcJ1CpsONPMqsUST+/m8czvJJ8wtxPUYvXaqTrz4wW/ctgdFi
JVzCWNMw3jXDyceedQI1P5yGvFQOXcgcc/n9tiI1rLSynjmVoR0bqd3XseFJnW4+tYl5h+SyyMg+
0nGInC5ZxguClMAPCl7jGZBWGkK9VoPGcPRRlfiU4hGoaVSvmw4oo9lzIYSxkBy0bp/MK6dNVNca
bWpdXVcFs9FalKajTF1CYyTBTdpm78I0H0RRKi6xHsO9Kk/DoBRuWiXky/KKAb0s0ag7K67Sh4xc
4GUCDGbbt1jP+hxdFK8fUrexTwbZZyNiIqiWKCXUXFsEO7hFi7CmAS6s6yjU0QUYPSk6PdOTwTd3
iHYUJ6+7hzaI921dzG7VDExrtORSR5HX1UO8GxfNF17w2e575smjkh78wgTFNu/8ytDXNPap7Cin
2ARaEgjIlGHI1pC4U3+ZfkzDLTnJy6odpKVgY8aC0JhnnI9qTHP+cq5lSkKsAwotZanW8r45VDVb
gx5WTP10d15QgQjBSgQCMl2eULHWqCh1DPINBXtKrkMLruagaLp+jCk2OTTh61Gmbi+pg4o11DfO
RhEfmHztm7oGDeabxaY0I3nLgjB63H4aL+wsgBFHxDpvSPWheW5Mi620QQpikDoOIgCLt65zpicX
UZyoQ8K55+QQM1hU43ujS9UlmEZcVzTFWLZnVymqiRQUtKMEMM/9jNm8TAFDoW3JFdE/NuFA7G8d
rojEsHZI4lZ5oWChCFOWkoCw164ynGmkJ8CbnLdp2M4XY5bI35qPpiglp8bEyzd06iGNeuo8wzCB
JOuR3UV4PlPCzcnRWs5l8pmpIEJVRXkW4vKbQMp7iJCZO2s66yXD8lGTlKMws+KGTQ+BjFWLdFJs
cWNBr7arYwD5DU2BmOwNDM9nhBajwXJsiXq2Y++HZUbs8Eqc+udiZD4yiRaMsC6vme+ow171OXrI
xrlVOzIiQgY25N5mOyHsib4Ou8OIvGxrTv1gx2ZRHajMTsHsEznA/cZoPQGtFRY3jnUSaiN9X48Y
rdsRrJFU941bqqRlT2234WSS7jRDqNfDhBKvCF6h7yJ7p2XsTl11mUbSxpRaUj320BdZ5hgUKubS
/PFqoz5ZMi5btUnjTV6ZZNAkSgXWAHFVqwe7zszYPMv62iicgHsKAifrgHUKeUhG3jgyi/XFJe9z
4mbsD4YBaX5M6/3Y6OffgyOfpF1nuuCG1ewZKYDxVENB0GsumlT9Kui1vCL+jYBH3s8mlY2jZiDH
TXMgvonIOboSZZThQgAfSC6BGXK8EBTyRTJdpa3jY8dHhW+shgzdeB/HT0rgp9i08q0uyvre0tsD
GXRA+OP4ohUTXRKMlyulUrutEQ2chdoglfZBQaItZlFhXS6b/+/v/f7SL3/qzxayNK2eaFZnjeZk
uqF4td54OObEPTI2U1jpdbxR/SrbAlYU99HyB79fyTlj/tyCslqN4NTMo1lv1GvfuppMyJ2zmI92
EWgOhtfX/mVA7n4LHELrHOmSv0CN/bQOEuPC8FmCG0rjF0CIoz5xXFCvFTcCCXVXczr670pst8O1
qVz866w3S1tlWjXqJrRs6TXoN6Ube6JHNPha/+Q3zsWjzj9FRi9x3gDx9iRfo+Y0vxqkuuNFZN+7
5JYNR6K+G4doMx8FcSN4T3WBSp8mtz2fs3hl3RgRih/GVj7Fykp5TD5ArqrkiGNRdEenSpz8q7wl
NNqqo1Ge4Rno1+BJBeBQffTlkQWhYcTIPsIoM99LzRr3uiI7XbBJY7s7oowmwoS2NbeZZboRPMk6
3cQHP3WRwsgP1Uch2p2XpUfTuAnCJ28dcd5GuUOVQdpDj2n4qrYIS1pGke+45caTikyrXpW70q2S
W/ZI1a3m20mCb+xi2EiveEi6bf4UPwlvSAloJWF7WBdup62VJ/Ujlfcy2PBxNYff7VG5WzDjnNQD
wKgaXsAw0e731QF9G4bg+K1/z3pbuYaOeeHNTSv1c3SH53Lc9S/hrXuSNrWyQmp7FOhJz/b0yK6G
hMjlxCmtkYv0J9Wwy1WdosKw87tY4Ny3hVsMCBX/cb8G++C3p/ncDE58gBccoqHEkYC/VFvhQgVo
/ojzlNH4hmGPEJMdX+yN0ObaTLv8QOLwWbvlw0rVr53spSh8jypwEbvv4NxtrEfxatzkyZG5cYSt
yH1dOS/dDm/ATG84XgmHbG8eaRxzkLzF23Rc7oCAE8fkBc8M7PpN/l0fq1fhOu5SFPputp3X6v6O
cHIdHjPezDP+eQQ1dJM/G0re99qh93eSvkba/bbmkHiTnGv2uDfsEM8swJmyLcq1FLmD6qLEaNlU
T9YWvy5TM2M7ZRiEt/HdJFmFk+y4M2gy86g63a3a5CfO4WgJppUg7sKndNFVO1yRhhFL7TQH2Y53
weN4F9z4pLnR1rjX+UWLtnrg+IHzLF1JSARcvk4qO38msi/5rvcQRQcbAuTSW90EKvuO3bw2TvFS
733agM/dRnWEh4g0BnRsduuF4QY1SXga39NdfTQupfsO4L05KG65RpVbOaYzPidvGEIejSsal+JF
tWFK4lRRSYgM1qG5an/inxS6x7BqgKStlZOoXFqPKO7QHt5YypQP5nyLoB4FuEv3O0WWd1L4YFBq
evmj9aElq+oNKPqKkUnpqrd2T5R9NXjSR/MmJmsGrdZaOFZbEXo56t4VTP0XQEGPZNYMn7pdOLXb
nbPHxdGDFHe2RS95TAdPuNErilsuKe0g8aZu5M/mJX73GVOtDVe7zoZdPxOtZT5yTpx/JBAVqZcd
xEflal3DeEsbzN/ONJBPfEIc1uNdQobxhwBgxKXcyNeMieBa7oqz/jJsjDdICHsCdrzyh6hDfxV/
wEOZOuzKe4PpCd8ctLoNA84vPOZ0AIQf0mtKr2sDrjG907d/EaGLnhf/N0UTThsvYwHCPIMa6CcQ
jyp6XWzoTH2+0HFOpCqYpwFpjQLyw65veBYq9hpuGlLAJru0kOY5GrUnHH9lyydvl0/h+xKhJa6a
T06s47qdbNSJDGMhQK8bT7qEqI/dOHH0fXeIai42N1MurZatadE+2Oa5vIoEOxWOz5YVEYbtGpCE
mxXyOn1NJthdLVfqtBJh9rGuzRfhEaDG9BDf0XMLtIJxmbuNupaOk4fxTvWYmbYrVt3P4GQeiZTq
HXHdHoRH0O2H+SwwRKViOFqHQDv634O5ig94+pcgNDYkdkSJ2u1FuxkX4zV4ZEt4BSbwJRwaj+cv
5lBPwyDDj7YKvfqp3iEGilCKrsQzmd8rfvdV/wn2yMQDhq+2/CrR6Ifjx63KjNSTSL+0I5dBrrVr
AnQKKwTAouJY1tp8rEHz/IjBGhD1m8glfZC20rnq3uND9uxza1ODo1ce7HbFqQ2ZTOHwP0V7TlnK
JrBXrIfi4Kpb0hcANBOw8GO1T8JsE3szsGWqx5HXsthGnEBzeLJU1LVO95ptm9JjpISmAiK6uBXA
fNmorCdHQSzDAMSbr2HuirBz14HTDivSeJBmX5XJljftk3WURLfcY4LUDLtyx4PuWjwm0ll4Sdat
R+kuX6LvABqVY36JPQRXW7zAOEC70DlG5qITpghSP3OvhY3CuMOOqnvfQthaycSn7ZH5ggo75a/W
CzW6dKjAXxhgNB3hnT4/clz/Szslgy1fEhU3+YyexW4/LBGdHgJjXO8sC45w1R+D/qoDmdunTuM2
qwADkFsdYbh/5M/ybXoBDGF+0PoJd+Y+P2XqunkNn8pp3XzyyMEoavfKh/DAp7uRdn7o8IEZA3g0
ZKqrqHGiWxJ6WIzjwe6krcwYraWtyVXimbaVZxJ3dRKWtlpykOzek8j2XDcvrYc524JMQabWl4+l
fnSalS7uSQwzjv1PK3o+vS+ZXpCbPzUIBlf9XXgF6IwLbuAwdjaJIGbetM6nh3SfEsfmWZz9bUC3
nvqhWtfujDCxGKfVtGk+/a1CYGu06R5izRMIEL8LODAgx4DgwbPFh7fHoDiRgcT42RvOWnfQQxc3
hnwwfgru7cjW4Lodmclr147tXnicqDeilfZUX4GJFB85msu1gNPjIpC2wGzJYQKJiVKFbk43yi1d
08taQDxn7rAGcP9Wyp1QhMfPdM3u9iTlmViR8p38wN83IKzgNujX08PY741ks2griVjBMwkBNNwo
JGeQpcwRU79SKcTFXVePwFQa88ZBUuiOFGzld/3QWo9t7PmUoW8xtIcrCxTyJzm60xTMH5pzdM7x
VO6Gah08ds8J/C0GLxprFMYhx4AdJ2zKT9FYhWz6T9oZWnM9bTgVowzQiV08VcmO5hzlHCok8r3f
zTf5yCKRfsfX/g3yZ+j1a+WtOFTbcNft21cVIrQ7MRFGU/qoAMHosE0pq3D2QmKc15XhWW8t2cIo
irJ9oaym/JwbDhbAcGX652B+LL7KtzLEuWFz9APGFWjfgUY+sp3/4O3K1G+8ZdML3kVsWCnRBihA
AUlTmZY2iW9nqCHijjbpLXejbt88Mu30nwXBno/zT3HQH4uXGIi/Z94Cyq9d/oQHdaUAe8abdyxh
mnOxsI6AweZh5Spxs10raVWjQFmld+q4Nn8PQrugNXoc6es98zoxh2IeYPvaJei6E9t8YOLml89a
fxUu2SNOmRGwNY8Zpw6koh+IPedvNrYKY8Qepg89Sn8vPqNbeWw4dewEQvGYtZ9Mj6h3Pr4eVvtV
O6Kjj5+mjU+N+sGNL+x6kEi7GMOPQ8M8f4tg23x3B8LYeGTYnlDVIch/ylmqd75H3eJk14TEMEfb
EG60MbfR0TyUeMFMquCVcQzPVA7BG89Muu+LXYkFRnVb0S4f9XkHbGnx2y6hg+vaukHsRk0naTvt
ZEDq39NXp0+hej4OvnKT8ETIq/KR8W/wJrFgUVHFDsaSfJ+QevjkS85cfL0Kb+X4Rt59nzrVC13n
QNj6GyqoyEWigJCa8mysb6NKQsJDB04poKxvyaul9hFt64uLwa6aUMZzoNnKtnDMbuMdQH3/ZhkO
tK/Qpsv+NWm2dsPQwnSSXMj5UjPy21TPosdl9B98JEUD+90+pPCTQeVvTNkL7zygRBP1G3WXXQMX
ka3J+rlLt+mheO9NO9int+BUcoSyqJU6BDvfNAIe1A/mMxxEKVjNNTYZ64BiObATxOK76JI/8LKl
i/gmXpUbzQx+LO4ozgiveH16FMnI2feFw8UV9ukbvTsOCul34+8RkCxT9lvwxWpMtjGKqvZkPmPY
/Yh/ai9mpLclqvDTP5iYNX3OfNTIdnG0HvAy0tcrD8Mua1aa06zDryxmhsV5yGttVDIv0EnW7FHc
L90LrQL26+6F1gf502RYcGhwgrP6ILxmG/FTnDZlYJNTIlwS1kOEn3zk7XtMf+mz/mHXGiqnJcax
cYZt2DvK2v/0981zUO9jxLxb+SA4xi7D5hYC67M7cytuKvJEWIl4Qvmwf5DQC5pt7fCBGGglHH/c
aK51ra/tHTHnszk5Bf5HhJ88qyhCN9MhfKeqjn9Y/aTU0SMn/Zho8AX2d1+istxQNqHPZpdvn7tr
qBzSL+2Fu/Mhevddgpx8oroca2+cJPyFX8wWEF1Y81NIA3NtgG5jNX4jMcMjrENZQxuKHFZ/fc/o
xAmP3FZjsybDnqwrjvjS47LYLCIxznBk61zK5RBrMmFw6ecFp+kuvbzAbCZohrYPQ1s852yM1VuK
ln01bgAnsfJQYF3lffiN/dV8SKGx/MS3/pNNQHiUNvlrfpsyt2CfuPruuDUeWaN4KIwvpm4H5TDt
QEYZkJhsLV3Nj3yz8ZU4227eLsw+hSptFW6piP1vlOMc19Hext8qRwwqIxXlpB0esVeJD6zyAbxy
m14kHphbcSrekaNbh6W/KTD1WfsPwWPI82T7z+k393D/Qgk97dBjitfozHIks+RgObMZdzXPzbP2
2jyzPIYP4h4jwaXaDM+cXdVjfpA2xn6bXMnTfQFzuCE5pC42LJ4sltortfW9fxs8pjHP5R2BmuBM
6Eh3PaX0ZnrhwA64pjmU6CQrp9mIjPwY9j1ZO+6mj/oKoYXImwRRWO4MN/NlGveW05/8z2F8jhvY
lq4muoXK2dJG1e8ZJxKaOPotDh8OcUQMSLb4ujxA46ka9uWPv9Fkb1Y3hFKM3UasvMDlLxautp9O
5ZlVEM2htSOB5Zn0mwdtN7p8AuJBWTcMBO94jEM7oR+UP40aXqBtxEbJcOu0lM94CT9yyrJwPa7F
r8p0k2bNAv4ssJAvwgW79Ixj+d68YKeQOXhKV+EOsS3Q2p5HqVNdAxH0YKX+jhQWf/f7VTLqPQ7U
ElznLEK4qnmkEe9jaHoLEp+LpyQDGXBDRB4WXtkFdxj9/j7JCqSqtBW3ipXsG6k313HNPo7nyXei
GMOUMqcvArHvG6NdGOJ6A05c1HK+DMxkh+OQiV+MuySi9kKljEJ06C6JGFfEhvJ6wrLH6jzxMAzL
LzGym1XHZAOP96wgg2sOqjRSLo0kZ/7+Mpr1sVNL3U30MF3SKhlRqhSUaQ0byPq2vovG6g+W0Jmd
jZyLJiz6hDXBR5xUfn/R53tqCIHLcIEmJgLjck3kOeVDaD4jsqy9sKQwR/eIBZHGs4r3FCUHLdpp
/hK1+CYkl4COxVAGJqIBCetzfRpU+UtOxMbOYw5zOmkUvF8gt4z/qqxzioozF4lp3crC3V0F07dS
+ke/9WVK2KDDPPYS63LDoyLiP+ZCdKrsoVfObGGY2R7Hq9F0iTtjtaAzw+DML5/U5pm8JpQKfB2Z
Y4VapPkS4vhmpeVjPTYPrTAnrJHqCuLeO4xJWqjT81QKituqokdnfSNNxiWZAq8U5BOhYyur9x/I
7Hw0fA5HhqzZiT5xYqkVT079q89wZz205lPZzdomCVAD+eN8H2b5zOWggClUnz5R+WUKPci6vnNq
cfw0ZU3YWX6Ioy/0fKU+NPnYABvlYGyQ/bStDUpXA7KkOIWnWsB0ghmDLNeqc3sxiFaRukwxG+No
pta4J4pdJ5eGZmCV0Q4SZtW1LPlzomm8Bj3pQx4MRyeQiFELnudO+1EHhI+Cz1MHK3ujpZQLHcxJ
DOynuAo5DUvmv4Dun+P//n9kxi9Y7//A5piIlwxNt1TcmfzQP4Au+pjKeS+YtTeo8CEKC0zBEnkl
+9G2yVqbwDO3VuNdSfwDiIrp/r/+L2HoL8A5/813WX66JSmiqTMhUv/guxijNrYauDCSnoYfH5yf
2AS0DmK6GMIiUPJrnW6XiFf673+uBHbov962JCuGZWoMt1R5eWH/Rs4RG70c5VGqmbRkZNLhFKt1
NzKGy6TjhZ9F1PRZfcSGd9Qt9JyMkznZFspWJZj2H17K8h7/vAKSbMgKXHiLV/THFZASTZyQh9ak
RoJFIGMKLITwHRYmqshzeA5K5pMLEIbbd2R61t+JlJ1JTdoUfTD9w+1g/MVrkSW0qIqparL152vR
Il+ShSJiVk7yO8sDG/yCFUin8j3Ei+YLpvoPV0L5qxtQxuJhYDERdVX/40okTOzmshRqT89p9xlD
djcUDZ0klVY3E6++fPyG1L6VpQ8wJifua6VWI6U9cgBcJulOSX3I3TTRRKy0ZMpR66sa/8gnunVq
cVzV9ZOJBgR8I2DMjMtbdozAK8gRHIgQh60js73+/UX9q2sqK4qBRdZcqFd/3NdToJbsSgEk+IyN
UAcPY+vV8A8Pz+9N+uedA36XSAER/pZhyP95E484nafWkmuvr7UbbJprnxn7waD53fLElLRgjSG/
zmUPjsHii8HcjrF2xP8xYl9Pr3rIHZU25WU4+Kp54Nq7pal+W+3CLCnf0qo+zhMAjVKvXLHxL2IX
/hR1Vm/+/sOS/4uexRqkyLomkzstWZL6R/QAAWCjFMgKxwGL0jQwCmgFOhonRi1TxjWd6yjzMkPZ
jtCexKWtbG7yOn0KlvjuMIEwoo/fgSV/m0l9bxbmghJAK5iH4OJnZv0Pz8hfrh2KyuCOzcuQ9d8/
/7e1Q2ksvTAiXi531qqToNpguFrNC3ZKyvp7wkh98fS/jdo+VuhdBgjg6MmQmym2//Ra/urpUVi4
RRVFPcLQP26BAGGJJJB75CUa0xOjSibi3OjBhvSEKpkMaY3nqYVJqgeMMYYw+/r7a/eXj69iabIq
wnnTuRH/8x608Jv86x4cERQ5tSTTZCYfuJmnu9nFMdhXEiGWJw9fVgIQZLk4vfwYm/SVFpzMiE0O
G/v47S9AlBmx/6qNSQ40EhquwbFMS9g9Kadsq8XeP9360P+AE7HHRknDNIYnDmWpXTBUf//GpL/+
ZE3dYDeWVfO/1iU0qNxAYu01xLd0tNh18MgqqrXNCGqmjdESz+RipTTOY8gvf//T/2pf5A5biGci
wD3ljz1BHYmWVDP2hGnh9Ai0JoaZaWo/gCIPjHus5TRIhvYf3vNfrVqqCDFJhe8Dye4PnFwydnk/
pUPtzSPXEsHNm24Wb3//zv7pZ/zxziKtlfGJcsMi8jvOeu2qZvYPi+9f3pM8DJJi8Vww5P7znrRi
WC1yy0NREUM3MAKYWEWskRtMK/Lr+IsJUqO1VnVH/DJXTE0M49EPpykRGdWeEOxjL+IPNWWysaaU
KZVBxyCcwreoDDZtgwK4V7iTO2G6hyV787QAowLjoYz8jwU4ZvqoNP7+g5OWR/k/V3tFFDVTMVl7
LCT7f+wpqlZ2igAsyAsQp9st2zgxe9laRgS1ijMeM6NJ75bJJGbB3QRCxdSkpPQtrdz5+5dCVs1/
vxLDtChWNVky/lx0Kt0QzalUKq/Kf4SAYXtIYoFltBJz3Ok61q2/VwBWhMr+73/uf1cnqCZNhHWG
bsqK+fsJ/dvCawUSQSBJWnnzHDqGzDPZ8GGvirLHj8aiWxOm+vc/cbnj//jMeX/ESWGc1xT1z+rY
aqJoniYTd5hqwo9AmU0p+1LW8dP/x89RZRFu/VKGq8s7/7d3pnOGU6zaKDyT3s3sy65AYGFU+f9Q
a5rKX72ff/s5/0Paee3Grazb+lU25j3XIVlMBey5LjoHBUtqS7ZvCNmSmXPm05+P9DzLdrsh7Y0D
2I1O6sAuVvhrjG+cTbYINbRchCPZDiRFrUhjheabVb61UHpkAVpmsK94HwfZPqvCnn47/2yEe7sI
T3x9ag1t024UOWmuRLIW6LE04aubkJnQYvQTPnE6ODwG+aBDwVYYAG4aj5qRIXvs9ySgbuGHKmvg
3yh6ofs0koxa6XoPhF6udN1lmR+KvVlUHgkcmyzxE0KI2KHTWjtbSs9AAJ/VRAqP3/CZK/uOBSWe
yQ55JHv5efOtdVTkBZHvsSDGLwZQ5LmzVyxP2Wrz+hq9mvOZ0BKSfkSTY27qALzvkSFpJ3yMB8fz
P3fQcxGuQtcxe+POy/3vKky8VeSyg22bDjXMUbM3pWl+UjfkEn9g0VxsXSqsmWQDvLWw24QR4gGn
9x+DcTx5we3bLUW7MDAxobRNOgMVZZh5PluK41ERLNOyXZgABND97qGN0zvR6Q9OKb9SjSC1Z4ju
sPM8yST8UEnfANLUYfW/ygLzMKTGA+b1T6YGv97PP45K/EWzBGkloiaqlCSGcfAp7BTWKlC9x7KF
ED/6brPElLjtXfWlJGXIsqM7bG3sUhn+IwEkFM0Aggr5Ne66B7OWN2PdPOjkMFetuzHClA2RRN6U
BUk/EzHb4A/COCD/tVn5HV7O8C7RjSu8JHd63T5gmfPKl3BI90JoL4OnbV3FvoEHEy1EqT83qbbN
e7YeAw6767KLFRBry25AUY6IK/AsLKfPqRtdtKrs5sG3tJf571rrqsqqO9S3q6qFUKEj56tjeZgC
4Ey2BZtSfa7IG3KJDzY045PQ0z0+i0McpNejr3/wTOPWi2BD+OVHZcyucbvA3PH9j+TOfS79fLyq
fZg8rqfc12l1bTT2C8GhVPOd8inDjvghaiXerfQD1rjsnjUobcrFcPVOC7kwUOgSWirFJxNVpn3W
mbgJ1FK9HFBHgyHLvJJobMilS0tSh0xKcxMk8iVAwI4ko0TOovKzR1XPJqgrut07n2Uazs86UKHb
hJoZEpaHPF+iUGVp2y5Psh04EOTp5EUowWRUS9YOejniPMloFJlKrEL33Nv1Ny1TH6oSZY3vk4Ga
tTm7iY7i7bu6f2cQ0/5cdQhWaKpl6ZoDFfO8by8Jz1F80hN3HpYB6l25g1SWjRfE5d7R7cvPZDhD
JyRGbFfZcLZ8pds3jeq+M6hNcOTzQwTflvHMcUz+n68V6yFyOndowMs6HyECJFv8f4TSzNwQTB2L
PuyHYxojThTZvpxoGvXkOTdAq4PUDnE0Wt/M5BhjJ6As33+A9zcSUawgf8JYohvRUpcoZ92yXo2W
8kG0Md8lqHWIc7C1DMDbLhGwWDbidwbPSz0V6yMBksGktqHrZ/OwKqrzOMJTBaG1ual1ydZ7+QyD
atHG5ano0lPckKRYiBFYTPb8dsv7cwZtTKOpZoOEJtHMPJtnRm2Ou0kLsaM4bDfhV1r1w3CiWrcJ
rOKq05P7UUE89PabXmhTzNrBXds2EyOhWmffOK+yrPHaJt5lEZJPtIR5VD2PVgP0I7w1XXTSKR65
/jkJ7TtU1C9vv/08Bfz9bDNUwdfWNUOzyPGbeoZfphFeEOepQdbPbjTJIwaWSusgg3zAIEVp9TaM
LfI94OuZpLBAnANt0VGdKFpj0avOU9mIUzM97ATR7VDh5c97h4oJ0THDvWiuwfhNeQCcIeV7v9af
3QQfnEUHk3bT5OOfffDCpG5tNQkfHNO9L3ADj85LiAkfBOU7q4NLDUNQ9LM4TMyEzLO38pEKu04t
o10UwTUgwDv17G1iNteE645YxlhR1vLp7R/mzwkzXw9iugByPnU259MuIwesqTgRSiBeXubP2aCd
QDKs1Fz7OB/yyE3Whm6/0x7/nL4aKktyoU6Tdd747CQwK4oYtWtHO6VpDkPc7gwjug0s9ertr6dd
OqamSrlLOJAF9fMyLtOuPgh47Z2XmndWyxo+40Sj4MZQmX0uFHEVGfomVM0NyUdgsehlS4HTqiGO
GFEgkCoTDtxoPynuey3rQifEMdBU5u8OEZusCH8/J3pF79MwxPZb4gMaA/9BmD19gHtVk+TdtJ81
l8ga4iPuG+29pmZOI+35+Th1fbYJJIyR5uy9GUBqCeUo2kkTuISB0Y8KCKwF1c7o17NuX8N0W2DQ
BNcAiSQVHqO0g6o48W59TPCLrnXHJfDB6xl462gYAR1OaqHhPe6TCGINI4EXLDjtKZhpernCGYco
JG/SjVul9zGh98t+IsjM0LE6NzDQ4ybBJxZPjrbTzDJQCmdtdsCL5qcDxJOwk4A+YSKn1AoOruu+
1JV5KFuQDGOmTqZ4b+M7oljCPgbJEXylrofyrQfup2TtDhCXXOpa8QzgeZNPy4B3Gtx0kv5xYB05
lWY0RxrnDW4MYbj6Bh3d0Clf3BC9nG+urYGILtRoBUAU12wOWQqJBNPUC+6ctcirD29/iIsnF5ED
bF9IHSz+WUeSGAWTBy+Ld3g6kVTxtdVIOzl2/c6i7UK9kRYsLda9dOoWtb7fWzBuN5HmRRrvOsGm
E9pEpwHZQT9dkXDNFOoE8wA9OL9NLcw7v9GvSre96pzxvQ/y50xlqtBrbBM5FD85+r9/kDFUsRGD
Zt1pFdyLhotVXxJ79hwlwydzsnJWVfy1LMybyQifOF//9weco2AwoBuOqp5X5DgNrDby6c2GyH2Z
jneJviwp3Xc6a/3PRTJFMHpG9hko3+vnZ21fRak2ZvQYVsQWg4Tzv4jzGHWWfReRgbew6LNCUe+C
ltD6rqaVAyRftGhM9BKKeIThgZXDbpRMeaftu8CQTwnMHN0lbKBHHlhpCJze74Yv9TakMxga2w4X
yjKOVTog/NoIZWdzULr6oOT5M4dymer61aC+2+tfPE66gHUH9sL5Y+cm5iDZFtWv3dDfKhoxcV2U
PzeUTUFCOihr4uBrE381AL90CriqjhmpRQZligDm7YZhT2fAeXfAD8Umr6EJwknOxjnZ6ACevCLa
YTLGpQPo3wH8AIGygFoZoP3CJJXV1Qef2QRTgjvpVFvV+Ww7xilBW5O99h7WlSBpdxXTpZABEtS0
T5QDF63UULb35rUp3euh1k9OTzEjpzGoIn826uiRsEsS9LJn2atXOaD6RYVy0ig/l465LjwFdS3z
JUrVlCDladSKewGtKZfBBB5+DTI2230nEetMt67wGN+3AgRMbpdHvxHgLdQNO/wr17YBnlpPacAy
l2avojjtVbCW+pVPc1hEZgBr58t83baS9XyU84KKip99DdX3RlXj4m9vU2Gl/8Pbdz61L91qKikk
jGxFeUiBLTlRe+jY5FxNJ0Q5JdsV/rAztaZkAfPV4kiHUjuFZfoceuW3xq/2o2qclIBZZt3RYRdl
8QCL48NolB3TUrkk2ehb+FWTIEcaH1GCNXzA4bUjdPYlmjhTdmyhjFasl5bG5eRmtWwFusepLxY2
D6kQ8MFL5bh1WpwEmXdfV+xn2co7w8ClCYamGiwjMXjLaRn3e68Y200fEgTGErfWFlqf3nu9e1DD
teYVH7NyeFZztDpufCez4Z01jn5hCNLoDKdJM5u14ny+r2uc1Qb27R1hti/g2j4B+3+0NX9NOPFD
mH9pNLETu+HVmoxlJsId/5Oa2VeZK56dtn4gipbCWM6uXz5VqrZVj4BCJ4uaeg+WKlk/+GW8f/tc
vdS7UtPSLOb7zMf+WHa30FZ7wkazXReiaLPTfdFQ30m6hzJK92MeHdTO3ggfhxYqzSHlw6EjWXRq
8xDXqCNsH+uMfxvb47ewNz4ljvoywoILnY9aMjxHlfrOmuriz6tpbEuyF8Oa7nz0NRQZBqVDVi12
upvC6kpEQ49enR9VNbjzmGylcb8eQm87OOa7uUIXJta891R51jVT0lf/3rbo8rq6MgraFuEpS53W
rPXGFWfN1sxWphI+4Kw/+KP6ksfqC3XqDcS2bdq5N6bePGDNX0S1g4wZ+LRQ0+u3f8lLi10+HMsZ
wRyMldtZr0vAswFwnl9yrLNP4MY25HV+Ck26S8+3F6xPr9SU2pJnmjeWJw9G7z2+8wkurKv4ZVQp
HIsFlnM+DcxtI6iTlOpSMbQP0+/TWXLnVUDM60+GbB9UNXrMEuuqj5ybAD8ZOo8sFJ/Canypbe9O
SY1PKZB9haBrPMXvnJ0XhmNNoKqRwmBM+mN3voVvmY7UoVFCN6yrs1fTLE5xRQMKvOLOadL3NoMv
NRZBzJZuarrOcu+ssdAy3EyvxpR8emx9Hmp4eCYLyKur3PIfQn/gzv6d03n6jc9GXvbrVVMIdqAN
XU491C8Vh3zs+lJ1KV7hWH4iLByZtUWCxLWXpe8Vvu1Lv/av73XW3qQSRqFhTIUyCR+rClwMphqk
LlY4WvBc9BkANgdZoyG2vlrcjHlmY8Jxjs4gOWmtFZb100T0TQx747GfV+bDXs2MJ0D1CTv5pJOA
W4pH0i2bAAyPuq+U/IQl1gehL2qKtVAkjvYxb8rTTD5Gopmw/QibL381Um03COaFZgt2JRz3la/t
i9Rep1l7OwQvnm6vZZWipLMPDh5sSi56n+3qbNiqhTzmZXsjE6AvyrAtx+pG6YpTBMCH/F6WzazA
2uukHfaiwaVWNN8JXT+1FZ/SS2/6FIJJ4o4PZsxOiS6JNMowaS8DG4RN3I+L/Kuz9yOWZ5lBVHLi
qp+IsvkcVdauBFmmDGJYAtKW/apVCckREGk2BX60mXAp+SobA5UkbjzjYKEJskOv2CQ9Smk1ec6R
ZlFZrMjBqo+jN8SwUFPGEasgySejBYIX2Bpi1IEiecGBMxgnKFst29DrEG7WHWw6QFHEMxMQ0UT3
TcIkUUjCIcHnx7zERN1Hlggrwbzxe5LhIQshGaeCvSCE4ZNboLMOpdimxAI5Sn4HRg+PDq1+dNI7
UOcrkTMfs9V+X6UMhSbUuAi/cEt2kIxeJfYggldPjuscTad8bYPszivTO6Wq0VK4aJ4MLO3Zt8rR
nvQY32IaZY9hT8o1yhoL3C0bB082cCQ3x+QNpFj6O9/ktSL3WiXUqgEcIHxzUyv7qUn0VnEnB/vo
WAMm0ikQln4ASPoWfetWRHAPXf+qC5pPme31RM4O27e7y4vnj2bbGp2DQLZytmC1iqqoB4sOSa/c
VWnRI/vdhyEn8QKVkDFY62aUR77iO/3gpUkK9Q9Wr4gp0Cqdva3pDzBUvAEXGds/mipv0iihnp++
0xNdHI5MZpiCHVu2EeXZ+xiIg4DXy3TXDXLXdA2eKEjwCW5dqikZcjqgm/6dLPXrgFicQnt/pnCp
x2dQtS2OMVXY84WjzJMiyTuTHQU8HHGB4rRB/94p1hV3k0yPGc1yFq433tP5r/0AxStIxCu1BJDs
UHxsCOSp6/JDpBOp5VhHN9HZwTKBJbsE0XSQMxeJRiZ4WLk7L05fMq++b3zvAFf8KIcWmAJpU61Z
4lBIqeZ7BIV4GIiTrlkNmXUSDRi4iO6yGaY9wlhZ6iW0Un+YnE7q8CzScZeOBO749lKT9g3RyQj5
X/QqQpjTYsAn12thi+C+yO9KJ0PDbmAaUOvxefo1M8hg+L/6aOWE1iNLKYJIgTYM4LPCuxLeEuRe
ZiJfXKVDuDDt2Pn0GwKO3krzAgo1bXjtMEklqyAEp0AVqkrseqWHrUeVAYyjBkI4doMtkR+kECBQ
r+P8FSMVYFIVNnffguVHGNF5BpEGtXHK+67YDGj+7ZyA9IKuE8omHAr2Hu3WOlQqJsq49BZNj8e2
DR/HKIe+kUwicTyfgcsbTFjBt8/BS+OlJViiS/RuNNXpHP1lvAzUykzSqE2hH7LHpH9MrPg4dOo2
0oir+f96q/MlWpvDG85APu58G5JiCl84pcYOJnHZ1co7X+viLNliXYUuBTkay7nfv5da6HlWGCXf
K9pVPml6Xrr2p1ha5u2hNnzWPOLFcLKDG37na16a9VCloSTFVIt12NmsxyqRFaQx3UvPti8E9CTB
8lLXN7Yvj1rO78vttw/s5Xc0qeRPwaZ/VBuAU6NugWO4K8MSA1h5girzrLnDUxaXrzVjCFSn9dtv
OXcd5/OsSR9LrRO1sn0u/hmrHKo/CQq7sI/9pUHIYYvGEbOlJGhULRdjbT1UsJnIguviB8c5FREU
x3JgjlB201Zfhse8vlMYqCrMrvhMk5oZaTBu5YC0wVQyqBMkj9iJeYwQvVHocjHFjXsrt63lWI5b
zyWd3HY43zpcaWQNUNs+tnB0V5wrxyCAL8XmbbXU3IcyxhhXw4RLpNhlif6xl8WHVEmHhUslFkHz
yq99aMJSiVY6+QnUZjtcx5P7vKiAJiEAJCQsW7L6TJdw/D+HDtQJEzje20f1YqulzQq2gtiaRoP6
e6vtepesNF8mu67IX+PhUUIbidxxD77uRjfWdbMK8TuO7xUyLzUgeEAUMinoGn+sDKpWGfxct0if
9/PXcOTnk2P1PMT1czJpMPoyv4P7c3r7y14a/dl5QvGuThfz7PqXnkeVZYQgGfJhxBCSgatZSnRa
09BfZuYhdLTbOCtO0/zk7fe91OP98r7n6+dwNOI2M9UEY3O/dWLaWOhUN52uPZVZe/P2e8kLFWpS
iC1EYixL6RXOSuV15xDoQSjTTqThfd+33SpAtu5RjdXLuCbGJf9uEubG7tO4HVQfL7sDM4O6ocYP
7bqVvTCrnfBe4gz6kWX1t6En7mBV9okL4FTEiPwU7cWz8GJVBrA81/wcopFc6zqyvJ7YvQrGoB8C
zjHHj3UD0mSMHugbYfdCntr46Z45LbZo3CYVbm2S255mc4nlhCqxT9ju5E2U4UYqiL9eaOCvF6y8
KBhnzPWV9ETMRoUlhLqzq2291iTjrq5I0yMYEinVOjW7z+1odITAsezRanOL3OvGJSkccC3wSzJN
GIJrGBPR0tNhCEeivzNi/zDNm4tSPDnMiPuKtkGkwtrz+yfDG4nBqk9h1twQ95Cv7Ug59pG57sDP
Bor/XRnLYW369YGM2frGLH3SojC/ktD7zhBz6aSRUwA1Gw+creeizjjOK3SXOXX1nNVVJp5acBS1
ajyZuXlkw/epJqLsnZ5ev9R4JZoM3BA2W8Xn7Yn1pUduIR2EFds3OsB7ZLeuvtKqZQEJN5jSobRp
C64K5M5yQyINE/emD8Jw54XJQ9mwrZnrbPsmpHbo4ffUzT+htyfcqh0ntER0hMULL6EBqA42ax23
WIA1ExrE2+fFBaeAgccCnYdOd0Ot8uy88JQhRlMZwzxykw36KRzuKhXvvtRujIRvRf5Wvggw9SkD
/PVI8QnbkxJh9pBRIfcwIiqy3rYNvXCdPpCqh34Lq9OW1AKcuPDbifSIH1uxcS0BPD6HeFkrBFDE
6hQNrZL7GrT+7u0vNdeXzsZEZvumNk2mHMo/U4v5pUeT1uAktS7iXa+H64KiOig151RnRFmUer/R
pJuvsgR0eKJrJx++Amv4FHuvRzZInUbbIGIZALXS8Z13+qFLQgxE22wdTbME+4/CrNebY+62dLa5
4181QfysxMWdn2GMNg2MyDUZJyUc78rsT8Afb/2+vjbZ+lq0LivPurIfu03ip691xA8FpR6ZW/I6
kFZgd7xEkzpHQmtQ+xjK93eOqXqhB0UbgVQAgRsbO+e7mmroehZlowR9dkmQUoTfrxnoNlz1QPIz
GhGObj9mwb7zD7IDPZCF0XgtVdgNnf+iDoV+ywYau9sxxCDhTvmcTYHqTRuevZHTZYi/kg+Zrru0
voWOCveEZEWZU+NILc4WM2iVVQhXldxOTrYB6rjpBPd0VgAq08zexZE0SNtNWUs54pDpJOQIn7rw
tPMFN8U/AFAD0hdToGjbiWvqvuJTvH+qCuGjNZTKWi1ylKeKuHfM4ClFhrQQjaEtupy5kqM4V5H8
Znd0wVbYvHimunJNZjNpu0PItiqsLxBLXz3XO/Qe7CcvNFeeyO6m8aS1PxKD+WWaFNaxeKrK8qQ1
zYvOXh/75k9toGvs/vPCQq1PPnP+rmv3Mq/ZIPePUOvblRd0369dVdxIRgPPCKMt1UIs6WVBZIq0
74hDZvkIEZAutoX5lde7MZ64o4P6Jc2Gb++0hUtNAUGaUBGtsKg931Ub2EyIq1okuz7MYrCQYgHe
9z7xqn7Leo7jE8i71lAI8Zz6L3w2UaK9oyy5MGnBIOigMzenEf28wEvcdVEk0wRNZvx8XZw/WjaI
4VYWHBvkpDs5FOsRH+kigLX83ll8ofenVMKeDmVcZojn1feUPfamS4J0FzWESOZpuDMyGGY2oPuV
KLBXZZiRrhzzweQc2CSuDzy02rl5Ru6zXztbPQ1v3KbQ92KYIgBbCYSQXC7V3LdN715Dy1wRmHQK
HIJDmVtsmdUwJyzLH6PY//nN5Fn9+7+5/S3LCV71/Prs5r9PWcK//57+5j/P+f0v/n1NcltWZd/r
N5+1fc1unpPX6vxJv70y7/7Pp1s918+/3Vin6GqGu+a1HO5fqyau50+BWXV65v/0wf96nV/lNOSv
f//1/MJPAI0Y2/O3+q9/Htq//P0X+zVS/NLmp3f45+HpK/z9120UP/tZQj3rx+v98kevz1X9918o
4P9lCAYYVrUa+2tIuP76r+51fkhTxb8QIVjUe/RJcDctedOsrP2//xL29AhzJsthjYhrgIZVZc38
kPgXa2QaMyMxuzem7fz1/w7Ahx9j249f7rJ7V6c8xiD3yyDIHVhG2fzjDGV36o+if9lGTtqDPz0o
gX2MswEYNckhth3JVez6j105AgoelWUe9TANlYcIExlBdVqPcQ6HZ1J3xwHp0jKlPLPsh6g+FDVE
Kwrte+kqhAgYTXUwjENaeiWRyfre7yCBNQDjVAqionWNZVfWX/tC9RZjhYE9CTDTOCMBatqOQAfm
xExND6NI4Go5DL2hj3mTuad9yC3zMTcTIu4qGcHnVaxDW/X2Yb728wJ+cq8HPVzTYGWSrr6bH9I9
DZzHfLXoMvsQ0S+x989ufDzohxxU+o8Lr8r1g1u6EI9MWxA6xc0oSeAljBUg+/88eX5gvgimp8zX
5leZrw1pVS2kma5x+4UEXnz3q47gQIdo7VGNk+N8oRKjcSxH19qZoY4aSdcPcuIL/LhWk20WEcKM
FQlWiWbXe7cZl+E4xkcnkWRPsxy+awqMqqDQDQcjfVuBWXaElx5/XoQa5jrLigCcRG4I6y1ozVUr
Wclg1cmPgRVcFUw81tVNYpndsqh0orEiVg9hmXzQO+eblWMQaouxW1tq/Ckek3jlB/kXB1nZgsXf
nduRMKP6LGpYp5E4nJFZWFLPdBzlc+NQhkM/vGkLQgc02RMvaCVX+GfYLykbe2X0hX7tYU2CLzQY
OAFrl8PmWXhESsif/hDt8ZssbPL9kDg0mn+lDN8FiY2EFJFswae57qp019gGbGjRXCGLXoe1/tXr
GNyDHqxgqqr6dTHlwWjYjFbCzMR1XprjlJnjLIK4fSBBctUTwnVl9Q0K6SmXzVNM/1pvS1onaZyg
amWF3V3AHk6TG8Nnd8hPSjJGO49tGS0CcWaWHYHphbLtDbAwjoqjRE+6q9R2jSth1Yus66ujQ3ju
FdtP1hYC8uP8mMxBq6uKuk5cvcUEwhMsFoh7Cq1bfJrienAGca1Nn7qu/MdW0dmUC3zYADw2ThdW
kNwOumlD3xo/Mr8o4R/U1YJcuPGq7PhanRVwPMx4CzL3G4mpWGVmHoU2hltzaK6tBsrysjKijLxV
iO9E7P52X4cwxY9ugtobl3HkJ0eFEXgH3Hyjp159KGVWHxCwkCkzX53v/HmR+vZaSVAP0wHWS1MG
OWQi3jmsh+N8S6d6cYhUaj39aBN+onugdgIXbwaRJ97HnsAceihDP2YsP7ysJK6Ik6UQ1ofY06DA
N8MhyGMFYkN7IyJYww1T6YWsSwNUSgBPz0oNbe+QLOXrNWgnR1+3TvJljhTo9KHdZdKisqGDK8s6
LTn8uMpOMd7UKCMfK4/H5bfYidsDIcjdQZ8uuvjZMPnlHKQ8i1Tva5hDFscCumkVxf1uvkuWE25O
AxxXCo3YvJT+pyH7m3UTTNnOgkSnZl6yLosI+KMscBRFegiH0Aq/EQgJbw6GAunbXJCR88+1+T4o
32AYY3NbaUA0KtcxV+TSU6Gzgl3eSpCleVVMmOFnUYIarry8BmzGpxwTDwM78fM/jmTTQet0emVJ
eDmqHOrggei73SBJQtVN8uYYxsq1RPZBkR1oVRH7OiF2hH0IL9OXttLSN6h2m1MuTvNDrRbW3sK/
M0WqVGqqHuqQ2aAIuo1KZFNAqkvcSH+TKNDW27D+KMbBOhSO02/0LD1ZLgc9aKncJQoQOtXVuqUy
qGQTZqSHW7WQqy6wStaYgvyranTZzbyqWlIVzUB5SUUr94BitCaFiWcqi3YK7LCSjqFivtooRXog
hSo9zNe6wlkIJ1DgWimqv5VJnxzmBjCwDfTjGuL8+1pt8inBNT2wfOD1TAx+S5L90oPbTINX7GYY
0kJiZ+0ajV5YdweljLqDkQLoEQDLV14thoPe6t/QA6lrs3FR+43VHepx91AQXrlrmsVQfTarV08T
1QE3BgC6UWEUJajUBBqTTqmuvQa0znes74FDBOP8zJiN61WfS+ik07Mji1hi183AkobN2k7CfOd0
ekDQTL0pB/aWByho0AxIcVDGtTOQpAdghH3K+w7NLvUeGv/P7z7fbAPVhpAwegSw+eBgpsOA32mp
qwSwzLfmCxS8KaeldRXrw9cu1ZrlGFoCurlI1+YUqJeNUj3o5GpAq/EBD9E6oqmBRohSxmEEnqTL
Zg2lIkQb3MrDeEMgPR5KRduw8G4OTlpedWYWbYmyYesJBsm6kSHQLE0pmMgbDTkdhEvYnCNa2R9U
dZP3ZnBgEs2N1n9QazqIJsk9YLHIKfLebnaqCU+oGDng08VIQQNNbqoCrwMev5YkwUrSNth5Z/so
OyRT9nQUuLvYYizIS4DMbMcfrCD/9WK+rxqbO9UD4z93b/OFmLq9nzfVqctLAqVZeJ5drohFZWxt
8t189nuqRm8wX50vHGlKNuGR5phGfUU2sLPISRNbWL3bHeaLWmuqLVu0P/qgZKRLp1y+SFPWEJXe
3lLDH9dAcb7M7zv3t/NnObs5ghPZpmCgLdNhQigpzNfO3o1yaFltAfJudOKnyjRw49SdepgvKiU2
VlXCEclUz7jS7KLY6rX5PWH+te59xcdOpJB/SdSLnp4U14KhkU4t0zc89Ist59J8bsqKyO+FYZU4
LVkOLNXpHOxc0Ca5uQhbn+yuzvtM0MI65A8Dp4B5ic+KYEMRHZusirb9MAKbjJ30kIwDrzVfNabb
8yM/H9aoaTUNYJb/PDY/dX5C6Br53m6/iFjlCKA323UAGOdbLLUIhGmAMP28+eOasKK9oChAhJEH
unj60yxC5g3Knz/JTSsj4qrItgZplVM+DuratD8YCBauwtYer8xG7ttccYAAJsOaYKxXdKXaQVOE
dihy3FYaMFLqGnAMqWoc5mvkL2WHNMDOtZivznf+fM6l++wKhCNaV5BK02v9vEhScDpa0a5+3nX2
9/MD1uj+81dND25MUYTx49TL8yToMIlwFhalBQ7Y6cGN6xmk9Z4OvWFTryDtcNeLjG7xP0Poz5vz
NarQE41qeni+PQ+zP28mgLyTdsSZOG06pZrar+chR58GnxIIASLOaQhi+zDfmQYljqTqEPlrsjzM
FzhOKpXG1Ti7FgNwh+Phar7obTsjO7GlX7IoZudaDgkG+T4jMl30YRia9uCOmVsh347c7eBV4LJ2
xsDRsHKvH5fz1V5OQ2GsgGw7f+iXZwVNSD5Rn/BB52el60bN8v1o0/us06kDrqZBa742XzSJWv3z
SB5ZY3mc72XVUiTEIvD8cTpRsEJlCRYurg6i53T9+Sp6ZfrL3AbPQFqADzCrYC2APbqkX//x4r/e
8/Ml3cD958Xn+/pKd/aNvZzvPnsWlANn+PHIj6vzu//4IPNT59tBYfOs+faPd/z5UmqYIlWUVp0e
bZu46LPXn7/XfN+Pj/3z4fnaz+/684mX7suSY2gXatluWAjB7aZUyHo08AzipFfFmiL7uFO74dSn
BqT8oNNXvVbcGKFKoCKWRMCkAPYDim6ZzB+jXLRMZgGFpSUQfs21PxAInX9iKfydKfpzbfuUmXw9
XBWjkm4ynadjlkf/peN4CSr/Y2+m6pTriTWamChCxgc0WaZYVWShr+NA1ps6q08iCxhpnKpZjIwo
VITa09g53aop1Ccrw5dTa9rSbu0jjuij4gcldO8UKfT0NQ1kCuSNVJtYYeAj4qDuhmhNEBDL9po4
aqcmWTSEfrNsSQLa5mn96lo+eUR9B8pObT/rdR+sLeuTE9bIOPIwWg82JdOy3Ay99kVQoV60mzbD
kq0XuIbwioo9IekHtGXZLqqig69w3OLKOGZZ3dD1BZ99oilvfP+lG77G0t2GInWJv1DaDem8T3UL
+dMWcBsLFqRp1h88Ibaizm+13Kv5qQplUXnNi+XGq1yV5lZ3qUiEVrrxSlZuTVk/Kbb1YipolaYC
Bpk2pBlSPW+i4T7q3Q1hciY250VFijelX7i/sfgaTUprShOPbfJVbdp1w5Trdmji54SMD7Uoo5UI
1A/FYFNUD4ROQIVdYnBKWXEYZCN61peRHdSVkcpqn0XxpJMxvH0o+mrJKnvblwW/rKUkK88m7yo2
5FY69bNKXCWbKN5j1cvwGCmkeFM4qVd4n/jqWrtVDHSRPQq/vjRQt+QEtqA1fg5p84eQkXppkAu0
Uf3gNPbaR9fWXWYkCoAUJqAJ07QUP+OW7A56RPZe/LwXu87THuCcGGRKAjFICuM+MJwHJ49vOkmY
Rugh26k177apwm1dEAI2QjWQlDNWZL7G28CSUCaKfO0lzVUahO6LQvgP/8GnRsTcUXpmB550knVl
sN81orzbBcytIOetwiwct6ZB4MsIXT0oVWzydXlQbbJq2mG4lYMS7RMlvskJie0r2qumYciYOIht
UQDCjCsQEQONsxnFptftGhRE90EPCVDyjOJQ1fVXfZpk/V/2zmS5cSVL00+EbMwObAlOmqk5xA1M
UoQwA47BHcPT1wfeqrpdmd2W1vvehEVICpEEHO7n/OcfcL2arkb5brgB26om5NOR+O2gafGqBNfe
evAgDTVk+ukUOUVYEGJma+fQavFEXl0+Y69bWvGh9opfreN9eb33tGqLfqHUfZdsUdGsC3MTtApz
pGnpDvYyEoln3mU9vvZioot07abjp0gbQWAVx91039Rb18c4eSysR79R/Wmuf8wle27mHnaFTYji
hFuweBG3rUlUVEeEZJtMLgCW8XuxcDXO4n2Zgl1LHLh9puFRlfjDoSihBM4FObWkMP0miMiDYBXC
4m771Uc0792D68LjaCHybTI1YZVo4PnkuzGPm4cUsKoo84IdueD5ptLxbV/amGTG6g9FLu77kzPi
479g/q373QBbMVPCjCpy7qqAVMjGy+/b2Bp2flKcmwKf1RhOaJ+WXeQ07HyipQgdwH1sSfRVkcbv
VYwUsfPzgnymIwONZymM+Locin0qvHA3tC5UEtE+GhOuvTn2T3tR9L/HIewPxAniWztXapcN9Lju
RBc99Pc1ZNBEO/5e+YexCV4w+ACV8snaZdT/O/PtG292COMcs8+FwDw3gPkV2/BgetbXvg71XWx3
b06HR/hszvV+1lxo+03r8kdmOGIFeKwcG70hMJjlKz+BKfhM2uTqWMVHGE/HxSfrKBV4UzXFbwUR
E+F0Wh5ydyKr3nWq58oP9hjjbOHDqxMxdL1T+Ye+KZ/0jGV64hI3NiZwWgayU/dwa7bkhcP1sxa5
y6ZPlYznCReRcBlfifa5Br8iOKEvsfrWr8bMKQ7lbzf16c1sTA+17X/pGlsitppMEESmfWfXYqbR
CKY+pOaOqTS3o6V/AoshBYlOK2+P0JOF5ZdJgTe0XEjN5QLVQVrs8TpEbBqS6FAgiDIsHFtUQQ6S
dGqbabTA7FtlX3LcBVBBdrkiF7Jg5KtIQt0ktJ4BR1V5KEN1R+JYgB3XqjzFMzUya2w66kRu8uyX
C+V96zXEGTS9/lI9rkBmKHkuCgRVqdVjvZFs7bMWrQ1vtiCyBoS60VHvK/c+6bNdbCLgMnHd2cwi
8gdS38LKL6LFSD9c725ZB+wScm0Kk+LgxurDdQqknnOw70bvRqGgvCco9K4zcTdIQlfvMYW9B28O
9sR7YhyPE95WAQ9vslk+tqV15BQma2pw9zmmbjtMXd4b8pM3bT74O2aJ+OBTNG5GjWQ3G4tHH2nY
6oxz7aTTp4t/13a1N0H4+NZd7PQM+4/dYBUCDOU2M7YD7sxW+OYX9k3/KdP81V2MzwH11/XEKC+y
EOxd0a7ezzFe9UuSPjjaIvzDqg+efKhq6xQsODfUhNCRHDLtlnBoomRIrKvZZTNO43avtPMKtxYf
1pRzGQDhyTWcV0EQH+I3aT7KpFaHriYax8GZxG2sZVfB3tBaJpjXEv6d4tKx2kwQyUtAzYJQrkCW
bAuSlSe13GZmdZoaE7CaW1YJYm4S4khityTZQ4gbIk/TK5LIPUZX5Z7QpjAuiwcqP1zRhXiVBekF
dXoSWdvfNJr0gxoup+yuG0igEbMiG+MRsMA0D3ZYAOBzaZn1Ef/dbyudXqAkEwSZY29bxsQ+cY4h
HQ+J6glbKlhtPyGeufaS/H7BBNY2iDE2U6F2kmjirZVjVKTrr7IZm73XduRj5Bjnhj0JCV7wGec6
A0SlBHTC/sGcyaqZpIOKTJB0rneJ1yR/6DlA8TG9Dd87o34KJXxTy80IYzHlieiIsW4OYy3KaztH
zqdNM9wRLbmXanyiy+Wg5qnrLIMdzmNEOqc87G5C7oY1v9DsPSPXKGB8W3D24PAb5Bogu71L1zZk
qZ48uk484vXWChixz458tDLTujFgisrauOnzgVitTqrIFDYM3QVabqg7sObA2i2JM+IhLaeoa5sb
IPG0xQ+z7gSdovHLECBwPb0Xue9zEzVFsAdtqk9JFgrUCvtpaMIz2xFpPhTzezlY4a5Uk3Wvu+Km
M83rMOQEz6xk4qStp50qMyYw407MHoYy9vwk3Xk6YRVQ7UzD6shyJhhTZeQGhCCTR9fP872ljnYC
9IV852buix/hLWt4HlMEEi6/scv5nRnUWsjriKygtNqMpTk9wH/YFeNLTUl4sBvp7xjRXsnRTKMG
0e7RYWtgQwzNRwxjSISDjbAE3pXvgu2WY7ijTDIiTxfEb8acfV5/X7hpR+8FraLRAJShwBnfMPvs
oIdsm2dudzVaXX5w/I6A1lKSkD1t/dJxo8EmcbphcsPZ8aX8Su4vs/jM7kl16ePbHFY1hVb6k/V3
eW3tK85Xykichir55PjPyMqtl7jDYC4Z+z2EPRk5xdZr249eA5yrwX5zbYr7UDiPFeIa6cBoyMxH
WPYVfR8E8skiuw22FnHSzfLU2AbMjAqfSZMrPqekT1oxfuS5VMcSL2JVwIgXJmDy9KTI1UUSOVZb
MV0LRQi9W9mngUFnNOCCDBkBzkKAr1yp+JIRG/HG7JY3JvT0BbG9Gx28eVErMPYx+rNKmMxZkvQT
IdGiYMFEuuOmUiRL1TOnzTiUmL93UySy6rdTC8JiK+HTjwXkPWQGvuWtDWz3x06rYd968bQdClTT
sPibzieuVwD5Fmkjj1bc4uouSHcow3xHl+NucpXvmS3elT6vXDYettCo0rHBfzAVh9bkFjuZLfm2
yJCl5Zk6K/b+Nch4OaSF/9ENuWLDC3ZxA3vd6tSnPw0vhQof3RZUvSU8KbAIiYyXXddbyIDm6XPG
fpJjOnzXVZ4Bl5ubRaIzVoukXUvnipU97gDSbhDOpTypFZA+AFAVhFdFZ6yfkvhgL3+I5UFoWCB9
pa+bG51lX16GX7RenTE8+23Mx58Oz/bcw5bbT/Qfd17uq2K9gb684p7RtrkkuVZkniCgfQ3aNeuk
Ct+LBXssof/AxX+1UyLr8U2jrP+Mi3QmDZdiuQ593Kfqu9SAfpTHG780huvBU4e68eZtvey9woQT
HPBANpObbbUz3TXJeI3ZVgsI9GkvhB6R/xruFmmTmpQwaE7W6ENwMutWmTYpVn473QzuPaOhZOsv
5E6lS/VqFjHXiTAybpmzncv5gd4FJMgzbgZqUnbhELjGHNTbssYx06XYRQwpn9TFDbok+MGdu8dQ
45u57U9KHjTfAnhMbJa2776yS/xuGZ7tZeUcLJ20PBgpFl8hu3aM9ofzObnVhuYQTYItuiGxSQZG
CyGpPaHRvvmJqffb3EiCJ56e0cOJnaTWDpIoA70y+20uKU7jlfdBjkE/41VeF8TRhtmX6DxAP9Zk
LwzU5oyrN5kW4CMYSBkWYGLfNT8pZDlsreZjms1fVj0QOanzqzhe34CJIgDndrXGDhSt8Uslk9pw
uN5TI7w7g/Pc2frk1MisrewhzLlLVZ4ApVbjtxMSHItjTUcj3ypiAbMsfU1EbG1kE+6dpAiu03mA
rmPASk/T5BTajXVIoZdt6UKpAEpFhEcIhTQbXBBmdrXZItYB934HdcoGWayzURNqRS4FkJ45bMfG
I3UmYXaTwvfamDOpF1ngWrcFCEPmYeNcivHTafuPQBk45vkkcck1SmDM32brM7Wtj6SCszP0HmGJ
M6fz4EaZtvp7K0DXTWiZPfl3tiO8G5lxKrsq3kCnWBj334AFYbfZhmSk9oj8NHIGV6nXbPbiu268
LgOfc9i2vxrlYmumtNobtPH8bXyapdhbg2nudFH8hB3zaaM1r2NRJ/sewfEuFSW1pjPOfCJCRbBs
AEmcxbY0mmavvKepMV7V+BOmoN6+9TpiHxqVQXA2vFchfE65lYLowlGLS7pF5kQbodgBRMLrd2UO
UdKEfijFvSfNNlqaxLqtZ80PUam2uUvlAJlyamQWWT07iDmIqAowLTAYCkLnZ3vITyHB5okyv6wk
7g4w8dtIWux8vGdsDJtdy8zcohztQgLk6FHJDiaYOLZaHkg+0mRO70p1ENdMa58bNob+iUf57bdQ
UoNTNpgZKVHlVoUJsqklfC367gcDqJ+VU+Jh6qHrBpLiKycCJW+bkTcSkuGaBVGRlVTnxi8nI+tT
9d58J7Jv7ElPXrV4V+3SuUiXlh20V7zlW+fO7I1XbIGZEvs1Qawx6TJvFSaDE60AmzEu+taQfhs6
yRAjHie6+2io5AuH5p0jFzLcWJ5YUK73ySryMBo1ZjR+yQXUrY0cImG1mKm5MURmQ2SW1GbhkzNa
H01OUmII/cXxr2TukyviiOcUAHoTuHeFB8WgjBkOJukJPA665lichMf4FJpF248v/py/ZHp5mibE
3xn2RYO8h4G977p7r7A/Gj5CrIlKb7+xYtsko3HqvYXlZdxO0GvJfRf7tTHF/w+VEdEJFPIPTpF8
4g3yutjKwgVJHVTe/uSpwDeTLkFXQ7D3jNcgnI/SM++0Cq0NCRDwrEl/jjwoiVAfH23ulhO7O1Qw
Zuo+B3hPtu6UH60PhgpOSYFIVxpBXav2A3npm85F2xR4HbE3JH6b3XkR4uxXLRCCdWda1Y/qw7Oj
1Fddf409YqiaAUdlxq+MkcgnwQjTr39s3my5yJ8kJYLRa15q7Sxkw4VQ12vxFbKeD32hPmoK7M2C
tzzzwhkPx6H5LPPuquvEM34WEboWgILpyp3rbWnLZ48o+q4334XVP0PE3KcTo+ImiB+DiRAheBw/
RVA8hsnb6KoHuzdu0yHHM7/8liZTpU4QQWQQSIxkLTKT1N13mhR0rw/lFkuidyM7ySX7KIb+T5Xc
O30HlUlKBCdDcNfYBHmq9CG2ICwYzp3Q3o9nkUaTuCtYZTv3WttNxAwNFIlKOyWMQ2TX8fDuuP0x
TX51sEKvKvhvBpmNpTBhoGVPS/aXkPP/E/r+HaEPMws0l//rvxhz/0Lou/vs5vKz/v0/CH1//af/
JPQJ7x8mFPjVi8vFGA1m238T+kT4DxQ5GF/jQLfaOaFj/S8+X/gPdKXQANGYOT4G9TBl/4vPJ/6B
pgbJqY9HsKDYc/5f+HzWPytIw9XWyMR9CFMDFIL/zHetTQVPKy2Wo1wUYwHNDqTcHnMCQhNno4qa
CUVogewkatvQwwJmBHArRACCSbc5+79DLHPdmqPHEfm/0aD9i8CWNyccEaCD4GMG/6K0wyk1JaWF
bF2jV9er6ecGqKKOvGF8mAeYOW7Vvc0ugu9KH6xKUPv6Tv/vFBn/rCbmTQRotRx0cFDU/0WRMeBp
p1svnY7z0GYH0OY1GZw2fZZcFBGjzOfkTpx7kkP+fOVNLXeeRulgvJsFb7GkhkQF/9wIEkBzqg4T
LXkkzfJcDmfXkDHtA+/ZSIN/Z4a5Mpb/J1XzIvcybfzb3MDmH/8sUKbzCDI9iwEKhwCJVe9alHIH
+/hYxkkV5ZPvRUGV3Yg0N7c4z3tb4nS1v3xkJp9yMMoTbaqOLtcaEqEJSxP2jM+2zusdIV8EW2es
XrVlvkx22l1noc88Pv7gIjlHwK8bKp0KDVT2OIR6hFkEbW+CSJ2YivwuZc/ROvg5ZqheN8vREuuZ
PSl7h1Jk3swYZ0Crh+ccyCdKQsA7MNO9v7jbOM1HZkmUzGFSQuFik6Y2Duribso64LxqhFJjkPCt
iTULbDDjOYbs7tVXTFyek8Q4GRP1xgKcTTvjc2dqMqQKL6BhtI9Fx4cv4yBAUiDPa3s+TBzIQleH
vDIxQl882mZiWXyVkjDvrVdy/ekOAZWfn2RYIeRdVHagrkeYBFkQchxG4VaR3Ejh7Cxy6rdpTwio
U/5KapEd07Slr4qpH7Wd/IBY5FdjpauNCryUIZU6J6P7qwlwNWjXBR7bDJexCKbYCJkLhvjujFnD
tStusMf6Lk2XmVMeFNvZSEJ86h7475Rrrqej1m7HLTQBFBVZHflUNvssf3MVnUsmDDJGoQ65jXMr
cs7vfpGnFsEn6bUlsYu5f6hDSC5xiICiPwOsOmnw4IK7tm0/H4ZREjRIhq4niTouBqBfeK1/fEFq
+2CQQIWBPmlMI0Eq64cwtPmDv8amD3gRHock8KgfYFMFYnzv/fzs1em9rIMt9t/nDrWG0zrMj6vw
BU0ZM6HUYyzt9pQVzWZO4BPySzZzl9yMJDdlPdji5OTvk1ecL9+pLG6THsf95LnPWE3DElXkRS4I
7PpiIeOaOCydasxjfIOEv7F/dU0ixufcfYPysGsZYO1XTUZBFYOlQx0NLddOSB7rdkl/hExuUZG/
2m5A38PIPFUrgSMI4QR12b4I6FxtG9k3Eb2jgROIYPPokLOBM7T30JBKptYAdpZPLKCLj0VZm1g4
gM+NjcW2DMh0+QRJRpgw2POzO2KTmISs1LwjOdLUuHGt933R7s/o47vZjbdOPr6M8G0jw2pRqa/8
pAJpbY+ETLItdUZfQN2KUvAPYjLEVT2i24+Jg64dxYjKkae+newdwtJtSLMD2YYrHLgMo4p2p5p1
YWgBJWpxJ3qOChlXB37ojctHrtfIXnMN7U31w5IRbNtP/HyyU/MCw0d4cOJaMPXQmB/0Ur5h4oPn
xuh84dRKjsg8F/ukal470hzZOf4kqpM7SJpEnY/jWz3jvSUNzyIo1UPcQtpYHkNLaxxWbxbivEuR
90rwDkOMkv9Y1fOxMwYiPfqQWxq0cA7Xbbwx0f/0zD/2Jglp0TA2t9jzMerSLCVus0gTxjrrQdNi
dgAqZT8kxhtWft+KUeQG78rbrtWIhhmhD6RnhepNWexsQY65+eXeSMX6aMLyPC8mqrvg0JB/DUUa
JZXiIRmzPNxAyoFnAskDjHothN2vruKIKCCK71AHbdQsO7ZqHuf8QePOFDFNDzZuwaN9uSN4gpuI
+dLdMhl/vCl96iYer5kA3sDlXU9lDmHgGFjAtmXCp6sx+KxtKMdTyW/HSPxQEeKa1twjpm4/jbws
U2wjMHLF5LwhDRiO2dS8LsitXKrpZSzOlsMc9/JCVCk80dO1pxxYtSz2Q2lmb33QPjg5x8tlmXA2
0BONydNir8PGhUdD997GCj9zRF1Nm/y6LJFlZDcrzeSnb+i1SpopuLv7wIIoLrKntfODRVCfw7Ij
ANgqfmyTA0j2HB4qJ9PFshkia6t88Dw6DU3QbZ+QaDitN9ABLt1126IJH+JCQ0KAfLepzG24nhVG
NW8Hy/5OHBNoLUtXt355cmKyHqG0NnwGLij8H745KLIO3fe+XJOdpvjqsjDjmcM7S4ofI07NrUFy
O+SVYt8s/deQxXCJcUlttXq+rCI6k3GLyPXTSYuHrgt2jE0GkqS4ne26wHtydZDbV7ezbelItWmx
8cmdYG7Ngu1Y213OTmb4zdkuQ5gYCXi/9j9WsWdos6lU6xbddAuQJ3pfWr/rumUUcPmerGBKJ+03
nOoQB7MSdnEG7Y+446BiK15w6jDX8AFjWH+RJs+jzt789ZXhuMP3KR4qpz5LjlV0gzO8uviFLjfY
eBU+YY10AL1CtmQT13E2eZ53DCkZJi4LQzDOnbzNt5axPFhuLSMkq78BdFnEsn3tubZx4HSRYDy4
az3+OdgJtnHq7IM/dG5BpMrKv2JcsL2c2Bbmv6AG6Z887fe9x10scednSO/s3dh71Xx6AOXqfKkD
jIl1P5kck9yTDdge+319PycNvfM62HSm96HlUMkLhwee0UAh1Yd0xQmcMPIajLUZF2IqAa02L37q
6QVxILhkG5+NicU1C7mWzrdQWZodRy3HoH+oMOXbKMlGZi/VVc10O6Vq2a7XzDGTT52RBLeWHobc
gb/NUWlwCi0mhXTbBd+kJmYhNNh151xGrmlm2wfBbrORPRf3rxLEApii02RUxz6G+zilVgAQL/0Q
xdiDdGLCL5x9mvKYJ2P7rIflLfRRljOlI9/PKeodI1vyIcl+gHlAYikqN0YlKRwiDHQh9WOfEhs7
TCZwty3uOud+bo3fNCUIXEseFRUPMGoD+0a6cIiVO70nZccTuW6rUMpAZyVXp2vkmSAVNlHswSP7
3mfQTYYBVjTrteiVWWxlFbP54IscGWLcJBX1lePxFvLpGg8mHV0eWXuEr52DPw0Fz7IBchq5Yv6d
BHiA+S4bKQrwKqIQ8yIg1j+hC7enUNOxWFrYfPFa6kbmkjBfs/DPS1zjrRnLHxFwtHoh66fJ4NgY
4Q/9xt6DKLHtOILn2v41dEfyepAoYeDWpz1CdrObD8tax09uv68YNkijXPbOzIesm+SYqvkK3izl
GSJH5mmgjbN7DCuuJ4g492zOUDMXeAT5EJbsigVT99U3rNInu0Vo0iLz3jqC65p776ubJyAHSQEf
/bqx4yx9kwWNiNwJvyY1viEVxPZG/zADpaR12wRnXoW7FHsSgoWHgUJvE5fpT7C+fqULDCfwyjPH
cVf61Ul15TnP65M0vsopA+yIV8e6yznanIYkNY+CHBrXL86lKoNt3XAOGR1yhTw1yCc0bSa77s2c
gXy4k7lPLNYqDAUcBBpKxKI5X5ZfqF20x8a2Amvzl/azAkTnobzDJ4tltNZzzVSdLmVQZn+UI7nM
l804t4KXSw1y2cTznsPVys3H2Bn4b4VF3VN06GPxWuVWKtW/hh1DgRrRGmzO4AVi6Wmq+3MOGufb
By2m+yl9daS1TRbKjDDhdK7MNfWxL74vta/wiSmIIYUHjnFTaWpwuZohsh+QT5yVP1hr8nRTcJc9
9A3aG6iQlJC+GV9nKvvJrOKcxh37pV89tqtSjbzpxr225o6perxvFKhOHdBp53mPZLkYYCtRoi7r
9r8U2Jm3fk1Y+FptBPhyCOsj1mwBXaePae+dCzhlBJr4z2VYPNY511pn5Vn0LqwcWDPA5m4P+2EM
XlQWwkRkvqcG/2aYvfPldFzAWmng1H01ZtctJTgNRTZsc+/kuuUZChJHh1h+U6AwWWM1l1X8gpiZ
YpDPPo3pLYONk17rhrByqT+JRgya/IcqkTaEc89z4VzMfCC80fmZorkF+aAIaG+73mfqTvGfZN6n
Xf9RGZvE0vjkTNin4iCN4s9l7Qt/zA5ZnIHprj9RZluXWjnSiiqmVv1z1XZ3ol7Pl2KhaMl+rfUC
WSAvZUDTzbhyk8OnZljBtQnG5S7DjX3jTfqrGc4FID4co3UbTx8LheY7zJNl33npKbGCI3rE2zFl
72lVfbZ73muHli3DQO+A2wK24v035gLWnFls1vnP2iLBYVk3tOdxYbe7rOP1HG5d92jOvK1KUbYX
1Qml2O1oPc6Y1lMcUiLNtvpDqXnGOEHte1wMEDj9DGgb4UjMuxnh0N4fUxTnCVGxdEvXmTE9jWnh
YmN2K80qu5OyuDEgfdOtBfsWuuLRMNoPJ/NeBzP4TMPwXpTNqfR5vhrA/U3pl79rTyD7YeXuH9BL
oS3XL9niSzalUR/cK2O9Mpg9ctg0DGFjxvnj1vYY+y4IAWxRM0yPIx8Tie2lqFwxAKunXW88MGDX
Sv5qOptk76OgpsyjILRk9lZ48S/RzLfKkRrXeUoL3MZefQ5IGNLGRP/FIblgd9JUEGxaF7Voa88H
mTHZk6HamjHu/a1lhOCdzkNdhj86hkxZMDbIC6/Yh1920w4wvHhqVBLvJ20y1VD1LYf1bRJQifVL
eWWvBoBhx4QxhlFPEO4EHxOPALPjJq3rXAh9xXyMGGpfhhuMHp55GJu/VBeDkBDEp7KJtw2C7I1Z
V+twY4H5nQekpl+Y3oWD9mo81WXaMPGpAmsfYrH/f1J4mDVu8pvRRiAlkybbsjU0uNAmDMWFd2wI
6d1DYX29qD4ubyK2KVaOeEw015cvqhg/4kZY2e6ixih19oA63Afph2yuKcSuhTcMm8QRaltc5AwX
ydLlD9Oyd1kZpMe/v/TXjwQXqdNFzHD5lnHRVJh2RgccEyHfTpSA/y1/uvzt7x/++xt6FVJc1BCX
r13+efnb31/7S63x9xf//pn/69f+6bdmFQnwsCrm//x4f2k2tJczJvr7dS5vrxci3g4DvL7LNy5/
ICe4TvO5ATU0uh5TKd4yDjJu9b9flPB3g/7nymna+dpCLps6vlEgK6tcrJY7vOuiblX2OHqM+5ti
FXdd/p0I/1HJoP1L7RTGvX0YS2grqw7JTM9qEMOeazmi/0pkNPXxFJVp6V8r8rZR5QSDv8pQvOvL
Fy9/tMjmtk6SGxsvcYxrULCELq5Ac7uKl5MyD6D98ze2U4GWEbbPNFg4YfenQSIWa1ZpstGhMU5X
oXE8M7uZQ3LVkAnv+q79Ljh/ZUzDcZXoMOonRfclqp1vVQR2lRWUTjM/8NzyAU1aEcR1yICJMWpC
kqtSjCj8uoAJ70rY16H7Whp++FvNu3x2rgmEardIjhhoxDDYbTKzPL/yd26e3emGVv4q9FbKgxkX
hxYB67wO/G2ikfYhnn1Deg+xBTClNmDC9vY1z6rDQ59RQPR0ndp7yQv9KDW+q4iz742g7KO6C+9j
s9mJ7DUxE5SWeM9hC4Jn5hhU295a4iMBT/vZSO8Kf7yFpYkOWPjffVycpOP6G/yeVDTohZamBO4s
kjpCEkodHicPExbMjkpOi4G3otGo46LsZxUUxQ2EKkbbbVDviTr+Y8/ud1ALNzJahst6rH6HvYI8
0A7fLR6Rk0bd1MImMTx5aLLh5OXqvpcMo5tqusUqlnbFZ+NtvZGUOajIjAnu6mFEod3QlDrjtB3V
79Ka9VPf987OcUlfkpXYYRKE8ywLIijhncZWeTV5I66oMCC60mkepkq0bNVUgHMijlWXYbQjCR6o
Vv8cH30pphgF2I6ot3aXPk2VD+VIFe6N6XXQI0uMaROm35u0x2xtDJ691TAmJIzBThlFM42TzAkg
aAQ9+bShg0N/woh/quZ7XRnWUeQz7iJkZLYktUYusgAvSD7almQpt9c34Uo1bLQzX2Fyt+0lXo+g
t5vY0Wd0pDEIjN6O4bOdAUOP1Mf2qC1w2/FWDk4AATZgqFu3R+lgysu0UEYyHn7zDuhXrDg8FI7E
KTXZ1pooizaLCd8Z0wBD2oNrpqTkmME2SbuBt5HvqgySZJLhQwV74b5YxC3SXNyUqPDxKwWPMyNI
4TttDt5V2Iqto4c4Ur38pjU8JtI+uxyNh4JKDMMXc6eQwdHGgCHmHS/VZjvg1HSP0dFNagbBvQa7
ZgHBU+yY1LdttrdNffT8ZSvGxt17/UCyg2edA69MUMe7D+YI/bg3Bta9VRHDMb75Q3oCRnj14+Cg
HDYLP21PjR/eVZZ4iWMgkS7AZB06R28gUzF684vGFUjFz2+U0bxbqcIhT6iT7CewLKhppSt11GQ6
uKrDlqA9ZrsjBPJldhCctv69GMI8KkbM7geYsNtkuqJT+QIa+kqX/E5bzo1RktaS1fc+ovdc4QbN
nMQaMw5jvEegrBkluWw+eQn1ZDz2VfFpKQJn+j5h2caANtZ9PUGlGXzgqsQfF9T4+PZRlx+7VrzP
kygfbA96NCd/7S/9Vdu0f6qw2um1513s+baoQRGqZdrFa/pBDu11i13CqYPUf4S7sp/t9GWQ1V2Y
T/lmViv2GFoPo9Z3cz6qa+yMkZ1A3gP45kEt442XB1dBn+yWWNobNS7ZTsk06rULvYI3kHpQzQuS
L+oyxwFgnK/yyciuhqo4jUMh2TsttWuI87t5dLTrPRsZ3Vnu632cknY9EEugEoLXhtl/81zvdaqj
IKZ7gdi8MxRBxfb4Ns/hiUpuCzcbDrvnzVCtD0sG3Wq586r8hQS8A1vdSzaOEYZQUdZgGcxwLxKr
ZZkG722944C8NtTIUu0JSw0j3HgUJEWTEMLjtM+yGtGItpt4PuIuuccNhQkHPeIaj5lm0OGlJp/T
R98hTiba5ajgEAu86bHs028HvXoWN/czNpiBgtpCFd9OFf63cEutLGqD8jCSfYtc5RtrDrCJFin4
UIW3qvW+3BXLMEAYgdaZlBgw83ZMye6X3r6TjXwZfOsMHe6B2ZYPofQqRnWDL9fRW5e0leT7Wx0Y
6e3QODsD0+ExiTmlq9tBNpyWRC+Vu0kYp0x2D4Hr3KVt8TIbbBth09zlGvKu/ZXalMF2C0fTtN7G
xH4UfrtPBm49nsLAWl4L/5KyHNPR+6lvb4o8YQ6gjq4ertdrXnU49y/2L2uSJ6tMbm3EjbYPfuAJ
gHakI/CQh21WVo/CLG+7hFpt4IjNoyQv2s1i1TkFOTCVmy/bvhRPkN71RvNclguspnTa5V33ZpjO
TQUeUbvu23pr1l+VifHYsrMFIGN2d5cHv9xVLdsE0Mg7/REH/vfUihcilkKMp6ZJvJbcDjXJj5ln
aMSHN7BevThFs+IfwyDZxhgE5BWcS6sUV8niX0sDewNLba2itMFcxjsw+I2L93sABK6m4cqYztOs
m60DdFoG7Y5gVCw6kk/wlKf5aU5KekacXpC0Q+Z0E0Q0ySFdwiejYkLBtjQcyrKlVb1B9LZsRy48
6dBvfiYe+6D6rJfkemhOAaBO2Xd4irZnIyetw0mNz/4/CDuv3ciVbE2/yjzAEKA3t+mdpJSUsjdE
VUmiN0FPPv35Iqob6NkNnLnY2CqZTCZNxFq/W6xkXQqyxHRnmzAD4qJg7u8sjbDru24yLyMWqVWT
krJoiOxpcuZvMLE3SpWNqOs/TXL2U27Dku1qDX5wJMYXLV5xngrSqJB86UF7RvAc7lziOuhs/ccZ
gMMbnZgOezz0jW1tyyxFNW54V3Ql+rqnlQQULS4h42xBR5yzC7wm/aToAbXRPnepT1p7fk9dHW1m
t102ThJ+Mt71u8b75XZtsG6MyN3oxlYUmnOeZv2Q1iWrQdlJlqnedP70u83Eb7dl1y9tbkI9g2J1
AJXrS2FMhMfINPkZh7h3mdrxJx5I3COMb906ZrgKy5o2yok+Ro17bSQAJowpD6ZgxNKDZ6LwnQVt
dMfMeS9uV1yOo+alL9ZMfyQKc1+gk9tkcVlvtImWqmjyV3u0vDPhQBgztCcQ7kc8fdY6zdnoXQxh
qIK48vN4MlLjaaZIkshLtkH/AKBMO0gOdDX34yHV9HM6Zfae1e8PTptXJ9KSfVcPHz0jy3bgS9Oq
mfrPCgI1nrikybWqlg99KglcKdnT63m42GOxdzR2bBs5alW9DSb3yJgWb30AcJqR/Lgrk5GYLOA2
Ntc7YiG458f+Y47jHeoeSK2KtIEF4cO6TLSXCF/epsjFizbMpKbELwXKRCYzTqt5IUKrG/tzajr7
0cWzMJsPWQhu4ul4VPCNbGHLEDAvww/BSvlq48B1kZwR34QTXMfCf0EM7FrZb3uhvpahLB6o1FzQ
C2dF8pgy8ncM7YNt1h9D/2CQg+Ibv8UC88p/M7oI6vV1P5owcCP2++FZh31n0MqI/NBZwfGCiokS
sMuxgWHtlT7ixeTPfPZu818/SyZT+kekcHDNLgf5jCWPG0TnLVxeXr5agsRc1MZ+iH81xOb9+0+R
JbEaIRaRvxLAXU3oB3m7ygkO8iVwY5ByG65njBIzL0clL/9pWiXeyJeFoca8boT23pTB4PxyyHv0
se9hzchYCTmqySrJy+7XSXbzq01TAcyBnQVltjPYkOrY3dR8bRGWpr6WP+O/mqSdgDsHs/ZKfZ8i
1RD9tkkBLPTf46GptJVlxer/NfQuXQVynH2DqDbQIhKSGvBrbVUzgll+LR/HgPdKy+CuGQhurXZ2
S0TBA+vQ2gCxGzr9Rx5YyZBVKEpg3mR8rFMTbG7YdfwFseQB/xyKAAin5MHZ49RgrATJUPx2Hden
GLefPFanFfkW89GnRdSnfPO6wWYiPwDEtZVNR7jkCeeTfDl5XPJtNflxmJmgPjuvIZx9RLcl/zr2
9YcGJtsoQEz41QaTrjw98uPJU/jvjxpwVOZENQduJhaaCSLcE4g1dNlb1u8dutFVwfdaGLDZKzby
a/k7BNGAnPzWaVvwDJ50frXN/v46o3/3ehKiaUcgG4Qr38QpAI4FQiFibye/FfHjqvUP8lcYVLBZ
ejoUYoptI/8jX0rXwK4NjgbQfW6a32NV4obhjpJRxtV9vjzI35DHVFbf8f2/Dyrim/KAowpJKG/F
W9yNQ8pKvWzT1lBvJ1/OHXsC/+6tJiPrfn4KlsMYF1Qv6dYtq0vRMMQIEsuXg5RNgMWGEc2dBavH
nMdV2TdigwAYytdKfshou1k8VemoGcSquPU+jnSN7X6+KgK/7tIfttubNnG7Fo5g8lFxi1JG1eqF
fuhhzM3RhA5Ode4lsGi95FYk6/QuDcNpjxzhpyY/ZJpgs5mLmOxKBO4uqtyD05CxKtKLiH6lAHps
NuYj3cLvYpgKCHfvQckgbMGNOhT3bJKAZZIUscXNrlrMV4XXkhGMOSex2/JIMn9sFvGRMLBn0llu
4YL73uwM+qZxBG7IT201PMr/ikCY21rKxKQUjEAPXLXtsht2htfCYLGJrMeYqebhUO0S7w+xrvh9
nfmtC5sBpgaIWk9AvhcqNsdCbmA1Hrk+6Qe+DX/tCumVltmf7BD15+x0z1lEPbQ4gOwuxqONhWcP
NxltnH70ptI5znLDalI5FEgAGrs1tacf6TcFdxORzW9WibfB5F0UF/L44KokAwNgh72acBIzsQin
spND0FTxGoyV2xtQeC7ma9cjrE7z6i5ijvDKlZSZ3qGgaMvsj90kLcYAukdz5PjL78qvIGut/AP9
BKakjooJcv84NsZBx0KxNxM9I6NoK7r6rayNksHzWboJa5Sylr1bsGCxv/d4mHt8rjmYNmTaZyiT
jBZRksoJSVFFYXIQFr2OIiepnQ+lB3ZQxgDdJrq+VRda+yXEthXkbMNMDsLRP+MtqsqdOQ1nHUfL
sUbkTsqTzY8Saz1KMtMxq4uC8PNjUXGYSnlVIRVb6TWSd57rZCK6Wg/Bsg1JQ48Gure8eo5CilR1
o/tePG360t02RuBgAQr7HbktLBl44MoW0q8s6pYKC965l7d8jfWeftxJMc5dXGnrmjWuaj/42J6p
GzXfP5TOPN6RELuBVnEedO8UVNrrEk5/EtLrtkmQ7tRbiwn9hZtpyXYyZTqBHZVHnfraISYCOQMi
EhJC7r9oBWVf6aFj5GFF5iblYGV5lxLesGkjxvYk3Bej7r7mk9+s6xHgtM+d3RDILJvkIayYpZPM
/KWXOmtHp6JCEXZDXB2sRtbolPzfSWMADkqGfckopqIEao5HTyOBKjxZtplvCGTNe65t8uaElb8S
oBsuWR670ojL/Tj9oeKsmPU1M36rrM4dwx6Z4fCuG5AT8Zhf6AOd9Twt2a4fy6sVV3/gu+MVyhuc
Z3Z96kNx7dv4Yrjpj5/fBQGlkcgbmwRlUGf5LIQ997aGcQetS48unzXAIDjAHGgiDL27BMaRRGoc
kzHqraJ0SEODZ/5Lp0pCUamkiorjochbt0vy6Y7WnUG97+VIRLqR8ggvSIqEjJB7tqEg1hkJQmlk
uyNU10Chlyen3sfFCV2kSIMmh5ej/PjMKJiwW8MYyH/pdnV1FuepQEEI2QNxwwPc1+Z911uvTkoD
V2p7HcoxG6rL4BLJYUw7PXXhfMY+22G7uCxVX666apeF10knDLHBi7ks6OJKi6pMvskIE12Gxlte
V59t7jxjA4MKkyoeybuPkGVLV4IO8QAXLrcZuW67sNC/JX+mhDnLwDrMm54dC90EWPFdNIfwtPRo
dsyokuRC7wGKJPvcKQJ/swb/LNLs0zSKq0VWEnR+/KGNMR4eSG2zT71dPuLHNqctblt944Rs+Gjo
+0vb0YFisIij9iOWMJAzoORJYqdZ+VIjgwjlZixgRCWfsJmwZvaxla3TOGLLjhBWYqf+QiBmQaoS
CBUBkWkRactU4OToNeNh7HP8NyIPLoXm72rHvNjZ8MR4ggTokBvEHfgQibxIdlhSRhTNthJVu/Ur
67luA3GCZNskVT+tXAOlR5U6+TFw7Qercj5T1/xT9+1vnRmvW2uhBijx7yYDlyCw6S+iteF5f2lG
AnlPMT57RHXk4KLpweeb4c9kCjQnUtJMfUP3YPf+jjkWhwJyrona12wK9imzbNf4+R4qr/spU//2
Vzw1tr/K+kcbH5PqSM7aOSPsfasoP8IV7xbTOJE3R/krlZ4MgN10CYaWuB4Q1LQNopGo/JSMnStJ
9gnyZjvPyY8kBV2/fm3N8TkzAsAa+o1h5u4FCMZ4XLuP3DdPJW4YnXSOneLOiOWVtqn3Zlzex4kF
qErhPkUQswgTPUKQc/pXy///ZPP+n7IvrvBEXUs27D9DhuUQCIPRpUirMQSiO0c1/OfXU1JG/Lbx
fxtCKyo0sB25wWgo5l6RojC/vp+WG3bQ5wVx6KFogRFtfJjpEuCH51EnvKrelhqsu5RH6R0L38TG
LrVKIuFuqJrqqkkloxdRFoWBd1T/wl4pb/f8k3MiTnHk7s24c3EX0+EQdZXmPf3bAB0ZSAJPkFNI
A/q0RJy3/1Dm/yvL9j8/uPPPeGn5weXHxsZl8NkDeWL+44Mj46qKOhXdgTbtkLNwTItxF3iIRzW2
5tXS3GX1TzVPGIxI1F0J37BWvBKaiyrlgaCTQxVAuVKhv5ulzCdGCbCFWfqhCPklWlmALcFvXwwI
TnwMXJw9tYsCsK0zBAVDzraGHfN5aEIeBCTIoZZg7wJVk/cp84tYEyyux1+tvRQ4lCVQUCjmK1XW
x9iwYssVrnBNWqJ4OPq6SMhhONffIlkeGkyg/5+TZv0j7ldpyPmgpuX6JAgE/zxpOHAzb9Cs9qAl
ljSehrcFjtKTJZHicqfmuTOhxZSYUskjYF2OlQ0cJ7cWGpaLR0KmTMB4GUrtPhLmToljlKxpWVg8
PHeuaOPw5HRYmQeXWyjW40dg0o+/ajbbehlMeNyFFkmKG6IxOSxZ80gmOZtqfGwqxusBSssn8H+/
Z7z/vmcsco5tXBg+Ssb/siBEvcjIhYnag6635o58Ai30cVvFbBOFFsFvkY6rxPS6yVT31k/OSqSn
WVzKpJAicKkmD+fwwamXiyW8LYsfoR8sdcVwbGsZDycLhknMjxNKg0puKpFdfM4+Z6Zkfm+Zk/nL
iLV9gQaC9UdjStcIR0SwipIOOSmmIEFbkdckIhdjux29irB4HyVVOqHwIE7UI+AgXWalQ0pHW5yc
tj66PhOaXLm3Ef4Q7J3EPlZSiEVmcr02cmggC/gIE1W2DxrUn9kniZrnJJpfMqQJi9e6+AHYXaGr
agryDDucvCvMNNig4wYAs48CJdbmf78ipu799wLmWSamFQtjBmO39H+MYXCI0q/zeWwOacWo54Fi
dd/56bQxiYYvyvHeXVwmk3ceW6noT64rzE0zxD/syXWPsNnsopdZaupqqbMqRXkm7/2OWaouDnX+
SEvKtwaXcVDCX/1dlFrjiLlx1Q4iJcXE/KWPy5eXRJ9oz3Zjm9zMIP/xMxaOQnsG+GBDbUw4FFRl
WePq67by7lK7/1wKnOSzCLke7oeQOk4GaGKAHOJkG8/5tvC0l7DD8luQ5/AQeNO2W7qzJjp9lw3m
xm9K51wao3N2kLtmGdGoDTRJzEtfhmI6hcHQ8J3SOIakjyWFeGjB6ogoyDMKr5b5SlWroyZHO7up
R+DGnLgEljbMG9Wn1OB7wgXsZMGTyjAlZ7M6FOiO9SVX/CanRpJFmtvkP3kQ7Tqftcmx2RqUkkr9
3KSQsxrtUR+inxJTqpYSZG+2X6qgjIr66mowmE3ZMxhOPhlSuNV4zm0Jm4vsi6M6efew6gVViJe8
+JStKV20tZ4lNhTn3fsYOO+hXpOu3SPpHUKsI0GzB4a8iIWKKyCXmdZ4kPOcPqQwiIp/bTNfZIeG
8ccepkdRFGdTj12aRDT0iUUVvgQyTeY1avKDUqp28a8q6n9rpnytmB6CERBeiSXCKQqmXdoajl7u
lCWGsdP7aqtldKKJKC+N690yDQWvVHXJirPNW/KCZW+JqPzi5/HRx0ZNFITSt/Wy7ygHHjq96Okj
GxKv0JD6gAheDNQhBXR2DO2UYaC0Sw7XbItlB/eE9t6ub72Bnl+0w9qXrTCV7LZFGLlre+uReeTv
oVyFvIU31zvxmgjzXT3gcVPHG6ecHkknQQFQRxhghHmtU8ZIkzdvwKtIubbDwIvmzY/Gq2NpLDb0
PbhTyXymJ/c15jQzP5TmOaAtMjz9aRLVExFE11n6Jjqo5I72OGjZ/PUwZyySHd40wHMyV411YwmS
RGTb3WkAJ4MBFLBQ3htS/lhp/CFDL4kCu/TRL5B+TVO3bRyfDaNh94Azyi3/XLso/NPOSjBvIotb
akQSZfk+FstW+BjZshHiGmb8pc8qg0iYrcPUsfU4Zsk1NccjgT/joTLxjvoekwOxb4Y7DGlAFn32
VJUD+4kMibOX+OrQWx41AnI3dahDAPrjZZyX3042m8/ZApacDRctxgu2YGLpvBefGaJwMIWOMQDE
KUHvqccFwRJ1B7xF3gEhVPaujFtzPZoW/uMOV3OGsaLv873baQ70f0/oRjBJlLSjU7Uh7roaYQ8i
zfLgtc5WCYNkRtRM1jpXYjs5cXhCVXayslrsMq08LUvibppJtxgDstyZoOb7eNAQspSl9IyapyVY
7uKSyAosMFetN2perl4w0Gf7xV50BF3v9SwEm7eIdqPT/kwm33U0MIaK4QAnJGnWyfPaf30FbWhk
5D5qpv5InrS5Q752qHXL3MSudXODajkF3evIOHnwJaQo4ywcaVHmyw4yqO+SPRmTxDigMz6bDKRH
8jAdRLhoZ9KoyOlfftQ/Wvkd9RWOOkjQxkZmW87pln2cjALLv1sQrx9s2wvOZN6ne7+03hIRZJcp
Is7HWkjzMQoHamrWz0xvvuvpfw7VuNyTH5Qe8jQ3cI70yM1zUeDtLbV1NSRk9VWOc44H84qIztmr
o1RHYXmMxCqt9qcK0bCEVdkgfkigVPzZWIe0oetqtJx9Qeo26eTx0c1z+B2RXfIQJ7mT8HZ6lZyJ
mmcqbQ5wbkAebi0DHW+LQpC4/lfRI68zneiYeY17rmUREhqM/fAnhqNgNnu0o647jI6/9wwglYy6
E6Jleg1Sfbck82YyzS9rJIIx7c3mbIuuOU+x8UcgTt8VU9WfSfgjc8ovol1FgCTx4cbRI3H27IIS
nkfT9tZpBG3IWvwcRv5rlgwJJjsdOUuI6ahw1wx5YrCNlZ7H+dHp5vuy5XGJA+NqarQWICboB7U2
PUzPUbkYJz85LRxAv0QlwFBo7BE5DfvWyE9RP3d7vXDpkoWMVnY0rwXJsEjQhERZp7NxVVnkCOzT
Y1qFaI9xLoARGsySoC3MMJmcfFZqNp7U+5vRHCHlPYzYMtamR+hdnsT3CQpxihUgUJoxImEpzcrW
OCkFcNbiRCF0EmWWVjItgsk7lhcflIWr6joQ4Gz4iVz0OgjWLmrVKqU3A3n1Vx67L3axvKjqohhm
pjBM9n40ofOirn0fItSOPnQfSu7802eCWLZM3UaXfgYSqoGN7A6UZ6uk0Tmu/32MoWp2mGzZZL/n
KCLHXuIHZu6uPQpp6LqGhxHT2uhq9+ijduoolWBaQkQkp1yneIOokZhX496wBSIT6vWlD6C/2puq
k5qZ7WOMij2p9uTYhkGzJlxaVfOkcbRrp1we5fapNOSYX1D1N6z9fArGYqdPJPQguW2zz1FKg3Vk
55TpzW0RxafUw0r1uWuhQMfYBJVIxh+WgAQTJLELlULNx2jesOtTSru8Uj0izWEAUBtSXXaYEK0M
Hq4WBJXkpxRccdX3vE+H9DkTiM60XtBa8R1lkiGDSl99Km0/Kfld4iU7LwcjKLJxb/TjbemS4VgW
ZFUmVnzX5ISB6O1OebaUQJjRr8W60elFB3T2W0/gLENI+WPVEZqSFpyzsOhvxbQw/sElPLfD+ZpW
0oMamIdJE/eNHtxIuYCrNK90t3hD3PHmoNwl0uVnETnPKhRUr92yCdzMdfEONPMnk9jEqtPF1pzF
VXj2oZxdjCbOQTXQnlQb9633gFriYSxaaze0qLg6rznmCk2TfsBAOzZhc9XliCZS4LFEkNXbVyeZ
RLDk1nMuAc1aumu0FDxGF8F5jHuKFuvimOim6PSHFucL/09GsMrZI14VInSd6iIjhBkUzZxOVkgO
qq7hoorC7yFm7rG6I5bYAoukjCRCtr6niB5XCmyZQvoTb8jfvKDbp0nzjjXtGMGv4CvOxo2eEiWS
ctDtseiRq9gT1VMZURcxBHxj9QtDI4ris9W0XZtrb+oNIidE0MNTYJWkJKZOe5OmHZv1gdVWvMna
U+EHIYMJO+GQ/kd93ormOYO6xiRD7VsA2qQpbX2sVZek0eq1P3pP+WzdC627SzxU0GGD0rltgpse
JYhq4W/dgFMX6DXGmfTeMV1GOXJoeu/cRjLf19H0xkQWc2t6PCDdyOVhGLKJDoFfNECfyRj0vgC3
0POP0gRWVPIKud/+EFQE/yXBpZNW1ERakULd4tBseDrVImq8RODFd/4QfWnRXYXnHLT6RbfCn1pb
yKdBP1lh39lMHvn9WDCvY8mxhnMawR6RdmoP1UMO38rqg9WF/PtEi8gE4hzKKpUNe+vO3ucyis9D
NQcfelH8GCZmAfncdkb86DIoaujq7yzMjoYEQAqQX6o3gljn5msAObXkMU7Uv7XXM2YqWBhaogUo
h0q6j4IA7NPS1MfCMpGLubZOo3EYNR6dILSdjaYxQnKwMDf2wt47MWpda0p/FCLCmPVNpIUMUwYI
3Mg4IPVtLWa660Aibeb/8qfgHgxqK+uleOi3+uCHUmvFGZBuvyr6LB0bh2SfEfu4nDPpfv+7lkVc
6LFKP4Mp++VH8TcTiwVodI2Tui83oReWu8nYzTGdPCJx9IXk/ePWqsg2pagmyaPqaXCk565lKNh6
EN5OmlZkPy5bEmemvaYm402yeC3Qz8zVTKsg/fWp9YuBgBgGpcND9Ud1zK4ts2Paigh/bwhuyjil
HBiGvKnErL2UJtIk7NQKgFO4tSmrZq/FlNKNuG8IVEBXGmH5pfArJM5sjyWTk3hQM4DIA7F62Owz
JoDLW1H5c3R8jowJB/L3BqS0suuwTZ+c6d2oHxvXoe6lsh8Mzcb7/OgG9/3S7YvKZEQp2pNj0hqI
sVwfFifJyVGLS7aWl952uRjOmcT9o2GbztpqvXyXMqB2bSP8x6Sr3Q+L+9TVZbgmKA6OpxtAva0/
s1xlM3rQsWvCldYgPKdfw0/m1jxE5cGeduRalis9cb0tMyzMjquoHLF6MrMTlcEWO+2UkyJslDT6
xUi3pw7BJj+dhFrxYcc6/nQebrJiH9qpZHdlRUoLmkVh49r3AGj1luIgG+2tCOerMRsIMHBdEBBZ
Hq1a91bVjJEIs8ZJGUTH6GA75Gv63Qarp1Y+KIJTNbkm2Tm15V16wmyDAPS9KaoPqyNmsFru25EH
VbluQw++0hFTv7N+98F0C7SWZDobg1oylfYx1ZmrnLlfFTYIInW8C4nbsOQeQH4968QgMtStisEe
dBOnL5MmZEzH3GvznWm/5gwWXBfjgLFEIj5OZOP5a/2SCUP2yQvwHjBE8aeZx58q09B/ehkPXZWu
8/yaJqiEmKoAesBjozzLynlCvNiRFe0W2OJDUW7zzF7nd/PHEhgXcs8fh2JJV0jhAcaCTKoUyo0I
0g8FW+EUZV+N+99euDxM6LaZqXUjbfOVmdPMfHVvYzjcNZWz92X/2gNVoBrDsyVzHcJIq7aFdHlJ
utkVmGU5eNVPajp5DaMWMQikyoB8kgrBuVjhOAj+7nxp3VzbHvYYNnMnHYjq6cqseWcTF+qXJtKl
7MWO+ChVKo5Bj4Yu7Fa5LO9Ex/KsHjk5BoVILl5UEkX98Ntzye6qEO/umeqc2/TuHTeXlV4TR/8q
e55LTYt3g8slCQrSDiRyLBMYW53p8GpL9rPot5ZWSJU5y38paaMZV0iiXOmJ6hftEmqOnG3Oqiyv
IVILuPoU0LmBzG/q5th7cBOtd4NoYmeRNRIhqpLXwi6H/vo4TUXK0Exm6Ora92AP7104PgKHQThk
TBmLDwkxjTirNEfdDVqT1Fv1XCgMQYNggfLhBcEnGWZM4DU1M6LNbKOYC0Vgdc6v0O+elZcowNq8
YtTAyllSJr760QyQuLzGk4akIYx3TH+S2CPHyuBHzmTurKEaefkMCEownYanPsQ9wPMBkEiMgYQz
puVCDBbW0p7eWdbSvUWeAj3oUWvKa8DcdlSH5cXIWXyJAMZCpaF4QO1NITQdLLnj+Ug+sXLnV1mP
WdW0KYiukX5BsiEk9iUrLYPSU53lNLbfRupOfwLwURYv48VbSO2KMh1estXYxYi6otoxwv4829GP
5PqSGH3KIu7rId2r13Ikq7vUMKlpI240/j+lhiV60ryTz5Vn4A3G4kKu46z6wHbMdST5U2JAE6oT
hTdPkYHgFE5Csi7oz9y1TrUHg1vvUryHYuyWnaQwkZrBeflclqK5Ym9+b2luFxG8YH1gQQDLQFFv
3mV5/K6eIWEY444JEhhWvGobVfPW73CYyIwaaYlzJ8Yr5350VUZaXxrwpZvX075yQApcTMEebwll
hnwy/SH/BDjSF/pgtVL0ENrGPG3JCv9k7pY8Ga+K4lgKQglq93mOX/pvZ2Y09GSz94TePb6cz5KW
ehUAXZDPAL1U5j+WV34mxXhNghm7ZWQo/tv2dsJCe6z8k5rPpmrW7JxFW15mGSZQeFnJKJ+9jR+g
sukb5M06J9T2nUSnZNkCR5bIySU75SqU9VwioxCsAvurdCAq2YhjFbvcToGMBaQ28incmtrB8qq1
iytoS746sHHKXSsfLGgfhhnZj8xtrRF+zOPOxuw81vaBoVc/SjCAxB7OlJTx0Yq6zWfTaATo0qgl
S0+BErmfeGEO8pSx0r3rwbyT7UwivbV2W1xjj+pYkt9y1UvrfovaX6Y4RtZqnPIviUGOPTWkcnCz
f7xGZOmQ5MB97WdYg3W8PrJOZ5aZ8okuoXMcXZJW1UeIB6ZBB+VC7H7sogt/VgyGujcnP7ypXIsM
mzV7JOrfLjpUZAJktd6vM8f8ZKIfpDjPVVKBp/sRwXUaxJkgvYifky1AG1Kb+FWjVnMRA+NpsXGb
00KIVWSIpzl3BR0vzV/PZQkI8J16ZzVoGIm5LVSxghPqWpLGR8L4jzyj8t1iq6Ejk46O1tT/YtKF
bW5gz+qV42SXEgR5ccp8p2B+ncbU2JRN8UWO8J2snJaMEo3adkdqIq5iZoFBk9evugEME+IRLQxm
uJvLm+gx4HpyepIsJBzTNsjvWM5qzWilLz1NETRl+CdJ97XOhPfvgMW3HC6NHmT6X1s8lc3Ue7TO
PliuQcJSw0QqLNDLvKbayLBU0O1GxUYmXwATQe9Ih0PRdN86hIdGjMnaHFhIih+ko4C7oXfsDaZe
yQ7MloZbpxs2aMnI4CTaCzXG8IcA5L283dWamKUJb0eQreJDXB3XP8HymL2xaMkyU499pPzOH7/C
AtEXl9SO47Xvl+EJTnM9Cs3dSAxcRRb4ibOjj7pXUQWGNMXHMyhv5WCWKqgh1fND5CEGDmBe5p0V
1rZZoousvWwPPrSOmNY1ZuG6TRpUfN7LLNoaGfeLAhMUjqG1M0M4BvNZhWM0+YzaNmtRe+IHGjKW
UT+I6aEt7xTn1aMVc+csbDau6Ue79rbYbN0ZU0t3hc9s6fpntglAyjSsp8JxnmMY8FWpLYep4x4o
ydZG7D0Yuyo79DLmpfCqO623ySBx51/++K1c6iGTpFrmKnF6wGrIPlw7dXKJceoy15KtYMHXFYym
WEthQEdHBAxfr/OBBZ4QxcsUsw5ZoWC7Tpj9WDBiqIdHKzeSfdc90MdBbnVj/dqxJEtkpSDxlLvx
IOiMiCeGyuHuVw10t7TPltW/DiMDGkyuT0YE4F5lLIXQJRqs7dgz520kHRlcddWS4c9nyb4zxkTM
uU4J6DJAxpNSXwnUoy77mJPilxmzRMDODetx0VnrkGyZHuIMDZNOIrZ2jZBrzN1zEuozkjr7kcEO
4pSPw71ozAW+Jrm3fTRYzYIOrpDiKdLf9dLhqQSc3Q5sLdHs2qt8AX0ToKQbnWBpJbnomBy/cp3o
4lKkrEXAehwu3x6FLdocXC+lJ+fCyCZOX4r3QuDGcBpSgBqP15uYkM0TirArc7dKPMRsUVb9iPa0
ZdY4g1vy98mxlIqhNYZfadeueyYOrr3m0zIhZB0kuWu5k0tOTCXvJC4EiHB4UY0J6JqtbxWAwqUW
VCVvKlwlycQdg+ye5b4p0KAD3PdnEqqwkcsWPoUd8gwe8zbK/1T9m1pC1XpWpp+JS1Ng1Wgp7bc8
SPZhAj7gDpNYTU1z58G97mjzP7XY2RpF/RiL78Hvf9UCXt1PuWaMtXPo1lDqTR4GTCu7tMx3VjSe
igqhGK9XpPmBv37K7q6MgoOfjKsBoY5VuoA80V4sF3OIZTxAC16Dfnln18FZ08J9YWS/VShHobHC
FRKaxkNAJCiQZRT6t6CjAgstKjCf5VyiXx6hAErTMS7xafSTdxSHgHvTSsGcNVTPGj/hPhi85KCC
oZTSayT9PWIfUMIBSf5lDPCDjs6+kTxRGYWk8toi+1bBQkyvh16qrA078Fuf2t9pm7/IACO5beoV
uftB1Xz5VXuHiPJL0XWo/fZzW78tPnUQqTs12S4ytwExmtQMDR1qyxZmN5YPX9NVNyyaR0UAGx6M
HQDNyg6CK1mADyFyvy2mDJbaCM17Fz7L9mmaKO8Zy4w+VdrNBk8mWFEdFlLi19vFnZsF5noptW8F
DpuutBNPA/BUv4YhQcjqcN2NFiV82fhorGW4Dom0uPKFiamo3w2I39bqJoUYZYLU4DJPhdk7EPFP
fYx6Vp59bm50PRCQRVdfgAkvUquEe+Ggaj/Vu1XafVKE28WH02RsGbMBEdtnVYPwEWG2RUATEt1k
T5r5vkvdN8NkSUZt+juWktrYYKZna0KRUodYjf/k09OekqF+6wxfbKB31oHb3aM1Qwgvo8RklzbJ
SCT8fjYZsx9SKc2AG6IDNMBPCa9X7a2VA9xUe9PJpDFFo/a9+cXEQAZoOF+5M+EolHESsrOR6GjC
Dli25DFYk4ctkZYt58eetM9KKQhzH47p4DOMSb+LK6LrB4v+zHbEibROltHS+yUfiLRAmmbiq5FV
tBLAZS2Vlkdmq3hIGxqKQn7QWFYAXf+gHdymKLchU1VWvtE+qvwuRlwW0KU7dPM+HaBJdh9069ZF
Gt7KQfLuEGo7gqeLvyGQNUHJhuneJDq+VN5XqTW/ZKKV7BkhPl7wtBxELq4yU6RKnMsC6AGITM04
2bCnwTOxpe+4CPFhspKz3LGuXItFv6nsQyZmUTwTAKwzF1hkeIhbmUZHkkixDy1kuu0ZEPOXQlmM
iZUjbpnfqzcvFTg/xtMEGWBikUKNVH3Jag55ePKlmKeqQgsCBREMrZaVl6+5rlh1JaGUjad6cheZ
rid7MIU9gVGcLKqX3C5IDqegl2fZr5e7ovZPXg1dt7h/ilFgk0Giqxc/s8w88uwvJkA+ystjOS7z
faA3We4hA1zuQ66GBsgEZyM86kOuqS2esPCxoUPjyR+blGgTLo2VkJWVPM2qIpZwuuqvJ4+HXqUV
yd+eSYdDLU7JrDrAjngFnMfZeZYLhdzB8RxlHcl7/ZQikmDaUT9r0rcJsm1pW6egH6Zr+MSX/OG0
LLxaQ85zTU4NZ2KRpbYv4XuyLh/cCb+aVHkuPYrrRvhPaicZUPkQd6RTysPvp0xsgxdIP1wCC4ul
ONlhRGYbS1R/l5X9h1xr1N7vhMu9hfBoi07Unncyiq1HjrMyo+QnJAdj5ejJ2ajJNkzK+r2rnmfL
uakEKVn0utbymZfBGQeejB+0ElKso7fuXm/jj1qzvurH/2HvPJYcR7Zs+y89xzVIBzDoCbUWIVJN
YCmhpUM5vr4XmFWdWVF9b5m98bMyY5ERJJMBQhw/Z++1bTLKSgIRKr7Quap4XGw0DzeoUhskkV4w
l6rzQMG8SGAJC7vv90SM7bFJXZHov5ODP2OJ2dOHJ6Iw8Ddq4qU2TYtBYsKpK/30qG+1wgbbHixi
6byWDeGcj66DYdAMcBycjWZo/X+i8feCZFP1D0RjcmZmmPC/Jxq//4xxlc5LWfzONP7jZX8wjQ1D
/Ms3OPCEgwLLcWyowsN32f73fyF+sv/lWgJ9lvEbz9j2/6XrqOhcwzMFSwgPydYfPGPb+RdOZsPy
LcN08Yry6f6kLf+h6ZRvHv+u8TT+qg2zZ42ih+TE1oWhC9Ow32jDMGHXHbRgcac7E7PES0FxteG+
DfVhGXact/N5jeTRr2h9hG1iKOexe8kCew7PpFe58Rt/hyhVP2tZ+g9qQtNCYVpmsFmK/bf//q/H
p8Pf53Ny8W3BBnojvQ1pC2Ru1Np3uoVoRUv7nBEDsWg9zdmjAriXdvDkGPRCijLpVg9DAo1FY9eF
EgFS7sXrNJyHQ7ikIs9JTgFTXBh/kI8tY4iuXRBvyO4jLhkVt0U/+Lcd4f8Q0Jrzxvvbx7d0HSKB
cBHzzRv/NwFtEzKwa0rDvk/+WH2ksCfAbcLzmpKQsqSqM1chLdFbNDO9ho9QWdsbXMVjLtzoZEV2
fKIlcqhbr7i4Jb0iLV23Xmu8+rQu41KDLpYH+SY262bf9/LJZAh3DOj0lEGerOaOOzL07P4Pf9O8
yf/6N7kkORhICT3sL8bbv8m04pCoq8y6s6MX20YiACLcNNyA49mzhGbhFhnOKWX/2FQpHpSgrLWD
Y0TqNNrBsI29+tUbVX10IQ8SmWWw6Hkx4xhfZZLaTyIjQyosoFD6YfsPeOz5oPn7R+fYsTmiOKqs
N3tTwdwEhAw+L87wS11oyZMytgOELMaSeONc1DfHYqL7zlAEin82fqrkPP3coIPqd0lMxhJyL6q8
cBo3VoenckjpNA/RzAmO46OWmOc5EAHfpsSJ0BTR1dOsdYvb4xjZvlzRdVXYXFL/EJSMdtg3ZhQf
+kULcj27pETASG7NGm3yDIrAVgtRiepiqEoUxFfipnTqAoh5UwCRqwqCVR20FZoKXCe1Ci/0OP3z
4wZnlNsL/Lwi6pZNqp/VWMd7J9baDbR8zOS6DeG2VJ/8UmB8HeL3tIy6c0IDc82pYtxKHQGJlxjJ
hgFif33cG9L+liYABnRLk0+WCehDr4N9iRjWQzPqDwOqMJG+iMnGUTamBtpPZkOKDu4eGGWzIvjw
mxKjv89j+cEswmExjZ59j1inO7lsdv8PuyqrAMcRpmPolq3/9fDzBs/qRjcy75qJ4NPtGD97TbMN
JMUy1cTec83LYEGLIRfyNYodi66rh5IiLOkvm4FBEVxtO19DVthMJ1JY7oOGnaIZF5avptXU+Gff
Kfz3//Cx54/19ggThIwz2+CUzP//+rGFRkrniD3xPtGc4MQdPYWpuFpumq9MkUMvo7Lhi2cKgdi8
IIluxp2lz9L/rPu6eSRn6Yc3h3gNEBv2kmJdY6GwtmoIAY+57H/+uA/7w5uPaxn4Ilyh+5wW3p6j
ex9TcZ2Oxh0tdH3TlVx6Kv0U05KE6dzNbbAa/y+EnYK88qlIT1AnXmMGZPv//EEs++/bzSI4zCUe
lE8DMO+v2y1QbsuliW+pK/rnOjXsU/M+ixJxIkZ2Eela9y7vP6ZlYT/HU3rGr4u0YTDN62NTzh3t
WA3ZpSlaeAiK9tJS0xNzX9WsdBppoO5MtBNfDiOmotjhEnX3Ztw/9VR8lwLk1RAY/iYMmKE2bq2f
NK1QBy3JPuAu1f7BZGD+H7uIZek2JYVBy+9vZzKE26Vf64F+lyMhLt2AiMyj2TPR0ltlifM0N7pF
6d1h3GHwDkbaMgKXmerFGrsm88+EHEIU880+mrFAba6zBMdbzahWWzGLDRf/+bsRf7+Quy7FBdcM
/gOcMn93v10JjSrRY83qzXsj4ZSaeUwAgWtsJ7f7WqnWvXqODcgVmdmic1NnTe5pecybxN5LxJBd
6tyMCMeiXRJ95vXeyYigIDgeY3ed5QgX4IFTqJXuCYC+DhMJa6borb1nvxdt6O10ut2HtKSNV/Av
7DrklxG2qhWGymjT6BadB8PFGper/KRXHNxheXTN8SnVTQ+JCbAlIITGThtdCKlzeKdHz87r91wV
vGsyEqumo1wqZOj8mH3tRVwZd61jGZd04aFMjGfDD63XfERzZpjQLR1JtkyRj+dAgCfLowYdJn+U
2eB5/8/b3Z7PFW8OTpeeI5vBJjeDE8pft3vCXLvzlG/cfb/K6NhN/ZOKpvI4uU2zE5oYnzR44cuY
+uKkFM3ZCASPQNGy7rW82eWAvjedtA+TZ2xt3Chdh+bEsccaiVPI0qWOWMCX6liFr10vl4Hl+Zuq
7qqVsBA/BqzPkWXZKBiFD8opuaKyFS+ep8FrN4+T1Zlnr0R+VsO5P5spNt4h3VVemT339WQtGRxt
8qhDUsJ1kPWuSzfNSf29WbKS/89byvhr9sNcarquZduerdPxtx39zZYCTNz1At8urpLiPVRYyJNd
9AHnZXmUtYGOQ8xNu6GpaUEjiHcUUuIOAW9qj9VRBZlkmarOzOHUPxg4xNuyReg4aTwWDrrh6J7x
9pPlbWgmeqrkfaDRdEyGVN5ISCmwFrwGtQZT3aV1oeHE1qq4WTGILbZBDejdE5UG/Jfdt0JvvXNU
40CJ1qxz45EBEHe9flKBj3uv1FCmiWwLLkPb2G0Kf18ygWu7SDG934WdrT8N1vtBcF3UwJ7gahLE
WbjtZ63Ihj0+CcYB8TbPnHpd2iSWkQOxVVi7FlFdYXmFQ+3Ieee3gLXq4BaXOSnr6Nw6NIl+hPGd
AGdU1TRWQr/azLSS1UA0O4Ev6pKm+PNVd4qBOWScmqk9yjnv+F2aG8am9xhk9VWV480cMDz6RL5L
NEp0Ku1pbTFUW0EG+ceoEERmbw4slks6B5TFWQ0tr/DenNAmL/XdOlbhXUuH8pJrE/nvGo5eB1Y4
ivyT49Tf4mBkTDopb98m8cG3CthZk0ZepUNqZOR+8cYmvTiqQ7VmutO0smlQLyi9967beNFyaFW7
QXgil4n4ktEGn8OhgrXyB/1SynjTtWl6042PbVsbTxClXtte6OeuvCV+etV7LVyxwXQkqs3XmLhm
YtrmDC3HiZ6G3hTPeasdUivsaFcxHCsIpurjEV0n9a9Vxt2Z5LON3dsGtWoCqc8PdciiOuyzhOTW
MXsifBamQkSV1At/JxBYJ15THaqISG7hqWKrN2Qfo+WFnlO4pCuIdDz9vGd29zFHRhOM1hqSRXAC
q77W0zG9OvWwzkskEJbWuFs3A+0RAjGWjl6syRQ2dmFqgpsYgrtaWoJYdDEAq6yT98bg4m8yMXI1
iAOnNKBZBHgNM/kktxGIj6x242sYebS4kqrfuokEU+ug+AolYot2CFiMdTbYTmdMsCwqRgkUvZc6
+4Biydh3eEeJgtDDtRjNQ4+m7eRXRr5u5Fr61ANNMIz3wGNkY5B4eVFgfhdj4Iu1NeZf0dGpXdHg
K48d+wIF6ATpOr5my7wLmyuJbAQ0pwx0emtAreCKYgEqpyQ+FLCk03/HfJEd9UFe8j7Tt8IDi9V0
TPUnrbvbA3sPX2+2BWf4zUgYPzSRIpeeSYsT6P0l6X3r1rfJJ2lNnwsPVGqSZuKuCoIDWSvte0/c
YAV+aJJo5sowfC/zGFM7O0Riaxu4jSVDNEFcQym/2Zlp7kcXlVKDmfiFnv8ei9R05GtjGu7NtFVl
7CzIX0uwuRcovHBDqpkFnmbVMVMCJto8Oaz89lytWP8EW7+ITsxNv3sGYF6/kckZTCPuGSi+myiQ
8hKoWF6yxl/hM2n2nuHhRvLVmnbGHDnM9dZn2ssce8jPQSXPXewykLa98Y7hrgMCoS3JxIPyQy/o
6mUmQTpeVG3IYCxIVCcy2h1ytOCqg38fsAoLp72rG+kFAUGZcYCNmevvDL2+AFs8B5RcZShH3LhB
SI8dH0VsklEF5YOxhT+7mhDdHFvRd1vMp0Bx0qa5RlMor3aGwBPvNZuVQeGxySpyMR2b3F8cGSNp
Ce9sXnXSdL2gNaB570eNv78naEqS0JpOtn7L2la/qUkNt2TvFEiT4paNJGFcLTp0omgXkfulURwi
owkgf9nOKY/EZ1iK8dpxp13cjuJqZD2aqxK/EbmWCIg85qzCtbBzN/5XFdkMXa1PY+Bp2z6RAYqb
FoKGy56/Hsd0Olg07jfETH1322S8+PONW0Flrz2aQqzt3CNkvnTbo6tQeQj4sx3avWYGN+LhgHtO
9ktZyHPTBOE5Fpax6Pym3xGs+Y5BjfksQvMYacSoxjq+DIesVYuBi8Zu+yWepm8q0HB8Tnm6MFq/
P02EwlGMRUtcTuOxcl6jirVQOkXpMkdoYPuTe3vUMmECxBGu4CVwm0sYBRHEyTzYhik0f1oZ1Hd9
bUPnTsjflFD+BtddkmDj3pBAfapFewDIFz3bqb2GhSzXvTV9cCJVb/LaxZbV1bSqmV29DPa1gofM
6cu4cp6CdFYlO4kJhZ6IDDZuSpC1yOnKC8HL+rHZ4S76HrWGtceQf7NKHHvS7+xXGrmvGlmoawQk
pPXEToMojSXd4be7rN55vB3NHBRvl9WHPsYKzrKo+vnQlCMzjMdvvMS/claeNrYfkxJZeJNO+Ann
6p+PkYouGKB6S78S5aGeocmPG3RnZ9OV7oawGwwltdP8dtP4Bz2unD2Ua/aPkbPsmnC2b4EOr822
qIuEGyA8dlx1iOcbN5zUISDxXhNIdeqZa8jl7gBJG4+Pme+TUFNrOO6ff/44QhyArmyL+as7NPNN
bgXtoYvzGaTnJCuMRvKQ28HKZUmPCXBEp6a0jiS2+SbChX6A+ScPbRZ9FfnQbPAQzVFMUq3NUieQ
t8heQzt8bUTXbL0e1p2P/XKdeGCJM8VQ1YoiH0qpERPKxcEyNUwHqkk9mxhDV7mZI68bDkU3Ovte
tiV/ZPrHzZuH0wAlYNJqBxmCTIi7qMZFL4t3pjYUFAeArB83k9tXP+89HjYQdXa9RFiURDXLSG64
FleHx8PHvZCIZ4yk82+SsdyQYS6XaL6uzWg8J5DX9lo7G68zV9sOnOxXJmOOJjJ9zBXphG26fDFs
+qB92JFanaqbzjBmxUD6SBy5tnaN73olzsOAc8PSHbyfbm8sU0/Ai6uxbthhHaxGW+jrth70VQbH
0RsSwFL+S9sS4ES8LRxKM/s8+HI7DfPA1CZktutTATKu2rgiwFdHmhvUP7WAomSjaALtOdQ5G4p+
xWFoyLtCPEFG5SrWIAMjtzGJycr2DWFmDToqpjqQEXtCzSlxTl6qir1T4hclR4CsIQNraPG50OLN
4BXdCtUH+mUn7PAs9ydzJGOUtTqRZ5n2LByQxlHQ0s4MK4fgKDQcypJHWkO7IvPYIR6k7/hBvZ5v
uHzt/bCR0Gx4lMyM78fzHvceP/v13J+v/be//vUOTkRzsO01Mrnf/Jv5Ayz+65+pakaOvhqPv713
+niOWffZlmTPQ6VwONDH/PPjVXNVFKCDaEBaT+vHL0pOT9MyhdMbDBNrvcc7PH7z63WPj/J4mIYV
UW9uuAJvo62cJsHuWYxImThCSg95iNJYIHll+y1Jgq02IqOhTpuY1QcM+EQQ4yyfb3BbwUdMdAto
XssJXxkbU/XtDJGcUYqwFlFisrxE4H7URYrNE3HRgl45zbDK/BolmCFjPXIOqGIcIu0ddO2F4+sb
rY2eB7ShxCTPv37cdKyDDh76n6VZVzYqPSsmx3j+NVdB56ASckyTZNo+nvf40ePm8TB3CnuHYmEl
5zd5/Nx5cMbnV1bZnPynY93/9QIq+YwrMZOHvFIeNiSm857W7vO0nQ5Ow8UzILcerfmkzWYKZ5d8
CIfg2cnhT9J+Kg9B6LQIgea7Ra7NM+aKHAkCdvjB42YQWMzWSUiZW1YUYV1N7mpgcAV43PiAx37e
ezzEm5ZzQbD9FCzgn8/x/vfer589Xvd49pu3GUOZoVzAnXsYdHIEO9ekiWDOu2dqW9401+wvYTtA
X2YGQAGUjwBP//emqAV+ql+PlYNy698+fPyilXHx21Mwf3oKmsqfb/vmHR6/oBwgotlI61XU0ev4
+ewcr9Afdydr5FP8eiX88nbrcMlx7I6zvBnsAi/+88P/etqvf1SL2Y6/Hj7uvXneYxr262e//eGP
37x5yeDX2nqyzv4MCaB92gJfnP9ENI6WUaFEYTNVwSTbZ32+GxCJke8eW6ZK+yLfoXhD5gtV5PGd
/fpGHw/91mQBlpcZtz/vP37866mPe48vOi77cKLJMr+gx6yiAO/k09ZK4l2vm9T9+PyrNVqIVc1C
/BE1gOHBmdaPPWCc4NZ9eMQD/MwnEA2rI6MeWPhIHBNFke9TSfH0MJ8+bhrpMaH+9TgAU4rGKgLo
aAhEVJPDCoOd6/GmSP5IkzCNkL5EgKkYmJqjNZtY9wbswUwfH99LQ+G7MevypWJVtw/mCsacv+Cp
fc3idv3YgG82/+Nnv31F1WM3/bnVf90FQM5uE3fdJ68Lv7pazBTLicujKqdxMeF4WoAxL+7wiI5j
gBsrm5zxqUzTWQnOikv3Np4mPdIigZSIICA4e55h2njsCQjsojU0R7nt/a5YlpSSeADB6TCCOI+1
Wb93bpoIrJNX3ANj9jD7ah/qIb5dQESLLjK+TIa0L3WpY5PswYO3F2wXzZGQmXvtNeaORsuXmFRH
R11sN83w/KBTw9+zr3H1rUuzFucY9NrUANt3M/slGepkK2rvS8nJatFlCVFyQx+ttZhrPclan+qm
MC5lN7hEOFkBNhYinIOK1pjQPwFJE5veTKZd6xkfAcZPa8h4UOpybOCoxq4I4TdNVwzLQA/GTTGw
oNds9Tmexk+F1pfHOKEDpeuzpRZsB7WBLzYNKSeQXlwTwE857skDh+02YerNNX8bhDLEAEke/EoW
dnNPQvWOkBKX+Cm0QUGusCJ1/i5wkCC5uv9UF2H85EqSFPEXvPa53a4ZDmcrQ0GMslTprZN8IGan
p2FmGVO4lWG8HzgYrmFJtyqOZo5nXEI91987yna4xAZYPvMxJK2quRTKA7TaFF+1Qi/OfQUaPSuS
HX3QGyek+mhPItpncXZJEgG/TqR3KEL5S9cjQHds+8toKv0dKA3dcspjqbmwUzWdGCtCXToBG6md
+mSPg309qJRLYVL7B2nRM+D7+Dq51qX3KwdZKdfBAM3YrHvJEYUsUzzhS10WBh6pMFsccuZAJyJ2
ince6mHNehll433OwlhbhGZn7owyzLbwjKt27E4pGtCFg7TuZkrVLRxp4LAw/FNdYhtutZE6OwAb
UfbXXnX1DkWVeoqjZucgX0Nz1mGTmdWYlmJGmSMNwouEIZFQ8Xc5FzrNcy8TIp19AaaT6VBINGW2
7dp72yUo/3qSIrMeHX7vApIpY3JmiBNFQ9QsdAd7VxPg+/Z6BeN50D51OLfsuxpT/5RFObLfPOqP
sfFFwyQJMI9xgpKQyO2p9ZeBqJ29JZytf+vxJJiexumiuvg0sQm19+S3HMbbJfGNd8xvqGBZoW+w
e6w5usvLWLNjoUlbgusujkZDLH1lmaf888TI+V1Lrk4FtDsugrsR25+s2h5veO6dQ6nUmRFefnHc
hJOYr/cQmEYdgKJ814yN82zWpBmYTXKS+vgVJSPBn10E8ksDiIM7Rh18TJwTw/UXT8vWg56MawzZ
2Bpl+W6wvGrP+nSPKEInfWk89bZifoFpu2JuArmyOfYGEfKmmfDp2MCLJrC1Xaam16TKGkzViyQw
x1tqbUIRyjs+r2VTCk6vTkarmKkoOHNKpMxcgkQat8hY9S1DG8RjPeEKEQCVkxeJcltmzA/qQoVH
H0VjAZyUtmaK9b91QDEYALwn//3Ym9nJlgjAe7ObML7QI1SYrlB329aRwmtcgqsnOaEGrVkRYGsU
3RJM/wc18MlZ7RPq0qDSLgcXD2gWnDW3+K7a4kNUuRueQpyICSpZ07vqWI9d94T04NlsTPoJPFwF
U2UxbdEAUbtf/GwiMKHyLl2Uyj35yACxm+rSAtRdqAhKsiXiQ5rBa2Ps+tXUyxd/BAAQKm8TVsSF
ONM5yasPpdZchNOMWz1g1uqPH/U2NfC2pUS6+A0JSIwfDeu7TkgxNPPPxgczKKazFmnrptlXbme8
xOpTDIZtX/b2p8HsxK5DQdg6yQ8nTRqMv8xNnJJuLnbenrXsi2RCDWBBNftcPWGD19f9KBBqi2J6
Hno6jGiUQTQKuXVZtWYi0V4Nk2Q692RmifkSWd5qZBxwcmqzgzXhu8tcAxWmvF4/qlDfl1Gz6UHO
ko4nUaHL9uL0RbIuy9pf++6zPtjNKSxaGv0wS0cko6TdsAJUmhtuE/pRCzGSuAOOptAz7ex0K7vt
qmdTEiMTWdU16oYcsKPRnfLpSzmo5u7RroNq+kwpJ9YD04MxG9QHS6Zny8LaYiXRsx+KaGtESX2o
5ayvK4boVbOCnlQAGmHgHfEwiO7eq6+xaTdfNEkycFUTX9Wm7LR0IwuW0YOJ821Uy6YPB3pAaXVX
EDeXXkb8Cl5nJiUZ3YRuuvet3R0ePwmssDlaY/E9TfxsJ+xumWO+2oJOP3m2o+0mSQ1lkoK6kgEH
TFUSgVbx79hJX53x4gG8cgaOiy5PaQ2nyatqBUBkULnKyxNMrx0o+iln4oF9C2NggQ3EyQ5NnDVr
9omlFOaxk1wYXEGETtWqb8JpL+D2jUWo4s+a3pA1UMyn7ZxetCowXjQUlZRejb/J2pHWPcRmzq27
iRrq5op2eyAC2NmPnuZi/K5bLr229pxBMfVs+0cBzfJd5SSHVBcwlIIsfpJZWC5kHG6RiU+3yE/J
YlXlWfYkakvm1If2rhFYdhS1vUk40W8Zu7CUJ2i+hhJFvzvnGkZX1BT7vhTQfqOI3VcD29E4hJdZ
oX3whJhrpeEzzXl9myUs4T3grmdyKhEPEeSN33y8NMM9rD7yT074r5x2o4zpQyRIQVd6VOFQ6cGs
KUuB36VlGrBlllXhvrY4dJe65jT4+4LZrZ2Su9kGTPTwMESDKTeNULTmdGa7VYBMVpdQ7KlUP9h2
9toPNhUsLVY/qFu8cIOgHhhfUqfAOBnieh6G8Do2dD9neesy0ZClxx5efUt5W9rCNFcIvdLFZ4Z3
xkV3uy0b0srzAWCzNNa4Nr6HDZO5kjnTfRw1yso2Orn+jSAXsTKL7BljGMDsGPSqhBa5poRhr1DE
wk5WcvBZKw+tK6+TAdJIhOO7mFUzHeQpfglEdw5nLmTtqGk7KR/9Kaa6xP8W12O21Qmj3rYIiNaJ
Ky9aCjZpVNY6kbb7Xrd/UNVlO+DMLiYbCBRjV31nmPPkdKb+zdJiGsm+eM/VC+e5cleGja6qytzX
aMqnz1Ar8Y8m0+xOr6kZ+9Q72qmAVW7W2tZ3jQjH/eDvZXjgEqq/0+viiwvrzcfHcQhiY4IXORF/
SZb7aQLdd6pEfgVWSV2PeoQ4tg4fRMpKo6GWPrEU7/zUvWP/pvIKsl0HeWObGt4db06za+d2iT7F
TNmMqtyQmFFthlGsIpKZaAsLMGn5gAAiAXESpIn46IeAZiJ4OE4maoIICVEaxvCotwosfzrouxbw
CWZa6+YVuXdzimEbgIxgFhofGQnuaGXTV7Gnj7Wfl8eak4FkHLMyOtpwpQVkAW1bcKg76ylBM7PM
HNHuak1SLYs02zOs4tUjA7uMYj/KYPDovkmSJJKeyEY6nLxWLqTMVm8JvnF1hEi+d6tGXx1SU/84
5lm1ygwuKC5DVRBoJ0qFds6mt3aVO36rHeM6qk01CM7VuRsc69S/oQK9mgbNFqMu9unkpuTLkKaY
O+6tTsqPJF4d466CFoyxYaFNLpRTpm/bhxWfsipBE9H2+8jInxIo1Hvf68g81LwfFDxYEBoZLBrf
nvajMewF1zbyXfw9smWqit4raOGOn4VkAGNrXfzq6MQm2/IwjgFlEzEfm7jBPYaenO6S5XDQ2+2y
zcSliCxQZOknp1Lu90IGn+3yI8zN8QkY/DXrrI8l0tKr64ML91Pj0Jp2vjYrqag3icatE8fZkS50
LNOhWkcxUr+oMLCc1KyAubAgt4T7jhbrEM3vmTstSGH46r7x0mdAArUgZ9I2eYc2gojk6d5Tyvk3
U51zzEqI6mCXElYrpJfpVW9uDXv01qhtf9Abf4qigo1Vunx9AIFERR7PFBofy4HQeDPDE2eJLbHV
04VgxiBuxlufntww/1jbg3EzI3/OZKkr8EclKAC+iUVlNbjqNPr4UD1LA85GoNqbgoe+J03yUNrP
gvS0s4GLd4ktujybUX/PEoGFRcRnP8jUskI1tcmM6hD6RrR0PS/aPuSZYYzt5MED5Py6pF8iGXI4
DdMgB4tL1JM2PRfjqTZevvQW85sOhMpDXpJHJUF1unsZlPxqeJDZGVATNzTsdE9O+06UJdYY7NNh
PBW8M3yseR9HJrtKIR/uh3j4gQxxGxk1r02JzekZ1iwgcxGYROICAqlj3WXf67Cd8AIAWusZHR8E
6lER5MYTQPt3kaedmNKUl3D8pFUINT2akDcE0ckqnFPUHjcpYtdznav3IGi6HZVffppyjA9ezfqs
AHNhJyiRMq9dAo/LdyxvXqRXUlh8kI2NVNKHiB6IKthgq2CRNrAGeYydSrM/JENgkUVQv/ujNTBH
loepdiz54ZieeF6/UchNMUD6p4L1CH4PM1+lXGx2qe99Y+K/42TQHWuZ3us0NY5hIuxNkKijsiDA
B7qjnW1/mJZBbYoV9pQne1DfWV/LnaacL+ZYEPupFREJDaWxYE10zBznAwM+sHxp5CPI1b+VUzWg
DSo0QqYceey6CDegX+0ICkyZiGmQq7QuWOnkUJiJjX+a7Jw1zBUIHk3mL+0BMGrm58TdaIQi1lgU
6O2PNjoCpR80FxJQaacEShUlNmEGHzACuRbkHFxL2jbZsSj1ZK3y6YblV1vNQpuuYXZTxHW5MPwR
MRIc5dFdy77bMYiw3jvlN32iPlLlcGpZje2pw9+zz8ijtJ5auhr3NPUvWkWXptX1fNNF+ngju2zR
tmAA2E2J5Qtt++742pH+wkLaSXHOWgvEQm7tSCdOOEd7EQACnxIhAE5v0nk9mMnMRsgk9Tyyrk1Y
5O1K2vF7SU/x7DQzlgWq3NzgitdZ5PrbSGExRIc5bDWXOrNC9XvkzRRB7ktX1WonpEDt1oDC1+YG
SdbKb1XcB+exCm9m2F+jOPDfjS1G4Ix4rSPXXfhNs9slZrWoIww8FDZW2By30M5HKLi2XOzTcFXm
BL36kmdlvW1TuKyaIkpSs6C+Eg4jSFd4slXyvRyYsYayGLdp4HQnP0/9ncOgbFm0xg8S7yzM3jkY
oKa+DsMgVyKGQsdeuhwbr9sVgvE5Ti55jYLMuGj5LpVldKoYeTFcgRfDfGg8lNBSbgTcHQT9GS0a
roMUr1WlnYWl4o3tGvBffH2PuEOd28S3F20edmc3zK5a3eAinBckYe0kl3zq3k9dtHH71Pw2wD7I
c99cBHZnvg6cEv1WxC99A44TLsKllmb9yc/7TWNnX03TD1mPm8+1o4F/DlBRmD72ndzq8nsnqEja
PtwE5KatS3+SVOZgrxCf3JBfWvug4WjIqmhNMQaFrhUJeC7lYDn3kxVaynnJMHQxYSvw5RDQuf3Z
JOseTwLW90AEO/ys9kwtzlF8wwlodcVqfS5KEmK3DmHFGoHxJZP2ipC9CPHlFCN2rKzhxXIUfyFj
fgYGAaEC5CagzzoEYyQ3ZuCtbLMLtklndEwwsDDI1obtWeuffSoop27Yxmn1oU9TDSO6mTwZFsMQ
OCp2o4CvYUnwAA4sdTsTHK/AZvow/GI7ac+Y8SnkdHGB5veDbKalg2lq56UkHknYv2vVI7iUXcF5
f8r0ZcNSb8kcRdv0RBOECZHvbjEkJ09dZ9sZ60ZF1ENkTGQYvmq4zNapF2t7RvAWaqYJKltgtgev
ZGYvc9slWRa+dZZ25qYtY4OBk73hiC4QSnKgNszyAu1qFiOjq4aMnUTvjnrqQV5A3ZTdwnaM9tV8
mh1IbFq2bkQQYV8/p5nrIQI/W4zwQUV4hP4U9uZnf02XT4lPRd1Uvrpi4dOWkMGTzVQE71XVVOsQ
Y/zCzip5tQaYq2V80qT74dGCydzBXjqRaezSj9hA4SESM0ssISGJhMuPDBF7fSXDtNtqzfe4mUm3
8WDfir7/5uTi6GfBsJaJjlI/G7Bijs6zI8Fn1qWDbKJWVAelf+99Q+3TqmHNao2E9IFd58++W3X8
mhehuZK0TJeWQ6hWUTkURz1dFIIZtG0U6J9aI0lWmIJ1ZLftnD80su9EhbianQ57yt6ME6kkpEHV
KzH9D3tnsiQpsm3ZXympOVdAAQUGNbHerfHG3N2imSAeHX2vgMLXv4VlyruZ+VLyVs1rkCYekRFh
ZqBoc87ea+NnhMvaHIRHNBwtOPrgdp1fhZW/+0NyDXTkPERRorfwVRF5mkOxMwMCN6vChbXi9aea
JoL56FThdHRr+2ePxOK8oEO1lSrSv1FPJGbLcAvkCD3K0GBhWOESdiqbOSH7oumtbI1Xhw3GgMax
q91LnA3FKc3Cp7E0d75XuR9jfRFz7J/tgjpSkeI+cdP5R2a00bowe8ZTC2qpT5KQPXf18y6Gx376
rSSu4xN4N7ysgMPCvcmX3MIF757kOG1c8e5qPf6a7Qrfv8tu2naGw2B9Y8OVPEEyou7XaiLyfMhe
C3wur3J7l5KQgdexAXrkkmU49u2lIr3cjazySt0WiBPMrQ27qXeVNkv4i4F6IHH9M4KjL05dt6cm
wiPRAxrbtnlIFEaXK5jXHYoHHxCLaOVZhpLgpgJNUlqdwqE36WwH9PaDKH6baEkg1UUfUlbWOm2k
u0FV3BPMZZ3nvHYuwAcfNE4VZ3qd8rh+cOMWc2bauut76TGNmnllqGeRaar0xuJiV+nnhsPwOZXG
bQjpv/hoPk9RVj9BnEC8GBBkZtMDLUeLuODgWnupd7q/5Lj993FXXHMvtFFuOj9jzqgIh1HPrUaj
/JjSR3bJxJZkUn/KAJFGYbwluwV7Q5kFb7UTvOY8CDBmg62EgcVTnVGM0zklrixWTyjhuidR44Qn
kZo5fmv6lF0NTDYexMImGEyS/GYWsq6+2FlhnmiyqAfi5tiQVLECMxNg5jDOTd7n74lOs5f2m+ia
fZlU2Turs3UuJ/IbWxyyhkhfTZT1cLMmWjaWM10CC8znnHV73eX4zLt23t9rC1Z75YhiHMyxTkgW
RWEY0/8w/TY5mD90bMSnZmC2J9HgtVT8SvTuZlJWcJmK7OEertQYbXPEAPc1aXp/Sy4IT5TfwJ7y
qfISNLca2dSCl4VMr0pqWLEg6A5aBgWb5DClBXiA2AoPKESQCxEkup4K318PEiM4hxEJhL95NTtb
70cr3inoItfSI9aI1Gu78q3HosRXOi8KmqHuriUgxnIcK2SnfXqqK9fHokqh0EoqdWqMeF9pYT7F
ZXXjEtRwpNmCT7b1bMd8/ZIO5Rpxe7Fr/HSB3HrOxmZHvEej2x59KiyxrpDsSXGecuObMQ5yX2Jv
3nnkAOzq5KaiQh/iEMilKuVAYTW5hCUsQLLU1BmsUk2iT188wnYNCH5LfFF8pMymKxv5Co6f6FJn
atyWwiYYyUqZjWRSbVyNicMYLfuzO1AcztSnjHDaY94Zb3at6scuYt7yHCvcN621iXUwv7R6KJ9D
/aukKU8+LqcLSj7Ts4zD9EkDFTG98nNr1t2xwjKGNM9ERpPMAxrZUl36soZi7nJ+gL1tjYN7wXTk
XmSQfS8iIAkVSK0nmv2vQU7rg3JdC9JlRao3juK2fWXNCUgMLrwTnO6wAzJh4NI8DMGVunf2ahi/
8klVe3qGONyXo85Yw0ihMnLJYZlCEUoYbWkSn2VmP6XEyz0Fllc85t37b78QA+MCSfbaSBDsyQVb
bNgIVo0SnE7iAHNj2aneEjEySKxoONvKVauhJ7dgbGfvcDdckMiYrETHiZJWUbX3TeSNqfTPzUDL
SkCcO49T+qkfqeSZlvlc0bDq4l5uc90Ya6+2WipR4nA/KfIVUP2mxsHrFPc3Zb73XbKUaukR+zX3
a8+cQs7oFO90qp/diBNnFL60saWf+ATs0P2J0B+Rb7Ow0ls0v3us+ZxpcRJC0Ju8i5ybj7lIhx1h
7e6xiSy5c9rsS7TMJ+Tdl+tGGS9RNxA8Okz6gI7R2LCN9A7D1Gw5VL/khIhf6BsY+wYwDG0O2o51
x7I/Bmj2HGAI5bJjLdkWI4mB4tezOFDsIj0N/wX5hiStEkZ+Mg1J8Yl1GPc8miyv3KZhd2rcPgAs
j2xuGPCb8Z3QJKphTx4wCmlt3QYYBH0zfqeAmR0mZ4p34Vj4a6tuPfgQyPltoexzPVqn2pzTJ87J
OO29xF37sUsvoqwrzKIRBVflWm8U9Acq3dRYD643Tm9O6qQvZIRQUJ4QtXjT69i5/AkTQAPa5/VQ
L9uzxNqGszhTXMBolBq0SBYyZ9j26HKw0ExWLN482J4KCS8sKew1NmXe0a9/EtTpPBjsix/LkZjz
xNmQNSa/2ngUPanXXm8rJqbeP1nL5Fl4Jrms3DejEeu2niSbPwBJLSjcg6gId8qL04CaDxcteBeN
MWiFgjo408Q6VkTYPQ/UM9ZSU+rtVKqONXILeprysYbJuJk5cAHwFZ9C+VVHUt24We/J6I/0K6AH
unaPugCE28oyY2cXO+J9sKtvjmjGR3LCRUGsbe5yAKrDgP2HLK5zjCFZtwSW9fUX4RnbsUheCzGW
W6OX6nmuigdCBCGVxEQaLJ25LOdRr63RPyhr4u4JYPdtI6xH4aQnb3rrHQToU0WI1JTn01MVQ7sO
5fjF9W2+JMgfUdkHg5PSOXe+Gchx9xGsc5oSDctm723oYEZrsGDxSVWQFAwI87ciVls/xj1SWmrB
QMzjNmkTqiERCuZ8Jqe1m+x6T8QcsLbx1E/D+PwWIVY6gYFdFemNrVOzQcycsiC3xLPL+eCHNq0S
Q5LQUxbvSKX1KXD0eJroFOnOtY/9COGnRbCyD/z5m0fWwMkUdnG6/1S5dXkaM+sWNW29C21Q95HD
y/0nPds4Q42JWlLeXTyDwvaCdFQuOoHWCglWFMjG/CRCOd1X1xH7EJ1kbnM5AEDUaQBNzCvxK2Sz
9Ta1UbtuPGzsbQRWXZexvrS07+/2MkiT5eucfkeI9dQ4ofzScV4Bwv6l1l5/tfMEsO3YYH4fa6Ks
De9kZ4upIKEY2FVEBAxqfLHTr8gS3VcF/MWZAiIyTFD4xamqO6KfK0HKrIJKUnyO2fnvaT9Q1UW9
zqI8E+Y5FEdaZuy/iuSYRPqzYxZMc7GvN4Fvc4gs0o+7PkJHE+XpMWkuszMueWTkjQYjvOnG9wmH
j4c30pUEqQrMlJShPno+SIpWb4Wa4pelXKiSLo9xa8pFr6JOA0nYhaWvyPMCmJHV9zSZi70VGptJ
uNaR4LiLExId2yncuwHBxWBNORj6w6mlXXQKwuJc9xBwxxobr1Ox67YVBOA6qGDJ2+8Rvvcj2yS5
UXS5qZ6yOihvXt11skMrHpN6snfJIlwuDb+mHZhDj++Lbl3jo9ui7/Z3XUH1JBltYz2RcSu8+q1f
QrIjn1miBOJGrF4O376c1DrrC/A/moJ5G1iUFUcVYkvP0m1X9AR3ZpX7kiQyR5/qPqQXNJDhu901
NOOZ7YHvoEhJPHCaupw+kIY3B9M9RoYhL5Sy2PYLYwssSrz7ufezaNBFsW7uCzovRd8RuQ0KENcl
Nd3ZBc9STtUBYRVpcEgQypjCczMc7NEkNav4htGl2g9V8hRTkF3hLOkOXSe3nRz3WZ9638dDV7Xb
cR77ayXIXI/HdtO6BpErPfVPwBKkN2QDqOuM1N2Y9eepGcg6dbAtF9XngpLaCjuRx/xSw6GpPbUb
Q055HqKJKSib7SHIFb4X6emdjgICJ70iv+iy/65Ti7oksGqiud4bixZJ42UGjEkgjo4qxq2qXQqq
tCvZSYuN9APrwgHlpQ2t9li7LYgi81FU0BaVK3Z2MkaXzreepz6eKdTmZB5UxUSaGYZ6szTph9F/
4vy3aB7HR8PxwCbP3fXuJ1CO9YZEs3pQin2R46SvaVsNh7mUN+VAmwMPB3y2Mn64IytFEWfN1pgC
IqHCEZseXae1zC37XCr1EbWNOiXDtAhI3f9PRPm/IqIIEy/uH8yVmw/18b9++5uPH8XP//O/Lx9d
9/E97rufnK7+CEX5/W/+DkWRwb8CAXyELAtPLhb9/2aiePa/XIhSOPcpYDriTj/BRKNikCDiX77v
wxiVvnSFjcj032AU618CeykGcNojd6LJ/wsYBSLLH4yzLn5LMnjw97kWP1s02P5snA3sSRpZbdQH
sx0fK8dko+Nw7qrtHTYnwDs+FbA/XKTn30y5f0Sx/N07CtN0bBNUiLD+SqfIS6d0Zg0KgYJQaOPH
9ut3Ic+jAx9xxCv5Hzzkf3YG//YFeSNcpQ5AD/yvf/6CkWL5aVFAHKx85+QV0aLedKvn7IMG2O2f
v9nfvBV8AOHgY5V8O/EXr+RASRq23FwfFlt6BiVmSfFL7O1CcP7nd/qziff+pXinBdnjMQb+x11T
Mp5RkwIDQ5GJVMUHoNTFkIkzDWDkn9/KYsz/dYT40gqA9ASu54P4+csFrM0CfDjfys5aAsrpYvtN
u6l91lezxwLZ0FKu/AerZeuPnZCytfdoR80WHdflnz/Kn72ov31rSQ1bLFAgiYX5z5/EGwoOJsFY
k3pOBycLL7JH6YUUAEnvTdf6Skf/Z5hE/+kK/N19lbaUgCqEDIK/omAMy63wx1YMISODtq4ehEcX
vRqvjdJXzgXJqozOaTnfUjwZhBskH63Twl6n+5o4LZ08X76l8EL++Wr8BWn0++VwMBni6HawUv3l
0ZVQVUQel/VBOR2Q3Nw9SI93U/YIFt9XP0AV0dDgN1LOCQsUXFX5y5QVDYe24dXHj4IRfkd//OOf
P9jf3ibCEZmeABoxvfz5Ns192lOtK+qD0TctvTVRYeMcNtOESnV0eCLQEHhCfalF1fyHucX6aywj
0xkT5r/fe/n/f+AvoPFyBoM80oN27ScEhHgHoIavIvQmotU3bUI0Q1Z4GKX8liTvZRuq/zBa/naw
/OET/OWujBntYKht9WGOsfQJT9+kTj9mgIbr9D+Do0zrf17twGcWZ1x6gSPEPRTxD98YBpLrF1Vd
HCoTu1FDmQO+PS4GrAAmtFqHxnxDxyNP3nsVuuj9DPaf/nh1W/uAuZAcGHM6+fydKZ/Y7TJ2bCM4
6hG+QWfeaig/QTY8RmZ/dWw2a+lOu9WnBTQXJOmHtOgRdoO+zfkuKKtzHaHkxfk3U75ZLX++l+zm
B+CAI7rJyX7FrrMAp7F8+Cjr5lMjGaBZxh9yFYpau38s57ZZQZBmrLgwcQcSxXig9DBeHQddlSA7
wooPuZUU5JWRcmQG5eXOQzccSPvN9DF2+jnB5mhENpZu/VAFfMbSJBAvK5+Vx6HUjOk8FEVvLxjk
h6KJDlNo4y+db9S3D073gy3qR+6ZJ2zj9noIdgBNyWcbh60I0BwDzVx4ost4EgFD2Cr5Dkn5Yrvd
d3+ZipcrY2ajWCMiQICC9VaL74Y3gFNd4ibjZC8879J1yEVGvpel5WHUw1uuepLoCNrmet4nDyX1
KW4VKvIWwbaeig/8nzen5QIJZjyEdPwD03S1EmiEZv8xGktxbe5Jr6LSPqgYajrjYFSBWleWxi3h
cVsqXdKDrkjOYgJbLn+IAHPMsi18hDeXsiTOseJXW3S4lMl48aKLIONqhSLAgH1tUpivv2OMXQHH
4JONTD3ubN6GBAt28FP7NVoCf7zFI+uEmLHRBcyLdXBsYuuJUJSRRiafJPTnF237DNj5xlnrGgTz
oSgIUWPTj3KYsvgLPdYlhjT6CFwuQRk2BIP8aAZ9csz8Y3mLckZhMi4DLel3y/slU/O1Q5URGPkH
IdsnGkXNis3Po67lo5eZN2MEUQmoN6uyDystPgaPvBxb35pmoiIVo7uJXuxKjMuB5YrLfwmVYUxR
GSVaon/JCuSogd3R2A4Yn04XFkAzz8gDq1XgxydH5g3RMNNt5hOty1jtmjox1l2TgnYAjsPq+CSj
4acPgGclbG5WK4Np32SP1U8qg9az63GcoxxMibw73z+9h49ipS3wO6y7aQNQJfmgL7Cam+ZjpIxG
7+8cKA4LmmCDtYOvm1D52zKUOTPwKJvykfi+dgVE/pBa3JuECXTPuXktwuFmt2m969qqe8jS6d1K
yvbsaD5bn4OswO667GFkSN0CBo9mfFARi+z06T4ciU/6BbAiW80LvpE+4mdbRC9L2X4derz1fSrh
tPtrlKTN5TwrFWiAkC78eLNj1inLYC5uwgYrOQm0UYUWQQbxhxqWEmJW8XAG2X6aXruZPeF92hqW
pT5e8h2waK/qyFlrTUs3VdPNWm4ULgzzO6z3IfFezBm+J7kXVw7F8S+vqhtSG5n6VBvROsnevTb7
MBrn0CTqq5sch4lnYGC4WBF5PwZxjKap97JnyQJDMbKEE6MO4Nze3/9A0O8jchV4g+EG6zJbKYOP
pSUfnT4i/wrvErIObVrDfux8CsH+dNITCF2wW1QHWs+BAYOZ22xRTmZBeDFxRmMkNPDTmwc3GLa6
9SBi26Aqxpx520Cvv0N8TR4tPqVJixvxYDxdSBP4h5qVVJAS0NYoJAsoeVpLkR9O72ULg3hTNWG+
CdHeRBDrDC5MDY18C46YXvR4rEUHriQej7bdPHiKWbSrl2WyIoLcIONqJ00D6TZdPTplO+yPIKxV
dyFzqKPJSHM8qp1X4BiEAOo62OZ1+o6mE1VhiRAtyLlwuYWbz+C5ymOuFU3I2z2K7D4g75sXGjC/
luXALPJf5O0eDJNLwxSnVEnFVZk/mtB8pfKwHkzrZQyD0wSkHqR4RcUQudJvt2hSn3pItrqgW7cM
fqg1mEuOdr8UpxMGVJmWH5aFXN2ipbnq6AFOzVguTf9VrIdqW039zx4a7tatJHG9mJFGkgQtgCa7
BIjuKp+gzOo+hDAfte9NzxWJ4JP45MyowPA2bWN9k31HZ3LOSIQKMlQziu6VTKHGEXwH+i6irg7q
jhtIucal3kLEKA9lPaPCXxSarR0dvZEPT5YmMwzW8oFI0xWHfXTxVb0R03xIZwtgtonAr7F8yk1l
8JCUJegvUnI2hQcmIOEhbGV1oZoJn58qFMPvZ+OrR9Ezb02smUB/f0pzwV42XKQh61d1bsfr3tdw
aVzebGAyb1Lq3X4ybDGqEvWx3Lsq5xkaZvWrdG4k3j9pzXBRRett7EB8ZDGVciJpDSIZmw3Rs+Bf
cm47zKwP/iKVX8JLYKQcaL0Yq/ueyBH6e5BivvADTKYT0r4gA70ExCldUUuOkDtwvohHe+MAcsFQ
y1427ON03f/UJpm7o7+uiD5e0fC5lkreSs0jgJLpdS7HF7HM5a58nGF+gubhEY1G+7NHxQRDJLfD
7THbpdBNcGjzLAvw+vX3unNv8Lp/3vs3tm++o2gyN3OZugSE1ua6Sqg45iM/cVfyjfL1ueF4sHPq
4shBU21sJ6IUCv5b9f058oW7UVH5pmSdIJNR/UamBSQs1kVE3LJCEXnuPIFkLWBj0PMsEz2t3XNf
AgkrX4Xyh1dMfMztIMvF7H+fivHF8vzxWxr56ziTxwhc/tdo25verlPG+JZWznkY7PrA4TvZpGPy
2e8G81QE6Xg2fPeUJXm4pw12wkW9b8I6uUSNNjeBJMlUicjZOHmMJy2uvpOp0rDUpNm+NLZmYt0C
8pMkIOY1Jrv3hKV0Y5KiSEf9YWoAWgYm1S5s81sGNIYEXSb7rkBBiELHRFPVTNRcp22VyYc2ti+U
3V9LrL4r7+v9TO4w7Akk26reQ0ATojsrdLvOqXAlBBG0rnh2dVtSaa6eMon63jX8Qx3XGzIwqGVj
icLu7d+sZKKiRkpVgx15HRX9M+g0/rAHEEV00ckpmlPj9A2SGBItpJrQ3AXIXtJG/TBG+diXoFa0
gJJnJ8Fe1yCwCLLiociuAVVYt7j5Y1QQ+MLz2WpW1MykwVgTckPBUG6LkK6gxTbP9b4rzfJBb93a
qTHr13n11NrWOaS/vU6MtsImsTF99luDdj47BkkCE3W8lYFskkxVDiaNrXj0Jc//FEBJKJAJ6Cre
ezZvGDQuvq7axZCXsQQMoieQO/GJ1fMYl9PWBTHD+ArIfZ2SmkS0fhO1aGN6BSNmlMTrtqmJs5Z4
nxGF3jm26PBOERIjokn6qaMnF7RPJI5kIKbqabPQAi2VoU30Jpd97PClS3jS5nkcVvkAt8PGZ1j6
CZnwghxiH7uT5+GTGwdq05S3m46WWBChwBl791AZeJfwEhBjFofTRtZgOg2Y/skiiLCM8Bt0eoYT
F3XtLO8ulaIr0iRbV5Lt0npHnsF8f1/pShstbe0k0EY6QnUX4c7cklMcUSdgOsNEWZZX0ThiPxfx
MfEj+9AHFJZZFfZE0GwiLeILlfEVpJv3PGyK3TR03/LGCHdThBGpENnXKqdPaeefG1kaK1MMu8zq
2BQpHA4OfiJfyTffAyfG6U3uwmS4yKl7D3xCu6ZiaFZxElcbIFAbU7A3wFN78DWAhrJkm271NkgA
BgHZaGzeLTHshz44uRwfVtSeb4SLhwRTsU032Ca7ic38Xecfy4L5W3UJd0lUrbOE/U+KG3LFs04+
lvNpcAWZgvCM5bIpyCDikT6CHtdoWN8F+yxpcjLzcYGM5GzQRA/2921rFtOJxfa2srpPOQK1Tchp
Jh1UvWuL8VmjbFqbKD4NS/NJbW7QaBCoTXvzfk1m2wd8Uz0zJ32q/OjxvtVVKcdMH6Mk5pr0Jnw2
b1mkrtaqrcRPNfG9W7P5COr9slMmKvlW5ib9QhhTsjSHPUIqWAfGF5e5g0kwpAAeldvZdg/Lf4Hg
S9Ow+zW3xEAMxP9tozx8MvKYRLWS36pH0oWKpt8JtnZtyUYDth4GAD85kCMKVeUc+1uHgymqDOTs
DnEoA9rf2WZ34fec74rQAClR8ODCRzGshnwbbmO6HLb6pdbSL1ch9rH1wmR6D7v021yZNzdtwc3Z
2YfApENUSseJk3OaIYOUvjzCuTTHxMGJZC9KLm6VP3uDfpw997Xw5WNA5bB2CCtMEWX4zWMVLo+Y
O99c1ul1nTSE0KHkx5KKjo5jyKizN/BEzcFo8nxnoTvfSLrw9kCGp+cUu6jx9TZMSHBxCCjlfOm5
GIRCznocVyKfo6m9XFkj4+W3LZUqX4gdXJElyA6sIcql7sJ1MLOgLsdSqYKvQh0MJ+Geome8j9Co
77BBBvMpLfKND46TPEPu9fKxeyB9CPaj9YCin957fhC2iRzNrmixcHyRSwKtkN5rkgeHe4abVQxX
uwjGVRFbh8ger/Y4nZKWzXHvceHZ2XNA2xUJ0QxBoImvHq4ZxFgkwtExKqqLrGh2ud1wAsRxu98D
oDohku75EPfLZ1jm1bJazhbL+diMp08OQT590Veruk2mrR8GaJFsMoXup2Q7h+flGY+my1YLQSBM
X55Da8gZXMuHgCOwoS+crUpZXJbNFNdpkdRzWAU/curddw+XJIE4EzYrcZYNzwS+9RcopGfPm055
pp4EZQi8XkfUpMU6K/kTyz+91D/caPg2Vu+ObDEwoKFNGSOlHT8HlPRsIQ9V73+tBzdZ1ZaGPstm
d/KSD3s5oo+LeRuB51J+u394a1lzaofxKmi6krNLLlEifilZbsaKv2lkBXXeoH+g8rycdyugYwz4
LJGPIQHDaFNOfmG9aBR/lGD0hdRjaDPuEz6SDVf+fZkwEAZ9RjGbmcw2niYFNLFp9y3HNsTOTGh5
d2ajwSaYsx5KlZXdvN6ryU3ETNe6Xw1fUjwTHC8zZzot6zJxhCs1lz/bgWd6OdQPFVv23qJb4VXB
2SGaR0kVr1WI8LuJ/C1bjGCrOAkzgpcgGzshr2NvmXp9f2rnpTpGBMMPAAUufmmOEb7dkKB+f9B2
vgZ61H3NNAeQZaLFXJMMP9pmuC5TyXJX47k/SESaOo8/Uus7cbaQtbCk5XnJNGM8TWTpoRmd0Hvy
tZcSxNDx9ERaX13vLevj742F9JaqCjKNiFX9AYukQf4212QIX/SsPy9fUxpLTZlJcZF2uD7FTM/g
3i+Fy74TnCbFspC8C54ORJHMNI6TbXXBynXvDdiKKIxQ4VEPQ5tQImu+YcH6pev82gTVbh7pv8c8
/pqNOrGb5YMGiwSbhQA5i3CtthPH1KToNZSfJ0nL0ck5dywFHzciZ8qhqiFHPjXmiQdaPXuLTaK3
DO37S9IuxalVsoRUoQMnmnKKDxJLk15CO7qGBhMNi60cNX7NfNreCwvxW+4iwAqF362bkYEXJRzA
VbC0zBngFqF3AsTVshPoe9CYtkudPaPqUeTIH5eKhx0UH2XbPw652A3UTjAtc7ZmVApd7ImX2+O+
47R+L5/hYg1sVJN+eBkJ/pk6ZnUQstdU8DX5irodv1E83DYt5vge1E1vsfErrOKzGqzL/XlQqN5b
2XKyTzhQTQZhmIX84c4AgDMUGxxo1C7Sm8j1P9lSHHyF6oMGAY9f573h7OVsuBy1w2ThCORHixrj
UHFmmzTiH8GAXo73rPdDE/2SERO3m8/bfnHyIUh7aGmh56PeT7WwtwbFfxRKwEHjQa/qZUeN0ud6
P2lFS6ks18wMJbBSpTCrAowKecqIuVlqpEtT3UEgCmboPBocj9KY2UBG7N7KwEEdFVGcirkhbs6Q
bGbBRErlrgC4ha3swPHUwMY+Av/Q8b4hlg3Bn0IkOiWvmJSDPb5wGxhhm+XGxuKAbNrVSyzZTZZq
MFZh9yhS/u2G6RV4hYrIqx46phiEsj/KdgDLsZw9y1kSsu3Hm7zjEimveG/VdB4Be5B13cPbVYW1
puH64VkFO4bHyHYeHV38uldpDIMv3ebJpqkle3/T9/duArQVat0ahcxvix1bxWzboJlIXI7GgQun
HlvUyiCj24txpARLSa4IHQZN6v/0M468LQFYqzpGq7oUxOqasLvW5tplAYC1nD0ySdDPFS5EvBfJ
r3t8Qx3QQ4qt8pOj5a8eDxFA6YpSt7dJSNZO6+diYglJZypKc/W5m9VTbfD1wyrjEIWTEmILmnUQ
VSsOeaf7mRnlHiXnZW3L0BTjuZM/m84YV0uxel5KU8LlwSztjPzx6okqw4pmdbHCkbhpo2BndGxI
hJuyZvXFRzskFA12seH3l/uz3BmCM2o9P913c/cvytZr2tSQPjmkVisqs0Ww3HRb8Y8ikB4ikbxE
VnPt/PpbQINxnzewuc0vOBOoN9AECDGgegmaDTu2Q0oOyBeWPol02F2PzUOF1HC9jHqdXbGEsfny
c57Kptx35fSF5G82d17yOAcvoxdZ3IBQnewlWEFJUR77S8daylQKJyYpUR/x1Y6OfjAxvezDdvoR
2t4ncML1juP5HmIak1sAD70Jis91o/CrkO0JdHfJc5qWiMiiJOyp+Y7nQu5i9ykcqgdShb/Mke+R
hMBZN1Qd+WpR/YCy2FgxXQ4bd8pPo0jERZtD/4q4/X2hOBmFqw+wcd3aCHYLT6cOoCR4lO/QVBkE
HUw1aVbwFm64QmcNWSPs/E01283ZsqEkhJVzKqg99Fr0O6ztj0OWjysDlMguE4O/k71vwzPocUQ3
eYfbkW1D2mt07bZ5FmTkxQh9d6ZPZ45wheEQpeNb29tyyStYj2y3OR59EPzjbEL/3cX7TWrByutq
46uCx06NNEoPc+2DETCzT7iAnf1IDNTZCkdBjFb5XKJPtuCbmVfZ9ApSi1bHYkEkZcsLkqvmISXC
EmmXd7y/hBY/9V+qcrCOjAX5+4tbeUeVTmz/zcCg0AF1ejdM9Uve5BJWJS8y7+XR5ckZo6jCZl3z
z+flU05wHu4dAwMO2faxNVI/iKkXy5iZxsJISYWQ2S4kdm0jKxO4aJ5/70xDHPvC/FLWNBQI/ESs
GyPIukOY7i9JFn4JWqDhd1+ARnN6/PfL/ffSmp1H3GTfkqpcTXk1PXA1nSPCIud4/+kvv7Tj3t5H
ECeTqilPjtPrrQxqKqlliqPwv1/qEbCNFdTpdmhCSjiNTjrE6i0bg3oLnr3Hp0u4KMNzbIqVxyxg
J+cssl9JOPd3Y4DxytZ6a4KbLNQkjvcXaCD2Ef4QzxUF/+2//0ca8kZ5RkXDMmzreH+h3C9++6nP
MvzI8/J/vHGpTRLww9OaNM+BYdLcq81rl1nmtWpSDBglpcE4lLi9S++cieTdlm1zdoAncnBMMJnm
ZnTkLl1xWa4LbdavpmzP/G/9KK0+xk6Wpw9BPsDvSMoECXZQrv2ytV9cyxAvSWzWW5nGyRa8WLlR
ltvtHHYETDoTFMol4ZoBtfySQnvzPPIe91/p0bW2VPgNaBSlv+97Pk40TvV1tov6ip/KozROneL+
ex7HMBX04IMNFPFmhdv+kaIYsVokwTlmlT8lG83RUAKfigeq+zMmXhYirnOHbpTy9/IjBtsflo7I
fvPg8pfU5jAK8tOw3IU//J4pu90QOZ8xo8Rko4T9ZhTeFyykaqeBIJwQsUcn4JGaWK3jsLzcf9JD
/ErhbMZJxAruAdg5RjL/ldJo32a0DY/337q/mFnw+y/rVhF3l9f5lkkvfxD0GQQ1yaMbf+UDvmQD
7hdRIVV3c+dxeglUONBt4sWfpu8sRw5WwDl8ncS+GttX1wBG0VbTgTyOrVieYm95OtUUmHtyUs+Q
TCOG32LgLtWOivvZnSx+R0SC/b8LYhPGbt9mJ9emHG63QbtOmGo2MVQklMdbrCTREXKlOuLPMSjd
QTocExNyUvJSJGl/BLrpI0hdZpt8mWiqsNonWR/sbZTJ1hrZXwwnGQos5CQwT1o8xn66pZUoDqHa
1V7mI9BFpJ5acEAl3KRs+aek6ZJkW/hPfapiVM3WvIboVVEFN5Ady/J70/De097pTT6C0/bHavkw
kQAmzZaQH03fGVadD9CBUgTcnzCBCT6b8DaWn+4vodP+/lPi1mJXBD4rZw+rpybxu2yGYwyR5TiN
8e8/3X/Pjd7HKITjLKyAdU5THo+xmDMEkmqFbVJtif8EOGp1X4ne/S/2zqu5baRt039l6z3HLHLY
2m8PSDCKilayTliyLSHnjF+/Vzc9Q43GM7Pf+VbZKEQShIBG93OnCwvd2QXWszdlGD2nYYWP6lj7
YVlPWy1oH/TE4S8/LsJpQoTEzUzhYQgOx8jd6x3mDHZ7LA+lZ1Gks4OdyZAnTzGxikr129E1N2ij
0PdtQ5yEvap8nC20JyM9Rm0y4JFSyFToh+zh3Ar6vfFgxQP4HOpeWpLwWsXMbNUoCnUP80XV0bf1
ffOjolPe1mm3IUqxXL0bpbKINItndnCtXTjp9kpzoJFBmndtp/SLhNRzz2meYyv71tjuNwYmWHsR
GG51wTeUqq+TWROEivIngONZzBZ4yLgOlBDTMXOj6sMmXZYuj8QYGhuZ/BxPdG7xwKNjpDv3bTj4
FFmWJSLaiAa5RmWMiBCpleFcpSGtXW2/RKlBAhYfUs/huzvymkMzi5UKpUbNyp6CEo8ZK3Tvkep+
I/34G5Gp1L1uI5RiREbTg8MKkSzQrH4mP/4wG/u50gHjdPBeO6vXFmJNhlEtdlxF9EwrdJmoYb1T
cNtInarc6F13gwcoitWxw20hbRdZrZgroz821Id5wc0EroLF9Yv6dsytYUVvtj7M2NqTspO9x3oP
T1hUefCo8NGrX4ifEYqBQBrf906N2JkRljkSHAped8RUcRkX2+xY32rYfXUOwydZ0Yu94F2UgkY5
oFKpsLhZvmz14x6nsmwZW8Nj7eGnbRFEgpH8q9oeGUBilspAR1cYt5gx6vrGqW8SrPLx1H+NPPWL
QWeR2iFjZjdrSfPIF25PXYCQUnqNUAk6ykIY0L3qFQYDWxMDuX+mNpmCYnbOGYFz5amMCqA1eaCC
hkYo3Z/4Rfh5BWbXUL4ySIzMJ8YqJQKKlUbw2ghG4pTZN3p6R4YxKa+zjPqEKDV5AGq4HSy8MLZW
GB1ZFCgibYGqk+ssLmVAmdEUGejDDqnOEf5BLsrCzdUY26DMFoPL7sh4m1jMoZ/ebYOboIvpE6rO
NkJisBio9hSxra2b6qvt6q+jFaN6GkTpIF3PNNd0+WM/60j2gcbyzxdF+3NKz8+LAodUI09E8B8/
8/ICHaswSiLbOtMeO+hEdcKQVZxSNLqXmnMxI+j1cN1BlOT/83frv/huNAQ6X0p8HqTYT2FIjdlb
GaX+dFsKxDs7Mv7ii7TwEU+bK0W3rgp9urNhi0yj9ug6+s4bcN5hFAYsenf00A3UhGPSjwBSbi9x
ediNJiWffz5L+y+kME/VVMfyXFf1DAPQ8M+3TV6PeWJierM1XM4ybBkguk0zLGiGGUxOoryWowcu
7c5bBB68Kihj1ZC8CzJHFPFXzHLQEVQB64IRMVyDV0OM5dwU9qdT5K9xnb2mlAq5J9amTqcsiMMX
sjPo3N5ICmKginG7KAe2FYaaz/HkkJAaMCiUPA2GCe8AwbbvpAgQegbyOkEG6Pappc7jRSLO0jWw
imt6oLixhksfm9thQuZNcMMdSsy3KB+uv3p2eicGbNR5Xu16uEvrRmTTPumiyBjZFXb+9G/DV3x4
+k1tTF/SMdz+87UmG+qvz6hmaToxhI6j2n8hrJajyAyk9LGNbKJWPNVcwVFl9Cv4JrVoybDlA2nE
eYUaTb9I8omI1dTWr7TeXNujWvA6oKLsOvh0K4jhL8jXRK/QK5tUvK+ngXrOnKUO6ewB9ZPa6+/M
IwBwqRWHufGyda/O79ms9DRubbG2cVOUxeYgpGJhBOEyC1+DRoEIp1GvjvjTCUARaW63iAfa/pox
igpHZWFk9Lp0CqJCQIjweF5SZihqym3YSWNg1d4MIcBUoiFpwwj3mfQCWh4G75mOPlboCcuJlgct
3QtqCHqFYnuYMpF4a6e8pTEe5dQcFE24Y+Xtd1LURLk+y3R6CkQCo0YK1fy10yk3ZoaK/qYF8lKz
VR706jI20IEdwyjAZl59oKNHvYqKj0lpLtHrg0KRCw4Dv9ry2jtZay+VQji17sJSeSt0bp8cT0y/
OFpftZ7u3tGcAUYSBlgqvLIGFUUN3LvIG4xFMt3GzAjBBnAJEs643JWvqF8JJIM2tUxS69FiIwjB
PiiGb+aAi4Kdr7HNuDRKZ1cKkoCN+IWilL01auUlyHjOxalWO1zq3pRhvEM/019PNqJnDWVT1Hfj
IzYKkDVIIU6Gtt6TJ/HwL7frL94omkX4qYoSwPL+kuYWdHBMTKVJtob4yeJt4LCOPpz3A/VS7sQM
Wsm/hpFDzlQhwDsBmBWCSWcKDkPVpv/C3/0r49szPF4SGHTyFNG2fmpT28ke7DLSom1qBV/LLL6h
+7wTpW/MCuEiTrujYJwVQ/8oqFcYzL4e1erJcK1/uTa/aNwND761jkTChBL5mXreRV1/tPMi2rbh
WMK84anC9jTGxBBmCx49nv69ZqjWz9Z3G7m9H0A5b0R9wxb8MfgUwj8u9zEfu1e76F43CXqiEnZc
RuX4/s9/R+8vNHnPVGlzYMh7mmaYn3m4dLBNYPAh3CKaPvoKKDrMCl8V2QbuURdgNsP6ObWdFc4E
BuGyF1hyD3tHNeuVzoEUqA9TEg2rLnKzFfwJZ6mLalSE54FrmJFPndXAsg9iXtF5j4sGSHKlDhmD
x7xQFmXvNbshGR+yKS6wG4UVq2c1fk1kB3iK5T16jIV09U6vvygJlouyJh4oEW+fet7qieFT6cOA
aKCwlj7hrpFs0yoni6qLwjWPxRK5a/BgZ/razrwrO5zmS69H5jaBWyjG4Admae/jmsfGqEhn0TUN
PzNPearLJvUj6LvcwerzlELWVXAeouYoqaI5NTXXU+5DAFyVd0Soh5hO0CDPef7FC+FGBUY2IbFV
dp5q3eRd8G4Varexje0xTutt0bgUtIsxJkG0DokKqg6VV5Z3KQaR3AW0VhkOrts6it6wby9OvY//
+X38X8Fb8VPLcooZ/g7NoI6CsP20+H/ui4x//1sc88c+Mpj4vHQZfYdDWby3/7jX5q0QuqLm805/
+mS+/efZCTnSnxZWMub5tnsDVHlrurT9PR5Z7Pn/uvGnwOnfwqJtT0fW8w9h0RPhSXnwURSFTkUc
83tStGr+plqGhnUo6hWRSPeHKkrTNDY5qD4NmO2Io/7zP34XRVm/qTxaCDk9WzUxWoRb/3tatPob
LYVDK+oaKsooTf/viKJEA/ehl6+6qqVqpuHRizD5HtnD+MCpx4ezSWoPKbRRPYeIFSzgK2Wdj7hY
32D39OHK/LyHPuqhjE+dw798m9j+4dsqFIXlOAjh9eX0PoLqPBa4VxHicosxDLVP66nAV/rS2OBU
UC7M53IVvQWbaEdmYAeFYgkL7DA8aofRd3YqDKHlEDKoXhGsVVz886lqtvpJbqBCD0bWynvBMD3r
r/GBk9ZoADKmhmEW4DDGs9iXiYk3GPBKTcVp9n1ANFyJ2/7CyO9xIx93ClUHRvsiWafVhvoUrxMH
mJcGY236IUJcvzKxjNK7KLmQE6ycY17e6gutybhXgmHc41iO80xcFku5Lj8O9kKzJ5hesef5SdRg
IlhVPcOdDDs0EVYiJ25DUBPWsxCRTJCxhSGc9yO1wG1CinTlci+yJ+RiqfY3uUvUfCLiJ7DlmOHO
lxH1KKXanyenmCInttfBXFzJ+CE5wXpV25RWsD2vqrUIwG1G3L/gInl41xFJpKZque+cEiSz60pI
b6MTUFnhK7Eq0Ld5VWJUR2iOyXCZKpOcyhVqnpf72QSeCQkQg/9YQ+br+3UhYoZkYs6nFB252NSH
otX0ndVMFRFDIdHATehUezmpxByOeiSVqRFqa0Wt9zLg6BR6dF4uzBR+73h8qtJq21aqvum1hNJ+
3bb72VIvVcjGIK6samVxzKV7sSJ14qurVs2e0Qajrrha2WJJrpKT86JWxc/WEAsbkLagu8rvt8Qk
boMR/y7xy+Vfxa2Dg9Nk0Ub+3nNW0LE3yAqSK1U3KdfZHH85/0I9gRxz+tlOOwDzq0b3owxR3R+r
Bs+WseQmPf9YOaeZKYM2TQfWJW5JJi3JORz7oD9h9emOVbD2HOtRbksjvN4bSIG93vD+EV6nANzE
P+WgFQsPDsMaStHjadEQGUzTRhd3gmW55V7OybtDt1R9O5CIKNfLVfzF3SXqN3zsvIRLVMn8qmMK
bKWFrSJ4XxjQBgqICdzAhckb3FdCug+IasZhPzAcz0gcx+aDEmFwKh9HojA8mM6StOB564hzkLet
jNg6zc3dbWZRHf1wv5axw10rT6opCLNrjvWlPJvij0gtuWhFZbHH2+RnzNaxoT4eUXXDa4Q75OjS
VGQFd45clJNRbDgvftolNRkT1Q2pPGbB30udiOAK8HyFCwDKsLHp4RCbTCyX2DqLuU+L+RGXOc9j
WGzGPXk3qZEvDOOoi8BdDrG12cEupHs+f7ycE4kk2y7tT3vVIfFFwzjFy9rkeg0Nyv5JTOScXDeV
IpIsx0Ae67aQEaLYcdY6ClWVl65Omz/s2apvCt5Wu1i0WQk91lPU0mjGZf0sV04YvJAwKLbLSeVa
ryGvjFUTKG4CF+33DfLo6rzy/GlyHwXiDg6LLqUgceWTPy6/jeMqj51+1wEh7SreswzEBtqpAMIZ
f+ys8rbDTJa6/GmMUH7+XvmjdaOH9hmoF6etpg0zijKyaPVO20PdxYfDeComtEd2bBzIsF6BuNJg
yX3lXnK50PSfnywX5Qa57vRxH47JlS7bEGR9odW6szFUZT3G4iH71cec12Hm42JjXrc/nAY6vUFd
Eu4CVg6YlyMLcF7lUixWqeJ+TcMZA2WxOGjkxcm58+TzugwWzcK2jGijcDWE1zxXQByXU0SdxI//
5bHysPOWQh53XpZzn7/qz6cUdGYIWWhjTHoPr1Z/B2cowQp54RqhtnKg+2wJ7Xg2j5G1ikXgjJwM
4q2HSQoYkKKP5abXVW7RQMQwFqTkzFHdL9R2anyM8DsaCiYC1DUgsK8N0RqfJ6rIdTsvyjl8Td+a
CLvrSXyPimX8Mm/iEXIzr7l8II171RIDAI2hq30ZuyMnMnXnvPhhnXjr1UkF11TG/sTOUV3lJhc5
Hwir6yaMdBoLgQQg6Fr3CL5Pu4KifPvC5ehFjRyvtzDd4FQ3Qv3bW2rW06b3X8xrk0CbvfwmOCf5
3pFPUGUW2Dsn+JTAIy5WkcXlqetkNVmVs80jYnf0Fs8U0q7qfZ81ABpyNiT9gGQ+Jkj9rUVoB7Pv
4vQ4DtMROex3eW0sQ8nxz8jLedfoVwAcP6OvbPG+S5zmOvbmGHlJY62IbKGwBzetEyFZo/taNWAN
UB62XtJMWy/3OyJN9oT8kRow7BrRwxpxGN57Dmg2vJ3jHQlIFUYYrBO3A2YE1GpHgcA0yuztBh3z
b14hTeU0ABrJLXLwx5a+7jQFyT4aLopaS/Z9k9nQJMLdGQqWyPCMuzia6WTbt9MW4ZaLAREMA32+
ryDDr+Mp2/dDeRdpdHAKzal9C05Kfcyd29isSwpGo+YDsWV7OZHxT55IiTqvU3FkocADwe4c8XS6
A+QyZT46wVDVQVlaXrKQNJ0QWpzazJiKhOZhOA7YnOoQL0jH2wlU67odLW1hDbCQRqQM0Kuca3tO
x02pWj0v1Ex7b5CXrHTRVZMTTb6lPXIl5WJu9KS62+4mL8wf5ajd5KnRg2MrPQl5zFVxNuJuE4Kv
FTyEGb8AOd3MX+bDsgeqs49PqxMvJM5R7OvSdPRWnW7Oq+SBp8/A5gVhHugmdlxBYS0b8W6pxCRN
XWMmbZJZ0NYOPhmJd47Z0SNSB+Ddhdy1TOhtyJ3k3CjeXHLuvEHudzpkHqMfJGmQ/Ss+1qlgcbl4
9tklQZWumKhzbnL5xCw3uwbFPM+gBxJhKdc5CtEC0GkPWJNYO7lKbgyDoRNdOzBaJQHsqzi9tKNc
QbL7qsbSc5d31s14xAGaO4VXuk6wENHDG9TqCUascl1bvwVuQPWkpGcuV1mZhiLF8GKcVjnqvOG8
OFyTS4n5rga8SUDlABjtcwNo08LZaOTdp5sgXrfGBco54uqGp5zA3uxy8MknVfQNzsD36RXDjjvq
nh4+y1hxU/1GPrZphbMzqCssTLrn/lTfNcOhjq7EKCn242A/9Y/U7fu+WITJJnVXib4Kk0czvtbi
DdzGDG5+fO3Em1bnmdk42oWL9lk58nwf8viqGg/deEAUdfSoZ120ys71lrZ1G6iLAV+jaJeQQjYV
S1F34net7T25HUtz5o29bL/PgV+tsvcqXNbtBlaFo7xAk7L4/V9aZ2fF2MFhCItVdfKk1wsDao4f
PtjBovqmKSBxy16/J8qLMqSpLbsF6QMG3DtlbQPTGRtHpSa067CPJVC9XVTmNaaz8UMd3zTqt/RS
XZeLA0mCr+4ivoKUyCO6jJYk7O6tZfwyHRo/fp/Wxiva1n5V+MqNRUuUL4CRN+PS3ek/tNt8NeyS
Z9UvHyufSJetNy/Ca2Pbb/GgXkQ3zsqGDnDDoJPcpB187EttW37Dfi1sr7Asp7SdkJQZQb7bgbnY
B6P3y26t0cNufUpnR/8bofbXpGqu53sbFtgquVWugrfpR/hYvheH6jAy8l/Wq+w5txY2w+yHNvcB
j++bZ9N/I3DkYte9HHecFbaYm2jJCdMP2Rc3ewMjy02J0YK5IjOOSnbs+CTWGziQAUo8t/E2Cu+G
YKVXfk10a7U9rj3NXaTZBukTWPbS/gLNixwA9YcJWRK/y69BsVbUlW0g7vHxO4UkMXTbkWFtDLSN
ZzaW8Xsg0ZgUb7yVNYSs9Ut9cXBuAQpu8x15OV/scY/8E2noThtw53oy5m0RkJuxooWEdOI8dOv5
eAi33i0K1MtgPb6QKNX80A+ov4hLwDs7iPxy9IFvEt/21hTYgCGG4w4PpcK+w6UvfzXKC3Vef8UA
MNZv8wR26NWwVr+XCqXN1SrkTSr+g7BM3+BV5tyJWMddQE10UJjTFR6WxjWshuSxmpYX1j2QiHIB
xOIXT9aPkPcgZdWGO+lwvCOv3fmKGSfOAumL1xJMLTaakKm2/ct075UH3dyqB/pet+kLca/Ujd2F
+g0eUbrvX1XuSlh1xZLeD6aevhAp7VL6KPgMjBhkwzhgyLjQn/JN2/sYRjqP9rf+Nrtxn6vdeJkR
lit4owcefwIhXEyLv/Q2OOSi+xEs6zePx0dbkVJ0LEAl12mBd/6GM+TjU7ymxqV2aeyNWzwcoWd5
2Zaoj+hNvRxele/pjbkqluOeuvVz8CO5h5GKTXzXLe0FPNCr5Kl6wmbxlupAsA5X3QUosH1VbIEJ
5ud0Z149TnfWF2Vr3MRvAB0OzCcQQF99j3Lf3o/rYoWmk4amfmg3/a2+NS/UHUKg+pE85/6V0XGy
a/xxYa6UZ7VYwlz1AaL97j5CwY9rIDR3jl70KSJURFxE5u646ZXb/iXb4c8Mp5jUBdQh6iHwaVOf
TG2fLIIvBSlo9rJYZQusTBEobRDCL/Q1+bO33tfExwN+ZfvzNnnBKHqllCTMXBvQxpuVt6TR9IN9
DkHRt80lwPaBx43oiStjG0BzfuI+POChC0l1RUkCTUOw0OPNfBUjgR3X1ma8/X7cBgdGntt8S0zM
Jk2W7k27VXdQlvua0OgFKH5mkEKy0P3qC9d0116MuFPgRLgEVCDxhHJ50Pup6sc81jfeM3bI07go
AqR666ONhgZP/EV15RDJt6Qw3WyOlHc2wQr92yb+OlwW9QNjL6B5BEC5t7aetH5JOgR0DUIQ/WBX
HY7rbG8/mpzzBqYiYMLy2smWzgXQFg48vFMwRvfxE6YcSahwvHqbrpOD92reJA/BZbAJv4kYvKuR
xNzl+fXn5hUFH/mKNGg2sj5ttxSP9lgm1Ruot1eaS8emFSOVI4nJe1OMjbphQJnc2N0q0t1nO3bp
W29NG12aUZadb1AB2/fiEDkXiAGJnBsso823p1lPjVB+p/1FYjYw7cU+qRzd/P3RRlLRixFKCacl
/7robGwFcQV1nfewyB0GVKFHZNUfk7iGdqUYKREUYk5uaJryRSlUkPIK8q43wK0K5nkdJom+a6hc
uYOiIV00aSnl7KhSe2yssvIduMfmqgnpcEKeKJZIo0aie5w0A4IPY9pdahBEXbJ8RK+1d4zUnyBD
b+3aozut5hmlUJdSkZxrQzEoOC/XFB03gmtg92bqY6g/LXSRU6uKiSPiV+XceZ3m9cMmq7ubo9r7
kcbNb0/8gRmeMNKtcq30p1hTyIm8DmxVxfQ+pQ9CMMguDutm04mhjJy0iXWFXl9bD6K6cJ4EYih4
XtQHaMFhr17LKtsoRm1yrpb5vOeVpt1ECyeqRVQAo0Bb75aqOZtbWQ5uRf1PztmiGhwlJLJlISQp
W/uSqsZx7XqUpsoRZelU8po4dmWF1yJKDtOgPe4eiR8cRCjKWsHGenMuIKnIFZZTYouHMeqyRVSR
N5zNVGKMthZoIFz7EOtHu+shZFrYu8hFdYhEHIp16/XHeydo1H2YjQN9Njwzy9qt1mAA4x4cYNx7
2mhsjMjdBrP4C9em9ZRNpbvq07GYl7Go15kJlmXOUTg5ihRiT/zlzpPzur5XJwiVB8zDsz3YNvC7
2SEGmszqXm2aK0RRvkFqAmbHvLBliU6gIEur72n1hF2kKYPtT8XjczGZUJgXy3JoWJUCUUIxwiWd
WpxMq5CWtfo2tYgOFkPXhuuiMZ76xtUYuTFRM2IF1aFbNbWtrWRZVf6B5eS86BJFwI9kYIgXw0L+
eYkJL5GkORAftcojD2Ia8JshO4JbUBSdTxNRQ7bKmpUBiH7mId03KqBWZdao0MkKa6zH9f607Kpj
tpLgxP8H4/4FjNMR+4PS/D0Yd1nk7WsOCeBNIoS7H//1n5/HfATjKMU7Jk8ZuksTnG54a9r/+o8C
ewYwTsPEC7xH0zEIPKNx3m/4X8OH023XItXeBUX7HY0zfzNs04IShhWiZdvQ5H4HI/8Eqp5B1o8A
Gbw6TuBPgJxlQ+Qx+GdYro7dlSBRfIDIyrlISLucwmuE1UQFQ3tQKVmDkpBRjGxpN+cYJmMGfUHs
K9T1PnpxG7el+21riwJTdasKLzqV4CdCb2O/y98FpTMtW+ur7rZ3ZlnHS6en3D71mHoSPrd0Wo+a
b+U8kkh4SwHm2guRUtNYuup9MrXf5jldFTByVloEQzSpja9hQqSpnm9sfCqu02RSb0MCBHJggERB
uJ8eO0z+sRPWUnNc9a1pMDKjCUhuqnl+VGCGGpMSbYr3YChWREVuapcUNq0z83VYJ/OmSscOL3C6
UhxGZcHGgTUKnlOY8fAgpx+jGTIqs9wl4/NgO/d0cU3e+RNpaUH/Os5qcpuBCHYeg2zqIvHB0TFD
70Nz282kMaTdFPjzQNc98nBZwqM67+msepTIFr1PGpq6UV0svEaPwZvXrTKT8BP2GDc61hmVhQ2F
Cq1tE5IwQ4/X9C2XX26OOGAQBVsGlr22lTRCWY4CC8PklW4VNFj6dBOm6zwdreuKwoFOkqvfmvha
RIb3RYkYHsy1etP20CM7SONYeIUF1YYvuEPUK3z5QAzN9Fmrm3EFS/ZV64SOP6I6FnkWZIKS0RwB
UGsjbr56MQJHm9CLVU4eCMZdw6GsQqTS5ioWpSnUg8U6smu6a1wBetHdsBqdFy1FPzjj1qPH1NIo
Nk5QTvV2Oc2MlLC3v64gGl0QhIgZkoKPbObinzHt4GWZ26nnM+akfnTKnP6Dk3k+KstXyjbjFv4e
MTchMclJmPtqWhxh2yCtCe3xSjEqPI3nwR8jkEsjVy2wZ1fbRE625km5zGbvGyb4sCAS54VEOhGt
HTCYn1rGv1dhFcTLwShfs9aMfaXFoFttKCBoNYO1craRghyQDIOpMnLx6hjXgbSKlqn+7pEuuQuz
7lmNUBjWIFsLsODVWMSRb9R6i64quGhtrHu/J0qLogpzAizUinyDS+F0AJcPKcHpt16RILrBEZsA
uMdj6KUX5KtqyxZBHecT+koMCtE1uNhUZPKO0d2Ip4BN76oyv1uEVISYpKj1taMM+TrQYPy2xCZn
PN+O5kPAoWJGtzmszWQ3ucWTZ2ThokTST9wIphIegzh8dl8BYn+QiaUu1VlDYjvp62hm2DiNhH1O
1puTI1xWcz47htuIppeyRjRwq/cJLkONBssb6v5aE3kAEErQ1eO6BKoT5M2iRrsRaqSHWO64c0pj
vqkxeRu7vMW7jWQ0ckBXdYR6/BhickxFjHFTuuWvBo0LmHejVjXOSa76QgnZx8CbQFpjTQuMcZb1
gyueoxjRtYtkuGnbYldr6KP71unXgAo4RJskmpqrOtgaR1vnlV7oOLoMrxAYeeN3I/r4CFK9jUuZ
jcISjj2BrGlfDLtYD58Rml2pBc5moev0y77glosSvDpMcgSRg84+ITfhMo0L1BZNsFaJ4tiUHjYB
uMWR1u0xwE+fg0LjDsvpK1UdduIM5ZWYcK9mIvgQeJ00IrjgLf0q5dU1srsEgbSVR9d5ZiASx3gL
m9emxVZtusUp8jJ8iEgRYzjiE52DfZWaMQRvN9XQFGuiWd2NTl2xnTrypUyQN+oOSrfrrLS+DmM9
2SP6xiVbVkVzWWXFFkvIqaikpqKmOohSqgCnzqvkHg2RcpRfT8ectokDPyzronw7zdQLY1HXBRMZ
9nJOG4ybWbF/GAmhVKGhnSBcCYiecVwJ5iIIyAC6zHeiioiuo76OULfxrjXY0uTqFeTKikJ0J0rS
DbVpWxSpe1Gurqhbz6KAbYtStiuK2iHVbRXZ+lKMo5ay0+nCsoDC+0cntCnrBNiG0QsW3RmYPBPZ
AyW5LT8tynWaKLrnIbVBZZydW43XKHgCxX/REsZzfWdExZ7cqn4dUMcvqOcborA/A66ETZSSzNBd
q0IBJifQHXTgh3DXCYggF2BBRVB7Uib70LJv7CB4ao/ZbQPf2A/gGTBgvnRb19sZjsr4qC6DbFtT
DpXckMjSqnXdBl9GIr3VpVzXCCCL0RLDgvYhS8dgT5qmK8CPIIu2iD2pUYGLtNSFWgGUEDH1Thg5
FQTXjlGmNNfnDq4cxajOFQOXeWcaAoWRvVxH/+71hJiRtSfywWefeFprEQgYR04kHQDfdjGgE4CP
JqCfOijaVYWV+FapEVG1wsxIQEW4gDrIr4GPbIkknQZhAqU1BNBk3jrW+AUH/B4EHGkPcFQkgKkj
CFWQ2NSRnP4FRnmxzlp7Fwk4S021LQJU/C0E1JUJ0Ks/JtrqdAcYajcuWwGPaYLdcia/yLlP63QB
tzUCeMskBidZJ5kA5mYB0ckBQS1guwz8Tl6b82QWY4Hz4mlOwIEOuKAUP8nJLEDDScCHGJeBJJoC
VIxrNLomVjHlRvh6nCk3JxqOgCYdTX/OkxF0itsBYRCkEZOED5gm77qANjEoOqIV2gzuFIXf8Hz6
royhO1Ev4PYexd3uilH0eRG1bZ5hBsuW0RnreSU3ZZVN6XqWozJnSoqfe8htqGXWJJjgMNZM2AP+
8cF9jr2FjWvjQn6aIZ45OXf6mNNXyO8Rkw9fI7dgK/LgErCAe6o4lT8m8mNOp3P+qvNmuQ52NP40
ihtsiAB7+bTxbxflhk+feTrV09fJ7acV8pp9+BkfZuVeR7eb6YGMyXhIa6U4Xc7zR3/Y/Ze/5Nfb
f7nrr07aycwOXAjTjZSOeWU04QXMiPCimJBT4uChIeae663ccJy00j7tkwUYYy0KsbvcZGUPPCQ8
8qH1xQH1greFuM9Nyb9e/Hq2KeniKVWMwYZ2xA/JSwffGFtYAU6BulDRsYhdykPlspxoYd5voYBR
7O1J/ikJU/XLZuwWZnWBKpofYc4kbDQ6oR28Rldm34uyhZ2tcV8DAs4Fg8DkRQSkU1L5gzoUc0NL
9TFAVH5aHCOVesJ5We6jiDv/DJCeDykGyn29oAOJioWckAtfnOb0BBGbGdMPkKCr/JAiK7yJzCQ+
rz/izwXVmyJGJtfK2Q9rB9cAFaFDYgtmGfEEOPkVaJCIuIED0gTIlJR01/Z44FBA8ZTVmOgPUY8C
QrcZB4nHS04k7otBcriwjl680qf0W45q1osN2j4hQTFL4qW9bhuKkpU26vu295alW7YgrJhtimtj
tD+yAR6N/EAJH8u5Y4NJn+ns7Gj4MQ/eDbC0exJ1HxP7yxGdzTqXDYL8bSfsGTXPjuPO5ydh6n4C
wjlfxZJYaQxqRFmInEVsH62MopEgQdFTeu41FRH+7Ck/dzHFH7jGRQy42FqpddrM2I0IYoQyVpvJ
JTX0aNyNdbyhS4AxWmRDdkzH7ShKdnpX5ehONcSDKXJPX54lxiJXtZEYa3kK8ryOdjTuWv16NpDY
qqZxe9pR4Ony7ykX8677HhNKuhgLtMJTERPjLb/lRIAQ36dI0qRcTuaJX6llQDjJhLSoGdSVltkA
LlabD5fYDppbYuYqqCFgxIOgu3EvvJch8rfzX6IRL7/zopyLXOMt7Sf644jDrDBBOVI5xjKW3Ew8
qSo/5F1acsnkX0be24GKm7TF8AIPhNMtK7fJySSa1fOi/K2nG1rcv79alDufL8z52E8f1eb9SN/j
Uj5y8l6TJyMXUd7QBzsvy7nTyjlKJpyHnPT09wpIStqq4H9yF/m1jDV5kuXsKB+106x8vuXZ0PP7
/QE8UR7OpxyUOQG19BMVr7s3xXtfknpC5ajMK/mYUDahbhlM5guhc+UGo58ExnwYqiu5+2n2KK4a
1FlEsnSfRMMg71Q5d56c101zZuJSpQMuYhHyR5skf5OcYIzDK1/OIg/9/dqczr6cx2srvhyLNl33
zDfFNKO58oiCx6mi2NnmN1eeiAl87+rqTl5sTzRccu587c/rnALVAZJekFxxNnKD/Pbz4vlYOXf+
M543nD/v07FR/tAlSkMbxqWRDWfnhHW+lcvyyeOKJ+2FXD6d/IwUDMe6QfXlZ8m/6fne8uZXMnfy
nbzH0GQ4E48Sf4Ow6+jKyNv017PyI05N1ViQe00F1pfMIUmokm3JmUgk150X5VZJLvpv7Sd3Ho7f
B63Od/L75fn18gaVs3IlHF9u49PNLNdiAtnNq/MBH/aSs5+XP3zq6bP+/tAP2xWtFr6P99qswmAQ
11C+RuSc/MRfrTvvIrfqshcoZ88T+fc4L8q5T8yk88fIbyo1HCDxV+Mc5ESuPO/zt+s+feqnbwpE
gz9CienCjjG66NpTSTD6at6cWXxybnaNcl5KQt+nLed1c5bxiJ9If63B7GlP2dzKDz/v+mGLnD2a
Af6RBjwFeUcToOv9bPPkE/Rh+TT7ea1clod+fDwhOIxRikP3rFHSo3NcfQfqtXXVvEnnxGbw1K6t
HLuetqL45g0P2LGBzzad+kBzAo9nLJ1b6sKCK95VD2XS7MzKUBczsoCv5MxssbdXHnTt6N2QQoEj
8bH/ksRltC5qwtZVTNl3UUTFwbbu8jHW+YHklRdNWh7mCZjcCdp4l5nZYQbrWhGToy7DqQlwVM6q
zYChrNaPpPbJNu7zDz41J3OOfYAYVM3Z6LvZwEXrxetVvljPE+/8tv3wypWzv9r90zr56pbrTt/w
q+NO3zAk3sFuNqpK1p3s0omJK5/d87In+n3YxTBCkivl8iBu7NPKX27/dDhGdBNYqkMYaSsaNXl4
5jp5fC337JOKcOaxupUbJvkI/noWn4VgaaXFdy2q7aVWoE9oJgLkh7bjtYnRWTyE38le7pSSP3Tx
OMQmkvj8OSEqfh019ZaCnYPbj4Fg8Wjte7c1H/HHuNFq+wCr88rI+9fIjcuX/8vemSxHqmxZ9Iso
o3eYBhC9eqWUygmWLX3n9Hx9LdB9V3nTXlXZm9ckDKKTIgIc93P2XtshXFdvC+vN6q3HcEKqAg7F
W4fnIGHqfxw1p/LaZU1CwOoMdXtp0V3Gqq9ESuuTYwytzoJ7WaRwThvqjIdO6S/yix3FFuhRZoaE
ZKIYbe8jkDfHcOyyIJ8riU+36/wxrvDL5e3RDVvV06zsonGdPXKJ/5zZ+uInlbB8RQlf7L5/i2JQ
H1Fe6L5l6P5EnY0qH7iSkkL4Dsw3FfgQMZcrbE6MacKNEM63QxxRpSCikpJhUe1DZHcr6xA1Oltr
s9SMxmUVnKb4o8McXW31Q9HcO1MxbZbK3cGulV8EWc9BoehJUGOvTfDc5raJdI7CXFNX4h786ld6
59FRLGR+lGXQVuFrbzcPTkE2d5o0Xm7zrZJG4unfDLfsbvsZSrPbqHsrtfZChuSmFuUPmosnSxlA
hsbTtGeR3AdzVt43lerese77LuBlndVKOEeBfGLRqV9rY26e8iHGN4M0pQXr1WDsbxc7JUF+hdQ7
Oew2JQ9YtlE5R9PTVKV9zNEGKOlg72EPgUKuMqafNBFcJy/2Wg1deiQkeCBiPIsoW2im9CEqqvCZ
jKexapyLNTemL2APyQbk7xIaYI8jNwAk8ZRO3QwBs00eUqv/HMfpISsm5RmCFhBgR3tWqnKVpa5i
RJY8l14Lbwg/Kfd9BAi+NkZCDxL1UkprCeBiAQQbTaDMzde5sOB2LZlOE92kE2sX7VVoWKRtpXzr
ndtyxqGg5127oyVBoVwTmEK1r6w+WVWaubYv2+E4hTLk404UnUvKTL1SeYU2fLPH3PFcE2UHlDO4
5uPewInuraN/bKyjHvUmf0I6VfbUZPPyKntEJyaomm6EE2Sc6C4qCHcAI03RtM8osDa9PBZ3ZheB
/7fpVbiafFuM9kfhWm2Qa/azGdLmacsfotbib7OhfkvrqXySQ5aeS6vqYBhoPoecdttBWdvRb/FM
OV7cJXGexly7ipHlSWiC0IVWAyC8PWII96aKDluvo2sD6h9h5b8HdPLD0cZjAo4uIGmP5lxn3864
RnV7fNJ79dtil/oNIwVqHeJRd1yG3rJp7nc6YOBANs3nPLXIDXal8BSZsDhMT/DdUEr18dcFvjus
1JzpZ54GMjQ/V3u9GlsPFt8Xe6SVkM6fo1HMuwV2CyoaEKf4bavVgUvag9o+zvX3srHih1QtJAzB
EjJNC1XEArE5GFJehYM8QLPHNzKAOEioEc8JkaoED3zXwtje4yDJ7mwCTRIb1qrAtOYZqnieI7Pw
tVbHDRhOuafMuue2jBi6yjGbqhrIZHqJeV0QHovnvKDUhjziUIfzciVd6kE02YVy7BQIcYIKBPo6
f3UTroakR5SSw0+RypMT8Tdc7Lg6dc/Ssg6mkT3oDuEcKGC5/Nmkqe7sRpxAAmrB3DxVqtS/RyW2
5ep1LAkzNZ1YXZMuvDbni1Q0sHkpKBrJn/Oj+QV04as7Fso+n+dg0hn8mWDeF1ZxGScGUkNZwE7W
RQx7qkOe23DW9qZBXDrOrAHH8LkJX5eF9lEuAqNoX5AlO4jUBGK2Rb84UskogoQPepgElQxTXFod
roelvuDMpkiuKnwJlXbj9MkR0foEAEcJ/cRsuULMXJcIu0YcMcn5ynxm1wzyl1mZ9rEhU6bDhb6E
RLkPBtybRDOp0y7lqZMSaMPYl6fGZEVo6yCn6cZbKMOQPeb6PB46flQCKsabsIbBTEK6AaOK6r9b
k5XeE86crmGgjPycgQS486Ko38sKiOYiTJqyE0oxx32rO3qmuqQVFKnRLyXqvkcLGvfOeBhGQ5yM
aoD4KPX9hAcCzSMkCmIXbkBwfYLNA5cEedOlV1ApzhgPauU21xcOlzi/GRWl90zCpk805QhrGGxv
Sk0gjwyWDA07UZBBPgxELHQS/dZKLu2p978yPl5st4i8SOVALWdz1xsMVrqmrFnO2SOVeb+DbnRQ
+cb8DDn3wcjiL6lW3aZOpe2ydiRwRVYLJCD9RleGe3BLF1euJpLQ/saKGaASxVo3uaEpDnwitREq
ZlyNlDC60W299vrGuQ1VZXV1LjFRSRrdKnt6sBIrPtS5yceqliM+Dfdy1mp6wROnI4Ekn3KNbzei
TI+dHxGikbyq7egEABBCuvrK0ue4kJhYJ1F/TOaXQbVrb1AemjxLzrplP0yzcaAxl8WRsad4ZEBF
n6/uyCneQFNs57V7M6El1iBX6dAxd5VZKMcwR9NXaJ+yOe4eonCVV1Y6KI7x1Od8QwQW7KU7pRdN
bVwU44Gsr+PUuo9REo0naa5c2iXQ7RLNFvbisaiAurvjMVXnc0ZHOUezmEbW/WwnA8O4gQyzac5E
QAMTzpmPD1YWlHqCTLErVoi4xtC3JE+9PgPGLGxm0zCsocq6M7zAFjGzAsqqbZpPoXYvlvwWZwby
ii+Gu6D4MgZKW3oTGPEyBaoNgMyKLYteVAplLoGW20zK2rREz4obyauzi6l8BrkiDjDAOetzRXpD
0r4to0qshLE8T7Nyn7QNX0OZjYR5ENrKtetQ6jWBPY71NqPUmIr6Miq5hndVQeo9FfkxGcYXnMFH
TZTNqUslfDORISuHwiyI66mcuD+5NrRRN2LCnMTQcpT7uC93IAQZJyPf0OrlMUX2uSajKCaB9uqt
UMLpNhybvZvRfNJTpvty/kqlDTC9Ff+oy+U6IfoK6NfyTSTaPj5VIlrBwcPdUqBvN55QSTgg1aGc
TR0X1NyWuygjyqGplzNXJTrBfcMpmMw72MOfB9QXgIXrN8caTm4vNKSyju+68a9izt5QmkDZpS5x
lWX3qM+GC7d0sFCLO9/iInu2ijALEMSou0443b7NJ6ZJmvUUC2RvSUk7mlxkmddw1mrAkRbohi8i
ipsD6rtzMStwuZfxSt75F5Xgln1bMW+JOqZijKZVmcWPydBeRLWIkwiRjkNjIKGDQbnRG1STmqDr
i2lH63dZXtzrhpGexrF/cWbnl2xsDVWsbXgu+QlDPN8MK/hLYmAA1I1o2cLkviBfyPr6lCj3rm43
HuAWUBm6POmir6mx9Qr2cvukty48Y8tizVCA5AnPEz/VMSf6aK98LkediXrlVhcgrYRQOyeuhuZT
wuggyLSc5KdigedMmYpgjPtsUt090trvS2/+Cstw2CVIgJIU+VBh3nR5nPpLPRxThcy4BgyH3Suc
wtYWJBTequ0AYpuIpbVXiCwyWJJ+PJQpaZpqTPANnGsQ5cY6AjH4Ge14309oEpkHMavKD0s7o/wN
MXw07sgkPFMPCgB14qjV45QW5kOx+IheaISi3Ffit3KWt60VyduunJGSxFK5yyNtL+tyb8d1fdux
gNYctbzNyJgyu3VpMjZeOjtfoP/QIDQyYnhsp+Hodz7FxKKDjDpNYf2YivlQaSbm6w4ErTHVFGPb
1M/t8ZqXSxDRlkSKqL/MjfZDLBFCV7IQyJ0O831tGYWXF+mBZcPnpkKu3aM5yGFeeko2Cs8ZuXxq
S4PpRR4mEp49VwSEVY9nfek/wTIV5zK97zFuM0Nfs41KSN+FuIqEApDlNpnnzqgses0aLtTh7d2A
mL/nKBz1brl18+IJBNl3y7HGz5XjvjYSwC82zx9Jqth+2OPQZ7p7nAyOL4iXMrP0l1yKV8iEGB9S
Lehgap6XUvfj0iBJtmvxNEzokkIyBLUyhdFuFk9tN1p+kRfetCB2ShPlU5nOyb5VwWNWM9AWhyo6
ft5XO5ZNoE75Pnb4LW0r5cipWnJa5iUIpz7e28wH5IwW20GYhlD8PGuI84kUGw1YKY0BoqueEdKX
E46eAfCDnmuHSLjIkXEK9fkEP8JelbImEx19mkYvslTHFzJVgiF60LneQH8a6cPkXHIzNF8a2S6U
NxGrwGJe9GhfWSRhJ+Rh76amdUhvG5hyxCILRqqhOVf/sxzn45hh64k6CDdzR/E5d66Q/2MY1R0K
WpZLaUQrv0KV5pFqR4ATErZlaBDBqF1xNBILXyVtsUkCsrLTdvCLCPUY82Bg07495Sw+GMnyrAWO
MFv7uMhDlolz6MtlhKyARxfgNKvkwWkPBYyMvChmQnjTh8IWVRC704mTugrSMOFf6cQdtElkyBOB
67ateqKWw0Na4IcCA+nHwqRzglLbhwGY+qzOOeE4AvdawugflZZ2jl0j3odz/qKmBsM8F60xtpWD
K2K6I04cnmX1OI3ti5M8xmYHJInUYWJISWlx9kOZ2id+DRm19i5MPXLd+PHINfezdkJg1UP17gTI
r0rNPSd2X+K6jQP63g+aHtkHFGXlQZg4OTTYm7000Qgumnan6QD/05DJDHZo3cdSNIv4V8536TWE
hh/qJPuZjPY3+veH9V88pXb/xaLKRdpH/klOI9WwuTsS/3hwC2I/HPxzZLF/1gk7G4R7Tdx9BEke
oH1nXX41jZKdwzDiEwjnUWcJgoeXKEEzAjEQRgRrQYNAkzXsWVegB27j236NvbPAYfoUhtHgyZ7L
QP9p0fvPhRbptxXf3l23yFt1StaOQCWogpRtgPK5JIjSeEqdtQdrCzCa3VqDmO/6ppL7VjNUP2nA
Q5WGRrRfn+YXR+veGS3/ry3+v7TFumP/r9ri25/f5Nc2+6e4+P1Ff4mLXeu/4GSapgUvxlbRCfN+
/xIXbxAgYYH3IoUcciQK4n+hfgzExYbuqCR32+h9f88/V/8TMbGmC/7gP8TEK3PIWvE+QjU47//E
VeYEAqpzGA/XcjC7aY4JoZQ3m0oqXEuf29bHzX9+X7R27N2tqvq/vw1nr7KvoorT2NeMAt7N+ver
rRe9vXIwsWIOIjHnGldVmD+E+Vhdcheyn9DHQ+PIXQal4TkeXyqn0k8koopgAJaKNkB7o0534r3g
q1p5fy5L+Qr/XqCThm6/M7/2KGoDFlGTleBcwjRxUONptxjDchjd+jl0UAv2KTPYYsbraXzq8I0W
bdPfWzXWJkm6kzdCez6H5XCTp+RglvKU59K+cVehT0eo37kexUmHmbOPQ6j2dUXjWIbADWc8e1Hx
Ilz76zjCNzTDKfR7Wsr1bAts+SPJMbryVpAAuis6VzuR2LKbe+OHxuK+GLng8XdYNerZnoU44ZVR
deOSVw8XwOQi6wjUaUQH77uE1EYbFYc5pySjaUQztnuROr2XZoyhXV2+6Gl0bG2rPwHa+TWaselH
Y/mUqemA1c7t/ZC56R4RaOxwMaUV/QKPLA2Ec87MUPcrY3SOE0E9vnYkBry2FKS6Y3mLeNqlOzEF
ZTLlh5KsgZhA5cEBVG+mJkRWC4CN5ZCnV7hexSQrGORzads/ushVyQxSu5s5IalmJBZKxk18gKK/
FOUYSMN9JSfhabErCy0JkVmieADF/4ZEuvVMhU5+GTVc9nvczRSq4p0ytKcpU26clOJcQ4+dcPXv
A1l8wThxHFCQ+MI6JfPDsU6pzr6oZDLtUd7h3lPlmnDKNTkWFfkBiIkFJZtSuw2lemW1wOTGXIpd
VrsoGRovI3qXhTJqLffrYGt8+DrWuU5WKPwIIdXU79UwlH5qfVVETCqBWtR+YrsA6LLm6gx54Zuc
kMRSwbxiYcuvV9V3deHa5MqlAG60GHaNbd4tEwm5hdVfhEFVveiMU5+gvx1Gpwoiu3rBC0D0G1Fr
+34Yxj15DSe7MALWiIEJq9vTF+txmrHZRnFFnTQ20c3PnAKTPNeNRDYrxpajDVdfX4WNV9hqGqh6
fFtECyvcXDlqNoFH/KuxrzXiWy6Lb3HT+5XZoN00xWPa5T9V0ku92DqRg2TD2psx0JhfS1bDoNnR
uQ3bst86gSf8QZmLWKruwRwwVSusGqYsdx40FrM68RhZnAWqNn1b8uEtnshTt9ChYqIuvzo1zqcW
BrtiGJ9I21oLxPxWit6A+Oguivtt0uqndXwlnct0+dFMTA7lDVwz/LrY6sASEkUxmuqhZFp/6cLk
l50VjwyPwULQ46HC4Rck1BkVG9jiGAMxHAOzN571sn6WWRkS02oxp0H+8n4jyMIrzNekmHumvfp9
Ku2HrFNcJiZxQ/4maHKtd9SzrR9SELz3IhsOI5g3LuvqZcFW4MnIPE8V54RIp8yXJcrnsr9Jjey5
K9CscHaZyrJnAIDi/6gATDX6AuC7Zl4aJTCW5HUjui5du+DqHXP0NfklR9nvJxgAycqwjJEJbjrO
V+T1Bz7LjyUazBujmG7R2nNo6M2xJzs86qZ7CM4UTKJWHEVhJJ7IPs1KXe8iURs+9oKbSDjfRKNi
8mdF7WTpUQ1bDNi281hhB9hHOcDnsYFz05OFaRl3oLXwGsPPDaLMmQPFwjBqsqh7oBRR3oWN5alo
xdSm9Gw9fTNdtKE1q6VImdGQFBTzu9nyYhPRfuGE+9ZZ53rLz7qwjjazwkM7iTLAyvaF3DWv7W/k
HLCyNPzaJAuznolNjQvrHkdur1G/TqQWevrI8rHNrOLWkMmjZkObRInu0SewmFkr33rTwUxca7qn
mxj+oN8mvj70eL8d974M/XBQIpCouGa7VYMvTBaUymwHFBEXb+gFAjB1ry8xkagUY705DffrqTUt
PStFy8Zvnv7QCzQelnmWi05wrQ0Osq+Un804fGZA4t502Lu9dq3i6kddjXdcDK6SVg7ZRAy6sZk/
kDnaBVF1dVOyCuX4K9ER9JWF/BkTvwYHYuRS2f2aw7k/t1n8nHZtfaSG4hNGt+wRj/+iTTN5iuMg
EhPmFfw+ejYtyASN6U4hNtNeV2EQt6jvhc6vpYNJWaIMHjPWlm3Hap8whkLBna25sO373LpT14Qu
g44p5uC4uqE98m2c9Ec5z1e6IP0pHubyOoTkzkS0pPT8ReuwR5c4Cw9d6TLUJvM9E/BPjUrcZJi6
nDuUHa0Fhf8cFgsGmGI3j7Dx8YPTzOBERpiYWVNQQZELwuKnm5TY9BtieNGKYYAwCQjiXC6d6Y0k
UhXBpPE1bELP7HnvSPS/kPgLrDQJkDh7QXeePMzFi6NH2nnNJTSXxhNqjo15tn9Z+ST2joGUd9AH
P4xZznWWeOQtcQNkDHqjmt4nKrkpLFiu2dgo16GPL2rt0rvBBwoiBloB9UuezGqP6PULFqyxZpYB
hMsfCEYiww+SsMr5tGt6SP1JNdAndFu/1rSfDfnMrkkNF0bt56Ih2HdIy1/uoHkI05pDx5QO8TuL
T7eLjkNLWllbDOOFXomnSnr2pgQ0DJ3YoUxFdRmcoe80LJNsBjbU5JckqpR9kmGAt5KAVZVLBMlw
zzySGIEpTny3xPBlMBwHLVRo0n+/hh3EDadqyaYxxp/RWdEqcWzLzCWxR3nT0zQ5TK3oL8wVsO5D
MeNiD7Cw1gxMEJNZeXkGZ4OV0kk63TFU7OyK+fIC2vRu7vTRI5PE9ftIDYStQDkqTNc33eVAOml3
pJZ5mDuYBi0/FkVuOkaOWfvqTDmVDMKVHY+SOXWan33PgGEYZGGKhF4yY9m8oy0Y3zaWwYHSYMVB
DQ9+RBCeSMzXTtNKmii2ygGEUWk3GMVPMRsZHQ441djmx+RHyS/ZLDr67rkYTwTN9rRwoDo6U0gm
l6Bh4VgRdV1F5zRSgOg1s3UYF66sdSRI1cownvF3XchiHl3LZq+q1FbasSRW2QR1bU3qg9IaQC+b
uNtLW5OHIY0fS1wOV0shJ6NqmTCYdn/DMcAcJD81GN2Chgo9TIYBxlf2Y0nVb60UT2FM96s2wWpk
ff+liRcnmEkePEuw17uZ63tgWfMnOpfp0S6L6UaGxrO7jBAnaDiD6qY6MPwwkY3gYAJx0y/Ek+Xc
yDk+cA0bAzupLqXRf9e7CLugoJTnGlvX/LkonPrBSsFbWyenIQ/dLGnzRq5z01QwaVONC/kS1YNv
OJRJFnBYJEJPeztVG5TtEJPwZymXfF5APo7FnYWN92AJO2UQICdSLszpI3Djzwo2OvDgtxhuKEcZ
ZnVUc6gGJdc1Naz2dKApX4ddcptWNC8W+NuUjWLtbCvF4Kk1NMm4anq6E8xsDJs4sxTtDYNyUl/V
NBr2qDZ+qmsGTbuaLLatXh/vDIsMFl2ZmDYKkAGTGBF8xJZBK2t8VeZCOYzZfDXRVdzGghPbSrrj
nM79aeSyibcmLw+pSlYTk/TbqciMk3DWabuAncHKkRjrKlY9JYKOqvWTnw61tR+tlMRvcFpcKK6y
Fd0lD+fk2IbLw5wOIdiEUOxGVSD6J3kkm5oFubB4JCCrpC2EcSxMGxVyNXAMGnKTNhOSo0fY2VMR
zBoV51k1Ln09pTfELd0UDCQgtq5ttaj3EzVoQ5vjK3lZb1jaop1qhuExm6rnpl2cS1E3T5Zb+4ta
iqNePLaqs9wv6pIEzVI0eyqWIWFFeOYS3bYRG4RiPzpLeu5t5UktRoSYrCz25ZDQ61C1104PSDAz
d3IoxttRL6u7crxGIY3lxWFyWq3ZMIDMh/OyZsNsN3/c52T59yRixkFJezjXzsBlERsFpRpFZmQh
rPeqtYAIyHi29p3P9gSYWoW3hV/t7336eAn+pHX9oGNeGgpIksDbf6UqrRhvWfGY201VRDNRtYN+
iRrja9IZAEtKE2aVskI2XbdYN1VcNe/7XfM1wkH3Lh/XNkKnuaqe6cTB7hKblvivm8RofGWgs9YT
MDhcGMito5VmnpgKvFWb1LEwoUITowJNbShI4uq19nVTwm7yto+bcdVdb7uzQnvOtOS+b0MS3aOS
0OEVwba9x3ajMrCzABFrCs3v9w+ySVGAxXRqVknX9m7w35B7b5sfd7pmQmNcnQ8f8mfmWqh6N7Gf
dKPlFGnEufwtI/5NNbvJypq1Qj/Hyt0mMWXhQYm1ayf7MFE/2CLVXJIp+bqIEK8BkyEgwm/Dil9l
vdFE9ZqEZOGhWEWEH3A6Zf049jVDc6AH2cKMEeYr+XF49N31p9q2psIAI5Qo+L9wXW3adsOFFbJt
1RsszZzE554RPDBWRJq9isCrmhrfcYa0GIWueuS6gI8B8eA52zio274uoXYxP6HPqhiAS2HTdavN
a9syZdYfLYFvcoXZbUS7bSuXnRl0+vS2oQ1D1e+6NdRbM/46+LatxFmdngNtA0/DUUD3fvVwMdfR
gu3Tb5A+161poAsjg27CJ+7WQ613rYk8oSI/xKlmH6Isbs7bjTWY9bleWQdjGyImW/MC17uWRZAQ
yTJ0l5Wf0CvB4tngfs56BGl/AxJLDObBZPQ/LOrde3fuHpo/5ZfvesvV2jDHuG0zd3XIrpJ5d/OP
ber5bX+72XYXhbgjS5bwwfqCZThqekgiS39lERfutwNHYckQxGGB+MjGuyrXT7B9oO2zkHdQrVY9
cI4YxcuY7pm+2rsYEOpzinrrYBPf1ax0Z7GSPLC0Qlx3zJShRH+0NmJovxJb0xUjmm9A0RUtigRB
I7IBZ8d2wzn919Zsdwz4H/vbw+p2J12uMXBn1sh/v458chXl07rfEZ4jP//xbktrFKdW/TltSNIN
afe+SewPsrYVt7rdma4I1kICY/3tmcPKvdvgd9vW9sRhhbpSvZkRJnBI6Cn0e8tGhLfuAULgIFq3
XEN+JtVQBNuezCi1Afciygi5iOXXSpkQxE6nz1iZsttzrHXrj11bKw+uzaiClQ2f/sfbG0ar+Lhd
yBVfv9vta3Udvv5td7sZ1wc+dv94CkpCELslI/pmRt2ovkalgcpUImnjbwQCF5lmcVfFDJ4TWhnq
ZxG2I1o71RnWObKDbbOZ9ZtkJVy7030102De6Cbhh+X03XtIGbfxF5KUd131oGy/5mZ3/G1z85w6
kpV0Eg8H7JMMklzCua3c0jxmEOY2wolhD05QK+orl76/mMjbv7/tblCUbWu7iesGEUCPaHMdj5QV
MzwwZHEM/70fjjOJJb1yeP8468fbtkrGz2nQkyNlYunDWu7fP/D2oNVKIHXUoGiizKzwZmp/6/jC
CRTL47Y5KUblUdPuvC1mbgucS9fAuW13iiQr0C2QjmiOeNSG04cx0uCqz9hkrjhVTbmFIPjnQbge
mPaKxt2OSYv6214bzfvfju9ts0sohWaj7Xjbbm2sUEFNu/z2vO3IVjvtlsw0Y//bwb895+NvNBrC
5rKo6a2vfxd8wkovnpjBJqiy3v/B7SWtvQIVplXW66jj4qebbDldr37JepLH69Yfu9sDmIeF9/+0
lw3P8n91ZAx1jSP4n2kvtz+Hrz/+2Y95f8m/YC+a+V+qAezF1kxhAvj/LXlhDWD5VwNGpwHjGLZL
58bZEhX+prsYxDCols29jkk4jKXZ/1FDxlrxMv9oyNiaEMLWdaKxXFunH/RPukvcmdNQytq4iZGZ
poO0ApaOMCjR0FOj7XMPKw3l+5W1F9O2WFKvy2LrKleV36LLT8TiABC00JvaSngoO10GZrqrFYAe
HUZEr5NYtSsdcbSiTV+1eKAfMbZBD4KCuHTyOlWcR4OyYGPTyn01iU+SILHATZkRulp5H7aVBRz0
LLOovRkoFeuVBcdR1jNx1ElKp3o5t0bsHGXaPRn91FASNJ8dI9JWQEK316Qaeeo4sOTVh5PaKSqq
Mqvas5xpX7pIPtNZfZG5Wr0aLoLbcrp1nbBFz4MN1BjGyVMpC58ds7mDBUA4HEQDoAKooGkeByE6
FC8Z4YWGunnO1b64h/K9Exphha4OyAX5dUHNM39QwDp1WSH9Uldf+7URpC0X18qPVRjVb1XVUraZ
b5Y6jv1xaDQUluPZiXWIhDSrg0ldHrLxzQpZ/nNItCxnqOWNi/boRqS7bK/ArwEyxKYdoDtcBrmW
uPALUEKIlkZSN9mkL6XDwBLn3lqSGuFN0QYG41ty0ArC2qvG5Muuf/W9Rg9d7T3iWKi4JuUeP2O4
d80fNgt0r3VAPcaGfcHPEN4iTLO1yzK31t2InCAoszuzQSBK0x5nqzv+Eu34NllFc0T+F0RpIqjh
jD4KSuFTm2GZkRJ6lpR5e1pCc2+hXFiB8qUnVkGYRfRNPOrkuTKB9Cq1Ezv0AWULwaZzhvPQI2ZJ
RLR27VU68As98kHR7ms5ZjfGLNPAke4N2fZIxkVGoFYEQGsYzuF9lCrJTZ4NKG34bqolVZ5pktS5
ZhCCXdR7pFGcB84MjwYtVe0LQu/v6wY6Jproq3hy9Cw6Rm1Fv6L/ZckhvGm06lvJ4vbQrqQj1Gdk
pyMSPIe1+hqZLclyzmjy9YSXRXWrUz3SmVEiExLjYNwaLWDFIpIXg1VWtYzGa1Y7pFxippC4EZgm
7HLhGpeU2SIJpubiaybmFjOJPrk2Ki63MThsO7X2w0Lluja1h7jVC4y503Aj+RUxhrqHONGR7ynZ
5OPMyY9orU/2iFQgbKVzz399dGx6EtGYW6Q3R8TVZ+UrEart1anQULTGs5HH/VvTl095VH6iyTL4
1ZBbRxhqrY9LmJyh6CIRkp7mWLKwTkLHIy5rebGThMlyJJWvipHcaGM7ojpyWzyMjCEOEdiaopwy
01Bv5SrKCheFImdSvOprNazQ0cHVNK92QqQWKXCxcesUzjU29eK4DlclXSKkrBFVmDdADTed6vQ/
G4w/V6GG14V5054CMr5PhNqXlnxTb9ZjUpqUrrpJFMQ/uFnfdKsOWTMnE405TEZWi3ieDFdjZ8+2
6S/KlN+FAL+PNqDAU1Kb+Q1K9REBFaqaSCKasTplCKy2RZ00VMgr7Fj3Q1mKQBmQfapk5h3k4ALg
LMbIE2H40gEIeu6LysPIYHtMiMgrKGznXKlMmaJ2uedzdrPBN6HTg0gGhL+E2F9javfvN3ma3pRW
eGqFyenGT67YWrvTxq67c43pJ1N36ymLAPFiigH9NA+XvpyYlnYgqFX7CzVIHA1RcWHsp+pNUpyH
40TxtZWiuN0Y61a/URQ/9retkrkiWLkVtfj++LzGQWz72+Mfu+/P3O4UG6Rxe+i3ze2hiX7Evp20
++0ttqds9//xjj1TGRge+ifnq74yM/sVgOkum9l9nYK+byorRDNe97et7UnbzcdrMrGGeGwPO22C
6u3joY/XfNy3vXp7AHeLuQt7UEcz8cpEAq5/69//B8r2f21PeP9z27v8tvn+su2vvG+itb5wurMA
/vuf/+2tP/6x7eH3R7Y7f9v/43NuD08SlOYkpPQ+3vfjea0cnmYrQubz8T1uL3v/gB8f/eMl29af
T9/u/O3T/c//2fsrf3v77Sug14cX6eM/rOlw+Fab078mkXbxtvffbky7aVlO/fHNbw9td25bNQEE
dW5JqC7TW4Sa+f0F78+aTGbv6EfpXsOIyTr4oxK/2U1agfesIqLqnZhqOrqmh4J+wlnMVBTSemUG
TKXD4bLd+/FQx5rjYIfK+Y/7t11rffH2Dh+Pvr9LG0ne67d3pFEL3pTlztRQ58Xpn65L3mTAarzb
NpUGzMP7/pygbo3LxPF/u7MMs+GUVa/vT9ke2F4XxrO2n9TxLswSl3FAsSlFFC4IjHJeGPrjzM8d
99JkLPy2OJVtawtJMXoDaUOXp75eEFmy3CZuCEZpPd+3U7TehoJav9U7XeeMrC4ED3O5ytZoHFOU
J6cFX90OP0X7k5Hc3JXl/CVX6pVqIKiZLOvNvFrMtxt7Bdv+u92P520v49cgFRLwdC0EBO6pJuu4
FSezBkmuTt/K2JV7KVtqK+5CLd00xrewsCEgc5lPbBo19UqK2LAfW11v222mzjNxSR3xfxhMcQCU
UINRXcUmzSFt/5u981iOHOmy9KvMC6AMDjjUNrSi1tzASGYmtHTop+8PYM1kVo3Zb9373oQFgyAY
gQDg7vee8501stCWKmXQn5YHNT9zCxKRV1mG7U7Ofqex7dgYIK4+P1t+LJtJ7Du3OGqDHZ6XB6xu
HmgARvMCvz6NxNrNz5hvCmw9fKVLDXN5wMq3IpPYOSwW02Fe4y0PbaT9KoXVb8uiBIvh+cSe2IN9
W/cqOo/4R9YjYAuKLuinU187pAOgA+Krj1J6DjIVzcKgZYNI6iYmm40Z15vKEObJcZQJnE6DxdzH
OOjnumFcGxkzaIGJqKveYLxc1cxIGM74quLhHl8eyD08KcbWTCRumhk8iibTP4LgsMZJAOSgz4FM
wJEoRRy82shQuJMvJvnlWW/T86Y99s0XGQycOykAJtDdnFNZ0BqMWNrfzzybxTZrAkTpRD0s3wFn
dtUcWD7Tt5xjuZbj78xfQt+44lil90tNUJ9La0h1KRT6qXnQK9Xvf5v3E8eiDLPUphfffTrlTA2Y
5i1FP2O2f1v0I7IDVitgIJEZrH/bxxfD+fIQjDMSySQ8ttdyAZlJIqNa6CDWSGmULPGRrjWNzYXp
8PsEXJ7967WxadNNOOBRcOe7oecURK8GO8UscC7yUwNdSoZ//Gw7YbRlfRaRaDvfXP7FHFiK6MtH
9ko8S9nU+9/18+XjLSccSF8uzaVsv5xorg+0x9GPv73xy7PfD8tBaBIajDON5l9W82979m9OBYke
yHQaVW2Wq245hZZnvx9+sy4YTZiuEnVszUWlpfIdVIy3y8PvH8dUf+uDgDTbEVpl1FvTeoGhfD81
6RquOteSGPaoryyF73g5q+eHf/1IR3OXmYGP5Z1i+FL0/v0wzkSs5cfAQJjPaUFw0Zy7l/TGz0Yf
cVOZZGosD2Goyu3g831hxfEPUub7QNHpjxL41nO1Zjl+v1sS/wK0NGl+UkYtZnGGvW/hd+Kg4jSa
cByPtHbP1IYN5F5xuYl7/ByrwBJqPzLmLR9IcklbhcBDRwIqxWAWgQDZjXRjYEDkyiJ3zAC0FeOn
7XTjxvUdibTEsU/RKI3VNNIwTkI9PQ9mfAmi+LHvG+ChqkxREEo0+/MHaBM3gO8539BdA7DKbFH/
vgo0fdPlHR3wCc4g1K3g3IJYq4MRL9WMCEGukuwgLT0uuqXli1+e/T4ZHKriJ/mQD3lO2ghyxWFe
G8n0YxCFefLq3Do784PGYpCwumS91HibZVTz+uiUElEbeB5Vw8o9RHq468L2uS09bRfUKWEcqYnT
qQtrEkOEdaG0OeynsI/PjczbvaPKuyrB6CQnR+M6T7UVAF74k1XbbmodYTihX1QRSf7eqslIDqEe
HUSpjmYM1K3NkWwhIeNjksZzkvjcKLrPPwu/sLDMMNR69J/m/hDh3MKt1r8J5cM8qjp4cbZpqz2b
tCJyg1CUTHZbR3m3bgy90a3rx97emyx71997lwUvp4nvbpb/Q4ffXFf6JcudTeDU1Sob0PY0EKhs
u9hkikiUeh7nVU+6TihmvUUjLuUSOra8tvx2iglgqFXzGLbca6YpePL91N+RBViclfycpDaeDBWI
M2Br/B/liYz1/hRVHZ0YhdEmywlhSJsYVPCEjnw+AHQnFLoT44Lh56amLrDVAX2vtF+AqopzWHWv
QgXj1u2brR/0BoJNHE0DgK6Fbr885Au+nraDVFyLbg1pUekPtGKjQ/1HI2RpiSwlet8TIMlli+q/
u3HcId7GYdhC/49KVPApctVlA65e7LUfTle3uyZGpdbp/qZrYJEjg+m/P1tYEvGnD9C3K5txRM0P
XQaAvaPIsklbbjPj9FKM9XOgNROL7QnKvSM4PHbyjJuUrkji51Suo/EqbnJ3QzD22m0YHZajk43z
fVdGBmY2rfAgDUKHWKj0y7M/OBHLiwsHQlMjOWd6uF82WcD1y7PfD8tm9m/GxPLzsoMkyvE6UbNe
Nv5ju+WpbtjJFrb0r++/XV7L4v4Y5Xqyzq2vRAcKUKRptemLJoC5K7WNsuKHPEuIJp5Ecj/W/pwF
dh/XYMdMA5cj+h9KaBppMz6pEoFOrMvofQZ99jyVI36stAdOPJDfUU4EjkxThaPVLl+CNt9nrgD0
mAJeDVs00XlAzoPZYb6rhzMdw/rLHxAd9qX3Xix4sZGakt9VzlqqtkeTQ01S05Ph1HeTdo/W7YvU
n4Fc53dluvjvgt6/ccKgvvIF0QR5Eo0fTh1dJjxMTwa1rwMlJmi0ndW9J9p5+X1vkiBigz0A0lb7
D5Von+xhGj5kqMDwZr5zTetXXeeqBWhLyeUDAed9bvggJtOCUCJ0qMdm6hGjzr9UOomObfKhvCTd
tZNdHuPAyZ/qcLpe9spR41SPLHnlRejwLOrCROHw7xpXewtjbE99WRsnS2IphJlPTHfLvL7Qk1U0
eNNbJVCN5bnVQlT0pue+DI/LhxibHrOlisxLqSpxy+pn1m/Pdxobm6sa8az6eu3fOVMkznieR6pr
vNuJmsLk2clrptXT3hkasRdpG77CjsMvxLtqx3AAVWMb595BTWslKBm/jw4Rz6uoiczbLhjFJTfh
Xi+7HMGYdYOFbS1H3VSMBb1wnFxvGVKo5S/DArR4o0zzpCwneUBg/b68rqcRAsDAH26MMTOvJrsh
o2N+DyIsrt1Ur56oDBZHNdQQJTQ7+LD67y9YVpxOUa3sY9frBKsk0/2yw75EOdhZbnMdjiWRLnhR
v79Ay82fDB3pdIVEeKvaNjkJK8a9NR8SXZ290OjfCSVr6OKb/sHQHQuDTXpZ9jqFDsER8ymGSdq/
WU675Q9lBevEKox7qY/ROXTRrS1vPxdMLw2neI4KwCuZjgShKuURLbh3FwcUWL3RzL/yVp6gMRov
gzvBbTVQhAa4ae+CQUPYNW+BpuJo2Vr8Cq4l3smxJnCMG9Kd0izBNZgVX9Eg9z7m39c2yr1taKLW
CefqqCjsg0es/Pd+UBXjUU/DN2ZbxjYOTJd8T1/djpBkv/djRXi8eq17S+nFbzUHOsBg5uFtXQcR
PV3+U5AREq93/pvyHFKhyqw/szAQN5SJoQ7P77aGRY3bs3kPRoOv2zcY6N2sutFROn7vw8bIlDWW
+z5VjrcZShFf8oI6NFGR3fcWLR65bprUh6sscxOnsrngp9WvrZntsvyXgXuAF7sfKcGEm5x+4kXZ
YXntKIyHyxv1uoONMfGybKCXrdo4TR1dNY3jXTFE+N9b4SMr49H57Fobu7vtqKvEbSZOQRFTwlfp
V/r3GyrwDQ6yN69M2RdXKf9rk9S9+KSu+f1+Kt1dt5oWXvta7V/gUrebypTpJ6lky/sRU2muczrN
12WH+L/1Ad/4EzDzTr4sGwC8Gde1XsnrRozlRarM3jRBo18XLV8PFIA1pfv6By0dSpF9o99jJC4Z
2yaF1zDv7ieXVMBO2NUPhXUitVv5UZmZtk4j9lFxfp5z3uO2w075rDXB/ffevPChdAvr2ddSbUs3
Kzk7QpPXnExIyEPX/3D5spZNE7NB79hG1b1VyO5QJD4craKw7gubhsaySV4M65zi7AduyXhTJlV9
jbK8PyeWosvcldWLnla3y6ZcPY8t9ohnSisYFbgkiNF0w5u+8CQzn1x9muD45fyJTRa1K7uxtTsx
jsaByZNGcKAZPzgBJWmIH/UPyJqYDTvtPdZkviEvCRc9UrlBnpvAHbZRxuUlJ3m9HB7bcOEK1NGz
VM2c6TiIkxHl9c2gNB2ddjnPjF6WLafWB63QCXE3+J136IkG2TZdfR7aqn0AX0Xq0Xy8x4AoA+mN
71pcQrzEsnmFwiW8DC3e/9Z3wtepTa6Wz+KV3qveteaTE2rkbOdELCQg1m8EqHZAGJxwortaDlDF
Sg6s6lTfddAajrT9x32TBNZD1KHNWTbx7WDn0q569/EdbVzD668cQysuvhT51opU80oM43nZlErd
RxTmjJMZ/ieMxNleoDc82rnn3tlTNoL6N+VXm9WoAWrtLWlNgrhIDbog5Q6vEYlF6GbT5jNz78Y2
s74GLWVQ9BztxgR4gu1DYugsuvYFM+vVsq+w0X9pcRA/0l+AJzG0A0EJDN1E3xaMbeyjizzYnL54
9ayp2052OJxjkpVvMlXACZvfz/Kw/NgGnnbt6pxM9OIB/89/Nv/9soUZnP63N/7f642LOTnkP/XG
+/9z+lmrn+M/wlDM5c/+7o875l/kbqIulZK0Ec906Lb/7Vd0rL8si9ddQxqUiPjF/22Wi7/MuYnt
Ghbxoo45Wwr/jkIx3b+ADzg0zJFFSqH/D5vlhjNHnRTpSJNvDm6hVqNbjNuu8FyXX2LQ/2ez3Khq
OPqtVR/UwPIoHLUr7C4Ykz3WWHFd92tFw2WV1yZg8ix81Grb32hRlp1U1mzaxK8eA6+5b4OKELMm
Ti65AnAT0bIBrwAha5iLpXFaxDRDED27rf0us8E/Y52+rovB2sElM0++ZR+FrpJj5dnl3nyN+6w+
e4ybqwIJJg+YRETTZTuaptnGNMZ45UXm+FB9+CL+rN0ivlPSSLZSAWKnBnRhAfkMoQ8Lu+bBb1fM
rJXySpIINNyDvSb3bVreunnTXOMUe3TL6QpFktrXQ6COWG2QlOrPnmVoZGp6ERibkZw7agt4uCqE
YEY5oOvUJEtiVWEq8NU+GLIbLkH/sc3ll9bH75VJgHihu91thbUaj2RxbFJyVDS86qzkTk6SEztj
RPH6qsYsXhhmfBXXWrRROnwOF3EwQuMi241FoEFdyR/jSThAyBISAMwaQlVFukIQZ/s66J/Gts4O
eb/HupHvjZ49l3bas2gFOzjO/P4CZhH2mtegRNqnau+xphCJEe+xqGIGsh4eR4gWsapAkYUUXst6
l7UkuVfA6tZlMTVbdNCPlnAQPfQVS82WtE1yXBD96s2WYjy3P4+XOYibupPkfwR5tyF37R28HWtm
8AbtGB+aXvKkYhWtmqZdw1BbFySGNGhud07JzlM/OaezEtpjkWSaoKKb4r4AGbHSMki99HYaUAMs
KzN9xLjCX/S2o2HFB3jhxgJmFnh+CgRwDxpLEXgxHnSDw1Ez1qzVAKKnkyTT1M9QkvlSwuMIi3ez
+BgGTx6mdnrOQ5oTFpgXRLo0z0enfmhw4vSRf0WiO5i/pLn0vSB6cTT6zWj5JFMJ4NEJ5QIjwdaD
c2o/dhzeLnsynOHeq2sbXFdJ/F1yGl1vrnSKZovegUPLSYfK9ELhLNoyyU6mijUjYZ/h9GwMnGq1
TPecw8POSA2fmEK9mdxTszRAp+pohv06HjyXkJls2uGrIc4N4LcDU8fA8LFx2npt96Z2M0bJaz7d
FNJ1zsj/YQQ0KZ6iaaAxjLR9oM+aeAiQqz7inO/6T9t+LWPRPbTaiyUmVJidnE6ypUNewSYAUeJe
hoaDlEzha6ti7WT2E02nMbBJQSjibWYUyF6N4rlykh2tMNTFUZ8fBghla7vKrWMh6gcK3M3F9fVy
rTfuTvhxDTJLX2e16PZ21twVdWvsfTCbq0ECEnQyZqNpSvxRaOsknGol1iMNTNqwFlGS7Au/MPce
q+y+5OTBntmB/NIMMR3qrLzM+tawC911ag7AzpBwbpvWphHvHfDfbGzXeBeNdVdjA2YZlT6M/RRc
eCukI97iOmjXpZurB2Q4K2es8TE4Xbr1W+IdXL7SDRTRn3bBejF2dU4Wi80w21i7RLO9ve+UgJj6
xzSYpSEDc1Y/DdXaA4OgBmWuCtHle0S0d5gdALTOFbcuSz/hmsMCG+MfRZAQQRpUjwkoxZVvpUQX
zWSeuAZbxLfQbhx8d5QRBg1PIqs70R7kr8AtCKnt+Z5dbzqMzOwmBys1k9n0QhyLSacpTHau0z0Q
lxLg7yFKtauluWGV8KzZVK3ACqLSIS63134mOpGQ0+huBMGkZtahY1R0LXNISlXx0yU+q/SpYBo6
M+cw+tSGLCfMJz00SWkcbQXB2CiSz1ppeECDXd9F5gZj2xwIT/qOVXIB1UZyUzSwF2Xoc50OTGOt
1t2hVj9DTSHhdt4I2FDGEcrJ1MM551apt08sQdbMDFeC1rmNcWmt8nfDNNQatRcGkrEirjfIHl3g
MLvehJBlcirkxVY75j5Uqgpd4lzLaa8S4aHEQN3V9368kUXp79rciQAq9ZiZC0X9OQp+xhp+4Ha+
qUY/grC7CkrylTSC3ze0VrfKxf2Ra9m46eelgGIx2nRADJOAQo/UUFflRXCd6CYrCdB2gPrdX5Gj
AfErjG4/5fabKnVYiTD2YANhdxpMX8dOWu1NibypzkBugiYSFz/Cid6aXbrLyI2/NUaUTDl24qAu
7xJHgvvvtOiSp+DcVAbF1qB47ZHOwkS8O0JZ0i5uUJ0ycpzuENRgNWVU0Qqt2stA8++6Zrz2zLg6
W04E0D5yf7CsPAWagW+mIZ+6ao1fkxFbFz/jQ+RGGq+MqFJXlSIpe0q4NTVcnrkhc064CEiT255V
MbzpgTfuksmaT4NDxrQYyBt66o40djmPW61L4z5W13IcGhySbDdWiD2cE6tJrvvCvg7tlmiyQUfm
E34y2s/ZVmw2ZN3DUH+wliFiLJkQjnVAXia9SnYt3b21U0T33tQkp6C9Ip2s3jM14wNH4ZOq6pBk
lIxANJ2Fx3IxTi0WtRI4Jenh2wFs6MZyg22ZyOkgOzqP8TCt7UG8Acnz9nbqXTv+MAIWeTaU5qx7
T8fyHdALrbnVoObGVxGREBIN1y0uChzf/pcrpQ4NzwUa17v+Ku8VLQ1gsx7Hk3CvWD+YXXTfaLQ7
zfbBGZy9tFNisvuIlq5nfUyGSxtDdGAnZ5oBqKNNC+Bp68oc8EvSdbNjk2U3SKqtq8QvBmYpxHgd
t6OG9629zmIB1Ib4iahp8Exn9ZtpNpwY3G0Tv7wokYw7uVSkR/EJ2uuFVZ1xgWi8DGVmmDesFIeV
VjJBsvrKIfdcrR2RphtHN/bIZPyTCEmA60m39kcPkW9EZT5+U5GO1ScmvhgExKMn1TVEs3DXY2RY
Sw7uOpk9/nPOyyYt5UupdfGq12g1RK5lEVZ1U09NfVUICw+LQUxcuFbc5Jib0HXmxgCfx2i3aXkU
BsG+tbYJR302P0ZkMAek6KBEueAq5gttZykkwrGZrtofGRTrFaQsKvkKVWQ6jd796DZf7iQf7NLv
bqmN7WoVu/dZ/lA0I24yI1LnRET9mfrjymutS8HYnDE23ueTCXMnabxDrafmHu40RCkPFbcT3Zay
arFNTNxRYT/LutwYtt8/1q7p4Z4xf8R+Pj0kxWUc6AS0wylWQfe4PPRl/ERdJL7uHdU9SrgF4JyC
7uAHVbq1dWPCt+fre+IHC4LTyo1ls6cGBcGdpjHQFxLChG2R2kqvZVVWOXA6MgtJbNAZtC3/kSGx
uMZ9pu+CDjhCaA3Oox4YgDqlAz0oBjhJPJxzNClj4Rae3uzB8rYiHzWqh724nyMXvCyzHnVrtB79
JNnpuVBkRswveVQw8l7Pz+OIhROR7mMScHGoqqB8wmIcn2Zl7PFPjTh/WmPXhs3wJDQuX5FC0LRg
BTMPJ9FtpOGEhJLwnEbjU3yp0rM2xmDkV7lOeGBQ2tG1lxmnmkjDzpkuYJ6iqU+4XJNo3etgjgIw
m101k4tJRiomhDSTu7pUbujeCwEGTtrdU5qmDnEvNZ3vEqWJIe9GJ7lx2n6OINVOZQ+kLYenflAo
vdZT3zyaSDFxOqlne4gcSKNzOaHb9q1PEHQLV8/Po+c0GOuDNABOYvEODwxx0a6HOosnWbz0er2S
YV/tU7TF4MOKV5uy0lYzGUrCzjg0xr6esFvQI1jFbbUvvHMOQ3dg1DoKL3/qV9qwT+yAQxAerNbe
ZzZHSDBdOOS10V6z4LjLYXpmwmHQ8zp90zLYYSHGckiAe1y2zi6M3LmNSg8Yg+NjNuQpqkcM/lNT
VHsrC3a4dsYTNajPlBsFwVGNWGWmIkbElueW64Y+0ADWaip3AM0k8N8Ku/s4TfFr1MZMEIt2mG+s
1TaIdPINMRyMQ9vQ9B3B3Q/dj/hdUYG5Yy7iwJnGb5HUF8t8tC0P9p8DQauZZyidVl5qw3nMM6+6
qSb8U6EFjMputnKCeGIP7Snx+k+VlOYdt5tzjXoRl3Zvzry/nISzoL6wmhogRTDvMcxDpxHCmOGB
9ZzkVxbih0TZUm3tKnnQY2NvWCN2lRmb6lksjk33p2VzbeisJjM14DGuyoOruTst6+9I0yEAyuDS
BfEShSaq1teARocZRGrfzS3LRtVHEYwTVARdbaw8frBC8YoiQt9kSWJvO9zzpouU1u8CGM6oLf0u
faCgdKGa+u7amK4RqD50uY/ad2x+BIy7oHrcdUP3bo0J7tWtWKAmpR1spwFjNhkdCYhK532k3Lrp
BgO+chdMW0sGFCApzoKy62ndJfY6sllF6KmrXwwmEny6ANe8EbeXaCKvvteco3J3aRCY97SD5mHQ
wDbsMpcNol9lAKRYTd2+ivxyVaWoXMMfjtNb+yaFq0020nCIbcqldJ/URtgM3X4SAqBoqMWtBzB2
IIxY3haOs+2XEnrrPyWB66y7pD4Ok+Wwguq9cz3Ea6+lkWIwSDx2k7v3kf4Cp3XEwYfUStusPHtB
ebEF4al9Id9cA91rFBrXssBMnxTBDaBl7ahUc+XrLW59e3Q2csYANJ6T3fSTfVMBMuJEKT6YHnwl
DtGUyIVCD8cT4c0Aycuz7qjHYGZvMoWDbkZJcxaJNUDxQO7ST362cguzMhcXsDtuF5ERMuJnGcNc
bTNrqcQ2TgQ3SZUaYN9JQM2RU+xFQifSFlixY6dxribDuFIkv1ys+tN22uYsw/bKrNwTeZJMGww7
vM6Ntt8yO6yOXsT9oaV2fGx7zM2UluBV0Exeu5WGaZRZXtJQUa2uQIGDgQwgiUahuPI1B9C4sI9A
w12IPBBRENNyjbbeE+Qr/FiW9jOPy09kwwlaaM4TgysWYTCzMKQUBtHxyGczT3+0qi8iY2M4yG1+
yKpqY08W1mB40EcdC2ChbEz3iM5sFjJyAvQaTPqbkQvvNHjIvqzeNHZJyFAetMwapS/Ncy6B3But
WMNXfANlCdWpgJhdFDs72Bju/dgq+yB10Hxp7baYOgZAISGGtwIibodmY9VI5tlTUJ+GbktxdlyN
6ozY2V8zCxM6FpogBGm8gZwCQkGywEuVt5/InGaekuP1UOIqqVJxdz1z+Fm4PjNy/eqAoCB/8O4q
Ew9WjOsrVlzcftBSouqpUw1uTrYpCVZNT9yEpsuHDO0HdD6m5JMeirUxvKShru/bZtgLQQWtRqlX
69NPaeQINezoHV/5Oddyb8905KOjAr22TAb2u7jw360uAY2Qo9UzUxYTlnK5a0zyi1YRKVltvTXt
kiDU8FNS+EYPPGgb+KFq7RZDujVVtJsapoYs/bZ4rLNd197gkH0AhHy20yE+kI0AS4CuwDYT1i3h
ZlztCQEJYRU/R4q1TMvUAHVI4p+sJMNy4LxPjl6/JTe5hOPjF3UIw3MGTWlfYUNZSgXvQAQCcPD8
kGvFRvRlsPWIO3XQnG86EzhMx+rVNmwWB0E87dwKZERMOWtbj942HywJapRPIPDKbEyaX/2gadsg
jT8Ru3gzlSCY46fOud0gN8DDPNfXKKOV/uNowYQYUeAvq7i4alGZmtc+g9l+CuALWc0mlRznZSnh
Kp+9MmMMabbWdCrBB3rbPhhO4XTXA4BFJd1qoMXBlYNIyhQ9iCCGtMNsot7PxPBynveTUcZZVPln
lmcWYF8uX+Bk5lxD0ycypzNKNZmTlwfYjNEqYOgHKtXT3cns7giJ6TPWOpb3vX6SIWvk3CgAKWZH
J33QhPUKKKJYIwD01nmVUgszNsFcqiT8IiSCJCC0GXWoh4xtk/TYR4O0EoeAtHiSwdAvxdmtP9Ky
SUO0VoWa0Vmlf5OycLrqihFtlx989bTAT75KH2Q7pmfAI3cNTNa2Cw0YCUGLawqwDVWSaZUPFF1Q
Ao33oI1eWsBV1MjH61SVZwWm6FzYwN7Goup3rWghPZYzPUgQfVEODxHkjJ5zRMU4j4MR1pgrrPP/
djD+Wx0MSfz6f+pg3IRR8Y/exfcf/N27cPW/LEGHQJ9b++CGTPH/eheu/MsV0H6khwPf0E1h/Nm9
8BzLsD3OZK5V/uzP7sWMSSQEm0RogS7W/Z9Y/SQ7+kfvwvE8QY/EcoTpCgOs4z97F36vsU6hhnLE
bL5xXDniaBngqFhUgLPA+jTbEVbNp9uJ+9Kji5Z6Enmwcl8rjyoDKMeO5XQA4Fx2R+KDuWr5PUWP
iQS87jYtMmst+sE/MR+ZDrlbQe+u70qBprnsyLAVfWbA4jeSDVEWzGdD7zjF10VjwCVPKaha+luS
6OHWyV0Y3I95sYe5AgsXkBEqL+MkVGts//j2br/7Nv/Mtv//D4mhc8w5KoYJSoqv5c9ke691SYvs
kU3iOPIOxCOATUmB7JcRkGVN29v5XPZXJUWNybymL3swpuRdE8iV4xLmw8gnbUovWbdezqcJLl6J
qo9rc2Ukhb1zOzT6gWe/jg6Snv/83gVf37/evUuLzBXShuzpuLacKZ1/vns/NKCD01Q/+oH/mlU+
JUozu8sGZulZQztlnAS8kpc8YgEzltDpK6fqj7J2X4pY6/eiDij3BSkF4D6FMVUYWxuacEuj2h6A
CMSAigzFiJBVn12Jo900tGo1kycLMnBWykrPZjpHq8fTXhjTXSQqSola/TOzErUq/eZcpVGKQH04
Yyd7ARF8lfRypgm7r0YXPDnwmikKiqOO63HV0dNK4uhsu7eQAa2VKtt2F3nJE0EYHVIyrTOOmUbF
OHIne60BxpclrQRv2CRROFO2PlFLVZS6u68RdWrlyjUJCIRyhTcuSWVbNWvahd15yAF+EC4dMMFG
TRn7Ix0sHJYhbrJU2i9VT2FDQNpcFUlMr/yZXtRsz9K+GoLo6AE11k2YtgfHIDlO7+BdN/7CdNEv
Vc/ZwtoTByMBlqO0H3PA1+saAP66YSdaEVTrqJV3Msu/Ap8VvtF3eyfOU3Qp4iMZH4cukfSx5Icb
HoVrImKrmtvIcs9SL9EFIj1ZJRlVlMyFcBe/TZO99aiNr4paypWSs08so6goJ3OnkxhDX8bYE4/z
MSWju7Yt5lXI6jZtV7+WFsrQoo/KdTWXwaoC7aqEwlaH5wyDzppFRr4huwH7b+qaN4bfVmtKRKYv
GHWq9i4hdsR0ExJ8DKy6LlJygbK4G06Z03z6oCutkJGumSRr5PxDs7OBXfbOxtc7/KTFdBe4CJrH
cnzLuqe6A2CZVvlzSVhi3ahPJ622sWxfHRdqX9fkP1Qc3RlhDRcrim7qhDpo1HYvdlW+TRYLZ3+k
KTamgHDg+7nMT6R/LmEAkd4mXx16RUNhXFVMI+ifGXuCDnL6rfASSxHsnVLgbkBlQdfPHVfMd496
WO2mMGD2392MXbsPjeZCmPy+0eK1O/RHldRfjnFnQgmkw/qkBHUH9IwfTDS2qIRPiRlvp5qvxe15
mMbVAN0DtAoL4tF5DxFUbDQSDizWn6uiAJCqyxc3cR7noAoQi5e4JCQyBCuPiA5afi7tdZuNNEyL
+9hWH4Wh3sK0o/Kc7iyuJIh47XvjHkyU3kws7R5J9kGJGe3vweLCv7xxPJ8bq/04FYhMnfRTue4v
n/dSp+Mpl+YHiaPl2kCyTGsEruXg3Uad9Qoc8yTi8Cbxo3NSQSerqyf6A6eqC24dy/ryiYdb5fJD
jn29dwQY09y/d+PyKvZINNKDGIurdZ/KettIdMLC8EII1dQWpqzbZ4H4SbkdDHk4oFGSKUGP4466
HKsD2/G5hqgBGxMZXebAukvpuGSc4p5O3E4kCfvAk8RdYwSTlJo3pEltmGWu2DOlJ/c2GpK72J6L
8tqhRCkmShfMCniNLbYQbteE//Tqmj4fK92gkGsTgK/y22Nch3Nb9dOwsgu93QfKrPQEx+GpTJkz
Tr5FL7nXb7//b9JMG9/G5475J5jijzRxcDZT+1II/2supTqLjsimt2YMfJdQsEkGwHNo1E/d8JN2
Bd1wv+MgkbLdYH4sxd38i9hzXpOehsfgfRqNfw/2nnIfU+DIV2vTdd+Bp18C9+wnR0d5wc6vutfp
OIJVXlUCvXTp74uUgI+I2g5sVJq+mk5TubT3BURx9MhgVqPQgtBqh49+b4lDHLVHw+CWGTY2RUYR
7JBe3UDuOeaNeAGzLuM63SSOc207xUvg1ecksl7nyIUVBV9WrR+6g+WcovBlmhvYuYcZomX1E4d0
VXMMyGXrIodqnEd60hQ0Rbjux4nICYIEoBtSjLGKyGf8ejaj8MAqqyd4wMCOL82btKyf4cfd2g4C
7CB3ngVy2ThRP8IIoqAHRtREglE0OdwMntR+REsj64hg41ejV92X0rugVWIMdJtVFprvBuS8qUyh
4dYBKbcTkn5JK4P6Iiv5KVnZyUS9eup+/Rd757HkuLJl2S/CMwiHmpKgDpKhU0xgmRGZ0Fq54+t7
Aff1zVfXqq2t5jVIGBlMRlBAHD9n77XBBj05qNlkVPx0dKmfZZuSYeU4xMbgrologu8ra6z3prLv
US+cnSqKU5UPr+SoICiAtXxwufYoRu12ZnwUDaHsVlgFwFe9jWvZRFx1iBRD80ethV9QN1+tcAAa
Z1Ul6jKdIZazaHCvhZswETRtWIGt0rYDhb8PsOdam9lhUt5LastA89yvhaf8zVD4cfA9rRPCyubd
4NjWD5tCJO3jfUvjDjGEZDyb9OUua90bgpuCliu7Yt07j7PHG9StiAVKzZllwt6Q9C3kUocuQQ/Z
IAkRVNdWf4/JsNp6hV9fybbRL30Xfc6e/trIccYh60MjZYfXuq5lykFuio7KzmbyOznVL/wCDA+M
St8oq0OwnB4imrJ9BBEZS2a48+zXnvgcKJ0nV5I/0BbuI/ItvmxBiHRi9fTY1IFM+re47cqD0KKB
k0uzBavwOjlcQSPvbPbjjYmWiKFiVba1CSFVe5y3wrn/kTvOfLDZJa57O0+vUzh8mcmo5lxcOCB8
H6ZevOTSDtw+678tH10fLnRlvo/Jtr+iBf9Eoo8OJNa/TqhAbY1IQke4XyKjeClcXAtDbxC+Z3x1
W7Peu2Bfe5F/YoohZIZqG24dsxeUNn6uPUKB/S64IG5nYW0muKMO5AQy+tpq0zTVuxfNAVpzxnjN
aVDOs2ZO97RuZ1p7r5SfZ22Qr2GMBtoWA6emeeltgyXFMjZH9tv67rg8bgUzoiIH0bj8WcsRezPz
X7zU+dWl9EuVdN9rN3kaeYeO6HZTJo5eeHNUc9f8lhcupiDOaY0hDu1bL9lL388fh/HnPBYQIrIB
KVB38MHJM3UmSMTuplNfKPcEdIL5+kSDenHrcqo3EPo3Zf029eobCt7hzCDkKDUht1aONYnGcQUE
ioEAeltYxDRXRaKlJCdS+fgQRWpmVHsPnB9xY/2l8qfH3DUXb2+a4IE3gZSa1tloMcG1pEHaw1g/
ZCJ/NaBF7FOTFQyUgQ+vTw1sA3KjGjjEc4LuRCNdArkLbjvhvZJM6mxImORrpD8ZZvqLgWWkTMpd
aKcH0NQc/sZ0oi4ZiErxfyVRG+7KeZlPpXzwGSDoB2XOJnzTllCkmjCfImxvhNnpxGtJLoRR8tQU
GUldPtkmdQkNfSyIsETNvAGEgaqKfgudmw6uK7hfh0B7ZBk7vcayl0/6qXEBUgqaMApuyqaMxOLx
LK5u0bzEpIPQKM/7YIzjy5CbwARsDg+tIX7HmWkFAlBAZgB3DWENLZ6g6myqp8UMNC4bfTHW/7m7
3jKUc2kdOCHrgxNhMeieSjx8f55gPebtLKmMsAL9+RXrLaXP454B+mMz4FisJt3HS4U1wbQOcTQ7
J21wwcSMSQymbklr1cxI/WWsX+3cqzt8/UXr3Vqaj2UKmLhZ2GRyDS9db2Z6yPoirMma9CCOYEcr
Ywv5gD3VOzc1tVNtGqei1eCwui4pSrIUJzgEYsMCLjpz+Xhx6WUOqQpfhQ14dP31y69Zb61/IkKX
mIHs54f54oGjHSoDxqlYlLSsKY7KAdSMWJ/vq5keki5yT6M7oQSM8BunRnnyWx2EiI9QKY+9+QZc
mBWTZSPi07qjl4j5wi4T31vNiO8kCRl7jdgfzgNdyYi2MciH6tJbTDTZTk50YGtMbhyV88tEDtdW
AgdDIUvkT5sSX0MFQzWXN+MumpQdCIckG+TZ9pNtGsnZLMgJosGFT9gdSe0sDAsWH8m0FZrGKvQa
6nawP12W6ncazDtnrDBcAC4R5Ew/JHH73jNipEqEOA87RhlFc9V7upMaUy/DKxgsMxLea6B2CC3k
73e2jB6gqnyjv/Axt3N2Asx65PIQkse7z4n9PSWFDWwWLMVzbKRnXw2wbiDVEJrL+aHEF7/ri5oq
MLbz7zMXJKD63iZnRnNplvMsUzmEE1H7VAjRXkxA2zv4hS/CMOV1mllM6YXqmKKX6JppdcROG90N
mbBWR1/FGl+cED7StfPpSEYcMpQa5c+xf5gzzT9XggtYpxXlhZxXa5M2UfcWqQRZjwZN2HA1ThTx
mH913eiJRjo85yyVe6LFotdpLn9bDefvqau3hFr1J38KrbMap28NmaQHd3JnKKetF3gmCZ0TXtYj
IBZqTNe7TI7mXkZCp+z0WfU1zZO8/EoXhuVe7as7s9fHLEtR9QzRT9A06lRX4ieQ6PgC4CDbSQer
bd0n6W1Fz2rWxJgsIvdtMJ2zmhv1qjlgjTMiE0hnhCvo+94rkbrlSQOus63MiDjHznmUqgVNnuHM
2owpFWuZeuZDvWxGXTyqyYbT4xtYxubefEtc5zGrp2LJSbx2jEYefRwaU2rkR4+swUskp7fczaEi
+NgYZvfRIz5uSJ9bg5l+kjvHmFkZaGv1rFQpNmlrG+epFl8Th9wJvcjGPYIxssJk1KNnjMxdSZjp
Rm++hlQjqE5164QXzSePttqJoq1vdUMwpygicaJXv01s6zECxH3UOmQrmZ/3x7wznc30amArp0Z3
rk4VR3fTpPWMurU6yDE6J6Is93ERfvZjVj8bEgFvOboHFcN1mgnLOWnG/G1sJZPDnmgwvSJ9ILtY
o15dbPZcjEZ7TbfeimQ8x7FtkUIkScOIyy/h4pZzyyEwQoIaJ+aPjV5AeXfZIcYZOjQ5k5eIrozL
fC1DrFKG083GJ3fyHPmUKMPfV/ZM/rHI7KMOZ39j2KAQ+44hnqnF2iXEyTBCoB3amtTHYfiV5n18
H6QHEcF6H30qGTm3h3pSLXI+dxM3UXEm+jxA3mmdDBxPNf5ZlHUEPVFLYBBuk+9WUo3MNKOdhkao
LcroCZ3LLUTptkvKnskV3KkYnaBVapcajlKwRKwwbn6f9dxHslSA4E3zM91SWi8IWmkobCKcPxcx
ZcMFCVnZEghZPCaUNMaWaCh5cFTXgMe36kMsS/0Sa+pOPZ0SJ156pxBfRzb4d12v6f0j7EIEpW5h
NqNsICiL3cb0D0nvOzfbmTjLtKU6wDhHo+ks8NDpaw+59dp+adAUvw4SAzRdjscQu5opKRgL3X7W
I2yLJKpBcRLYEU25yVyqc0ZALUX2lAVM9s2dtIHBdtL7JHRaHWAkNheZz4Frz3sT+UhAr3RfRx6t
NUe8EZfWH0d7ZHlEB07mqX+slwErk62HNntrzfTqjgs3q5/Cs/KZOdeXooIjOufdxaw6/Yme5QaE
DbqxWk0Wq4IG37O7bNZbSfIAtQpCY6OR3tsuNyVhtnTUuDqS4hyNKdaUsTimfr0wiuklaQxjCGDT
yoGUxIG2jVZrZwYfv0vNULtu4TCk9Is3hu4PBOnBxCdXAlv2XzeTWlp0FJr8zAjTQ8ES3kFnWcGM
zo/6g2Nt6NP9JDPksT4LeLS5xS63XXWOuyX+C7EaKwxUp8uP1o3q/Hekvfk+66sJendizmeG9uO/
b2ZVk5z0Mdvqha2f1bJZb5m2RLs9LvOg9T55yUkAiA3q/GJGFi0M4r9syazDqfAXt7YjI4v1TvmX
gXuA27ytZEqM7lK4rK5fM3X8QF8M1+vPwrV0+fOww7Ufo3z2ndO8s7Uz3/2P566/YN38ecI/7ur6
QnZALGNCCWUN+ucpjUs9S44bmpC/X8z6KB4FnvIfN0mLZLwZkwn859n/8Z/WH3oaE3UOJ8Lg/vEO
1of/8Sd8jzRjGWHBWx+IG7IzelMid3fwQP93z/jvfvbnlxqSIxdn2b5eqkVOhNFGoKHZhVVigVRy
CB3owKOiH+ThlX1pMiBmAds+g0TTT04F7XPduPDwzjRP5b/ve8sjsmOwiRSo2tVKsXhzgLMEzkja
RqO0l7z0Xsm/JXtm2QM4rj58Wj6oKNB1IUSF9sNYgwdWNk/YwlX3zJzJ4HwuQtkcNLI2FBYJJM2S
wcJf3vRU6N9lOZ/acfqMi2rak6bhgEwfzPpMQOJCdA25QCrb5JTB4Ja9iPh26nR7fMOhkGDIr1+S
xP0dV/Xdt5sgsvzHyoh+AGipoFxnmKic3+0QdGPy2KBI3cgBkB7SrRPLbrxMRFIwKsAnav10Oqyf
NHz6jQ5vbWBo6sygAtK5PmqN/MgKdMBzLfHnagORNBHW3LZXV6vSfhOqS6K18VJO4i3Npte4UfVu
ML3HdYJQhmR0khn6QYpLEFWsjByz/tKKX2QzZRvbG++FPsJcP436YmFocfHFcf9LMJuPLXlBPI1X
PTqYRvTdXN4z3OkaVTVenwtCJRwndsxfm4Ke+i8dmCIPFXbMqHzRspKcaR+5DqTnZkm4FnfTHhir
b62YZnrevI/KxlnYMVYX6IcT7bPzhB74XXI3G/mCLPstq0Z5BJoX422oHohEPtZae86p3bIszM5E
JEXHwlfPdeSMtzH87ZI7gCQUDVy8yDvCrtt0jnVtIpQzCZhdPglLbFyU0a0g2mEyWA34+ZtEiIQr
gGH8paXY2taZ5wc+fQi/ma2tyzlpK1LK/0hrnvvmTWVq+m2yNGWQBgMDJtu0b2R4MoaQZIjp6I/+
tS8xGvQwIRLzpnvpqzB8fYPn8cUFx6+ujU16Qz9eG48omkQFfv99nDpBe1P7mPzmIRsNpP6ReK8J
yDTTLxIrLU3YwTp4dXoBHF/s/Am9Nk2EZ880w8Bz6p8VxryN3/k7gnOjg5Va7lYNFuK7xrH37D0Q
J00YI/DFVQDkhOF+6m+HmiFEYVXLoNqWRwIBN5nnGXtRUchHy0LGqaowaIrPVkNLOptkZnZHXP0+
RTQBEgVy/c2c8gHWE1pNH23ClpX62WNor559LSGQePY+3SG/C1f06EHCjOzPgp2R7PAWDVVRZsSi
UcF6Fvk2rh2+JZV7KPXunUXZibUE+WUj352AwIiCwH5MLN5wLckzCNv5UsX5LxSGIDpeqtz/7U0o
b8eqPmPKT9CKLNgg3/ze6RbRQZ0M5ozMLkFHlRirEtSDA7xLF8iI6N+bX6qcIK2qcGkE5eTY2J2D
K1829YZTSnbMapAszJ+kGDx4B8C+XD43P8q+Kl8/DTLZ0iiqkfWm2xpWUyDL7zkXub25HGu1U7Bo
Ode2cVv+heSbwkLmaME0s8t6rq+a3WKdlJxpgCUFftsjUkbDAdWz3KLMoTk9c3Gs8PeLFuea1C2g
BamzxUdDiBRKNCK9BqY3DiY3M7rBY6WpQ/uXCiF6WPTTjl8GuoL5g0TzTC5GSaP4W0e7B9V6Fu9n
Dx2fLlsZVBn6jxnWR+tlX1vaIzurwGZttc1LmLvgXUR+z7qZdpP2tZAuA6qJ48pxadg5302c3bxe
PkgjHZl/kZXEaoWpVvgyCvW9s/0PEuJp8nXGd0w9rTTJ3wk36Sx/9cwh2yx7Tvxq506lt8Xw+rYM
pJl2Ndip4v7gOfmhnZpk5xRIO9wMi8LUeHJLmjjqtWyWGzzs6VZNSL/waARo0QS5Nsvb792E3Boq
9day6eSRTtCErJgF60FpOfxBhDmdrT/2mjbtRqf5MJu4O6SmishnO3UM0tocF1tkCmZ+4vfosRpu
7Is9ane5NOz75YgshxOebzRbQ+IA/YyR02kfZpw+ZHn10S79dHNMIe3SKrxcPR9oJXzJTW1pycHF
uo8E6RSa6qPhCGppO5Nv/z4iCNz0KvkWyt9SU/UWkWvQVe1tMhjvarS+M3Y6ndap7vzOaBns65rR
AR2ZLUgi6FxzSdqs3m4LFjPw07wKMS9h1ntBD5bccPtbYjA1TrMPKzfB5OYzHcEUzokfTU9z631k
nENrzX5zM8AjM0eDaZh3vGpyNxjiR98NhH4NeQtZi9eEvDwoNdK/wtK5I6desiwAqXqyDzja+fSB
k5Ccck6b9asQrwzW6m3og3qYyNJClaPjy/O1Z4/DclPUvbHtMRNV2FgO0vKzoIeLpv1qc/TgTcRk
Z7BRTRtFxDEgm/csv+eVPwdqnoCXRFvLqs3rMBCZI2uXaNSbrpfNrh4U3Kfh6uuKE19KkdTMFAdm
Hh3Xgf//pqD+/5jbwnZQ0vy/fcX39hf+3P+qy1mf8jdz2/mXcByf87LnoPNY/MH/9hQjg/mX7dio
j3XDIUzJBn79f13Fzr9MlBV4kC0W+rbl8xr+7SoWxr983yes00J1sVK8/ye6HMN3/uEq1m1h8RJQ
oegmZRr6of8q5Mi6Yc6mwU+IdfvugaU7l0vsg8MMj1gtspRzZnzV8B5bTXiefcj3JHS8eRI/FTyS
LX3DElI2ZK0/m7/CAlLrQeJgCHJpoSKgql03rZVdCC/LDwg8IN5xNq3OnCzcvSG1a77A9tZNtazF
5iI1g54Frk/gyskxcGz1MWfAlBEKvMGZwX8Uu/suGyERdkV2xGF1CXHfp7kWPjYQoPa95b+DfgIi
ZbNgCN1HVlCYcNXj0DTJU4ZEL+zFzZCe92B2xdUeEC+Xo/UzceJzDQr4EonJ2TRAyPfN2n9d8wza
pf+63hqWRq1jyvd6GmF7Vc7dIn/hYOf2LRv1DMQI6aNj130Sc/qBKsI5y5xuCNhE6DiFM52FJ40N
DjvsIeGwR85rX+pl448sZa38xwpmbhYMWUvbYBvxbrT0bCc1LNpl81dwwd+3SB55lVmfLUgDoFeR
ox3pb5DxBQgNFlZPWwVLB2HfwZoyu74H33Gco5rpRa9UtfXN6fw1FuNA19DZgl+r8tcJHlu6gNlg
WQyBqjwmJm3mnr0htoMBklsC0Y0eLx1XEG+kAZobVKc50K+FADfqWP2M0cGWx0UUziZo0d45RRB/
DiXMbbLfe3rEWCFAy01uewkX3JxLEcyX7O3NInIPKCiNk+X/50f/j2/iz7dTJcDutHb4bUG/0wlB
XMiJDD88We9ocAzndSMl8gAoIr9QJKt8M0zdOXLS9jAsBD5nORjWW382csHwmXkVHgRp5OTbNud1
s76hf9ylvmvOLWBxyhjmYjFBFfNfYRd/3ZwZJkx5hsjFMAl9ZPIxQyikM8GtP3dZzPOA2zIUK5YA
Lb7zaqGHrrf+bNadYb07K9kEht2NrKY4LNeD0Z1LUF/xEhOz/nDdO6bU/moVKLe7ZSdeP7o/mz8/
sxYAY5aeGZmX52g5kBE4I+SwVq7cslkfyReco7eAHZMlXSj7eyOXwKX1OC9WKiRRjIRiLqhIExXV
uV15kjh04Un+uU8GrENYjui6ad55CdnIsRjkvGvzH1GmD0R6VSKAn82VFR3EGc3hTDuPzXp33ZhY
EzciqrVNYX9LDdCZRnioMS8eo7q3Ak8u5FLTQw8sl1AVyhRuQo5H8Cz7C17CL6ivdwPxTYGbDNoZ
QRyC3JnL+xqDsr4oEolg9J315WBbf2AsH/m6sf6+td6FkGAcmMAcVoCsWp5A8W4eijS5coEg5600
TtkCuHMK/LfkpNDdtCpwSIIN5hVFT21CCC7k16Ro/XOixfFZzG98shmzGQFvNLTYjLE/0N5vOGvH
9te666Giu0QSpFaxX1/iOkyKgTptpGOifF8GSusDY5IWzVdX95uTYq1FeMiUvirVI7EE+BBk81Pn
kydQTcQYDmN3o9L92bca8hVtmjb6+MAoEkrrEhvIUu4z8Y38RJVl7BvwE2bYvuBUSY4MbN910Rx9
D4ePWfo/CkiywcyY1t8Pfpufk0J/mIok35cN/6MhMS5iQh0ME8LGTuXX2sOz70n5TZJDYsjsWyQq
/2TJlGKy8Ai1rucgZ2J5LqS8W4TVbo1B/xYqI9xVBipQMLq3xKyifZV62dksB9ohI3afiHcHja2G
86YwKwA/ZPZUPuRQGDhFjMmDQG6I06mwo+K6tAd0s54viU0IWCYS4ATm1VjW+/ESLWHjN9AL199M
KcJRhVvLsD15ZFl9mdNpIIttEenIuCOeU73LNi7JSNXawIvLzwzdCTCO4UPTI3EmhNXdWR76dRjD
87YZn0JPI67OH9+SuckOUKDuWur1p0hN457BIvmHucLoosV3i8Xzxe3sAuIa6pPUYqKAEZm1hLOz
Q0C2NkNdJtM9qODqorU+9nYC5ba27JoDvoFia3VhD5FnQLE+3asoNfEhNf3WEsQHtWhmPEkkx2iD
rhgsZPZ56hmcw2FAtsKy9hb8ZlQa2S9lzDrcA/U65OqeM819zZEd7xgw7PvKclHI9YgG1czaDmu2
b5jD0UzDet/U/FLgQo/9jJeLL15ezDLTmGbHPDn6jFXuAFrT8qAJ6+FQhsWbrHu5y9zU2BuV+F6l
NQZ2TIClteoze/gAeX2xek/fz5TVmtZqt8HJdJIHcEYNxQh+0c7ky5S2HbLjQZFWzpjTG4yrVzOZ
LcBEchXRm5+5gwR0Gb5sEmvI6bpN5tbzrC/0j+MBdYDOYqY0T1U8BrqefGYY3DdTEc6oOLXrMJpb
QzVqO3I9P/aSA2gs429dMZLgiT+MMNTGOCHtIHA093dm5mhXXsynK+CpjKah7QwWeWL+NErr0S3C
J0Kfrhn2uJ2jV997v/vmNdMmlP51qpbod47bDH4McLXoNlnklZi5eyQixtjGGUdnzOSelEvCJzGQ
vM1uqMEyCVFEwDNxUExkKj2xPjkv7uy9I/Aq53pKzkQKghGsRTWI+L1y/I/cTLmc6BEmf93WbqBI
yBhID65yOCYNooGJiGVlBt1TH9Tw6M9QW0bfdqgMpo+oFOBsMZAe59zOtv0pdjBadroZ1Jr4Jh0u
NK5vIkx76xOGGgg3fiMhsp/KFjFK/MAgXe7cqM9ObQZggLrUPJfELzgiDY+dReczxPyyq71jq5ny
cdGg8EIfkwR7RAcohaxp+hBL7lPh/EqV9XWuIxP+hf5g6aG3EzrhsZGF+SIWNzqb/X5cIhGxomtI
hHTtWoQTGpM8uehW87uu6K+0I/TXKne0TWrgnrKYAs+F2eza1v3JpOaeAgvZS725MmdKd9VCkMAg
+tAPEpt1l2yZ4T2ZbvaMLznbdmP/KgasNPE975P2EjsFIATch5FdyRORxMYmM7qZXSWxt61Hm5RT
fwRREetaUy9Ge9l9mQj7C+p7UmUKHx39SCWUAW4uP1jZQFD8Itayv6PMCC9tSLKOjeMP+Z656xva
NRgeHyeXUkYXUb/Fk9lBOxsHqJHurP2Yy24fD+XXOEqoxGeRBAS18L/8L7FHi2NIYNbMgo5XPJHj
WOsX/GnksUAE32Va81nOfn/ig0AOl95ru9/49EgfZwgSOT1cwjdg14EjmWsuRxqeaDQPtJorqRhK
R/557TdZtbcxuWJfFBI+Tk8Y540lcXZ4bL1m2BphogXAQPlgCVSdyJTdFHpSEU2WsszRxx0Qn32Y
LlIQplksTpZ6ZL2/3lrj89a70yJTVRol2bJ8+YP3/nOXS2K5n7ryXYqa8rsoU5yiJQHkU4rwbymi
1s0K/P7HXVy39gn/UmlS71lcTYJmVi+W1epMvyHMtwtk3R1cDyZOAgNoKSVQy+WskrKSPvHQHmIR
vWEHfrMqXe01v1M7eskUNwaooCGPP6Il1WwNTJz/Du9MpaQC9iiDkPyGQdEQv+EKTLyo8E3UZua/
4dLgi3vYk2N2SOLkoRXMA0s1/siixQxOAz6ZxvGw/rg1QC8yKzsWukMkXqMIN5vVGXmYOic6AiLb
KpbdC+wwwKtPBbJ55615oUZS23Ty/8nAxppFNl9UuMuy7royy9fNis8vavps/joVWTDdK6EbL6HS
d9Fy3ycldp8V7n2lcxdkYvNmbQ+y95I3lzIBPa93jZRaM9yLpbKfsp627wq15txFEq1OYThMhxxt
2E11iGkSYbzYVvUekuZz5CqC1hA/1zUam+ssCvEqonCLTgRdSsXOXRnaPXWTzyG2skMzVe5FdQMj
nhqteNin8oY2TN4Y+/6acyffrwNIDT/izmhZH83x4BNdMxoamTH696RcxhcO+a7MSYRCRlMQ7kxc
OLsITqLmoKbCuRujOoYl9UIZOz+GStgPDdPXPE6iW+nXLE0Li7EQSDzqtqnbd635Q7Lkcqeuen7g
0lC/aJC5QK1+Mfo0enU8zUWylNgBq3FtI3DNvo2hk7EERnskxt8qD4mQNoBUoKkhNXxZL+qWKXbC
hkKD6be9x0PU3ifHpv7Uq+HQpvaFPQ+bNPxRjL9GyVFZzQ6DDhu2rxbLq+mrJ4AVV3AQN74I/1jl
dvoojF9W12Y30ZxIgEa+GNcOE/+03Uxc4gmndgos0W6173y16EsTdU/xHu4NJ8SjbDDPqqR8KgYL
3IpsrggFWf+zw+BrRU9TN6ukU+50fS4uWlRgakYTEZaivfkq6W5DhYSihmmIpSRJr0A8vb0+tb9s
RdPAh+KOjLCZ+yvwnhlYoHjsEq/Cs8IUOdVYyRQdLx300Bb+Im4/nwEw9T1TKX2+sGJCDoSeFYtP
ukEaA5Wn6j4bc84REmbVUZvCvTbGDFoaesMqGTnKDfU4od3GW/UYD9I4KXrIGpLRp1TG8d6DE0ve
7HetVNZjr5rxRjTpFpGRdrV1Kzz4g/hMwBMd0BqJjWKN9WTpyFUU2t6CquVA+QCFsswvcMOo57xt
qffVDm8R6ZfWZNGz5kyVckTBuTGae7GNHDe590n/YKtB3FJTu+ho7I9CFh8MlBArLxP42EvTm+nl
EQ3nHB1GE5XHkYv0xIZVs3pwJdwQKordWPYEH7eGcWrzrwp+2M2o+F5zWzLqGxAxgnsg/qhLF5qY
Dm4o7Vx2rno8xLEHzqPh1SRU8CWnmUM3K2urZwiZwENVBEBXZ5Omw3Fo0i+Vw0J2BhyGNVTLwicR
6c905o0jvxa9WYRYmdxq9syW6U6VNUROTDu0MdkdxsguTsIQTJa0EGOLs2t0TxnY7geymKaH9RZL
FHObacRbOE5bkixsA7egTGXdgytoUhCuqvmqxSjpVP5Mjz1Cm6Onl9GnB6RV6dJpF8a5UiOzrYTW
b0rgveGQFbmEs6bTuNMbH+GI459xmTsvWTbEz0YkN1+azD74ffWRQyY+ZMsaR4vSO7IViU7hqhvj
WyxD/VkvvwECTR/xhuybkUSvEVbWjrMrnvf2p6Gj9hFOSxCar7vx1ixmpGXLSGgcqMkmI793AJzu
Xh1nmEp/whPNt7K32hNCm+i1nqOzljfeqWn5FXlafU4GFit0+FEZu9uCYRHEgra66cI+pKMykGI1
/aXq+x8u+WgPPmAKeAKtCFLD5lvNw3pHr4PE4Er7HGpX7YeFf6KXznvWQiuxRfoy9H57M2IbUZQw
XtcTbTd3z5FNX0OL7OlmpAXLe5UdJHLGc1+2W70q1FnoOTvCEM9B7xmI0KfoOtjm3sKCSzwWaFq7
/daFRgtbXj65nm9ck4o9sA8B8dfICGyQpTsl6EK0LgIjlUvk2K7/xokmP6FFPrEE/sAKlV8VCMeg
dwh+D/PePZxmn95+6hKfUk3m2fTiYZ97TOQKHd+4yTmSPeZrJljstmN/TTrTuCeZbxzSbLQA6bgO
sz8N/SZxwIEfEyVYm+1dIgd6XrqpkrDD1P3AIHzoOwevkNHhKsBbPFWMrJOuOkTlTzHpOofDeIwq
4lOk8ZMSYzpmpSJZ3gZ6lMZ4DhmBBOXQNfsyQ0CkJfJQNtXRz91fKWX7m6C6H1AZbmNNc66GjcKW
KD5Vqh+pm2M7dziUnBHBuegapEy1CUHiWvj2KU2c/DZmlf1Eec1grM1SEFQEuyxzny282N8dfscN
3vGeUjdOtq5j487QACKEFQU2WY6vDVQ3NaNMJQePjAZpevu+cMROJozuO5MCFhRvHWCZReaBv2U/
teZtLcUI+kPXbIPFHKruvc89J4jbiiAZ23prOE8LVJyBXQ0urYZoAikZZQGXsodxcQ3Yk8SeomjG
UKz3eJZOdghqGbICdAikhGaIyTuZi0M05B8Sr3xQqBFfkfmOxae/WJq4+OnQM9Y0CU+Y2w1JMvXJ
Q6MAdXhAODH9ENMcX6a84fyk8JrrWQLOckZfG/ni6kPEJUcD41oRt4HOJBGh46VENXQ1OgjOFcQr
Jxz3SCbUS2S5h6zDc0ErioGe7467qoPnFid5fMttam9XzNneZ/naJPqmNWLcH3Xxu9XB48JXmX7Y
bf2cZDUgkCYbN4kTgjmQ4eusMou2ppZuCPiNr77r0nDwgUcnc7jTXS0+zZQ/5Fv4rFrNF1ZSv8dZ
lw9u17PMqEg7qirzt9+btE1M64SIdcfAN8E2zxQ09oiOsnoaHYNpW7taAJ0bkPHCblzwjpDSETrL
OyDgu8NYL02HL2JIubLNebvpve6DBI3YQNXa37Q+phOFLflSdkQD6GJ8alodAbhNREJqiPBgY9UL
RN3S5OyM55ILXdQU/gNm5i8q96kRm4U3qbFxw6q5FDryIRByRODks35lccT1UKIGis0YOMWQaw+R
rRN16nct7uLpWBuCTteyw1otmn0hiR2q5VX4HQL9sv6qN177UE1pfHF59VJzqy3EbzPA+2Ac8zn8
AXaufgNNBhHD4yRr+/JZazAW1Fr0Ap7qODGoDoqS+YeRYuOfO6862F6zSXxYMlMxCWAKLH0KHdJS
z4WG0PAWC0iHGgcYgXWc/HK8xG1WLJd5LQh7i2jo5a90dG7hj6As0SuK+WXonhXpSHfdNl6tJIoD
R3aQahjWsHxoBiAoELehvJf8UdwwnYnajQo1a2DlRzeZt/alzVqwRE2en/osfzK0ZNr7E1+A6yNe
nCKNJdBAxCjTtv/D3pktN25tW/ZXKu5zwYG+qahbD+wbkaKYSkqZLwil0gKw0ffN19fYkK9l6/jY
9wPuiTAPRaUoUgQ21l5rzjERY45KuyexYhmSYH2iMbHtTU/ZdaVeH40+azZmDeekw8nIKMjR9o2d
v+pQNOk1uM3WVyw8JpA4sX5ChqIq2hh9wF9kqgk/nlxax3pX7K3cZb+WV9WKHmS3cnrFWIVQPrbz
H1oL4+VMT1BKf2HD/js6BXUw27OOK9GURRtTEALT2CkEQKd60FQd3mXBckvKx2h/V0yvXGZu/qgm
YtpZgaEcRIAdcdSbU57237pk0lhlA1oXg0lHMW0n1O4S+NPX8bNZDhiJ0smA65d623JMfzRpXC3U
0QNN16kJ/ciMyYmR3UU2xQW+qGplYiI75j0JtCgraX0zsdzHToFARWXolIt7rsnB0W385GSn5tpT
4vzcEF1v8M62xRCxMbSCq09vE4QXf6n+OcqiXoJWyUrwjRJAW2MfEsdjk5YrV0sI5zjfQKcTPB1s
HRX8zb1VFAzue6RwbkAJWaZutY16xznpkZ2deNsuIWP3prC/WUTJ7n35VeOIbwPHw5FNfUcDn7Wg
N+yn1FGyc4nH6ywMHQ3VUB1F1CAxZM+6dqC8FvrYE3/BzUDuZ5K1V69jp4oZprov0SY5Xns0rbxc
sXnQ7xRMnsupRIwdJyBdSJ8Q+9yL+1WWaBc9VIYv6hRyrOMgBO00GVvNlO5jPrglZn0HR4lwl5Fq
bpDH5OsOvfI2cqldPdYu/M6+OMTpBLOd8zfPhx9mR36Mzod6zjBoK6QFnLygdQFrahrP2r72sFQe
BIehxyX5S4fSKEzUsxLk2pk9736CB3FX2iAZwasfs2Rv5lZ9D4wh2VSFA8Sobu9pECLyCaKR/rYZ
H+2MstGicZuMXntyCV+DW/YlYGuKoSFeZbFV7YuURThNlObkDexY6Dhd3IaDyOiqmDLzrq2yEs9P
s4os+G5JYTz2ln4sqtLdwk6P9oGLNFcvG4YnpRffo2+5RwnYEWovtjW8r4Xp5REuDHgxUTcuehMF
ksDfUmsjFroGOh3eZ5rMKSOeRhfRWsszg1CYvGP98DivO/stEtWvqrDLrZe5PzA2H/q6S4E6JCVt
97pdIotp11Y1nSt0YcvJQxIX0pzGDZMo23EYmq2ZcKkXbJs2PTQU+kJlsYmUYuuWjrYK9aC9pVZ1
1yq2sTcc5s0QhovtmGrRQk368Ajc9aq6LRyvnByoYaBML9z2sfA9944G7mOgcS1JfFRTEWzmtd06
e0dZ5HVZ7O0RGT57bg6Olt0b5uBtatHb1aYSKYhO/EFTug/NQHuqt2KE0YpirkbcVIuspaMEcvRX
IxhkNIKD+9vKd5HI1obKRaZu66fMzr+pY44tZOxf2pbKVqYPze+jdUtra0zOUx9mHMBRkOx68mNC
t2vXUGoUxm73kw8Yzww2nVJOLIE2DWKPya3D4AmvkvlYxEfNVIdn0+K601cmghyrfZ/xzdO+efj3
Mff7eAzp32NY4mWgm0uzN5W9pEJOY9s6J3CAJkwemsvJ7QiNkp0yxWsTVgKZpyCD87RMTZeJIzUI
89eC5GKGVsGe5iHya6+nyWqTsaj1IeU7st6DaLyELPuoI7Y+eAhaD9RvSLTVPLdv5BifGqrfYdpb
qW2ENEFNX1LDJW5EVXZedS8qpAr4Q7n+y04Z9gEHC4vkUxO/cwj0DKEzWIKFEE1/mG/CRJz9pom2
Cq2aQz0Sn2UCJWWKPeWYprHvUNI8cLJUC7RZNwt9D3sWEJAYv4v8KMD7Lhn6p8RCuLQxbK0oIFiM
CySs4z6RmvjAmIjM1QnndBS1OngTV1598ibAuSDAIN4COEprUMsyJbesGbSHAWLbWAG4KN/JfOPJ
H01kk+/jMcXQxSYe86+f5tC+QZUUsxuxBr8/zO98vpcX2fCHL+dvOMUIgNpgksT2kCq4grQ933N/
vzd/Gco/WK7rj1NTnsMyNZZpAcmQhZ2oKiv0D7288TD6Af1Dg9iZVXuYbyyuXvsJh6qLk+AgrbOo
jOXdImHyOd/MX046xagQuYf5ZrhD5TYe62BSqQP4Y8jXNsmeJv18KcOIZ5FCzOpMV52hMdMKCl4w
u+z73HAL5vdZGw1w27JzipWmPsRzv5QapD54jnVrPYHBmcnyIcWzcZjvxfJemCXWpm7E/fwQg8SB
HJ1bI98O8da/3TSYXFZ9B1Wvk9PyWSkT2O4BQxz2TbCti8mGg+LSNMvsoFskzYhQ5vebzsjvWjxn
2y6MUY1YHYlHc0eY4aAGtkvEEExs2og0NUncuZhurG3+RyD238I2WbYO6+jfC8Quv2bsHZLuJYte
/iQTe//B32RijvmLTViE6eHaNFQXnvHvMrGZ7ORpGt+maQPY6Q/4Jh2ZmGe7UJ8MDa2YBaTnv8In
vF8cFhIbcBPGNVsCl/7f/30d/k/wa/4bm6j+9PUfWUUaFKnPvB9HpmI4lKgg6TX7M8ApwV80pYU6
7oakYDqKLMNPxReoLznqbdqWtrcJFJA/iYrXSAUD4upmvUldVZKurZ1XOsm1YJBQi2wxNb25BfBc
re3IDNapjeHRGWCx20Bc7nKnfug9rFmp0hSrIcQw6HJVCO/Szgb+TbFLIcx/BgawwBiuQ8/YxtOe
Mj8QK0jbXGHNUT4XWmDXUM56EjYH81wmln/Jf4iqi5gQAluw2PNOvRfuWB/ttUk0EopUU6zqMi5W
JpLlLcFg0oUaPHkG3NdEXuRaDzl21dvi2NbNVxFeKUIoCTzajI2gW6I730KfEYxGxTfWwVsPTb82
0B6EkjIzFt6dmSOBZmlQFkqSoKUJR9oX1AFpl6ho1Ay68AMmGjXzZfgg06oEhwdQA21cTZLmqEqu
o6NXPxjTvYXM91a5oXy1na5cT4KtZTviKu0Sd5/SIKaLrp+wzmNgF67YR2Z9io1TPzQOO3Oum2EH
0zrzepox07Cid+buhxgDCSVxuZ90lTGaF0fnMQTvIfB15XZ3igKzOWr2jzqs4zujM0+GYjiIWDDd
DZRd64rSfos0GleUXbJTHUgVkOY0k77D0gERjlQ8QeHfdEgHVIibpmRvGiKC0kRPLxyASyM1YIta
hPUqn8CdTuA7Gf0du6qfdh4j3BBNuUvnVFWaVx/wZyUJoAMo0NZz2FxIOqgjOaGKNLQ1dXOaJEMU
QfO9JamiTgRf1MOjOAAcdSR5lIv63SBZpApQUk/SSVnlAUYALMWdMj76kmFaAzPFm+IdR8k37dEK
JpJ46oM+ZV9CzpWkodaSizqylG+wIqrMKZmh6pKf6kqSaiyZqqmkq7aSs+qi1t6W4c8K2TsDS1p8
ad2hEUo3Vqb8WsZmvYwHuK1cPKggAuNK9gKZKM5esBvFodcS4gLFxu/pLaqSNM+PEOrZcJwQlQRQ
VBJjcdZc2g71ez/o7X6SXFnROd8bSZpVJXMWklcAz7CBddaozwMCNJhTOnsQ5iKqU/7sJb1WgLH1
JM82qP3vqdLfpWr2ZQo1jrgsOpmSgdszjs4kFReVqbrSOuMZQc+XWpJzsdWj4amrfeWDk6ySot7m
o33KX6LJHhed5O+O+hei0tJdkPUPHoBeVSt3yAEh9o5psE0i/zEg28CNPPhJA7Z3wxr3moAxBfh3
lATgtFElxiB7S7HITbXTYAL1DY4XX12ozsaVJGGy9RCSYPZdZjXr1pjVR16s8cBf+UckKEmyiBBG
FqR1ojs/SodcGMktNjzvsdKquxpdywo1rVjRO2iOTfzVA3rcAz82JQW5kTxkacDrfsaSkjwNLZwE
wMmhJCj3kqXM+i2R0PCVJ0la9iVzOcA+lS/DDBJzK5nMHXBmepVH38XtnDYoRAcSSwAXmD/gl04H
rQw32dCV255GA5YBqESW7j1mtkqN7EQw/mOm8yota5Q1izYmKiYqNRjSUuswJd2Gjg1u26A7F0OY
7nArwp42nW0/RbuacUIwbgfagdnXBIDmPgdcXXjHGIx1CM5aUVkfLG8LukXfVfq0iiia1qlbPltu
j7wzMcBdZ5CIVQMfCkFCzdhGm7Ybw12PjwX8DglG7RDjByDqh2E2rZNM4FSo9yMQUYYFVn3DB03o
d/PYSGK36N1gp00sF1MaHrtS85e2kd6PgL6dTt/0eT8uiwBgbi5GUEkohIHOudfnKcGiH/vttAay
O3YNUlImpANYcUfyxUeDOFFXPRgiUUH0ADExDn0fi/M0NuTHIuk8xXZElp31it+W7JLWIDIProGX
Oq+KZ+2o/v2totNx7SpyCcGAwkCKQb1QUCpkL02O9dNMtatqgQqitFTWFdtK8C+4B/Lox9RgmSX3
8KlBRagvFOFgawnI7zO0atX4Nr7indOqP9QuKteNEW6VyYQxQt8gyPFfeACjFJp1C0tMrDDNygiM
t9LObjHgNTnX0hZGFS0nBrcwEdijtJZaY+NITv4UX/V85FBodG8J5uOLoUfMPtmxj2XZ7hRsgwsK
kW2nwrOJsmBV1IaQ0uGNBXZuNOB2lPR7ilRiy0ZjLZpz0/m0ThmcI3BZGh4HkSQ+edq3MkwYOdRj
uEEAJd0c3b5Re3w7Ork6Fr3BPnG/qLkG0tuBim81OAgHUi8mNAEbo3C4FCdmu5TaUpJZIrQJi8DO
tyX7FMDEwUOlTftMD9ewdhgST3tGadpiZJq4JJnke8ew4kTfcC3amLdiEYha4f5flDQ1As84p16G
Ez+eZBsPa6LH9txr3H6BK+3V7UrBeGGLEu0FB9lXb/TchVFW68BKh4M65RgCx9dYcYNVA56Zjwes
oWeumiDG/Obs6dPay9J6ikb31YKhumqrW+1CmY6bC4Srp6CbxpUoa+R7dywKvtTKHBtb3Pu8wCbD
2Ga2JwWcxIL+A+a/2N5HCRdZh1yljLVgSRTjgmvbSFYlZhaqjW1S+Puo24PXIxdTQbnujvWPARJt
RAchRtOuV+6dVpSUI2zvWx1oJMyje5IZb/EIowUA7CloOLiY0ALiwH4nIJUsUQDtgzx/qlo6NBWr
G7xGhyyk+qvn0bA1xvgnI3R3Q+zIfZF1Xye2zWie0KV6dIb7wdGPQYPlPdDImwlwFhcFn3tLvVIm
qyJJrhnRHllZ/mSXgkgjG1aeb6MXBCqUuI8kaMB6Tx3I4ePaJip7YYQcfWZcIXeEosdw0kB4mloZ
p5ON1t8XHRiY7Gvgqr1B4gJChLwn0Hi+6RsrJRw6ZeobN1xwe8Xm3CwTOJb9cKjklvbjZn7Mlrve
+TEOAEpOuyNTRApGkt9vZulIpXLKKsFmlFu4eZIUzR6H+WtOzgRoD9MNuef25e576ohlbosQ0GKU
j3tRfEnj1oRFQ05SJreOtdxOzjdxjbV4vjd/wyp6m5BD3sh7xL0/+y+kECiU8hVysva1SSb7/Lgr
vznfm2/mf1G35aslKLE/HprvefI53p9zvjv/Y42woPpYjDHBwOWPSdjGIe++kAng7W1Y61um5Ocw
yHCdpQhiDvM/cKZRpe0JQotYO7Lj5fO6swj9/VfIr33I1/iYyTT/SGAHtoW0vOoCFORSrf5x8+mx
+Rk/PeZHNW4Do9p9evzjS9fHXy8EI2xoW0RThBCMCilhmgVLs8CrsCGiIF/lQZN9fVKAs55lWh8f
q5Da9kTFsbmYP+ZkQDtOtc/Hbg/9LUXDCAFbPqY6Qb6rTZhDvx8T871PT1hJSbwtJfFGRqb3xw1t
CmTx8mZ+LELKu6ocENLzS5ifKp6PsfkJ3+/COHySAFiiJhHst7LHNd+LZ9V+0sC/bYz2JylmmAEY
hKG9JshK2BlI0VGKwe082UvWj7VwBKrJ948tCEo+mPf7899e2KzmDH78lZoN/CXAEOaHWYk13/tQ
Z/XNiQGhutcnkxYevkze0Xx31mUlbrC1SgU7utM8zafRfOM4gk+hkGcUk9hx5TIqXGikh9DG5dQx
Mk6iUQbWz1/O9xh7VAezE6W6nL/2OoFllcQ7P8ORaBT5N8VzEeZCxVkMPDJCO7rwMOLPonpkNJtV
LCV6g7Wz9NFHTMNVq+8ILY6vbmRtrcp/rnz06QSeRuuSUhomRFltCsdnON0cevQ0cIMNiENu+pAZ
4E6sIBPbMB+5XLYovlgv2cxhk17nk6w8dIWQKQs4Z4gZaVG6idjVk/2qaxq5WKSdGTFDN2LsjIMl
UBu0ibYiSdFdYv8Xe22gighiZe9iW6QbWcfHvkVgqnV+etb1nCskwK0Vmgso+6TjHnwH0ooVFPcq
ih7bUnUytbtvnS6HVAXELuKh67VIdGMFXhlBV5+9cYY/ovYu9pXHvkwhf2nXqioZVi2y6AQqG5Kc
S1Mz8vRtO9iPCkxAz/WX+NeIXwi66KwbVISo1xiRhnae7mKdXI4J4wAVBYffnP6ORIkla0ZpzXc/
Hvz0b+bvetIL8vHvyCj4VlWIjmg5Ek/O95iL2zGRk9ydOhq5OS4bXwLgJskW0+TN/OX7jaR9eQmJ
bTMgAn0YMLBkKu19CIyuGGKKhNZ7Z1konXcZJE1sfqK6l7Yc+WyVBEXEkj9mD+hVeWT+ni8ZZaRs
94v5sVJu8VVQZvM3W/nTH0/x8WVWI0AjHgyKywxJiyUvbYQQPNNC8G0HUiKN5+bjJkHptO3tfi8S
ZLZI8ozVIE8FDnbOkYQGKltQoGDysY9vfHxpV16fyFj7YkuA2vs/mb8bxOOLXgMP/fi3RV2YS406
D2YM2tiZtIHDNtoKOD9FpFIemLZ5lyiauwHWmB7mzwGZCN+YP9cgzb1xOd/V5XVJNawnzSAUsJJo
l/lmlDyXmZHcVZO7JKrXX7XSJF1ZgX7oRaEjuyVATjqhqMt/c0J5iAPfPVEfj8ko16Xe64AfcySt
c6M7k5dfj8QS3nIMuwuIjlj700OeRtFewaNfoC3f9+NJlyvx7Eia73UpQJ1E6XeBdHWZdjFuLXJ+
2LgG64pTY8EmB4ntuwNrXhBnl9b8Yqre1DFWqOFq/u0Ds59NXhjn2S/GLKreu933UdpC+nbcYnom
SFFeIFH6VBvTdR8+nH6ViANUIvK9D1KGCqXPE2sxBBHEPgseoiPVtWZSDXs3xofO4j/fMAcx010r
rwgqak4wWGLMgSYmh9m8Nd/UDczpyuHPrckjbP65+RutJViq3l1fYr6KYJMkUSTl2PrDv5JP/vEb
5981//i/fcytQ64pH88w35t/7uOxjy8/nubj5X08JkpOVlDk2OsdcfM/nnn+x07aU4W8v/aPnwkT
N9yBjl5/PPT+TxTdoWsyK4AKg0HB2DJd6AJ7U1So/KRgOB+daN1y6WWLz6mMtQ8FoeWF+e7DuZdP
A6hJuKemEPZu6okTkXLxPMBZblYGbOT5kJmP3Pk4+bgZHPcMSlbfVJMo1HX/IAzGPfPAI3K5/PeT
AyErSyV1Nkdl08jrcIGqiv2/fD3zi1Cr7kuv2xmhlyPIeyPdgXND1I1VZOW6UFtcBpkH3kJeNc3B
SEEZhWYlnCXqUrGfxxgAvi5YHciq4JK9aDR8cvNzcBXHLNdPVrOttIShS9jBt0IYhJ5m8T+Dhf/W
YMGxpVX73w8WrmH+89f/ta+Tl+znnwYL7z/4X4MF7Rea+QjBDQYFugsG9ffBgqP94hJprXrsK23X
+UOmtf4LP6GZru1qtqnaOt/6cJ9rpqXOARM8/GmE8HcjBUyMnycKLnYo1TR4Dbwuw/mUf1BWQVul
noea2YGcrAfhd7oCNqJnl/Q01c8vVU31NhpVh0sK+m/vDfYmzwTliKbhY3DOYtkG6cUtu0c3x4qn
W8+ISUBsRnduLRD9aYs6jl/IQzw5ubohShpV8AlG0r7OCdSNHmg3QQb0CjIRh22HHcTzUKmXuetu
UYJeo4ERnFY8MK3YoP+P0QD1wDmA9QRpcsYw0qwaN0dra7ArL2O6MEmr3trpBD2PzjuopGWpmADZ
ExRloi4XKlT8TrPemlIlKug7sJIBFqd6U4R99rJmQrTeLOgaM0+OwAl1NKkyXbyJcWCcQl52QegL
YnXtEidQVE3nZ0eLu/Lkxr3GfQaqcucZ6UmKG2PdhKnRb8uqfZyTr9FF0xr/tR9H9GHVGsL8r4Ax
HXR0+KIIDWh78MrKF4f5+cLXu1Ps50eigEMGMwqExO4B59YpapJTnpm7Nsv5EVozAEWUfrwQO3cG
kXOMEK/jfLt4vnoLFQso/HhBhAGwZ1Ol2q1S8NTFFYbjcYvE81Q10ZsGVBO8zpNfj9cI8YQeWs9t
zFDoUPv12snds2MM23SIT3YsXjRrOo49bzPOTr3WXUPV3+vB3ouRe0XthmDxE1eMiynGo0Df6lXx
ofeiQyUU0qXEKWIcZWnRqdCWJhZjp2s3jYmGhZGAnvRbC5yglnrnXleXoOyfS5CdjjJe1Mk+NeOT
mtC+9MzwDd8KlaGdHwcr3Pu2dvRLc9dnwXpEjACmEP4VjuQdUAX4rTj+kkFbRcyytMZ4jjsszFZy
F/Rr0GaXIrR2RRMeBB1TwkYOahWf5Ces+f2trfFmTPEP9k1vVhC+lc1wlX/GQplupctBbU6PWrml
AH0d1ZbaP1km6rAdM6BxLuCFjJD2mKRUo796GRybKsd9Sj4m6BdUigYxXlp/YWhCXRAdIHPFmnXO
J+ush/wFi+FIJOguCMZjFCZvboAeVgXdHQ04Nc34RCD1TR6TUwn4UVWXphWRDT+8unBKXHc9xMOj
HY5Xic7E7nKYeo10xvhUleJl/h0jsVQDXoQaDxN9/WTZlsGbX7v2IskGItqTF0cdjhIIbfKphPRG
Y9iKJsdfM1462eNVo2erFW9VXLNINBtyWA8q/mDFjPGDixNKqp2fx6u8wmALyzkluGoQ0yWaYlC9
zaYUHKtKRXznuhPDtiq7qwk7vVJSvCAsB+6PgWBvb2qviD7zYLjqfCSVnbzU3TfA/Iemn25OOd3k
J9iq41FJ4hOjnxf5h5HHoxb0Vyfq0exPtxoGZafRJwbmIt+Sb7QYrwkXcMwdSpBsgdDmgtXx0ug9
vCxIS+k+MCqer8IhFxOQ6KyZ3y363nomhXrtTdYuMt0f0CmnkDUBsfGXVglX8tiO4+EoX1sSsJb1
uAYjbYDApm+FyE4iYhlC0n60rZZAAdnnTkmZrJO3wTTXUfTcd/Vai4ZHurMbeTABCd6UkX7zG1hA
6Q2D0tbonOehIB4rVqebCrhW8b4ERb2pLHFQhGTSs+vKpotTDZfQGh7BV67AvRfpcFHa8eaIfutm
ILUh7r24gfKEs+Hhrh6ss1mpr2FFk9cPVp0eMJlU7bPhDK8eMC1QygsagW9NNh51GTDHwawE0boZ
qajsM+TDQrn4fX5n5AD3em2DiHJXTvEB/TZGm+5xKtVLYdL5lXetnWVMR4B1In5Qc3FoKmNX6skp
LecdI8bIkEOCv7TNULb6TlPpvm2no1c0j7iwNxOBo8IfjvQxMHrFJyWKNnl5UEAQc9FwNlagHUur
fa394TJwbFZm+1iixFwIkxz0EI6BY5EtGqPd57SaNADgTZAcoCA8ygUbkSZcMXHvcWVrxHTDoPDS
lOVX3b+16fCI4IhocnOAx/RrHXmYBW38EjEUtvikes4Zbc1GnkS1zjmmEVqy7AL3uW2LEgUVVxrP
fC5ba8c1MVx0anO1Tc55FqpF3F2YYr80/I4kY3VDHRjSKpEqS0619EV4PedHeFeFZ/m7Ut05z2ec
Npw1HTe1r5jfoU6dNYzYaxUDOr1MYmwEm61wNL4igCc7DQ7cYVAa+LCjsUsGHHJ4AZ9cUb6MjIR3
ltBeRUA7AerwwqFDe4eJfGAbZx8ES+wdyWUoukZ8ffZAbK9j4whsvibRNO5ER/8vLOtl0sbwvIaL
h8/1OObpsdHq76iITOIP3IbGL25cH291xnW2UaB0D4iEQAbsE/VxIEOH3BE2Y5Fttu/35sfGiVym
Pm32rWM/RKHQN3On86PnOX+pmNVvLVDUFLxs5vhywyn34u+bbyd4Ah82rDqjuXNaNE6q5ytoCxJ/
yXaCDCivmvAayJt+BJ+VCrPZ+BPbZETb7ET8g08g1pAnT2FEAzdoaE67XhEw7icJKunKzahGN83R
wv2I/8QNJ5aQVt0RJMQYSFlPWQfZNwYjq6z7tl5wDVjkyrNbv9kVzXdImGNmkRvdrFAZOuUKrNV6
bJDF4tvFtEaPvWwV2Q7Om/ebVh+QA7jltGNKf3YYEW4oitiTZD6ferRJlPCS5Wa+pv66uQsvIQ/b
8nYhV4F1GbovVaa5BNd0pGRm7XcmEMtMEeFa88iSkJLU1h64GifmzR6chvEXYPBUsWOWGxVmDEbh
IOPAnoT+mijxocuss2sWoLE7dRlX7i4vxue2kNZrTnNRsXhwCmRjeyVp6BqQGczJth59Ch3UjN8S
FS0AIngEquSJ4kdl+Rt01N1jjLVOAeCb9o96NT7GZn5ObOZ9vrudrOglMjHlVUeTTtsfivq/iAnT
/rVM9nSHJBLmqQyWSfakjH59uTJ2q//zP7T/DRkP90KP6Y/hy1sZ77FYPeIme/Td4Ux+4KSMx5I6
anDKfwgo04BM/SmzzXU9HdYCPRg8f5prfyJDkXfRZogoMkYo2mU0MJaCW9gnKztlfaHQiZAID0hL
FMDGslT6hzf+CUxFY0NKmlyHV6DiPVE//XrE4IMBBCLf6Q1FPGtNFjYbpSxoW1xjrb/aRvRS58Q8
PERWeiSE6rmksA3FuP2HFyKjzN7z2/Y///M/rPcX4uqOTdHmyf//8ycQIJAJyZnMdvLDB359tahM
EuXoOur9WFAYIAN2IByjrF22GuEzSXtlQLfONK4+CQWrZ+4YXK4L5+nvX5nco/3rKyPWT3UQe2mO
+SmErYiDfhIj2aVeyxaKwG4jNB6UOkKJ0/cUoRa6prj9MR/eOEuPUTK+Uok9BvUlt8SL6g2vRsgC
MJeHrjVdgq1uK09FMt0aLl2GABMwUoZQ29n0v5xy2MoSxPb6bSysXcgJIKt0teFMSYZrGoqDm6qX
ybB2FZ9FH7irJC+XYdhdBSmnmvmMeWFTcvHzXXAddLsqt76WY79LGot4DJ8aNuLU9TeZXW1U+p6l
wfQ4DW5KwKh1Up/swcR/C80UaaartVcfO1LptTy9eKlykAVUiSjYuoXDUbNIVJ+amP1fmtMeavvu
ESdX9t6h+JNY7o/iuL86PIiexb1la6qlfwao6UkE0Vc3IRTqNZ5M9YJG7JAmP+bKerhpTfVP6XvG
X33uCAXlrt0F30Y245/WBK+HY8U3s11go2pNxBeRbmxh3ETeX2sufBvXjF/GgUVtQvWrtt0j211o
xunBoK5POmuvTV9CQPtZfiK06up5TOL07B79HweDSkGadOPF6H02Evp9rR+jBrMh4TD8Ebl09Bm5
BM4zGIWjfN7eLTag4q2OaF8KULkrIJzp4IWQ3PXhiG+BnIfp1rGrQk5PYhu6m/S7DSdHwU3P/n5r
iuSU4WKO6h/Y9ShTYnKubWb/A7leulPsolFnoNW7eAM1iDsmVCc4iYEOiahKMJG7/sl3MV6y13/V
GmCnVFJ6WazTNrjP4uHWO/5jFLXLji0YFbjxrCdUxxUxxJbxrWI7mifRiyxam6LfCis5k9bAuHt8
7XTKsSxiyx5ey2ofga5qgz1t30tgiVOspqfQNZ/13Nr13SE1x7tBEW+KXuz0wFq5JLijdXvREv/g
gLIzLkMB43u0dsxKjsBgn+0OTwnbPSqW47hWOF0xMs77pNze6e3Eshseyuxh0Llo8T6Y6Z89WzJc
cuQC7crRumPvqq8w6s+ORpvg7xeYfwl5ZAlG84fcDWepDh3wz8fZ5Ch5aSpGRvdSg00ywJZznrWb
4xdP8i1jVdtl/7Da/tWqb6mUnK6LGdbS5ff/cLmrGH44iTmy2MZsyGo2pvk/X1L/4pR1bPiLWGHJ
fSNb7M+/JArLuElUNdsR24F/3SJ3Wk+mx2qAy4CPB0zBAt92eZ0magO3Xg+aeqzD+E1W2ZU3HUVj
ryPDW3uWJjstO0/RzzHbnk4n8Y+F0MmSA6w8eLQVdGLxw7X5NWUXn6Cx0J1PAHCznKXDrQ30WydY
qqsqDlDxQw1PYQl4TCjbq8Hn3/rxC/yDY9Pggs54mezLHGO6hZ55jgtzNxiU5HV2spzr1A87i42O
fJEWdQiDsPNo2I85TQv0fZ1bfC3oMGCGn6LhEhvi5PXto+YQKpUOR9cWp6wyTrhe1koNZZxtUxNG
J3VyVhiC7jg8jlNw7/q0Pmr6BXpFE4Hu3mLo8ietReHkh9m6Bb+0IMn5zeJyoYzsSaL41A1wtmDl
JHySbmLsZF9B/jq1YqHpoNBldvuY1tU6Lp1nNVNRhTZXb4AEw2vxfWBRrOAm+7W/P7g19S8KHA4x
z3TZFammaX3qQGY6rCjGs9lOS7h8Zmm3zEv4EVHDvgloGokTsXrMMUEttZDPSBmiLTEqZH8oXxBO
JStz6s4V2zys78fWtM+t6R7q5mYxlynZocutW9dd6nS4hkpwVxNYUrrimyelUxmDUKa6DNifRjd+
ETrPT5gUMG/Iu2bkb3Iaf5mFlVxnzStpAXSc+VSjsqgAw3RtfessV9Vy6l5zgvUUtT4SXvDqsPKn
LGaOkZ/Mgt80ugeCdyg+CC6nuUD3zleGq+d2V61tV601bNL8u9ykOkD+KmXYEqOyIQ/7WBvSk0S1
Q/+FWeitDNULG7wB9yYYi62sxvy4WwVs5oAQnXFcBlpLtkF9TaE5jS1ucIogq5YtC5SgYljYBv/5
DilW/c22eMdYp0+u4T8UtOga90dsKVdq92b19x/0X6xiFG7yf0jh6Wx/+pj7AO1503d4YXHR1V63
MAuHvmYPyYWD3GiGi2kf/CL4h+MLszHLyKfC0aV85gqtaTq6hU/LZ2kaI+yTNts1oXVLq+Qkr3NY
S7ukXfcqH0aSnnxy7GX/LBbdCnbprqLgKYiulx1OnRPFqK0Ftk989rSsKLJj2poV3C5ZiyHCltlk
JjGVsl5yaZQ6zKDpbsB7e+68etOX4iCXjD46tUQK150NoZ63zn4oQcHopyNZsPY5ZOwvc/nEWCHO
Sk5Wqt7kuis46ARZHEhygVxZuPnXtUhP2AZX2HmuAUUP9UReTq9yYuZkfJrCvLMxB6C2PGUG+3Ex
XYdkPKYO64Y8hwMjfpHv2ZjU/8/emS23jWxZ9Ff6B1CBeXjlLJKSqFn2C0KWZcwzkBi+vlemXKXq
ure7o9/7hQGQIm0SQCLznL3Xfl4M/TnFJt1gqO+yH5qXX882yz7emyX9Nia90HQZfVFdyIkOFoFT
z2nfsXJd7M3Q5Dc93gAnfKUeKFVD/qusUESCJPY45nZr3wDv+yXLIb6Ybktm5j+rJtiLYrqGNopN
7Febp7t+LK5dGfA3L8s7tB0rZCTKNHjPa5AGQMy4KuW0bnHIsgXxAxX3NoqJoSAVENZOY6wWUmU6
lrtplh9n8Cmxr1/XOZXY1LtB6fo2zN6NrFob1OtktWmGzohYYiuLcKy93uWXxq71aGbGpdGSo+5R
TUuHe3mHT7g2RuHcROF8kfuYWQGpANnMj+2QXJOd9CYm9xotPhoL3M1JhrgpxFTQ5/ZBjr6yslax
XrTJkwWLpRax8/Doz+O7UaUPC8UZAIkP2lGOugNFcj1Mr01aBwahojZoG6McWGzGbzZ+jlZzGKGp
vhYCtVCYonaJTg65hLLSVkAAa7l6S9155RaOl43bB7PLOn5IGxfjO5+Vz8/oOV/TKN5WoQk3ZXkn
3+feYjYhyuKoifQYB9QRg3aHaB5+1DHxo52stfV9TnmR8O7qwOz2WNfzSZ3wND3kNBIn+GEa+T0Z
vWyqAiQm4ThgAVZ7N6QsbaghAisZiRSyAVz1rCCdG9GJTRm964o9zgknq68pN9V6Yu3QgcvD+0oL
gvJC54nnfKHDA6N+KxoG/0XsRUPVmeFY1gmXOvz4n0ctw/oXy40vV5sOYATHZRDR/zHLz2crbUzb
KQ6dN7+XHT/kMl5Z4RN1Lgoegw1ihMWoPxRnypj0aEY4+9iEqT3LE6vDs7nCjI1GFDIY2M78PocA
I4dt9QGe+aNJmeC2yS80Ge+pT762M91w834IMnJmXLIQMHG0Z+pB4xaODdLdlV4l6ylBqmEL7jkl
9M+tngN2mob5YDU1wMhhuBQei/TIRHTv1EyZ/eW6rBL8c1SR3IXLZHKLdmeYzVvdkhUa0eFeeRQ1
2opaaF9R29StelzdlAy1axdq4kQKFgQEKuHDQ9rPzwFJ20L80lurXmMP+SXHl5i0qCpNsdeTHc+o
7tr9aWsyOMkx5wEF8I3etHS64zcd6qcvxmfwRvdTah/INVuBOBGQUeQ9PE96xuFuJ12vZGmc5BCI
C/UaTdNOXn+dFzwY1oOgr5Gn+kV+mpwmRaZcGifH7BYu0LaiJyDPiszDd8SHBNT7W8rLsjKg0U7A
/nOUKw0QBY9G5kKvmd/ngv8AdftiBrUXGLtDWzMLqoZ7/Zw0EGKNedwLlMpuWYM0637l/fBoITmS
F3Tv/Tn1/3/i+/9CfLew63Oh/fd99wfSZeL/2LxlVf9fDH2/3/i77x6AfbdpnzusoBzHduUS/U/u
u27/wQLHt2ymnp7kvH9x350/ZEfep95nGh6MdxYmf3bezT9sXxr6XGjwgDl51/+h+87gIicff5uc
6AGfQWUNLx/WQp3q0X9dAwV6V/Zh2GinVEsklRGSUun7w3rglrueuuyq4yYnM3RfucNK2X94xAL0
uhTaJZ9Db502mNvTsV3ZZAXuTEEQjYGoEuuTLaEO4yWCEuolhFSjFAtbfyDbgTqqVS4bjSXQjpQ7
7LSpvyfxa14NpHPXVXHfucOrtUDjhYJK2lR5Q9zavmn8i2GRRqRTNL6yWjLZmPescyP4prfeAxqC
p3RZbkZaIn5dMmzZw24o5pNdghsMJ9ktPpOATHkghjcjy0e6md1XffLDShdMT4eyRgXe6N195gAE
MJvEI1oBz2HvVOs2zfECTc4ZpxOKRLI3Cm77Qit/xXm+1+3plFS7shbbpRsusF4gNBGjKia/JZ3m
F3hUALF5Uq96234aRnszDtmz5kUW2Zt8ZyfEiTd2dwuyIIbvhuiZyHxfDJuiO1OSrDHvm5wBy3Ue
oHTR8cBDtErRJPqt9r1ntVc35Rt5q6JHMgil1Ujbdm1a6KqyatlqU/tk6IxkOtFGC9gCZ8BF4yYj
wgn3WvO8Hr3Qs56Ka1HRpgc2yNSPr5vxKyCLJfqkFJc6J08dOFNJbHN8yIjASuv7vpyQ4eERM4bs
vKTOtPZHCCWambw1M+48bcbDuPjZzyq/ZJFzSwzsgz1EO5fP2GWyFYX4qd3Qad+YFhTiSEQItOgd
haheSUmcfrRFdiZBkHVznic7ivV5cl+77zqTnbHOx2PPjzDX1XQ/T+UhncmbDH74WXJCzUtWzxBS
qV0utJ3WJvL6/ShtEXqGhHlqvCvDxpugQZVqDRQUcR4/DdaIq7CVWmWzPtWUj/DYgHPLB5xHTrYT
HvNmp8OcycHEpZ1xKqfGS0G6wQbPJj1sPzu7LB93Rruu7emuw/h9cLr4xhJGTaM3dNexKF8Lv34l
42delfqz7WUvNWE860zYYmV6xnNWlu+zoInH3J9gEz/zsarY2HkM1xtISt7VffVQje79UviQhW1k
hzXeBMhwnUtCiRWFF9fpbszyxqM3ujES5x6l2ESz9OAsKOAcqx2o1i4rq4J1AK1tbfUWvfy/HjoM
uZuq5CsWPiQa5DMlF/Q4vwY+IVSGsaV/9jFkrOMyH5nKkjf4qJriqa45RCYec5iza2OxvzUW66w+
FkwSyJnE5MH6Wlh3eS/QFOgaihXd+tmINt1ADyUkCB2F05e7luX/0ZIpe1Ts4LrLra/nNObaFUBY
KU9UD4NMS1NbndySg/F2sv3X3y9K2WKjNLOD/bWtLSRUFmiPfr/2t48j3pPFoU6biWXbcRp7vFbk
Oqg90A29RW88hThrStXPFLocnYJoKSTqARAzGodQa9493YU5MzDfOAAc2MF2iQ9Fiac2CWl7pRWp
aAGzi2MdVP0xWjB6qK3Rqi/zjDH/6yn1PEyam2RKvN3X3yfyTerPZu4lm8XBEv0VV1xby75YPHPf
KgnxPyKM1d+VUQhjVt+rna93qqBjtLp4aHCkkJsAaFA99/lJuNR4RT0hgDlFgWDN2XJ2O6J66AYn
3GVlYj+OhUZGBJGe6HUA8nqYCBlufOvbWD2Fy2AQR5b4+6bymovRIdgc+8k+FVBjh6ZPT6OoHhEp
teTXxebBNcobV6omh76JVphwkiuaTqUge4L45reJxkKCIc9csmRVa5ShCzmJbfDwFaF9nmbxWCRa
tS1F5a5CKMUbEJr+sfXMhgJt9YQdC4+spdPdrIdtj5R5m6MHJqDpNCyvk4HVFAcVLdfltbUsHHTa
t8Xydarq7bKfJnxvRExdZaaO9WHp3prO8HDPWd2hmKsf9oR7onea+BAD83xKiJMqXC8j/po6b62R
PYJ17FszDx9lPHT3rpS8mfg5LV+wSmN2t5RDclyqkiIg9kN36ivaH9m2mON7+HsQQDuXWkHsptvO
019FH0PpjBoftQg33A7CaQwScWrR89y1nF0wboCEAM3sjkYJpQOTXLMJAWYDdllxGTPnFhEwFVy/
8d41w5Mtr7NUworjtmsolsp9X6xTSwRXFOPx6ioXiXpYkvBWCDCUzCaK46S04H2v4hvswVrVgvWX
3XVckZ5HjEee4pWR+C3l8FlImdrQhUeULRXd6iGUmto0kCfj1/4sxdGkHpHCWpnL2pwQu6oHSlA+
NhnOUII7urk5Tl28cjWtvFL+HmXtaaWp59PkI7e+dr2lftbKSQNN96fVZi65u+MjHLcJcwUKhF64
SjTDxC2PLtyWUeGJSYO/6GVspGt0lPTm5OrLEuYYlo+X4C+wsI/S3XWFv52ToTk6zApMW5RXRhP1
x0U+KB7z1y4Vx2IdRp5YF1SPIXVJ0sjnZiwpLmpfG8HLpFn9bkdLBwYFKXCKbYozkp8B8BDilXz2
5gM29nUfe+B15pEWfCro8MvjupClijZDbjp14eIZCXbqKMcpMM+KNoaQqu6vo6zsRJ2Ulast9UI+
Z1Bv9WobFNNvk51y2qkT4ct4p7aWZqAygev487grJ5F6SP5ye9XKAha2brQr3IYYWk4I21gQ16tN
Q4mmI617xZXmbD1Pr6/05Icyx4V6aG+yqKxW6hf9glv3npVtBxlj9vWc+r2jtDP2ztRTE8VW9PWg
qNRfu2pLPbe435oq7a/8foTJrH5TdbqpraxoXQzHvr9WZ9nXw9c5+HUi0uW40rmw9kKTIapR7t9m
ZUV4419M8Vz6zBxFOlJPjkldMz41H8rt9XnsPq9R5UVTm+QfM7Rl8+brwHmRBln53x1DawiYwXvD
QR0boa7Zzyv3c9tJ63cvRWWiLtKvQ6SO2D+e88pAEJdXZqTdcMTU1ftpAlPHTu2rV4iFDhF+6M+G
FNJ/Xrxtxy+g9jslYk+EV1wx7cN8TD7aSl0y6lKKpftCbX09Z0TG3utMez/JVKEuZHmNzdfxOhRQ
xognTGJv1GuffyCfqyIExcIZANDrjIdolRDG/7X1j+e0toGVy9x9hVQA3XvCymHn5Qk+MtQ1pyBZ
9p8ePcmLV1sIBoztErTf1SEklKn+pMSr3cIOGdPUEa2T0j10iFPVJaguyaqLY5jlkcFI6WT+dshE
dGhV9tTnOHsTyKKu2rZcD+71koZ42LgkXdATK6PLY0hfcleZHtQf1pZxV6ZUXdSBLj8tUvJqVZds
qPw5rUzWzQbIEcqiGXwZN/+2jz6T7msOqmVWJpcvm5+y/n1aAQvRA6/Edv5p9pNjtCNDjdSu2lIP
6tCr50Jge2HZBIBp/+Sw5+FS/ya0f27y+d/KIIrTddbZO+UrUjYid84wlvnqK0zW9Kf3qzCjFsi2
tP1OBvOjg9pUb1PGpK9dClU4H5E9/BA1ZtwfYZ9BZ5UOG2FwIqutr4d/91ypaYyiX39DOw1D5L/7
iIm1yhYp+S/1Mbl6H9leVFCtZP+3t/279/7juSzG3rd0Fqej/L+qV/Xce/NGqnVqr5pIye0I1TLa
/qcxyttRSdXtaEfcgNSD6Pi5v54bcZDlK1PXdnprevtpzE+FNhR7C/QKEfbybdGcsKneot787z5G
vfC39wSzt3VIgyvll49b68WITR/cA//258d9/q2oEbWtfH4NwyJdQL2uHoBxNMfPVwUuFL3gRNHw
LJJsPHJq1QaIdu5uzXjVYcvaiqEq2wPBs7+9KnDlmRaU5X6RN3cklqSQq5t7bcm8awqOqJMfKjkj
QHfWoJKQswTsihzCsHhtdZpnyo41g3YG1j+C0MfqGtYmqLAiCcvzrMkk3r+8VspNpHZRtzLyqv00
KKB4SPTcVxZeooZttV9DEODLz/0dzUraNRh0C7um/SGHDl0+KO+Q2v3NviuffA8/wSytQLYceYQe
lfxs4VF9F/WU+kLqIUoNl8ZHvu8DZ6oPnZwMxHKWkMhbIwJCAmDlLVCZ5DRuDCz1dKYZhJYjK5zK
eR37CWOfAqAp6pna6voiPuJVXeQA6uT6N4fODG0ih4FYPqgtwxEbO+mGQy+HXhWhprZaSGx4bpfD
ZxycHNqz0eQU/ASVyf3RzikqIRyxoa8DOZTjA5qYGsqaYzNKhq+9WEZyu+Vk8cuKtehOdIwhrhTW
YmwVKw8lX3tUWw1fbJcuw3XaOLG5Na9DeZ/9wuC5QzxsypDeK1AReG7knrPqkVO0irU8ng7pGveH
sNik0pY/xtoupgK4X/Ix0glL4mqctejSOBU8b+njU5FrpJeyAP9MX+tNTgs7PDdBtFypzDWdehZp
ptIKq9CEpanP+3JISShmzq1sdGqLY8R94etJXcQaXAlCmhVz8euh8FNvDwOH/gxfTj2oDLY+KolT
7UJKJLbTQmzQ7tSnKe6c2vp6iOS8EOnsy0AE31Z9Rq7uXWrTnQp+eBufDQoemt02i7FTKKLhEFvN
xpFzcPXQqFPNiTdwVqaDTtYLNkn5qlZZZLv1zZuCFKqzzQ+K4Te00FFJIDFWdQ6u9WYK81QW0cxk
QE6E1QNuE6RFRRn9otjXbBF6wL8BhEPuEl62RqIciH4F1YEigsX+X/tF1IAyh2eo6ISK2liBnMRs
TZpCQRozzMIkSfjPOeU7Nl4whgFEbzpw4qh2/+W5tF1rwQgwdTzjqK5uG1GMN0PY2quOHleuUyiC
yRcgcNuBs0rWvas9CH9JyUEJvV1suu7aD6py70GU2dKzlCLeJdm2ur9cjOJ+1kvSmgKohHXzUHeL
f0qn6nGxw/DQJSBBe8v9RlhCfB6beN3iLr8Mg1GdSYGtQ/+a6XaKK0a3TpOBtCrFSoDZajvSkNkm
hr3OfesSUM199hM7u8pETTNWePfp1MgqDHopoYNWzShUTqkIDy1u2SzEXNF0HhLgUZyF5YaHkdgQ
rRqdXRLpxFOTVzV4LD/mLm0OoA2I2hpJ2gimzrqyu/ymDMmwIpqm3NszZ7TbuMNVPwyHIEK8GDUO
DU9vOafJoFEKnl9GiJLr0RtnIivonxgayDcTn9oVLbtbKlvNqU0tYL1yC97RR2cVMM6bDvV4rCa5
ACYzbaLbRJ1zvdTGDIoXY1npIMgpI7BAGsnLaye3kxsYKxQ+WY3vCGBeZEI4Lf7qkOYxnOi2vVmE
d8twNj5aQ+JjM8D8hcMORmlJSz8i4APaLUlX5MZQBom6De79Zt0C95+taDibvhS41IPYWLZJwHaV
VBvN968tHDo7rzGKVUxtxgbOS6nwzqm1xzywyIvGb2r0FFILa3h3EpJEAnPcUmrdDwRarOyBh7CP
i401BVs7FD8rGRIwG2t/GWvS0axHp6TtHdZkHRFy8jRBcdo2KYqiafCdYx0vPoyc4XuFHBqgF1ai
lsr6nOo/QAv8rErxs45gCNWQC0juOCwg6taWO1yXnU37z5IGL3BK5yVP7xsXEqXVSHlIZxE26kz6
XWdzsxzLfLPopQnynswAnzvFWoY4iT6Cnxw4sJIJa5qaGdiCBi5OI2bUg1iwIsXIAgtTLedoBmfg
MvXfWYjbr+rFxEw+EcM2Jj8Fljg0fQRZ8d/Q0g/diGLcLdQ4daP0Vp3kt3lFdW1ZWkqpiX+4dlAt
5rMR30waFDQXXAvFaAhn/UAzI/Gbj96R801wM6uMBSbE0WozZB03ezPibg4XmwpEsU+snpDC0tiH
ThBsrCo3wRCCqG+6YDNxgoIa829BZp8CdOtIgPqDntfFVZY1P+qJZkllWL8lL//fvfvfund04RDL
/vfdu8eP6a37u13W+nzHn2076w9Hx5equzTH6LlLxfVfbTv3D9cyTU/30QxCn6Kj9zuu2aLZF0h4
p6F7ATIz2dH73bYznT+o7KAht3VKscp/+39o2zm28w/NGkIix8bH65lIjlEFmFLs9Dd9pI6/RjRV
pTNEtGROdeKhEUQS9hHmfzyL125gEdwX1vdFxKw0WOZzSaMkwWwhZv7EzBkSQwDCTuATAtHeW07x
1nYRFjTdO9TUH2JdPAa2wSwjiO9qx3+gCn5uK2fTxoQIhKg1VuViP2WaW60z3ezONBXeSn2gqwfF
ZG42U2LeuoaHDdfAPoNRdKi5a8Aj9yBTL9DFV3Zcnrn/puCJnbvG6m6cFttHVY7hegimZKU1FopY
lD9lt+xHP9tRocH0hQUtWmDzaO9pENBKykwgjC2JnDHlYGwEGwJMaA4YxXbxrtokRlaQGPXWz5b9
YIDyZtW6GAA5iBDeg2x47AKQn6MHt3BIqQw1CNLGZMJ7HMGTG4hLDbvvjY/VuLXPg+dVCBHiK5J2
iHK3IO8diX6pAP0fEzjKMPU1/gMm7Y9aROY1uAjSACDBqz1Kqua12jJaWOJIT699zzYgzfE7I44I
9lUGWIKSYHemVTudOs1yN/O0GBsAsNpt6VTRJbSW6FI1GqlD43JeUIcQh9vDynJwtkWLw3ylGKrP
3aEKm4skqetJsLNM4jITh9K8JzrzWHnCXjmFiGn6hS8R8WC3ehCBHowSwF6aH96qh5aAhdvarB6E
9aMIJu8QLh65XuQ5LDdFVA1MxyjF2gXP6W2z1UKOcppoKerAArzXknXVxnIqC/WOacSnuvRQ7XN6
r3st889j6XnndnZWAPXrkyMm7xyMVbshuRskcy7iy9R6yU0y5utiHkg/7eNhgBKCzCIfy0vgkrjo
ZvPwgBY13s8R6KfBc/qHsnXsO4PQogCYgdE+6VrFg/4daHb4oHZMpr32WIkLdqsVlHH3SRT+Ki21
5JX1c36ydEFV2u1SAiD1ejMjztmmnfU6VR0YUKt/Fkzqf6QjnYZpse074YbEMTXltCWWbSReVh9O
M+c0HTgIni68NzKnb6AW2pLKWm11lmmArQfn0XQtxNw0EVx9JEinNR8mrZp/+g3mz7EeyAtBLGNo
bvytGrnE8wCrr43vBu3/PaE26XeDSdRqNCqfG7WDKkT34l03oh72S4GZLe2jQ8NxvlvCUqwTgKnf
/SW6qkUW/hAmcHhtug0If3oiJW05xMhad35nda/Zgi4+dM1bJ5yQ0o+ttZ+IywB+OEbPWeYTbVBU
9tafggjYlcVa3on0nXo1GM29QVdunSIrZ449zC9eZ7zMmVZdOptInqlFWeCHDnSkrhM/izcNvNg9
0eTWevKbU16I4KabCnyChhuQtJf459gwk7VddvVj7A57J+Wfzjtmjxh4xaMftt3RFeZTYNroXfPo
rdBwFLeRvVwqQ5+v4yzmLl1MeP+52E5NbcG48QnWyfNgeqi0cXooAVkOTpCvCWwUu1Q+jwlwgcoI
PVv9hde1AVQx2rwsE9YUJ+e7jBndnWP3I8aF5Pj1FMcyY8qanBLX1SHGlvWLXlvFfvErbat2yU9n
7hFLOVpBODPY7xfHyG7xKnd3zjJkT3PFZCQbv7sN0imm9OUjCOWbBNLrrdqbohEzbsz0PuOaoKbk
PzICEdtTzNF5TjL9hTQXBAKO8wg5YLi0TvDMXHlDYzK/rwwzv+tZa5RjZ5PkNTtb1vjFtd1OeKdx
z2DfTXd+ZFJJq+lgnULz0YbjBK3c93aVFzoPNflfWMHC5iMOmEmlrAAa7A2uBhd/ydGtlqy1bzl+
mDSEiIl/xTulB9VzZGvdg1YaBWppALFYJ0nEonV8qF3rNoJz+dP3jVviybT3aTcYeM28aH7R4AMf
8dTQy5C7G4JS7U07NOZV29nea85ZBcYse7ERAJ+8xSH5oyj81zEA86Zzeq2Ssba2nhtVr8OWW377
yroxPFFIb9ZG3f8SGteT6Rq39ViIZ1cjlFhPjOKqFaGzC4KOmT3RUnel4UAq6DBehL0HQUU09qWd
OzIUdS7hhhgXRCxFuRFDGx5ccJTPXsVBKRAOnKakvAmrOrgdl4E4rMiLyGA00ifPAfEf5/OrGUp5
mR0lDwWhiHe+KDD46vFDM9qM1SE+C7jF+dlM+3PW+OJiZ7XGZZ4OL62j7dKkotyrDcnT1LXj2vbK
7opw0OTJbJuMBhbfSL2KsIwYAGYEhLZFkY502PXa5eK4w50RLcPp8zm5W4q0wrGtP4f10l/78kFt
QTnjdimceNtPmThNninQEbCV4eRdZyyscOCG09aKuPuSRa1xb+hciW9jQm2a9SbNJL47KJpLbowH
L+t+Ub4jGV2QokEmdEULsuI26JIDDs8bxyoluoUfgfPHP1gyi5kTn3CB5ptFAsNVlkQH4lCGq6JK
drOWcmMfHWY5rReea/QoRtmTL3iss/YCTby40xhlpepchqN9GADNVzY3hX2hQ1PLzK45CanHcBP9
YQyTlMik0DgsVuhuPL8NdhUIRMtqvkVBsTciYW4nkY0HZ2x/MAgTXt1owW00293KrYaXhj76tbCn
Nxu5qD3UA/5e7g8U2L11PT8kIkfiKoggZPXAPwtZ17NJ4ra8d29OH5e0YUTN1qNGVFXXTneQL8j2
aJtfLC3Ww9DqUMngTHS9cdH6sFpZpvhpTUREoDuEc2sku16D61GRQHSgFsTa1ka8FRQrPR0ICNZz
c+e5U4MyHCBEHKcb4NfvUQeij6v1WesdyIgWBhcYtXNUbIMkeLYa890otOveI39GD6f1YH8j52+P
G+1uqCjrpPn4QTJtvGoa1ChJ4j5FQ/cMlnDfuQA9myGj7DR/ZNDiSbUkS6yfXpywfqc7L9bBEp2Y
anjWaGz0Wd/0LETHOL4jN2NYOTt91MU2FOH3KtAQlfykY8zJ3A/4pWFJRwNscb019r1p7+ZxhlCc
Ox0szejdzPCg64VzR4oC0VLvSdq+LjaR87nAoNACJ0mIZ4Ji1IwwkRbHeKl6/SEkd7kagoAeJNeT
/mvEBT/OzyG029rMNnWEeN7UjjAWbsNFO7bIiDibtgvzv0Vcps5f+21BWyHW7oWlvUmJlx7pVx3G
tlQDPuhVh4yRGEr+9OibxIBWWt3RfsGdiBiA1vUCAx2VjQCOinjbJDJus/iGrKI1wOmJgMEy/A5U
Dsa9ySXZpleN6XQrK9XxfhYyjsoFBm5tIrt5qtB59QH3euuY1M1tEyE3auPuzPwp2zOqeXEIHBAX
v1mOAXlgQPuojVCHMDEDhmCfA++2C1AxtWCzvTI8mQ1bctqd6AwwRQQdICxv8kB884rmVC2UzXq9
3nfa/KhzPW76dkz5Ga1DYS7nEf7symm4EJEo0jrH8VYGiNvnUee/n5XrHpMRIfbECMfDw5wVp0JP
iRrz9RZmM6K0sDV2nOqs7n033iyR/qxX1k2me+VqCizgjE76bWks1vxIk/vOj9YBoo4lMCcmcuK5
K6xvFCao8RjOt6jNb6whHNe4cGhqxR+NzTViac27qJNxRZgOerknrwi+e77xI/V/cge4hC1hzBYx
uKtmJGDJ/+UX8w/bNc8mOF7CJ4sW4PdwyTqYFVimN4k2vwnLf54N+0O448ecNGe7/ug6m/JlVZzt
Mr5yOg65QzhzDJioH1GqVU79ZkAuPHvxzO1rrlc69yKR1N8R4AVIA/2970yHKo6vmTC/GqN4iQYH
BaV749fBXW7OZHjKDkExfSOl6Lqi0Wmj92RqBI6ujX9SwSfLlBMQ32KIO6vbiQH701K7t0Soo4AB
G+YgKqAd6YHQ87sLUUZclG3JSbJQH7cs9rTxohnpBd38d0dPsEWKtasRLV5NS7UT3XCOUOg3woq3
iCdBCW/StrgIcqz2w+KtlwiGWVsUt5ELJRxYWgsMdaUNcYT6Ot7U/nc7QxbSLMvHAF581VLg69wb
rSCoLg1hR4jEh6TuZgdrTIgeNfu9a4iLPw+rKm+/h8FwVWleurOFQf4C+r1ywgrTiGnb94axdxPi
Ve1GP8yNs+20Cg8ohUjbA7le6ppzw3p/RxxMy3yjMpktsT42fH6DYJli3DyIAIMuvngt7tKq/ZXN
HSIhYaGvy3ch+uD36D598AfrwQ3K5DGrrJcw5NYedbW20QA3CKcrdsyyuisn4JQqg2E6LPhw7aan
S2bnZ0IpBXjgOdtlsNzbTcNSDrfheN01qX6v5Y8Jbb2V6dTE+FkIVgdxy8rP3hAK3TH5Ih29CZKj
PcfBjkyPcN1gt9trkx8zdrvPcZ9UW8cvb71sTncCE/mGevQp46idNL5p1wORsES0rfX8VtMI+moc
/3Yc/Q4Nn3QcB8gd7TbYIJlbNj5D/9rSpu9u6w1XrBOvnJhWPyDv4tA62bckrUA8Fqziy07/iS26
5SLX/M0YoOmrLUqeoNR3udE3rx2t6r5FK8PC/yEriG9aQvfNtEjwiirGvu8UCMkQjO3l0Pusm10O
/qqxdORNiXdHWMWOZa2/blr/ni44i4nWetZNl9tlm0NaR6UR9f5t55R3c8gAT6H6uhs0osXS0KdK
dxq5vfpF0B/91maBXs/aU0d/BgRoAm8L7lCOgLl1xuux1H+hMYVe1Cd4obIi2hqNzcI6whEkEZmt
S7+R0rHsVv61r54kteUlMxcCI+TzY0GPDyXJv/6dejnVIfWFE7An+XlYnvmiFCP+8ZHqRT1kRmhP
ZATKj1RPjY3YIHuVglxutKEVlSd63t0qJWpzbY8ElDhXY0t+3kwhqRw/4oLJbD8TBWEytgD4ARxv
av1V1fW3NnZ2n7IPLklBFpn76iTiR1YvH146fzQWophhDnHZkZg2jh8LANMVScKSWHEq4jWhm9O6
L2QLyCTVZLHNj3les6aMN21tXFdzUq3Fz2WpvF2ecxcQDpEW5HrbSVmuoejqa68P4nXnQ/AiU70/
otLvj2Km2au2lpwMWDE23toc0LUMo44QhhfVQ9z3xW4ZnacmQ+slkCoXce4e9T4/iNGWEVceqC4S
tiazD1YkR41YvNDWGhLh0phou1cI5KV6jv2aNf6xHg4Yie8qx9D3GONAPnTVCH8cflAQx8fMzQll
c5idLWbxkttLvFs8qNbNYiCHjdPvi09pWViRedKFZXw+mH9tudT/mEpFXMRTkZ18YWZX80hF3Uwf
cklE7awbjYwB06UGpz/0ZvRMC/LUkfrbJwYRf+173IVPXjKRtMkPPt0UYMOz4kwnZmtqJbKqYS/S
5doyIEC7tnmONAIcHW1lDjpQNJiOEwxbZPwEw4WcGyxSpDz9FFY0Ebva3BY2S30vuRMSkzmjoHS9
bR9o34nU5M7glQhXg584UK8S6EJyiuA4TGfbkEDP/G4wnJNXtse+uZui4bouGxhykZR20H1B3B6O
G2p/TPExkRLX0wzxdwOzoNX0XEtLJKTIm2pK21Ns0C9+GTSb+L7MzPBgDeNNAM8AFBsTqXy3dPZJ
7Hy3ism6r8+2nu6LCf3v0Bjc981bM0xvs2giwzgdYKeVGG1YUK+0JONrepzBZZM/VgOFyyo/Oqyi
/PxxJtkZaFD4YmiCNNGU9QXtRvPW9tpxhyfqR+jT12rT0MHCl1/M9MrSe2NlW/WvrJbQYRk57Xcn
syc5z6Ui4CNbE1NQ3dQM/KuJWYvjV1dmOcl8FlFfwf7eTn69RRl6borwqapdfUNn8zYlpWRd1bez
Xfr71v42h+GDlsflmlvTsUovgxODlyKakvTD/+TrvHYbB7Zt+0UEmMOrSFGSbclRTi+EI3Msshi+
/g6qL05vNPY5L4YtK1kmi6vWmnPMxKJu1K6Wod+RCUt9KTLyM8qXaADZphmWX6QJHdYkfWrM3VA6
iKRadgEUHBz6gol4h2FQc8n+7XW/s3ExCHM+M/5mHZEdKqn2LaHt4JIOxY5pU3biy6ydq97MCbRO
s6+sLt2Axi2dyXkM9PEI2+59IjDpyhAcnFXcbc2x2eNaSwiEgweClfF7no3hlJpUj4yTppzLWOF6
LxmudGKRhqcMcIRjD8yiq/G1LVI/64uf0RYvmjkTib189R5xCANJpqSkOKwM0Xgol8dCJ3DXUwdi
FqbZt1QFPQW+NzNB7joPRO4M1rWa7lChPZSAXmJyKap+vpdwxg5a/4obcq/0L4OTXhlJA0qpPaiF
+ZCRkO2rjnYaESr6yOOF70rrt1OMowJeHIPAbd0CcC2jY4FGd0N4n0EP5SQK+dMu6Vuc3Rla+1Kg
4QiqpizXKHOyqW1WNMvqQzkmN56M4rehqb80Oz8YQrmZzIH8omdGhPfEc/4izGv9xo3uNW/yAnIH
QuSpj61QX0wru7am6jHWMYsUI9fo/HppC18w6iuz7mD29QeZFsQqpcz6asMTmz4f3hLTS3bNYn5G
mU0ktMt0s7TqJ+KDHsul+U1YKPSl/W2U1lej/h7oytlxtJtJMDKuq09oA58Ri4Kmlb9rSno/NFez
40A8bt6HZYUodIEwKzwmNb1/qdVlOGosK6AP0TZt9LfOnLK9tyxPwtUei9Y3IxMfgnKu1fG+cN33
JgKUKVIpaeSTeuLQNXMnXD/zeSjJS4rn+qpaS9WoqX57pd+p8OMggRloS9OPIdZuTY8wD5VkUG2u
wnpxQlROhJ4u8ZFLX0i37b7QCL6xvnQuYU00+BzBb4Z2Gqje7LkCmjiCIYrvM7k82CZF2bIGRtH2
sFpQdPmdWY/wCkmwnXqwlpZBnIV5TDXsPKnhPLaZDX98PljGiPUiculOa2+j6j0kjCxjN9W3DrWh
GuvLZmx1EsEL/twaSjnR3xn9kJkKutjaMQXPUk/360c8lM2TVwA2tVkRyP0I9T75AkRYrY4Zyhz+
hOQtW8g0YwIf9DNoQpF5Z33SjqPND8Q6b7sF+YJdYriyCiCr6ZeETX4kqdLbWJbyWqTFm5G669YK
M9KSP3cxqsbxPFZMnu0yvb2cSH3Bod/8Unycy9Spt3Adg6wnOBhHV2vDEBxn8pyxluq+o2rsP8i+
mNXpxbH5o/SIml1Z2CzaA5fJfDnqGvsiZqiMx3guchANjhiu6K2vM+3aJYP6GSUI3vLkLh21T6JC
WeS99i7Wes57MW7nuuGs1PkAu4wO9rrdrufV1hprN3bDnF7LvRP//YOsqhQXG+0QZQKTF0PwHlYp
euwCb+Ha4WPUw+Blna3Wfp8sRAWOdo4SGhxy/KXGfR6KR8xWdUj6SxCNNm7z9f8UGeMMjQM5hEhd
lDtTElNHzvjjTBaFPP+1RlvdtqMLiW1+iBtevxiglDYDMTCjrn+iAMeNPF5lsxUdrWE4jwUidKG2
gDg9JuAixbmsXkMzATtqs9FeSeflMFu0XKlLBc0n1cU+Sxi8tfhL2tYhUfOMDisS3VNde1u0j3LM
nmdGMJsyj+gzrCtkK96USX7YBsIld0y2dim1G7egDi3cUt9wqBBOThoE6yjguIhrq5wq+u46gJBl
wd/XC8dvHeQIjhnaA040aJG46IpBQwtMNYERsAwAoWo70vjwtCYAVmYocmacuxhs3XAsnBWLm5y7
FQcoug6rufeyIJMyxv5raAmtmUy48K4V3zqFdy90uqS98di300tjeCcZM8soWuWVjq2lVriKk7ra
lwotSjtJuc5yQUvT+TNN5n26tOQz5N3vgl8ZrgB7VuZ8/jzpGDocLgQj0HX66+RSp5+07R1OIcQM
Zu9Xhv4Ge5xLdpF+T666NUuHf1yS5zjEwTBqzsPGFr1E81M/J+awrXvegExUhwwpusqLN2y1so5v
FMsNBo9DXKvX6aaM26AtjV1rSivsNe+L8uYcgwOkElKCeFgIuC3m3ynpv8rODPvUoXb1SJWKNJsN
ZBRi2q9PkJGeNY/90yBucbbz7712CNoL5nq8VerECAbJIFgMoFq6/OwsOc2ogGJpAC5kt9O1VHW6
tHGt3STk1BFCEiXPKkwZ2iCxt2XCVtIg/zAXu/VjOVw5kTxWkwnt3F344JKJ9hpAXXel94/s05lB
XbnCw1cxPal5c3Ri1jyvZoMG5PHgeM2HqTNOSuIDREqaWPLHbUiVsdk3aZm+Qdt7nsZ8DtNWpQuf
ZKFlN4cKKum21ubTXIufSmktbDIGERc9pOFnrWcujc6DZl6afjbXkyjxbEmMUA2J7tmtXeYgd2f3
ZxAu/X/metVqrVLWFaA0GUGPW95aGZZtSXyvLBFME/GXNXFKUe7hzuET72KyQCHqIsfZegQL+70B
CJqJ/VYI554N7VMSjR967jqbuXdJfCGNvlehUJXOvIv6IfblBHG0oL+lpUMWJJOZb7UB992s3VoM
Cq1IbVBjsvIZCuhRnHdySkya6hl+cxwCOmlGPiU7Kk8HyWHT2ZSghbvHoUSNTvpHKeEw2/b3aKrs
YMgI1wZIHZGq2UFma1ogRfYNrXTyxyp7cgq2zTqdAL+rFFZ2moC8ss5EIJCMuYJJEe9WlKSbyaAw
VmE6eI6b+lq3PMcK8LFyQL05uoje7Mqdg0GdvgaHm6xSv3MH5DXudBUzeQlojHHr9NBbBLY5CTKD
pL6GYbKHErCQMOJC4SEYbS4R7TS6In1a7g+z8KJg1hY8em3Vb3XXLoMxVVdRAcWk9RI5xr05xYUf
pXQJXc0Fgl291bBlveF5yMAlJMAP9oWMtGuD1M7KaUNTH6htn5xGdyBlqvNVuaBX6/UwZaxvn6KC
M5nJk7HPHMXaKLGphpEhjXCYuMg0NskIJF/9pGz+/ASmSuJZYVfXLNmrv7Y45PN8k4xi3JfFgtXW
tA+jxyUuqzpCm+b7emDYk43JUTGYNqTFdEhztFFqoR7iQgOy6VKG2CYZxvifyLMngW7I0ZgZaVgJ
SgRz5W+igeYC03d+ZrMhX4TyWneQNIjwCZuGgNP6Wo2byVdBQ6PedLWtOWf6lVyZaFG+sBbVsGPm
fv5EqLocIZ0HTM+KQC0f0ngCbqQ4x2jIJ4a0nBiIXus6y2+qKH2MhpHCA6U57dnVumq5G0a1JKzm
YcZ0ctN3wwP72HBQVW+rZUxqZeUUUDvr3ZJeCb26syoGCw377I3iFg+jjL0XQsLp4dSNpXzTndsu
vb0rpO5rM5cZ0xO3ke7KQMlkuuP1PhLZsGrKgZWaAMwJq1ZoyOpTBSBRiywmRNVhjVUM0PJ0RMw4
O1mVfsUl9KFx7INEghlYPTRtlFlrLBL1ZmSTRsijaLY5X+h/YJMN5YpbyVw0eQBua1SetU6cpLV2
cphHxo72WSmxuB4a5bYlZyRxnLM7oxeLogJEROZbXRE2/En7uI6TA9uSa0zxJvMD2iFIIw4Yv30k
R4ufqeXdPCw3hpMWAcOdjUroDgGXjDpw4WrYTbg64MJ1kNExXGLH1DkEHubJo+FWht/G1UB2ZqPe
u1HMKFExzq1XP8ikH9h2JGw5pXFOozZczFVGyNDxgF8Z17s3Ymj3SBUVJUAMyHiFcjKVHo2qTsMg
V06IClB+rPbCRdKXYA+HeCdF9LsoH22Snd1XGvpgMp9Hcz4YGM+CMbZsX/e49Kg/xignioICyzM+
F3pBTByGD5XNl92gEELecC9l3aCZ5T+5GBOVq1uCx7MVxoPG+CJ1l/FbZYTz0rSIWxYs4M29nJES
JrEHLLzsMcvXtksfyT1BS5OhUKn29Co5QmICV587hKBYiKCgk1vR8JaiHtrNjTtxmEc0Ko6Ygt7o
DrIT6WEb2zqkt8EljtOtfLNLtkw+zFMhB3+EmYAvZu+Upe6XDJcVn2AcEfQ6nWwut9doqzW/EfLT
rk0wiWZbBYZ8ZW1vmE9q35pwWz9zMjzXhupuS284ljs3ksHYJfjSAMNPOfVvPsidB02T6nBL2Axb
KpryrYGckpllFbCn8/xVYQxThxXbQkfdSRrflu1xfY6i+WRUK7U6Lq+nRpN48AnKQmqyNx3xG2sZ
ba78F5KUGzT8R1xpG1u7Ta+IWUAXgTI1MT/ndLz1LOVK14jMmR3ulcpzD0MoW5F2yZjhkx3PM3+N
Lvv3Of3orR7DGjqUbaLqQWI7VQiWp9jWQJK2ixzXf1P20Bs4D0v0P5o23EUoKCv+a2z3y8fcnHok
p0mxk7WDbL0mZzBhyqPa9VME1wHZxNvA+B2fOguR14qPJUv2VNKqszh7AOjMu+v6l0HV85rbpLK7
M+nakhMzPDvadBSzG4XRTLtulKXqV3XpD2nxYUPtYuXUrxGUf0d2RUVL7U996z7Bz0qQO4d1NmLW
bmFp9zb2tAQWApGxER1Xf6x1sXNz8Q2jNmfzSQVcqE57P7TmNQpTj5jaPGwdJboqNP0R5ahkqsKg
UEXym0QvDKa6kGYF/5t+5U7pWZCLpsMFOgcmHQ0A/LAzXacnRYzLkptMrPveVcZ1HPxztmtKKRBW
L9ig2U82tk1KWyl+GMXV7D4QXhFKtpH06aoZTGmsGasPF18Ywy46mqYPqVBseGpWhkyYu+7adlo6
Hab3qCSFhfhCfCPtYhNVAETQ7bnfzYZB9pAANGTpyq6GXQd05HlRle8unswr0dSHTvVIUbtxn7Qp
qa5F7G7GOrPpd8aPtvFjFxk82my5j3GA+6TjRFMynaZlwynCjkvkHXo7wp5ne4FD0pJfWkpiAES3
cw1wPwCi1E1r95XfivoFCpv6agvroTOsz9rKgRtqEYDRWQ1Z1aTzYNFg3Rn4ivGck1bD1n8NZ+qt
o12yQOam69Nm6gLVkfUazHuYmpdckO51cTCqVvtZC9lelY1B/uZw1zfGGrZBiVkPNHyaTum2HVEP
cWyRCI5EchbET7atuamU4hShdT9ocp5vNSdDn9/jOU07iBqLekvjgB52tuy6OshaFmOVXDhsFZpg
XzKq254OPWHk0DHiUVBgj+KmTrPoOykZsU2wTjPb2xE7W+wi5kuBqivboZ3GgObIbrKiE2YzrlkG
h4Ers9M8249aHRlkHtQHb+xW96T2mDKL2k8qCBUicK9qy9Z2hAxdSQb7RKd5EEN08v4m7azRIbRM
uYR5pCrEpo/alW64H1lD23HuzCKcocXhH7E3tSbZtfQL8N+h53xvSFRfu9neSilfRBJAlPgQqOx3
CStNZStlMHd0yKKk38GZEL5WEFTORpjA9soTB3QgKkvJO4yXBr9FpYTM3kFupIyB+G7mGqbeiZZ0
xwjp9zKAR7Na7VYb5HYsPyPVyp+LqLhPC+PTKuBVNKVCM5ac5S6CP+mFQzI+FBwKKGqByymX3a8S
RI793Xf9i9IO3jYlUyly8IsUtU56N9dltem+7bikMPUcwT6wuR3JsEEcczXWDTC8Nj6wTrGbqpKX
MVNYfQ2kfaUX7aZ1x/mdkkp9MtP0ram5Lpe0q1MF0nohgKpxUO8N17xSUSYdjJbaeqwncFJbx6B8
muPl3WAzPGEUt5ss36o1U4y0f430Lt3CAnsTehf5ES08nwr5Z+yaYpcLcBQe7vzAS2natRUF8kBe
NW7qsFQ4XpdxIKkFIUmhdrxZvfL8OE0J9asyxhDOdcNi49TmQndYfVGp7gNHyic17kjPWdvEZp02
wVD30Be8PuyFPdNzsozASoZ547A4kc0YXc1WpeKhIvpVt0pfr020s7oh/W5RqlDFnYakk1jv2Jg/
OsKl+nxqEEo5dzWevJ3tLVZYMHfwEa485ykl4LhUz8PI52ZCToU9VJ+kSgA9dAjoNM34pEq57NuA
JF7i2bmljYSV+4yoDokXT/yhZnJ9McSqqw/r8h39FMSaq1P2/75NZ/eOu+t/7ngJ0vz7kIZSyLex
RFTXWlYR0L7e8XKf5q8Xlz6+izn+f14xyhs0eJef0znhV5cH/Me3f5//z28sFhvdPfyv7+LPm/zz
ilzvxLL9z1tirF2B05pDcW13BsfH+h4vr/7njVxeTb/EOP594UbJKSEud21zezVDr4/68+SXb/8+
y+U71SE5bCs5SA+efI9tKCtuCcQdb4p+6Fe/7SWh8fLdJaHxn9vcZQUB/L1PhsiKrhoqCYxqPPry
XbyaAf/eJmCAT1EGd2a9/c8zXH7758H/7XH/PI2lrLIefOa+ZtNH36YDAVQMxG7/vpFWV5hAXJ7r
P76tAQCruEd53cuL4/FZw12sc/7Hm52rc+gO6i1nYXV1+ZKtvIVk/fLPbX9/vHxX9c6Nk1de+M/t
l8dfbrs8yd8fF6pQ9j4Yfi6//fuLvy/297bLXYpLiN5/e67Lbf88zeVHryfJVBNW4q9s97/P9+fP
vfx8eblqADDr//M0f+7035728ph88a48MTQ7e4XniIqyTMMKy+6LH50oZYy2fvnnR3XqsUj/8+tR
xf/phpm3dlzU7v8/6PLIy5d/blNrScj1ZFr+31f452X+Pvafl/pv99O8iPf097nQF0IjuVouN18e
YDYYX//8ZX+f4D9+/8+LXH7899eKVzb7OYP39N8+gr9P+/d9/Nenudzxn/tcbktQkG1Hx/gZ0jW1
WgKLSy6YgmrsGX1opdH1d3E/puGf5WI0nhVLYOY/JnpzvqwG9WrPh4hUH0ySXGA7rN2HcqtDX6Wl
yJbNNpT1Iga7Q9OIpYnrHdPf7npGhnRtrd/RretMtth2s8Xxbe34m0/QL0BIuuWTGnXq3kuyXU7m
TzuktBwVWpoOdurNJFD/DTBGmkjeCq0+4s9FWTZQM4tyvpsb+Y29MsgT9ARG1rP3YA5LDxD0ZDHP
gepiucWkG+1KTf32iulJa7w8TFpEEeVUIy7qrM2sRelWL6mSwByXdZtsOizfuGeaBGJnVx7jdQ5T
G4IpSHkqNbQADLEtyPcVggBKYabozdYkpvy+aYfDpM4O6N5FxSNu6yDZeWc229XJeaE0YWvTAzUb
BYWO7oo4TPu1EmMGLku2+nymQc1ehZ3eLVE3ts/MR9lGSs8sl34MphaE/svZMItD1TRHVLrkMAk4
XiPQmHouQgqodGtxbadCuSEsmLYnLNSAHXsdECQwJ8MNXQn2GBltQEWtBWBPDeckU4CoN9NwbPns
rJ48djdJnmJmiEuDNU6JXBE0bMyFO9/mcvoVDh+MK703ZuqMR6WH6Y983rTgeapMJY+vmYhSVm90
SaBqYWTsW7rkpZW/WUQBqapUBNNiuTty1xyl6fe9zvhb6dxdatp80ibt9EaM5pba+JlacgpFq9Z+
0YtvJ70rY4b26AJ5rE0reWco5OXpK95hGBUq82LxCSh/F9JLtozvyz3gwBwhQgIJawGvbfZFCFmX
JqzJHx6ja9zn7v2Uet3eFbzpaUHzGWMFwNTPPxpgVeJ40LE0A/KBqzI24FzqdXb2ifLbR+USdNNx
PYL0zO6PRbL8MMKmTBaMB1rzvVec6FTrw1dLXKevc/r5yAAlwWpI5ZLEaXxTzUz2U84NY4ox6PCG
AGGaAnJuQsPMld2Sk79u9zNDkZLZIsqXlyjNEfPDNkOzJlEParxhXstGSRYQUijBAcgZ+LCFjk4J
y1hE97NGilXrfoJ5MzexGn/MUgl7V1H8UaMu04wj/YTkOqmwcnnJNxylAn1gQl97Wl69dlZRn+w1
5cfxKsQnqZEeDE0tfS9T75c+cn1jLoIokU8zucKJ6t0MLtV3TdBemEuI1Ur+lbfaEC4thTGNxyZU
3OdkraCtDEN1V1QDiISKXohS3yyc0v7YjzTFNe02BuK1LZm+DuqH1ZqUPbMjCZV4FHl7Rkxf+B6d
Sttr3rReAng3S9+FlQ7H7rlWIwOkFWkWHeZOmjSS/YY2YXKO6wj5FOOOzEn2lqmo1Mnag52ZzwCa
WhPbWlGwRxJlqwZV1lyROxNvVW3YawaCy6KYX2CrfURxC4s+rb+z5XXRc0BlqEPVFI+v0M9um5wl
7oPrKu21cLwGGKva0vvosfMGtKumGTFeRrIrwHX9tyrQU6v2WzbCgp6WF1l4N6bO3UptPBoq+rt+
MbOtRNLSN+IGShtgyGre5Ulib9KlSvbzpw3wOCqeckKayCtjLkQOH1Q9eJZ4Bm06iZgkWLtNBmEt
0AOo0TRYuzGIOSYwpQ+o47IPyYcExg0hDDaLQzNhwcKm1fo9e8REpWZ38PsI3M1NCG88Imdr6bcj
Gcf4gp0zyIHAAEeOZY2OQ1G8jvFQBJpXrMp42hFClC8N4C3fIjK+mPI0iPNxCexOpSEDIVdFZb8V
SvFsZ/q9nNbm9Iu0mfrCycZKiSAi1b9rJf8uU/1LtAZdjg6Vu4rFfnBKHDMD5RoRI36qIaRxC6Za
yRy/krC2mUp0neNcP6pZe2oFtuRqvgEC+GMIGlb6yBtO9NATWO/UXu+2k2KvQNTmlrkVQCGbtE4n
Zt8aT4da46JQbqrcbkL0IrRHezv2M+0AbeTWEQ7moaI+lTmNLcM5tK39IdJmW0/mXeIWZWCqxT7R
HIiUESzuASpnaLsjCXe4cezKDAjO07aDkaFrH2Ue2AqzG8R9M/qGagJ9rHy5LQO+SJL0lxpMBkY0
So69Y+r9BIdr5/SluatNnZyA8Zgn1bma1NDUCoToCfKQuS3eUuz7tVK/eivsXPpx4hIW2j6gAX4q
reJ5XnqyEzpBGM/yVU/2i16jq6E1DO8rtOPpuLiBk9Nw1QRSVs22j3WDjKbGeE1zzQlsE+ZehEIl
teF6KrhLUKq9MbV/9+LiyW6Gm8m2SFcYEbgWe2EWb/nEMZH1ItQHagND3iQLIqIZn5va0dSC+XmX
Kl1gdJyfJKxaBXADhHyyYNaXjjYS+3qGrmm9z/30Hgtmgk6BJNStaROkTHzL/Gt00rPRTm+yXX4y
hrQyNnaLTA+DWT4xX12jOeuHBlfpkCpMx3OM/nwej+aCIKVeUrnNNSDRJYZX04s/hCsO8YAth+4m
WN4S6Ufv/AhTLEHPFXZF5JMNazJ+UpFbKOa4aSu1AjiLR6iv7vMYEoaGMGKLKWo32d7hrRTZ2iAD
GzoxpsekBpFhNutNQnQh1tXrthjYL0cI2k1H36866raJqk3jAAq1vtQS45E6vg68qYPavKRN3m7I
/nv2oByw8j2mXdRshsHho49PWkOZYOm7Phv3Ux2FYi9oIQs+FhYJpBIplqvNyJjwPZkZDA5Oc0rd
Vb1AjpQqZjuYvJu8rh+LwUDNoFeYVDh7Rzf6KYrpqs5Hy6+m7gVVyI3u9XeDW/jOMN43ffxugQNh
DkEbKhuLN8fz0B9g9vTFQlPLMOkNLxwbOanHUA4oGzqN+Lt+2pJUfMMpuTOJjz0Ac4jq8oQ3ALUN
ZiA8M5wuw4vd05YDIDltRFzfFuCQN7h8+DRN9JxGGT/VdvFDpgjCt74YkV4P55RG/L5LmKog6HFw
LeAxQHdexfIa6VayQcP4jg0mYMnVQxvwhyPk0ei8Y183OdwGtPRFiueL0bqhoCvAQl3mqFPd2FE2
xmLR5Df4kB0+RsfBQVCisgoG3YHdioedPguT1fIRPXXDMYeYCQ31xhJd+tDLbR/Z/RMXOCrJe+9b
nYbhBiaIL3pg/G7UPynmzG7OG97R/G7mmZB7bRzeO+GFsXSZaqQzv0UyV9Ck6ZiKFHXdAv9XOHko
wlo0gW3M+IxZH4LUMt+Xi3QPANReYFkAHEKaIxt04NTG88jpSW5nlaU3Jn4sGY+3k5dxuLTpg8by
E4iBcy2KcsaE7U2c1r+OSGmPa4zLc+NMbuwJwcmnNqFKWTpB6Y1JKALPwbj3OMTttU2xGNNkI2z0
RAmyyTrrqKf5M7X2s2sDkieyE320Pn3RlWLYQmDEySUVK7LnIHeHj7hJuZrb9wrEwE1tt0i3CRtr
Rt/u6N1aREpQjBdQfYg18u3CDLM4/ZWhB4beqjWQGhYITwKazlY9bjXdmiisYE6nDvtge7jDhsqw
V8nvDHrjzFw/aYlVO8Zst227MMVcCFhHl2uA+Q00tzqjIPpkp9z6Vt4ie9WY+DscNMqvHukfaZ2T
Ssx0ME0AtJinslFN30sQExclhehixQjuctf3MOVki3XsBu8J0NcPox3Cum/SKdoieQ9mnNIbrEbb
XsZ3mTRNRCTt29RlV0O1PCwGLRfZvJMPhVrVQzQGzercmEhGpyY6uyMC2laNqTsx5aOVxQDuouVQ
QQggTmG8suylPQP4sz6yoSSIFLaLGdt6aBrzk65iXso4AxM+4dxM41Vy9mMhKAmK3tmwR0zAWaX2
9L5MV8x9zoDG1U1Zju22JB9sY47mKZ4IKsHKvG6SdMoxcRS59UK2PfpByRcpX3VxrWihrU6MASzl
0azNUJpsx1ikaoyBLj7Q+dldvbsjWJ48Z2FTjGsjEW8yMT5Bxs0hUdmPoNGhdWuZP8dF4RN5yiDY
4+ivldnbUpjEnCE5BZXBxQJJX50bvwbjCoiuww9D7cu6uUlbS/chXd2nqOtJFSF1yWN2r8AM2TiW
/mG57k/KfAmrYH0w9BEyJxlEua49tJaHdErzEBUbWOdyYHo8gDBfqw8QYO0nN2cwDilFQxTpaNKl
DsgaX/OQ8CDueM209tBF/bWCQLGtEf2JojlnRXVMVPtKdi2x59TPY+8xg4cft7GL1fKXBZtaLCda
Aa+N+T0jSWrKJQsYWOETE8O9U41vjhi/0rLfLwy1bV17R99pBQ1ZLX61kBc1ddj6FvI8BQdPYz7K
3LkfGIZC1iaDGceSwoxyU2feW2ahP0H/9BQRUWKqDELZuhM/AR5bdaKAodKxsMwbU2Pymcf91oZP
E3Sqc0vw57UELBEkTAUItDzrUjmr3lCFcTI/4HCDPT0592XkMQjPogNbrVfXe4ByCLJWL0E7M0f2
e7jEnkaBuYKMgkyvg3m0rpCNbWQ37HonQT+E67k4tzhAQaZFe45Jv2sSYztloGGR23FXPa22im7T
eb4CJoPIXeDzi8FMeQPe08rZjq36qhTFldsN+i6a5l09kQMlC0wvrUMIj+y/klYEs2UcqC/whFNg
jM7Goqpk9zXeqvmBSto6KKvyRKYeChlp8zL2lnpfwffhvVatgQbPzb5nJ3lN+mQ7zxiSFTkYfubp
iK7ml9pMi22k7wowJJuKUJaNwNViZ4z2zOE1r5iwR0w7gyjjv+bZHVoYb8TtqGHhdPbcLVvFV3Z+
niau3laNoLUZKTmk3ftQxKFFJ0OFSMi7MuvvJnLiTZ40pz5OQiO3oIjP03WT65+AIPZRkg1s2tAj
t/1XOs7nHBVbqNREw7ac8VtPcdgbepxK4ygIdQ09MOPznMZoPXvYxjkBkkodxX4bbc1CNhuAbQwG
QMwHafpdR8WN6qBpYgtmsa23GoLRxD6ZgHu71NnEA+rfo4GpozjDX692CN/eHdQszjLRP/Eg+BjN
d80MKHTq4hu62QcV9Ri2enJaYoSqLV98sc7v1eW2S7y9czdxNeVUPOFU/kj1CIaV/AXJcoqAp29S
1iiNzKNSOs+eNl3PnYKSo2UXX5M/LTsTXRnTP4fpVe7pO2VthSfNfFNYag8XthrCFAGjzbB50zTj
M+coahCtQeQymva2i+cdj9uUyxAHeZYc4JKd8aAqQcr075k06gh9cXTfJ9/e9NK6xgv6mSenJJt6
gLpiobPwRRSlG0QdKJLQUjrsFih4OTfR7NbtriVA2HhTbR3/h/E8lYPCB9o91Hx4m2o07klIn4Oe
8EUJ94N4dBnAbUIiWXjxDRaCp3ixAS1ToJtxQnKUAFSMYMRlD4tJEX/XYJT04XA9Sv3OS+L75oeF
N4oR87XGDfS5+8Jkp2Z3OrqdsUVCoL7C19U3s16frGJ8mtAphHOS3mWOvAEopmxcZrImY9iATeDN
iM2bRPpH7QMp9YeDc1moHJi59ewk9qNuVwH+/GPiQdnusaAU85XoOFtirNPutBeG+jr0FiFWSEL4
uw6YqkLcuDRjMq7/zpIaG1WXh3Y45a19FCwAngnrrOu1t2jdvLpExC0dWg3IbbluLzTuxFfTTqtW
4LkYWrQMCXKtEaCOqhKkXUYcLVQxQ1XD41JxU1lMkOuo/6xMed8kA5DCzGJPMzyCGr5GZCF8hhTU
VEjtXSaWvDEFmGuZ/VAAaAxldFKTsvorKZN9ZhFrhLdYza3vxO3oU3VdA/hVi0NC8PS5OeV2Pvld
WxwaOeEnUZttW1sfuSagdzOJ9awUMDX+26w3PpOouu9Sa8tbuB6SWwcagljGm0qBfpPbSDdS8Bej
8RARxq1H0e9SKaR3ymDCsfOk5O8SjYO16L4SqwTajTrazrIJjF77cob+oHvp4/9j70yWKmeyLvsq
ZTVXmhpX49Pb6Xb0BBBMZBAQrl5y9dLT1xJfmmXW6Lea10RGQNBdJPfj5+y9NkQcdarK7KuL1hc7
zt9na3jNiJYmZgOncVvxOyfj7ZyNN1WaPGGh+KCE+DBXmbNfwYqr5/e+VuMmMNnIjUJm23ipxHax
feTN/U+ncgonlsydM9OaNRP7jGqdbkL8LrEErTPVa5GrCyroxyIYxcY3gcWr8WpqSaQVgQ4s4UBR
wq6qkBiMNqoa+Htj8pbkjdj+1W79x3Xyz6iuIwr46qEw9AYJG4uLhzuGdISDB+AOIHmE7dWjo5dn
Vn1x8uIJMeSm9NGQlKhf5hELU2xFr2mKKtbtIb8so39JFuEwpkZMb1Qq9HQ5bs1tt0zpxveT7LAo
/5JX5Ycn9DvS8buhiIJ9wn3KE/KK28HfGySykhab9AEZwU269cde7X2j3BKhcmtE5bnMhyXUrrOH
quyw/0BocfNtQDr7qqIk2H1AYb7qqacAi936S9WOfJx8mjdgmjiVU9FxF5c3Tv4CQYZUjuq+ibu3
eED7ut6Cy6ztTUl5dFAeNwq9/FvsfiEd8bfI727p3N5FgC05Jdgjq5MFdLa+5KJ46mL7dzF5goNe
TFk71mEgl30sCPEcyuQJ9QL7sElThuZxfeQ09tTNxVvdpX84/T6PQdedfPwgJNdEOwgCb259bero
N+VBf4pjSpSIRv3VCARxItjvEdtDVC3sI+lYtPXS2aFk0OpazMa18mvjlrPm61TQ2116/9DAgN6h
tBg50yPEwVBDZ1zkGahBYrMMBgR8ARhWxh/OvZu5H55JhwyO02Lc1pzKT6rIaGIG6jwkI4dGozk4
c2ts6xTRfQ1Kb24L62zkaJk1UHQmET4HtSA2wyKywnmW+uQaAXL8WQZbHGDFozG3aGogc4Q///zn
fVFxTHkuGd/sAF/D+C5rm72qcznGF1WYx8FOldNbIJIbBj/9wfPxVGk5nyq/yHAc+O8efWQLA/XG
d3rjyO9zWCwK1R4kZlNYBIe13suSN204UKE3I3vY0NCATLonuMAffQcCKvHYfRZjPAlrkKEf/fX9
GdhLzmhI0zdeWk02AY5NpK/5b6OfOyxMlPbeaH3jBuahocIuoujTSQXYHKKbdlCVhMQiH5srt9xj
WQr0GefI2jw3EG0GRz/y/8TSxvwiNunMIhz10clZkqsp6Fh10n6V2W2PFAGP8I1ev12yTmAcD9Tm
GL+PMngJBEQMMroF/pvtMKfXxfQei/quTsEwoKx5KhUOd4xMp4ZQsVH5d3gYN40ffDWT67MZQvJy
84d0HR1Io6BtODUXYaoRF4TDEyHLed+b3bkf0D1qBdiwmpGsIXTjsXZO5SC+SZjj9AY/BZ24zmI6
oR5hyZZft9xZDolFM8Y7EFJ3TTq8TUVLOQTrM4yc4u+YLO1Nl3Whor1tupyUHSXZYGcgLLiq9jI2
35LZv5HqLyqo9GI2qxeBA2edBCXLY/pUjC+Rgy1lCDijxQp5bIX1mzQLVMJk0wQy5ezsI8uDIROm
iWm9ZpLVOuuA1GW0WKBBuaGVXH4Yl94gbjljP3tm8doWQb43GgwGgwWCQhmwwgI7TFYpXIoikz+i
4tBuHgWdQ5pU6DRpe2L8XXJmJViaa8DwC/Fpk5tlIcogPsu+OMzCDmbgfSwYEouRVmU0MFwZFJ/V
roy3buIMZzgQlso82GaeByp5GZ4t4m2Zd2mcxZB+NmQkQr74ylJ938iSgPN5dRfleEZsceoKMqpn
xWCqXWg++T4ZkTT52G0qA7MpHbO8ik8qHdYC2v7tevhf6VaqkP/d3JsFmqXRRt62jp6id02HBeOS
Qe3aXTEOYBrEUKlyaHoUIw8RmBcgczQ7e9Mg/fJ2MFYETdHXe1m6DTU/Yw9vGINTr+n4JUs/Mi/j
hpGOymBwNDvEc8Dvmqx/0AVDoNZt+dOM1YW+/I1y4Sr09G2mHDnySFuTWqo+pQMWGk5TYawF2IE+
MW86xu44SlnEfNvHY0N4pTDvZC2cUJi9PgxzdVp0ikGD0KHYhmW/KDYHpUR7Gem3ZwGWhpQQbK/E
B2p2v5ia8fcvF2BzdGSjpE3PeUVbnXMrORToCxtnOJSm02xHXSbXzmd+qhua9rUzGZeGuxgGGLDA
DrknB4g3Kct96a71Z9URdkxgVMZKmifVS+ktzhHPWcoSVs1n0a4zocY0Nr1V4Nvys4a6Nnc3RMcN
exFzW5DMYV+YNxYdDxrHLI8A2BzbmG+V0TYQ29KGEuGONb5ZHtG2DtZH8i6f+BbZzCPs5I27FUI4
qOj0FX/ta+fx2kZW50HZy9DQ8NjvSJBuPH5j7fIt7QyD2aQ8ljVGMl4wvLrkUyMFL64BTcmLqh5M
WijcUQy6+avs44zQUAckwj7ie1v1fHA0S6i1Vlk+s569F6AET9VwFBzcN6ZRGHu7F2XIsNiJ3fIg
kWHG8cD30x8k3nWPhR3th3R+BcdwrQd/gJqQVugpsVaUMyOiBYAA5Fj+k/FXFGC0XVd91nBkd37Q
nxUzVBqH0pYNAAva5l79ZXc5L9Gc3g+rUzeIgpc8HoIjPqWBFMSaWDU0qDtb62NfXpqSO9mNcE3x
IEFmqW/E3LHcTKV98m2cnZQVLvecqK2vSbkfpv13mJavvtQPsk73rqvvl9Yzz22CsbyNPtDu8dnC
9jB0P0eQpXZTzZKZU/F4xjjcjsyYPfxTaTzs29j4LRtBYIPVmFvWOyQFwiBPaAn+xJlgpsPYCxQt
lQ7nHLGZqVg514Z2xVpZTHO2Y9s+pU40nz2sOJuEo48oe4pZBUfcqI0wr5OnzsjNQxPc28KgMDTn
l2ECUNWadIWJeusGJiLeiO9OlWT4jcTNelO+8NMrAmK737nHiMz5aw/JfcBpn0Mwu+IwTK/C5jjQ
41fbxJI05/TYVG58pypcCZXD2IBaZWzR81bDb+ARaLqjGzC7ZGX1X2NAQ79OacEPynjuaApUdi43
yi49mh/OrwEqMbtcV+zRgnwYHN2b2J8hhyXiVKTpAyR/IDQudBtSeKpNJelfWwNnPqhxNP/r8tt0
xs9uMKlYvPFosfaE5KTA+sw/cZRHfC7mEiPgZGz7zSO/Ucpdha+oqd08jB0wnoveZUZ6LEzYQk3k
3MPlTc8VuuQtoHIyjFmKa3nhPiq3lsZrE3fjeFtjzRINQpYJdFbcf8xzdccOm1IFOxtMJQlM1BId
SH2Y06q94iyj6y/T+t5c6q+0RQvSxemTbZL6FGtar3HlQujTNE4w0PV3pbdNCuMPvfbx3VBHpq/I
2A1BJC1jtmUq//g+fFBfcDRq2lu9OnNSy1xCBdXuLlkvLt23wpD++edd+FT+DC6dhzrz+G3b4Blw
wUTuWADzAAkEDSLy5AwJWbAZ5l2tWYej2npO+yTlPjBf2zoed5Zt+1vlkM6OZ0ws8lUlMVCZhp52
1Rbjvok4yIB9pxbaNFOlT3pqnwe/XkIbA9J+AKY0ZUIxO2Y6BwtEhzw8uIgDLEpdgPfXYhJHCcca
66Gy5+SVVXunafvboQ4e85IXtFzwq9ZWc9tJctKzBCQln48A3ugYb+gxvWuimSY/bUYchZ9jb8Ek
9RnLp7314njaR93xXusyIiIKg3UFuqzx7womYjss7MiJUc5HtXEYGLFaudHuKqBlKaatyBuwhsPK
b3oi0QsNPCy6BUp2ozzOKhzL0MHW8GKNjH6MhR5a1jVFzvTNkguMzV8jKpsH3We0YTxIHDPzT8G+
pPKOkwDezGi4TyNc44nrDLsOmP3ByMG/aSv467sD3sPuZepQmglicrb+jMK2xYrvOMuXmAJywaGz
pn99jxt0KfI/eoKkYfodtR88a8Kn1GV06l9Nhpii4+ay2+cpay+yQeGDT3OPzvyXlcE18KX4I4YG
n7xjgZaTtrONbP9qw7fOmb/sB+WdJJKfc51Ov6wFC5+qDabtFS+AL77gBoR9bGxxiuSHKQrSHbEh
zxAimJv6OPmRkaPBm+8Gh+mBK6Lf8T0KFFaVbUQseG93O2NobgCP5SGyjNM8RHd1y4DYpxeRWRNS
HZ+viQ3qtSjd72aZbgR4A6rUXRzFFwzJRLJ5noEgiCx0gU8rW6sz5ih3Xhpj6c5aDJuDc9Rud7Ig
JvXF9GTMi3XTowWya5dtIDnCpXAp3p1vO3PAGcOKMCpSEfslYzPgdbP1ttCInpogvnTM0ui5fdii
667oP1ntg/lgdJ3ctXCUpYi5W5KHvILLp1jrqyZshXXyhpytHEDyPrfq99xLsNZN2JVs41u5/Ucm
ss8OojJ3vx2Omr+LIJUTH1R28JYWXC1NyDQt9gaR15St+PnsCiSIwMVGh4GJrcvLPKBZRvjECntO
u/QXf/9H/7PBL7kj34/vF9D0b6WJ75Bjlau+p3Z6bG3/u867V3LtnphCQCFNDcWL3jF3xl0GKZ4j
h7Wqd5ijGniuPQHeyIxlsOmLRXPkN5k6+5FzqbX1aUUjmKUSndg6zSo7hfAlD4CFlTURqN5laM6z
M4c+T1CJeq9g4Y484w1y/t/GxokNy3oKK0DNY4R7vvku/fZV1opu9JqiIA5WxM7Jmk5OizwWYriZ
AErgnR0Znuz7IEFSZ4r6oChUde3ne3e1ubD4fPn2NwPNYB8v8mZCkrYrLfGHKMgHzMLxGYbQeXKX
H0P5TQ0gjMKdFG1AgVmpi7CbXXOPbM6luoDYWHqhNU7q2na1PqhWP+ID25tuxeOfiXPDoVR12sAo
D3qgkLpjhcdIln7HENcwLXQnpzT4vcEpCo8uDuUthzBP7Y15xAIRywudDRJ3y3UfhBs/+eVzXDf3
Tu/sJqAO/BjJbsRHuwvolm8ben4ewNyNZly+TWYYer6TXVNPPxAutuZS1kysJoYYU5HSrMpD3RkA
Suq7bjEtqM3DAdcEeLWMoqxujxU5nnhX1C4pIe90ZPQE8XKTwK/eRrEu92ZN1mSQnsgpQuGO4sgC
wLiHX/OacFjMJ/wuQ0sJ0Ck4cBT9ACC+FAM9wsUHpFBGsjNm+8Pr9J0wu2Mh83nfWdS7eYc7hLra
2JZ5BWt7vO+U81mLi3JYNadk9BmH/ZVoHCrhQqwc5Lc/dx80v4QOXpighFOpmJVkF4dDaawoIyZl
3/npdBePSKrHHrWHdapVXhws2gNe4d1PNmY42lNNWGvzDFcGtFljv7YTvBtNw9QtwKx0ROTK0rst
F+cpctJHwZpyCPw+zAh9lLV1jtjJRZBu+4oBmQcyKU3pRmKBS7FI2JpEWGSU/GtNUGUIxA4Gz9js
ilNSgaoerIPfdVQlNBslIVqb2sivYmq+onT4ylpmFelCEsljrvueh2bGClO9obv/Sib3ux+qfQTp
3CFBIDSNiXnZDMhQc2r34k9asgzsMZDRPDPunGp5jl3/JfWno2k7J0yZemd09jUZjRUvi0anZ0N0
W7y2179oqffarNkw2mY7SHFwNTusOX4iWb/Ps0/hrICD7ERT9wFLGIkNXfW6RHLXgD7A6mT9klWD
Gkn+JnAD20ISXw0wCRuEdj3C2enqFsETXisa3EXwy2yGax9Vdz8o//+fevA/ph6Y9v+QelCW3237
/f1/Jx/8fNa/kw8C61+e6/umb1vCcV3hESzw7+QDaf7LsVzH9+zA8h2CD8gk+E/ygUfqgRcIG5GL
+d/JB474lwwcTzLJC9zAkYH4fwkst82fZIP/CiwXgS2lZ0lhWo5nStQr//t//XfygT83jhGPbnlC
3WZsaYKR5rVeRuF0p8586TWBU5VjYwlczABpsa7o2Kzv/PnIz8UoZrI0O2v89zt/wqj+8+GfD/y8
r+yHDJZ7HtEfx027hjq1a+yXqRTG9p9///Nm4DQnDjxdWIK4PZKPxKgLVbtv4Zv7eevnQv8Df1Df
p1QO2rlbQzrPzH8RG/+8OUYVHemfN3/CxTKR0g2ynBproktLFyduf45H46QFUkB7UtmeVenFzdkz
dAHQw8V92S1UgNl+KjA0WKaPYW6JxhFJb2mBDy0ZAdCTLFrNuU+SIS6kfchi9WFNzE/nidLRomfV
Zf4flg5h/i5mL76d7fTsrmD4TCzRMeawti1YNA51nd915nCPnDrb5/OIz9Gi0TEjoks4s+Y9W3gM
HwIlbQpvSSXIYMkaU1Ny6Tr/IMceH2EZv9WNc5knBZ8zcICjVQsQkDy5GE7/MOUtku2OLkhIEhEK
6PFXFg8UW8xp+xGeuznWB7sQr1DNn9sRh6HHFD9Jcpq85YQQuige5pZedesT8yCM2j0E8ilQeJ9p
pTKjs4K3EhJqXSMKdaPUAfUvrzMHzY1VBMbRnKt0n7Qt1T7jscPY4Ak0NOHAXZhW5vLLiB/HLv2d
s2GWCbQdkbMlc3LfZQ5LvKSLBuVObFHJ0wkOGDP3/kiV7T4VvgXOet0qguQui3px8DmIoASgcLDy
dkf6R4m4PrgRbT0dhbD+GqUBGy2x5Vnn9b2TNfrBxrQ+NP5+zqmsaZQwwICsExRjs1GzLSh3LPZk
Y3n0Zdsc4hbpwRwYYZLLi+poAk0NSVeQdH7bSY2EiuL1MFkB8q3I+xzXr+LNN1k6vZWR7o71ytYC
NPqeRHYCAHU1OvEELU+0KbFr2tO9WcLTJYpKILQYUUXH4o/qkPcMjp+h6uW2iVLYLElph3NBgdzj
yaJzcyaIPWyKXG4Nc3yUJgXohCsPs0AA5lDN+wJjLUM3CTMuyMjiZhLSUUtCfT24zXhavHEL32S6
JsQp76IHCSHRxQlYBgN2yMZ9soFT5hyQdnRPH7qOiZi1QPLqiRdiWTuw+c+n2Fk4l5p7K2LC7ZBg
D9GwfSybES35BGlrgvdquC7cZqgpvBqlx0g/7XMqtcrdZpTBF6y1zw1ehz0RwRcTk6EQX4ndc4rI
CvfoVSb9gZWsA9KdymaYN4FTfXJ3lBvVj8neTDyHdnAV70o90waQIA5mueEu5mjevA1urwhjRmSC
j8yCWR5lpbhY5joymscDVB8quGqielx6Gos0TsF20HpXYbKQqUkKtYF2NvTMXB64gR6qZh0NzW/t
COq4EY69n9cfTJfMO3uHed0Sq/ZUiOfC8t4zP6oP1iFxzR2SrnevpalUEk68kRFKItB0BCr5373r
d0cv4IReNxGDcltUuyZrX3Nus6PvDC1+5YUVCiqBUZo0juNxv1ZFtbyxsChAddnIAWIDo9QwxR0I
clq2O8Oe0lA2EKz80frSM8Ou5i1TvQu330mPLCCoVHg0YrSEUKTuvPWbVBTw6GIM/MQe5ArzxrQM
xkvMQ+57U3zlLmuq6pHhTvfTkHS3c46pfmgadWrlU7RmWrS+G/ECgc2E03lquMfMfvYOS06TKrYZ
y6IwmQFnIkRrsBisEshxMFfQeLkheeFDGdsmYQy1CtCjptzCsB+wLzzOKjJC8PV3dLO8be36ya7L
95i1uRtjZ2b1AEsDltdZGxcTDmAKWoV3MYDxgBYVzSdNLqP01cEvYaktoz55nR1s52hNytVkGuBt
GcpVEjTOzDnG4FtMLC/o7PLjzLFqW5/6ecg4jRKLHbFTBU3x5oq/RrGajQzIzV2enKIKAU1V/w0q
uChZNByNBmuCGvPnqaC5NhkNBwfA5Duwtt69SyBGWrYICo3otKCOMfuvWquFuBjnZTVT7KbMMja4
TxhzltLec1cPB6wmqhbWXuVojsiaA0jcGLihAgu7O15/JPMBg75y7qoN08HhuqSfS41iI3NozUfp
tkBlMgwa73NKO86CXIw8BDpARuqjTMvPSY4f03yoCyQWPTknxVD3VM2AEpBQXRx5Z/pWRYhtltMZ
jn43sARPQcyRYYytU1TEoetCGBZd6W9zZ8mPRj5HYZPHx5EGMhDUpbinJ0vX3hWbyKTtXfhVe4pn
Wtkxrn5JhI/FI0kgbbRr4vRhZp62bV+aYqDtQw1CMwqrGHb8cJLTxJFCo7Ny5ZFMUpqgmigFJD8l
BxnkgvGzLtiLFnuMQow77eq3T/Zj9tdVA3GyI+fzuZ2xe5i9fcLRIOqjHOabuifULJjnEATqKxM5
d8sZB7q7v9Yv5d9S0kWRbtPsy1gHxM9wfmznOySTz43XdofMS+frQPuHskHjeHDEo7IQdRiLeyF8
9sI6fZt4tQKgol8aWeMQMAFzw5FumeMZLUewdKVfIYjfOxXPBEqoJASl82gY7pHQojX5yD6s5Qux
5NEO//yFFuetX7pPPDlvJkCzMx3+KYQIfgZ2MvxzySgkwJYGe99+rJnhGrBFMZaPlA8DslqYNi38
BHtT6LGC8ynNc7VenNh+L9jSadkGN1OP3M7NWNQXjjNxTThDEMt3wl0KdJ7VkeGAA0YB0gEie83k
uXCfTZCAZPPNsNSHdD8KSWxf7OYbpvD2XgXlB9F6/bkXVF8orTF4dkXxCKFxOJCBuFWpp04JvB/i
3zZEtupDJL8icvD2rhUBU5ZWQsMexTb1xHE0jE/W/PYgDX2nOtwESrP0e4Zwtt6Ikz+DDLT6XuZN
o4NqnY9wm87b3k5w3brtQ5mAPyiM/NTRH3GHBbkK63cKjGBDc7E62+WgD7ptHh1JLvNIXDxN14Ee
M9pcZzc6VNWZg2HJhei6Zkw3gkxcM47UqeR7tmZpngs613TaePJCzx3vErPd+Q5hrdBHyzWx9tkh
cXbL+n8zymQ6++RThBMTOuXFtK+m+G5yYGLNuJAAOXUamUNuHytdb3+S1HGh64OdB49l2y0nJ3ma
4xfVkJ5rcgLe/vw4nuzWFTY++bJIDhC8OPrqCVxalJ3TxgYlYdtnpk5EsOA32xbSzuna1c8p6A9C
LqikD/1k3BAZ6Z5oroyseyhE1tpdEQONuaHAnpZa39o1un1WePFJe4xCfJ3uPG3By48QwXXJoHdm
AgEwjvqajYGoYnys8EGidwF7OaXlfGgJbdrxkJhO8Fh0TnMcY/PFsb32wHBqgAR4HldhRY8Uc0OL
tTumFpSrARh+13hvgWqZSMHP3q0Uo02Tq+Vcmaa3B275XiQoJpa8ZIwNmBorISEn3FKqfNcDSNfg
m3ALnEdmdVumFgpOO0cu7fyaaPZmOntOtGETRgm8uW8RazId/4AIgQ7ejaOzDPjLo23WuwToNAzT
6mSp/AVEocUPLraEsbxRB8YHaadXuPnJIavMQ24P3wRMGXss7BH2q+1sxn+7Kb9YfeWca/O5Ju7i
pDqHMep6iBAV8bke7dh8bfL30DipRs01EgKhG7eRK9AZlTi3kAjX/q6csgegfjp0iwF0vamPxhpT
HJFeAGh3oCVXtvOpkI/N7Pnner2M6g8g0Pm0wI05oNp/cRx0LhtzsWCOZOqYGGT6GCpuQO64behw
cBNj7JDwXv+mogB3WrDY+GLXdVAudQ1lvimwKKmp/KVZbA8evel6Hi5Jop8A9OZhxdz9YgTTdiay
4zT3KEbBPbdJ90H18JJrEDcGUjhXTmDoUnEoMuJN4vlM1pu5yWStd33sijNCojDRhOa2bj/tS79P
N3WRozvLKv/kV6+JQRM0Zy3/56EWY/Fgaxvu84SeJF3vQrtB4eCJKgunHDRKhIL14A/vfkpYdlST
iVqYRrPFRHfNp46lwzMkywr6SRo2PN1BSt+s4yWK6INu5JwwhpBqV/RFEnKyukmiMTnP93i6oGB1
fDnfwQMzK+/QpV18oV/snTrmOcZq3I28tDjI2H9RDB7AqS0seCvnwMWcURKFq0sagQnfu6/Fpuvn
9KQIYUFkLl90wnCNaX/7z20+I9fZsPBkgKl/+4n9HmfM8oa5vqa2dfEcp6ervlxyvJTu6DJKrRc0
DGBIz41JSe27GHTWGG+YMqdYvBdgZTZ2VQw7Hfwt+t44/1xMEwfpBmrJw1gs3KPr2VWo6t+XvO5f
hqqd1k78v99FHg8iMfBz+59L5PnNpsxVfzVN+6dI3y+O9cBGCkF+TZMmqdTaG+Qfu84iNzJJvO0E
ZJUbE+F+scYOJysfI1+w9SGTrI7Y9bZeITqIrXra5oYeDt1rwmIEd8sU4P0K95+3stHbqgzoTMk+
VG4yt232qiT+sDSAHDsTmdGdGvsj9roVK8SxUuh7Wao4NBmgHRdN3pGW8jysH/vP5ed9eUprExg2
4pH1v+iqiM5emj6WqHwP01xlZyd5sEVBdkgZzX8EzZXt3BMxm1YZG2jlyVsNTiOMPZOdWaLe72BN
ouWH4y+aIMDvXr3Bf+7YG2gfjlWcba3E/K7JMnZ+k4qX8rgEKGfyJuZmDoIHjmL6TAuq/ucSrbuk
FVPtprpbzj8XEzLzsaSDvhpoWDZQWUx+tJx/LsbyoB3DO/1sa/95t91RovMMQTIyz+Z6Wfr6ueyE
3GMIApqaiI+ozRQzCnu8LIBNIEaz+C4sxUdVoGVZsvFSekNRHfoyLff1hBlq9vKDLIcTbEzGbhI7
9GSyu2CzdeJC3P9cCsP8hEb95HbAhDpp/dLSQR3hRfukkRvc8Mmlalz8g3ZXhwiczxNFadimeegb
GrwCd95WWArKXGaJq5n6+DzSl4xu9++pfMTiWPYdovqyUrvYt5IPMfQk1ZGXdImW6CEuG/+prikN
TNIr45pHHXYPYLaEdTXOwSAZYSSHgCghdJxaLNXOm9J572VZRbTDMDz3sXNxfUZBGal9u8muSLmz
3xezOAWZ7H+XGAE3CJqqOnUYO6eMvmxkm5OTVJfM1LxYiilC2jJ5wZ5/coX73fX5c2wWEvAixJTJ
8cMYSyD+gGp6XJLkBLvhIyoK60+piYH3xtfZLpzHJvcUZEw8r7ay4/MYrDJZNd3Wif4CI7WQisrR
suqET68wHS5jJU9uZ/s3g9lVB1nM0wYlr7wm9ac15gy87qa8EI+cQOxdUxXjoUlWXjwrYgWF8JTa
nHxVjZYRFhzqFEU9MYNyOKBmJGcBk1+jS1ImSA9Caz5FVyXSR3f8mDHCv9sCHKKJIjWdnGdPeh/B
a64secuuqHZN51q08g3URNIGSAZhAdDWfO2Ifj4shnRD0jzkNa4yBvMtsMGmcHZSFX44xNO5rl2Y
rnXGGM7528TlcvLcdAwXyhEOIIFBmmL0XC0zVSyiRgRzYrrRbTvvnc4bdnEw4sVI0BuU7WtcIV2K
rXXDNUxaqFL5O7qW1IHrJmxQUZ7JHyxIh2lhovbWNpLWyDCF5T8bvGV1tnSHykiff95FLTSf73Uu
e/paXPCiDOcUx8Umtxdz1689pmHt33brxSCYWbYuDx9sUmdeMqbw3IC5ZVaHVKhfZCGSwzXI8aic
GJMIHnS5Xma7wXahxn/eZf80XWvb+9VNyGHBZ9bnnwu8NxYQDMgVEl+Ia+w4Or5vk2qGzsmHHHb6
MwJH8ujKmFqhMCfw6nZLce0tUXXOFXXcz8We8OhE3L6mObSb3ovBlLp0EM4/RU/U8kv/vJVbaX5A
ov7yc9KpONb4BfzrabLK48SNAor3y9IB6P2kwJjkyaPhrToV1UITHmgYStoqDINot8xleqwVf7xh
yj2qXNkf+fVoikD+MBkQeVHM+mHcT1bmbFHkWDtslDh9J+97mCfrMovggivIov231FDc+31ePcYq
PcfgJM589X6TRtkz07qUwwvd48QuUhD6FklolSaBgu81aGFxce8VLPb9EHmMluYxItcDFhhqCJbI
Cgjk3sgItg+W+C7o9vVYDmFFcLsKciSfNNlpH41wMdalRt33jr8aD8G/ZMhmtI2KK/UfM5X+pamV
hfy9s2k61LHZILNK4u1cD7+ytDhyZlP7GdHJhrGGsWn4E2yQYBCFOJf2Pmit+dCkv/IEds1MroyJ
WGszqhg9WHTXqynMZEanp426QwN5wKa5yPI4HCbNFu23E9atkKaGQxAToh26i+h9CedBDTWNZ2nZ
rOXBXO7qhBfbX3Sx81t8N52zxpaTITIG19V/vOsX/7PM5KmT+RW1wchIg19fLq/u6J8huWl7yu60
zOnReRa+uTbG+VHtapq86CmYwoPX47P7dQ1blktPvGno98vTZCGconhNSdyge92u+Zjaqa82QUrk
+6bWHbnwu8I2uEGD5Orw4niWYCn37PHAOGOjMqlvPHqlOTHqk0lPd5T6OjEPABZcvCejdI92gRnZ
zAl075ZbqyXq3gkcRtLGE43+p70mUc2orbehpe27lrHlCNyVuW5qm+1jsSRviqrosQWMxoiGgafo
ChrOK/YqV08cBFLnBhH+SFc8fmoXBCgiYsdbGASTivHs2erGpyYe2i6+wU+A12oW+uqDiajwAwnP
/uPrYGHQ+lJKVG954f9i9PPiitbax1A8Qr/Lb0afVoj0InzWQX2rVUBGDaNRtgzcjXHkn9rYso+o
CW5yUOcUTxmKWvMQNNMrglf/ZFjzc4AKxvJmIrBYs9jVmqsekAnO/XiEXogBM7BIVrbibWxgC8xd
79G2GQgkg0RiqGDsWt7/Ye9MlmNltiz9KmU55xq9Q5nlJPpWoV46mmA6HX3n4Djw9Pmh/2aeP7Ou
WVnNayKTQoqQRAC+fe+1vnX1acV1ncnYpGwkJGKUi2URPeTRVU0Gcm9bWluTqYkZYZmafBcWLtQ+
X2PvNzwSW02rxzrLqKcMnZAE+19G2P900ILZFRqF2AAKkNnf4uQ+UXF0nJBH0jVEfEh5gBkPq0qE
zDzwfKAVnb6g31/IC3qLVBfEuJxbDpbJTSU6BYb88KT7e/xRMSVcFXF1NSbTu5Rx8lZlP9ipoo/y
+nzb55zdKKfxgrFla+6n1EH2FdK1co0d+vLmuXM5QcT81HpmwH7JwVvlVmeVfiwS2t2o/Wg9+++Z
pTXtAQeEIGqxLMe4rEhsWjRuZlNPu0HTEnATq2Lpwvsa0WaRi4oC4YO03+ssGwgcdV7c3v6eOugW
Ww0XAV/PKwmoak1CCwkjZFNLJetdPyItyukmVpP1PNMOlxMpYlxzjXKfo4XgE2EbK+v8GdkRfuqM
NA1/oPgpSVLHpJFwo6g+Y4JChsbz6UjJee0wOUFT+ChojGiqnq539I5oi3qVsmC5jIfS5jBX9UB4
mvFokp7ylLj2Wz2F3yoyHhfOSLjvuaV3iX9nR+nvOMNXTAwzuKAGZ2aQZcyMKlYjsqdh+3YkIwXl
wNVP7dFNyakrmCkA1DKOStM3DqfM2vpOna6NGnmWtpBDsLBlqyI1vndGt/dgXjUW9KgshSRPDB6K
KgT2KzHAxzd+cLFvEkl8h1thgQTqy+YaLZiwb055HiyutDZ7admfoTJsaoQ9DCu62HoVwGL37JmP
c9Bc4so7uum4NPDyGsOwvOTh3O91saOmuUEwBNgj/bWJz5qXuc7s7jgQ+VPbIF2VENAZmXDu6G9a
4AWPEiL+CBS7Js9YLrkbnn2vYgLU+hyGkJcYkgZkrEGWo1F8mPBTyXXql6REb9069i2jOXjMauOM
YCxdufOAoxRSFXjb25ggWWaBL9d5SSDZvG28tF41LpZJrnopEwwgosLjiyIULz5ph0X4gyxWjgwZ
itc4m4/DckF19IgiAwJDiJq3hUeuPEz1OetE59PqrVgvQefGiPFG9qCT6tgDmWIboOTWRLUAdmXm
ADcVFvMH3c0fbQ0i2E2BmOmjsEKT7EHBOAi6s7MUibHzg+iMcz7V5pF7zWYey6NvMiMKRbwNfgoo
98COCyjjKyNbWkbAT4n8QDZv3go7+2TChnmyhwhD9x4ZKBYOWaPV8YhEBTmE5XpkYFdxSW/6eaq2
xQKMBuOtNn43PruiPpWlJEK6HWGTJUwgk8bEzQlDAtcpN1UREMSE878nr4a50SmWhL2JCNbARF1p
LoiasTxQ/RLm5HFq2iCM28G6pgw4dVF9uj8yr3Du7GbA5COxLnm1e/TaZPG5+YA8fIwf5LBtvREL
iAo6rHX0k1pTBFBDhnMfM10YuWfsrYHOazIrzFrh95oWlZgZBWcatKoI7pjl+jtraR3WA7lfGPcG
N9lHS4375wNqOHnK7Oz/eOzPjxizhVuU7Rg25KpDzebl5BH1TlwwMOXTFG4CLRIvBUOko2YJr+Zb
rGz1ySkCFsQ/Py8jexEbFi/N19O/fuZvn/71csuP10szwYebgcSVlwgcdbNma2aKt/zC5cPXc/98
+dcf8ef3/e2l/8eP//X7MNGRCmpB1YasSYbA8lv00s2B+Us708sWjNryoOUnFuAPU63K2H4xZyfd
i9gEVhf3P2iKTdjtGrR7dVAfKqrrbZORajvlh2F4I5uG1RAIU4J14E4IeSraitQiPX0kBbfpRIhL
YCvvYNhQHtgsMXbRS9zN//wUSR/5fQEbnF6pj2jZqlA//fNDFqDUxFfF16gO8MF+fZrYYcuYZ3m0
M0V2KvE7R4N7rEviIXnwb9//ej1R0bH+61VIjuv+9vq+nf3nK309M3Rnaku/pnJmDf7roeUV//xZ
f73Wn6//1c/8q8dcYH5H0e3bRLQnr5vak6bVuBIuBsSvLyHq8u/813e/Pvt67Ou7X19+ffh6gT9f
/qvn/quXKlUN18PhvZDLcIRBG30l5gYx/y0n+PL1v3zQaWAS/+379fKk9M+Tvr7+eiYGWDtWwVEv
owOpOKWZV/NpVIvpn59+fevrg5duaJEZxz9P//Mn/HnMMbWz+v8qtKpP++n/pkLzHN/9OlQ/xv8d
/6o3n/3n//r19cy7z/LXv//baypjRKSf/02E9teT/ilCE94/bNfnIdvDxEdtbP+XCC1w/uHTZBdu
KDwv8EIH+dd/itDCf6AARX6GP9f3bctEutZRJyb//m+O/w9ezQlM4YvAtm3f/38SoX39lua/idD4
/Y4QvCZ/Bvsj/uG/i9DIRajRxsfWoZ/bBz9EUeXmVbYVF6oH0vJiIFvQRfaibffFLM79gq8ZyBku
PYCupUOUyZRpddIUtfQV7uqB/GF7xNeyKNnqRnLny4nQoRsBYh7EGBBvWIovs4WqirivTRgmpJ6R
+cW+flPQn4ms8VFQlnBdnFqze/LtlzkACNJhMMBfcS0sIlNEcpf/nmf51kQjZunG3DmhxRAsHj90
d5++Sq8Dy0cXEzLXStjNR9bF38dlmFUmoL8b/zG1/UvQddYGWBLureP0O+3kxhU+UbsdU3RkcsN0
EEG4hh7JzMWMoefbMLeiyr/VlbBPXe1iLBFqk3sRcEkXVRluOkpC10UHLJByxw3JUOE0byA3/hYl
qKCSJ7cSPgpHWm8mbGbZiCRvyLNHab4W4U/HC58xRlyzNHzBqQzdwh77U9GBBObte0yjQe7iZRKS
fg3lvFVpUOGbHulXsgR0XgM0Y+9pBOs6mUFPmhWyZ3I7FoRp5MIhY3oiyKbFWfaeGTrezVm67+fI
Xecpf7/tOIA1OO0Rr7fvtbdRblGdJxI1xlA0lyb1z0XLv/01ULBnjffOTe9thcTWiyrijTz2dxZC
uV0VxgdnitNbafY/Gz0o7CsZxXYaha+TO1lA89Ays2+30a+vbF1aOP0jEp/mGOQfEIVDkD0A0WXu
HYIgIRr5NkwygmhYdOzaabvl4f2kEyZ9BoSj2Zldgj5eGJD1pzAGs886zZ/ixuchHW0L77bG4cP0
So4GzxsYai29TiTdnPwfJB9AepW5ZrdqvzKBSna+Sbx4OsrwOPqHFNPaOihMZkXgAqas+OXp8Blp
xV7H9c85ML4D4Kt3Gqrl1oymgBVjmxWLxpL6p2L2XgXVRS79P9uqyNBLglNgm1hTO29T8m+hcsnh
iljOLo8Hf2WUtETITlmb2q2P44RPRLpU/rKw1rVfPjVz1u3IBPs+jrbefpVroRousT/QMVkuNW90
9YZYXXyNS9Hy9UGWwERnI2A2BDD4ZCCr28TAOUioZDjRLx9cRUtWZ6gZFrXnCPhQht9cs7xEkjoc
Sptb9j/yINjHPbi8TIKs7txAbEo5dkw8CCoDNfi7XHQDX6ds2sHLqpkOkp34sxDlmyxNAkrQCKm2
247k2pNKLMyjjpZYdtGhCOBDxJw/nWa9/7OM5ytjBuGOXqfeCMP3UCEaaGcGOCUhQ1ScWRaMi/aa
lZKGGQNnOeLxYE60zZY27RdoNwK3vNUVuiP0QN25NrsHqXwAbJl/F/gZM77cu2uZju/9sNgYTXYv
Woljz0tQ8LCV6uNYn75WYttNtwW96mNfh0yOzf6ITOaWZCExpTbBikODCn7SpbktqL1lZ9QHoZhL
+p2LC2sRVGRD4OzkYEJDY6OCvQrPgyIc52uumHpPaZxoHF0Q2CsTpqFDImnUjsY20clnkHRq1/FD
1tLGlWU+HTS19vzTzMPxZC8fkCqRaviY674nzcd0VjRUqnbuTg77gCYWHFpG/4RzlMeR5IBuFBOg
Gk6U1rCKDSAWuHyqofqUMSMYLFZG9alLrIf05O5jzU5NcSsAmtB9x/ucEvwkJkyztse51D4gAHE3
huBdAkMqUEowR7HtbHoECXAh1zbZeFhl9/2R1pa8d+3AuQuYNBaFmEkT2PqcvLtglOI0N/GzTMZq
X9D4XqH9FdwRgk2mJ+AP9Lz8hOBI2yNEhw7C1icxlBw+GrPEMKUbppe7ZCKdZFmIRuleuxhXwxRX
+jKO+VMFcHPPuOshx7x/N9J0f5SgJWNLytdJ1ty32u7b11ewe7Id2RTzxunfdGVbpHZ27t3spXLd
FogSa+LRDhhO4nUVxRz1yAfNF5rGxl7GVVZr/+qH5FTKWj7k5NW4broegn7+tNkFJJLObElO0oqD
TWYdk7E3Du0qgPZwnsxmvADsIr87768qSZ0dAl+1QpyEUZiW8Ugj3IqZN2lMVTFJQ+wJgIHQYsap
1XPWjRHh9K6xBDiDn+pg5hCpioSAEx8xTrckDeHCv4+T726EDKpuF6AQweVbgt7u5TwH3PLblNMO
14bHNXWtR/zNURas3TGnI2gFR88jD9kODZwjCR5SNwz2Qup6ETa8db1rXogLJ7MQj/ul7mkZqbnL
NwFgjY1RG+TeFhFtgxhQpt1lrwj7IBw4AJ01EVb0ngviLbCfI/JI3nxYmJdYGUQopWQR5o32DyNx
16e+xhM4DmH/5E0bNypIUKuaG8mL9RF0gg/eyEaEkVBdRxbyoLL4WTmsIgDgZlxDwVmnrjpaZfic
ass8aCoy7hOKBn9geYdiaSdYJIpcTV6LBgbf4BBWW9GoPTclWCtpfp+k9n02q+GpcnBX1V38qIyI
aIKsn+78sKquDQ5gbKnZY6HMdMdm6DmGZWEYzmvU59FH52HMSgm+ukprDbktfxqc+WQJdzgF46w2
gCD7UyBQXMgJzZw2TsnclVsHnc0+QzqPKKhQhK+AWjBldmZrD91yaPzxUTsdikTjHrFU+ECvHmjf
0MozTkonxvIzgAwZhYNtauJdnZWkjLPCA5CY5xoPMq4x+iDBVHwaKnxkqlzechBpyhugVgZiulTN
hU2mw9Y/sk9KjFfRDwhYJYabOnZvM8i8HTQkNTrxMXCHeEtkEUBcn7qsifQ3NQfxvUUKW2W34daj
hVIxH6yiwXniLTrNiX+hOu2BuDQgACzjfUhL/NRhVb6QbkQfO9vHeSYvkc5RXI7dDK/jKZmlAZ1Y
w8KKgDBD/K7Pduc+eSaQvbSUxi0xp+RqICRZBR9TFTOZMRxznePGPCiaIlmG7bvJY5pjhlAvg7uI
LmWGWLlL1YsKco97JsSjeW7p9HO1TUHdvpTW+4xZHmUpbw/9yjKR4mrVHvbCYIGN2gwiF8A7wANv
fuoZyV2g3ub73qztt9Qm/En557AHqmKJ0bs0Pb6B0GbxVX15yYi1j6rBODUdmaUD1K4d7k72/PA0
V/hImn3jps5FD4l3QPR7MZc5hwOf/qXl/FqHoTdtEz/+lGxGEDJqiHUYyg9ZjC+zczQMhDqtj9CF
oLsP8hZmEIznEOt2Yo/bVjjqmgsjPiW7TBrFucmmbGc3mXiB2PLBrW9FZ7h/Scd+50A64F/njKMK
A0Yxxpg0krS4iLb8kdGYRJKOW27OlPcOPT2PP+A8DFjcBvjanUlMunRJwmCFvE3KeQwn/MHc8AE2
kXa4abzE3+FW6REAEZBsdAL18hy7p3ihABuAXQ8W5klkkDT97W6ynuqGl8sroO5w8N76jhaoGYvm
xbTxlpW0wH56qKxS/NovciZIFbyPMQr5gr6MNvQ4cldv5+Ybc59qVVlGfEYdhBgPcxEcFUTvpRxO
8eQsuR2VR3RZ+wJ6J2is5DuNt5uHn4CEm/oOjqS/iaYGy3iqmKIGaBrQrs9wY9joZL56TcrcPEaE
2m08r6kP+Wzufe523KbgfUWk28Cq+tWVvkm/XFA8JSzn+NeARfucHRxXw0jCXVVSJEfybYIbdnHj
mK2cIp8JRIpz9MrJPUDG3thZ4sMLmfNNXFYAc5UI3pMyOqeF7z1M04C8PKCLXXfBKgtL8pVEO97V
YfbJq0RnWtEBcF7oaMBn6ZQnBLSloQajNTL/iUbrHXbICjLAYzzS2J/RmR7qMoFfa5rd0bI47lns
bhv4JfdY5IGzVF0MtTcpGYJAOCkQcey9ov+NojJ5ynOABTBs3io56E3pUBzCqQfzFrsoUpxrQMwE
+bUup7EXrgDVRfcDwyYEZx5XjvG7Qll/9JkXENsWZ6RdVWUuD3Qj5x0n2rBOeySDZazdQzAtmpzO
uNrGdMlYPpF4K/yXgKDRc08b6FXFOUnLdtNxRFPTN65UXzdMquyMbKQKEsg1iwRtIVWnx8rzvid6
tnZdBi/QDOkJIYEV+3RY2v2qrK/Mth9S1T/rsMkPVL7Bdhwa8MN+fGnaJtj0tl3zykCQZRweuplX
Fq3z24uQX7S2KTcYLrIbtxvqDYYcjzKD5DMBMFmXWU8caQj4F7p2RFq8aDYiLgfiKVq8J1F8N5aB
uou+0YKAU4Sl5lDSxKBhbyJSLEG49JN4SDujPzBFEiuSB8kZ8Zex5ZCD5C6uswc7ipUJYpwC7RMl
4n1ykn0pRfFSRebNIO2kKpMSMnmreH9Ats605EPetQy6xqb3mA3UukLcmS/jXcnsBbELzpOBS12z
5OuSXPSZCCuVzxzkaOnuQ+wxBCcmU5+0woruNP2vWbntebBz/vrK/5QxgXLaZUIhqt48GfPY41bS
ISl1i2gZHpDsfPVA9NY3K8FODoQkpuqDO2XViyUlY4Y5TENCmi3IdcZnh2kJ+gqaYTww2oPaOJX3
KciWbQMpk1Fp0J8akCj9FNZnj/Em9mr7HHkWTtE21xcR6RvRGVst5vAhLDJ1HZi4GeWj56jkyQ8g
MKIzuDcNVLDNUD8asgaGHcadz4TfvYLhv5QZhV7iEnmR+OEt8eiBVpCYyzbdT73rng3x06z76WxD
il0hheS9REBm1k8aESw6Fb4V2fFW+UV8REOdHgNbs+2243MXGz5qbid6dvHMktxRb8e5+eiR2JaZ
dY9wKvk24CiTeYtryb7rBlQBVi2rO7sm3tExJQpID1gQjGqmZmRzc8csx0MPX4lcbTxvouPs1Zl5
iAN0Vy4aClIzSbeTCoQmRKGhDvpzljobq7YoEIPueQontEY9On2/wDJjoife2vAhtxVZe7veAYAP
wCDrveyDpdqGj1xBmMGcZiYx+LrO3YAZkEfL9V/gUWFynmq80jYpuPCN7JP/UhjrcaypXNoC4EPo
1Hg5hE/UaPJKuDBlTcH1ZHO8dywBq+Y7ZPnxgQQWZFDD8NMah+cEn/E+y72Do1tvi27uV2uGv7xi
tPd4O34AeJVHch52MHj8K5th7PE+UkFwovar42L3DMMXO6w+cw34bg5nilcL3wHEIHv222sP4ZGd
Ns50ZZHsgxm9ge3YPXEk3l2oJUc0m5SCyUM1H/BBUSHaZvGe9HdoZae3KJ49sFNMoJGEl4+lQ4Ba
HU9Hg4DGYVCvCGCKrQUl7uglNdAVA1CyoSFcSqbOc4/+sAbjDkbjGHtd/4MPm7nJ1zk4gqcEUyG+
hZ2hE+pfITnjBw0Y2AbiQLl0S9POJphkSokJJR+O+WvuckQn0kkAj8tvPpGyqwSgynaBd8ewwh8r
I30aB0pP4LDRXr1PiOnYvqudllaz4bFsS6OtwyZEdK+xgzuhYf559Af7hrtbD24Y+fAhIaF1XdJc
wSZAqGY164AkbOxF2MjD9WB9tnNZb+9tMb4NGq6ZGGuWQmXLg5rNNW/5dKd04N5z6/fui5JZq1Ww
UPqqeYi6OgC3LhS00YCKjMDxFsjhNzsZjmyoClwY8dZduLsqbZMrmoWUSr3Dp4kgaz23CXYDSSem
G1V3s0z6LwH/1sZPop/Mlor1LP1y7cqJTqpRZsch6x8quFH3neEQdxyg3xgd2h5m2KnDnPFP+6lh
bkZv6ihrrOQgOeWYLMFOcZG/Nb/KmF2/Fbcby+0Yv9JgvXdjpZlHy57VH0+sGabeFWsyA/FJiW0f
2J8Fil3ZxteiwusysaArj7tyQLSqb5c1EVTRJSXw4ZwF1b5zVPnszQPXPxp5pdynVAc1Whn7LFO1
HULvuW5BS5anEcsxKYGPw/Ih8RHxE7bx4JWcoOz6/LjZFXrs0bmj71addQuNjVCnLkMDgm2SfCq0
skQgX+2OcElQp4BgLJSdC8LJyLlI/RDerGyA+RicYXWTfjcGyPth+2Yp965V0+eImlrGai8jD/Ce
rG5Sk0rRzNyxwh6qwOC8cJQHiGrq5tnNtzFyD0AH9gUElJl1kDoHcWIVOORpkfTo5N+RlrB2vkgv
vG+CBOUO85YVskDGdH732019qOJ1sg0IJGfEhvm2muzb+JW27O2VVmfa1hIAMLEnldlvuI5fYj0B
225fksJFepkaL6BHGUi3CgkGqonVnKD/0+qbg+J1M3hXeLOEPIBapQfgQ84OkX2MWfmmbQrruCEz
lt6IQb3h6XLfTpAJKoA0sGj0qqlnHLL3SUKl0BTvnJMfLso/+o8O0WF+961PXHi4VvQaRtmPfMzd
PSkL52ZC/8Mav0bnubLRxRkEt25me3JXdmY9oos7lfQoVr5PQGvO4F4sJy9e6ofceBQW5AVPO+JM
8+01nmBmFknV0CFwif0s7b0LropMpuzFxXJmF/iOaWgv3glj3rgcyI1lAEfp0AjV9CxrydtnVtk3
RX8QSa6Po2tw1jCuAJ2U8+/CQI8Wzxt8QRTs4xaFhk+uOSxuwBsN3oWOFAz6l99VMH4nUYu2Me0D
IqepnSbzIEvDO1vWtrNiVON9F65hQrG1bH/5afQx+ySWyBH5Xl3cqSwQWyKBz9QMMN5OCAkPluud
UYvDeJvzi4ptgIdTZa5Li5hP2ImcaiDwhl4fAu0lkOi7j4hALWEBHzNndu9W2J0nxiGWyA8ucnQ0
8tuaNgubacyUWW0DAz3LpvkRCwo5tMI7SToR6NJzqOfvZlEaQED7cGdm6uzp9Hvs6u4IX2ZN/+4+
MyfriAQTbCCULFdxj8ITc/H5luNbINAJb8MA3P2KWixQM/iY0op/aNsd3qlUMm4x1dVLxV5H+lVQ
c+NCjwkOj6jsaodDK5sRgGqj2g9idMEPGSK/9dOiozOIJwz431YhFqHeo+M9hVwBvHHDxm7kcZxJ
LfYyhCo6DhwCSOw7yK75pWLewRj7lQifkz8cRavKD9PB/1wav43Mxp82c8YVS3fBQ5KljcVShfSO
GxWs+Zl8SkQfFlG7g3pJMCZC1enuQwHANLWLS+8YwckuMIPXA5VZ0XMiMN5onz1K2tEyWDkqdrOk
9dy7AzFGeQdzk8gD4Ahu+8aWTH7L/IZ96zgYh8ibmUsbHaC6iDA9+EHkaQyjOhg5fLGw7K+B413C
qnmgumO6e28stBHb0O3eEnRhOnOBzIQBRLOkRarHxnMcqjuSKx79sWcyAMQJbqq9qTr3wdeA/Goi
AWfEuAi2UtYwlzk8xvytbdBhb2vj3qlRMnLjteHQKVXfUIc/ziYR5pkG5J7dlbIkws52EET6gKFI
/rrFbYxxYJg/Itv8rmzSKiQMrzX7mO/cbizEQHvDLDSUxe+xtordkFzTAZtXkg/TTsQeic4daXEF
wU9oJh25C/1E7DvOv6yIi0tlFhUmWCBoitQVV78lE/LYoou3g5qzo6OndN0TgwD6eliR8/s7Suff
U+66D57JOAey6kOu2EmmOYvC0rVyffhIApAuVw9CG08az6L9GBsWBm+O3xOPoPsOYVE7PlgEuW87
G3SPjL1zmRr3Vd4d+5FIpwLF4cbFG2RFrXMX2s13zogSouoAJu3qGjPKNNPKr1VIRcFgKSbzsH/R
A7z6Sc39xSmao8bUr4mIA6HWzpuylq9Z2D/6LeqpoGUoV/aYQjyHCt0vPqsiJ6Ndma9TDRh9nFtr
o9LJ3g24vC6iwbHei5euBZuYRzXxD8QPHmQKy9XM9qx1JKkY4fcQyf57YX7UyTBAuky6w9TCzG8n
A4TiPCTcmrro0B4Vhu+i0Ts7F29OWz4Les7bKOzGN01gyjgz4ozS/VzaH7qOMNXOyYs1EO6IwS4/
SCE6MPx2/GHJYOuDeb6JMj4wllzxRgRkWyeHKn0fKCuvGeLiyaAHO/vFmR58uY5oI8yleWwsKjxU
0EDeMTPhTlFsyiJ+g/1ocI9kfwi5L4pYjxokN5F/mpLWYqY7yh0uE65JflODZ30NO/lX5blqV/s/
dYMar2zcZFPn8KiskdK/LW+q5Ygh9nJim/kd+T8ls6SDqu147Y1qbQ4AE0qIeUxv1GNvm5DVs2AX
DWhnXaF/YoxEOVOa04Pfi4eh477Vju3OlWA6PF8twxAt7wpLrIPpTKizegDHT6sKxUvGz8n8COR9
PrhVcKSlTlibtvcxs7e1jsvp6HXNrsmG8kTy0FsoswCvyGvXQVDoR/E8zPWL3asnPxPbFJRVnPs4
b3R5jAczv28G8nQyysKTZ4ZPcTOY58ClL5f4w523YEEd37gx+/Kbayn7+jL0LLKmSI8iWTz+Nltp
9AjVe4UNrLG4eeddcD+W7T2ldrvBIXgE2W/dGbmZ79OGtapMX3PPsS8lXRPpReY91zAFcMu6xUKz
7tyG6gIpjOOPy4Z+QvUnUQhD4t1oDJ0br7kLKn3TM7tuFtapGY9gHR8Gx6QudNt3RZgKIHWAtx+Q
XdN9ZZY43lXxRFIPxy010SLgyzKGIdgo2pBBTYvC8hljz1ssYYu2MGT3M5dgCuCUR95kP0gr3YFH
izfhQCKQWw77wODt6Q7AVBC6juq6pOuBlDF3GpmykAUuidxYEuRYEzI4ap1g7A9ZqmgYj7SJ+xKH
RJQ3intG7pwzQellTpfZYCLaQsqkrTsi8BfFvre41SXesukIc5CAu5LbOpCO5d5O7t+eWB7cubbc
WJPN3YkpAOMDanhOzKT/njWWtRFJtatHTPKzxR26tjp9p8PvQ0PuRzZPz37NiRI7miQ3NpVubv8q
JsrYfGY8mRj+q5f9VpnzS8/y0gjf3Y4FQXoBSj3+GZp6QQqwd87wlGtLPIhYoJ1GxDHToQ3bV/pr
5GM7/atorAGanHdL2ZUyaymdW1jiedfRz1wsmQqVB7jHwFg9ajjPBPdtW+/RsriPdmDvgjl4HCOQ
HBMM+gtREkfb1y47YyABlqx/zApygDPjwhxEgB+dZLZGw92IKHeB+yWkUY+fg+VDTW3IARKfo1D0
24tPMpnI/mlDOORIWEVtjhtyXqAJpijQhCIm0XHI48GOczeUBF/aBILL4RaY0QNHcIcqHbiD3e6H
vD8M8HqknjGIx1YFVDaA6jL190a8TK48eIhD2KzhftmMw/TRmp07eKliD9X3l5G/tZjxKgEqVfrO
3ZyP6VYtrjFBbuLgPND7fbeWbBHB5rKD8AL6YoNqn9/q3VdBn7yPs9RbfyBVri8kg2p29fugMomv
9MZdnzZ3GRRfoyYXz5z0T/4hYMWOggBC+IhZPYYPM7C1FwZeOw+U6NXvvTuPEeKUQ7wIXDa0yJ4f
81IENDvr7TLaWyVZS9Mnb/ecPle/lTemtah4++TRSuNr0BIvZjk4gBwErD2IbErYbGunYXFUafcW
LT7GwdWwyHmD5iVNCwHEnrysGW1qe2K4hlkgmkHaosoOQDVByojZ+I/+Kiu5u9ZFt7X8NtjSA8KR
5Qd0x6Q+GPBNpslub0OdvDPy80l5+qjz0EBmI25F5D20ln0xTOdRtTlFpltcvRgZg2XTC1IE1IXj
D+Sl6bqZbHQZQHisgh2gbw79xiEKDe0311vFcmRAE+id5j1PJu+8aJuoXZGtq04PW+KwgdRMcqc4
I/bSNCFrtKrBTKgxxgSEfvgJ2AshNE6DxEeiPZDaY9BiYLeXX6IE9EzQX4llKs5tqU5jvMSp9P4p
Ti2872y7XExQtPvrs+UT2qhSqVeW5d6pMmRuwPxpPWYg4lH5fqiEzVOycGwKhiuRfxwjdEkgtHcy
UKyaY4hvvPpcvptqWKKwYFsjPLPx2tLaQyr6mvGX+4SlNT4dCbIeXRdxTqIfxr57NRltzonxXPeD
vhSN/WweOgTkxP1eLYdRBb6e6qiyDnC8/xim5fgcFcbWSnIIpqRx7No22cWLID+OicZr4oH+wBDT
me0tg7A7/kAxNdcZ39B2KYFt8TXLSzdszSGo+glDsfizZXO9diZQpz6SRuUFWBUGXD4USXHokp9j
FqAPoGDti86DppBn4bZxkTRhTiW3r+yWt810txZZmVuaKvM9CJ2rwHq1i9Ik3dj2k4fsY0tPvN3U
UXWNki5hXmRbx5SyqyRDBTXsuhoQSOm8hpwC8GZke6/jYr7Y0XjOeU/WXoB7KKaD7eD10RNjZ/jX
HKJgrI9DgB0W+23uQFV2iD12jdZeOxjduiLnOpMHI8iBHYVzs42/RTkGm6jItwQ14JIN+hCW06lI
lM8qdyac55pM4cjuKon2y1VLrEqPJGg0K0iM0a0nUs7seBu8lFCIZdMwtTSzCRursSMRVTT4R7nN
4fze+QSdSnypaSA/8caZK/brxRY2qzzbZnxTGZ1d4KO/3GkGUWaOPxPyuAe2ak42hHsM5hhkmkE9
+MahQSR1qG0SiTKrOGQMYYZaqnVfV8BpQfGDBMFS45uojiYCbAfxCJFln1JxbRIYzPx0M8AmAQMy
e/0NMWN6xPBB8R2QmQQKxqEvxpX/ZDtL6yapDk7fn5UT7LuCocIwJlwnduPC2CkwfgGbRsdn5Cfa
e09Z1LV7v31RM8j4JUSclZdQdNKmzG56CUvv5T/YO6/lxrFty/7KjX5uVMObiO5+IGhAJ+9fEFKm
Et57fH2PDVUd5tFx0e83qoIJkiBFUcDG3mvNOWasUi6cYgLSCVruLYpGaT9Vq8Z6dwo19PqPdjJf
JroPYCOR7wyRcpdmRCkYcONWTmR+hHaqwKqqyBgoql+IiUZJNG9zWJh4nmYgxxzqRfbYjFxk4zMe
j8pW6NUFjex1zrxPI3OT015mppXPxAjF47SRuEgcyKEjDKAdgUjjNspySE849Vc+vvaXBGNImcc/
cyM71ORmHDWTrpPDJHDkctVQB92wJt4XTBefpurc1FP/ZoQGxsxERma5Zy7msI2DczSKcyUnJ52a
PBXme+ATt1qnNoSpFge/5hfA+Z+A/dFYfDoj+ZI4BLyi43Bi2lWvtKks3mspqlZFrWI8GJW9FDm7
TvsV27F+lH/krE/XEOyNvVEi3DQzNYT/nXYMAmi5EpWI+NCoTyFQnFlRfhHBGInG54Mi+5QPTOul
07tdlJnKjSJ1yg3VObyWAYVhjbYwrb3Z9WnJARI2iBYeyEofe+NFjsAD076VA5bc2LrX+mC8Zko0
YPO4HZ2rqM3VZ64T/N6xOa4ijIITCDFqKjZeYKyEiBxJq9Rb7DAyWSxYJCDeUotVmo7VEubfFbqz
GXO59tT2bwBQ0IAQqEtUcHfLUZRheo4wP/qnVKqZnFqiWEujqSlvon7GqlG3PQGqiEGTOnom5kyB
XvJYj9l1S514mw/+Nucyswlp57lk/mDfJG+CjIJ7lFE3kz9VrpMS8ZGld5Npn3vcAa0FiN50ajcx
VBQrCXA+s2JKrJq0oyYUsW0pADZYV/wSwVUGYWJt1T/wztOdnlym4QejIb2YUCoqqbN0248JU8jS
odkdJuux0LZGmw2ubqYRRGaxMtCbFByWwwQrI1zaryAPpphV6fIwFXLc0p/PM9Z0T9ZTGI1KxYEt
M+5NhjdZ2YzP1WeyquII4gsHmIfgEFdR8dFzwT/MAggkEbzYxZR3dTV/ThgXqW3716hRMK3K4eRR
NWhqDDPAer3FipyY1DNMXGlxHu8VsuZDp72WYe6ttVnA7iuD1pqfbVFefWRhX+0SFehzDSJriwUH
dgblJpWFujtb8NHL0AwREMfWlcMEyiZlh+JfiTTMLimwhJyCk6OfydAj68cx1kFvMhIY0rmpsk8f
B96WlfQov8K6pjs3Y4Kv7wwoZMfaqtu9hDGOVAHm99lMALTG31hLZ7RZtu6lCGMmCrgxJrvC6JW1
kc+kCMbGVdj2iBipo3FJZQGXI8vjsAOdxGFJ8u6GFhCrMSjOx5m+GeitO8xyrLsA8qjNuyKgKIse
mKT1JfOPeFnB8Ql1JitTKeBvgvJTCs1fDl0g0tNuI8fK5yyYQIEmpMqxnx0A39LeNIe9VLYwhOoQ
Tj8NQgTcAIZquX5IHZhDqbAQ1TLHy9JQ6xEQBoJRJAMrSgS1iKYs/KK0CvcGSKPFMoEyCiRNRXFu
DJ/06N5SlJmOvH+nCS7SYs3IQSWlfqN6hj1CjxYcpUVsyZXgGiaDsXXs5GAK6hL17hGqfXSm9Exx
pcV8KUim/dQqXgi2yaB2aZlKs/N9CuCrhpyWQ41Baxa8p+XjAJSgJsldcgPvh1pGEzaBeszgMa++
1N+zUA1GfXtHsbsirQJalaTieJN7X173/TzghaSmhxhhxm4rGd1t55fTjkAmTbCrKkGxkgXPqsn4
q5qC2mQqDiVxwacKciIWbVBYoIDQ8crRjxK70DBwcpj4ptw0jFom0LC0HOdnj9tuO/VIxhUTzyV8
KKhT7iw4XA1Aru4LzSVEpYXQ3UpW/o5NUd34C8yrx7kyC75XAOhLKDFo01gP2JdsVIeoOV2lDjAP
G4XX4WbeNLP0RjxxR3slv20V31gPgizGaXtGhx7TFlXfckEfo1/EjSCSRaDJSlx8GF6ZwzjqrKx8
QTArQJmZ6l0il/YmhgVgC+DZckNgEwwHOGizIKINoNFMEGkRqDSzTY4D3mOzC8ZDLBCeBlY8C81J
wEMbBI/XEOwfZ+tds4MeVQdq4dTRd5oRmwxcxj5R1F+B1EPFSwV3yfEVV8frTOIxeOu0BA9TIXFi
mgl+iTiOFlM9gB7dQLYN+elJUxVtVzHIOVafY6JU7IOf+PYBE8eaQFPyFYkYcKlJCS0tbLyPVFWF
hDEH90X+CZd/c3SBmLyzxH22RwVgUmaduQBixJS76VAI1pVdQEiq2uoO6fSwiTLrzmE5YLAiIZxp
l+HaxstIVXOa0iOV5wq5E2cfWVDKfTMWT3OoF4QmSi+YE1XWvj564/R9UQ5bzD6+tM4TRdSdHju3
LByYPE3vRiLMAe2c7Ag9vSa1JDjM8jbvgivU2iIQE2JZzFw4CESckJ+PLo1m/QBMwHf4uyE73coG
Z0LHJZr2lrKWHEqZpWHU21pL75ezSvGphgxq2GxKOTxKun+j8d6b5bBcVM/LzVwXdPZ9Mt6wQbTS
rVXhM6EiDjynrOBZ2dNTqjgEGI7UJy2yN7j0BNtJALwkiBRQeeXd0JAB1/no7iaZLCBe1olPWxeo
VypxpMi+HB91AqnWckxtfDQHcXWYXkMBK5KqgLcwsLyUuAmIaYF2MfjVtTGzXKkK/yXXpDN0p8jT
GJPg3dyl+BO2SkBcHJ0rYPFlH3ySgcV1ro6ZYyBwRjWabXuTolqsSl5biaM71g+JgGgAjytZUwe6
p04s9k2aP4OeUjAL/F016ygvtWxP/ueawtzoyj7cdsdv1463OBXrbvxJgZzrvgFdVUCGlhMw0BgS
JHWgkylRrI4Ev6wXg5ya3Hfg1sBEpA1JborREUdMEB81sbs+oaHq9GmA/GML+AHVcdlwuukF2isr
YY36mx3q5stG9F9ktN4UUd42/+d/CHvT37mLHFkTqGyFrENdwffyDXEdOEPHwnysUajHnzPpGevY
sCH1mDSTJpBgq7jn+FVt4GAIT1RKKHTNJqBtlPF2//6z8KJ/+DC6pthgLjWLpYhqiA/74/0uygPx
0f8nOUukVslN4cky8mkLrsOWbDEkR4l8VsvqnhUJlISaoFLUV5SC4EgorZavGwDB6JaL4Kko7hNO
rRMJk/lJKKEpNd+VIUHaJpWyvAfUqE8h1ScSx4fQzteWGkrXOtPJ2Eooi0eRdmjTrF1jLGhOvm4h
oiQADR5UW7utHU8HO2fiNCTZLoIkfNe2MDud+Qq2afSLzv2H3Mu2p6hliC4XqRGXnI4Tnn6snBHD
1Uqd/jgZ8KSmgLy5SL6VyojRfeiNfZrQNTAK5vY6bG04pVw2A/hUqyGGBa2n0isefsiXe9CVqTtU
0pU60izMQoKn7VKOnmeHqaWZ5hukIzhUwmAfE8m17/R278uleY1/+0Wth+yEgb44RhoLm8mHzlTW
9oEyBLaCuleuiO8J1mUdMUwaY7MhVIUr5mxr17LoL+ZAhBziO54ooqQBPXNW3drWNuIr0BZUYRq6
EkhutV2a+gjaitjeE1sx09VOnZ3KULqh8NPuED8oUHnkl9SYyX807Du9SudzQTF63Za6uqmisueY
jhtCFwnvHvX6I/Fzsk5R++KRAESgqKl0onL4k0uFckgmPmYSU0QcQGkfdV/bkfk+njDLk8k4teMZ
paDkZrpxLQ9V8QEAKVjZt1wl8neEBhFUitCja2m8O4ge17ZaPkX+mJwkupSo2nSOez85hfrMhZ7S
YpGp6oMq4XNK5/gV24lnlam9QdXWohDU5+eMaAJIC+kvrVTVnZxxMOFHmdBPJ/WTY7VvSqoQbtRT
ChumVD7rZp3tdT+76cS92OwHih1iM+eAOmtqm25h1ZD7aVdEHFlo1agI0u2Xxw5DXmCp43p55fIa
hgIqRhOs4mVHEqctuBHT5BE4FLvIz5KD3pZM8fGyARRWmZIa0N5JcNH2IXiwOxKhak9XkLmNDSUf
+0mP0Q/kNKJDgo/cIrAgWU3pfTEV1blwCCOCOkroS0ktdWYmhQoExzvnZH7fDEe0Q9mNnFmBV5qa
S0t+OjnYplepiXgsbM29qVT1VpXqz0oKVa7sDVeAgioGbi+ovOTD3zHfRFVNWl3Fod91vsBPqPo2
KHzsUHyx1+1AYIszJPZZrnNYva0Okphi4R36c1gDtkOaiN7Q8PZx7fU5uJEyLq8T41cV9MOjjZLG
gJe9aRKqdCgzjWMUA5b0Mb4kdksiTYrC1zJjaoGT9WEHRe3Zaq+f/KC7h3pdnsceSr6pjNuIsPlt
W9bYFruZUl5Rp5A2GMh8HQiLQSFHQlOBlWje+KO5otVRHMJcu4pNeThoRbFJk6I7xlq91JigSfek
UsPp1t12HIajBbF8TXOazFULTpplzh+UeGsXsV+6gx/v2akdrQ1Ix+t/Pzgr1j+MzZZh6rptM9TL
2GK/XSiSWlEBLMmFh6LAZepbA3zL44MMlulkDMSHBnHyWXMc45gBPg1pHurEPCZrx5Cjk9pL10rF
QimHxfZEr+UX1cT/8BFV4YT93SmLR9UAVKbj4gXer36/ltm1SZEPDZQ3KrG2aQKMGoNNAw+tl3qU
04YjPiN72mco15OM4PpUZXYKr+mmj4e1It+mOaX3kPKh2892u+vr0TqbiNWiwiYOZtAUCt30q6gZ
AhlhQk+ps1D/w1VQwTr87bew4aARPGHrMvQcw+T53y6CpYSUXp7GAtlYXp31wLjBgLeCvWOvDcXI
z012KIsepgmGLFCMu2jMdTqaCPIYfQb07eWjXkfR2hnfaSehmisICJWGDE/Yvz8kdO2ffFJdlQnu
I6TD+YfvGxui5Bd+jRI+BtRE4DBmw1I2PdUe1nlQ4ZBphh9jUN9WrV2/tOYP6JvtyTIhw7c5xg7b
z2BnEsFGUBmk2Mx5zivrmOXTeLIRcW9q4m9oWFYwCyNVXY1+xoIlL41Dr+MhM2iArsrM0nb9UKtr
J8t2KmuKZ8JHP/v5mvCB8bYsAzTQqe4FkWPilkXqL7eUdxILYQSV/YhqkleDaPmaVv13LMx/MuTr
psrx+r/+7//+F4b8x/Y9/Dsz/tcL/jTj46P/Q0ajbdsyfDFkLZzhfybC0Gz5QzZllfxQGYearDM+
/WnG19U/ZBBnsP5lJJGOohMW85cZ3/oDfbyssfKxDHqVZNb89dFuvkaO5tv93yfLKjPjvz/kcd87
miZrumxquuqY2reTswCkGxaTPZ1xOmGLx4DE8sQABPrbpml1xKL2wsv+tfl9B1TsAAwtFLRNQp+0
sGb06gbEN6dAt4SMldhJ56kviFPuCv0UEAJNmKl0g+ti8OrOPtW1NBx0X7c3ksJIWkjRTT7NzFKn
CQ33mMTbopZMV9KBSpljYGHHVmHtWqwlZ4ECCOPXUJpfQoVAgRSirkfzBqDOMO7UjFjcTKSIODr1
mbQyE+C7tCmaaDBmd/lN7IxY9utlU1IKe75fNvVsTvujPRfDGtwflBtKMn++IBK41K+v4re3WV71
27e07LU8SPjPLmpmZdfFYS9vluWfkoBXelk2ffhz9MxCFK6sC5eHlpvLUu6fPaYPLTWy5Rkic/7a
1CXcEqvllctTy0rwcnd57PJj8uWFy/1/2Pz3P315o8v7BnDZ91NUj3tguOUB1wLrT7HFUPbn1uWJ
hgrN17OX/QKjBIr77SWXp5eXLHfDNA3BDaYy8su/e//lWdKVZooi4pnf3vHr0WUHI7D4OctmZK16
tNJfH/bbZ7r8vOW9vv2o5W4oDgoJoSItzL9+n3LU+faX+yHRgTgLCaMsJxHDmi+3DM9QfnTB9lk2
U2GBNrOKtUdd7JaHvnYkFxtukdh72eXrPZbNr53E05e7vz2dNCE/rQMBDOJfbC57fXu75e6/fnr5
Eb99yqD1A4w0dDKY39HBiqUqZ4UiUIPipgpoPTJZRdhatygfv+4XTfTnTsvuy91ZCuMDfmXxquWB
yzvNZsubLPdhzuSHZevyyjwbiES7vMaWOshUmUqIKutdraQe3UJxQ4B82ez8HPqRArpieX7EhrUu
DYcWJfRk1wDkiZoDKPkgSf060W8zwzD2kL3gASAWPORRc7Igh2ytFsjSzAKynGmNreyIwvXXpiKg
BQbfJrHlApT6tbk8GrbWUY/hQS/3lpvlhct+l7u/veXy4PL0suPldctjvopEHX1GuCUZBJo1TOQP
GowIo/yaGn2hUfRJafERibLy0/btQnPWqOFBIFiGdlMM7UpWk8hU1CAPaZsflnAB2nYmsihZ9P2v
Zr16KIx0WqvkI/GXxWFzMI1TncGFD0XZ3ha/97J1uVkey02tXBcqxYuFHjvXGg2HrCJqQqq1Zz2m
Eb+yqCqHdaXtIA4ADgi4SVkxbQnXeqD/T/0cCiJVxd4nE9W4JUmaGKYatnUb1bh+hypiOc/dDE6h
3vJbqH2HCnBMIFWrMNRXka0UboK81jVF6Fgp4hosZl0k/3ZoXQC3K90TCbKUdOHwZ01QHaO8I7ev
qalVOZAXM1nzCXOa731Cwc2ykz08ryCpBKDDECXgZauxa51I885lyoekK6rDjWEyKZ8EeGzh2Dal
KPctm5cHIyAMGoKi7cJuX25Cgfy63F22akSVWy0TecacSMtNEhJVYOXKnigPRMIL/1sKriu5hSBR
myUIiYFTAL0CqdUBsmBJBuNXdzeq0w9fB6Im/nKXw2/ZWh6rUvRTVk+VMLVkMquLdGeLs6CcqF8a
tYCCXe4vW5XaIZScnHrybA18hdXTI0GVxl9YKxnw8pDwr+V+aPMU9gr+KgO++ByxgU6fTxDACSvG
mTpIiivP+nj42mwrz+kadY/EZ+sPNVbb2q5oIcomKhBOwDB3DokolS83VbfXB1BdJivxQ1s3Noxh
0CyRndeQqQUkbpw1ojWCrZSQbbHROJFHyCzMaDxlugW1MN1Dw9fCfXM/vgEL7kjEpjSVu/MTqTW/
SJwMtHWVuTKm2M5NfkZknNJ+3ZXBC8q7kn6c7E3dy+aHBgKVRO/Gw52EaKmnWr6x+gjOwMYIYOta
Hlmk0XwVyDfKtKn0n53/3mfirePa1RwXO1Q6rtsn3GC1tJHD90w7dXhB0oM9HjsboB98x3VM+bR4
CSeSWT5VdRMbeCzCAyYlI9j3QB8lN6HGho3FpnGoP5q6R5tC04598Gx9moIl+2g4YHs2NY3D+FyY
TyEtiBRR0caGfTMddUTw4blGQyt7dr1uWuRKOCt29Knnrl2X2q7h61QliL76SudjRWfEZ52zRzCj
za70aywbpBM5cuOXelwr84Z39MEjoBvPt6GMFfU0kUuS7lCkZsjAuuCmbH+a/Y6ezZGaH+YNu98Z
0SGeXKSOeboPJcO1bQ+Wf0u4SAINlEuc68tXQX8wba8Rul9Pex+CGSb7Tu7gm+7V5JQ1+x4Lh3yF
IwugExayVHuItKcZDeLNhHwLB6ezk4tV+0ulTv5SP9nSYZQ9RAcmcqkdzL9zRohWitR+Qw2TdNcC
0Qo91Kf4ODqb4TpAZPDYnqM1spygdRN/W2irROBZ9qO2K0MC2lnxfbaWO6fHoDjbAsXvFT4RxZD3
PuKZeeRhZuXdzCfZwQi3LsydXe/C+VBbNwmVk+jQz5wXGss+2DXJL4rCenMOOI6OpSO+b9C/crCj
7QE7FPMxyCpjzRgmcZiOtL0C0shR/mGj3c3l0UBZQj32J+WaEFcZgbjtQfkFJyRP9iUdRll8YXxP
dE5XkLY4OlXLq+x9LG0yPNowcykZEXIFZPZoQFcdt0W+RfGM3NfAQBTjGN/kDnZY17KPcguUay2f
yjsDLZH+4KS0gDzU080+az2fpOtmaxXHdN4MNVOHk4U2D+lZCW24WemnGd3AZnwbHymLx57iENRx
26r7gXyqvocWhtxmO+74NQMgC0bqdchqZpIwVspn/EYyk9mPq6HZqcSuqXeUiS1zK1PkBMf5Kuew
MK+jF9KOtHln9gdFqNbc7NXRDg2nQoB49KbEjSJHd8A/VzPCGs7aOt7LETzgEKfbVhfSMzfN1pSx
VOGSWvkQwJID28rkTlQGRbfpFNcfbbZLAjoPykNnX8P0rWMvo1A5uebPktS2R7t1jY12RQClH64Q
ceDH9QEk+mjQtsNrQlKztYsB5ORbkUtMcexFou/JwFkihF7LyOLoOUu7GAUqTR5PueJgts7OlXbM
dhjhm43UbrmOY7gFKbRCcUO0JPGOfBLkXVqBOeiRhRPalfLYvRjaS4VlKd20Xnen/vS1TVJ7fDSL
ojf9r9S+qssdn8lvdnZ2UrWVSVvaDR7LZxJocHJpzjE9yt3Gl7eFei96BFAgGYqV4YQCUCByPrro
anbWXbeX3slRoz+MkFQiDuUKEaeoS8Zu9Jg/Z2eCgK71B2nTzndhtJ0tkoHfNO06JOinoDudM4dD
VLBGfqGlZ2U84V6uadwCWSgfpwKEF1HbRye97cMVvsDsNqLKjgdTXtFWn1KvvXGecYc6P4on60hN
ZfT0TX2fEyes74Pb+Yi/norn+OygYJt2cr4ekg2BfQQcz9I6fpG1gzljCqcbilU+5VrnivQ59NXU
RJkFc/adSunBkNxuftBn2Py3A4vS5t2RT9RsLDwuAOAN/sjwY3EibYOatBtSgu6Jf3iYaNvapCO1
bhQfuhTd2y7v7uG2D9MrPPcV68lVFD5nDZaR9qwG1+QUuDJ3ANPBs0bJaN9RnE1FWsIJ6U7PyBId
wMhG1ftQnhTp2AANtTcJl0IsSMjScAcilcGIizabgC22EUj9tN/5lNfhS4QGq1klRxY0yOiAT4Cz
xYvoVrvhjiasomIg2WDeTAmDZ52NnHVTkcfwoVirAhXxDqbLA71SmKoH1ZVW8I1cTvUfRuyWz2h7
zZtkU+91aEvbeRuvIcDdmOho3nyvjd3CcK0NR5qFBt+Vf5YMB0/BQxy58r11NcQbPjnuJrxIz6Oz
9n0P01fwqN/YP0svOAfnz/q5k1bGFY5YfDS1Dx/NlThiuUMh0UVleUfGhut7SNVXyNpdZRVujbsf
q89y0/0gsXK9D+WVeqNd5Z56MzEoMAF41LEk0YF7jp8F7Qr17LNx1/twI1YZdgHsLg9EivJvmJ7Z
dSi2DfIBlPM7jSDzG9/a9Cr8/K0d71ow/z7yHfDAq2B0Q0p/KP3WQLxx+e1TjrjQC1u3eGt25XWE
/hQ92i5o7lguIffz0frU22kTHfR174LJVSntkliYX800lrABrj+cFbAuL1Y3HfiA5z31+uHND1zt
RMKMZwFovpJ+yE+CyxatmveA0yA7FLeGl93Kj8EhOWOyIS0GkpOPzp3202OxowpNx/DWfpVYGTLi
PiPrqQp3/iCZMEAZuqLFHxZ7CIZYDbCIEpDKMbuK19FtQ28CTxJf+7PMGUaZiNXTo/KAKaG/x5py
la/zbX9jnECa9TfJ0XS1NQf7tnNcnS/NNU7aqbnqb+q9v3uTitV8mk/VFU07gFQectWTE27OnN7Z
zMnG3ZHErwehbu1X25kJwpTfs0exwkxxNZ+Mbfja7g1oj+/TBvHF4a15H0/Z1bjG8W3vmH2cwESc
iIWct6TTurBaNukaSuKKQIez75KzviaW8UwmzVZ145t2D6qkfEiuygfpJbqjjfVOVscqfgDI8at6
Gjbl3lghlwa0/Ro8I4s01vAXETXT3yEWjaOHwLm1suWq8cxIxqHDNyzw4nTO8VivRgR4wWq4me/q
E5GP5T65kjxjDT3zgf4k/PZ859wgmN1arwC7JRzHZ+hJ8ytecpfOn8sIhVg/WJmvkuZBGOTi8gqd
290FOyYlewQgq+YpfmhPw6/kyt71p+odXGRB5etF/vWSXUV308b/Fb7mPzMP2tyaMQZ1+xGTi+TO
oC7u8/vuTD9q273Jj9GtWbgmY8uq4aSKVg/yZ07wAl0+d3oUsO7Vg/PRvbUqf9nkWN1mnv2uP9av
0xUDIQOk/o7d8YfuDlcoasb75Jgc1UfT7W+qW/0x2cguX+pOPXPrgrzkB3zADWD02TZuTgTryjhZ
nunSkHoRB50nPcOnZ3gj7IARrnrD+9mdoV/z4LjKbhUvv+aSeKg+OVaLR2Kf9vMx3jaP8zFgjGmf
C4yxZ65Oyedy3LfP8TUxd/w/chatxyPeRj1et0ACzIPm02VxSzqc4ExZk37CfW+feY6TKYLzreCk
YixGDbziZRlfk0Ro5Wr8mD/ie8lHGuP6SPb7LUpiHZmXvMIpKj9KHzI8UoZRYzvuIVZwttyg+vfG
/cgfZLoaf9avOK8aYmU53vOHgSn5D/IcJrd4kq5nYmgDD3BPFyteg4H/adBekp28J1hxP264FqP8
wndzkM7auS2ijXWXfaJihsgQOj+Tya2QihI15Yw3yTOeXtPZhrfTnbyzrudTN90m5/rIlMIYE84V
+bVwnU3v+Tef0e3AVz2S5btS5vXAVPkQX2N3fx6XAXAZJTBEMKhUQPcfi080OAwq8sr46HhhtSJf
u2D84DL4gZeEgeCp3dNm2RMiaL+319XB+cjSDYFQw50DC+mdrfo1fDFO/TX6KD71fAI91tyBbOho
llWr/t56lh/ra/TPCR6SWzE/eFM+qjc+ItA+TD3VZ4/n6pkLYv8x82fEr5GLwZiBjSnCcKZXvkaI
imd0NR2mzUfvMcNjrXkHW3AdrALGitAFPnbNWMpl8m3OzsO0ax7Ta4a89Ho4870mnuxWG+nYBSvl
Wj2Am1wxBXKVN3mPY9w8ORt7z4mPzRYV7IZoaW9kuDF3ZK/u5KvCa9u18RA8Iw9bT9SrViHD2FPg
fYTrcmPsxpBr2nhrnlDrcMGLCUNdjdVGYZCU3XHLauy54orzYf2cX1HEGz+VV+Pa5todb52r/Lk8
Ej13BEXp3KmkdVqbDlJiyXWQ6SB1GA7ax9HTGJ7rPZ7dtXRU7u1dtWOGyjvvbuju3TGnGD5t8dsH
h/5Y7Gav++wZJ7zMa9zKxaqyje+j2+TWOObb4W5L5qTyrHIIQBcAZvjYc2becs76T9QW+QPqn1pE
ivcGF+v79F7e1A/JXXbVnnJGQesHpJoH6165xt8074lU22VX9q28idfx60e8lu7GY8/prHniP8Ta
4bCCp2g+gaK4kYxNXK6G1KsgEMMsepFTj9DnhCmUC0ftxQ7PXGnkJ4TYdrtlXnwwD2Th7BzKu3vW
C7fxVrlimslRqz46ygrMC+7IYT8+BAd978yI1NGZbWbrU8ZvbAe3iTnxV5yhMTy0D2AUg4PJcUTa
3UNx5zzzIT6CHRN8If7tlmprz8TKVKEqr1LWR0vZTRKFyCVuc7n5egxuhWarJrUCdGC2aCgsW4oo
US1bX9UoW8HQOsS3rEKoxeqinLzcLJWoy91lK5gG/CuDhh9DlKKWz2PL6aELnXI9WMp9MszjPgwG
4peHcq9h4VbaxtpjOEWhFB0b6a2nmCNQ97RUNlWvRh64ngDpEd8RaaGRBL3ZQtKGzv6avIWQmGBk
i8sNSxdTJlpuiW+tRSlv2WoaQkBnDeOLkM02sajqK6mow9cNOuVlM2nliKsAsbZm2hT7PDRXamRT
wbQfA7sGFIeibTvk+V0xV6TQ5gItPcf0kyatuql1aoORScVBEQ+NgvsbwsRZt1PyoSDyyGaVvJCQ
GXU5kqhXgPhkUo4TM0nPU2kyDRKBs1S16AjIMfEJRhIRYeSjcgA9cKVqGgNuJV1TqPXqoE4ZOPlM
WgCJxyiex96y3C6ZMJUL/W6LHIfattjs4Ju4RUQefLaUdJdC71LXXbaspVk3VNUx84Nst2RYLjdL
sKoqhNuXx0qpi7w6DLZBTqDyqhO44BYDxKEXN8vd5Qb/l+32AyuwpQ663JQSBqTNsonP8bbtsn67
1GW/arXqrKas1yJuhxBzD9ohtMwWybbjEin2ty2jQzGyPLbcfLs7if2WlyVSSTeDZvqbYhcUupvP
RG4+5dHGzGgxACSo7SW0UBgEML21qnpwME23Jb/XSJHyMKE0OVQ4DndxMV9l/n4gCHGtdhojkU5V
vBRdnLGhs7dskZF2nHMMC/E83hSymSsbv6LKmFUdyaQKcRBdVSuCclcdZrR8h4qqOjVS88lS7W7/
dW95ghBAfFkBNfvfHlxe93V/2ezHjZNb5VGbqbkaDPgqfupDG9TUj3FThPTGlu3l4eUmp1d5QBlf
HC53L89WjU/FtcdX8bc9lie/3kXraqJ1Lk+ZQ35rdxbBcnAX3V6OIIKSSnSOHLqgK6CGGCaobPoj
VspW4RwkoQV5ut7DWVfG1yI1auDW+v7y3LIF9VyMQTO/w/ICzawaGdkzb7DcVCoGJRf3B3ndZQ/d
ULzr8iKq1+3sKksbUew+Wil7fr3V5dGv+8sLlpcub4rukcvwsnl5v689lwcvL7+85uvtv+8+GkFO
Rk1//+0lyw8crBq7QE1N+/I2l/2+f7Lf7v/TT3b50ZWRpDvViek8i+9tecvfPv1vv93X5vJK//Id
//aTvjaXHb5+QQfEkmumVG0vn/lffifLT7aa6K8/3m8/+fJ7fvtllrf9h09w+RHz29zqj7TpXhtx
JcnF4E8g2Z833x77dnfZ79tj9ACoa317G2VpWl12X7Yu+yxvUVQmK7DLPpen/9lj33/M8hbf3vZr
H0ub71r6bdtO/H720oAN4qnYVeR2t+JC3onr7fLst7tkhdFcZHzOv3a0l67qsvvX5rJ/Qa0JHTKh
hOIHfHuL5e5yc3mbr10un+Zfvu7bB/uXb7Psd/lJy/tdHhtFF2wR1Py39ug/aY9MpGj/Tnv0/Nm0
//X0zxJBvl75VyKI9YelGppic6Eh5AGpz99ESLb6B1EhCF/JSTNVduCpv0RI8h+mJiuyZVvIgmDD
ol2/iJDwL6L7twjTFqoh5/9PhPQPUkwCpSzF1g0LExZ6JOWbCCmYdEKp6JXvB4kyKP6Yz6yvGlcd
ouvGauvjoGnphmwDeVV13Xvb2dl+kk7JoHRX/XYKdZNrOb7wPAAWMMduDml9begZDSriJkrTeo/w
NHfC3FyYRE82AWZI6IL+Lo1D4cH2z6RMlNOMWU4+qNrkuNglWSSrdbLxh/l5eDd1RPJzV1mE8nl2
Vw60E0tvkClHEexVbWWTlW6rreeq2tfCrq0L43YvLNwqXm5LmLrx3mxjYfNW8Hv3wvg94FachRU8
CKvrTJjDFVziqWIDN2KJKezjxK+FuxxHuVRgLdeFyVxR73FO0XFKun4r6/05lbX5ZjQLWjQTCI6q
AR/etDEl9wlTZdmWzmbUMHQaSpjtdLjRqyKQqN1ESbeiOX6fCEM8WT81xjeqYxW2zA7ot2juEWlz
HTtMo1NhrC+xUKAY2Jg47uuBOqQVWdLarBJCsqSRtkKKNzWomClUXbQdoi7ehmHJJAsZezhP44PW
23cZ7symSAmZwAa6Vo0Gni51eS8r1YdSQAIIDX9QoAZMbfNkQhHANcHc09xW0AVMmtR5jdULd4Aa
rSKHNqosHYfSuTaL+dx3zqNsle96TrkPp8IqwdnZJhOr09bei2c1EhchKrDshXwwCASCIWAIrcAi
yPAR0BhAKxTIhP/H3pktN45sWfaLUAa4wzG8cqZIStSs0AtMUoQwzzO+vparq/rmzaqua/XeDxmm
iMgQRQJw93PO3mtXsBMkNuR1rHEKBhlcKW2dUYMWYC/fhAgkTp45XMRgvsVlm56J//UoR6xyF1Gl
FbWJHBMw1iYrISj6qW3tidCuNpLVm8gZp4OijhVviDjUtgIkBDf4qlPY5c3apaEWZ/XbItdNV5w6
12244cKSlE0AfpW1jOtaILTTCIpMwyi86auDTYF4udpZCHk3Y5heREPrPoBkAZLinEK2EJl/V6Zg
vurx3Q4zlwlw8lZXUUPJTHp0DLTIkAFkOiyfSscL9nnD8AhuVtxYDiV5Gp1bWqV5FkcUTtY+NUns
DKFxtBrLYcPnALIwQ7jXfg9pjHvSMrckt7yC2AMpFJTJttekD4gfQqM/TLQUsF4D0j7wCWs8iAsn
JEK0DIJib7Xgl4m8UfjV0ZFruIhFlmna2gCpF58pJBZuIKG3nU0Qh4tVGyvG+Bw92aJ6iJsHLxeo
cO0ClEm1/E46oD1FKX4rr74NgpkMcfAnECvzfa+RKO4AHAXR4bgFEKvRINdAA1R8jVIZNFSlg64C
6JjH5o2wdipG5NdjhddfxFtpqVu3SRCxMOdv5lcogH9mYwDOM5Dw4UzH3mrEzmVMjklx3i2pVSJF
GK7zHGUMs1TBtB7OTdMzWBp7kjF8cANBeN900c6HJtMOd8EPXMaP+A7ZrVuQlCNT7AeiEjiLbBfO
3wInNCxlvvZV76+i2DyYDJvmRZFF+jFNPYYr08UPbH6Yi75A4cKoA9eBG/R7F9TruiGzCIxEMdAg
br56GK+bPLftfdYsx1r44pyN0IDQxjxMtR88R3lG6vRjHsEs6AjuhK8BPEFG4Q1YZN5MGf2pyLiz
/FHexSNMoky6mK4DUD/R+OL6Mr+J7Bdsb4yFmEoPo6dpGR60pgl/NPSgSQdHen4DWiksQbxFEWD2
qjvnnvrjJN8x/KFMg4jyGSSRgk2EdXRFCMpIaDjxEYYyn8C/ttux/QpjOd5KBYGgzExTq6d2CO6t
jY/7AW8YxC6PuYtkweqA+iTIHryKlakulz1labjqAWXeO3vL7ZsLcjBkH0hbmGvF+T4AP+bQdlgN
hm+s7No8p+64KiA3TRrhhG5u3UT2c67hTjKqYHknx3nJYmxUMUKTDKa00aFXtLB+YEndRSLkM3b7
S52HzzW4FK++G9HvTFXlrY0EtNLALhmQZHif08tPbTDxdZWPN61Cx2apLTI2eOE+c0kIVuEIykql
DKLqNEd2D+WIZOVH8kGZXfthsl9S/93BfXrIv/2se0s8O127MLNaDc+yDpNGaXnpfJeZt3bmOLrh
0uNp6vF6Y5JoOgmTRlvHzbDZS6dCiaFxXTHcrloDvDJIXokC6ZXFL+wF9TrQsC/A/rpfJo/DDwgM
IpjUaLASRlgOEYDEqOJt0vgwR4PEFohivUaLwZMtzzG0sfZQaPSYzSgEsPxw60IlQ3FmnrAgPMYa
WEa8d3o1eiBmRgbOzCADIYJvpuCcWfDOFrd+VjZ8roAbJUyJZWf4OXnjK85CUGlg1eBvzfjxa53q
LDHJQgYdpX/EyLUchhYHmsQkbRDYtNR3Ht0hklZOlW63125z649IS0qiWvFq8P81i4/PCoiSNOb7
gMbBDTiU3z2+N8autbfjUXuvmvGh72bj2Ibc/34NUr3ixuTMMR6w3HbrZZaEJuIf6ju8eICUR8hT
ZVpt+oKhczni4bCrP6UCVVfDrINFy7C1nj0oGEwnccKSXTniUhsRSKWzlpRFv/JJPiHATneDbT+E
HEDiDE9Q7/v9NgKX4Pcl7RVoesHcndtGK0DYjuLGmDfg4dZsCsPFHd5iGnrBApGNDO6VA6uPcLD8
zoTeF2mMX/0D9NNoP1ND/kpof4PG/s3w/yI4gCM8wGFMkN4BCHQ0KlDADLRS91X1E8iyiZlxOZrB
QcK52tYgNw6O3/UM87igpcWMZIo/lLGMb40ZfmEVLvaNx5xV0Jyux5YHiE/MNKS1ksKnp4xdKfac
s8B4syPV3mLqhpgiVOIl15BEB1pi0pkdPCXmsBqkCP8c8bkxPORz95L1w7Ipa0yFZQehaalBmvnd
OZxo0C3u8EyeDuOGhJWrHY30UiZaGu8uFUE2NlInOLzVp6mhjxL6o3IZCU/xlNwsc3fM4+geApo6
pZX6qIa42VrNch8bFT5J3FjQJcHWsiLW7w7USVKnyNuIQMrZ9HppzhjgGN3o0kLZW0XZcp/Fql/V
MlH3gWd958TBr2zkOxwfvGPD8QkHkJscqzbaZl4ywS16xZ/i04TX4UNdceS0kp09LOWqYK2Lx6BB
LAlls9O8TS+EvBlrBmc9I5BpmksYYEJZ3M+EmJwVBJUK/jOOAvFpGNOwHjTZ0wDx2Ybi3RYlzE8j
vsvYRU9W7kNCWKp6ZdwVJkt0MQIxMubiIajrO0ilJda35CFZbusyusfqn287J+ZIqfmjhSaRWppJ
WgEndTWkFFjpXOCgMRn1zLVJ7FVrPpSabIoleu2COm0089QcKyaEQi/uiV3vF1019A/KHK31hCDK
BZ3qgVANNEu1HKCqQqZge9GkVVszV31NX500h5UVqd8ums2a2/UrR17OdprbKgcIrkXVXnvNdB01
3RXf87HSvNdUk18LzYCFH8bYRnNhI8HnrUmxFf8GtsG0t4HITpomyxsqELZqwqxmzQ6aOmuDn001
h7bTRNpAs2kz45s1hjmyptaqAXqtdQP/8qUx2x1JxRxSwdwOmndr855Xo2bgWsBw5wEqLoF7E81G
0CUe66qr2bmVpui2mqfbabJuohm7nJPqd+zmio45BN5Fs3ilpvI6ms87AOq1AfYubnGZ3QSCGrCX
t6BKvgaP02iSTndtNPyh7SrXie1gf8/V1aTYOCvgwA2Q4AkgwUoGjnUM9V9x/5VYHY8OaOFWDicT
e+uORCADlrb4jLKzkWMim40y3kVj/Tqr+Y+o04c2MZFfAJVg7ijOLUhVtS/q4lJYDNPLFmi/SnTW
muGtXDP6DGkfrziJvOdtc/ScmX0PtVd8o0n4VFH32E1fRqPZmUYB51mcyDt47wzoCWFhMcRd/Id8
CMn+tpFDdKvIxGG7hNmwXh6cyn9QU/jheYywfcLZFCn1wiw3TfgRGP0R4/maZM5dSHnj2uNFpBk6
U4ucyoEUYlIpSKU+xuTZrMTg7BXqOad1YEtGn771PC3LdqF6GwiXqIB0WI7/bLsT8/atP/lPwex/
cfr85Q6sIXaA8rL6RZqYb6ebBmYQZMkDgxxqg+K6dCx/bnBdQnEqouolNoZthYJg8dqr7evA+8x9
UOQpZsRAUSoh9YkSIvmmBB4K9SZCTP2tkiy/r4i/GRyJzhwHeh4wLxbGdKcc5FBjQ2aVeCvw2CXk
0quhuykCVmgjQNxXnswivC1VG0EOFwDZcvAeEcoNzyEMIhT3pWm9SMImMluzz1P1meIVLssLEYMk
G9bpk2/LS1I1dzNZQAIkcev8gqikcf1ERwVrtzWQjttb7I7x+a2JGcpZ0nyKCghaCauydQzIzGHx
tu+mxn6vy+rJbMUlrIPbPgVyTGh5pfHbqYaHct6rGU/nPsgpGNlpNAE8t/uvqSbggiNOGqDOgGOU
EsW9BgjsMXKsOdo5SXGLaHybt9EXZP/7LAC9HQDAM4V7VZ6zAYf2BP52XessE31pCqTIys93eXPw
I4r3nHIUjFlSkjpkISlzJ+Ip8CiuKwMAfkk6mS8PkazWkAlevaWHhMzaPrIj6c8ciOBTU9p7P4ye
guoyjNWHa+6Rsc2rYCD4u1TuZpn9ay/Gl5CcoqodtpDZUcxBrbTVM8eKF7oXJDp0VM9GFFxTPexK
iGuB16geHypwtidmC/126oiag9Z5TScj1qjlY0nH5QL9wDzHqkV4u4BDHlg0KlhR40IdhRF95XGZ
MpOR34BuxmkrCmWjJh9o2LP3Y+uW6G1D827q6QCwcZEoV+UXZzQeY+JRjCgGhRfYV/ARzYYKsFqV
WTdt05kYoXBCVOqy7vr5tinrP6CQOcnBbYEpsVtokt+1tfvq5wMcOqqIyEGQCu4PNVwCOmQxltss
CVbwuw6iryhfkWg3HOviATlkVuZb0/LOMqz2dK44xoXyVkVJv3NvQWtheNBnVUExH104OyKUkp/G
eGwbjnEJUVRrp0Mawt0D91P2aNbRXEJTPSxV+VnFg3fM7WoAzGUxXc3HXeS31yoksr0zylfHQY7s
guIPWvMTL938ZMZ3tYdrxycjdR106skOvQtb33WQCeEkJmDR2XhycDH3cnwRLS2YkmAOKmV/Z8QC
NxzM2r5c3vGpwVeSkb3rwOgFZX/gvtyJxsTBnvsokYr0EuOAvI1D65QGpKt7sCKaJY5ujBRTaoDC
oqxH2k3cdwrs2T6qxDvGcA7R1Zc9dMF6apxNwgzpKE0XjhexaGVafpQB47Sx25ABfE59Ud6aYdw9
FXF6DPxkG0VNd8roeG6UGd2EoG6hX6ziAUGV28ps5cDLz2R1KqzA30+hTd1uQVpOSEfNXAPvxEIi
U8WyYdHq3ObE5shxQOzpipNQlBzl9IhXb8NxC4lXAd7Aw2rUcbAh02Iz2gZcZatCt6K6EwAvn1j0
4C1kOlaDsFuPKaAbH5E8/hfrYDXjbRkD5DEUzcl4KSsqiu984AHtXbT/lYJ13xEmVI6PWWbkyPma
fhWXCau4T1UyZq48+c3i7ERl3PeZKJB3i3QbCQq/XLn7SXbpQYiA6m5RB/ZUTJAe6PZhaKkSOJz5
CZvt6HbZMVUw0ybnponQl9TQK2w7QAHJNH2bW/PwMPW/SzmShdgS71F2RMJ68lL3tne0QnMk/and
lqLnXJBP566iUZlVLQrM5kq6yd6iFbsaJ0aZtbFLrfpLBbQCEyf5vUyOu04p6JDpW19uoP7kroXi
IwN30Htuchoq87Hx24MJcoGUgPDameG9jI3bwENxG/gueSXoZSqqHM6CMLUtHLfYHJNrldlfcesn
GzIoz3EZwj4Kdikgdx5RSQIPGDJiOpA8halxLMRTsJA5M7h8Y/IYpzm7zUzalwURKFkpn3qjpDkw
G++FISR0LvMGThr65ho/eGjC6EH6GhiVjuJCCh9zbjNlulf5gBSNxI/uhRxG+rGhs638JMf3gIZN
MGEmUhP1TkheYUu0ZeP/NkyEbBoj7SQh0iM1LHsaqgfoCIfApe4wYkhebjPBJu9inCYoPV0LC3nh
cvidem8dkdexiGMNGRBqfNfUX4Q3weDiVtYlE8FPs7jBJiRuwrZCWpRkageh7ConmGVxQnhtil3G
JFcS+yyemZ+v0CGgxR/xEPiBYdzwoFARUutslEfv8+cXsjFhpdsCGe9ccwP+/GHnxzPoOR71ljXz
pg/jfidpWB1/pAZhb93SkAEeWuOtqwozAl+GmebHnQXEpbyRYagn3JqpNhcTX0oI2MjBGooNlGr2
HM972smM5pfhMOb5vP+xXMnBrm5+vho7DjXefNTamDJzomNf3ucWkRMQMJpTMGr70s+rRxZSgAoq
kFOUiOXpyXvrn9f9+WF+vvrxi/3tzziFbqakEodWcRGHHCbk6LvBZmwWby0i+j60odGJOsgOfn6J
CspWJiuvP+aqSc84o7z0ZziZfOl6MXPL+mcqp0U8ccf+A6LtXMegYUExqNMALGbPk4f2I44Qwmsn
KThLG5MQH+LPLz1PzXYU5sc//ggHOJlmBZT0H3PWP/7ix8b1j98mM7rguWNp/8dfjJilkG1zmCsr
lrcQrxmlJIHS//cXv9Fuqp/fx3G3rRtRrhOfp8Br0VPmojf2RP/dkK3XbTog+xsvrx8ht+YXskQ2
y2Cwm440sGuC/3K3MInnJFAGPP7W6kGRm0MusYE066wHjBCBHbUSjg99uy4Jv1glPgHMVZ4ae3aC
+7xg4x/n3nwglfE2rjgjJeylqwnhCfvpGJ/dBLFvvtDkdQgT2kaD82cRxMtVxXCkJlAIFuN903n5
tqIrZUyPIqxB93O6pQuJ08z2nkYeQ6Jg6CrOcf48J+24t+cR7XJinRJbfsXYf7midCDSOXmygqw6
GxUmU8uNtqzRNzN5CGwCMBsIWxXbMuivNhFjJ3OJtlYJ/rkqit3i1QhsJ5kcOlpD68oFlAZJes0y
h6B6gP/v9whmc4irhQl9qQyGX7WRP5tTi/uLfhCiiX5Ewuhach2pyj1mQU+51JAXgO2feRAZcz2/
lBziRPhJ7ZtdKwNqvRNkPkMb8uPI7m6K6ndNrkCLqcoWh1pSqkiSX136nrl6SS1Io2kj/5Ay8thQ
VGd1dYL+mB0l5LgB9prm3l2kFM9p7ZPdS1B86h0RUDUMT2JFoN/01M7uTZI+DQLXXyjHu6C3QdGR
ZOEnt2Y8b6BbvdCMp96HmUEpWTzPNivugvx46If3KPev+mUrDJ6rDo4M+YAmAe/wa0s46HTwGcTN
b0Ftbkl9iAigzx+V7b7aBhOcgaZsFplvRc/KWi7N77GRbx3vUCU0RrqeRacX7a9opoeNcQU7UtkT
i0yj0kWA277qd7e2aTdcUsdZ9v7SfbhDePUNDuel4qeMqhsw+nxMiJU9KjeEvaZ6qgLOPyQ/sVNm
xT6oTNJRp/0gFqrEuP/djh3HK+pcOuDslQLPnY01o3sSCUQvZaIGpwY8IqTaxwIwbcSgxkE3BDQ3
/0NKScbEBLhnMa+SGEJTBK46oKoAhAVqRFrzUyX8LydUy6mt6EFZ/QiREy8qOBEHN/dYc+7rsJkY
UUPHYa962vSe4aq1TL3hUEexAz+eIzRYK0iU6jYrgQmT9dATeMZbIDp3pz86BkXyo05n8FrG+21e
UqWKgCGEC1vXcMZN2DmPVp/smVLamFUKKGwdXGpBzzuwaPgG9aVxEFzq60EUNrIb8nzxELcXMlRe
h8b8YK2U5GHKX0OJX8Umnqyom2EFZPkrJedhZRDxLppw341kxdhB8+TYKQ2E2eFgI+/Coqp24wiW
iX4NOr1EnS2adQcHpv9N1iWfMwI3S7T3MYlabkojdFlSTcOBO64McpL9JVunDCJMruJGIu4sIvm+
VB6Xx/cQkPnnxa8fgl7+HvOhWbUBPdeyhW3bgc6w+UL/VRy7aH7T9rdozVXp2S9OzEMaxAOPY/nS
uMSRzQM+znQApWUb+6x+ocjC5MfsXqftOGt7xILm491oU0rKPFdPTNRtblKavz7Ess0iDbqNNdxv
4PVxO3B0Bp1T/zL7pd6oPGBXjbkkXnNSbvlqGuqWpOFsQxshiZZXwJ9HYY93nRXu4g6dtRSeDcIY
p5amF4JTf0oiVe886F4cUxneeYa9D0M8MZ2BdDZO9NmdassX+7nVwn+hzbQHutlvRkTeFy5Nez6l
rgXyw3mvOYK1qiBEyU+hCXsPte98EvG8MrhtCtn/EeVyX9VXV5Tb2aYNOAXci/ovEoU3sKiDN33D
w8Xd9rG/NezwKG0MnG1Jc6K371OA6MacfABrPfhOueNHWza9Qy/OH03ox3RiOCyIDQzu56iEOpWk
xkNO2mg1fBphQGba0B0XZR7nOrHXhPjIFWzW20CBYG97KONwH0XlIexz8R1J44Cq95Y+1b3jOleZ
dfcg2lZF4ZDcJe9+XnfuMHGC54mo9rJd45YPEQiqlUCVYIHWWtkmwWoxbLYVByROROkM/zJ7dqMJ
x0kWEv1RzH8Mv9uXHvjriZ7KalI02ZQAutk/tC7P0mC6+Dqa4uIXwYNjpRs5j80+tz98+rgAAtQX
MMmrdky3Tf2c1Mm+baKTKoxbSbZJHLEqTv7Vo5skOxpFYQegmCnsRws61Zjd987zvr3s0yyRYzI7
eyrQPrRJQkCaS3hQydQdPzSL60hTmA4rdtplbN5/AqegV1FGwoRhoTWK+iMJwclW413jK1ip9nLo
hgB6eu4uW84g58gMb0zfflKm/VqVfGY5b4Cz5TGeXTw4/CwzoQBY+bJVhZSiYgyzMmifcibfMn29
SZSzZRz4Yfa0jPusek7woQ/xg6m6LzPkjCNSWCH4RXhO2Gj3WTfckem5siJGNvZ8rEraxNZCX5J0
5XxdW0zbG+w4CZjBVZWIfUMY1nouxcWL4+1s2m/1YurpVXAqwWkWqBN6FwBnqJilmJjY6upX0g+v
LcrktYjjOxnhROwS7BFd8dvz6CCldv/mZaRGde1nPdvveV28FBnHgj5+rp3hl+3iTRmK6Z6zRrGj
fnTZAEBTZOSiRJALfaYT0HAZNBTNp+J6Bt4keBiIECytLYj5lNBhbIRGd5+UOHOnjTBrINTVJAm/
sDKoVzGJljVEd7IHbkq5iUlsXFX9NG2LEYtjCb+KOWX1RkN/ExexycCLDHXDSj+6GkVAwEbBWEzu
nK6+ABeDuc0Hg5wgwUgxMr8V4a8WxLM516ei4+Rje+yUSEhOdF6vyjBxmkZH4P8f5NDhqJifvNn6
oGkGjXYc9oaPpkHmxZd+voMyJPSkw18w5cihBZJRFKpP4N6OA1BuHiSmcKOcz8pl0gZOLdcS+pml
tD+EbqfuWljGq14YX2XNd1HGS8GqabY1Uvucc4tq7FekASQr4UWE8AT9gpbxz3Hf7X4Lh/5UFxrN
yjcsvTXfFQNmvKFmyUTjZ6XdFwpZIgAM67NtyOU0xs3iA1DHqg15D1Z3o3xkHdYRhvVyMBAnx8+p
IE8LUL6isLoCIYxPPZMSSU5buSxMZEoGpCVgjNh5MyPmAmEwXeY0eOnM4eS0Xrq16vZErk3Lq1RY
dwqWDLHcF8myByGKTThPTyXlEF0FRiEdWAVXJqia4Bu3MYY5vOPulABUbjF7pNOhyK2tzYR/bZWh
s45og4BPlOO+NNRrvcTjsW6xMicQnNdu/FqLBVm0KPfAb/CrifSeIxAahdl9Q3hzaJbGX3PcanDu
z7wjyYy7n7eWSSZz1t/ONFeHHtfoZDrvE+0KaIOsK1xcG4p99FDXIe4VCG0QRHdOGd6VUfsmlsTa
jpPE/4UwqfUlnVA33FuyAEw49Dd+CCqE6c3aZeLKMOhUtVQVZaturWBw99KbnrkVMF7UV6HG8Yjs
h8Dn5HkkN46+NVttXLCR1UG3TSaiepCH1RsOaxhOC945S9SxQDsUzPR9WoIkmN30HL/qlEOeayCY
coCOjElRH6qQ9HAi7QhAh1xO/PMwMi61Opt8gNS5+lC4doROXDL6VntmzuZ+sNIHVcnPKkyTs6mO
fnrbUGTf99ZymqJQHhmZdebCJelyTjZsWHkyYHQLveVoVwtcCFOtlipBK0U3r+pzzpER7md/eu5o
C42ieOjK8Ywhw1kzw3/pWgJZpHrzqy+nc+EewF5ZmSJ+yGNicyVtuoaZ5dyG40OQ3ntleFroibhQ
Rzgglienz8ZdthjfDYGj0KBGCNnL5K9LMRyV6r+FnzubLJj3dmI+28Z7ljp/THIXxkIUJ1mgnJFD
fF6gHm9JeVcc3+U2Hkl+XrIXW3FbFyQkGTTbkqXd5F5W7AwncnZ9FR7GtrsdrMnc2DNepajrdkFk
xVv60ThX0hpwhcS9DEJ0E0n2EK4aZ5vk2PYAJiKaqDPxIgtoB2eCZ1EW7t6bXmjP0COE+L3zuuGz
EIxl8ip4HCf3zRLTC+2IZ4K32eBqv9kbuXM7FT296Pk3kVOvTtZzpGmY2oQECK/zHkq9bxyXyiQf
2utx9o2h2rCHcptm7TVxbIyExFzDRB52XaGOtU+vPvSSjwXfhOjzNwLKufn79zaCrNw1zOWroOZA
NZLeLC7zxOTAJErxntksnok/TjF44CiYevT9lMAoII9iwXa1uHdeDK8oXwYLI7RrEXgg7lRoc9Ci
1ankLmpjCITEiFaT9TnOBVQLkknyMDmw94X70nrusQUQwcxhL80gekjIcV6WXxOYs5zOhnu/EI+D
+7tN8o3vY1LltP5Zdf2bk8APbvJLprRCn/8WJEsrYDYZ4PzlLE1tERQ42gth460PDymZJh3ZJi1A
oANVn0HfbztSiDXT1iELJY7JEM8lZAK7kRvfJBuhw/TWF991QUaY34dgS2Pn09YhK6mOWxli6yGy
ze446SiWdnbe+k+vJKCFdFaG2ZgNdXSLIsNlIsslFoS6RAElbTo+e6q+RMKJ4eLggtBBMKp+jnUw
DFllj46Oiol1aEyh42M6AbG015EyjQ6XQSWzF6TNFKTOWBKzHfOtxyWERK3CO6UDaiydVKMjawYx
3LWayd9oFG42Eewa6YibhawbX4feGApwBCk4iY7DiXQwTgtbtgeYCY7DRq6YHRjmBNtSx+ko4yAq
4nVSHbQjEiJ3pA7fCautJIvnR338/4Xa/0qozVkcdfT/GxL58qfJy6L7J07k//k3/ynRtv7NdiVN
HRTXwvGVhPj4H5xIV/6bLW2EeeDMHdNSDq/0nxJtBSeSP9bKaVNqFuR/KrQhSLrCZ3JhK+VZJj2O
/41CW8uv/4KhBVGpyId3+QHhmNu2qTG1fwG4ehZJqZoYewgd/wub0Epi3bXGaZWEtfwXDFapv9lf
Xsz2HAtBugMSUyJHl1oB/9cXC/qhFrIMg8PcWOkOKxU8kGGSa6uW8bZeSAD53bbmkXlsbc6UON5b
bUzHLDeRUg35e+5iicxKtWrGdiQdlWzoiQQUOw2BPxfxc+yZT4wMFE+QPMUZB7BKEFPXNwQu26m3
nibGg4mKz2XosauYgizIGUKK0Vz/cgf8B4vzr+xN9+/8Yf1GlWN6ps+Vcrm8//xGI3w4E00W/zCD
6Z86QtqRHaabnsHoik0xtbJsDSb2i2yy7yyWh2pqrmZc5OsuKCpgI90uDHLSR/Lv3M7PWYZW1iPa
hjJVbUl4zNezE9dbAfpNlC21WG69EmSLW2yfImY8Cg/xnWO364VuHzkN8uIiGc6SSlI+0Y8FKIda
p9z5LnhjbYPMFhKqYD0Q3VNFzOjsLEKPZ8E6cX1+UjZoGvhEB40u+ko/pRB1w+5trh3ESGF9iDzr
uYhnE7lwpEWdySHx6DVBJ1X8k/jbSuZDUY3XweECRK1MNyhT5uUPePBraobfTiqAOaTxI7K8jWDK
RHZQSxisnf4q6zKk6zV8MJAHle1k4+ZfXCt90/39pnRxOljQARVP6N9uSrOxK5l3i3+IIvQiVh08
JTJ992mVU4qRt56iN2+Kvl+HdqI2Q21SBzec9h11aA0AG0EPIj6LSFeV3tpNI6JJXQdrgRAbEY83
VVQQBFZ7b1PrUIHZaBBMCqckSlBTOuG+qaCVNVkX7rz53nodzExtRBh/qwQ0Dbx9vOYu7c6k5L6v
B2PbjKO/XWz/M4tgqsmmfiP9/GyXpcdcCcqEp7dNlZ5yqPA0BK95yY3n4l9NSW6PrfSdpsw1aOd2
p9BRjsdZIPu0stskYFwsOsqpNfvSDUcqNNjM7klVQ9zQcxXtghNn5Pn3pkUvNJgZTUVJcuf788a1
s6epTb89EElcqIdcSyj+xXX6by6ThynFArhru5hg/vmRam3Z97M7EmOBBxkq20LRF6oZRTztYvFI
N+Ptf37B/+pc4SEG7iuVjblW+d7fbgwildq8snhFOVFZOM51AfS8tvXD4BT9K1OJW4lqHuVW/5bO
3MFxyRV2S8a3PXG9TRx+t9Y2rEPiQX/9zz/bf3fPAhD3uFtslhjJvvHXhVRYbVGQFuRDKDz7LRA7
N+JHYydr9dBYcWBwQPFRrf+vX9bGKEFop4fPXNp/uwbwm4SXjYZ3yFX2PSnvyaxYD7wy+aasDrR4
Zo/S9+l/flHL1N/2b0+oEvyxS46S/K97VBJawh95cA8mBNJ1HN6F49Rg8cebX5nD2kWJgzwlBXn5
HLQu2kmbrt0EjBAW+TcagBP2mwFGsM/qH6EmScpTnbDIBGY6I33MmLL6ewLkafwmM2Jn0yXILQMm
nDn51cYluc7m+LXAxlDYzg2ud9ZfN0T94xBVy+sC9mOmRAt3l1SIGhrz6kjIwrDDIQrijfAdNoBQ
ntA/MsF8D2e6f24RIriNyAqAtruqSy1r8JqvznxOKyIfwQbf+QEdFEXi4mqp6cyNgIkUP9lIaB/C
I0hfgY8FyPbs7wkpugVEdJPEAA6Y32+9VFerq97B4UmzNuOZXs5ISbelqadaM5etIojK8UJEyiS9
yWx+QtH43Fv6/2VrXfnz/EBuZLaujcFc0YJFZcKDF/h8uKqWbw4UF4ZB7A4zreKxrouN8HemFxHy
jUm/7HtcJ8QCrjLayf/ijhCakv3Pt4RnmhZ7rCtcz/F9pTfgvxxbAgRgpBI00yH0xUAbaJcUwx1O
xWVvBC1EfP/eM6d5FVkVU6sASUhHcNJI6z+rw+M8EcA0bLMB6WNkgi8LPPNgeRANSG3sd3nCRsRZ
ZU3LYD0icaJY7cNzKSiOEuibIk8xcu16FvRN1yeUnTbNoqKmH2yorxh9PernZT23OTwjbww3hD4w
EnDVNiDmG34lncAyjHZRPn93hXODx4TaVvmfpXlsovHBL0e8JoPFZKbt9iK1m0u52L9TAwYb3pan
qUJZwZpFcpIDTWODaP1RmtE5U8WDV8NdcKZGIqegz4Q56M3Xlbuw3Z3KC8QjpBAzdzc2Cn7Eeuk5
YoVWjsrUopi05p1R0KOKBgPZkVpNTTQDgpPP7VL+Qh4EfKpVr80MhwKb0GMCwhcgMIqXAGtL4J69
DJWA0xq39dIfJwYSm4HQc163XQeufwj75tjltF3raHyUSXUQ8DM9E7ubk46XZk76jccn5GZ8VPYL
wx5EHPXwUNTqG6p4uceEvysq9DMWAgyE3fzcQRLdRxysgX13cANSa5f6CTKghXjDKWIiHwh2J0pH
PqtNNqM/ZizCpxcvQOxQ/Bshhy94ktOUcyfzb9fCId4qFt6/s3emvXEj2Zr+K4P+TiFIBrfB7QtM
7spM7YuXL4Qsy9z3nb9+HqbkKllVXd19c3AnMZhswLDbLmUmGYw45z3vMgPOm4U1CC/VqbqSqrsY
XPjzo+rbC5upfeOZNHNVHqzakQF1FJaLItSRvlkOnXLBkoD9gGtIKZHLhToloA6QGZH7Ar1R25Up
swdAaCB8xkl27NdLW+YYzKnJ5wFHoLAv/EdopnehgYUt8YHEFsAbJIuHKY+/wfp8Exf6As+JVWcZ
a2K8MAJKJQnt2OeFuPSw7DaFgMXl2hkGUQOhhp4Jkqq0d15VoB1Uy4eEx3XWqvqN31nKeVtFO7XS
xieIeCbJHjDYDXONMeCjURiXpiiiZaX6CtuQTrg6p0vRF+yCmkdojN/BSKRrznD3i/pdqLYVsWJC
ZwiTP9AQM71yCG12iIicJY26thJSbWXEWepHmI85itVD8WXYFcH7S/E46gYf3iCIRhbku9HXr4a2
gbSqPCVZzyRP4qYGt4ecwsnuFZclEL8vzJ5vPcH9T0ohdkbZk74uzrWWChV2GjhWnqwY29zp7jTh
IUvekR5Zk4E/j8HpQwYes8rubisFxl7TgHxIRduPJZxVU+WprtVwM0TBOIcZ+0XnscF5EGq6CxCt
dOFFFDKsIWupKLIvpY5vXhXAKzOTAfMnN3ch/OkE9mxdv/lesNuclx3PMWmp68pwL+OiuEtt4/xm
1Tn+BcQNqJJKeiH6cmWGyAIt/zFK2peCgQBDIHfDznZZYRxrFl/qorl3Ku1rREBYMW6L4SCeRI4X
wdGGPUTEzGh1n2KUQ03tUnTXayPCHq0HUh9TC8O9FrHS0GRYzZIvGrd4McbOU2RjrYS46C52Rpyh
8I4w9cTEvK5tVzFbfarY2lVdxuNiQF+29CIYiWR+rbFNjxjV4yIbx/s2dSFaJPOux5ejrQhlyrX4
S5hydZCH5aJL9kkZ4NfGsH9OafvJ0ThNlFBEN7nipFhvTY6FKpZgnqmsMrqDKPQ3So+6FHgPpQUz
T2vAM0fDvSiWNT9fgOZ04EyO3t4WaGpCIljYDTWM8mT9YDnpDYqsq0gnfzC120mSB9JPIHlR4YAK
hPZg0d+cj2kiAckC9sjxMI11ozVak3Pkg7BjHZnOGFY8ucF9CT1mDlcFNax+k3oCtzJUJaiKCOX1
1yQJ31sFO2lYYirk1CabggtNBbYQJBL8MtoiWxhI/ADHdYyXbMRWXfeQO4Mxq7QGe7GxwavlPOjI
pYow0iRABesiZ/imBF95yqulG3bhwnCcx6ZybnqVs9pzoocqJ7CPZBkgZOHNbkSZeOcmasioCKyl
7g8oFPOinIMerUQi9sKm86OOnPJ+qhnah8+5I7/YcqblCaqWjHMzaDGFNdNtrnvPurYg9e05kYiZ
koIsQaqphzonh7uOkQTnRrfV3IoJtPPsJsHGzJndDa7yGJng1hbySHr9tlhmfbRpGKy15XCfsL0w
7LOvQgtPqNqKN07rLKJJWRjhRuRYP8KQsYNhl3zQNvvUOdMw3GQ8kPqXme5/dr3PBOfEKQx9EZFp
GOrOWs17rN18bXP4b7sh8JhqNatqdJZDHxsznZhXpBtgbr4xH4H155bXfYLlps1KBUVDG5KaVVrA
xmUzPihNvAq61t+kTgyEyN+n8BSHOvphtCZ50kR14zmtfkIDhfJBGEutkHiYympLNm4CFiFKbrC9
60vnRz+92WhnPGpejHaOIUVB5ttQeA++RrumQ/cPuy/wfwVH52fNUxnslzdhIG6TbiyXCr71TDAQ
V3UQ+JFNJ8mXKFPWII2LbghDbG/tfknuAs5mjvrihwLLn+Eprc3rrkNDYoEikMvaf64tb18ThtgS
d+4wiGEGqDwMgyrJjCXPsstbWFf4P6pyRFWBMJZxkryO8p2GiEhiRbFV6FwruXIJw1sLxa9e/YXo
AsutMWIGKbOkXdSYvVOujqtMx6IbyWGCcaoCrgMEyhTCKc5/d2I6/O73X7wJoEhCPEZFAxe7t9xx
29r4O2PNvz54I+mTN5RZUH/XmC8dzOL9osYxnjBKXHNHYkl5yrd2rVnIgft1YWCDiQWQZyeQXOP6
8kAcjJjGlnYSrNKSqRKqPE4O4idnPkOEWRRiGK1rF7khLsREVuk0Jg21dhFqzJSj5IElzrErI8Q0
HoP7BktgEwXEDDIX/jpavRtx7C4qNZp5SvTSlME1nH0dGmT6Yqgx7O0bMu2p9Afv2mXsR5nUEy7m
X3dZ9ZBW0V0RBbukyV7Krt/BTFswrHuyG/OrxEmW9rOFhNQk2QuzoGuNAbSqdVNWi+XMQ8jJVBnI
503OdRRHTfxCDbVri6lMgcsTipGjDzDMRlRTIpWdKwPU/rjmXcYgwcPWSb7S9w1bQzQErOpNumzx
jpllpprga0qOZK2R6tQqJHvm+fpgcH/wETOhPiyNJoMKAw/0wLqMuNFRZey8hEdUCbJggQDJ3R5+
SbtY2cKRuKTudleuwpIdG7axuDPWgDTFthSRM5ILXk5U7Ow+ZAhbTaKBw909/O6wVoLRIGJ5cKmz
da/x1+5vgQaH39mywdO1MBN45jiHl869qZVQzZPxm5Yl6hx9+3lQii9eCPrTtekjc5Z1OgEaAodu
EibvaZg2MmZa66QGEejeg6M3wZphIJ9XGJug53RLJ3aX2uCDNoDveHVH49rCrOIhOA+JBwYswPa1
oHSbSx2LbZGi7dXG71AQGVOCYdahbc+IOSbLVJnbGYOLPDBWuInDuaKd7AQuD+Z4YbrZxPpZMejt
l51Je0Ie+6yswx/kTrFfGspL34YOdA2+QI2vu8HkZ8a0iOKGEnNr0V6W0wS9HwYcv8wf0XSsT9Df
oUlE2zXPTcwLJKbeWHMxPJ5a7hEHKRir5jBLYNHkGpTOfnq7wNUfVOzv0e2xPoDwDjCXkjj3hYi/
FuNIXRsleIXF4XPlRj9kPy4n6rrZ8/1C0tiEApndi/uZhv5iGdTiNtTw63c7/pE1XCkt9hdOxulq
ogTF6TIQS0hI5FKqePV746pJ83lb40OJWAoxlXbt1i2c/YESLgzyJ7t274wy3YSDtOaMWzdYTz0l
JhSnABe7GIh8rwX7uImRuzK/aW3MTn1T6zaQDsz6iVmMNZtWTD/65qKYcEwGbEs0E60KelDWCdaM
CPVliRGgJ8hhO9xK2+Xuh6mIscXgGW8mWLHLfIzAu/6mtsrvrgkikHbDLlc96vUWoMIMq08QolBy
cLkNkT2qzVhhbomDQxh1uxJ99gINKw0qmqdMp2gCc09JxbSQKyl8KFOpr/v2PKt2jcrDfbg9PjtN
QBr03HTDrzU3YtmO6aMmOMpCkMHOyDAEwQMzEmO3UNzudpQ96heocKjM9UtFx3LRADgJCqpp27Fv
lUBlRsqQb15zVawQFIOJ6JegCW4UF6z3sOqinthxVUwWY1QnXS/wLRY/xpH6AU/LAxACy08wxoU7
6II4Mn8QMzJ27mNcNFgW/B1dW8GCOkf1dLgBuj+11BMSYyXGTVnK5zgHG3LcHGdR8RIo4jKVd34L
WWxgpnq4pEFYdEs9mE9AJdwi6pw0wKeWD55FT9S2MFPH1t9byYTjKlAESRDE7ZKUzK6O7pK+vwwz
0Pk2o5dLAmnPGhFrSFigSnqJehHnEcJ1HciGg2I5suBnfc19PYDbKWAcyHZHhBLO1kwcFwqEp2UW
NRpexgn1AlbXWg8wnOWS6Io6rgGd0Poik0Qe3xXbbAi/eojaparsW9R3szLEIi6Rt6RsRivge45j
39oVHTLqVIEuGrb2ykmCalHJFKsL986vGP76LmSqBBoQ7VfaQAkwwixaxYiFaXjxBAiG81IxPnuM
HugKMBZIXZzqom94jrTnUYM+NrbHH4l4qKcFbPgAa4oTfUVAPOC+TXuc8iYRuJlaCsbV1jrRQedE
CKw0whMCFwKyYOGBXxjzNNodZjKxEv4AXuE2oyMKYu0yHsmGcVm2FFAVCbdLC/8ODOXQw01rbJRE
r/ahvlKx7ePRLbWlaHA1qBDp+Fn0Q4zstJg56GyVuPwnuM8NBmiYigBIk8oCwF4kxVrTAgcfCoww
RAWuphCfEUGxED63zsmqZ9d1LyYUlzDVuhhufUI2BPYU5D8TNBDDV3BauJ55QRXsoeEyXcOHd09D
BYHzpcgj6GMB5DsVJUXOjG8TSgBSJ8SIhT1l7vujCv7AqC3x2griRk7Kb3BLqOdTWbRbjtiFC0+N
hn/vdFk6Qz8JTdeiSiQ6HaL+4DJ1Vq48Z5NkwXlWbEqhFQvsySLZreGMZudMCj4Fsr4RVbfJQKRU
jXhpQGwMumk71iohLjMO5zqhGPM8khTML6UaM+iIB/Qr1kZNrKfWVp4xZmBirSpyrlHBFToZqJSF
QRgARcEAKulvci38lMfEQQdD/9UyOuyZ2ui81dGfQtElbwU6E8nf0MTM6tJ1tI1Ra/dFmWL7F1yK
Ir7Uh+CmIbseKxhoIk5oIrpDEonof4dA/5vaxJ9rj2YxsOOl04pwGcasRwvjfmTLLWeR8Vl1R4+U
uuJScZB8A9mGuwRt32Kincm6IbbIibIdsiBiReqbQIJnzoJmM4zJsMRj68UdtQLmhVuM2BjyUV09
GxFY84snkFy/+3PpAGsWWbdVqszelYWKO4bi3ZZ8gq2axPBOJHtI2yvDrhrhuowE2OvsSwj/BMHk
vg5LdTBLQUo1f3Z890rVUflHmF+BLurp3mUgO3Z2yqyOEGLAAvjkmgdJT6zNLtYh4enqto4i7Ac4
MdVtPilXDr87/BJFChNTzu5lXCMSOvziNrFPj4tmuvYj/fX/O/zF6Ad7MH/cREJwwjKzV6Gn33mN
Huzx5S0mFjn0B1SwxM81m9RlPglkSmtcnTccR8ZOOLxRxqmNHXb4lhh/+J3hkNury6Zf+lmR7hRZ
bg9A8P8nJfwTUoKqmwaD/H9MStg8dU9B8J6T8Paf/MyuNOQZ+hDVYIijW3AL3ggJsBDONAnt4Dfi
wW+EBE0703QV5oEh4AlMhnK/MRJU+8wRjkGPgIhT5W/Uf4eRACXgF3B/YgcQ2+vAhmCCbktOgl/B
ffzWCKpmRd+JPFQ2yFCajRJnzExT9SIKIuVTnOJGn3cpVrCNfLBHHnCNqKotB4sDsW58rOBlwkZL
Yd8FAvERdcy2FgnaykLZCQHUZXo8tK1ToVCtVVRCNfkyaAoBbg3vtgN622Nacx/k9krUwcaStbId
Ivpk4TKBVkx1XjsKZCwN6mCjegriPlHhx4NLh9qbX20HtlQMMwAbnrwnXKvTNxSzk866szY6nm9s
YtV4PfY4PwgzqxeZj6865LEbMp7B60StrUiOJEigCu2LGi76WJkPRYr0wqnuiqxHCsqTOCo1vVRk
LPvG24yhPm4cj1KQKhXOL065MoxXrKWSUEXXW7oEvi1ciyLMl528woHruSpRVwy5XJdh3qyTvGvW
nWJ+q43hk53K8rLzrBtNlvlVCyttBoC+7LAauhkM6nG7snDvCh0cNOrAuO1AfmRh1Z8q2/1R5Oy3
ZoSwvcfLZyZkzLbRQOZFmhZ1UbXRHMihgjnmpg+DVdh2zaUhvQui7tvz0CoWamzKbZb1P7Ksi666
RvmsBOK6In7uNjH6Yd5ElXeXBjjAWZjA+4VE7V56KoAV/Adq7R8d33EX+OI5rB3zsrRgNLio/Bae
qOsNnch90VvePK/9dJ3jBHSdgDz/kznVRN95N6U6LGTTtIm5doRwbNWepljvplTJKEmDdCvzLkWo
Ggm32Rh6YxDORLi6a7TupDOul7wvblvhV2GkCxDqjGGADLeGr1VXrZMR/JapRKJ32bqLWvXGSnsc
oMZWv6YgNh3vXs1yC9zA9rZW3t4EkSALyg8HhpLNSlNTLHiQaMINz/EmMQDaa3wEEGB5XQETshwz
emELw0ElH/et06kTg1lggXKZJdXaHxTIeHETzJE0PFt5hCxqrD5VyFad0XrEt9y49XOVNqL7qiWT
e1XFUmXOMG8qnWZCHW4rSQKS3gDdgq1p92UMqT/VAfuoO5y7d5vc9etI+D3vRhO/0pm44lJY0ybE
3F4wif8Y/J3bTDRdHK3vrALAyKca29b+sAS10y90Jq6Oa3yCjOpdxfs+yrGMJ6m2z9uvtcAAIgqg
zBcDWv68KZ8NWPaAem26QeZZ7ocAtlKkXSD2xth+Uoyjww5njPexqPGGcVnlnbqFRsyQjCQ5pQn1
azXMzqFr29ug/+alMtrGeYtAgAF6GAfXhU9UrQgsYh7t5LEk8KHz+uBByzN1x1VK98iU13bjWdsY
0FP3iv7asN1HT/aIE4o02JqwE+ZRSnNpBaOKQVH+pRMVdKE8XSfAa2tp71GG1YuBPMhl4WDn0dr5
l0DgxmV2cstcmpyPUf+ems2eWGqVdrhbkAkYrJMWO7siDbPHwev20tXBRxDw15LQEV3PZo3dQ54M
c9J6QwEJ1Muc3TCBep1gIOkz5IkTX25DXC45h9BhjwGMHxhZes2sSuuwQ7LmapuZq3ISv1ah89ky
mudsDPaRr7v7XD4kVRbcGZIqr67EPK7CKewsWvuZf1vbpNGNKgadzF0can9PELrV4CWRkmiXlvtU
4A8Rxgo2ZABVUTgaEDjUBzOFwi6Zrooq6hdDX2gzgta7lePb0SYIplGDjwa7HQdUnOQVaEFjL/K8
2BRxJC8bb2GVQ7dTfJuTpOWRHtt82CHrnek5hvwIFheMe0ksVLBlcPDsaGPRrwoL959UZ67lqXQx
I2yqOzC7Ddg72RKDd9G2RrLmQf9e0yrOSq2dZAsYy7l29JzStG2SuNS2zIjjuhYXrCsmbSAP2hjt
AVkXYLtEe7GZaOSNXnSQeleDqq7cwvMAHMfoqh9udD+R127DmDJ1yY4IDERVdERrvOHyi8MvFszp
vECFPfDN4HFFOfIAoD3HqC8kvO4F5ehXXcOZSTRltFJzE46XBn6fwgMe8PtQ3FSCYWj9JhTEHbZI
37c6E2s0Ifoa8LhaDLQUjhd5e7/jdNTs/Lo2q+eGkffmr7cBiuNfNl5DCBvnWlXouqpDjoEg8+vG
q3mt63pQ9G/DuDTwqMfgUksLBzoy/UBrjOejI8ubqLC3Q09UfWmRPzQ2c1/BjI6HpVqCNA47TDOh
2OOYaCVp+4hmOp+D7/fnrdd/Hz1h3AUJ0zw2i6bfM8ObxUZB7IFirpUyN5ZJntdbhUY08fX6srDz
z/3kzVOMfXPeGaxkxQMl6ijQ944XB0sTy8ErgR3oUiMsjFuu7jNcVmdZRUhjgppyKSfqN45PO99r
4NFpKgLF3G13owbHv0Q9NvfSfQGnZJWVQGgS/zUGb+jk4asuCGtzNPdbn+jeJhEy2ZXYJDVZTxaG
g0NAbGkXRcve3ykAZoZuDPuctyfNSdGWAw/WXs9VZ16LSWXY4JMK10muMY5iEMc0blXrqGtwPTN2
xSAe28T/2ubBN1NBd4oLF7lEprdLVPqG1lOXjTEYu8rq5n5tjrhpEFVmSUObO0HabcuK2MOcKfnI
A7wzHQ0JBA5Wq8CFlRKotbzo8Kaa2UOCEtgZqMuMyNsFHre37sNu0m+EbACM6yBN+1DwNpWTRxc1
XfuizOJ0nnldtLe96Htmqeaaxj5AeLSSlkF2ka5Ut1oomj1h4vd6OneZXuzV1F5nuDDum9Hyrg+/
bPq2+fHXq9acFuU7mhOLFp6vbWHkbGpQew+k0nfVQgeopnhj6d5WLlFnTus5OxeDqR3uTdVGSO0R
ev1GUcb+tjWew9EZLqSxUhV0+jo+hU/C1ddKGkdLxipUwRrq9EDDNMePNDKvuqimD71VBrzK+9pU
1lFp3yjkAH+x06qGsyn82xzdPmpYEawlevAA9c/SsKFR5QbSHscu24VMk/6iyNjLdKscV+Qmx3vN
Y4BKCLy75mN8M4NO3dVGNC77ij660i/a/iYFC9z3rlnNIc5ZBFdJcWvQ31NEc9NohB/pgRejNaqb
Th8JTGTauze6Zc2Tcx2SUIx/XYyrDVFFRdAoq7++8HLqJz5ceIw6VO62JnSLVv/X3SIdo6pUfc+6
jU1y7lBI9ZcM47zVZ9mM7nXaOzjQyMkT0DZW3ZTypPg70qqbfW7gaTlIJbxNssvUJwizqONhNQSR
uWii/FG4ArMHIrPhH7fOJXPnGecKnAhbNS7TUmDA4cc7lcoAcyq0+jZbxkR9tTaZFtMTGC0y/EGP
7lVhXMWR/aVMIfkCUvrzVHPTvRnZJFaL6q72XLwIBBmyVMnniiQg4q+vkep8IOFNq1Myh1ZVTbMc
TX68SB1j+nKUnXFLjciJGUbaVaDeVCN5rCXB92ve87OpkWxlIsjaIknuaVfCdl60zBKRCgbghEYK
PxC/Rtfou/ngJpS1ssB62soxP4kcdTF5L5ieM14IJ21wY0ELr6GxPbcxSdpGdXCB48unjJnxJqv2
ftLuwcMI38t99bzTYD7ZHiHQZuKsncr6NviJsWFXHO8t3O7KHrpPrgsGcVWwbwk/VXOoSKUIx1VO
xbjQ7KRnrBYOl7Fkk4uIct4pAdZ6YqDDcTK5xaHK3icCO4LK7ZrzIcUuwo5wBAj8z4qK+04afGqV
ptxj5bEamsi/sEzdg6jgy3uhDjm6+9FECpmTdlgObCRbzwuYDAQJ/ZUWtTO/7bq11q+kIpgNVUhi
gFbsGaktn82Ox7Kj11kiboEBb/s4eGNIg2MKTrdhSuZYdg6EineaQyKLQtF0rcouWCpOOTlkxyRU
4Qqr+T4jt8zE/yBuboNRrBSsj2dFjTXVmLkWDEKYZI4RfMbEj22j6ud6Fn3T+r5+siNtHtT2OMP7
FQooNWFHKX7ttvp3yD4YRQIt4Xq6gDlhMPoq5fpwAkk/vbbZoPaZKPDyUK7iTrWvygLDPduPs6Uk
XTKNq0tpIDgUCnagjsroMlOJNJqm0ZO0xVLgUZvncPW8Rz1KjJmJa8xNUPjb0gTEhHr+KakhoXe9
cx7FZbVIwd7oOomehg1TLds2rVY17se70Lau6/yBoLPwqijocjRcmDXD6edpxc5Dqk6gtfqugoSQ
FFAeOglGHMXdiwUUh6bL9FY500FY0Ul0rwdbP1D8fWF72SqvMI0+/JGIc/hN4TOGZxlkQ6o4Hina
Xjhpre0UrBkuu4y1PdUSQ4KuvtNBBFf+0LnYjyBmGHpPXHBx7X/C32Uz+7jVObqkHVVB1w+AzYeO
1E5VLFeitrg1TIqDPoFHlxuNhanzmF5yKN2OJls/IzJ5BQ3mTvNdg6CfCn/mri/Wg4ucTsX0aWnQ
3fW6Ue70UDZEJ18rSXojtTC9R4pkIta9ERpEnQC/fcAGX3tw4AjMcWbV0d2LdJ1p+T0TTmONINeZ
HfZZnfEZFrVVd447LXfCgwKL6OE7Ude3Itade4/ElozbfNlGBLZpalhOZkjlnDPThuqA9ZYG6QFD
fUMsQGcaLCZU0gI7KJKWYrobV8WJDqbuyAbu4tnRWatSGewdNpj2pYvOYNMkgJ25WaS8sZdeMcjZ
KUPg0jrhIYuXfPPFysfzMIzGe1MtYJB6DClhGjPJyG/atDYAZDL/QScpAHkb7xvjnH+fuHcmJglL
miDlApeD+NwhFuccSq2G9JTdTWDDwkhHXLio3KZ8+n3oQijpYNNfUSl+qmCfzf2BzGuzoM5vfZks
vAEM3Gms5yTzIL01wsSeKfB2lg70m2dwVPSOJCPKGS+UA8iNYy3ytp+SnAfllgnpvAZDWFdOX2NA
y8kFMeYc/ak179WRaj5QihW6k3VKsQf5K3EvtYLoYkVAFsYBs17bPrasda2k0NAicI1OeQzarF0C
EIt1OQD6W2ZDm0HRgeUKGXDaPSPdYmdkU5iyS+IPjvHGsjHxk9ZhWIwJktK2cfCRSAMbWo6JSYhf
FNAi8ybaYGdN6KgXfvLxFYB4KPRFDOOJXAiMyrLYoYclv60NzeGG67Awqui5M2L1LjNrPLwy3dsG
eVpdIcyBwUbsLCO15FmVV5y47hNeJNjf1TyRntphpJYFKI0dd+fKJLoM7ADVURM/xKrxDcBGvSim
P9WFs3O8EeFyDJoOmHkfp3W09FQpV2bwmFSKht1OpV+7PkmteYlfnl1hIOAyQuIWOtGtrVl4oWe0
3zL64ZbdN7OwzZvwUWOWsPWrblz1BOTqGSbB34Pax8uqLO2dHxPw6Vmpvh5aA/9nkdkPcoyTNSgi
cYNhnK1hTRlzjoFHpUKU69eclZFHmLSbCjyFOX/7Khlm2pgE93iI5fO6T8Nzz0gfci8jfEakYpuL
+1bHEiXL9OCLjXFZgTX66GX70cPNqs7q7yqKpt0Ai3Nl1QMmilGw8lSfYU5aY3ngEbuqtObKw56H
7TUfHiOXZUdx5Pv1+LnomYDUUcvA2mCOP7CL75M4jVDjf8l7QpilaVkbDScXXMCyawzoptjlPr5G
C3rX1La3wkQfPqDhxBdjgxGd4wJPtkFPTaZUw9Zrwk9poBlLmxpq3thOsk4YnrBamOugNfA/Jyqu
+l3XWihbczCH8js4hXbpe7mDZzNGHWnkjwikYnON82U1rwMV///avt+k1Ea3VCvnuMWqe1v6D6Fb
K0uEynFYl5tigI/XVkayM/OBMpD+adbgoLRJFLtaqbiwLXTYsbdqvkI/ny1FXaG1Sn0E+knpXvcG
wKls0/icqWC9aKTubjFFxu3SCCbfXjTmTFhhavQdrKqiu/OyOL7Q7KFH/DlsE7xrGfBQNg/GE2Q8
Ypdj9250h2g+DE5IYtigXWIaEzvDOm/C5zjs4pWIbbHXCibwCn7ynYW5aZZVc88c3L3SFeMlbg2o
uRh0zlopKWaZSG1GVf9ipQwJq+qLpY7aRiRDf+6oFAlRHZoYy1jdpYrp7ghYvBQ6/vSt3d0yQ3C4
aMTY1lG5DUXTXcZ5T0xbqv+Amz+SWa0On+SQXnkl5E1oP+xpMipvo9JcwXLEuDj9bIOdL+oYlnTv
N9XGpHZ/PSn/n5ksvX2RxVP9tOSBqoeb5qUcbl+qJq6r//yP5/5/ei/Z9LfXGCrV99l/7R/99Q/6
Hy+Hd/4nsyo4ZqiXfhlVHT7T4QP/1Y+In/hezfeXv/9NqmcwzVUDuaA4vKha8KLCEvTw14qFIhY9
kn1QyfJO7y7OP/r6f/3NXq/jX/+bv/rorxfm/Pvf/6YzSaOTOurr6zrjNd2RmsqIeHrRn77/+rY4
sx0pbBUp0+H1Ohr8778Kz1mDOQGr0Auy9P3wUZOM+P6Va/DhJ/y+BHTnzECJZ4lp7vn+yzsOOmla
Uzrg1y+PEujElgDD0tc78uGp/DeeAL6+rukWQ43fv+X7q8CtP0M7qwH0/d+6+U/fJ9ZQUNVl8Fz/
cvN5BGhD/pXb/+Fn/H77pXlG3wILweESTK8PO4AjzxDE6wKs99RuPw/tBE8f9fU1+4x2DXGyztD9
/X0n403alo6CQX+9LmwNp7X66TP5zEd9e9060wxpIv1ljDq9Ptx8tr0zE2aCxUJ73QNO7SIwh5hA
x+OuAjYSpm5Ltvk/vQpshDoGnFg5aK8X4fXU/e8/BT48xL+fhXzu1+V5xD7ISW8S3WJOE/Xp9fEo
NM9sydhHQzJwmksBadDRK0GeMdFCaq3K1+/Ikfd+UzgcBiaCUUhCh4vE83Jam4LqGK+f6YiVAIEJ
fyFok28nIsv9/UVw2Bl1PB3ArA7XQLxe9RN6HMB+jy4LIF45QHkMf16/5MedURhn+MPY+jRrOq0l
YDPsOnZHpPQjXtvU9Lcl8OFwtAx2TNuUUzrq4XVySwC+nH70bsC+b5iS6uitBPi4BlSTHFhDn+qH
09wNpk9+7FKYGIjSsizjbd//sCVaFl0CnEXbelsqp7cUNHwMjrwKU59MFaRjOPS6HVB3/rInOmcY
Rk31wanuiSr72L/YKn4oM37vFXRyjyVogP2zEPqwFmxMt+RkdoU90+F1cnujypj12EpJyjOdob2F
dcbr5vfhfFRVybbg6BZnx6mdDbqhT45Zx5XL1hn9EhkxICM/7/L7Z8Gyz+A14aDz8+g8uR1BlfYf
IsL/beRMnKmsAJzixJ+uAts5421MEpB+P0JPq07QIfi8Qjr/9VoRxzy+PSjMP6gV2RPPOB3hi0LT
PbxO74mwJwuco54IaZ3Jg2UOhOTD68O+yN7LVWDrFIBp0+v1DU+oYmap2sdCKSBp4AjOxMl+e/16
RtrmGY0Vsx50DofX60Z0QlcBi7ij6yUpWAsUhdLBsG96feyj6bOFw7agvZ0er6XJCV0F1SQm/sgn
QrdBzyRlgvV2FT6Uzo7NGQq6TJH+2xNzWrsjCID9f2B3RNFjYjLy5yelowO9C8RC4u3vTw5hxlHU
PrqD4AjQLB3x04dCyTbYEFggaJ5eF8HJbQiTFeyxX18aAOwgaxB7f1vq78sl0znTeORQV7xhTid4
FQDBj90QxBkyHUCFid34/us7KmgTlhoajq6H18l9fU0wCDj269NFTw+B8RFIMTkNKKaZQb5++9fr
fEKngYYN8rE3nyqRIQJ9IQKiw+vDaWAxYhMMIfW363xKX58RyLFYIg2jzXd3LPvPG0b2QS4MhdNU
Pk2vkzsGNBUdw7GPwGSuDaj4Wz/04VGgYQJV52HT3hDXU7wKR49bKYx00wI5f+sEpsv6y3YIuI5l
+NQ3nuxasCaB8rENE0879uhARYfXh0NBFSwGCcpgTgrm0yoMaRGcY48DqZ+ZtmGq9AF/+v3ZEA2g
RkCWt2HcyQFJiDomV+fjVgEQCm71k2//61X48CxY4GhsF5r42Smd4Fo4COSOugq6PIN/pDNif4OW
//AsmGcqEhEAt5ODDVgF5rGt4gQh6cheptHyn+0FzJo4FWAn/ZzJnt65IPlwxz4LMNF0JNRMLl/3
/Q+n4yuEBEPhbbZ3SiWSbqrHfn2daSp6Ustgcz282FveH4sWaCrOFQjJ3iYLJ7ghmtrr/nQEmgqO
CBOFB13/80UgAJfMiaDwc0c8ucNRHhTBx22IrAVoh+Amr/vBR1KSA57AfohX/Bva+lqNnNITQR17
dM80UU9hZr2t9z9Qs5i7YuZiTwDb61o5OVKSNvGJjt0W6Qw1FOc/q+GJ8PzLvkChNDlSTJycw+v1
sp/QWphoyq+35oh9gRKBTZa8on8wX2BfoCyFqPB2wU/p++tCO5qIYcA9Y7aOZ9GfFopMFjBbgsl4
suUydf4bf/aoVSBgYfC/DxUiJH107SaeIm/HxskNXElaPnrgSucMPZF8FOCyw+tDiQBXn1QZizr5
rZs4va0Ax6KjN0R6Iu4yY/yfU7ZfN0RQFKB2GEnOv09b/hd2jd8EMITnxd+Xk0oleKn+TCHzj/7B
T+nHH//+TfYxaTsmVcMv/3BSwry+9yvpdfrzf/7CUzlIU9795U+pyuF93v7zty/4x7f+5b1+fquf
/+cmeCmfyme8jA6inLePefmUoJ/5X/HTt6fk6T0pn9XHyvv9k/z9b798zncH4j/5wVX04edOo4ij
f24ZjFn66w8+8GaP/8HRU1o9VT8/4nQbX8mox/7k+VMc/CDDM/jlU7+y34/+2YTalU/fs/ef+pU9
evxPTtOX5zp4bupffvhBs3XsD1+8/G/WzmU3YRiIor+SX2hYddMNVVta0VZ9qkuTuImVECM7FPj7
TjIGMQ6wuZFYwklkxo95XdckQ+j0MZnLPmFyaDNJ7G8ypd7b5UIOO1cUok+5o1E3ufg/QzMHSr7X
1hXylUPlG0o+L/x4vlfv4AddmuqzXJXCAEORGvrCs7o2jTVyRnLlE4xucqOiVYQrSGCy3Uiz4DQ8
in0ark1c5QCDCbDOqt3xTAxJcxRNQiHGD4b5us/Fouy5Mo1YPUKmG+e6Xa2a/Hg4Qv4UR3uv6H56
r9tW2HTIUMJ8k5GKg5LdlZz9w9G0F3jbCstOuXkPZ5O2OH1WKyMGnTN2Y9AtXZkRobs0GIymq32j
NSS96lNLKPlZL5yKTk9UX9AVgePoPyX3rdBogIM3yYNarnxp5LYe0k1j8B+181qsVCGLMwZ8rrcm
E9sYwbv2zDHgP9ZVe1LvH3DeAUaTOGeZTBVp0xm5m6Uc0x7nAbeqiuc+OcTkCaL4l9LIEef6RRhb
1XQikV4NlUZ2Uo8w2ukibmDvkyco+FU3jSd9eRW5CSmHYlH8W2lzncz8YG/jGCeKf7frM4YYVA7G
ecDQEEN0EsV/0Ohr77U4Ukw48oezt9KrDC2/KPezVeXeoHs9CRYTQLEXLq0H/YQvQ55NZN6hnwN9
6W9F+05TtHJqUg1KVxoPw7Vvk5Mvz1FBmG98ZkmZR5zcJhxrg9k7S9oLxX4QejvhtonL5FORpoN6
yjD+tFdFOfUzGVzrvpHVWrmbfwAAAP//</cx:binary>
              </cx:geoCache>
            </cx:geography>
          </cx:layoutPr>
        </cx:series>
      </cx:plotAreaRegion>
    </cx:plotArea>
    <cx:legend pos="r" align="min" overlay="0">
      <cx:txPr>
        <a:bodyPr vertOverflow="overflow" horzOverflow="overflow" wrap="square" lIns="0" tIns="0" rIns="0" bIns="0"/>
        <a:lstStyle/>
        <a:p>
          <a:pPr algn="ctr" rtl="0">
            <a:defRPr sz="900" b="0" i="0">
              <a:solidFill>
                <a:srgbClr val="4210F8"/>
              </a:solidFill>
              <a:latin typeface="Calibri" panose="020F0502020204030204" pitchFamily="34" charset="0"/>
              <a:ea typeface="Calibri" panose="020F0502020204030204" pitchFamily="34" charset="0"/>
              <a:cs typeface="Calibri" panose="020F0502020204030204" pitchFamily="34" charset="0"/>
            </a:defRPr>
          </a:pPr>
          <a:endParaRPr lang="en-US">
            <a:solidFill>
              <a:srgbClr val="4210F8"/>
            </a:solidFill>
          </a:endParaRPr>
        </a:p>
      </cx:txPr>
    </cx:legend>
  </cx:chart>
  <cx:spPr>
    <a:solidFill>
      <a:schemeClr val="bg1"/>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solidFill>
                <a:srgbClr val="4210F8"/>
              </a:solidFill>
            </a:defRPr>
          </a:pPr>
          <a:r>
            <a:rPr lang="en-US" sz="1400" b="0" i="0" u="none" strike="noStrike" baseline="0">
              <a:solidFill>
                <a:srgbClr val="4210F8"/>
              </a:solidFill>
              <a:latin typeface="Calibri" panose="020F0502020204030204"/>
            </a:rPr>
            <a:t>Sales By Category</a:t>
          </a:r>
        </a:p>
      </cx:txPr>
    </cx:title>
    <cx:plotArea>
      <cx:plotAreaRegion>
        <cx:series layoutId="funnel" uniqueId="{6EAD4979-6CE2-475D-B336-097ADE7D563D}">
          <cx:spPr>
            <a:solidFill>
              <a:srgbClr val="4210F8"/>
            </a:solidFill>
          </cx:spPr>
          <cx:dataLabels pos="ctr">
            <cx:txPr>
              <a:bodyPr vertOverflow="overflow" horzOverflow="overflow" wrap="square" lIns="0" tIns="0" rIns="0" bIns="0"/>
              <a:lstStyle/>
              <a:p>
                <a:pPr algn="ctr" rtl="0">
                  <a:defRPr sz="900" b="0" i="0">
                    <a:solidFill>
                      <a:srgbClr val="4210F8"/>
                    </a:solidFill>
                    <a:latin typeface="Calibri" panose="020F0502020204030204" pitchFamily="34" charset="0"/>
                    <a:ea typeface="Calibri" panose="020F0502020204030204" pitchFamily="34" charset="0"/>
                    <a:cs typeface="Calibri" panose="020F0502020204030204" pitchFamily="34" charset="0"/>
                  </a:defRPr>
                </a:pPr>
                <a:endParaRPr lang="en-US">
                  <a:solidFill>
                    <a:srgbClr val="4210F8"/>
                  </a:solidFill>
                </a:endParaRPr>
              </a:p>
            </cx:txPr>
            <cx:visibility seriesName="0" categoryName="0" value="1"/>
            <cx:separator>, </cx:separator>
          </cx:dataLabels>
          <cx:dataId val="0"/>
        </cx:series>
      </cx:plotAreaRegion>
      <cx:axis id="0">
        <cx:catScaling gapWidth="0.0599999987"/>
        <cx:title>
          <cx:tx>
            <cx:txData>
              <cx:v>Su-Category</cx:v>
            </cx:txData>
          </cx:tx>
          <cx:txPr>
            <a:bodyPr spcFirstLastPara="1" vertOverflow="ellipsis" horzOverflow="overflow" wrap="square" lIns="0" tIns="0" rIns="0" bIns="0" anchor="ctr" anchorCtr="1"/>
            <a:lstStyle/>
            <a:p>
              <a:pPr algn="ctr" rtl="0">
                <a:defRPr>
                  <a:solidFill>
                    <a:srgbClr val="4210F8"/>
                  </a:solidFill>
                </a:defRPr>
              </a:pPr>
              <a:r>
                <a:rPr lang="en-US" sz="900" b="0" i="0" u="none" strike="noStrike" baseline="0">
                  <a:solidFill>
                    <a:srgbClr val="4210F8"/>
                  </a:solidFill>
                  <a:latin typeface="Calibri" panose="020F0502020204030204"/>
                </a:rPr>
                <a:t>Su-Category</a:t>
              </a:r>
            </a:p>
          </cx:txPr>
        </cx:title>
        <cx:tickLabels/>
        <cx:txPr>
          <a:bodyPr vertOverflow="overflow" horzOverflow="overflow" wrap="square" lIns="0" tIns="0" rIns="0" bIns="0"/>
          <a:lstStyle/>
          <a:p>
            <a:pPr algn="ctr" rtl="0">
              <a:defRPr sz="900" b="0" i="0">
                <a:solidFill>
                  <a:srgbClr val="4210F8"/>
                </a:solidFill>
                <a:latin typeface="Calibri" panose="020F0502020204030204" pitchFamily="34" charset="0"/>
                <a:ea typeface="Calibri" panose="020F0502020204030204" pitchFamily="34" charset="0"/>
                <a:cs typeface="Calibri" panose="020F0502020204030204" pitchFamily="34" charset="0"/>
              </a:defRPr>
            </a:pPr>
            <a:endParaRPr lang="en-US">
              <a:solidFill>
                <a:srgbClr val="4210F8"/>
              </a:solidFill>
            </a:endParaRPr>
          </a:p>
        </cx:txPr>
      </cx:axis>
    </cx:plotArea>
  </cx:chart>
  <cx:spPr>
    <a:solidFill>
      <a:schemeClr val="bg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microsoft.com/office/2014/relationships/chartEx" Target="../charts/chartEx3.xml"/><Relationship Id="rId7"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85725</xdr:colOff>
      <xdr:row>4</xdr:row>
      <xdr:rowOff>166687</xdr:rowOff>
    </xdr:from>
    <xdr:to>
      <xdr:col>14</xdr:col>
      <xdr:colOff>390525</xdr:colOff>
      <xdr:row>19</xdr:row>
      <xdr:rowOff>52387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713B5AF-38D6-47D3-9812-2EB138988A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29325" y="9286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542925</xdr:colOff>
      <xdr:row>3</xdr:row>
      <xdr:rowOff>138112</xdr:rowOff>
    </xdr:from>
    <xdr:to>
      <xdr:col>11</xdr:col>
      <xdr:colOff>238125</xdr:colOff>
      <xdr:row>18</xdr:row>
      <xdr:rowOff>23812</xdr:rowOff>
    </xdr:to>
    <xdr:graphicFrame macro="">
      <xdr:nvGraphicFramePr>
        <xdr:cNvPr id="2" name="Customer Count">
          <a:extLst>
            <a:ext uri="{FF2B5EF4-FFF2-40B4-BE49-F238E27FC236}">
              <a16:creationId xmlns:a16="http://schemas.microsoft.com/office/drawing/2014/main" id="{55088638-6A9A-4AFD-874E-D0183094AE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219075</xdr:colOff>
      <xdr:row>1</xdr:row>
      <xdr:rowOff>147637</xdr:rowOff>
    </xdr:from>
    <xdr:to>
      <xdr:col>11</xdr:col>
      <xdr:colOff>523875</xdr:colOff>
      <xdr:row>16</xdr:row>
      <xdr:rowOff>33337</xdr:rowOff>
    </xdr:to>
    <xdr:graphicFrame macro="">
      <xdr:nvGraphicFramePr>
        <xdr:cNvPr id="2" name="Top 5 customers">
          <a:extLst>
            <a:ext uri="{FF2B5EF4-FFF2-40B4-BE49-F238E27FC236}">
              <a16:creationId xmlns:a16="http://schemas.microsoft.com/office/drawing/2014/main" id="{0E4FB529-57E4-4FEC-A751-074CD78FCA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28575</xdr:colOff>
      <xdr:row>4</xdr:row>
      <xdr:rowOff>14287</xdr:rowOff>
    </xdr:from>
    <xdr:to>
      <xdr:col>10</xdr:col>
      <xdr:colOff>333375</xdr:colOff>
      <xdr:row>18</xdr:row>
      <xdr:rowOff>90487</xdr:rowOff>
    </xdr:to>
    <xdr:graphicFrame macro="">
      <xdr:nvGraphicFramePr>
        <xdr:cNvPr id="3" name="Monthly sales">
          <a:extLst>
            <a:ext uri="{FF2B5EF4-FFF2-40B4-BE49-F238E27FC236}">
              <a16:creationId xmlns:a16="http://schemas.microsoft.com/office/drawing/2014/main" id="{D9A1DE3F-91F7-4B1E-9E26-61D903D8D0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161925</xdr:colOff>
      <xdr:row>5</xdr:row>
      <xdr:rowOff>9525</xdr:rowOff>
    </xdr:from>
    <xdr:to>
      <xdr:col>14</xdr:col>
      <xdr:colOff>161925</xdr:colOff>
      <xdr:row>18</xdr:row>
      <xdr:rowOff>57150</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06BBAB3F-706C-465D-9586-B45812D5A23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334250" y="962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57150</xdr:colOff>
      <xdr:row>2</xdr:row>
      <xdr:rowOff>138112</xdr:rowOff>
    </xdr:from>
    <xdr:to>
      <xdr:col>13</xdr:col>
      <xdr:colOff>361950</xdr:colOff>
      <xdr:row>17</xdr:row>
      <xdr:rowOff>23812</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EF7C814F-18C2-4CEB-9149-D27D3FC56F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24350" y="5191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419100</xdr:colOff>
      <xdr:row>4</xdr:row>
      <xdr:rowOff>61912</xdr:rowOff>
    </xdr:from>
    <xdr:to>
      <xdr:col>11</xdr:col>
      <xdr:colOff>581025</xdr:colOff>
      <xdr:row>18</xdr:row>
      <xdr:rowOff>138112</xdr:rowOff>
    </xdr:to>
    <xdr:graphicFrame macro="">
      <xdr:nvGraphicFramePr>
        <xdr:cNvPr id="3" name="Sales by Categoey">
          <a:extLst>
            <a:ext uri="{FF2B5EF4-FFF2-40B4-BE49-F238E27FC236}">
              <a16:creationId xmlns:a16="http://schemas.microsoft.com/office/drawing/2014/main" id="{2553B847-0AF2-412F-B6E6-6B2F9983A3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317500</xdr:colOff>
      <xdr:row>15</xdr:row>
      <xdr:rowOff>33144</xdr:rowOff>
    </xdr:from>
    <xdr:to>
      <xdr:col>20</xdr:col>
      <xdr:colOff>555625</xdr:colOff>
      <xdr:row>27</xdr:row>
      <xdr:rowOff>21805</xdr:rowOff>
    </xdr:to>
    <xdr:sp macro="" textlink="">
      <xdr:nvSpPr>
        <xdr:cNvPr id="21" name="Rectangle 20">
          <a:extLst>
            <a:ext uri="{FF2B5EF4-FFF2-40B4-BE49-F238E27FC236}">
              <a16:creationId xmlns:a16="http://schemas.microsoft.com/office/drawing/2014/main" id="{374BACCB-DE97-4AFE-BD3F-9E3B4F6B57BB}"/>
            </a:ext>
          </a:extLst>
        </xdr:cNvPr>
        <xdr:cNvSpPr/>
      </xdr:nvSpPr>
      <xdr:spPr>
        <a:xfrm>
          <a:off x="9476154" y="2872327"/>
          <a:ext cx="3291009" cy="2260007"/>
        </a:xfrm>
        <a:prstGeom prst="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306161</xdr:colOff>
      <xdr:row>4</xdr:row>
      <xdr:rowOff>34019</xdr:rowOff>
    </xdr:from>
    <xdr:to>
      <xdr:col>20</xdr:col>
      <xdr:colOff>578303</xdr:colOff>
      <xdr:row>14</xdr:row>
      <xdr:rowOff>136072</xdr:rowOff>
    </xdr:to>
    <xdr:sp macro="" textlink="">
      <xdr:nvSpPr>
        <xdr:cNvPr id="20" name="Rectangle 19">
          <a:extLst>
            <a:ext uri="{FF2B5EF4-FFF2-40B4-BE49-F238E27FC236}">
              <a16:creationId xmlns:a16="http://schemas.microsoft.com/office/drawing/2014/main" id="{43A11152-C6A9-4B93-AC8F-343E6A409E5B}"/>
            </a:ext>
          </a:extLst>
        </xdr:cNvPr>
        <xdr:cNvSpPr/>
      </xdr:nvSpPr>
      <xdr:spPr>
        <a:xfrm>
          <a:off x="9490982" y="805090"/>
          <a:ext cx="3333750" cy="2029732"/>
        </a:xfrm>
        <a:prstGeom prst="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249463</xdr:colOff>
      <xdr:row>4</xdr:row>
      <xdr:rowOff>45358</xdr:rowOff>
    </xdr:from>
    <xdr:to>
      <xdr:col>15</xdr:col>
      <xdr:colOff>181429</xdr:colOff>
      <xdr:row>27</xdr:row>
      <xdr:rowOff>56697</xdr:rowOff>
    </xdr:to>
    <xdr:sp macro="" textlink="">
      <xdr:nvSpPr>
        <xdr:cNvPr id="19" name="Rectangle 18">
          <a:extLst>
            <a:ext uri="{FF2B5EF4-FFF2-40B4-BE49-F238E27FC236}">
              <a16:creationId xmlns:a16="http://schemas.microsoft.com/office/drawing/2014/main" id="{2C832186-6003-4200-85CC-79FBE06E6F56}"/>
            </a:ext>
          </a:extLst>
        </xdr:cNvPr>
        <xdr:cNvSpPr/>
      </xdr:nvSpPr>
      <xdr:spPr>
        <a:xfrm>
          <a:off x="5760356" y="816429"/>
          <a:ext cx="3605894" cy="4445000"/>
        </a:xfrm>
        <a:prstGeom prst="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102054</xdr:colOff>
      <xdr:row>15</xdr:row>
      <xdr:rowOff>11339</xdr:rowOff>
    </xdr:from>
    <xdr:to>
      <xdr:col>9</xdr:col>
      <xdr:colOff>181428</xdr:colOff>
      <xdr:row>27</xdr:row>
      <xdr:rowOff>102054</xdr:rowOff>
    </xdr:to>
    <xdr:sp macro="" textlink="">
      <xdr:nvSpPr>
        <xdr:cNvPr id="18" name="Rectangle 17">
          <a:extLst>
            <a:ext uri="{FF2B5EF4-FFF2-40B4-BE49-F238E27FC236}">
              <a16:creationId xmlns:a16="http://schemas.microsoft.com/office/drawing/2014/main" id="{B3B549BD-05E1-4EAD-9D3C-044B34FEA050}"/>
            </a:ext>
          </a:extLst>
        </xdr:cNvPr>
        <xdr:cNvSpPr/>
      </xdr:nvSpPr>
      <xdr:spPr>
        <a:xfrm>
          <a:off x="102054" y="2902857"/>
          <a:ext cx="5590267" cy="2403929"/>
        </a:xfrm>
        <a:prstGeom prst="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503919</xdr:colOff>
      <xdr:row>4</xdr:row>
      <xdr:rowOff>50346</xdr:rowOff>
    </xdr:from>
    <xdr:to>
      <xdr:col>9</xdr:col>
      <xdr:colOff>170089</xdr:colOff>
      <xdr:row>14</xdr:row>
      <xdr:rowOff>186417</xdr:rowOff>
    </xdr:to>
    <xdr:sp macro="" textlink="">
      <xdr:nvSpPr>
        <xdr:cNvPr id="17" name="Rectangle 16">
          <a:extLst>
            <a:ext uri="{FF2B5EF4-FFF2-40B4-BE49-F238E27FC236}">
              <a16:creationId xmlns:a16="http://schemas.microsoft.com/office/drawing/2014/main" id="{321E239B-9E75-4BB8-BBCF-5BB1AEAAAC88}"/>
            </a:ext>
          </a:extLst>
        </xdr:cNvPr>
        <xdr:cNvSpPr/>
      </xdr:nvSpPr>
      <xdr:spPr>
        <a:xfrm>
          <a:off x="2953205" y="821417"/>
          <a:ext cx="2727777" cy="2063750"/>
        </a:xfrm>
        <a:prstGeom prst="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56697</xdr:colOff>
      <xdr:row>4</xdr:row>
      <xdr:rowOff>34018</xdr:rowOff>
    </xdr:from>
    <xdr:to>
      <xdr:col>4</xdr:col>
      <xdr:colOff>487590</xdr:colOff>
      <xdr:row>14</xdr:row>
      <xdr:rowOff>170089</xdr:rowOff>
    </xdr:to>
    <xdr:sp macro="" textlink="">
      <xdr:nvSpPr>
        <xdr:cNvPr id="16" name="Rectangle 15">
          <a:extLst>
            <a:ext uri="{FF2B5EF4-FFF2-40B4-BE49-F238E27FC236}">
              <a16:creationId xmlns:a16="http://schemas.microsoft.com/office/drawing/2014/main" id="{F57A6721-700C-4F97-AAE8-888C3A379930}"/>
            </a:ext>
          </a:extLst>
        </xdr:cNvPr>
        <xdr:cNvSpPr/>
      </xdr:nvSpPr>
      <xdr:spPr>
        <a:xfrm>
          <a:off x="56697" y="805089"/>
          <a:ext cx="2880179" cy="2063750"/>
        </a:xfrm>
        <a:prstGeom prst="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20</xdr:col>
      <xdr:colOff>602316</xdr:colOff>
      <xdr:row>3</xdr:row>
      <xdr:rowOff>152400</xdr:rowOff>
    </xdr:to>
    <xdr:sp macro="" textlink="">
      <xdr:nvSpPr>
        <xdr:cNvPr id="2" name="Rectangle: Rounded Corners 1">
          <a:extLst>
            <a:ext uri="{FF2B5EF4-FFF2-40B4-BE49-F238E27FC236}">
              <a16:creationId xmlns:a16="http://schemas.microsoft.com/office/drawing/2014/main" id="{AD98E9C5-4EAE-4955-9C3F-E63D96432EB9}"/>
            </a:ext>
          </a:extLst>
        </xdr:cNvPr>
        <xdr:cNvSpPr/>
      </xdr:nvSpPr>
      <xdr:spPr>
        <a:xfrm>
          <a:off x="0" y="0"/>
          <a:ext cx="12928787" cy="740709"/>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US" sz="3000" b="1">
            <a:solidFill>
              <a:schemeClr val="bg1"/>
            </a:solidFill>
          </a:endParaRPr>
        </a:p>
      </xdr:txBody>
    </xdr:sp>
    <xdr:clientData/>
  </xdr:twoCellAnchor>
  <xdr:twoCellAnchor editAs="oneCell">
    <xdr:from>
      <xdr:col>0</xdr:col>
      <xdr:colOff>0</xdr:colOff>
      <xdr:row>0</xdr:row>
      <xdr:rowOff>76200</xdr:rowOff>
    </xdr:from>
    <xdr:to>
      <xdr:col>0</xdr:col>
      <xdr:colOff>571500</xdr:colOff>
      <xdr:row>3</xdr:row>
      <xdr:rowOff>76200</xdr:rowOff>
    </xdr:to>
    <xdr:pic>
      <xdr:nvPicPr>
        <xdr:cNvPr id="4" name="Graphic 3" descr="Bar graph with upward trend with solid fill">
          <a:extLst>
            <a:ext uri="{FF2B5EF4-FFF2-40B4-BE49-F238E27FC236}">
              <a16:creationId xmlns:a16="http://schemas.microsoft.com/office/drawing/2014/main" id="{BA420674-4954-4D52-81A3-630E94FB74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76200"/>
          <a:ext cx="571500" cy="571500"/>
        </a:xfrm>
        <a:prstGeom prst="rect">
          <a:avLst/>
        </a:prstGeom>
      </xdr:spPr>
    </xdr:pic>
    <xdr:clientData/>
  </xdr:twoCellAnchor>
  <xdr:twoCellAnchor editAs="oneCell">
    <xdr:from>
      <xdr:col>10</xdr:col>
      <xdr:colOff>38100</xdr:colOff>
      <xdr:row>0</xdr:row>
      <xdr:rowOff>38100</xdr:rowOff>
    </xdr:from>
    <xdr:to>
      <xdr:col>15</xdr:col>
      <xdr:colOff>342900</xdr:colOff>
      <xdr:row>3</xdr:row>
      <xdr:rowOff>104775</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4AFCCACE-787A-426F-B86A-19E3D827DC2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134100" y="38100"/>
              <a:ext cx="3352800"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380999</xdr:colOff>
      <xdr:row>0</xdr:row>
      <xdr:rowOff>38100</xdr:rowOff>
    </xdr:from>
    <xdr:to>
      <xdr:col>20</xdr:col>
      <xdr:colOff>523874</xdr:colOff>
      <xdr:row>3</xdr:row>
      <xdr:rowOff>114300</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BF23256E-4482-497C-A636-810A9B3233B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524999" y="38100"/>
              <a:ext cx="3190875"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72328</xdr:colOff>
      <xdr:row>0</xdr:row>
      <xdr:rowOff>2673</xdr:rowOff>
    </xdr:from>
    <xdr:ext cx="3703450" cy="718466"/>
    <xdr:sp macro="" textlink="">
      <xdr:nvSpPr>
        <xdr:cNvPr id="7" name="Rectangle 6">
          <a:extLst>
            <a:ext uri="{FF2B5EF4-FFF2-40B4-BE49-F238E27FC236}">
              <a16:creationId xmlns:a16="http://schemas.microsoft.com/office/drawing/2014/main" id="{E7992945-DDE9-417D-A117-E7C7E9DE317A}"/>
            </a:ext>
          </a:extLst>
        </xdr:cNvPr>
        <xdr:cNvSpPr/>
      </xdr:nvSpPr>
      <xdr:spPr>
        <a:xfrm>
          <a:off x="1291528" y="2673"/>
          <a:ext cx="3703450" cy="718466"/>
        </a:xfrm>
        <a:prstGeom prst="rect">
          <a:avLst/>
        </a:prstGeom>
        <a:noFill/>
      </xdr:spPr>
      <xdr:txBody>
        <a:bodyPr wrap="none" lIns="91440" tIns="45720" rIns="91440" bIns="45720">
          <a:spAutoFit/>
        </a:bodyPr>
        <a:lstStyle/>
        <a:p>
          <a:pPr algn="ctr"/>
          <a:r>
            <a:rPr lang="en-US" sz="40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Sales Dashboard</a:t>
          </a:r>
        </a:p>
      </xdr:txBody>
    </xdr:sp>
    <xdr:clientData/>
  </xdr:oneCellAnchor>
  <xdr:twoCellAnchor>
    <xdr:from>
      <xdr:col>0</xdr:col>
      <xdr:colOff>181430</xdr:colOff>
      <xdr:row>15</xdr:row>
      <xdr:rowOff>79374</xdr:rowOff>
    </xdr:from>
    <xdr:to>
      <xdr:col>9</xdr:col>
      <xdr:colOff>68037</xdr:colOff>
      <xdr:row>27</xdr:row>
      <xdr:rowOff>19049</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4176F43E-7E8D-48E2-B655-565D89363B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1430" y="2936874"/>
              <a:ext cx="5373007" cy="22256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124731</xdr:colOff>
      <xdr:row>4</xdr:row>
      <xdr:rowOff>90716</xdr:rowOff>
    </xdr:from>
    <xdr:to>
      <xdr:col>4</xdr:col>
      <xdr:colOff>408214</xdr:colOff>
      <xdr:row>14</xdr:row>
      <xdr:rowOff>90715</xdr:rowOff>
    </xdr:to>
    <xdr:graphicFrame macro="">
      <xdr:nvGraphicFramePr>
        <xdr:cNvPr id="10" name="Chart 9">
          <a:extLst>
            <a:ext uri="{FF2B5EF4-FFF2-40B4-BE49-F238E27FC236}">
              <a16:creationId xmlns:a16="http://schemas.microsoft.com/office/drawing/2014/main" id="{74CF86DE-C5FA-44B7-9BBF-5E403806DE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586467</xdr:colOff>
      <xdr:row>4</xdr:row>
      <xdr:rowOff>124732</xdr:rowOff>
    </xdr:from>
    <xdr:to>
      <xdr:col>9</xdr:col>
      <xdr:colOff>102053</xdr:colOff>
      <xdr:row>14</xdr:row>
      <xdr:rowOff>79374</xdr:rowOff>
    </xdr:to>
    <xdr:graphicFrame macro="">
      <xdr:nvGraphicFramePr>
        <xdr:cNvPr id="11" name="Chart 10">
          <a:extLst>
            <a:ext uri="{FF2B5EF4-FFF2-40B4-BE49-F238E27FC236}">
              <a16:creationId xmlns:a16="http://schemas.microsoft.com/office/drawing/2014/main" id="{FB37AF80-E56F-46F0-B6DA-527DBDD77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371475</xdr:colOff>
      <xdr:row>4</xdr:row>
      <xdr:rowOff>113393</xdr:rowOff>
    </xdr:from>
    <xdr:to>
      <xdr:col>20</xdr:col>
      <xdr:colOff>476251</xdr:colOff>
      <xdr:row>14</xdr:row>
      <xdr:rowOff>79375</xdr:rowOff>
    </xdr:to>
    <xdr:graphicFrame macro="">
      <xdr:nvGraphicFramePr>
        <xdr:cNvPr id="12" name="Chart 11">
          <a:extLst>
            <a:ext uri="{FF2B5EF4-FFF2-40B4-BE49-F238E27FC236}">
              <a16:creationId xmlns:a16="http://schemas.microsoft.com/office/drawing/2014/main" id="{B49909C1-4AA7-4C46-BFF2-3AD4D97BD3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381000</xdr:colOff>
      <xdr:row>15</xdr:row>
      <xdr:rowOff>89840</xdr:rowOff>
    </xdr:from>
    <xdr:to>
      <xdr:col>20</xdr:col>
      <xdr:colOff>487589</xdr:colOff>
      <xdr:row>26</xdr:row>
      <xdr:rowOff>126266</xdr:rowOff>
    </xdr:to>
    <xdr:graphicFrame macro="">
      <xdr:nvGraphicFramePr>
        <xdr:cNvPr id="13" name="Chart 12">
          <a:extLst>
            <a:ext uri="{FF2B5EF4-FFF2-40B4-BE49-F238E27FC236}">
              <a16:creationId xmlns:a16="http://schemas.microsoft.com/office/drawing/2014/main" id="{64B91E11-6024-4F77-A01E-0EC35A608E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340177</xdr:colOff>
      <xdr:row>4</xdr:row>
      <xdr:rowOff>102054</xdr:rowOff>
    </xdr:from>
    <xdr:to>
      <xdr:col>15</xdr:col>
      <xdr:colOff>90714</xdr:colOff>
      <xdr:row>26</xdr:row>
      <xdr:rowOff>171449</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A37B7DF4-3C64-44EE-A102-194CBCFA37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826577" y="864054"/>
              <a:ext cx="3408137" cy="42603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Divya/AppData/Roaming/Microsoft/Excel/salesdata%2520(1)310863170475030868/salesdata%2520(1)((Autorecovered-310863291385979993)).xlsb"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vya" refreshedDate="45325.926517476852" createdVersion="7" refreshedVersion="7" minRefreshableVersion="3" recordCount="9993" xr:uid="{00000000-000A-0000-FFFF-FFFF11000000}">
  <cacheSource type="worksheet">
    <worksheetSource name="Table1"/>
  </cacheSource>
  <cacheFields count="12">
    <cacheField name="Order Date" numFmtId="164">
      <sharedItems containsSemiMixedTypes="0" containsNonDate="0" containsDate="1" containsString="0" minDate="2014-01-02T00:00:00" maxDate="2017-12-31T00:00:00"/>
    </cacheField>
    <cacheField name="Year" numFmtId="1">
      <sharedItems containsMixedTypes="1" containsNumber="1" containsInteger="1" minValue="2014" maxValue="2017" count="5">
        <n v="2014"/>
        <e v="#REF!"/>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Julie Kriz"/>
        <s v="Shahid Hopkins"/>
        <s v="Steven Ward"/>
        <s v="David Philippe"/>
        <s v="Michael Dominguez"/>
        <s v="Katherine Nockton"/>
        <s v="Matt Collins"/>
        <s v="Odella Nelson"/>
        <s v="Elizabeth Moffitt"/>
        <s v="Shui Tom"/>
        <s v="Marina Lichtenstein"/>
        <s v="Barry FranzÃ¶sisch"/>
        <s v="Michael Nguyen"/>
        <s v="Troy Blackwell"/>
        <s v="Aaron Bergman"/>
        <s v="Linda Cazamias"/>
        <s v="Steven Roelle"/>
        <s v="Tamara Manning"/>
        <s v="Sue Ann Reed"/>
        <s v="Michael Grace"/>
        <s v="Jennifer Halladay"/>
        <s v="Joy Smith"/>
        <s v="Darren Powers"/>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Annie Thurman"/>
        <s v="Denise Monton"/>
        <s v="Stephanie Phelps"/>
        <s v="Tracy Collins"/>
        <s v="Nathan Gelder"/>
        <s v="Matthew Clasen"/>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Phillina Ober"/>
        <s v="Deborah Brumfield"/>
        <s v="Paul Knutson"/>
        <s v="Mary Zewe"/>
        <s v="Ken Black"/>
        <s v="Paul MacIntyre"/>
        <s v="Andrew Allen"/>
        <s v="Bill Shonely"/>
        <s v="Bobby Trafton"/>
        <s v="Valerie Dominguez"/>
        <s v="David Flashing"/>
        <s v="Joy Daniels"/>
        <s v="Chris Cortes"/>
        <s v="Nathan Mautz"/>
        <s v="MaryBeth Skach"/>
        <s v="William Brown"/>
        <s v="Sam Zeldin"/>
        <s v="Tiffany House"/>
        <s v="Cathy Prescott"/>
        <s v="Ben Ferrer"/>
        <s v="Paul Stevenson"/>
        <s v="John Lee"/>
        <s v="Nicole Fjeld"/>
        <s v="Seth Verno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Mick Brown"/>
        <s v="Aimee Bixby"/>
        <s v="Tracy Hopkins"/>
        <s v="Greg Maxwell"/>
        <s v="John Grady"/>
        <s v="Ruben Dartt"/>
        <s v="Roy Phan"/>
        <s v="Peter Fuller"/>
        <s v="Emily Burns"/>
        <s v="Giulietta Dortch"/>
        <s v="Michael Chen"/>
        <s v="Dan Campbell"/>
        <s v="Dennis Pardue"/>
        <s v="Don Miller"/>
        <s v="Chad Sievert"/>
        <s v="Sonia Sunley"/>
        <s v="Ricardo Sperren"/>
        <s v="Gary Zandusky"/>
        <s v="Nora Preis"/>
        <s v="Patrick Ryan"/>
        <s v="Brian Derr"/>
        <s v="Keith Herrera"/>
        <s v="Deanra Eno"/>
        <s v="Maribeth Dona"/>
        <s v="Barry Gonzalez"/>
        <s v="David Kendrick"/>
        <s v="Roy Collins"/>
        <s v="Nona Balk"/>
        <s v="Rob Lucas"/>
        <s v="Joni Blumstein"/>
        <s v="Alejandro Grove"/>
        <s v="Erica Hernandez"/>
        <s v="Naresj Patel"/>
        <s v="Anthony Johnson"/>
        <s v="Pauline Webber"/>
        <s v="Cindy Chapman"/>
        <s v="Pete Armstrong"/>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Lycoris Saunders"/>
        <s v="Maria Etezadi"/>
        <s v="Neil Ducich"/>
        <s v="Guy Phonely"/>
        <s v="Scott Cohen"/>
        <s v="Andy Yotov"/>
        <s v="Frank Hawley"/>
        <s v="Harold Pawlan"/>
        <s v="Steve Nguyen"/>
        <s v="Grant Thornton"/>
        <s v="Sarah Bern"/>
        <s v="Valerie Takahito"/>
        <s v="Emily Phan"/>
        <s v="Becky Castell"/>
        <s v="Roland Fjeld"/>
        <s v="Trudy Brown"/>
        <s v="Victoria Pisteka"/>
        <s v="Alice McCarthy"/>
        <s v="Luke Foster"/>
        <s v="Ryan Crowe"/>
        <s v="Roland Schwarz"/>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Vivek Sundaresam"/>
        <s v="Cyma Kinney"/>
        <s v="Nora Pelletier"/>
        <s v="Craig Molinari"/>
        <s v="Pauline Johnson"/>
        <s v="Valerie Mitchum"/>
        <s v="Carol Triggs"/>
        <s v="Bart Pistole"/>
        <s v="Nick Radford"/>
        <s v="Sean Braxton"/>
        <s v="Dennis Kane"/>
        <s v="Lisa Ryan"/>
        <s v="Tamara Chand"/>
        <s v="Maribeth Schnelling"/>
        <s v="Frank Preis"/>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Aaron Smayling"/>
        <s v="Barry Blumstein"/>
        <s v="Tom Stivers"/>
        <s v="Jim Mitchum"/>
        <s v="Ruben Ausman"/>
        <s v="Pauline Chand"/>
        <s v="John Stevenson"/>
        <s v="Kean Thornton"/>
        <s v="Carlos Soltero"/>
        <s v="Rick Duston"/>
        <s v="Michelle Huthwaite"/>
        <s v="Ed Braxton"/>
        <s v="Lena Radford"/>
        <s v="Maria Bertelson"/>
        <s v="Matt Abelman"/>
        <s v="Vivek Gonzalez"/>
        <s v="Becky Martin"/>
        <s v="Lisa Hazard"/>
        <s v="Karen Carlisle"/>
        <s v="Stefania Perrino"/>
        <s v="Marc Crier"/>
        <s v="Kean Takahito"/>
        <s v="Paul Prost"/>
        <s v="Jack Garza"/>
        <s v="Duane Noonan"/>
        <s v="Thomas Boland"/>
        <s v="Tim Brockman"/>
        <s v="Denny Joy"/>
        <s v="Christine Sundaresam"/>
        <s v="Troy Staebel"/>
        <s v="Don Jones"/>
        <s v="Craig Reiter"/>
        <s v="Jeremy Pistek"/>
        <s v="Rick Hansen"/>
        <s v="Robert Barroso"/>
        <s v="Arthur Prichep"/>
        <s v="Jennifer Patt"/>
        <s v="Dorothy Wardle"/>
        <s v="Janet Molinari"/>
        <s v="Mitch Webber"/>
        <s v="Joe Elijah"/>
        <s v="Frank Merwin"/>
        <s v="Karl Braun"/>
        <s v="Zuschuss Donatelli"/>
        <s v="Corey Catlett"/>
        <s v="Hilary Holden"/>
        <s v="Ryan Akin"/>
        <s v="Shirley Jackson"/>
        <s v="Melanie Seite"/>
        <s v="Brosina Hoffman"/>
        <s v="Carl Weiss"/>
        <s v="Chuck Magee"/>
        <s v="Frank Olsen"/>
        <s v="Brian Moss"/>
        <s v="Darrin Sayre"/>
        <s v="Emily Ducich"/>
        <s v="Matthew Grinstein"/>
        <s v="Joseph Holt"/>
        <s v="Gene McClure"/>
        <s v="Rick Reed"/>
        <s v="Logan Currie"/>
        <s v="Benjamin Farhat"/>
        <s v="Dario Medina"/>
        <s v="Jessica Myrick"/>
        <s v="Jennifer Braxton"/>
        <s v="Astrea Jones"/>
        <s v="John Castell"/>
        <s v="Darrin Martin"/>
        <s v="Monica Federle"/>
        <s v="Anthony Garverick"/>
        <s v="Joseph Airdo"/>
        <s v="Frank Atkinson"/>
        <s v="Mike Caudle"/>
        <s v="Jim Kriz"/>
        <s v="Philip Fox"/>
        <s v="Erica Smith"/>
        <s v="Michelle Arnett"/>
        <s v="Sarah Brown"/>
        <s v="Henry Goldwyn"/>
        <s v="Larry Hughes"/>
        <s v="Vivek Grady"/>
        <s v="Sanjit Engle"/>
        <s v="Adam Shillingsburg"/>
        <s v="Thea Hudgings"/>
        <s v="Julie Prescott"/>
        <s v="Thomas Thornton"/>
        <s v="Julia Dunbar"/>
        <s v="Michelle Tran"/>
        <s v="Barry Franz"/>
        <s v="Nicole Brennan"/>
        <s v="Christopher Schild"/>
        <s v="Karen Ferguson"/>
        <s v="Thea Hendricks"/>
        <s v="George Zrebassa"/>
        <s v="Keith Dawkins"/>
        <s v="Lisa DeCherney"/>
        <s v="Evan Bailliet"/>
        <s v="Ben Wallace"/>
        <s v="Kelly Williams"/>
        <s v="Doug Bickford"/>
        <s v="Anthony Jacobs"/>
        <s v="Scott Williamson"/>
        <s v="Art Foster"/>
        <s v="Greg Matthias"/>
        <s v="Heather Kirkland"/>
        <s v="Sandra Flanagan"/>
        <s v="Tanja Norvell"/>
        <s v="Richard Bierner"/>
        <s v="Fred Chung"/>
        <s v="Sally Matthias"/>
        <s v="Sally Hughsby"/>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Natalie Fritzler"/>
        <s v="Kelly Andreada"/>
        <s v="Jay Kimmel"/>
        <s v="Gary Mitchum"/>
        <s v="Paul Gonzalez"/>
        <s v="Brooke Gillingham"/>
        <s v="Harold Dahlen"/>
        <s v="Mark Hamilton"/>
        <s v="Jamie Kunitz"/>
        <s v="Liz Willingham"/>
        <s v="Jill Fjeld"/>
        <s v="Helen Andreada"/>
        <s v="Pete Kriz"/>
        <s v="Tracy Zic"/>
        <s v="Karen Daniels"/>
        <s v="Maris LaWare"/>
        <s v="Jeremy Lonsdale"/>
        <s v="Candace McMahon"/>
        <s v="Robert Marley"/>
        <s v="Jamie Frazer"/>
        <s v="Peter BÃ¼hler"/>
        <s v="Rick Huthwaite"/>
        <s v="Adam Hart"/>
        <s v="Alan Barnes"/>
        <s v="Justin Deggeller"/>
        <s v="Yoseph Carroll"/>
        <s v="Randy Bradley"/>
        <s v="Pierre Wener"/>
        <s v="Ann Blume"/>
        <s v="Julie Creighton"/>
        <s v="Michael Kennedy"/>
        <s v="John Murray"/>
        <s v="Georgia Rosenberg"/>
        <s v="Dennis Bolton"/>
        <s v="Alan Dominguez"/>
        <s v="Dave Hallsten"/>
        <s v="Jason Klamczynski"/>
        <s v="Steve Carroll"/>
        <s v="Tony Chapman"/>
        <s v="Susan Pistek"/>
        <s v="Saphhira Shifley"/>
        <s v="Phillip Breyer"/>
        <s v="Harold Ryan"/>
        <s v="Darren Koutras"/>
        <s v="Nat Gilpin"/>
        <s v="Alyssa Tate"/>
        <s v="Andy Reiter"/>
        <s v="Bart Folk"/>
        <s v="Mary O'Rourke"/>
        <s v="Duane Huffman"/>
        <s v="Brian Thompson"/>
        <s v="Bill Stewart"/>
        <s v="Alan Hwang"/>
        <s v="Kean Nguyen"/>
        <s v="Alyssa Crouse"/>
        <s v="Max Engle"/>
        <s v="Paul Van Hugh"/>
        <s v="Charles Sheldon"/>
        <s v="Brad Norvell"/>
        <s v="Pete Takahito"/>
        <s v="Tom Ashbrook"/>
        <s v="Luke Weiss"/>
        <s v="Barry Pond"/>
        <s v="Roy FranzÃ¶sisch"/>
        <s v="Darren Budd"/>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Tracy Poddar"/>
        <s v="David Bremer"/>
        <s v="Catherine Glotzbach"/>
        <s v="Shaun Chance"/>
        <s v="Eric Murdock"/>
        <s v="Justin Hirsh"/>
        <s v="Neoma Murray"/>
        <s v="Lindsay Castell"/>
        <s v="Karen Seio"/>
        <s v="Amy Hunt"/>
        <s v="Cyra Reiten"/>
        <s v="Claudia Bergmann"/>
        <s v="Dave Kipp"/>
        <s v="Michael Oakman"/>
        <s v="John Dryer"/>
        <s v="Rob Haberlin"/>
        <s v="Brad Eason"/>
        <s v="Henry MacAllister"/>
        <s v="Michael Paige"/>
        <s v="Kelly Collister"/>
        <s v="Emily Grady"/>
        <s v="Guy Thornton"/>
        <s v="Nora Paige"/>
        <s v="Rick Wilson"/>
        <s v="Julia Barnett"/>
        <s v="Lena Cacioppo"/>
        <s v="Bruce Degenhardt"/>
        <s v="Corinna Mitchell"/>
        <s v="Christopher Martinez"/>
        <s v="Jeremy Ellison"/>
        <s v="Jesus Ocampo"/>
        <s v="Bart Watters"/>
        <s v="Julia West"/>
        <s v="Dean Braden"/>
        <s v="Fred Wasserman"/>
        <s v="Ben Peterman"/>
        <s v="Benjamin Venier"/>
        <s v="Chad McGuire"/>
        <s v="Andrew Gjertsen"/>
        <s v="Stuart Van"/>
        <s v="Becky Pak"/>
        <s v="Ritsa Hightower"/>
        <s v="Sean O'Donnell"/>
        <s v="Rose O'Brian"/>
        <s v="Anthony Witt"/>
        <s v="Heather Jas"/>
        <s v="Eugene Barchas"/>
        <s v="Theone Pippenger"/>
        <s v="Olvera Toch"/>
        <s v="Juliana Krohn"/>
        <s v="Trudy Schmidt"/>
        <s v="Linda Southworth"/>
        <s v="Jane Waco"/>
        <s v="Alan Haines"/>
        <s v="Jennifer Jackson"/>
        <s v="Edward Becker"/>
        <s v="Brenda Bowman"/>
        <s v="Victor Preis"/>
        <s v="Cathy Armstrong"/>
        <s v="Joel Jenkins"/>
        <s v="Christy Brittain"/>
        <s v="Matt Hagelstein"/>
        <s v="Stephanie Ulpright"/>
        <s v="Neil Knudson"/>
        <s v="Edward Nazzal"/>
        <s v="Brendan Dodson"/>
        <s v="Bill Donatelli"/>
        <s v="Muhammed Lee"/>
        <s v="Lori Olson"/>
        <s v="Kalyca Meade"/>
        <s v="Sarah Jordon"/>
        <s v="Chuck Clark"/>
        <s v="Shaun Weien"/>
        <s v="Meg Tillman"/>
        <s v="Katrina Willman"/>
        <s v="Art Ferguson"/>
        <s v="Frank Carlisle"/>
        <s v="Skye Norling"/>
        <s v="Stewart Carmichael"/>
        <s v="Cathy Hwang"/>
        <s v="Anna Gayman"/>
        <s v="Eleni McCrary"/>
        <s v="Parhena Norris"/>
        <s v="Eudokia Martin"/>
        <s v="Doug O'Connell"/>
        <s v="Toby Gnade"/>
        <s v="Victoria Brennan"/>
        <s v="Thais Sissman"/>
        <s v="Ralph Kennedy"/>
        <s v="Yana Sorensen"/>
        <s v="Dana Kaydos"/>
        <s v="Denny Blanton"/>
        <s v="Gene Hale"/>
        <s v="Maria Zettner"/>
        <s v="Tonja Turnell"/>
        <s v="Tim Taslimi"/>
        <s v="Joni Wasserman"/>
        <s v="Dave Poirier"/>
        <s v="Roger Barcio"/>
        <s v="Fred Harton"/>
        <s v="Max Jones"/>
        <s v="Fred McMath"/>
        <s v="Charlotte Melton"/>
        <s v="Jonathan Howell"/>
        <s v="Ken Dana"/>
        <s v="Brendan Murry"/>
        <s v="Ann Chong"/>
        <s v="Meg O'Connel"/>
        <s v="Justin Ritter"/>
        <s v="Adam Bellavance"/>
        <s v="Giulietta Baptist"/>
        <s v="Sanjit Jacobs"/>
        <s v="Carlos Meador"/>
        <s v="Dan Reichenbach"/>
        <s v="Bryan Spruell"/>
        <s v="Helen Wasserman"/>
        <s v="Bobby Odegard"/>
        <s v="Philisse Overcash"/>
        <s v="Claire Gute"/>
        <s v="Jay Fein"/>
        <s v="Robert Dilbeck"/>
        <s v="Maribeth Yedwab"/>
        <s v="Sandra Glassco"/>
        <s v="Stuart Calhoun"/>
        <s v="Greg Hansen"/>
        <s v="Patrick Bzostek"/>
        <s v="Katrina Bavinger"/>
        <s v="Tom Prescott"/>
        <s v="Cindy Schnelling"/>
        <s v="Doug Jacobs"/>
        <s v="Peter McVee"/>
        <s v="Evan Minnotte"/>
        <s v="Elpida Rittenbach"/>
        <s v="Jim Radford"/>
        <s v="Dionis Lloyd"/>
        <s v="Brad Thomas"/>
        <s v="Raymond Buch"/>
        <s v="Don Weiss"/>
        <s v="Chris McAfee"/>
        <s v="Cynthia Voltz"/>
        <s v="Bill Eplett"/>
        <s v="Todd Boyes"/>
        <s v="Harold Engle"/>
        <s v="Bryan Davis"/>
        <s v="Liz Preis"/>
        <s v="Bill Overfelt"/>
        <s v="Jason Gross"/>
        <s v="Susan MacKendrick"/>
        <s v="Alex Grayson"/>
        <s v="Rob Beeghly"/>
        <s v="Phillip Flathmann"/>
        <s v="Caroline Jumper"/>
        <s v="Henia Zydlo"/>
        <s v="Susan Vittorini"/>
        <s v="Janet Martin"/>
        <s v="Erica Bern"/>
        <s v="Max Ludwig"/>
        <s v="Alejandro Savely"/>
        <s v="Jill Matthias"/>
        <s v="Sean Wendt"/>
        <s v="Clay Rozendal"/>
        <s v="Ed Ludwig"/>
        <s v="Craig Leslie"/>
        <s v="Lindsay Williams"/>
        <s v="Justin Ellison"/>
        <s v="Christopher Conant"/>
        <s v="Robert Waldorf"/>
        <s v="Scot Coram"/>
        <s v="Jim Sink"/>
        <s v="Ted Butterfield"/>
        <s v="Lela Donovan"/>
        <s v="Bobby Elias"/>
        <s v="Roy Skaria"/>
        <s v="Anemone Ratner"/>
        <s v="Larry Blacks"/>
        <s v="Anthony O'Donnell"/>
        <s v="Mick Hernandez"/>
        <s v="Darrin Van Huff"/>
        <s v="Joy Bell-"/>
        <s v="Charles McCrossin"/>
        <s v="Sung Chung"/>
        <s v="Adrian Shami"/>
        <s v="Ralph Ritter"/>
        <s v="Neola Schneider"/>
        <s v="Carol Darley"/>
        <s v="Sally Knutson"/>
        <s v="Carl Jackson"/>
        <s v="Clay Cheatham"/>
        <s v="Chuck Sachs"/>
        <s v="Michelle Lonsdale"/>
        <s v="Tony Molinari"/>
        <s v="Christina DeMoss"/>
        <s v="Roland Murray"/>
        <s v="Jenna Caffey"/>
        <s v="Theresa Coyne"/>
        <s v="Mitch Gastineau"/>
        <s v="Patricia Hirasaki"/>
        <s v="Jocasta Rupert"/>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Louisiana"/>
        <s v="South Carolina"/>
        <s v="Georgia"/>
        <s v="Arizona"/>
        <s v="Tennessee"/>
        <s v="Indiana"/>
        <s v="Virginia"/>
        <s v="South Dakota"/>
        <s v="Utah"/>
        <s v="Missouri"/>
        <s v="Maryland"/>
        <s v="Connecticut"/>
        <s v="Nebraska"/>
        <s v="Oklahoma"/>
        <s v="Mississippi"/>
        <s v="Iowa"/>
        <s v="New Mexico"/>
        <s v="Maine"/>
        <s v="Delaware"/>
        <s v="New Hampshire"/>
        <s v="Alabama"/>
        <s v="Montana"/>
        <s v="Idaho"/>
        <s v="Kansas"/>
        <s v="Rhode Island"/>
        <s v="District of Columbia"/>
        <s v="Vermont"/>
        <s v="Wyoming"/>
        <s v="North Dakota"/>
        <s v="West Virgini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Bookcases"/>
        <s v="Machines"/>
        <s v="Supplie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Profit?" numFmtId="0">
      <sharedItems/>
    </cacheField>
  </cacheFields>
  <extLst>
    <ext xmlns:x14="http://schemas.microsoft.com/office/spreadsheetml/2009/9/main" uri="{725AE2AE-9491-48be-B2B4-4EB974FC3084}">
      <x14:pivotCacheDefinition pivotCacheId="8115347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vya" refreshedDate="45325.953520601855" createdVersion="7" refreshedVersion="7" minRefreshableVersion="3" recordCount="2499" xr:uid="{00000000-000A-0000-FFFF-FFFF16000000}">
  <cacheSource type="worksheet">
    <worksheetSource ref="A1:B2500" sheet="Sheet7" r:id="rId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2T00:00:00"/>
    <x v="0"/>
    <x v="0"/>
    <x v="0"/>
    <x v="0"/>
    <x v="0"/>
    <x v="0"/>
    <s v="Enermax Aurora Lite Keyboard"/>
    <n v="468.9"/>
    <n v="6"/>
    <n v="206.32"/>
    <s v="Yes"/>
  </r>
  <r>
    <d v="2014-01-03T00:00:00"/>
    <x v="0"/>
    <x v="0"/>
    <x v="1"/>
    <x v="1"/>
    <x v="1"/>
    <x v="1"/>
    <s v="Global Deluxe High-Back Manager's Chair"/>
    <n v="457.57"/>
    <n v="2"/>
    <n v="51.48"/>
    <s v="Yes"/>
  </r>
  <r>
    <d v="2014-01-03T00:00:00"/>
    <x v="0"/>
    <x v="0"/>
    <x v="2"/>
    <x v="2"/>
    <x v="0"/>
    <x v="2"/>
    <s v="Sannysis Cute Owl Design Soft Skin Case Cover for Samsung Galaxy S4"/>
    <n v="5.94"/>
    <n v="3"/>
    <n v="1.6"/>
    <s v="Yes"/>
  </r>
  <r>
    <d v="2014-01-03T00:00:00"/>
    <x v="0"/>
    <x v="0"/>
    <x v="3"/>
    <x v="3"/>
    <x v="1"/>
    <x v="1"/>
    <s v="Novimex Swivel Fabric Task Chair"/>
    <n v="634.12"/>
    <n v="6"/>
    <n v="-172.12"/>
    <s v="No"/>
  </r>
  <r>
    <d v="2014-01-03T00:00:00"/>
    <x v="0"/>
    <x v="0"/>
    <x v="3"/>
    <x v="3"/>
    <x v="2"/>
    <x v="3"/>
    <s v="Black Print Carbonless 8 1/2&quot; x 8 1/4&quot; Rapid Memo Book"/>
    <n v="17.47"/>
    <n v="3"/>
    <n v="5.68"/>
    <s v="Yes"/>
  </r>
  <r>
    <d v="2014-01-03T00:00:00"/>
    <x v="0"/>
    <x v="0"/>
    <x v="4"/>
    <x v="4"/>
    <x v="2"/>
    <x v="4"/>
    <s v="Plymouth Boxed Rubber Bands by Plymouth"/>
    <n v="18.84"/>
    <n v="5"/>
    <n v="-3.53"/>
    <s v="No"/>
  </r>
  <r>
    <d v="2014-01-03T00:00:00"/>
    <x v="0"/>
    <x v="0"/>
    <x v="4"/>
    <x v="4"/>
    <x v="1"/>
    <x v="1"/>
    <s v="Harbour Creations Steel Folding Chair"/>
    <n v="362.25"/>
    <n v="6"/>
    <n v="0"/>
    <s v="Break-Even"/>
  </r>
  <r>
    <d v="2014-01-03T00:00:00"/>
    <x v="0"/>
    <x v="0"/>
    <x v="4"/>
    <x v="4"/>
    <x v="1"/>
    <x v="5"/>
    <s v="DAX Black Cherry Wood-Tone Poster Frame"/>
    <n v="63.55"/>
    <n v="6"/>
    <n v="-34.950000000000003"/>
    <s v="No"/>
  </r>
  <r>
    <d v="2014-01-03T00:00:00"/>
    <x v="0"/>
    <x v="0"/>
    <x v="4"/>
    <x v="4"/>
    <x v="2"/>
    <x v="6"/>
    <s v="Fellowes Bankers Box Recycled Super Stor/Drawer"/>
    <n v="129.55000000000001"/>
    <n v="3"/>
    <n v="-22.67"/>
    <s v="No"/>
  </r>
  <r>
    <d v="2014-01-03T00:00:00"/>
    <x v="0"/>
    <x v="0"/>
    <x v="5"/>
    <x v="4"/>
    <x v="2"/>
    <x v="6"/>
    <s v="Recycled Steel Personal File for Hanging File Folders"/>
    <n v="137.35"/>
    <n v="3"/>
    <n v="8.58"/>
    <s v="Yes"/>
  </r>
  <r>
    <d v="2014-01-03T00:00:00"/>
    <x v="0"/>
    <x v="0"/>
    <x v="5"/>
    <x v="4"/>
    <x v="1"/>
    <x v="7"/>
    <s v="Bevis Round Conference Room Tables and Bases"/>
    <n v="376.51"/>
    <n v="3"/>
    <n v="-43.03"/>
    <s v="No"/>
  </r>
  <r>
    <d v="2014-01-04T00:00:00"/>
    <x v="0"/>
    <x v="0"/>
    <x v="6"/>
    <x v="5"/>
    <x v="2"/>
    <x v="8"/>
    <s v="Avery 490"/>
    <n v="29.6"/>
    <n v="2"/>
    <n v="14.8"/>
    <s v="Yes"/>
  </r>
  <r>
    <d v="2014-01-04T00:00:00"/>
    <x v="0"/>
    <x v="0"/>
    <x v="6"/>
    <x v="5"/>
    <x v="2"/>
    <x v="9"/>
    <s v="Pressboard Data Binder, Crimson, 12&quot; X 8 1/2&quot;"/>
    <n v="17.09"/>
    <n v="4"/>
    <n v="5.55"/>
    <s v="Yes"/>
  </r>
  <r>
    <d v="2014-01-04T00:00:00"/>
    <x v="0"/>
    <x v="0"/>
    <x v="7"/>
    <x v="6"/>
    <x v="2"/>
    <x v="6"/>
    <s v="Rogers Profile Extra Capacity Storage Tub"/>
    <n v="66.959999999999994"/>
    <n v="4"/>
    <n v="2.68"/>
    <s v="Yes"/>
  </r>
  <r>
    <d v="2014-01-04T00:00:00"/>
    <x v="0"/>
    <x v="0"/>
    <x v="7"/>
    <x v="6"/>
    <x v="2"/>
    <x v="9"/>
    <s v="Zipper Ring Binder Pockets"/>
    <n v="6.24"/>
    <n v="2"/>
    <n v="3.06"/>
    <s v="Yes"/>
  </r>
  <r>
    <d v="2014-01-06T00:00:00"/>
    <x v="0"/>
    <x v="0"/>
    <x v="8"/>
    <x v="7"/>
    <x v="1"/>
    <x v="1"/>
    <s v="Global Deluxe High-Back Manager's Chair"/>
    <n v="2001.86"/>
    <n v="7"/>
    <n v="580.54"/>
    <s v="Yes"/>
  </r>
  <r>
    <d v="2014-01-06T00:00:00"/>
    <x v="0"/>
    <x v="0"/>
    <x v="8"/>
    <x v="7"/>
    <x v="2"/>
    <x v="6"/>
    <s v="Safco Steel Mobile File Cart"/>
    <n v="166.72"/>
    <n v="2"/>
    <n v="41.68"/>
    <s v="Yes"/>
  </r>
  <r>
    <d v="2014-01-06T00:00:00"/>
    <x v="0"/>
    <x v="0"/>
    <x v="8"/>
    <x v="7"/>
    <x v="2"/>
    <x v="3"/>
    <s v="Adams Telephone Message Book w/Frequently-Called Numbers Space, 400 Messages per Book"/>
    <n v="47.88"/>
    <n v="6"/>
    <n v="23.94"/>
    <s v="Yes"/>
  </r>
  <r>
    <d v="2014-01-06T00:00:00"/>
    <x v="0"/>
    <x v="0"/>
    <x v="8"/>
    <x v="7"/>
    <x v="2"/>
    <x v="10"/>
    <s v="Honeywell Enviracaire Portable HEPA Air Cleaner for 17' x 22' Room"/>
    <n v="1503.25"/>
    <n v="5"/>
    <n v="496.07"/>
    <s v="Yes"/>
  </r>
  <r>
    <d v="2014-01-06T00:00:00"/>
    <x v="0"/>
    <x v="0"/>
    <x v="8"/>
    <x v="7"/>
    <x v="2"/>
    <x v="3"/>
    <s v="Xerox 205"/>
    <n v="25.92"/>
    <n v="4"/>
    <n v="12.44"/>
    <s v="Yes"/>
  </r>
  <r>
    <d v="2014-01-06T00:00:00"/>
    <x v="0"/>
    <x v="0"/>
    <x v="9"/>
    <x v="8"/>
    <x v="2"/>
    <x v="9"/>
    <s v="GBC Clear Cover, 8-1/2 x 11, unpunched, 25 covers per pack"/>
    <n v="45.48"/>
    <n v="3"/>
    <n v="20.92"/>
    <s v="Yes"/>
  </r>
  <r>
    <d v="2014-01-06T00:00:00"/>
    <x v="0"/>
    <x v="0"/>
    <x v="9"/>
    <x v="8"/>
    <x v="2"/>
    <x v="11"/>
    <s v="Boston Heavy-Duty Trimline Electric Pencil Sharpeners"/>
    <n v="289.2"/>
    <n v="6"/>
    <n v="83.87"/>
    <s v="Yes"/>
  </r>
  <r>
    <d v="2014-01-06T00:00:00"/>
    <x v="0"/>
    <x v="0"/>
    <x v="10"/>
    <x v="9"/>
    <x v="1"/>
    <x v="5"/>
    <s v="3M Hangers With Command Adhesive"/>
    <n v="22.2"/>
    <n v="6"/>
    <n v="9.1"/>
    <s v="Yes"/>
  </r>
  <r>
    <d v="2014-01-06T00:00:00"/>
    <x v="0"/>
    <x v="0"/>
    <x v="10"/>
    <x v="9"/>
    <x v="0"/>
    <x v="2"/>
    <s v="Adtran 1202752G1"/>
    <n v="881.93"/>
    <n v="7"/>
    <n v="229.3"/>
    <s v="Yes"/>
  </r>
  <r>
    <d v="2014-01-06T00:00:00"/>
    <x v="0"/>
    <x v="0"/>
    <x v="11"/>
    <x v="10"/>
    <x v="2"/>
    <x v="9"/>
    <s v="Wilson Jones Heavy-Duty Casebound Ring Binders with Metal Hinges"/>
    <n v="138.56"/>
    <n v="4"/>
    <n v="66.510000000000005"/>
    <s v="Yes"/>
  </r>
  <r>
    <d v="2014-01-06T00:00:00"/>
    <x v="0"/>
    <x v="0"/>
    <x v="11"/>
    <x v="10"/>
    <x v="2"/>
    <x v="10"/>
    <s v="Acco 6 Outlet Guardian Premium Surge Suppressor"/>
    <n v="65.52"/>
    <n v="5"/>
    <n v="12.38"/>
    <s v="Yes"/>
  </r>
  <r>
    <d v="2014-01-07T00:00:00"/>
    <x v="0"/>
    <x v="0"/>
    <x v="12"/>
    <x v="1"/>
    <x v="2"/>
    <x v="9"/>
    <s v="Cardinal Holdit Business Card Pockets"/>
    <n v="19.920000000000002"/>
    <n v="5"/>
    <n v="6.97"/>
    <s v="Yes"/>
  </r>
  <r>
    <d v="2014-01-07T00:00:00"/>
    <x v="0"/>
    <x v="0"/>
    <x v="13"/>
    <x v="11"/>
    <x v="0"/>
    <x v="2"/>
    <s v="Wilson SignalBoost 841262 DB PRO Amplifier Kit"/>
    <n v="575.91999999999996"/>
    <n v="2"/>
    <n v="71.989999999999995"/>
    <s v="Yes"/>
  </r>
  <r>
    <d v="2014-01-07T00:00:00"/>
    <x v="0"/>
    <x v="0"/>
    <x v="13"/>
    <x v="11"/>
    <x v="2"/>
    <x v="9"/>
    <s v="Avery Durable Binders"/>
    <n v="5.18"/>
    <n v="6"/>
    <n v="-3.63"/>
    <s v="No"/>
  </r>
  <r>
    <d v="2014-01-08T00:00:00"/>
    <x v="0"/>
    <x v="0"/>
    <x v="14"/>
    <x v="12"/>
    <x v="2"/>
    <x v="8"/>
    <s v="Self-Adhesive Address Labels for Typewriters by Universal"/>
    <n v="17.54"/>
    <n v="3"/>
    <n v="5.92"/>
    <s v="Yes"/>
  </r>
  <r>
    <d v="2014-01-08T00:00:00"/>
    <x v="0"/>
    <x v="0"/>
    <x v="14"/>
    <x v="12"/>
    <x v="1"/>
    <x v="5"/>
    <s v="9-3/4 Diameter Round Wall Clock"/>
    <n v="44.13"/>
    <n v="4"/>
    <n v="12.14"/>
    <s v="Yes"/>
  </r>
  <r>
    <d v="2014-01-08T00:00:00"/>
    <x v="0"/>
    <x v="0"/>
    <x v="14"/>
    <x v="12"/>
    <x v="2"/>
    <x v="10"/>
    <s v="Honeywell Quietcare HEPA Air Cleaner"/>
    <n v="62.92"/>
    <n v="1"/>
    <n v="10.220000000000001"/>
    <s v="Yes"/>
  </r>
  <r>
    <d v="2014-01-08T00:00:00"/>
    <x v="0"/>
    <x v="0"/>
    <x v="14"/>
    <x v="12"/>
    <x v="2"/>
    <x v="3"/>
    <s v="Xerox 1916"/>
    <n v="78.3"/>
    <n v="2"/>
    <n v="29.36"/>
    <s v="Yes"/>
  </r>
  <r>
    <d v="2014-01-08T00:00:00"/>
    <x v="0"/>
    <x v="0"/>
    <x v="15"/>
    <x v="5"/>
    <x v="2"/>
    <x v="9"/>
    <s v="Wilson Jones data.warehouse D-Ring Binders with DublLock"/>
    <n v="19.75"/>
    <n v="3"/>
    <n v="6.91"/>
    <s v="Yes"/>
  </r>
  <r>
    <d v="2014-01-08T00:00:00"/>
    <x v="0"/>
    <x v="0"/>
    <x v="16"/>
    <x v="13"/>
    <x v="2"/>
    <x v="4"/>
    <s v="Acco Clips to Go Binder Clips, 24 Clips in Two Sizes"/>
    <n v="5.68"/>
    <n v="2"/>
    <n v="1.92"/>
    <s v="Yes"/>
  </r>
  <r>
    <d v="2014-01-09T00:00:00"/>
    <x v="0"/>
    <x v="0"/>
    <x v="17"/>
    <x v="5"/>
    <x v="2"/>
    <x v="11"/>
    <s v="BOSTON Model 1800 Electric Pencil Sharpeners, Putty/Woodgrain"/>
    <n v="53.94"/>
    <n v="3"/>
    <n v="15.64"/>
    <s v="Yes"/>
  </r>
  <r>
    <d v="2014-01-09T00:00:00"/>
    <x v="0"/>
    <x v="0"/>
    <x v="18"/>
    <x v="4"/>
    <x v="2"/>
    <x v="9"/>
    <s v="Prestige Round Ring Binders"/>
    <n v="3.65"/>
    <n v="3"/>
    <n v="-6.02"/>
    <s v="No"/>
  </r>
  <r>
    <d v="2014-01-09T00:00:00"/>
    <x v="0"/>
    <x v="0"/>
    <x v="18"/>
    <x v="4"/>
    <x v="2"/>
    <x v="3"/>
    <s v="Xerox 216"/>
    <n v="31.1"/>
    <n v="6"/>
    <n v="10.89"/>
    <s v="Yes"/>
  </r>
  <r>
    <d v="2014-01-09T00:00:00"/>
    <x v="0"/>
    <x v="0"/>
    <x v="19"/>
    <x v="2"/>
    <x v="2"/>
    <x v="9"/>
    <s v="Wilson Jones Hanging Recycled Pressboard Data Binders"/>
    <n v="23.74"/>
    <n v="2"/>
    <n v="8.31"/>
    <s v="Yes"/>
  </r>
  <r>
    <d v="2014-01-09T00:00:00"/>
    <x v="0"/>
    <x v="0"/>
    <x v="19"/>
    <x v="2"/>
    <x v="0"/>
    <x v="0"/>
    <s v="WD My Passport Ultra 2TB Portable External Hard Drive"/>
    <n v="357"/>
    <n v="3"/>
    <n v="57.12"/>
    <s v="Yes"/>
  </r>
  <r>
    <d v="2014-01-10T00:00:00"/>
    <x v="0"/>
    <x v="0"/>
    <x v="20"/>
    <x v="14"/>
    <x v="2"/>
    <x v="4"/>
    <s v="Sterling Rubber Bands by Alliance"/>
    <n v="4.71"/>
    <n v="1"/>
    <n v="0"/>
    <s v="Break-Even"/>
  </r>
  <r>
    <d v="2014-01-11T00:00:00"/>
    <x v="0"/>
    <x v="0"/>
    <x v="21"/>
    <x v="15"/>
    <x v="2"/>
    <x v="11"/>
    <s v="Model L Table or Wall-Mount Pencil Sharpener"/>
    <n v="43.18"/>
    <n v="3"/>
    <n v="4.32"/>
    <s v="Yes"/>
  </r>
  <r>
    <d v="2014-01-11T00:00:00"/>
    <x v="0"/>
    <x v="0"/>
    <x v="21"/>
    <x v="15"/>
    <x v="0"/>
    <x v="2"/>
    <s v="ClearOne CHATAttach 160 -Â speaker phone"/>
    <n v="1983.97"/>
    <n v="4"/>
    <n v="248"/>
    <s v="Yes"/>
  </r>
  <r>
    <d v="2014-01-11T00:00:00"/>
    <x v="0"/>
    <x v="0"/>
    <x v="22"/>
    <x v="16"/>
    <x v="2"/>
    <x v="6"/>
    <s v="Carina Mini System Audio Rack, Model AR050B"/>
    <n v="443.92"/>
    <n v="5"/>
    <n v="-94.33"/>
    <s v="No"/>
  </r>
  <r>
    <d v="2014-01-11T00:00:00"/>
    <x v="0"/>
    <x v="0"/>
    <x v="22"/>
    <x v="16"/>
    <x v="0"/>
    <x v="2"/>
    <s v="Plantronics Voyager Pro HD - Bluetooth Headset"/>
    <n v="155.97999999999999"/>
    <n v="3"/>
    <n v="54.59"/>
    <s v="Yes"/>
  </r>
  <r>
    <d v="2014-01-11T00:00:00"/>
    <x v="0"/>
    <x v="0"/>
    <x v="23"/>
    <x v="12"/>
    <x v="2"/>
    <x v="4"/>
    <s v="Staples"/>
    <n v="7.52"/>
    <n v="5"/>
    <n v="1.41"/>
    <s v="Yes"/>
  </r>
  <r>
    <d v="2014-01-11T00:00:00"/>
    <x v="0"/>
    <x v="0"/>
    <x v="23"/>
    <x v="12"/>
    <x v="2"/>
    <x v="11"/>
    <s v="Newell 320"/>
    <n v="10.27"/>
    <n v="3"/>
    <n v="0.9"/>
    <s v="Yes"/>
  </r>
  <r>
    <d v="2014-01-11T00:00:00"/>
    <x v="0"/>
    <x v="0"/>
    <x v="23"/>
    <x v="12"/>
    <x v="2"/>
    <x v="8"/>
    <s v="Avery 513"/>
    <n v="47.81"/>
    <n v="12"/>
    <n v="15.54"/>
    <s v="Yes"/>
  </r>
  <r>
    <d v="2014-01-11T00:00:00"/>
    <x v="0"/>
    <x v="0"/>
    <x v="23"/>
    <x v="12"/>
    <x v="0"/>
    <x v="2"/>
    <s v="Cisco IPÂ PhoneÂ 7961G VoIPÂ phoneÂ - Dark gray"/>
    <n v="978.84"/>
    <n v="9"/>
    <n v="110.12"/>
    <s v="Yes"/>
  </r>
  <r>
    <d v="2014-01-11T00:00:00"/>
    <x v="0"/>
    <x v="0"/>
    <x v="24"/>
    <x v="3"/>
    <x v="2"/>
    <x v="3"/>
    <s v="Southworth Parchment Paper &amp; Envelopes"/>
    <n v="15.7"/>
    <n v="3"/>
    <n v="5.0999999999999996"/>
    <s v="Yes"/>
  </r>
  <r>
    <d v="2014-01-11T00:00:00"/>
    <x v="0"/>
    <x v="0"/>
    <x v="25"/>
    <x v="17"/>
    <x v="2"/>
    <x v="6"/>
    <s v="Multi-Use Personal File Cart and Caster Set, Three Stacking Bins"/>
    <n v="69.52"/>
    <n v="2"/>
    <n v="19.47"/>
    <s v="Yes"/>
  </r>
  <r>
    <d v="2014-01-11T00:00:00"/>
    <x v="0"/>
    <x v="0"/>
    <x v="25"/>
    <x v="17"/>
    <x v="2"/>
    <x v="11"/>
    <s v="OIC #2 Pencils, Medium Soft"/>
    <n v="5.64"/>
    <n v="3"/>
    <n v="1.64"/>
    <s v="Yes"/>
  </r>
  <r>
    <d v="2014-01-11T00:00:00"/>
    <x v="0"/>
    <x v="0"/>
    <x v="26"/>
    <x v="5"/>
    <x v="2"/>
    <x v="8"/>
    <s v="Avery 475"/>
    <n v="44.4"/>
    <n v="3"/>
    <n v="22.2"/>
    <s v="Yes"/>
  </r>
  <r>
    <d v="2014-01-11T00:00:00"/>
    <x v="0"/>
    <x v="0"/>
    <x v="26"/>
    <x v="5"/>
    <x v="2"/>
    <x v="3"/>
    <s v="Easy-staple paper"/>
    <n v="21.4"/>
    <n v="5"/>
    <n v="9.6300000000000008"/>
    <s v="Yes"/>
  </r>
  <r>
    <d v="2014-01-11T00:00:00"/>
    <x v="0"/>
    <x v="0"/>
    <x v="27"/>
    <x v="2"/>
    <x v="2"/>
    <x v="10"/>
    <s v="Kensington 7 Outlet MasterPiece Power Center"/>
    <n v="533.94000000000005"/>
    <n v="3"/>
    <n v="154.84"/>
    <s v="Yes"/>
  </r>
  <r>
    <d v="2014-01-11T00:00:00"/>
    <x v="0"/>
    <x v="0"/>
    <x v="27"/>
    <x v="2"/>
    <x v="2"/>
    <x v="3"/>
    <s v="Xerox 1934"/>
    <n v="167.94"/>
    <n v="3"/>
    <n v="82.29"/>
    <s v="Yes"/>
  </r>
  <r>
    <d v="2014-01-11T00:00:00"/>
    <x v="0"/>
    <x v="0"/>
    <x v="27"/>
    <x v="2"/>
    <x v="1"/>
    <x v="5"/>
    <s v="Master Big Foot Doorstop, Beige"/>
    <n v="31.68"/>
    <n v="6"/>
    <n v="9.82"/>
    <s v="Yes"/>
  </r>
  <r>
    <d v="2014-01-11T00:00:00"/>
    <x v="0"/>
    <x v="0"/>
    <x v="28"/>
    <x v="8"/>
    <x v="2"/>
    <x v="10"/>
    <s v="Fellowes Superior 10 Outlet Split Surge Protector"/>
    <n v="76.12"/>
    <n v="2"/>
    <n v="22.07"/>
    <s v="Yes"/>
  </r>
  <r>
    <d v="2014-01-11T00:00:00"/>
    <x v="0"/>
    <x v="0"/>
    <x v="29"/>
    <x v="18"/>
    <x v="1"/>
    <x v="5"/>
    <s v="Howard Miller 13&quot; Diameter Pewter Finish Round Wall Clock"/>
    <n v="68.7"/>
    <n v="2"/>
    <n v="16.32"/>
    <s v="Yes"/>
  </r>
  <r>
    <d v="2014-01-11T00:00:00"/>
    <x v="0"/>
    <x v="0"/>
    <x v="29"/>
    <x v="18"/>
    <x v="2"/>
    <x v="9"/>
    <s v="Acco Economy Flexible Poly Round Ring Binder"/>
    <n v="3.13"/>
    <n v="2"/>
    <n v="-2.61"/>
    <s v="No"/>
  </r>
  <r>
    <d v="2014-01-11T00:00:00"/>
    <x v="0"/>
    <x v="0"/>
    <x v="29"/>
    <x v="18"/>
    <x v="2"/>
    <x v="9"/>
    <s v="GBC Standard Therm-A-Bind Covers"/>
    <n v="22.43"/>
    <n v="3"/>
    <n v="-17.940000000000001"/>
    <s v="No"/>
  </r>
  <r>
    <d v="2014-01-12T00:00:00"/>
    <x v="0"/>
    <x v="0"/>
    <x v="30"/>
    <x v="0"/>
    <x v="1"/>
    <x v="1"/>
    <s v="Office Star - Professional Matrix Back Chair with 2-to-1 Synchro Tilt and Mesh Fabric Seat"/>
    <n v="2807.84"/>
    <n v="8"/>
    <n v="673.88"/>
    <s v="Yes"/>
  </r>
  <r>
    <d v="2014-01-12T00:00:00"/>
    <x v="0"/>
    <x v="0"/>
    <x v="30"/>
    <x v="0"/>
    <x v="2"/>
    <x v="11"/>
    <s v="Hunt BOSTON Vista Battery-Operated Pencil Sharpener, Black"/>
    <n v="46.64"/>
    <n v="4"/>
    <n v="12.59"/>
    <s v="Yes"/>
  </r>
  <r>
    <d v="2014-01-12T00:00:00"/>
    <x v="0"/>
    <x v="0"/>
    <x v="31"/>
    <x v="5"/>
    <x v="1"/>
    <x v="5"/>
    <s v="Floodlight Indoor Halogen Bulbs, 1 Bulb per Pack, 60 Watts"/>
    <n v="58.2"/>
    <n v="3"/>
    <n v="28.52"/>
    <s v="Yes"/>
  </r>
  <r>
    <d v="2014-01-12T00:00:00"/>
    <x v="0"/>
    <x v="0"/>
    <x v="32"/>
    <x v="12"/>
    <x v="0"/>
    <x v="2"/>
    <s v="BlueLounge Milo Smartphone Stand, White/Metallic"/>
    <n v="95.97"/>
    <n v="4"/>
    <n v="9.6"/>
    <s v="Yes"/>
  </r>
  <r>
    <d v="2014-01-12T00:00:00"/>
    <x v="0"/>
    <x v="0"/>
    <x v="33"/>
    <x v="18"/>
    <x v="0"/>
    <x v="12"/>
    <s v="Sharp 1540cs Digital Laser Copier"/>
    <n v="659.99"/>
    <n v="2"/>
    <n v="110"/>
    <s v="Yes"/>
  </r>
  <r>
    <d v="2014-01-12T00:00:00"/>
    <x v="0"/>
    <x v="0"/>
    <x v="33"/>
    <x v="18"/>
    <x v="1"/>
    <x v="5"/>
    <s v="Master Caster Door Stop, Brown"/>
    <n v="8.1300000000000008"/>
    <n v="2"/>
    <n v="1.42"/>
    <s v="Yes"/>
  </r>
  <r>
    <d v="2014-01-12T00:00:00"/>
    <x v="0"/>
    <x v="0"/>
    <x v="33"/>
    <x v="18"/>
    <x v="2"/>
    <x v="3"/>
    <s v="Xerox 214"/>
    <n v="36.29"/>
    <n v="7"/>
    <n v="12.7"/>
    <s v="Yes"/>
  </r>
  <r>
    <d v="2014-01-12T00:00:00"/>
    <x v="0"/>
    <x v="0"/>
    <x v="33"/>
    <x v="18"/>
    <x v="1"/>
    <x v="1"/>
    <s v="Hon Multipurpose Stacking Arm Chairs"/>
    <n v="909.72"/>
    <n v="6"/>
    <n v="-51.98"/>
    <s v="No"/>
  </r>
  <r>
    <d v="2014-01-12T00:00:00"/>
    <x v="0"/>
    <x v="0"/>
    <x v="34"/>
    <x v="4"/>
    <x v="1"/>
    <x v="1"/>
    <s v="Hon 4070 Series Pagoda Round Back Stacking Chairs"/>
    <n v="674.06"/>
    <n v="3"/>
    <n v="-19.260000000000002"/>
    <s v="No"/>
  </r>
  <r>
    <d v="2014-01-12T00:00:00"/>
    <x v="0"/>
    <x v="0"/>
    <x v="35"/>
    <x v="6"/>
    <x v="0"/>
    <x v="2"/>
    <s v="Cisco IPÂ PhoneÂ 7961G VoIPÂ phoneÂ - Dark gray"/>
    <n v="271.89999999999998"/>
    <n v="2"/>
    <n v="78.849999999999994"/>
    <s v="Yes"/>
  </r>
  <r>
    <d v="2014-01-12T00:00:00"/>
    <x v="0"/>
    <x v="0"/>
    <x v="35"/>
    <x v="6"/>
    <x v="1"/>
    <x v="5"/>
    <s v="Linden 10&quot; Round Wall Clock, Black"/>
    <n v="45.84"/>
    <n v="3"/>
    <n v="15.59"/>
    <s v="Yes"/>
  </r>
  <r>
    <d v="2014-01-12T00:00:00"/>
    <x v="0"/>
    <x v="0"/>
    <x v="35"/>
    <x v="6"/>
    <x v="1"/>
    <x v="5"/>
    <s v="Ultra Door Push Plate"/>
    <n v="9.82"/>
    <n v="2"/>
    <n v="3.24"/>
    <s v="Yes"/>
  </r>
  <r>
    <d v="2014-01-13T00:00:00"/>
    <x v="1"/>
    <x v="0"/>
    <x v="36"/>
    <x v="19"/>
    <x v="2"/>
    <x v="13"/>
    <s v="Staple envelope"/>
    <n v="11.36"/>
    <n v="2"/>
    <n v="5.34"/>
    <s v="Yes"/>
  </r>
  <r>
    <d v="2014-01-13T00:00:00"/>
    <x v="0"/>
    <x v="0"/>
    <x v="36"/>
    <x v="19"/>
    <x v="2"/>
    <x v="13"/>
    <s v="Brown Kraft Recycled Envelopes"/>
    <n v="50.94"/>
    <n v="3"/>
    <n v="25.47"/>
    <s v="Yes"/>
  </r>
  <r>
    <d v="2014-01-13T00:00:00"/>
    <x v="0"/>
    <x v="0"/>
    <x v="36"/>
    <x v="19"/>
    <x v="0"/>
    <x v="0"/>
    <s v="Plantronics S12 Corded Telephone Headset System"/>
    <n v="646.74"/>
    <n v="6"/>
    <n v="258.7"/>
    <s v="Yes"/>
  </r>
  <r>
    <d v="2014-01-13T00:00:00"/>
    <x v="0"/>
    <x v="0"/>
    <x v="36"/>
    <x v="19"/>
    <x v="2"/>
    <x v="9"/>
    <s v="3-ring staple pack"/>
    <n v="5.64"/>
    <n v="3"/>
    <n v="2.71"/>
    <s v="Yes"/>
  </r>
  <r>
    <d v="2014-01-13T00:00:00"/>
    <x v="0"/>
    <x v="0"/>
    <x v="36"/>
    <x v="19"/>
    <x v="2"/>
    <x v="6"/>
    <s v="Fellowes Stor/Drawer Steel Plus Storage Drawers"/>
    <n v="572.58000000000004"/>
    <n v="6"/>
    <n v="34.35"/>
    <s v="Yes"/>
  </r>
  <r>
    <d v="2014-01-13T00:00:00"/>
    <x v="0"/>
    <x v="0"/>
    <x v="22"/>
    <x v="20"/>
    <x v="1"/>
    <x v="1"/>
    <s v="Global Highback Leather Tilter in Burgundy"/>
    <n v="545.94000000000005"/>
    <n v="6"/>
    <n v="87.35"/>
    <s v="Yes"/>
  </r>
  <r>
    <d v="2014-01-13T00:00:00"/>
    <x v="0"/>
    <x v="0"/>
    <x v="37"/>
    <x v="5"/>
    <x v="2"/>
    <x v="6"/>
    <s v="Tennsco 6- and 18-Compartment Lockers"/>
    <n v="1325.85"/>
    <n v="5"/>
    <n v="238.65"/>
    <s v="Yes"/>
  </r>
  <r>
    <d v="2014-01-13T00:00:00"/>
    <x v="0"/>
    <x v="0"/>
    <x v="37"/>
    <x v="5"/>
    <x v="1"/>
    <x v="14"/>
    <s v="O'Sullivan Elevations Bookcase, Cherry Finish"/>
    <n v="334"/>
    <n v="3"/>
    <n v="3.93"/>
    <s v="Yes"/>
  </r>
  <r>
    <d v="2014-01-13T00:00:00"/>
    <x v="0"/>
    <x v="0"/>
    <x v="37"/>
    <x v="5"/>
    <x v="2"/>
    <x v="11"/>
    <s v="4009 Highlighters by Sanford"/>
    <n v="19.899999999999999"/>
    <n v="5"/>
    <n v="6.57"/>
    <s v="Yes"/>
  </r>
  <r>
    <d v="2014-01-13T00:00:00"/>
    <x v="0"/>
    <x v="0"/>
    <x v="38"/>
    <x v="18"/>
    <x v="2"/>
    <x v="3"/>
    <s v="Xerox 1923"/>
    <n v="37.409999999999997"/>
    <n v="7"/>
    <n v="13.09"/>
    <s v="Yes"/>
  </r>
  <r>
    <d v="2014-01-13T00:00:00"/>
    <x v="0"/>
    <x v="0"/>
    <x v="38"/>
    <x v="18"/>
    <x v="2"/>
    <x v="9"/>
    <s v="Avery Metallic Poly Binders"/>
    <n v="3.44"/>
    <n v="2"/>
    <n v="-2.52"/>
    <s v="No"/>
  </r>
  <r>
    <d v="2014-01-14T00:00:00"/>
    <x v="0"/>
    <x v="0"/>
    <x v="39"/>
    <x v="13"/>
    <x v="1"/>
    <x v="14"/>
    <s v="Sauder Cornerstone Collection Library"/>
    <n v="61.96"/>
    <n v="4"/>
    <n v="-53.29"/>
    <s v="No"/>
  </r>
  <r>
    <d v="2014-01-15T00:00:00"/>
    <x v="0"/>
    <x v="0"/>
    <x v="40"/>
    <x v="21"/>
    <x v="0"/>
    <x v="0"/>
    <s v="Logitech 910-002974 M325 Wireless Mouse for Web Scrolling"/>
    <n v="149.94999999999999"/>
    <n v="5"/>
    <n v="65.98"/>
    <s v="Yes"/>
  </r>
  <r>
    <d v="2014-01-16T00:00:00"/>
    <x v="0"/>
    <x v="0"/>
    <x v="41"/>
    <x v="13"/>
    <x v="1"/>
    <x v="5"/>
    <s v="DAX Black Cherry Wood-Tone Poster Frame"/>
    <n v="127.1"/>
    <n v="6"/>
    <n v="28.6"/>
    <s v="Yes"/>
  </r>
  <r>
    <d v="2014-01-16T00:00:00"/>
    <x v="0"/>
    <x v="0"/>
    <x v="41"/>
    <x v="13"/>
    <x v="0"/>
    <x v="2"/>
    <s v="AT&amp;T 841000 Phone"/>
    <n v="124.2"/>
    <n v="3"/>
    <n v="-31.05"/>
    <s v="No"/>
  </r>
  <r>
    <d v="2014-01-16T00:00:00"/>
    <x v="0"/>
    <x v="0"/>
    <x v="41"/>
    <x v="13"/>
    <x v="2"/>
    <x v="9"/>
    <s v="GBC Linen Binding Covers"/>
    <n v="18.59"/>
    <n v="2"/>
    <n v="-13.63"/>
    <s v="No"/>
  </r>
  <r>
    <d v="2014-01-16T00:00:00"/>
    <x v="0"/>
    <x v="0"/>
    <x v="41"/>
    <x v="13"/>
    <x v="2"/>
    <x v="8"/>
    <s v="Round Specialty Laser Printer Labels"/>
    <n v="30.07"/>
    <n v="3"/>
    <n v="10.15"/>
    <s v="Yes"/>
  </r>
  <r>
    <d v="2014-01-18T00:00:00"/>
    <x v="0"/>
    <x v="0"/>
    <x v="42"/>
    <x v="16"/>
    <x v="2"/>
    <x v="10"/>
    <s v="Fellowes Mighty 8 Compact Surge Protector"/>
    <n v="64.86"/>
    <n v="4"/>
    <n v="6.49"/>
    <s v="Yes"/>
  </r>
  <r>
    <d v="2014-01-19T00:00:00"/>
    <x v="0"/>
    <x v="0"/>
    <x v="43"/>
    <x v="22"/>
    <x v="2"/>
    <x v="9"/>
    <s v="GBC Standard Recycled Report Covers, Clear Plastic Sheets"/>
    <n v="32.340000000000003"/>
    <n v="10"/>
    <n v="-23.72"/>
    <s v="No"/>
  </r>
  <r>
    <d v="2014-01-19T00:00:00"/>
    <x v="0"/>
    <x v="0"/>
    <x v="43"/>
    <x v="22"/>
    <x v="2"/>
    <x v="3"/>
    <s v="TOPS Carbonless Receipt Book, Four 2-3/4 x 7-1/4 Money Receipts per Page"/>
    <n v="56.06"/>
    <n v="4"/>
    <n v="19.62"/>
    <s v="Yes"/>
  </r>
  <r>
    <d v="2014-01-19T00:00:00"/>
    <x v="0"/>
    <x v="0"/>
    <x v="43"/>
    <x v="22"/>
    <x v="2"/>
    <x v="13"/>
    <s v="Tyvek  Top-Opening Peel &amp; Seel Envelopes, Plain White"/>
    <n v="108.72"/>
    <n v="5"/>
    <n v="36.69"/>
    <s v="Yes"/>
  </r>
  <r>
    <d v="2014-01-19T00:00:00"/>
    <x v="0"/>
    <x v="0"/>
    <x v="43"/>
    <x v="22"/>
    <x v="1"/>
    <x v="14"/>
    <s v="O'Sullivan 4-Shelf Bookcase in Odessa Pine"/>
    <n v="181.47"/>
    <n v="5"/>
    <n v="-320.60000000000002"/>
    <s v="No"/>
  </r>
  <r>
    <d v="2014-01-20T00:00:00"/>
    <x v="0"/>
    <x v="0"/>
    <x v="44"/>
    <x v="9"/>
    <x v="0"/>
    <x v="2"/>
    <s v="Apple iPhone 5C"/>
    <n v="699.93"/>
    <n v="7"/>
    <n v="181.98"/>
    <s v="Yes"/>
  </r>
  <r>
    <d v="2014-01-20T00:00:00"/>
    <x v="0"/>
    <x v="0"/>
    <x v="44"/>
    <x v="9"/>
    <x v="2"/>
    <x v="11"/>
    <s v="Newell 351"/>
    <n v="22.96"/>
    <n v="7"/>
    <n v="6.66"/>
    <s v="Yes"/>
  </r>
  <r>
    <d v="2014-01-20T00:00:00"/>
    <x v="0"/>
    <x v="0"/>
    <x v="44"/>
    <x v="9"/>
    <x v="1"/>
    <x v="5"/>
    <s v="Eldon Expressions Desk Accessory, Wood Pencil Holder, Oak"/>
    <n v="38.6"/>
    <n v="4"/>
    <n v="11.58"/>
    <s v="Yes"/>
  </r>
  <r>
    <d v="2014-01-20T00:00:00"/>
    <x v="0"/>
    <x v="0"/>
    <x v="44"/>
    <x v="9"/>
    <x v="2"/>
    <x v="11"/>
    <s v="Newell 327"/>
    <n v="6.63"/>
    <n v="3"/>
    <n v="1.79"/>
    <s v="Yes"/>
  </r>
  <r>
    <d v="2014-01-20T00:00:00"/>
    <x v="0"/>
    <x v="0"/>
    <x v="44"/>
    <x v="9"/>
    <x v="2"/>
    <x v="13"/>
    <s v="Staple envelope"/>
    <n v="23.34"/>
    <n v="3"/>
    <n v="10.97"/>
    <s v="Yes"/>
  </r>
  <r>
    <d v="2014-01-20T00:00:00"/>
    <x v="0"/>
    <x v="0"/>
    <x v="44"/>
    <x v="9"/>
    <x v="1"/>
    <x v="1"/>
    <s v="Hon 4700 Series Mobuis Mid-Back Task Chairs with Adjustable Arms"/>
    <n v="1067.94"/>
    <n v="3"/>
    <n v="224.27"/>
    <s v="Yes"/>
  </r>
  <r>
    <d v="2014-01-20T00:00:00"/>
    <x v="0"/>
    <x v="0"/>
    <x v="45"/>
    <x v="5"/>
    <x v="2"/>
    <x v="3"/>
    <s v="Wirebound Service Call Books, 5 1/2&quot; x 4&quot;"/>
    <n v="19.36"/>
    <n v="2"/>
    <n v="9.2899999999999991"/>
    <s v="Yes"/>
  </r>
  <r>
    <d v="2014-01-20T00:00:00"/>
    <x v="0"/>
    <x v="0"/>
    <x v="45"/>
    <x v="5"/>
    <x v="1"/>
    <x v="5"/>
    <s v="Eldon Expressions Desk Accessory, Wood Pencil Holder, Oak"/>
    <n v="19.3"/>
    <n v="2"/>
    <n v="5.79"/>
    <s v="Yes"/>
  </r>
  <r>
    <d v="2014-01-20T00:00:00"/>
    <x v="0"/>
    <x v="0"/>
    <x v="46"/>
    <x v="10"/>
    <x v="2"/>
    <x v="6"/>
    <s v="Eldon Fold 'N Roll Cart System"/>
    <n v="13.98"/>
    <n v="1"/>
    <n v="4.05"/>
    <s v="Yes"/>
  </r>
  <r>
    <d v="2014-01-20T00:00:00"/>
    <x v="0"/>
    <x v="0"/>
    <x v="46"/>
    <x v="10"/>
    <x v="1"/>
    <x v="5"/>
    <s v="Eldon ClusterMat Chair Mat with Cordless Antistatic Protection"/>
    <n v="272.94"/>
    <n v="3"/>
    <n v="30.02"/>
    <s v="Yes"/>
  </r>
  <r>
    <d v="2014-01-20T00:00:00"/>
    <x v="0"/>
    <x v="0"/>
    <x v="46"/>
    <x v="10"/>
    <x v="2"/>
    <x v="9"/>
    <s v="Acco Pressboard Covers with Storage Hooks, 9 1/2&quot; x 11&quot;, Executive Red"/>
    <n v="19.05"/>
    <n v="5"/>
    <n v="8.9499999999999993"/>
    <s v="Yes"/>
  </r>
  <r>
    <d v="2014-01-20T00:00:00"/>
    <x v="0"/>
    <x v="0"/>
    <x v="46"/>
    <x v="10"/>
    <x v="2"/>
    <x v="10"/>
    <s v="Holmes Replacement Filter for HEPA Air Cleaner, Very Large Room, HEPA Filter"/>
    <n v="247.72"/>
    <n v="4"/>
    <n v="93.58"/>
    <s v="Yes"/>
  </r>
  <r>
    <d v="2014-01-20T00:00:00"/>
    <x v="0"/>
    <x v="0"/>
    <x v="46"/>
    <x v="10"/>
    <x v="2"/>
    <x v="6"/>
    <s v="Fellowes Bases and Tops For Staxonsteel/High-Stak Systems"/>
    <n v="66.58"/>
    <n v="2"/>
    <n v="15.98"/>
    <s v="Yes"/>
  </r>
  <r>
    <d v="2014-01-20T00:00:00"/>
    <x v="0"/>
    <x v="0"/>
    <x v="46"/>
    <x v="10"/>
    <x v="2"/>
    <x v="11"/>
    <s v="Panasonic KP-4ABK Battery-Operated Pencil Sharpener"/>
    <n v="43.92"/>
    <n v="3"/>
    <n v="12.74"/>
    <s v="Yes"/>
  </r>
  <r>
    <d v="2014-01-20T00:00:00"/>
    <x v="0"/>
    <x v="0"/>
    <x v="46"/>
    <x v="10"/>
    <x v="1"/>
    <x v="5"/>
    <s v="Ultra Door Push Plate"/>
    <n v="14.73"/>
    <n v="3"/>
    <n v="4.8600000000000003"/>
    <s v="Yes"/>
  </r>
  <r>
    <d v="2014-01-20T00:00:00"/>
    <x v="0"/>
    <x v="0"/>
    <x v="46"/>
    <x v="10"/>
    <x v="2"/>
    <x v="9"/>
    <s v="Storex Dura Pro Binders"/>
    <n v="29.7"/>
    <n v="5"/>
    <n v="13.37"/>
    <s v="Yes"/>
  </r>
  <r>
    <d v="2014-01-20T00:00:00"/>
    <x v="0"/>
    <x v="0"/>
    <x v="47"/>
    <x v="23"/>
    <x v="2"/>
    <x v="9"/>
    <s v="GBC DocuBind TL200 Manual Binding Machine"/>
    <n v="67.19"/>
    <n v="1"/>
    <n v="-51.52"/>
    <s v="No"/>
  </r>
  <r>
    <d v="2014-01-21T00:00:00"/>
    <x v="0"/>
    <x v="0"/>
    <x v="48"/>
    <x v="11"/>
    <x v="1"/>
    <x v="5"/>
    <s v="Ultra Door Pull Handle"/>
    <n v="25.25"/>
    <n v="3"/>
    <n v="4.0999999999999996"/>
    <s v="Yes"/>
  </r>
  <r>
    <d v="2014-01-23T00:00:00"/>
    <x v="0"/>
    <x v="0"/>
    <x v="49"/>
    <x v="14"/>
    <x v="2"/>
    <x v="3"/>
    <s v="Xerox 195"/>
    <n v="40.08"/>
    <n v="6"/>
    <n v="19.239999999999998"/>
    <s v="Yes"/>
  </r>
  <r>
    <d v="2014-01-23T00:00:00"/>
    <x v="0"/>
    <x v="0"/>
    <x v="50"/>
    <x v="24"/>
    <x v="2"/>
    <x v="4"/>
    <s v="Alliance Big Bands Rubber Bands, 12/Pack"/>
    <n v="5.94"/>
    <n v="3"/>
    <n v="0"/>
    <s v="Break-Even"/>
  </r>
  <r>
    <d v="2014-01-26T00:00:00"/>
    <x v="0"/>
    <x v="0"/>
    <x v="51"/>
    <x v="25"/>
    <x v="1"/>
    <x v="5"/>
    <s v="GE General Use Halogen Bulbs, 100 Watts, 1 Bulb per Pack"/>
    <n v="62.82"/>
    <n v="3"/>
    <n v="30.78"/>
    <s v="Yes"/>
  </r>
  <r>
    <d v="2014-01-26T00:00:00"/>
    <x v="0"/>
    <x v="0"/>
    <x v="51"/>
    <x v="25"/>
    <x v="2"/>
    <x v="6"/>
    <s v="SAFCO Commercial Wire Shelving, 72h"/>
    <n v="489.92"/>
    <n v="8"/>
    <n v="0"/>
    <s v="Break-Even"/>
  </r>
  <r>
    <d v="2014-01-26T00:00:00"/>
    <x v="0"/>
    <x v="0"/>
    <x v="51"/>
    <x v="25"/>
    <x v="2"/>
    <x v="3"/>
    <s v="Eureka Recycled Copy Paper 8 1/2&quot; x 11&quot;, Ream"/>
    <n v="19.440000000000001"/>
    <n v="3"/>
    <n v="9.33"/>
    <s v="Yes"/>
  </r>
  <r>
    <d v="2014-01-26T00:00:00"/>
    <x v="0"/>
    <x v="0"/>
    <x v="51"/>
    <x v="25"/>
    <x v="2"/>
    <x v="3"/>
    <s v="REDIFORM Incoming/Outgoing Call Register, 11&quot; X 8 1/2&quot;, 100 Messages"/>
    <n v="16.68"/>
    <n v="2"/>
    <n v="8.34"/>
    <s v="Yes"/>
  </r>
  <r>
    <d v="2014-01-26T00:00:00"/>
    <x v="0"/>
    <x v="0"/>
    <x v="51"/>
    <x v="25"/>
    <x v="0"/>
    <x v="2"/>
    <s v="Macally Suction Cup Mount"/>
    <n v="155.35"/>
    <n v="13"/>
    <n v="0"/>
    <s v="Break-Even"/>
  </r>
  <r>
    <d v="2014-01-26T00:00:00"/>
    <x v="0"/>
    <x v="0"/>
    <x v="51"/>
    <x v="25"/>
    <x v="1"/>
    <x v="5"/>
    <s v="Eldon Image Series Black Desk Accessories"/>
    <n v="12.42"/>
    <n v="3"/>
    <n v="4.47"/>
    <s v="Yes"/>
  </r>
  <r>
    <d v="2014-01-26T00:00:00"/>
    <x v="0"/>
    <x v="0"/>
    <x v="51"/>
    <x v="25"/>
    <x v="0"/>
    <x v="2"/>
    <s v="Jabra SPEAK 410"/>
    <n v="187.98"/>
    <n v="2"/>
    <n v="52.63"/>
    <s v="Yes"/>
  </r>
  <r>
    <d v="2014-01-26T00:00:00"/>
    <x v="0"/>
    <x v="0"/>
    <x v="52"/>
    <x v="26"/>
    <x v="2"/>
    <x v="9"/>
    <s v="Wilson Jones 14 Line Acrylic Coated Pressboard Data Binders"/>
    <n v="10.68"/>
    <n v="2"/>
    <n v="5.0199999999999996"/>
    <s v="Yes"/>
  </r>
  <r>
    <d v="2014-01-26T00:00:00"/>
    <x v="0"/>
    <x v="0"/>
    <x v="52"/>
    <x v="26"/>
    <x v="1"/>
    <x v="14"/>
    <s v="Safco Value Mate Series Steel Bookcases, Baked Enamel Finish on Steel, Gray"/>
    <n v="141.96"/>
    <n v="2"/>
    <n v="39.75"/>
    <s v="Yes"/>
  </r>
  <r>
    <d v="2014-01-27T00:00:00"/>
    <x v="0"/>
    <x v="0"/>
    <x v="53"/>
    <x v="5"/>
    <x v="2"/>
    <x v="6"/>
    <s v="Recycled Steel Personal File for Hanging File Folders"/>
    <n v="57.23"/>
    <n v="1"/>
    <n v="14.31"/>
    <s v="Yes"/>
  </r>
  <r>
    <d v="2014-01-27T00:00:00"/>
    <x v="0"/>
    <x v="0"/>
    <x v="53"/>
    <x v="5"/>
    <x v="1"/>
    <x v="7"/>
    <s v="Balt Split Level Computer Training Table"/>
    <n v="333"/>
    <n v="3"/>
    <n v="-16.649999999999999"/>
    <s v="No"/>
  </r>
  <r>
    <d v="2014-01-27T00:00:00"/>
    <x v="0"/>
    <x v="0"/>
    <x v="53"/>
    <x v="5"/>
    <x v="2"/>
    <x v="11"/>
    <s v="Dixon Ticonderoga Core-Lock Colored Pencils"/>
    <n v="36.44"/>
    <n v="4"/>
    <n v="12.03"/>
    <s v="Yes"/>
  </r>
  <r>
    <d v="2014-01-28T00:00:00"/>
    <x v="0"/>
    <x v="0"/>
    <x v="54"/>
    <x v="2"/>
    <x v="2"/>
    <x v="9"/>
    <s v="Pressboard Covers with Storage Hooks, 9 1/2&quot; x 11&quot;, Light Blue"/>
    <n v="3.93"/>
    <n v="1"/>
    <n v="1.33"/>
    <s v="Yes"/>
  </r>
  <r>
    <d v="2014-01-30T00:00:00"/>
    <x v="0"/>
    <x v="0"/>
    <x v="55"/>
    <x v="10"/>
    <x v="2"/>
    <x v="3"/>
    <s v="Xerox 1972"/>
    <n v="10.56"/>
    <n v="2"/>
    <n v="4.75"/>
    <s v="Yes"/>
  </r>
  <r>
    <d v="2014-01-30T00:00:00"/>
    <x v="0"/>
    <x v="0"/>
    <x v="55"/>
    <x v="10"/>
    <x v="2"/>
    <x v="6"/>
    <s v="Space Solutions HD Industrial Steel Shelving."/>
    <n v="229.94"/>
    <n v="2"/>
    <n v="6.9"/>
    <s v="Yes"/>
  </r>
  <r>
    <d v="2014-01-31T00:00:00"/>
    <x v="0"/>
    <x v="0"/>
    <x v="56"/>
    <x v="5"/>
    <x v="1"/>
    <x v="14"/>
    <s v="Sauder Facets Collection Library, Sky Alder Finish"/>
    <n v="290.67"/>
    <n v="2"/>
    <n v="3.42"/>
    <s v="Yes"/>
  </r>
  <r>
    <d v="2014-02-02T00:00:00"/>
    <x v="0"/>
    <x v="1"/>
    <x v="57"/>
    <x v="5"/>
    <x v="2"/>
    <x v="4"/>
    <s v="Staples"/>
    <n v="12.35"/>
    <n v="5"/>
    <n v="5.8"/>
    <s v="Yes"/>
  </r>
  <r>
    <d v="2014-02-02T00:00:00"/>
    <x v="0"/>
    <x v="1"/>
    <x v="58"/>
    <x v="11"/>
    <x v="2"/>
    <x v="9"/>
    <s v="Surelock Post Binders"/>
    <n v="18.34"/>
    <n v="2"/>
    <n v="-12.22"/>
    <s v="No"/>
  </r>
  <r>
    <d v="2014-02-02T00:00:00"/>
    <x v="0"/>
    <x v="1"/>
    <x v="58"/>
    <x v="11"/>
    <x v="0"/>
    <x v="2"/>
    <s v="AT&amp;T 17929 Lendline Telephone"/>
    <n v="180.96"/>
    <n v="5"/>
    <n v="13.57"/>
    <s v="Yes"/>
  </r>
  <r>
    <d v="2014-02-03T00:00:00"/>
    <x v="0"/>
    <x v="1"/>
    <x v="59"/>
    <x v="2"/>
    <x v="2"/>
    <x v="13"/>
    <s v="Staple envelope"/>
    <n v="11.36"/>
    <n v="2"/>
    <n v="5.34"/>
    <s v="Yes"/>
  </r>
  <r>
    <d v="2014-02-03T00:00:00"/>
    <x v="0"/>
    <x v="1"/>
    <x v="59"/>
    <x v="2"/>
    <x v="2"/>
    <x v="3"/>
    <s v="Array Parchment Paper, Assorted Colors"/>
    <n v="36.4"/>
    <n v="5"/>
    <n v="17.47"/>
    <s v="Yes"/>
  </r>
  <r>
    <d v="2014-02-03T00:00:00"/>
    <x v="0"/>
    <x v="1"/>
    <x v="60"/>
    <x v="13"/>
    <x v="2"/>
    <x v="3"/>
    <s v="Xerox 1971"/>
    <n v="3.42"/>
    <n v="1"/>
    <n v="1.07"/>
    <s v="Yes"/>
  </r>
  <r>
    <d v="2014-02-03T00:00:00"/>
    <x v="0"/>
    <x v="1"/>
    <x v="60"/>
    <x v="13"/>
    <x v="0"/>
    <x v="0"/>
    <s v="Hypercom P1300 Pinpad"/>
    <n v="151.19999999999999"/>
    <n v="3"/>
    <n v="32.130000000000003"/>
    <s v="Yes"/>
  </r>
  <r>
    <d v="2014-02-04T00:00:00"/>
    <x v="0"/>
    <x v="1"/>
    <x v="61"/>
    <x v="21"/>
    <x v="2"/>
    <x v="3"/>
    <s v="Xerox 1990"/>
    <n v="15.84"/>
    <n v="3"/>
    <n v="7.13"/>
    <s v="Yes"/>
  </r>
  <r>
    <d v="2014-02-04T00:00:00"/>
    <x v="0"/>
    <x v="1"/>
    <x v="61"/>
    <x v="21"/>
    <x v="0"/>
    <x v="2"/>
    <s v="Motorola Droid Maxx"/>
    <n v="1049.93"/>
    <n v="7"/>
    <n v="293.98"/>
    <s v="Yes"/>
  </r>
  <r>
    <d v="2014-02-04T00:00:00"/>
    <x v="0"/>
    <x v="1"/>
    <x v="61"/>
    <x v="21"/>
    <x v="2"/>
    <x v="10"/>
    <s v="Euro-Pro Shark Turbo Vacuum"/>
    <n v="154.9"/>
    <n v="5"/>
    <n v="40.270000000000003"/>
    <s v="Yes"/>
  </r>
  <r>
    <d v="2014-02-04T00:00:00"/>
    <x v="0"/>
    <x v="1"/>
    <x v="62"/>
    <x v="4"/>
    <x v="2"/>
    <x v="3"/>
    <s v="Xerox 1898"/>
    <n v="26.72"/>
    <n v="5"/>
    <n v="9.35"/>
    <s v="Yes"/>
  </r>
  <r>
    <d v="2014-02-04T00:00:00"/>
    <x v="0"/>
    <x v="1"/>
    <x v="62"/>
    <x v="4"/>
    <x v="2"/>
    <x v="3"/>
    <s v="Xerox 1947"/>
    <n v="33.49"/>
    <n v="7"/>
    <n v="10.47"/>
    <s v="Yes"/>
  </r>
  <r>
    <d v="2014-02-04T00:00:00"/>
    <x v="0"/>
    <x v="1"/>
    <x v="63"/>
    <x v="25"/>
    <x v="1"/>
    <x v="5"/>
    <s v="Luxo Adjustable Task Clamp Lamp"/>
    <n v="177.68"/>
    <n v="2"/>
    <n v="46.2"/>
    <s v="Yes"/>
  </r>
  <r>
    <d v="2014-02-05T00:00:00"/>
    <x v="0"/>
    <x v="1"/>
    <x v="64"/>
    <x v="18"/>
    <x v="2"/>
    <x v="10"/>
    <s v="Belkin 6 Outlet Metallic Surge Strip"/>
    <n v="26.14"/>
    <n v="3"/>
    <n v="1.96"/>
    <s v="Yes"/>
  </r>
  <r>
    <d v="2014-02-05T00:00:00"/>
    <x v="0"/>
    <x v="1"/>
    <x v="65"/>
    <x v="11"/>
    <x v="0"/>
    <x v="12"/>
    <s v="Brother DCP1000 Digital 3 in 1 Multifunction Machine"/>
    <n v="479.98"/>
    <n v="2"/>
    <n v="90"/>
    <s v="Yes"/>
  </r>
  <r>
    <d v="2014-02-06T00:00:00"/>
    <x v="0"/>
    <x v="1"/>
    <x v="66"/>
    <x v="27"/>
    <x v="2"/>
    <x v="9"/>
    <s v="GBC Standard Therm-A-Bind Covers"/>
    <n v="59.81"/>
    <n v="3"/>
    <n v="19.440000000000001"/>
    <s v="Yes"/>
  </r>
  <r>
    <d v="2014-02-06T00:00:00"/>
    <x v="0"/>
    <x v="1"/>
    <x v="66"/>
    <x v="27"/>
    <x v="1"/>
    <x v="5"/>
    <s v="Aluminum Document Frame"/>
    <n v="73.319999999999993"/>
    <n v="6"/>
    <n v="22"/>
    <s v="Yes"/>
  </r>
  <r>
    <d v="2014-02-06T00:00:00"/>
    <x v="0"/>
    <x v="1"/>
    <x v="67"/>
    <x v="21"/>
    <x v="2"/>
    <x v="11"/>
    <s v="Sanford Colorific Scented Colored Pencils, 12/Pack"/>
    <n v="8.56"/>
    <n v="2"/>
    <n v="2.65"/>
    <s v="Yes"/>
  </r>
  <r>
    <d v="2014-02-06T00:00:00"/>
    <x v="0"/>
    <x v="1"/>
    <x v="67"/>
    <x v="21"/>
    <x v="0"/>
    <x v="2"/>
    <s v="Mophie Juice Pack Helium for iPhone"/>
    <n v="239.97"/>
    <n v="3"/>
    <n v="67.19"/>
    <s v="Yes"/>
  </r>
  <r>
    <d v="2014-02-06T00:00:00"/>
    <x v="0"/>
    <x v="1"/>
    <x v="67"/>
    <x v="21"/>
    <x v="2"/>
    <x v="6"/>
    <s v="Hot File 7-Pocket, Floor Stand"/>
    <n v="356.94"/>
    <n v="2"/>
    <n v="107.08"/>
    <s v="Yes"/>
  </r>
  <r>
    <d v="2014-02-07T00:00:00"/>
    <x v="0"/>
    <x v="1"/>
    <x v="68"/>
    <x v="8"/>
    <x v="0"/>
    <x v="2"/>
    <s v="Logitech B530 USBÂ HeadsetÂ -Â headsetÂ - Full size, Binaural"/>
    <n v="73.98"/>
    <n v="2"/>
    <n v="19.97"/>
    <s v="Yes"/>
  </r>
  <r>
    <d v="2014-02-07T00:00:00"/>
    <x v="0"/>
    <x v="1"/>
    <x v="68"/>
    <x v="8"/>
    <x v="2"/>
    <x v="11"/>
    <s v="DIXON Ticonderoga Erasable Checking Pencils"/>
    <n v="5.58"/>
    <n v="1"/>
    <n v="2.1800000000000002"/>
    <s v="Yes"/>
  </r>
  <r>
    <d v="2014-02-08T00:00:00"/>
    <x v="0"/>
    <x v="1"/>
    <x v="69"/>
    <x v="28"/>
    <x v="2"/>
    <x v="9"/>
    <s v="Wilson Jones 14 Line Acrylic Coated Pressboard Data Binders"/>
    <n v="26.7"/>
    <n v="5"/>
    <n v="12.55"/>
    <s v="Yes"/>
  </r>
  <r>
    <d v="2014-02-08T00:00:00"/>
    <x v="0"/>
    <x v="1"/>
    <x v="69"/>
    <x v="28"/>
    <x v="0"/>
    <x v="0"/>
    <s v="Memorex Micro Travel Drive 4 GB"/>
    <n v="21.2"/>
    <n v="2"/>
    <n v="9.1199999999999992"/>
    <s v="Yes"/>
  </r>
  <r>
    <d v="2014-02-08T00:00:00"/>
    <x v="0"/>
    <x v="1"/>
    <x v="69"/>
    <x v="28"/>
    <x v="2"/>
    <x v="6"/>
    <s v="Smead Adjustable Mobile File Trolley with Lockable Top"/>
    <n v="838.38"/>
    <n v="2"/>
    <n v="226.36"/>
    <s v="Yes"/>
  </r>
  <r>
    <d v="2014-02-09T00:00:00"/>
    <x v="0"/>
    <x v="1"/>
    <x v="70"/>
    <x v="2"/>
    <x v="2"/>
    <x v="10"/>
    <s v="Holmes Cool Mist Humidifier for the Whole House with 8-Gallon Output per Day, Extended Life Filter"/>
    <n v="19.899999999999999"/>
    <n v="1"/>
    <n v="8.9600000000000009"/>
    <s v="Yes"/>
  </r>
  <r>
    <d v="2014-02-09T00:00:00"/>
    <x v="0"/>
    <x v="1"/>
    <x v="70"/>
    <x v="2"/>
    <x v="1"/>
    <x v="5"/>
    <s v="Tenex Carpeted, Granite-Look or Clear Contemporary Contour Shape Chair Mats"/>
    <n v="70.709999999999994"/>
    <n v="1"/>
    <n v="4.95"/>
    <s v="Yes"/>
  </r>
  <r>
    <d v="2014-02-09T00:00:00"/>
    <x v="0"/>
    <x v="1"/>
    <x v="71"/>
    <x v="2"/>
    <x v="2"/>
    <x v="11"/>
    <s v="SANFORD Major Accent Highlighters"/>
    <n v="21.24"/>
    <n v="3"/>
    <n v="8.07"/>
    <s v="Yes"/>
  </r>
  <r>
    <d v="2014-02-09T00:00:00"/>
    <x v="0"/>
    <x v="1"/>
    <x v="72"/>
    <x v="2"/>
    <x v="2"/>
    <x v="11"/>
    <s v="Newell 324"/>
    <n v="57.75"/>
    <n v="5"/>
    <n v="16.170000000000002"/>
    <s v="Yes"/>
  </r>
  <r>
    <d v="2014-02-09T00:00:00"/>
    <x v="0"/>
    <x v="1"/>
    <x v="72"/>
    <x v="2"/>
    <x v="2"/>
    <x v="3"/>
    <s v="Easy-staple paper"/>
    <n v="14.94"/>
    <n v="3"/>
    <n v="7.02"/>
    <s v="Yes"/>
  </r>
  <r>
    <d v="2014-02-09T00:00:00"/>
    <x v="0"/>
    <x v="1"/>
    <x v="73"/>
    <x v="3"/>
    <x v="0"/>
    <x v="0"/>
    <s v="Logitech Wireless Performance Mouse MX for PC and Mac"/>
    <n v="239.98"/>
    <n v="3"/>
    <n v="53.99"/>
    <s v="Yes"/>
  </r>
  <r>
    <d v="2014-02-09T00:00:00"/>
    <x v="0"/>
    <x v="1"/>
    <x v="74"/>
    <x v="4"/>
    <x v="0"/>
    <x v="15"/>
    <s v="Epson TM-T88V Direct Thermal Printer - Monochrome - Desktop"/>
    <n v="559.71"/>
    <n v="3"/>
    <n v="-121.27"/>
    <s v="No"/>
  </r>
  <r>
    <d v="2014-02-09T00:00:00"/>
    <x v="0"/>
    <x v="1"/>
    <x v="75"/>
    <x v="9"/>
    <x v="2"/>
    <x v="9"/>
    <s v="GBC DocuBind TL300 Electric Binding System"/>
    <n v="1793.98"/>
    <n v="2"/>
    <n v="843.17"/>
    <s v="Yes"/>
  </r>
  <r>
    <d v="2014-02-09T00:00:00"/>
    <x v="0"/>
    <x v="1"/>
    <x v="76"/>
    <x v="3"/>
    <x v="0"/>
    <x v="0"/>
    <s v="LogitechÂ Gaming G510s - Keyboard"/>
    <n v="475.94"/>
    <n v="7"/>
    <n v="95.19"/>
    <s v="Yes"/>
  </r>
  <r>
    <d v="2014-02-10T00:00:00"/>
    <x v="0"/>
    <x v="1"/>
    <x v="77"/>
    <x v="22"/>
    <x v="2"/>
    <x v="3"/>
    <s v="Adams Telephone Message Book W/Dividers/Space For Phone Numbers, 5 1/4&quot;X8 1/2&quot;, 300/Messages"/>
    <n v="9.41"/>
    <n v="2"/>
    <n v="3.41"/>
    <s v="Yes"/>
  </r>
  <r>
    <d v="2014-02-10T00:00:00"/>
    <x v="0"/>
    <x v="1"/>
    <x v="77"/>
    <x v="22"/>
    <x v="2"/>
    <x v="4"/>
    <s v="Staples"/>
    <n v="4.67"/>
    <n v="2"/>
    <n v="1.46"/>
    <s v="Yes"/>
  </r>
  <r>
    <d v="2014-02-10T00:00:00"/>
    <x v="0"/>
    <x v="1"/>
    <x v="77"/>
    <x v="22"/>
    <x v="0"/>
    <x v="2"/>
    <s v="Bose SoundLink Bluetooth Speaker"/>
    <n v="318.39999999999998"/>
    <n v="2"/>
    <n v="107.46"/>
    <s v="Yes"/>
  </r>
  <r>
    <d v="2014-02-10T00:00:00"/>
    <x v="0"/>
    <x v="1"/>
    <x v="77"/>
    <x v="22"/>
    <x v="2"/>
    <x v="13"/>
    <s v="Letter or Legal Size Expandable Poly String Tie Envelopes"/>
    <n v="12.77"/>
    <n v="6"/>
    <n v="4.63"/>
    <s v="Yes"/>
  </r>
  <r>
    <d v="2014-02-10T00:00:00"/>
    <x v="0"/>
    <x v="1"/>
    <x v="77"/>
    <x v="22"/>
    <x v="2"/>
    <x v="16"/>
    <s v="Stiletto Hand Letter Openers"/>
    <n v="15.36"/>
    <n v="2"/>
    <n v="-3.26"/>
    <s v="No"/>
  </r>
  <r>
    <d v="2014-02-10T00:00:00"/>
    <x v="0"/>
    <x v="1"/>
    <x v="77"/>
    <x v="22"/>
    <x v="0"/>
    <x v="2"/>
    <s v="Pyle PMP37LED"/>
    <n v="230.38"/>
    <n v="3"/>
    <n v="20.16"/>
    <s v="Yes"/>
  </r>
  <r>
    <d v="2014-02-10T00:00:00"/>
    <x v="0"/>
    <x v="1"/>
    <x v="77"/>
    <x v="22"/>
    <x v="0"/>
    <x v="0"/>
    <s v="Kingston Digital DataTraveler 16GB USB 2.0"/>
    <n v="7.16"/>
    <n v="1"/>
    <n v="-0.09"/>
    <s v="No"/>
  </r>
  <r>
    <d v="2014-02-11T00:00:00"/>
    <x v="0"/>
    <x v="1"/>
    <x v="78"/>
    <x v="2"/>
    <x v="2"/>
    <x v="8"/>
    <s v="Avery 499"/>
    <n v="34.86"/>
    <n v="7"/>
    <n v="16.04"/>
    <s v="Yes"/>
  </r>
  <r>
    <d v="2014-02-11T00:00:00"/>
    <x v="0"/>
    <x v="1"/>
    <x v="78"/>
    <x v="2"/>
    <x v="1"/>
    <x v="5"/>
    <s v="Tensor Computer Mounted Lamp"/>
    <n v="89.34"/>
    <n v="6"/>
    <n v="24.12"/>
    <s v="Yes"/>
  </r>
  <r>
    <d v="2014-02-11T00:00:00"/>
    <x v="0"/>
    <x v="1"/>
    <x v="79"/>
    <x v="4"/>
    <x v="0"/>
    <x v="2"/>
    <s v="Logitech B530 USBÂ HeadsetÂ -Â headsetÂ - Full size, Binaural"/>
    <n v="88.78"/>
    <n v="3"/>
    <n v="7.77"/>
    <s v="Yes"/>
  </r>
  <r>
    <d v="2014-02-11T00:00:00"/>
    <x v="0"/>
    <x v="1"/>
    <x v="56"/>
    <x v="18"/>
    <x v="0"/>
    <x v="2"/>
    <s v="Polycom CX300 Desktop Phone USB VoIP phone"/>
    <n v="539.96"/>
    <n v="6"/>
    <n v="-107.99"/>
    <s v="No"/>
  </r>
  <r>
    <d v="2014-02-11T00:00:00"/>
    <x v="0"/>
    <x v="1"/>
    <x v="56"/>
    <x v="18"/>
    <x v="0"/>
    <x v="2"/>
    <s v="I Need's 3d Hello Kitty Hybrid Silicone Case Cover for HTC One X 4g with 3d Hello Kitty Stylus Pen Green/pink"/>
    <n v="50.23"/>
    <n v="7"/>
    <n v="-10.050000000000001"/>
    <s v="No"/>
  </r>
  <r>
    <d v="2014-02-11T00:00:00"/>
    <x v="0"/>
    <x v="1"/>
    <x v="56"/>
    <x v="18"/>
    <x v="2"/>
    <x v="9"/>
    <s v="Acco D-Ring Binder w/DublLock"/>
    <n v="19.239999999999998"/>
    <n v="3"/>
    <n v="-13.47"/>
    <s v="No"/>
  </r>
  <r>
    <d v="2014-02-11T00:00:00"/>
    <x v="0"/>
    <x v="1"/>
    <x v="80"/>
    <x v="11"/>
    <x v="0"/>
    <x v="0"/>
    <s v="Razer Kraken 7.1 Surround Sound Over Ear USB Gaming Headset"/>
    <n v="799.92"/>
    <n v="10"/>
    <n v="239.98"/>
    <s v="Yes"/>
  </r>
  <r>
    <d v="2014-02-11T00:00:00"/>
    <x v="0"/>
    <x v="1"/>
    <x v="81"/>
    <x v="5"/>
    <x v="0"/>
    <x v="2"/>
    <s v="AT&amp;T CL82213"/>
    <n v="46.38"/>
    <n v="2"/>
    <n v="5.22"/>
    <s v="Yes"/>
  </r>
  <r>
    <d v="2014-02-11T00:00:00"/>
    <x v="0"/>
    <x v="1"/>
    <x v="81"/>
    <x v="5"/>
    <x v="2"/>
    <x v="6"/>
    <s v="Adjustable Depth Letter/Legal Cart"/>
    <n v="362.92"/>
    <n v="2"/>
    <n v="105.25"/>
    <s v="Yes"/>
  </r>
  <r>
    <d v="2014-02-11T00:00:00"/>
    <x v="0"/>
    <x v="1"/>
    <x v="82"/>
    <x v="1"/>
    <x v="0"/>
    <x v="0"/>
    <s v="Maxell 74 Minute CD-R Spindle, 50/Pack"/>
    <n v="41.94"/>
    <n v="2"/>
    <n v="15.1"/>
    <s v="Yes"/>
  </r>
  <r>
    <d v="2014-02-11T00:00:00"/>
    <x v="0"/>
    <x v="1"/>
    <x v="82"/>
    <x v="1"/>
    <x v="0"/>
    <x v="2"/>
    <s v="Samsung Rugby III"/>
    <n v="52.79"/>
    <n v="1"/>
    <n v="4.62"/>
    <s v="Yes"/>
  </r>
  <r>
    <d v="2014-02-12T00:00:00"/>
    <x v="0"/>
    <x v="1"/>
    <x v="83"/>
    <x v="2"/>
    <x v="0"/>
    <x v="0"/>
    <s v="Logitech 910-002974 M325 Wireless Mouse for Web Scrolling"/>
    <n v="119.96"/>
    <n v="4"/>
    <n v="52.78"/>
    <s v="Yes"/>
  </r>
  <r>
    <d v="2014-02-12T00:00:00"/>
    <x v="0"/>
    <x v="1"/>
    <x v="83"/>
    <x v="2"/>
    <x v="1"/>
    <x v="14"/>
    <s v="O'Sullivan Living Dimensions 5-Shelf Bookcases"/>
    <n v="883.92"/>
    <n v="5"/>
    <n v="-110.49"/>
    <s v="No"/>
  </r>
  <r>
    <d v="2014-02-12T00:00:00"/>
    <x v="0"/>
    <x v="1"/>
    <x v="83"/>
    <x v="2"/>
    <x v="2"/>
    <x v="9"/>
    <s v="Angle-D Binders with Locking Rings, Label Holders"/>
    <n v="46.72"/>
    <n v="8"/>
    <n v="15.77"/>
    <s v="Yes"/>
  </r>
  <r>
    <d v="2014-02-12T00:00:00"/>
    <x v="0"/>
    <x v="1"/>
    <x v="84"/>
    <x v="4"/>
    <x v="1"/>
    <x v="5"/>
    <s v="Deflect-o SuperTray Unbreakable Stackable Tray, Letter, Black"/>
    <n v="58.36"/>
    <n v="5"/>
    <n v="-24.8"/>
    <s v="No"/>
  </r>
  <r>
    <d v="2014-02-12T00:00:00"/>
    <x v="0"/>
    <x v="1"/>
    <x v="84"/>
    <x v="4"/>
    <x v="2"/>
    <x v="11"/>
    <s v="Newell 343"/>
    <n v="16.46"/>
    <n v="7"/>
    <n v="1.44"/>
    <s v="Yes"/>
  </r>
  <r>
    <d v="2014-02-12T00:00:00"/>
    <x v="0"/>
    <x v="1"/>
    <x v="84"/>
    <x v="4"/>
    <x v="1"/>
    <x v="5"/>
    <s v="12-1/2 Diameter Round Wall Clock"/>
    <n v="39.96"/>
    <n v="5"/>
    <n v="-23.98"/>
    <s v="No"/>
  </r>
  <r>
    <d v="2014-02-12T00:00:00"/>
    <x v="0"/>
    <x v="1"/>
    <x v="85"/>
    <x v="18"/>
    <x v="0"/>
    <x v="0"/>
    <s v="ImationÂ 32GB Pocket Pro USB 3.0Â Flash DriveÂ - 32 GB - Black - 1 P ..."/>
    <n v="119.8"/>
    <n v="5"/>
    <n v="29.95"/>
    <s v="Yes"/>
  </r>
  <r>
    <d v="2014-02-12T00:00:00"/>
    <x v="0"/>
    <x v="1"/>
    <x v="86"/>
    <x v="3"/>
    <x v="2"/>
    <x v="10"/>
    <s v="Staple holder"/>
    <n v="2.39"/>
    <n v="1"/>
    <n v="-6.34"/>
    <s v="No"/>
  </r>
  <r>
    <d v="2014-02-12T00:00:00"/>
    <x v="0"/>
    <x v="1"/>
    <x v="87"/>
    <x v="29"/>
    <x v="1"/>
    <x v="5"/>
    <s v="DAX Metal Frame, Desktop, Stepped-Edge"/>
    <n v="60.72"/>
    <n v="3"/>
    <n v="23.68"/>
    <s v="Yes"/>
  </r>
  <r>
    <d v="2014-02-12T00:00:00"/>
    <x v="0"/>
    <x v="1"/>
    <x v="87"/>
    <x v="29"/>
    <x v="2"/>
    <x v="3"/>
    <s v="Xerox 1942"/>
    <n v="146.82"/>
    <n v="3"/>
    <n v="73.41"/>
    <s v="Yes"/>
  </r>
  <r>
    <d v="2014-02-12T00:00:00"/>
    <x v="0"/>
    <x v="1"/>
    <x v="87"/>
    <x v="29"/>
    <x v="1"/>
    <x v="1"/>
    <s v="Global Stack Chair with Arms, Black"/>
    <n v="239.84"/>
    <n v="8"/>
    <n v="64.760000000000005"/>
    <s v="Yes"/>
  </r>
  <r>
    <d v="2014-02-12T00:00:00"/>
    <x v="0"/>
    <x v="1"/>
    <x v="87"/>
    <x v="29"/>
    <x v="2"/>
    <x v="8"/>
    <s v="Avery 509"/>
    <n v="15.66"/>
    <n v="6"/>
    <n v="7.2"/>
    <s v="Yes"/>
  </r>
  <r>
    <d v="2014-02-12T00:00:00"/>
    <x v="0"/>
    <x v="1"/>
    <x v="88"/>
    <x v="21"/>
    <x v="0"/>
    <x v="0"/>
    <s v="Kingston Digital DataTraveler 8GB USB 2.0"/>
    <n v="5.95"/>
    <n v="1"/>
    <n v="0.83"/>
    <s v="Yes"/>
  </r>
  <r>
    <d v="2014-02-12T00:00:00"/>
    <x v="0"/>
    <x v="1"/>
    <x v="88"/>
    <x v="21"/>
    <x v="2"/>
    <x v="3"/>
    <s v="RSVP Cards &amp; Envelopes, Blank White, 8-1/2&quot; X 11&quot;, 24 Cards/25 Envelopes/Set"/>
    <n v="15.24"/>
    <n v="3"/>
    <n v="7.16"/>
    <s v="Yes"/>
  </r>
  <r>
    <d v="2014-02-14T00:00:00"/>
    <x v="0"/>
    <x v="1"/>
    <x v="89"/>
    <x v="4"/>
    <x v="2"/>
    <x v="3"/>
    <s v="Memo Book, 100 Message Capacity, 5 3/8Â” x 11Â”"/>
    <n v="16.18"/>
    <n v="3"/>
    <n v="6.07"/>
    <s v="Yes"/>
  </r>
  <r>
    <d v="2014-02-14T00:00:00"/>
    <x v="0"/>
    <x v="1"/>
    <x v="90"/>
    <x v="1"/>
    <x v="0"/>
    <x v="0"/>
    <s v="Logitech G600 MMO Gaming Mouse"/>
    <n v="239.97"/>
    <n v="3"/>
    <n v="86.39"/>
    <s v="Yes"/>
  </r>
  <r>
    <d v="2014-02-14T00:00:00"/>
    <x v="0"/>
    <x v="1"/>
    <x v="90"/>
    <x v="1"/>
    <x v="2"/>
    <x v="10"/>
    <s v="Belkin 8 Outlet Surge Protector"/>
    <n v="81.96"/>
    <n v="2"/>
    <n v="22.95"/>
    <s v="Yes"/>
  </r>
  <r>
    <d v="2014-02-14T00:00:00"/>
    <x v="0"/>
    <x v="1"/>
    <x v="90"/>
    <x v="1"/>
    <x v="2"/>
    <x v="16"/>
    <s v="Compact Automatic Electric Letter Opener"/>
    <n v="238.62"/>
    <n v="2"/>
    <n v="4.7699999999999996"/>
    <s v="Yes"/>
  </r>
  <r>
    <d v="2014-02-15T00:00:00"/>
    <x v="0"/>
    <x v="1"/>
    <x v="91"/>
    <x v="1"/>
    <x v="2"/>
    <x v="9"/>
    <s v="Pressboard Data Binders by Wilson Jones"/>
    <n v="21.36"/>
    <n v="5"/>
    <n v="7.21"/>
    <s v="Yes"/>
  </r>
  <r>
    <d v="2014-02-16T00:00:00"/>
    <x v="0"/>
    <x v="1"/>
    <x v="92"/>
    <x v="4"/>
    <x v="2"/>
    <x v="9"/>
    <s v="Wilson Jones Easy Flow II Sheet Lifters"/>
    <n v="1.08"/>
    <n v="3"/>
    <n v="-1.73"/>
    <s v="No"/>
  </r>
  <r>
    <d v="2014-02-16T00:00:00"/>
    <x v="0"/>
    <x v="1"/>
    <x v="92"/>
    <x v="4"/>
    <x v="2"/>
    <x v="10"/>
    <s v="Holmes Cool Mist Humidifier for the Whole House with 8-Gallon Output per Day, Extended Life Filter"/>
    <n v="7.96"/>
    <n v="2"/>
    <n v="-13.93"/>
    <s v="No"/>
  </r>
  <r>
    <d v="2014-02-17T00:00:00"/>
    <x v="0"/>
    <x v="1"/>
    <x v="41"/>
    <x v="3"/>
    <x v="2"/>
    <x v="11"/>
    <s v="Staples in misc. colors"/>
    <n v="54.21"/>
    <n v="14"/>
    <n v="8.81"/>
    <s v="Yes"/>
  </r>
  <r>
    <d v="2014-02-18T00:00:00"/>
    <x v="0"/>
    <x v="1"/>
    <x v="93"/>
    <x v="4"/>
    <x v="1"/>
    <x v="5"/>
    <s v="DAX Copper Panel Document Frame, 5 x 7 Size"/>
    <n v="25.16"/>
    <n v="5"/>
    <n v="-11.32"/>
    <s v="No"/>
  </r>
  <r>
    <d v="2014-02-18T00:00:00"/>
    <x v="0"/>
    <x v="1"/>
    <x v="94"/>
    <x v="4"/>
    <x v="2"/>
    <x v="6"/>
    <s v="Akro Stacking Bins"/>
    <n v="12.62"/>
    <n v="2"/>
    <n v="-2.52"/>
    <s v="No"/>
  </r>
  <r>
    <d v="2014-02-20T00:00:00"/>
    <x v="0"/>
    <x v="1"/>
    <x v="95"/>
    <x v="24"/>
    <x v="0"/>
    <x v="0"/>
    <s v="Enermax Briskie RF Wireless Keyboard and Mouse Combo"/>
    <n v="62.31"/>
    <n v="3"/>
    <n v="22.43"/>
    <s v="Yes"/>
  </r>
  <r>
    <d v="2014-02-20T00:00:00"/>
    <x v="0"/>
    <x v="1"/>
    <x v="95"/>
    <x v="24"/>
    <x v="1"/>
    <x v="5"/>
    <s v="Master Caster Door Stop, Brown"/>
    <n v="20.32"/>
    <n v="4"/>
    <n v="6.91"/>
    <s v="Yes"/>
  </r>
  <r>
    <d v="2014-02-20T00:00:00"/>
    <x v="0"/>
    <x v="1"/>
    <x v="96"/>
    <x v="5"/>
    <x v="2"/>
    <x v="3"/>
    <s v="Xerox 204"/>
    <n v="12.96"/>
    <n v="2"/>
    <n v="6.22"/>
    <s v="Yes"/>
  </r>
  <r>
    <d v="2014-02-21T00:00:00"/>
    <x v="0"/>
    <x v="1"/>
    <x v="97"/>
    <x v="3"/>
    <x v="2"/>
    <x v="9"/>
    <s v="GBC Standard Plastic Binding Systems Combs"/>
    <n v="8.85"/>
    <n v="5"/>
    <n v="-13.72"/>
    <s v="No"/>
  </r>
  <r>
    <d v="2014-02-22T00:00:00"/>
    <x v="0"/>
    <x v="1"/>
    <x v="98"/>
    <x v="5"/>
    <x v="2"/>
    <x v="3"/>
    <s v="Xerox 220"/>
    <n v="19.440000000000001"/>
    <n v="3"/>
    <n v="9.33"/>
    <s v="Yes"/>
  </r>
  <r>
    <d v="2014-02-23T00:00:00"/>
    <x v="0"/>
    <x v="1"/>
    <x v="99"/>
    <x v="4"/>
    <x v="2"/>
    <x v="8"/>
    <s v="Staple-on labels"/>
    <n v="6.94"/>
    <n v="3"/>
    <n v="2.34"/>
    <s v="Yes"/>
  </r>
  <r>
    <d v="2014-02-23T00:00:00"/>
    <x v="0"/>
    <x v="1"/>
    <x v="99"/>
    <x v="4"/>
    <x v="2"/>
    <x v="9"/>
    <s v="GBC Plastic Binding Combs"/>
    <n v="4.43"/>
    <n v="3"/>
    <n v="-6.86"/>
    <s v="No"/>
  </r>
  <r>
    <d v="2014-02-24T00:00:00"/>
    <x v="0"/>
    <x v="1"/>
    <x v="100"/>
    <x v="16"/>
    <x v="2"/>
    <x v="3"/>
    <s v="Message Book, Wirebound, Four 5 1/2&quot; X 4&quot; Forms/Pg., 200 Dupl. Sets/Book"/>
    <n v="32.9"/>
    <n v="4"/>
    <n v="11.1"/>
    <s v="Yes"/>
  </r>
  <r>
    <d v="2014-02-24T00:00:00"/>
    <x v="0"/>
    <x v="1"/>
    <x v="100"/>
    <x v="16"/>
    <x v="2"/>
    <x v="3"/>
    <s v="TOPS 4 x 6 Fluorescent Color Memo Sheets, 500 Sheets per Pack"/>
    <n v="22.78"/>
    <n v="3"/>
    <n v="7.69"/>
    <s v="Yes"/>
  </r>
  <r>
    <d v="2014-02-27T00:00:00"/>
    <x v="0"/>
    <x v="1"/>
    <x v="101"/>
    <x v="18"/>
    <x v="2"/>
    <x v="11"/>
    <s v="Zebra Zazzle Fluorescent Highlighters"/>
    <n v="19.46"/>
    <n v="4"/>
    <n v="3.4"/>
    <s v="Yes"/>
  </r>
  <r>
    <d v="2014-03-01T00:00:00"/>
    <x v="0"/>
    <x v="2"/>
    <x v="102"/>
    <x v="4"/>
    <x v="2"/>
    <x v="3"/>
    <s v="Message Book, Wirebound, Four 5 1/2&quot; X 4&quot; Forms/Pg., 200 Dupl. Sets/Book"/>
    <n v="16.45"/>
    <n v="2"/>
    <n v="5.55"/>
    <s v="Yes"/>
  </r>
  <r>
    <d v="2014-03-02T00:00:00"/>
    <x v="0"/>
    <x v="2"/>
    <x v="48"/>
    <x v="1"/>
    <x v="2"/>
    <x v="9"/>
    <s v="Ibico Laser Imprintable Binding System Covers"/>
    <n v="83.84"/>
    <n v="2"/>
    <n v="27.25"/>
    <s v="Yes"/>
  </r>
  <r>
    <d v="2014-03-02T00:00:00"/>
    <x v="0"/>
    <x v="2"/>
    <x v="48"/>
    <x v="1"/>
    <x v="2"/>
    <x v="9"/>
    <s v="Avery Durable Poly Binders"/>
    <n v="13.27"/>
    <n v="3"/>
    <n v="4.3099999999999996"/>
    <s v="Yes"/>
  </r>
  <r>
    <d v="2014-03-03T00:00:00"/>
    <x v="0"/>
    <x v="2"/>
    <x v="103"/>
    <x v="12"/>
    <x v="2"/>
    <x v="11"/>
    <s v="Zebra Zazzle Fluorescent Highlighters"/>
    <n v="19.46"/>
    <n v="4"/>
    <n v="3.4"/>
    <s v="Yes"/>
  </r>
  <r>
    <d v="2014-03-03T00:00:00"/>
    <x v="0"/>
    <x v="2"/>
    <x v="104"/>
    <x v="2"/>
    <x v="0"/>
    <x v="2"/>
    <s v="PowerGen Dual USB Car Charger"/>
    <n v="9.99"/>
    <n v="1"/>
    <n v="4.5999999999999996"/>
    <s v="Yes"/>
  </r>
  <r>
    <d v="2014-03-03T00:00:00"/>
    <x v="0"/>
    <x v="2"/>
    <x v="104"/>
    <x v="2"/>
    <x v="2"/>
    <x v="9"/>
    <s v="Ibico Laser Imprintable Binding System Covers"/>
    <n v="125.76"/>
    <n v="3"/>
    <n v="40.869999999999997"/>
    <s v="Yes"/>
  </r>
  <r>
    <d v="2014-03-03T00:00:00"/>
    <x v="0"/>
    <x v="2"/>
    <x v="104"/>
    <x v="2"/>
    <x v="2"/>
    <x v="9"/>
    <s v="Cardinal HOLDit! Binder Insert Strips,Extra Strips"/>
    <n v="25.32"/>
    <n v="5"/>
    <n v="9.18"/>
    <s v="Yes"/>
  </r>
  <r>
    <d v="2014-03-03T00:00:00"/>
    <x v="0"/>
    <x v="2"/>
    <x v="105"/>
    <x v="18"/>
    <x v="2"/>
    <x v="8"/>
    <s v="Avery 495"/>
    <n v="15.12"/>
    <n v="3"/>
    <n v="4.91"/>
    <s v="Yes"/>
  </r>
  <r>
    <d v="2014-03-03T00:00:00"/>
    <x v="0"/>
    <x v="2"/>
    <x v="105"/>
    <x v="18"/>
    <x v="1"/>
    <x v="14"/>
    <s v="O'Sullivan 4-Shelf Bookcase in Odessa Pine"/>
    <n v="302.45"/>
    <n v="5"/>
    <n v="-199.62"/>
    <s v="No"/>
  </r>
  <r>
    <d v="2014-03-03T00:00:00"/>
    <x v="0"/>
    <x v="2"/>
    <x v="105"/>
    <x v="18"/>
    <x v="2"/>
    <x v="6"/>
    <s v="Eldon Shelf Savers Cubes and Bins"/>
    <n v="44.67"/>
    <n v="8"/>
    <n v="-10.050000000000001"/>
    <s v="No"/>
  </r>
  <r>
    <d v="2014-03-03T00:00:00"/>
    <x v="0"/>
    <x v="2"/>
    <x v="62"/>
    <x v="4"/>
    <x v="2"/>
    <x v="10"/>
    <s v="3.6 Cubic Foot Counter Height Office Refrigerator"/>
    <n v="176.77"/>
    <n v="3"/>
    <n v="-459.61"/>
    <s v="No"/>
  </r>
  <r>
    <d v="2014-03-03T00:00:00"/>
    <x v="0"/>
    <x v="2"/>
    <x v="106"/>
    <x v="5"/>
    <x v="1"/>
    <x v="7"/>
    <s v="Bevis Oval Conference Table, Walnut"/>
    <n v="626.35"/>
    <n v="3"/>
    <n v="-23.49"/>
    <s v="No"/>
  </r>
  <r>
    <d v="2014-03-04T00:00:00"/>
    <x v="0"/>
    <x v="2"/>
    <x v="107"/>
    <x v="5"/>
    <x v="2"/>
    <x v="13"/>
    <s v="Staple envelope"/>
    <n v="11.16"/>
    <n v="2"/>
    <n v="5.58"/>
    <s v="Yes"/>
  </r>
  <r>
    <d v="2014-03-04T00:00:00"/>
    <x v="0"/>
    <x v="2"/>
    <x v="107"/>
    <x v="5"/>
    <x v="0"/>
    <x v="0"/>
    <s v="Enermax Briskie RF Wireless Keyboard and Mouse Combo"/>
    <n v="62.31"/>
    <n v="3"/>
    <n v="22.43"/>
    <s v="Yes"/>
  </r>
  <r>
    <d v="2014-03-04T00:00:00"/>
    <x v="0"/>
    <x v="2"/>
    <x v="107"/>
    <x v="5"/>
    <x v="0"/>
    <x v="0"/>
    <s v="Logitech G600 MMO Gaming Mouse"/>
    <n v="159.97999999999999"/>
    <n v="2"/>
    <n v="57.59"/>
    <s v="Yes"/>
  </r>
  <r>
    <d v="2014-03-05T00:00:00"/>
    <x v="0"/>
    <x v="2"/>
    <x v="108"/>
    <x v="0"/>
    <x v="2"/>
    <x v="8"/>
    <s v="Avery 481"/>
    <n v="21.56"/>
    <n v="7"/>
    <n v="10.35"/>
    <s v="Yes"/>
  </r>
  <r>
    <d v="2014-03-05T00:00:00"/>
    <x v="0"/>
    <x v="2"/>
    <x v="109"/>
    <x v="2"/>
    <x v="2"/>
    <x v="9"/>
    <s v="GBC Poly Designer Binding Covers"/>
    <n v="40.18"/>
    <n v="3"/>
    <n v="14.56"/>
    <s v="Yes"/>
  </r>
  <r>
    <d v="2014-03-05T00:00:00"/>
    <x v="0"/>
    <x v="2"/>
    <x v="109"/>
    <x v="2"/>
    <x v="2"/>
    <x v="9"/>
    <s v="Avery Durable Plastic 1&quot; Binders"/>
    <n v="10.9"/>
    <n v="3"/>
    <n v="3.95"/>
    <s v="Yes"/>
  </r>
  <r>
    <d v="2014-03-06T00:00:00"/>
    <x v="0"/>
    <x v="2"/>
    <x v="110"/>
    <x v="1"/>
    <x v="1"/>
    <x v="7"/>
    <s v="KI Adjustable-Height Table"/>
    <n v="515.88"/>
    <n v="6"/>
    <n v="113.49"/>
    <s v="Yes"/>
  </r>
  <r>
    <d v="2014-03-06T00:00:00"/>
    <x v="0"/>
    <x v="2"/>
    <x v="111"/>
    <x v="10"/>
    <x v="2"/>
    <x v="13"/>
    <s v="Security-Tint Envelopes"/>
    <n v="15.28"/>
    <n v="2"/>
    <n v="7.49"/>
    <s v="Yes"/>
  </r>
  <r>
    <d v="2014-03-06T00:00:00"/>
    <x v="0"/>
    <x v="2"/>
    <x v="112"/>
    <x v="3"/>
    <x v="2"/>
    <x v="8"/>
    <s v="Avery 513"/>
    <n v="15.94"/>
    <n v="4"/>
    <n v="5.18"/>
    <s v="Yes"/>
  </r>
  <r>
    <d v="2014-03-06T00:00:00"/>
    <x v="0"/>
    <x v="2"/>
    <x v="112"/>
    <x v="3"/>
    <x v="1"/>
    <x v="5"/>
    <s v="Contract Clock, 14&quot;, Brown"/>
    <n v="61.54"/>
    <n v="7"/>
    <n v="-40"/>
    <s v="No"/>
  </r>
  <r>
    <d v="2014-03-06T00:00:00"/>
    <x v="0"/>
    <x v="2"/>
    <x v="112"/>
    <x v="3"/>
    <x v="2"/>
    <x v="6"/>
    <s v="Recycled Steel Personal File for Standard File Folders"/>
    <n v="132.69999999999999"/>
    <n v="3"/>
    <n v="9.9499999999999993"/>
    <s v="Yes"/>
  </r>
  <r>
    <d v="2014-03-08T00:00:00"/>
    <x v="0"/>
    <x v="2"/>
    <x v="113"/>
    <x v="15"/>
    <x v="1"/>
    <x v="7"/>
    <s v="BoxOffice By Design Rectangular and Half-Moon Meeting Room Tables"/>
    <n v="218.75"/>
    <n v="2"/>
    <n v="-161.88"/>
    <s v="No"/>
  </r>
  <r>
    <d v="2014-03-08T00:00:00"/>
    <x v="0"/>
    <x v="2"/>
    <x v="113"/>
    <x v="15"/>
    <x v="2"/>
    <x v="10"/>
    <s v="Bravo II Megaboss 12-Amp Hard Body Upright, Replacement Belts, 2 Belts per Pack"/>
    <n v="2.6"/>
    <n v="1"/>
    <n v="0.28999999999999998"/>
    <s v="Yes"/>
  </r>
  <r>
    <d v="2014-03-08T00:00:00"/>
    <x v="0"/>
    <x v="2"/>
    <x v="114"/>
    <x v="2"/>
    <x v="2"/>
    <x v="3"/>
    <s v="Xerox 1884"/>
    <n v="39.96"/>
    <n v="2"/>
    <n v="18.78"/>
    <s v="Yes"/>
  </r>
  <r>
    <d v="2014-03-08T00:00:00"/>
    <x v="0"/>
    <x v="2"/>
    <x v="114"/>
    <x v="2"/>
    <x v="2"/>
    <x v="16"/>
    <s v="Acme Box Cutter Scissors"/>
    <n v="102.3"/>
    <n v="10"/>
    <n v="26.6"/>
    <s v="Yes"/>
  </r>
  <r>
    <d v="2014-03-08T00:00:00"/>
    <x v="0"/>
    <x v="2"/>
    <x v="114"/>
    <x v="2"/>
    <x v="2"/>
    <x v="6"/>
    <s v="Staple magnet"/>
    <n v="21.36"/>
    <n v="2"/>
    <n v="5.77"/>
    <s v="Yes"/>
  </r>
  <r>
    <d v="2014-03-08T00:00:00"/>
    <x v="0"/>
    <x v="2"/>
    <x v="115"/>
    <x v="22"/>
    <x v="2"/>
    <x v="3"/>
    <s v="White Computer Printout Paper by Universal"/>
    <n v="93.02"/>
    <n v="3"/>
    <n v="33.72"/>
    <s v="Yes"/>
  </r>
  <r>
    <d v="2014-03-09T00:00:00"/>
    <x v="0"/>
    <x v="2"/>
    <x v="116"/>
    <x v="2"/>
    <x v="2"/>
    <x v="8"/>
    <s v="Avery 514"/>
    <n v="14.4"/>
    <n v="5"/>
    <n v="7.06"/>
    <s v="Yes"/>
  </r>
  <r>
    <d v="2014-03-09T00:00:00"/>
    <x v="0"/>
    <x v="2"/>
    <x v="117"/>
    <x v="4"/>
    <x v="2"/>
    <x v="9"/>
    <s v="GBC VeloBinder Strips"/>
    <n v="7.68"/>
    <n v="5"/>
    <n v="-11.52"/>
    <s v="No"/>
  </r>
  <r>
    <d v="2014-03-10T00:00:00"/>
    <x v="0"/>
    <x v="2"/>
    <x v="118"/>
    <x v="3"/>
    <x v="1"/>
    <x v="1"/>
    <s v="Global High-Back Leather Tilter, Burgundy"/>
    <n v="258.27999999999997"/>
    <n v="3"/>
    <n v="-70.099999999999994"/>
    <s v="No"/>
  </r>
  <r>
    <d v="2014-03-10T00:00:00"/>
    <x v="0"/>
    <x v="2"/>
    <x v="119"/>
    <x v="5"/>
    <x v="1"/>
    <x v="7"/>
    <s v="Bevis Round Conference Room Tables and Bases"/>
    <n v="143.43"/>
    <n v="1"/>
    <n v="3.59"/>
    <s v="Yes"/>
  </r>
  <r>
    <d v="2014-03-10T00:00:00"/>
    <x v="0"/>
    <x v="2"/>
    <x v="119"/>
    <x v="5"/>
    <x v="1"/>
    <x v="1"/>
    <s v="Global Deluxe Stacking Chair, Gray"/>
    <n v="122.35"/>
    <n v="3"/>
    <n v="13.76"/>
    <s v="Yes"/>
  </r>
  <r>
    <d v="2014-03-10T00:00:00"/>
    <x v="0"/>
    <x v="2"/>
    <x v="120"/>
    <x v="12"/>
    <x v="2"/>
    <x v="6"/>
    <s v="Advantus Rolling Drawer Organizers"/>
    <n v="61.57"/>
    <n v="2"/>
    <n v="4.62"/>
    <s v="Yes"/>
  </r>
  <r>
    <d v="2014-03-10T00:00:00"/>
    <x v="0"/>
    <x v="2"/>
    <x v="120"/>
    <x v="12"/>
    <x v="2"/>
    <x v="11"/>
    <s v="DIXON Oriole Pencils"/>
    <n v="6.19"/>
    <n v="3"/>
    <n v="0.46"/>
    <s v="Yes"/>
  </r>
  <r>
    <d v="2014-03-10T00:00:00"/>
    <x v="0"/>
    <x v="2"/>
    <x v="121"/>
    <x v="18"/>
    <x v="2"/>
    <x v="11"/>
    <s v="Hunt Boston Vacuum Mount KS Pencil Sharpener"/>
    <n v="55.98"/>
    <n v="2"/>
    <n v="4.2"/>
    <s v="Yes"/>
  </r>
  <r>
    <d v="2014-03-10T00:00:00"/>
    <x v="0"/>
    <x v="2"/>
    <x v="121"/>
    <x v="18"/>
    <x v="2"/>
    <x v="13"/>
    <s v="Convenience Packs of Business Envelopes"/>
    <n v="14.48"/>
    <n v="5"/>
    <n v="4.8899999999999997"/>
    <s v="Yes"/>
  </r>
  <r>
    <d v="2014-03-10T00:00:00"/>
    <x v="0"/>
    <x v="2"/>
    <x v="121"/>
    <x v="18"/>
    <x v="0"/>
    <x v="0"/>
    <s v="Logitech G105 Gaming Keyboard"/>
    <n v="142.49"/>
    <n v="3"/>
    <n v="-3.56"/>
    <s v="No"/>
  </r>
  <r>
    <d v="2014-03-10T00:00:00"/>
    <x v="0"/>
    <x v="2"/>
    <x v="122"/>
    <x v="4"/>
    <x v="2"/>
    <x v="4"/>
    <s v="Colored Push Pins"/>
    <n v="4.34"/>
    <n v="3"/>
    <n v="0.87"/>
    <s v="Yes"/>
  </r>
  <r>
    <d v="2014-03-10T00:00:00"/>
    <x v="0"/>
    <x v="2"/>
    <x v="122"/>
    <x v="4"/>
    <x v="1"/>
    <x v="5"/>
    <s v="DAX Natural Wood-Tone Poster Frame"/>
    <n v="31.78"/>
    <n v="3"/>
    <n v="-19.07"/>
    <s v="No"/>
  </r>
  <r>
    <d v="2014-03-10T00:00:00"/>
    <x v="0"/>
    <x v="2"/>
    <x v="122"/>
    <x v="4"/>
    <x v="2"/>
    <x v="8"/>
    <s v="Smead Alpha-Z Color-Coded Second Alphabetical Labels and Starter Set"/>
    <n v="4.93"/>
    <n v="2"/>
    <n v="1.72"/>
    <s v="Yes"/>
  </r>
  <r>
    <d v="2014-03-10T00:00:00"/>
    <x v="0"/>
    <x v="2"/>
    <x v="122"/>
    <x v="4"/>
    <x v="2"/>
    <x v="9"/>
    <s v="Avery Hidden Tab Dividers for Binding Systems"/>
    <n v="1.79"/>
    <n v="3"/>
    <n v="-3.04"/>
    <s v="No"/>
  </r>
  <r>
    <d v="2014-03-10T00:00:00"/>
    <x v="0"/>
    <x v="2"/>
    <x v="122"/>
    <x v="4"/>
    <x v="2"/>
    <x v="4"/>
    <s v="Sterling Rubber Bands by Alliance"/>
    <n v="15.07"/>
    <n v="4"/>
    <n v="-3.77"/>
    <s v="No"/>
  </r>
  <r>
    <d v="2014-03-11T00:00:00"/>
    <x v="0"/>
    <x v="2"/>
    <x v="123"/>
    <x v="13"/>
    <x v="2"/>
    <x v="16"/>
    <s v="Compact Automatic Electric Letter Opener"/>
    <n v="286.33999999999997"/>
    <n v="3"/>
    <n v="-64.430000000000007"/>
    <s v="No"/>
  </r>
  <r>
    <d v="2014-03-11T00:00:00"/>
    <x v="0"/>
    <x v="2"/>
    <x v="50"/>
    <x v="2"/>
    <x v="0"/>
    <x v="2"/>
    <s v="Panasonic KX-TG9471B"/>
    <n v="783.96"/>
    <n v="4"/>
    <n v="219.51"/>
    <s v="Yes"/>
  </r>
  <r>
    <d v="2014-03-11T00:00:00"/>
    <x v="0"/>
    <x v="2"/>
    <x v="50"/>
    <x v="2"/>
    <x v="2"/>
    <x v="9"/>
    <s v="Surelock Post Binders"/>
    <n v="48.9"/>
    <n v="2"/>
    <n v="18.34"/>
    <s v="Yes"/>
  </r>
  <r>
    <d v="2014-03-11T00:00:00"/>
    <x v="0"/>
    <x v="2"/>
    <x v="50"/>
    <x v="2"/>
    <x v="2"/>
    <x v="9"/>
    <s v="Acco Pressboard Covers with Storage Hooks, 14 7/8&quot; x 11&quot;, Light Blue"/>
    <n v="7.86"/>
    <n v="2"/>
    <n v="2.85"/>
    <s v="Yes"/>
  </r>
  <r>
    <d v="2014-03-11T00:00:00"/>
    <x v="0"/>
    <x v="2"/>
    <x v="30"/>
    <x v="30"/>
    <x v="2"/>
    <x v="16"/>
    <s v="Acme Kleen Earth Office Shears"/>
    <n v="11.64"/>
    <n v="3"/>
    <n v="3.38"/>
    <s v="Yes"/>
  </r>
  <r>
    <d v="2014-03-11T00:00:00"/>
    <x v="0"/>
    <x v="2"/>
    <x v="124"/>
    <x v="23"/>
    <x v="2"/>
    <x v="3"/>
    <s v="Ampad Evidence Wirebond Steno Books, 6&quot; x 9&quot;"/>
    <n v="3.49"/>
    <n v="2"/>
    <n v="1.18"/>
    <s v="Yes"/>
  </r>
  <r>
    <d v="2014-03-11T00:00:00"/>
    <x v="0"/>
    <x v="2"/>
    <x v="124"/>
    <x v="23"/>
    <x v="2"/>
    <x v="3"/>
    <s v="Xerox 1884"/>
    <n v="143.86000000000001"/>
    <n v="9"/>
    <n v="48.55"/>
    <s v="Yes"/>
  </r>
  <r>
    <d v="2014-03-11T00:00:00"/>
    <x v="0"/>
    <x v="2"/>
    <x v="81"/>
    <x v="12"/>
    <x v="2"/>
    <x v="6"/>
    <s v="Acco Perma 4000 Stacking Storage Drawers"/>
    <n v="25.98"/>
    <n v="2"/>
    <n v="-1.62"/>
    <s v="No"/>
  </r>
  <r>
    <d v="2014-03-11T00:00:00"/>
    <x v="0"/>
    <x v="2"/>
    <x v="81"/>
    <x v="12"/>
    <x v="1"/>
    <x v="7"/>
    <s v="Hon Racetrack Conference Tables"/>
    <n v="945.04"/>
    <n v="6"/>
    <n v="-299.26"/>
    <s v="No"/>
  </r>
  <r>
    <d v="2014-03-11T00:00:00"/>
    <x v="0"/>
    <x v="2"/>
    <x v="81"/>
    <x v="12"/>
    <x v="2"/>
    <x v="9"/>
    <s v="Avery Self-Adhesive Photo Pockets for Polaroid Photos"/>
    <n v="14.3"/>
    <n v="7"/>
    <n v="-10.49"/>
    <s v="No"/>
  </r>
  <r>
    <d v="2014-03-11T00:00:00"/>
    <x v="0"/>
    <x v="2"/>
    <x v="81"/>
    <x v="12"/>
    <x v="1"/>
    <x v="5"/>
    <s v="Tenex Antistatic Computer Chair Mats"/>
    <n v="410.35"/>
    <n v="3"/>
    <n v="-51.29"/>
    <s v="No"/>
  </r>
  <r>
    <d v="2014-03-11T00:00:00"/>
    <x v="0"/>
    <x v="2"/>
    <x v="125"/>
    <x v="8"/>
    <x v="2"/>
    <x v="9"/>
    <s v="Avery Durable Binders"/>
    <n v="5.76"/>
    <n v="2"/>
    <n v="2.82"/>
    <s v="Yes"/>
  </r>
  <r>
    <d v="2014-03-11T00:00:00"/>
    <x v="0"/>
    <x v="2"/>
    <x v="126"/>
    <x v="31"/>
    <x v="0"/>
    <x v="0"/>
    <s v="Belkin F8E887 USB Wired Ergonomic Keyboard"/>
    <n v="89.97"/>
    <n v="3"/>
    <n v="18.89"/>
    <s v="Yes"/>
  </r>
  <r>
    <d v="2014-03-11T00:00:00"/>
    <x v="0"/>
    <x v="2"/>
    <x v="127"/>
    <x v="5"/>
    <x v="2"/>
    <x v="11"/>
    <s v="Prang Dustless Chalk Sticks"/>
    <n v="6.72"/>
    <n v="4"/>
    <n v="3.36"/>
    <s v="Yes"/>
  </r>
  <r>
    <d v="2014-03-12T00:00:00"/>
    <x v="0"/>
    <x v="2"/>
    <x v="128"/>
    <x v="32"/>
    <x v="0"/>
    <x v="2"/>
    <s v="Jabra Supreme Plus Driver EditionÂ Headset"/>
    <n v="479.96"/>
    <n v="4"/>
    <n v="134.38999999999999"/>
    <s v="Yes"/>
  </r>
  <r>
    <d v="2014-03-12T00:00:00"/>
    <x v="0"/>
    <x v="2"/>
    <x v="129"/>
    <x v="28"/>
    <x v="2"/>
    <x v="3"/>
    <s v="Xerox 214"/>
    <n v="25.92"/>
    <n v="4"/>
    <n v="12.44"/>
    <s v="Yes"/>
  </r>
  <r>
    <d v="2014-03-14T00:00:00"/>
    <x v="0"/>
    <x v="2"/>
    <x v="130"/>
    <x v="5"/>
    <x v="2"/>
    <x v="3"/>
    <s v="Xerox 1972"/>
    <n v="10.56"/>
    <n v="2"/>
    <n v="4.75"/>
    <s v="Yes"/>
  </r>
  <r>
    <d v="2014-03-14T00:00:00"/>
    <x v="0"/>
    <x v="2"/>
    <x v="130"/>
    <x v="5"/>
    <x v="2"/>
    <x v="11"/>
    <s v="Avery Hi-Liter Fluorescent Desk Style Markers"/>
    <n v="3.38"/>
    <n v="1"/>
    <n v="1.25"/>
    <s v="Yes"/>
  </r>
  <r>
    <d v="2014-03-14T00:00:00"/>
    <x v="0"/>
    <x v="2"/>
    <x v="66"/>
    <x v="25"/>
    <x v="1"/>
    <x v="1"/>
    <s v="Global Commerce Series High-Back Swivel/Tilt Chairs"/>
    <n v="1139.92"/>
    <n v="4"/>
    <n v="284.98"/>
    <s v="Yes"/>
  </r>
  <r>
    <d v="2014-03-14T00:00:00"/>
    <x v="0"/>
    <x v="2"/>
    <x v="131"/>
    <x v="27"/>
    <x v="2"/>
    <x v="9"/>
    <s v="GBC Wire Binding Combs"/>
    <n v="33.090000000000003"/>
    <n v="4"/>
    <n v="11.17"/>
    <s v="Yes"/>
  </r>
  <r>
    <d v="2014-03-14T00:00:00"/>
    <x v="0"/>
    <x v="2"/>
    <x v="131"/>
    <x v="27"/>
    <x v="2"/>
    <x v="6"/>
    <s v="Carina Double Wide Media Storage Towers in Natural &amp; Black"/>
    <n v="80.98"/>
    <n v="1"/>
    <n v="3.24"/>
    <s v="Yes"/>
  </r>
  <r>
    <d v="2014-03-14T00:00:00"/>
    <x v="0"/>
    <x v="2"/>
    <x v="131"/>
    <x v="27"/>
    <x v="0"/>
    <x v="0"/>
    <s v="ImationÂ 30456 USBÂ Flash DriveÂ 8GB"/>
    <n v="82.8"/>
    <n v="12"/>
    <n v="6.62"/>
    <s v="Yes"/>
  </r>
  <r>
    <d v="2014-03-14T00:00:00"/>
    <x v="0"/>
    <x v="2"/>
    <x v="131"/>
    <x v="27"/>
    <x v="2"/>
    <x v="6"/>
    <s v="Staple magnet"/>
    <n v="21.36"/>
    <n v="2"/>
    <n v="5.77"/>
    <s v="Yes"/>
  </r>
  <r>
    <d v="2014-03-14T00:00:00"/>
    <x v="0"/>
    <x v="2"/>
    <x v="131"/>
    <x v="27"/>
    <x v="2"/>
    <x v="9"/>
    <s v="Premium Transparent Presentation Covers, No Pattern/Clear, 8 1/2&quot; x 11&quot;"/>
    <n v="62.05"/>
    <n v="2"/>
    <n v="20.170000000000002"/>
    <s v="Yes"/>
  </r>
  <r>
    <d v="2014-03-14T00:00:00"/>
    <x v="0"/>
    <x v="2"/>
    <x v="132"/>
    <x v="3"/>
    <x v="0"/>
    <x v="15"/>
    <s v="Hewlett-Packard Deskjet 6540 Color Inkjet Printer"/>
    <n v="574.91"/>
    <n v="2"/>
    <n v="156.05000000000001"/>
    <s v="Yes"/>
  </r>
  <r>
    <d v="2014-03-14T00:00:00"/>
    <x v="0"/>
    <x v="2"/>
    <x v="132"/>
    <x v="3"/>
    <x v="2"/>
    <x v="3"/>
    <s v="Xerox 1963"/>
    <n v="8.4499999999999993"/>
    <n v="2"/>
    <n v="2.64"/>
    <s v="Yes"/>
  </r>
  <r>
    <d v="2014-03-14T00:00:00"/>
    <x v="0"/>
    <x v="2"/>
    <x v="20"/>
    <x v="11"/>
    <x v="2"/>
    <x v="3"/>
    <s v="Xerox 1887"/>
    <n v="91.06"/>
    <n v="6"/>
    <n v="31.87"/>
    <s v="Yes"/>
  </r>
  <r>
    <d v="2014-03-15T00:00:00"/>
    <x v="0"/>
    <x v="2"/>
    <x v="133"/>
    <x v="11"/>
    <x v="2"/>
    <x v="6"/>
    <s v="Hot File 7-Pocket, Floor Stand"/>
    <n v="142.78"/>
    <n v="1"/>
    <n v="17.850000000000001"/>
    <s v="Yes"/>
  </r>
  <r>
    <d v="2014-03-15T00:00:00"/>
    <x v="0"/>
    <x v="2"/>
    <x v="133"/>
    <x v="11"/>
    <x v="1"/>
    <x v="5"/>
    <s v="Eldon Expressions Desk Accessory, Wood Photo Frame, Mahogany"/>
    <n v="45.7"/>
    <n v="3"/>
    <n v="5.14"/>
    <s v="Yes"/>
  </r>
  <r>
    <d v="2014-03-15T00:00:00"/>
    <x v="0"/>
    <x v="2"/>
    <x v="133"/>
    <x v="11"/>
    <x v="2"/>
    <x v="9"/>
    <s v="Insertable Tab Post Binder Dividers"/>
    <n v="7.22"/>
    <n v="3"/>
    <n v="-5.53"/>
    <s v="No"/>
  </r>
  <r>
    <d v="2014-03-15T00:00:00"/>
    <x v="0"/>
    <x v="2"/>
    <x v="133"/>
    <x v="11"/>
    <x v="2"/>
    <x v="9"/>
    <s v="GBC VeloBinder Manual Binding System"/>
    <n v="43.19"/>
    <n v="4"/>
    <n v="-31.67"/>
    <s v="No"/>
  </r>
  <r>
    <d v="2014-03-15T00:00:00"/>
    <x v="0"/>
    <x v="2"/>
    <x v="133"/>
    <x v="11"/>
    <x v="2"/>
    <x v="3"/>
    <s v="Xerox 1889"/>
    <n v="131.9"/>
    <n v="3"/>
    <n v="47.82"/>
    <s v="Yes"/>
  </r>
  <r>
    <d v="2014-03-16T00:00:00"/>
    <x v="0"/>
    <x v="2"/>
    <x v="59"/>
    <x v="12"/>
    <x v="0"/>
    <x v="2"/>
    <s v="Polycom VoiceStation 500 ConferenceÂ phone"/>
    <n v="471.92"/>
    <n v="2"/>
    <n v="29.5"/>
    <s v="Yes"/>
  </r>
  <r>
    <d v="2014-03-17T00:00:00"/>
    <x v="0"/>
    <x v="2"/>
    <x v="134"/>
    <x v="7"/>
    <x v="2"/>
    <x v="10"/>
    <s v="Bionaire Personal Warm Mist Humidifier/Vaporizer"/>
    <n v="93.78"/>
    <n v="2"/>
    <n v="36.57"/>
    <s v="Yes"/>
  </r>
  <r>
    <d v="2014-03-17T00:00:00"/>
    <x v="0"/>
    <x v="2"/>
    <x v="134"/>
    <x v="7"/>
    <x v="2"/>
    <x v="3"/>
    <s v="Memo Book, 100 Message Capacity, 5 3/8Â” x 11Â”"/>
    <n v="47.18"/>
    <n v="7"/>
    <n v="23.59"/>
    <s v="Yes"/>
  </r>
  <r>
    <d v="2014-03-17T00:00:00"/>
    <x v="0"/>
    <x v="2"/>
    <x v="134"/>
    <x v="7"/>
    <x v="2"/>
    <x v="11"/>
    <s v="Newell 35"/>
    <n v="19.68"/>
    <n v="6"/>
    <n v="5.71"/>
    <s v="Yes"/>
  </r>
  <r>
    <d v="2014-03-17T00:00:00"/>
    <x v="0"/>
    <x v="2"/>
    <x v="134"/>
    <x v="7"/>
    <x v="2"/>
    <x v="9"/>
    <s v="Wilson Jones 14 Line Acrylic Coated Pressboard Data Binders"/>
    <n v="53.4"/>
    <n v="10"/>
    <n v="25.1"/>
    <s v="Yes"/>
  </r>
  <r>
    <d v="2014-03-17T00:00:00"/>
    <x v="0"/>
    <x v="2"/>
    <x v="134"/>
    <x v="7"/>
    <x v="2"/>
    <x v="9"/>
    <s v="Avery Non-Stick Heavy Duty View Round Locking Ring Binders"/>
    <n v="35.880000000000003"/>
    <n v="6"/>
    <n v="17.22"/>
    <s v="Yes"/>
  </r>
  <r>
    <d v="2014-03-17T00:00:00"/>
    <x v="0"/>
    <x v="2"/>
    <x v="135"/>
    <x v="2"/>
    <x v="1"/>
    <x v="7"/>
    <s v="Bretford Rectangular Conference Table Tops"/>
    <n v="1579.75"/>
    <n v="7"/>
    <n v="-447.59"/>
    <s v="No"/>
  </r>
  <r>
    <d v="2014-03-17T00:00:00"/>
    <x v="0"/>
    <x v="2"/>
    <x v="135"/>
    <x v="2"/>
    <x v="1"/>
    <x v="7"/>
    <s v="Balt Solid Wood Round Tables"/>
    <n v="1071.58"/>
    <n v="4"/>
    <n v="-553.65"/>
    <s v="No"/>
  </r>
  <r>
    <d v="2014-03-17T00:00:00"/>
    <x v="0"/>
    <x v="2"/>
    <x v="135"/>
    <x v="2"/>
    <x v="1"/>
    <x v="7"/>
    <s v="Hon 30&quot; x 60&quot; Table with Locking Drawer"/>
    <n v="613.91"/>
    <n v="3"/>
    <n v="-122.78"/>
    <s v="No"/>
  </r>
  <r>
    <d v="2014-03-17T00:00:00"/>
    <x v="0"/>
    <x v="2"/>
    <x v="135"/>
    <x v="2"/>
    <x v="2"/>
    <x v="3"/>
    <s v="Xerox 1926"/>
    <n v="34.86"/>
    <n v="7"/>
    <n v="16.38"/>
    <s v="Yes"/>
  </r>
  <r>
    <d v="2014-03-17T00:00:00"/>
    <x v="0"/>
    <x v="2"/>
    <x v="135"/>
    <x v="2"/>
    <x v="2"/>
    <x v="3"/>
    <s v="Xerox 1918"/>
    <n v="155.04"/>
    <n v="4"/>
    <n v="75.97"/>
    <s v="Yes"/>
  </r>
  <r>
    <d v="2014-03-17T00:00:00"/>
    <x v="0"/>
    <x v="2"/>
    <x v="136"/>
    <x v="4"/>
    <x v="2"/>
    <x v="11"/>
    <s v="Newell 333"/>
    <n v="4.45"/>
    <n v="2"/>
    <n v="0.33"/>
    <s v="Yes"/>
  </r>
  <r>
    <d v="2014-03-17T00:00:00"/>
    <x v="0"/>
    <x v="2"/>
    <x v="136"/>
    <x v="4"/>
    <x v="2"/>
    <x v="3"/>
    <s v="Xerox 1966"/>
    <n v="5.18"/>
    <n v="1"/>
    <n v="1.88"/>
    <s v="Yes"/>
  </r>
  <r>
    <d v="2014-03-17T00:00:00"/>
    <x v="0"/>
    <x v="2"/>
    <x v="136"/>
    <x v="4"/>
    <x v="2"/>
    <x v="3"/>
    <s v="Xerox 1967"/>
    <n v="15.55"/>
    <n v="3"/>
    <n v="5.44"/>
    <s v="Yes"/>
  </r>
  <r>
    <d v="2014-03-17T00:00:00"/>
    <x v="0"/>
    <x v="2"/>
    <x v="137"/>
    <x v="33"/>
    <x v="2"/>
    <x v="9"/>
    <s v="Acco Pressboard Covers with Storage Hooks, 9 1/2&quot; x 11&quot;, Executive Red"/>
    <n v="11.43"/>
    <n v="3"/>
    <n v="5.37"/>
    <s v="Yes"/>
  </r>
  <r>
    <d v="2014-03-17T00:00:00"/>
    <x v="0"/>
    <x v="2"/>
    <x v="137"/>
    <x v="33"/>
    <x v="2"/>
    <x v="9"/>
    <s v="GBC Twin Loop Wire Binding Elements, 9/16&quot; Spine, Black"/>
    <n v="30.44"/>
    <n v="2"/>
    <n v="14.92"/>
    <s v="Yes"/>
  </r>
  <r>
    <d v="2014-03-17T00:00:00"/>
    <x v="0"/>
    <x v="2"/>
    <x v="137"/>
    <x v="33"/>
    <x v="2"/>
    <x v="3"/>
    <s v="Xerox 1957"/>
    <n v="12.96"/>
    <n v="2"/>
    <n v="6.35"/>
    <s v="Yes"/>
  </r>
  <r>
    <d v="2014-03-17T00:00:00"/>
    <x v="0"/>
    <x v="2"/>
    <x v="137"/>
    <x v="33"/>
    <x v="2"/>
    <x v="3"/>
    <s v="EcoTones Memo Sheets"/>
    <n v="16"/>
    <n v="4"/>
    <n v="7.68"/>
    <s v="Yes"/>
  </r>
  <r>
    <d v="2014-03-17T00:00:00"/>
    <x v="0"/>
    <x v="2"/>
    <x v="137"/>
    <x v="33"/>
    <x v="2"/>
    <x v="10"/>
    <s v="Belkin 6 Outlet Metallic Surge Strip"/>
    <n v="32.67"/>
    <n v="3"/>
    <n v="8.49"/>
    <s v="Yes"/>
  </r>
  <r>
    <d v="2014-03-17T00:00:00"/>
    <x v="0"/>
    <x v="2"/>
    <x v="11"/>
    <x v="13"/>
    <x v="2"/>
    <x v="3"/>
    <s v="Xerox 1909"/>
    <n v="126.62"/>
    <n v="6"/>
    <n v="41.15"/>
    <s v="Yes"/>
  </r>
  <r>
    <d v="2014-03-18T00:00:00"/>
    <x v="0"/>
    <x v="2"/>
    <x v="138"/>
    <x v="11"/>
    <x v="0"/>
    <x v="15"/>
    <s v="Hewlett-Packard Deskjet 6540 Color Inkjet Printer"/>
    <n v="821.3"/>
    <n v="4"/>
    <n v="-16.43"/>
    <s v="No"/>
  </r>
  <r>
    <d v="2014-03-18T00:00:00"/>
    <x v="0"/>
    <x v="2"/>
    <x v="138"/>
    <x v="11"/>
    <x v="0"/>
    <x v="15"/>
    <s v="Cisco TelePresence System EX90 Videoconferencing Unit"/>
    <n v="22638.48"/>
    <n v="6"/>
    <n v="-1811.08"/>
    <s v="No"/>
  </r>
  <r>
    <d v="2014-03-18T00:00:00"/>
    <x v="0"/>
    <x v="2"/>
    <x v="138"/>
    <x v="11"/>
    <x v="2"/>
    <x v="3"/>
    <s v="Xerox 195"/>
    <n v="21.38"/>
    <n v="4"/>
    <n v="7.48"/>
    <s v="Yes"/>
  </r>
  <r>
    <d v="2014-03-18T00:00:00"/>
    <x v="0"/>
    <x v="2"/>
    <x v="138"/>
    <x v="11"/>
    <x v="2"/>
    <x v="11"/>
    <s v="Avery Fluorescent Highlighter Four-Color Set"/>
    <n v="8.02"/>
    <n v="3"/>
    <n v="1"/>
    <s v="Yes"/>
  </r>
  <r>
    <d v="2014-03-18T00:00:00"/>
    <x v="0"/>
    <x v="2"/>
    <x v="138"/>
    <x v="11"/>
    <x v="1"/>
    <x v="5"/>
    <s v="Executive Impressions 13&quot; Clairmont Wall Clock"/>
    <n v="30.77"/>
    <n v="2"/>
    <n v="8.08"/>
    <s v="Yes"/>
  </r>
  <r>
    <d v="2014-03-18T00:00:00"/>
    <x v="0"/>
    <x v="2"/>
    <x v="138"/>
    <x v="11"/>
    <x v="2"/>
    <x v="4"/>
    <s v="Staples"/>
    <n v="18.940000000000001"/>
    <n v="3"/>
    <n v="5.92"/>
    <s v="Yes"/>
  </r>
  <r>
    <d v="2014-03-18T00:00:00"/>
    <x v="0"/>
    <x v="2"/>
    <x v="138"/>
    <x v="11"/>
    <x v="1"/>
    <x v="5"/>
    <s v="Dana Fluorescent Magnifying Lamp, White, 36&quot;"/>
    <n v="122.35"/>
    <n v="3"/>
    <n v="15.29"/>
    <s v="Yes"/>
  </r>
  <r>
    <d v="2014-03-18T00:00:00"/>
    <x v="0"/>
    <x v="2"/>
    <x v="139"/>
    <x v="5"/>
    <x v="1"/>
    <x v="14"/>
    <s v="Bush Heritage Pine Collection 5-Shelf Bookcase, Albany Pine Finish, *Special Order"/>
    <n v="1198.33"/>
    <n v="10"/>
    <n v="70.489999999999995"/>
    <s v="Yes"/>
  </r>
  <r>
    <d v="2014-03-18T00:00:00"/>
    <x v="0"/>
    <x v="2"/>
    <x v="140"/>
    <x v="5"/>
    <x v="1"/>
    <x v="5"/>
    <s v="Eldon Cleatmat Chair Mats for Medium Pile Carpets"/>
    <n v="111"/>
    <n v="2"/>
    <n v="14.43"/>
    <s v="Yes"/>
  </r>
  <r>
    <d v="2014-03-18T00:00:00"/>
    <x v="0"/>
    <x v="2"/>
    <x v="140"/>
    <x v="5"/>
    <x v="0"/>
    <x v="15"/>
    <s v="Swingline SM12-08 MicroCut Jam Free Shredder"/>
    <n v="1279.97"/>
    <n v="4"/>
    <n v="415.99"/>
    <s v="Yes"/>
  </r>
  <r>
    <d v="2014-03-18T00:00:00"/>
    <x v="0"/>
    <x v="2"/>
    <x v="140"/>
    <x v="5"/>
    <x v="2"/>
    <x v="6"/>
    <s v="Tennsco 6- and 18-Compartment Lockers"/>
    <n v="1856.19"/>
    <n v="7"/>
    <n v="334.11"/>
    <s v="Yes"/>
  </r>
  <r>
    <d v="2014-03-19T00:00:00"/>
    <x v="0"/>
    <x v="2"/>
    <x v="34"/>
    <x v="11"/>
    <x v="0"/>
    <x v="2"/>
    <s v="Cisco 8x8 Inc. 6753i IP Business Phone System"/>
    <n v="323.98"/>
    <n v="3"/>
    <n v="28.35"/>
    <s v="Yes"/>
  </r>
  <r>
    <d v="2014-03-19T00:00:00"/>
    <x v="0"/>
    <x v="2"/>
    <x v="34"/>
    <x v="11"/>
    <x v="2"/>
    <x v="8"/>
    <s v="Avery 501"/>
    <n v="11.81"/>
    <n v="4"/>
    <n v="3.99"/>
    <s v="Yes"/>
  </r>
  <r>
    <d v="2014-03-19T00:00:00"/>
    <x v="0"/>
    <x v="2"/>
    <x v="34"/>
    <x v="11"/>
    <x v="2"/>
    <x v="6"/>
    <s v="Crate-A-Files"/>
    <n v="26.16"/>
    <n v="3"/>
    <n v="1.96"/>
    <s v="Yes"/>
  </r>
  <r>
    <d v="2014-03-19T00:00:00"/>
    <x v="0"/>
    <x v="2"/>
    <x v="34"/>
    <x v="11"/>
    <x v="2"/>
    <x v="9"/>
    <s v="Avery Flip-Chart Easel Binder, Black"/>
    <n v="33.57"/>
    <n v="5"/>
    <n v="-25.74"/>
    <s v="No"/>
  </r>
  <r>
    <d v="2014-03-19T00:00:00"/>
    <x v="0"/>
    <x v="2"/>
    <x v="34"/>
    <x v="11"/>
    <x v="1"/>
    <x v="5"/>
    <s v="Eldon Wave Desk Accessories"/>
    <n v="4.99"/>
    <n v="3"/>
    <n v="1.37"/>
    <s v="Yes"/>
  </r>
  <r>
    <d v="2014-03-19T00:00:00"/>
    <x v="0"/>
    <x v="2"/>
    <x v="34"/>
    <x v="11"/>
    <x v="1"/>
    <x v="5"/>
    <s v="Document Clip Frames"/>
    <n v="20.02"/>
    <n v="3"/>
    <n v="5.5"/>
    <s v="Yes"/>
  </r>
  <r>
    <d v="2014-03-19T00:00:00"/>
    <x v="0"/>
    <x v="2"/>
    <x v="34"/>
    <x v="11"/>
    <x v="0"/>
    <x v="0"/>
    <s v="LogitechÂ Wireless Boombox Speaker - portable - wireless, wired"/>
    <n v="170.24"/>
    <n v="2"/>
    <n v="53.2"/>
    <s v="Yes"/>
  </r>
  <r>
    <d v="2014-03-21T00:00:00"/>
    <x v="0"/>
    <x v="2"/>
    <x v="141"/>
    <x v="18"/>
    <x v="2"/>
    <x v="11"/>
    <s v="Binney &amp; Smith Crayola Metallic Colored Pencils, 8-Color Set"/>
    <n v="7.41"/>
    <n v="2"/>
    <n v="1.2"/>
    <s v="Yes"/>
  </r>
  <r>
    <d v="2014-03-21T00:00:00"/>
    <x v="0"/>
    <x v="2"/>
    <x v="141"/>
    <x v="18"/>
    <x v="2"/>
    <x v="11"/>
    <s v="Binney &amp; Smith inkTank Erasable Desk Highlighter, Chisel Tip, Yellow, 12/Box"/>
    <n v="6.05"/>
    <n v="3"/>
    <n v="1.59"/>
    <s v="Yes"/>
  </r>
  <r>
    <d v="2014-03-21T00:00:00"/>
    <x v="0"/>
    <x v="2"/>
    <x v="142"/>
    <x v="12"/>
    <x v="2"/>
    <x v="6"/>
    <s v="Tennsco Commercial Shelving"/>
    <n v="16.27"/>
    <n v="1"/>
    <n v="-3.86"/>
    <s v="No"/>
  </r>
  <r>
    <d v="2014-03-21T00:00:00"/>
    <x v="0"/>
    <x v="2"/>
    <x v="143"/>
    <x v="25"/>
    <x v="0"/>
    <x v="2"/>
    <s v="Samsung Galaxy S4 Active"/>
    <n v="3499.93"/>
    <n v="7"/>
    <n v="909.98"/>
    <s v="Yes"/>
  </r>
  <r>
    <d v="2014-03-21T00:00:00"/>
    <x v="0"/>
    <x v="2"/>
    <x v="143"/>
    <x v="25"/>
    <x v="2"/>
    <x v="8"/>
    <s v="Avery 492"/>
    <n v="14.4"/>
    <n v="5"/>
    <n v="6.62"/>
    <s v="Yes"/>
  </r>
  <r>
    <d v="2014-03-21T00:00:00"/>
    <x v="0"/>
    <x v="2"/>
    <x v="143"/>
    <x v="25"/>
    <x v="2"/>
    <x v="3"/>
    <s v="Xerox 1919"/>
    <n v="122.97"/>
    <n v="3"/>
    <n v="60.26"/>
    <s v="Yes"/>
  </r>
  <r>
    <d v="2014-03-21T00:00:00"/>
    <x v="0"/>
    <x v="2"/>
    <x v="143"/>
    <x v="25"/>
    <x v="2"/>
    <x v="11"/>
    <s v="American Pencil"/>
    <n v="9.32"/>
    <n v="4"/>
    <n v="2.7"/>
    <s v="Yes"/>
  </r>
  <r>
    <d v="2014-03-21T00:00:00"/>
    <x v="0"/>
    <x v="2"/>
    <x v="143"/>
    <x v="25"/>
    <x v="2"/>
    <x v="9"/>
    <s v="Wilson Jones Ledger-Size, Piano-Hinge Binder, 2&quot;, Blue"/>
    <n v="122.94"/>
    <n v="3"/>
    <n v="59.01"/>
    <s v="Yes"/>
  </r>
  <r>
    <d v="2014-03-21T00:00:00"/>
    <x v="0"/>
    <x v="2"/>
    <x v="144"/>
    <x v="23"/>
    <x v="2"/>
    <x v="8"/>
    <s v="Avery 505"/>
    <n v="59.2"/>
    <n v="5"/>
    <n v="22.2"/>
    <s v="Yes"/>
  </r>
  <r>
    <d v="2014-03-21T00:00:00"/>
    <x v="0"/>
    <x v="2"/>
    <x v="144"/>
    <x v="23"/>
    <x v="1"/>
    <x v="5"/>
    <s v="DAX Wood Document Frame"/>
    <n v="32.950000000000003"/>
    <n v="3"/>
    <n v="6.59"/>
    <s v="Yes"/>
  </r>
  <r>
    <d v="2014-03-21T00:00:00"/>
    <x v="0"/>
    <x v="2"/>
    <x v="144"/>
    <x v="23"/>
    <x v="1"/>
    <x v="1"/>
    <s v="Global Highback Leather Tilter in Burgundy"/>
    <n v="218.38"/>
    <n v="3"/>
    <n v="-10.92"/>
    <s v="No"/>
  </r>
  <r>
    <d v="2014-03-22T00:00:00"/>
    <x v="0"/>
    <x v="2"/>
    <x v="145"/>
    <x v="12"/>
    <x v="2"/>
    <x v="9"/>
    <s v="C-Line Peel &amp; Stick Add-On Filing Pockets, 8-3/4 x 5-1/8, 10/Pack"/>
    <n v="7.64"/>
    <n v="4"/>
    <n v="-5.86"/>
    <s v="No"/>
  </r>
  <r>
    <d v="2014-03-22T00:00:00"/>
    <x v="0"/>
    <x v="2"/>
    <x v="145"/>
    <x v="12"/>
    <x v="2"/>
    <x v="9"/>
    <s v="GBC Prestige Therm-A-Bind Covers"/>
    <n v="51.47"/>
    <n v="5"/>
    <n v="-39.46"/>
    <s v="No"/>
  </r>
  <r>
    <d v="2014-03-22T00:00:00"/>
    <x v="0"/>
    <x v="2"/>
    <x v="146"/>
    <x v="22"/>
    <x v="2"/>
    <x v="3"/>
    <s v="Xerox 1951"/>
    <n v="74.349999999999994"/>
    <n v="3"/>
    <n v="23.24"/>
    <s v="Yes"/>
  </r>
  <r>
    <d v="2014-03-22T00:00:00"/>
    <x v="0"/>
    <x v="2"/>
    <x v="146"/>
    <x v="22"/>
    <x v="1"/>
    <x v="1"/>
    <s v="Office Star - Mesh Screen back chair with Vinyl seat"/>
    <n v="314.35000000000002"/>
    <n v="3"/>
    <n v="-35.36"/>
    <s v="No"/>
  </r>
  <r>
    <d v="2014-03-22T00:00:00"/>
    <x v="0"/>
    <x v="2"/>
    <x v="147"/>
    <x v="24"/>
    <x v="2"/>
    <x v="11"/>
    <s v="Avery Hi-Liter EverBold Pen Style Fluorescent Highlighters, 4/Pack"/>
    <n v="16.28"/>
    <n v="2"/>
    <n v="6.51"/>
    <s v="Yes"/>
  </r>
  <r>
    <d v="2014-03-23T00:00:00"/>
    <x v="0"/>
    <x v="2"/>
    <x v="148"/>
    <x v="5"/>
    <x v="2"/>
    <x v="6"/>
    <s v="Economy Rollaway Files"/>
    <n v="330.4"/>
    <n v="2"/>
    <n v="85.9"/>
    <s v="Yes"/>
  </r>
  <r>
    <d v="2014-03-23T00:00:00"/>
    <x v="0"/>
    <x v="2"/>
    <x v="148"/>
    <x v="5"/>
    <x v="0"/>
    <x v="2"/>
    <s v="Ooma Telo VoIP Home Phone System"/>
    <n v="604.75"/>
    <n v="6"/>
    <n v="37.799999999999997"/>
    <s v="Yes"/>
  </r>
  <r>
    <d v="2014-03-23T00:00:00"/>
    <x v="0"/>
    <x v="2"/>
    <x v="149"/>
    <x v="11"/>
    <x v="2"/>
    <x v="8"/>
    <s v="Avery 476"/>
    <n v="9.91"/>
    <n v="3"/>
    <n v="3.22"/>
    <s v="Yes"/>
  </r>
  <r>
    <d v="2014-03-24T00:00:00"/>
    <x v="0"/>
    <x v="2"/>
    <x v="150"/>
    <x v="2"/>
    <x v="2"/>
    <x v="3"/>
    <s v="Xerox 190"/>
    <n v="24.9"/>
    <n v="5"/>
    <n v="11.7"/>
    <s v="Yes"/>
  </r>
  <r>
    <d v="2014-03-24T00:00:00"/>
    <x v="0"/>
    <x v="2"/>
    <x v="151"/>
    <x v="5"/>
    <x v="1"/>
    <x v="5"/>
    <s v="DAX Contemporary Wood Frame with Silver Metal Mat, Desktop, 11 x 14 Size"/>
    <n v="40.479999999999997"/>
    <n v="2"/>
    <n v="14.57"/>
    <s v="Yes"/>
  </r>
  <r>
    <d v="2014-03-25T00:00:00"/>
    <x v="0"/>
    <x v="2"/>
    <x v="136"/>
    <x v="2"/>
    <x v="1"/>
    <x v="1"/>
    <s v="Iceberg Nesting Folding Chair, 19w x 6d x 43h"/>
    <n v="366.79"/>
    <n v="7"/>
    <n v="65.209999999999994"/>
    <s v="Yes"/>
  </r>
  <r>
    <d v="2014-03-25T00:00:00"/>
    <x v="0"/>
    <x v="2"/>
    <x v="152"/>
    <x v="5"/>
    <x v="2"/>
    <x v="11"/>
    <s v="Newell 35"/>
    <n v="6.56"/>
    <n v="2"/>
    <n v="1.9"/>
    <s v="Yes"/>
  </r>
  <r>
    <d v="2014-03-25T00:00:00"/>
    <x v="0"/>
    <x v="2"/>
    <x v="152"/>
    <x v="5"/>
    <x v="2"/>
    <x v="11"/>
    <s v="Eberhard Faber 3 1/2&quot; Golf Pencils"/>
    <n v="14.88"/>
    <n v="2"/>
    <n v="3.72"/>
    <s v="Yes"/>
  </r>
  <r>
    <d v="2014-03-25T00:00:00"/>
    <x v="0"/>
    <x v="2"/>
    <x v="152"/>
    <x v="5"/>
    <x v="0"/>
    <x v="0"/>
    <s v="ImationÂ SwivelÂ Flash DriveÂ USBÂ flash driveÂ - 8 GB"/>
    <n v="45.48"/>
    <n v="4"/>
    <n v="15.92"/>
    <s v="Yes"/>
  </r>
  <r>
    <d v="2014-03-25T00:00:00"/>
    <x v="0"/>
    <x v="2"/>
    <x v="152"/>
    <x v="5"/>
    <x v="2"/>
    <x v="11"/>
    <s v="BIC Brite Liner Grip Highlighters, Assorted, 5/Pack"/>
    <n v="25.44"/>
    <n v="6"/>
    <n v="9.92"/>
    <s v="Yes"/>
  </r>
  <r>
    <d v="2014-03-26T00:00:00"/>
    <x v="0"/>
    <x v="2"/>
    <x v="153"/>
    <x v="5"/>
    <x v="0"/>
    <x v="0"/>
    <s v="SanDisk Ultra 32 GB MicroSDHC Class 10 Memory Card"/>
    <n v="66.3"/>
    <n v="3"/>
    <n v="8.6199999999999992"/>
    <s v="Yes"/>
  </r>
  <r>
    <d v="2014-03-26T00:00:00"/>
    <x v="0"/>
    <x v="2"/>
    <x v="154"/>
    <x v="5"/>
    <x v="2"/>
    <x v="11"/>
    <s v="Newell 308"/>
    <n v="3.36"/>
    <n v="2"/>
    <n v="0.84"/>
    <s v="Yes"/>
  </r>
  <r>
    <d v="2014-03-26T00:00:00"/>
    <x v="0"/>
    <x v="2"/>
    <x v="154"/>
    <x v="5"/>
    <x v="2"/>
    <x v="9"/>
    <s v="Wilson Jones Leather-Like Binders with DublLock Round Rings"/>
    <n v="27.94"/>
    <n v="4"/>
    <n v="9.43"/>
    <s v="Yes"/>
  </r>
  <r>
    <d v="2014-03-26T00:00:00"/>
    <x v="0"/>
    <x v="2"/>
    <x v="154"/>
    <x v="5"/>
    <x v="0"/>
    <x v="2"/>
    <s v="Griffin GC17055 Auxiliary Audio Cable"/>
    <n v="28.78"/>
    <n v="2"/>
    <n v="2.88"/>
    <s v="Yes"/>
  </r>
  <r>
    <d v="2014-03-26T00:00:00"/>
    <x v="0"/>
    <x v="2"/>
    <x v="155"/>
    <x v="5"/>
    <x v="2"/>
    <x v="8"/>
    <s v="Smead Alpha-Z Color-Coded Name Labels First Letter Starter Set"/>
    <n v="18.75"/>
    <n v="5"/>
    <n v="9"/>
    <s v="Yes"/>
  </r>
  <r>
    <d v="2014-03-28T00:00:00"/>
    <x v="0"/>
    <x v="2"/>
    <x v="73"/>
    <x v="34"/>
    <x v="2"/>
    <x v="13"/>
    <s v="Poly String Tie Envelopes"/>
    <n v="6.12"/>
    <n v="3"/>
    <n v="2.88"/>
    <s v="Yes"/>
  </r>
  <r>
    <d v="2014-03-28T00:00:00"/>
    <x v="0"/>
    <x v="2"/>
    <x v="73"/>
    <x v="34"/>
    <x v="1"/>
    <x v="7"/>
    <s v="Hon 94000 Series Round Tables"/>
    <n v="1184.72"/>
    <n v="4"/>
    <n v="106.62"/>
    <s v="Yes"/>
  </r>
  <r>
    <d v="2014-03-28T00:00:00"/>
    <x v="0"/>
    <x v="2"/>
    <x v="156"/>
    <x v="35"/>
    <x v="0"/>
    <x v="2"/>
    <s v="AT&amp;T TR1909W"/>
    <n v="302.38"/>
    <n v="3"/>
    <n v="22.68"/>
    <s v="Yes"/>
  </r>
  <r>
    <d v="2014-03-28T00:00:00"/>
    <x v="0"/>
    <x v="2"/>
    <x v="157"/>
    <x v="18"/>
    <x v="1"/>
    <x v="7"/>
    <s v="Chromcraft Bull-Nose Wood Oval Conference Tables &amp; Bases"/>
    <n v="330.59"/>
    <n v="1"/>
    <n v="-143.25"/>
    <s v="No"/>
  </r>
  <r>
    <d v="2014-03-29T00:00:00"/>
    <x v="0"/>
    <x v="2"/>
    <x v="158"/>
    <x v="4"/>
    <x v="1"/>
    <x v="7"/>
    <s v="Bush Advantage Collection Racetrack Conference Table"/>
    <n v="890.84"/>
    <n v="3"/>
    <n v="-152.72"/>
    <s v="No"/>
  </r>
  <r>
    <d v="2014-03-30T00:00:00"/>
    <x v="0"/>
    <x v="2"/>
    <x v="6"/>
    <x v="2"/>
    <x v="2"/>
    <x v="11"/>
    <s v="Peel-Off China Markers"/>
    <n v="49.65"/>
    <n v="5"/>
    <n v="20.85"/>
    <s v="Yes"/>
  </r>
  <r>
    <d v="2014-03-30T00:00:00"/>
    <x v="0"/>
    <x v="2"/>
    <x v="12"/>
    <x v="1"/>
    <x v="2"/>
    <x v="6"/>
    <s v="Sterilite Show Offs Storage Containers"/>
    <n v="15.84"/>
    <n v="3"/>
    <n v="0"/>
    <s v="Break-Even"/>
  </r>
  <r>
    <d v="2014-03-30T00:00:00"/>
    <x v="0"/>
    <x v="2"/>
    <x v="12"/>
    <x v="1"/>
    <x v="2"/>
    <x v="8"/>
    <s v="Avery 490"/>
    <n v="44.4"/>
    <n v="3"/>
    <n v="22.2"/>
    <s v="Yes"/>
  </r>
  <r>
    <d v="2014-03-30T00:00:00"/>
    <x v="0"/>
    <x v="2"/>
    <x v="159"/>
    <x v="2"/>
    <x v="2"/>
    <x v="11"/>
    <s v="Sanford EarthWrite Recycled Pencils, Medium Soft, #2"/>
    <n v="10.5"/>
    <n v="5"/>
    <n v="2.94"/>
    <s v="Yes"/>
  </r>
  <r>
    <d v="2014-03-30T00:00:00"/>
    <x v="0"/>
    <x v="2"/>
    <x v="160"/>
    <x v="5"/>
    <x v="1"/>
    <x v="14"/>
    <s v="O'Sullivan Living Dimensions 2-Shelf Bookcases"/>
    <n v="205.67"/>
    <n v="2"/>
    <n v="-12.1"/>
    <s v="No"/>
  </r>
  <r>
    <d v="2014-03-30T00:00:00"/>
    <x v="0"/>
    <x v="2"/>
    <x v="161"/>
    <x v="4"/>
    <x v="2"/>
    <x v="13"/>
    <s v="Airmail Envelopes"/>
    <n v="335.72"/>
    <n v="5"/>
    <n v="113.31"/>
    <s v="Yes"/>
  </r>
  <r>
    <d v="2014-03-30T00:00:00"/>
    <x v="0"/>
    <x v="2"/>
    <x v="161"/>
    <x v="4"/>
    <x v="0"/>
    <x v="2"/>
    <s v="Innergie mMini Combo Duo USB Travel Charging Kit"/>
    <n v="251.94"/>
    <n v="7"/>
    <n v="88.18"/>
    <s v="Yes"/>
  </r>
  <r>
    <d v="2014-03-30T00:00:00"/>
    <x v="0"/>
    <x v="2"/>
    <x v="161"/>
    <x v="4"/>
    <x v="1"/>
    <x v="1"/>
    <s v="Global Stack Chair without Arms, Black"/>
    <n v="127.3"/>
    <n v="7"/>
    <n v="-9.09"/>
    <s v="No"/>
  </r>
  <r>
    <d v="2014-03-30T00:00:00"/>
    <x v="0"/>
    <x v="2"/>
    <x v="162"/>
    <x v="7"/>
    <x v="2"/>
    <x v="6"/>
    <s v="Space Solutions Commercial Steel Shelving"/>
    <n v="129.30000000000001"/>
    <n v="2"/>
    <n v="6.47"/>
    <s v="Yes"/>
  </r>
  <r>
    <d v="2014-03-31T00:00:00"/>
    <x v="0"/>
    <x v="2"/>
    <x v="163"/>
    <x v="5"/>
    <x v="2"/>
    <x v="9"/>
    <s v="GBC DocuBind 200 Manual Binding Machine"/>
    <n v="673.57"/>
    <n v="2"/>
    <n v="252.59"/>
    <s v="Yes"/>
  </r>
  <r>
    <d v="2014-03-31T00:00:00"/>
    <x v="0"/>
    <x v="2"/>
    <x v="163"/>
    <x v="5"/>
    <x v="2"/>
    <x v="10"/>
    <s v="Fellowes Advanced Computer Series Surge Protectors"/>
    <n v="52.98"/>
    <n v="2"/>
    <n v="14.83"/>
    <s v="Yes"/>
  </r>
  <r>
    <d v="2014-03-31T00:00:00"/>
    <x v="0"/>
    <x v="2"/>
    <x v="164"/>
    <x v="13"/>
    <x v="2"/>
    <x v="9"/>
    <s v="Avery Round Ring Poly Binders"/>
    <n v="0.85"/>
    <n v="1"/>
    <n v="-0.6"/>
    <s v="No"/>
  </r>
  <r>
    <d v="2014-03-31T00:00:00"/>
    <x v="0"/>
    <x v="2"/>
    <x v="165"/>
    <x v="3"/>
    <x v="2"/>
    <x v="9"/>
    <s v="Fellowes Black Plastic Comb Bindings"/>
    <n v="8.1300000000000008"/>
    <n v="7"/>
    <n v="-13.83"/>
    <s v="No"/>
  </r>
  <r>
    <d v="2014-03-31T00:00:00"/>
    <x v="0"/>
    <x v="2"/>
    <x v="165"/>
    <x v="3"/>
    <x v="0"/>
    <x v="0"/>
    <s v="Kensington SlimBlade Notebook Wireless Mouse with Nano Receiver"/>
    <n v="79.98"/>
    <n v="2"/>
    <n v="14"/>
    <s v="Yes"/>
  </r>
  <r>
    <d v="2014-03-31T00:00:00"/>
    <x v="0"/>
    <x v="2"/>
    <x v="166"/>
    <x v="11"/>
    <x v="2"/>
    <x v="9"/>
    <s v="Avery Hole Reinforcements"/>
    <n v="1.87"/>
    <n v="1"/>
    <n v="-1.31"/>
    <s v="No"/>
  </r>
  <r>
    <d v="2014-03-31T00:00:00"/>
    <x v="0"/>
    <x v="2"/>
    <x v="167"/>
    <x v="11"/>
    <x v="1"/>
    <x v="1"/>
    <s v="Global Leather Highback Executive Chair with Pneumatic Height Adjustment, Black"/>
    <n v="1125.49"/>
    <n v="7"/>
    <n v="98.48"/>
    <s v="Yes"/>
  </r>
  <r>
    <d v="2014-03-31T00:00:00"/>
    <x v="0"/>
    <x v="2"/>
    <x v="167"/>
    <x v="11"/>
    <x v="2"/>
    <x v="9"/>
    <s v="Ibico Plastic and Wire Spiral Binding Combs"/>
    <n v="12.65"/>
    <n v="5"/>
    <n v="-10.119999999999999"/>
    <s v="No"/>
  </r>
  <r>
    <d v="2014-03-31T00:00:00"/>
    <x v="0"/>
    <x v="2"/>
    <x v="167"/>
    <x v="11"/>
    <x v="2"/>
    <x v="11"/>
    <s v="Binney &amp; Smith inkTank Erasable Desk Highlighter, Chisel Tip, Yellow, 12/Box"/>
    <n v="4.03"/>
    <n v="2"/>
    <n v="1.06"/>
    <s v="Yes"/>
  </r>
  <r>
    <d v="2014-04-01T00:00:00"/>
    <x v="0"/>
    <x v="3"/>
    <x v="168"/>
    <x v="3"/>
    <x v="2"/>
    <x v="8"/>
    <s v="Avery 508"/>
    <n v="11.78"/>
    <n v="3"/>
    <n v="4.2699999999999996"/>
    <s v="Yes"/>
  </r>
  <r>
    <d v="2014-04-01T00:00:00"/>
    <x v="0"/>
    <x v="3"/>
    <x v="168"/>
    <x v="3"/>
    <x v="2"/>
    <x v="6"/>
    <s v="SAFCO Boltless Steel Shelving"/>
    <n v="272.74"/>
    <n v="3"/>
    <n v="-64.77"/>
    <s v="No"/>
  </r>
  <r>
    <d v="2014-04-01T00:00:00"/>
    <x v="0"/>
    <x v="3"/>
    <x v="168"/>
    <x v="3"/>
    <x v="2"/>
    <x v="9"/>
    <s v="GBC Standard Plastic Binding Systems Combs"/>
    <n v="3.54"/>
    <n v="2"/>
    <n v="-5.49"/>
    <s v="No"/>
  </r>
  <r>
    <d v="2014-04-02T00:00:00"/>
    <x v="0"/>
    <x v="3"/>
    <x v="169"/>
    <x v="5"/>
    <x v="2"/>
    <x v="9"/>
    <s v="GBC Recycled Grain Textured Covers"/>
    <n v="82.9"/>
    <n v="3"/>
    <n v="29.01"/>
    <s v="Yes"/>
  </r>
  <r>
    <d v="2014-04-02T00:00:00"/>
    <x v="0"/>
    <x v="3"/>
    <x v="169"/>
    <x v="5"/>
    <x v="2"/>
    <x v="3"/>
    <s v="Message Book, Standard Line &quot;While You Were Out&quot;, 5 1/2&quot; X 4&quot;, 200 Sets/Book"/>
    <n v="34.24"/>
    <n v="4"/>
    <n v="16.09"/>
    <s v="Yes"/>
  </r>
  <r>
    <d v="2014-04-02T00:00:00"/>
    <x v="0"/>
    <x v="3"/>
    <x v="137"/>
    <x v="5"/>
    <x v="2"/>
    <x v="9"/>
    <s v="GBC Standard Recycled Report Covers, Clear Plastic Sheets"/>
    <n v="17.25"/>
    <n v="2"/>
    <n v="6.04"/>
    <s v="Yes"/>
  </r>
  <r>
    <d v="2014-04-03T00:00:00"/>
    <x v="0"/>
    <x v="3"/>
    <x v="71"/>
    <x v="20"/>
    <x v="2"/>
    <x v="6"/>
    <s v="Sensible Storage WireTech Storage Systems"/>
    <n v="354.9"/>
    <n v="5"/>
    <n v="17.75"/>
    <s v="Yes"/>
  </r>
  <r>
    <d v="2014-04-03T00:00:00"/>
    <x v="0"/>
    <x v="3"/>
    <x v="75"/>
    <x v="11"/>
    <x v="2"/>
    <x v="11"/>
    <s v="BIC Brite Liner Highlighters, Chisel Tip"/>
    <n v="15.55"/>
    <n v="3"/>
    <n v="2.33"/>
    <s v="Yes"/>
  </r>
  <r>
    <d v="2014-04-04T00:00:00"/>
    <x v="0"/>
    <x v="3"/>
    <x v="170"/>
    <x v="5"/>
    <x v="2"/>
    <x v="8"/>
    <s v="Avery 518"/>
    <n v="18.899999999999999"/>
    <n v="6"/>
    <n v="9.07"/>
    <s v="Yes"/>
  </r>
  <r>
    <d v="2014-04-04T00:00:00"/>
    <x v="0"/>
    <x v="3"/>
    <x v="151"/>
    <x v="10"/>
    <x v="1"/>
    <x v="5"/>
    <s v="Advantus Panel Wall Acrylic Frame"/>
    <n v="5.47"/>
    <n v="1"/>
    <n v="2.35"/>
    <s v="Yes"/>
  </r>
  <r>
    <d v="2014-04-04T00:00:00"/>
    <x v="0"/>
    <x v="3"/>
    <x v="151"/>
    <x v="10"/>
    <x v="2"/>
    <x v="11"/>
    <s v="Newell 319"/>
    <n v="79.36"/>
    <n v="4"/>
    <n v="23.81"/>
    <s v="Yes"/>
  </r>
  <r>
    <d v="2014-04-04T00:00:00"/>
    <x v="0"/>
    <x v="3"/>
    <x v="171"/>
    <x v="5"/>
    <x v="2"/>
    <x v="9"/>
    <s v="Avery Non-Stick Binders"/>
    <n v="7.18"/>
    <n v="2"/>
    <n v="2.25"/>
    <s v="Yes"/>
  </r>
  <r>
    <d v="2014-04-04T00:00:00"/>
    <x v="0"/>
    <x v="3"/>
    <x v="172"/>
    <x v="19"/>
    <x v="2"/>
    <x v="6"/>
    <s v="Safco Commercial Shelving"/>
    <n v="232.55"/>
    <n v="5"/>
    <n v="9.3000000000000007"/>
    <s v="Yes"/>
  </r>
  <r>
    <d v="2014-04-04T00:00:00"/>
    <x v="0"/>
    <x v="3"/>
    <x v="172"/>
    <x v="19"/>
    <x v="0"/>
    <x v="0"/>
    <s v="Logitech Wireless Marathon Mouse M705"/>
    <n v="99.98"/>
    <n v="2"/>
    <n v="42.99"/>
    <s v="Yes"/>
  </r>
  <r>
    <d v="2014-04-04T00:00:00"/>
    <x v="0"/>
    <x v="3"/>
    <x v="172"/>
    <x v="19"/>
    <x v="2"/>
    <x v="3"/>
    <s v="Xerox 209"/>
    <n v="19.440000000000001"/>
    <n v="3"/>
    <n v="9.33"/>
    <s v="Yes"/>
  </r>
  <r>
    <d v="2014-04-04T00:00:00"/>
    <x v="0"/>
    <x v="3"/>
    <x v="172"/>
    <x v="19"/>
    <x v="2"/>
    <x v="3"/>
    <s v="Xerox 1966"/>
    <n v="12.96"/>
    <n v="2"/>
    <n v="6.35"/>
    <s v="Yes"/>
  </r>
  <r>
    <d v="2014-04-05T00:00:00"/>
    <x v="0"/>
    <x v="3"/>
    <x v="173"/>
    <x v="10"/>
    <x v="2"/>
    <x v="9"/>
    <s v="Fellowes Binding Cases"/>
    <n v="46.8"/>
    <n v="4"/>
    <n v="21.06"/>
    <s v="Yes"/>
  </r>
  <r>
    <d v="2014-04-05T00:00:00"/>
    <x v="0"/>
    <x v="3"/>
    <x v="174"/>
    <x v="30"/>
    <x v="1"/>
    <x v="5"/>
    <s v="DAX Wood Document Frame"/>
    <n v="27.46"/>
    <n v="2"/>
    <n v="9.89"/>
    <s v="Yes"/>
  </r>
  <r>
    <d v="2014-04-05T00:00:00"/>
    <x v="0"/>
    <x v="3"/>
    <x v="162"/>
    <x v="4"/>
    <x v="2"/>
    <x v="11"/>
    <s v="Boston Home &amp; Office Model 2000 Electric Pencil Sharpeners"/>
    <n v="37.840000000000003"/>
    <n v="2"/>
    <n v="2.84"/>
    <s v="Yes"/>
  </r>
  <r>
    <d v="2014-04-05T00:00:00"/>
    <x v="0"/>
    <x v="3"/>
    <x v="162"/>
    <x v="4"/>
    <x v="2"/>
    <x v="4"/>
    <s v="OIC Thumb-Tacks"/>
    <n v="5.47"/>
    <n v="6"/>
    <n v="1.85"/>
    <s v="Yes"/>
  </r>
  <r>
    <d v="2014-04-05T00:00:00"/>
    <x v="0"/>
    <x v="3"/>
    <x v="175"/>
    <x v="1"/>
    <x v="1"/>
    <x v="5"/>
    <s v="Eldon Regeneration Recycled Desk Accessories, Smoke"/>
    <n v="12.18"/>
    <n v="7"/>
    <n v="3.9"/>
    <s v="Yes"/>
  </r>
  <r>
    <d v="2014-04-05T00:00:00"/>
    <x v="0"/>
    <x v="3"/>
    <x v="175"/>
    <x v="1"/>
    <x v="2"/>
    <x v="10"/>
    <s v="Holmes Odor Grabber"/>
    <n v="57.68"/>
    <n v="4"/>
    <n v="19.03"/>
    <s v="Yes"/>
  </r>
  <r>
    <d v="2014-04-06T00:00:00"/>
    <x v="0"/>
    <x v="3"/>
    <x v="161"/>
    <x v="18"/>
    <x v="2"/>
    <x v="3"/>
    <s v="Easy-staple paper"/>
    <n v="16.22"/>
    <n v="2"/>
    <n v="5.88"/>
    <s v="Yes"/>
  </r>
  <r>
    <d v="2014-04-06T00:00:00"/>
    <x v="0"/>
    <x v="3"/>
    <x v="176"/>
    <x v="2"/>
    <x v="1"/>
    <x v="5"/>
    <s v="Seth Thomas 14&quot; Day/Date Wall Clock"/>
    <n v="56.96"/>
    <n v="2"/>
    <n v="21.08"/>
    <s v="Yes"/>
  </r>
  <r>
    <d v="2014-04-06T00:00:00"/>
    <x v="0"/>
    <x v="3"/>
    <x v="176"/>
    <x v="2"/>
    <x v="2"/>
    <x v="10"/>
    <s v="Commercial WindTunnel Clean Air Upright Vacuum, Replacement Belts, Filtration Bags"/>
    <n v="15.56"/>
    <n v="4"/>
    <n v="4.05"/>
    <s v="Yes"/>
  </r>
  <r>
    <d v="2014-04-06T00:00:00"/>
    <x v="0"/>
    <x v="3"/>
    <x v="176"/>
    <x v="2"/>
    <x v="1"/>
    <x v="14"/>
    <s v="O'Sullivan Living Dimensions 5-Shelf Bookcases"/>
    <n v="353.57"/>
    <n v="2"/>
    <n v="-44.2"/>
    <s v="No"/>
  </r>
  <r>
    <d v="2014-04-06T00:00:00"/>
    <x v="0"/>
    <x v="3"/>
    <x v="176"/>
    <x v="2"/>
    <x v="1"/>
    <x v="5"/>
    <s v="G.E. Halogen Desk Lamp Bulbs"/>
    <n v="13.96"/>
    <n v="2"/>
    <n v="6.7"/>
    <s v="Yes"/>
  </r>
  <r>
    <d v="2014-04-07T00:00:00"/>
    <x v="0"/>
    <x v="3"/>
    <x v="107"/>
    <x v="15"/>
    <x v="2"/>
    <x v="3"/>
    <s v="Xerox 194"/>
    <n v="177.54"/>
    <n v="4"/>
    <n v="62.14"/>
    <s v="Yes"/>
  </r>
  <r>
    <d v="2014-04-07T00:00:00"/>
    <x v="0"/>
    <x v="3"/>
    <x v="107"/>
    <x v="15"/>
    <x v="2"/>
    <x v="10"/>
    <s v="Fellowes Mighty 8 Compact Surge Protector"/>
    <n v="32.43"/>
    <n v="2"/>
    <n v="3.24"/>
    <s v="Yes"/>
  </r>
  <r>
    <d v="2014-04-07T00:00:00"/>
    <x v="0"/>
    <x v="3"/>
    <x v="123"/>
    <x v="25"/>
    <x v="2"/>
    <x v="3"/>
    <s v="Southworth Structures Collection"/>
    <n v="21.84"/>
    <n v="3"/>
    <n v="10.92"/>
    <s v="Yes"/>
  </r>
  <r>
    <d v="2014-04-07T00:00:00"/>
    <x v="0"/>
    <x v="3"/>
    <x v="123"/>
    <x v="25"/>
    <x v="2"/>
    <x v="9"/>
    <s v="Zipper Ring Binder Pockets"/>
    <n v="15.6"/>
    <n v="5"/>
    <n v="7.64"/>
    <s v="Yes"/>
  </r>
  <r>
    <d v="2014-04-08T00:00:00"/>
    <x v="0"/>
    <x v="3"/>
    <x v="177"/>
    <x v="27"/>
    <x v="2"/>
    <x v="10"/>
    <s v="Hoover WindTunnel Plus Canister Vacuum"/>
    <n v="1089.75"/>
    <n v="3"/>
    <n v="305.13"/>
    <s v="Yes"/>
  </r>
  <r>
    <d v="2014-04-08T00:00:00"/>
    <x v="0"/>
    <x v="3"/>
    <x v="177"/>
    <x v="27"/>
    <x v="2"/>
    <x v="3"/>
    <s v="Xerox 1934"/>
    <n v="447.84"/>
    <n v="8"/>
    <n v="219.44"/>
    <s v="Yes"/>
  </r>
  <r>
    <d v="2014-04-08T00:00:00"/>
    <x v="0"/>
    <x v="3"/>
    <x v="177"/>
    <x v="27"/>
    <x v="2"/>
    <x v="11"/>
    <s v="Newell 329"/>
    <n v="16.399999999999999"/>
    <n v="5"/>
    <n v="4.26"/>
    <s v="Yes"/>
  </r>
  <r>
    <d v="2014-04-08T00:00:00"/>
    <x v="0"/>
    <x v="3"/>
    <x v="177"/>
    <x v="27"/>
    <x v="0"/>
    <x v="2"/>
    <s v="Panasonic KX T7731-B Digital phone"/>
    <n v="399.96"/>
    <n v="5"/>
    <n v="35"/>
    <s v="Yes"/>
  </r>
  <r>
    <d v="2014-04-08T00:00:00"/>
    <x v="0"/>
    <x v="3"/>
    <x v="177"/>
    <x v="27"/>
    <x v="2"/>
    <x v="6"/>
    <s v="Safco Wire Cube Shelving System, For Use as 4 or 5 14&quot; Cubes, Black"/>
    <n v="158.9"/>
    <n v="5"/>
    <n v="7.95"/>
    <s v="Yes"/>
  </r>
  <r>
    <d v="2014-04-08T00:00:00"/>
    <x v="0"/>
    <x v="3"/>
    <x v="177"/>
    <x v="27"/>
    <x v="2"/>
    <x v="9"/>
    <s v="Ibico Standard Transparent Covers"/>
    <n v="13.18"/>
    <n v="1"/>
    <n v="4.78"/>
    <s v="Yes"/>
  </r>
  <r>
    <d v="2014-04-08T00:00:00"/>
    <x v="0"/>
    <x v="3"/>
    <x v="90"/>
    <x v="36"/>
    <x v="2"/>
    <x v="10"/>
    <s v="Eureka The Boss Cordless Rechargeable Stick Vac"/>
    <n v="101.96"/>
    <n v="2"/>
    <n v="27.53"/>
    <s v="Yes"/>
  </r>
  <r>
    <d v="2014-04-08T00:00:00"/>
    <x v="0"/>
    <x v="3"/>
    <x v="90"/>
    <x v="36"/>
    <x v="2"/>
    <x v="3"/>
    <s v="Southworth 25% Cotton Premium Laser Paper and Envelopes"/>
    <n v="259.74"/>
    <n v="13"/>
    <n v="124.68"/>
    <s v="Yes"/>
  </r>
  <r>
    <d v="2014-04-08T00:00:00"/>
    <x v="0"/>
    <x v="3"/>
    <x v="90"/>
    <x v="36"/>
    <x v="0"/>
    <x v="0"/>
    <s v="Maxell 4.7GB DVD-R"/>
    <n v="255.42"/>
    <n v="9"/>
    <n v="104.72"/>
    <s v="Yes"/>
  </r>
  <r>
    <d v="2014-04-10T00:00:00"/>
    <x v="0"/>
    <x v="3"/>
    <x v="178"/>
    <x v="5"/>
    <x v="2"/>
    <x v="8"/>
    <s v="Avery 512"/>
    <n v="14.45"/>
    <n v="5"/>
    <n v="6.79"/>
    <s v="Yes"/>
  </r>
  <r>
    <d v="2014-04-10T00:00:00"/>
    <x v="0"/>
    <x v="3"/>
    <x v="178"/>
    <x v="5"/>
    <x v="2"/>
    <x v="9"/>
    <s v="GBC Recycled Regency Composition Covers"/>
    <n v="95.65"/>
    <n v="2"/>
    <n v="31.09"/>
    <s v="Yes"/>
  </r>
  <r>
    <d v="2014-04-10T00:00:00"/>
    <x v="0"/>
    <x v="3"/>
    <x v="179"/>
    <x v="1"/>
    <x v="2"/>
    <x v="8"/>
    <s v="Avery 519"/>
    <n v="29.24"/>
    <n v="4"/>
    <n v="13.74"/>
    <s v="Yes"/>
  </r>
  <r>
    <d v="2014-04-10T00:00:00"/>
    <x v="0"/>
    <x v="3"/>
    <x v="180"/>
    <x v="2"/>
    <x v="1"/>
    <x v="1"/>
    <s v="Office Star - Contemporary Task Swivel chair with Loop Arms, Charcoal"/>
    <n v="589.41"/>
    <n v="5"/>
    <n v="-6.55"/>
    <s v="No"/>
  </r>
  <r>
    <d v="2014-04-11T00:00:00"/>
    <x v="0"/>
    <x v="3"/>
    <x v="181"/>
    <x v="2"/>
    <x v="1"/>
    <x v="1"/>
    <s v="DMI Arturo Collection Mission-style Design Wood Chair"/>
    <n v="135.88"/>
    <n v="1"/>
    <n v="24.16"/>
    <s v="Yes"/>
  </r>
  <r>
    <d v="2014-04-11T00:00:00"/>
    <x v="0"/>
    <x v="3"/>
    <x v="181"/>
    <x v="2"/>
    <x v="0"/>
    <x v="15"/>
    <s v="Canon imageCLASS MF7460 Monochrome Digital Laser Multifunction Copier"/>
    <n v="3991.98"/>
    <n v="2"/>
    <n v="1995.99"/>
    <s v="Yes"/>
  </r>
  <r>
    <d v="2014-04-11T00:00:00"/>
    <x v="0"/>
    <x v="3"/>
    <x v="181"/>
    <x v="2"/>
    <x v="0"/>
    <x v="2"/>
    <s v="Panasonic Kx-TS550"/>
    <n v="275.94"/>
    <n v="6"/>
    <n v="80.02"/>
    <s v="Yes"/>
  </r>
  <r>
    <d v="2014-04-11T00:00:00"/>
    <x v="0"/>
    <x v="3"/>
    <x v="181"/>
    <x v="2"/>
    <x v="0"/>
    <x v="0"/>
    <s v="NETGEAR N750 Dual Band Wi-Fi Gigabit Router"/>
    <n v="360"/>
    <n v="4"/>
    <n v="129.6"/>
    <s v="Yes"/>
  </r>
  <r>
    <d v="2014-04-11T00:00:00"/>
    <x v="0"/>
    <x v="3"/>
    <x v="181"/>
    <x v="2"/>
    <x v="2"/>
    <x v="6"/>
    <s v="Trav-L-File Heavy-Duty Shuttle II, Black"/>
    <n v="43.57"/>
    <n v="1"/>
    <n v="13.07"/>
    <s v="Yes"/>
  </r>
  <r>
    <d v="2014-04-11T00:00:00"/>
    <x v="0"/>
    <x v="3"/>
    <x v="87"/>
    <x v="12"/>
    <x v="2"/>
    <x v="4"/>
    <s v="OIC Bulk Pack Metal Binder Clips"/>
    <n v="8.3800000000000008"/>
    <n v="3"/>
    <n v="2.72"/>
    <s v="Yes"/>
  </r>
  <r>
    <d v="2014-04-11T00:00:00"/>
    <x v="0"/>
    <x v="3"/>
    <x v="87"/>
    <x v="12"/>
    <x v="2"/>
    <x v="10"/>
    <s v="Acco 6 Outlet Guardian Premium Surge Suppressor"/>
    <n v="58.24"/>
    <n v="5"/>
    <n v="5.0999999999999996"/>
    <s v="Yes"/>
  </r>
  <r>
    <d v="2014-04-11T00:00:00"/>
    <x v="0"/>
    <x v="3"/>
    <x v="182"/>
    <x v="5"/>
    <x v="1"/>
    <x v="5"/>
    <s v="Executive Impressions 12&quot; Wall Clock"/>
    <n v="35.340000000000003"/>
    <n v="2"/>
    <n v="13.43"/>
    <s v="Yes"/>
  </r>
  <r>
    <d v="2014-04-11T00:00:00"/>
    <x v="0"/>
    <x v="3"/>
    <x v="183"/>
    <x v="5"/>
    <x v="0"/>
    <x v="2"/>
    <s v="Polycom SoundPoint Pro SE-225 Corded phone"/>
    <n v="666.34"/>
    <n v="7"/>
    <n v="66.63"/>
    <s v="Yes"/>
  </r>
  <r>
    <d v="2014-04-11T00:00:00"/>
    <x v="0"/>
    <x v="3"/>
    <x v="183"/>
    <x v="5"/>
    <x v="1"/>
    <x v="7"/>
    <s v="Bevis Round Conference Table Top, X-Base"/>
    <n v="573.73"/>
    <n v="4"/>
    <n v="-64.540000000000006"/>
    <s v="No"/>
  </r>
  <r>
    <d v="2014-04-11T00:00:00"/>
    <x v="0"/>
    <x v="3"/>
    <x v="183"/>
    <x v="5"/>
    <x v="2"/>
    <x v="9"/>
    <s v="Cardinal EasyOpen D-Ring Binders"/>
    <n v="21.94"/>
    <n v="3"/>
    <n v="8.23"/>
    <s v="Yes"/>
  </r>
  <r>
    <d v="2014-04-11T00:00:00"/>
    <x v="0"/>
    <x v="3"/>
    <x v="183"/>
    <x v="5"/>
    <x v="2"/>
    <x v="3"/>
    <s v="Xerox 2000"/>
    <n v="19.440000000000001"/>
    <n v="3"/>
    <n v="9.33"/>
    <s v="Yes"/>
  </r>
  <r>
    <d v="2014-04-11T00:00:00"/>
    <x v="0"/>
    <x v="3"/>
    <x v="183"/>
    <x v="5"/>
    <x v="0"/>
    <x v="15"/>
    <s v="Hewlett-Packard Deskjet D4360 Printer"/>
    <n v="447.97"/>
    <n v="4"/>
    <n v="139.99"/>
    <s v="Yes"/>
  </r>
  <r>
    <d v="2014-04-11T00:00:00"/>
    <x v="0"/>
    <x v="3"/>
    <x v="184"/>
    <x v="2"/>
    <x v="2"/>
    <x v="9"/>
    <s v="Acco Flexible ACCOHIDE Square Ring Data Binder, Dark Blue, 11 1/2&quot; X 14&quot; 7/8&quot;"/>
    <n v="52.06"/>
    <n v="4"/>
    <n v="18.87"/>
    <s v="Yes"/>
  </r>
  <r>
    <d v="2014-04-11T00:00:00"/>
    <x v="0"/>
    <x v="3"/>
    <x v="185"/>
    <x v="5"/>
    <x v="2"/>
    <x v="11"/>
    <s v="Newell 343"/>
    <n v="2.94"/>
    <n v="1"/>
    <n v="0.79"/>
    <s v="Yes"/>
  </r>
  <r>
    <d v="2014-04-12T00:00:00"/>
    <x v="0"/>
    <x v="3"/>
    <x v="186"/>
    <x v="2"/>
    <x v="0"/>
    <x v="2"/>
    <s v="Plantronics Voyager Pro HD - Bluetooth Headset"/>
    <n v="129.97999999999999"/>
    <n v="2"/>
    <n v="62.39"/>
    <s v="Yes"/>
  </r>
  <r>
    <d v="2014-04-13T00:00:00"/>
    <x v="0"/>
    <x v="3"/>
    <x v="153"/>
    <x v="13"/>
    <x v="2"/>
    <x v="11"/>
    <s v="Newell 314"/>
    <n v="17.86"/>
    <n v="4"/>
    <n v="1.1200000000000001"/>
    <s v="Yes"/>
  </r>
  <r>
    <d v="2014-04-13T00:00:00"/>
    <x v="0"/>
    <x v="3"/>
    <x v="153"/>
    <x v="13"/>
    <x v="2"/>
    <x v="9"/>
    <s v="Fellowes PB200 Plastic Comb Binding Machine"/>
    <n v="509.97"/>
    <n v="10"/>
    <n v="-407.98"/>
    <s v="No"/>
  </r>
  <r>
    <d v="2014-04-13T00:00:00"/>
    <x v="0"/>
    <x v="3"/>
    <x v="153"/>
    <x v="13"/>
    <x v="2"/>
    <x v="4"/>
    <s v="Staples"/>
    <n v="30.99"/>
    <n v="13"/>
    <n v="10.07"/>
    <s v="Yes"/>
  </r>
  <r>
    <d v="2014-04-13T00:00:00"/>
    <x v="0"/>
    <x v="3"/>
    <x v="153"/>
    <x v="13"/>
    <x v="0"/>
    <x v="2"/>
    <s v="Square Credit Card Reader, 4 1/2&quot; x 4 1/2&quot; x 1&quot;, White"/>
    <n v="71.930000000000007"/>
    <n v="12"/>
    <n v="8.39"/>
    <s v="Yes"/>
  </r>
  <r>
    <d v="2014-04-13T00:00:00"/>
    <x v="0"/>
    <x v="3"/>
    <x v="187"/>
    <x v="29"/>
    <x v="2"/>
    <x v="8"/>
    <s v="Avery 479"/>
    <n v="7.83"/>
    <n v="3"/>
    <n v="3.6"/>
    <s v="Yes"/>
  </r>
  <r>
    <d v="2014-04-15T00:00:00"/>
    <x v="0"/>
    <x v="3"/>
    <x v="188"/>
    <x v="5"/>
    <x v="2"/>
    <x v="10"/>
    <s v="Belkin F9G930V10-GRY 9 Outlet Surge"/>
    <n v="106.96"/>
    <n v="2"/>
    <n v="31.02"/>
    <s v="Yes"/>
  </r>
  <r>
    <d v="2014-04-15T00:00:00"/>
    <x v="0"/>
    <x v="3"/>
    <x v="188"/>
    <x v="5"/>
    <x v="1"/>
    <x v="5"/>
    <s v="Howard Miller 13&quot; Diameter Goldtone Round Wall Clock"/>
    <n v="187.76"/>
    <n v="4"/>
    <n v="76.98"/>
    <s v="Yes"/>
  </r>
  <r>
    <d v="2014-04-16T00:00:00"/>
    <x v="0"/>
    <x v="3"/>
    <x v="126"/>
    <x v="12"/>
    <x v="2"/>
    <x v="11"/>
    <s v="Avery Hi-Liter EverBold Pen Style Fluorescent Highlighters, 4/Pack"/>
    <n v="39.07"/>
    <n v="6"/>
    <n v="9.77"/>
    <s v="Yes"/>
  </r>
  <r>
    <d v="2014-04-18T00:00:00"/>
    <x v="0"/>
    <x v="3"/>
    <x v="189"/>
    <x v="5"/>
    <x v="0"/>
    <x v="15"/>
    <s v="Ativa MDM8000 8-Sheet Micro-Cut Shredder"/>
    <n v="287.97000000000003"/>
    <n v="4"/>
    <n v="97.19"/>
    <s v="Yes"/>
  </r>
  <r>
    <d v="2014-04-18T00:00:00"/>
    <x v="0"/>
    <x v="3"/>
    <x v="189"/>
    <x v="5"/>
    <x v="2"/>
    <x v="11"/>
    <s v="Newell 351"/>
    <n v="13.12"/>
    <n v="4"/>
    <n v="3.8"/>
    <s v="Yes"/>
  </r>
  <r>
    <d v="2014-04-18T00:00:00"/>
    <x v="0"/>
    <x v="3"/>
    <x v="189"/>
    <x v="5"/>
    <x v="2"/>
    <x v="11"/>
    <s v="Binney &amp; Smith inkTank Desk Highlighter, Chisel Tip, Yellow, 12/Box"/>
    <n v="10.75"/>
    <n v="5"/>
    <n v="3.55"/>
    <s v="Yes"/>
  </r>
  <r>
    <d v="2014-04-18T00:00:00"/>
    <x v="0"/>
    <x v="3"/>
    <x v="189"/>
    <x v="5"/>
    <x v="2"/>
    <x v="4"/>
    <s v="Advantus Push Pins, Aluminum Head"/>
    <n v="11.62"/>
    <n v="2"/>
    <n v="3.6"/>
    <s v="Yes"/>
  </r>
  <r>
    <d v="2014-04-18T00:00:00"/>
    <x v="0"/>
    <x v="3"/>
    <x v="6"/>
    <x v="4"/>
    <x v="2"/>
    <x v="11"/>
    <s v="Prang Dustless Chalk Sticks"/>
    <n v="2.69"/>
    <n v="2"/>
    <n v="1.01"/>
    <s v="Yes"/>
  </r>
  <r>
    <d v="2014-04-18T00:00:00"/>
    <x v="0"/>
    <x v="3"/>
    <x v="6"/>
    <x v="4"/>
    <x v="1"/>
    <x v="1"/>
    <s v="DMI Arturo Collection Mission-style Design Wood Chair"/>
    <n v="317.06"/>
    <n v="3"/>
    <n v="-18.12"/>
    <s v="No"/>
  </r>
  <r>
    <d v="2014-04-18T00:00:00"/>
    <x v="0"/>
    <x v="3"/>
    <x v="6"/>
    <x v="4"/>
    <x v="2"/>
    <x v="13"/>
    <s v="Cameo Buff Policy Envelopes"/>
    <n v="149.35"/>
    <n v="3"/>
    <n v="50.41"/>
    <s v="Yes"/>
  </r>
  <r>
    <d v="2014-04-18T00:00:00"/>
    <x v="0"/>
    <x v="3"/>
    <x v="6"/>
    <x v="4"/>
    <x v="0"/>
    <x v="0"/>
    <s v="Kensington Expert Mouse Optical USB Trackball for PC or Mac"/>
    <n v="227.98"/>
    <n v="3"/>
    <n v="28.5"/>
    <s v="Yes"/>
  </r>
  <r>
    <d v="2014-04-19T00:00:00"/>
    <x v="0"/>
    <x v="3"/>
    <x v="190"/>
    <x v="5"/>
    <x v="1"/>
    <x v="5"/>
    <s v="Executive Impressions 13&quot; Chairman Wall Clock"/>
    <n v="76.14"/>
    <n v="3"/>
    <n v="26.65"/>
    <s v="Yes"/>
  </r>
  <r>
    <d v="2014-04-19T00:00:00"/>
    <x v="0"/>
    <x v="3"/>
    <x v="116"/>
    <x v="25"/>
    <x v="2"/>
    <x v="9"/>
    <s v="GBC Durable Plastic Covers"/>
    <n v="58.05"/>
    <n v="3"/>
    <n v="26.7"/>
    <s v="Yes"/>
  </r>
  <r>
    <d v="2014-04-19T00:00:00"/>
    <x v="0"/>
    <x v="3"/>
    <x v="116"/>
    <x v="25"/>
    <x v="2"/>
    <x v="3"/>
    <s v="Xerox 232"/>
    <n v="71.28"/>
    <n v="11"/>
    <n v="34.21"/>
    <s v="Yes"/>
  </r>
  <r>
    <d v="2014-04-20T00:00:00"/>
    <x v="0"/>
    <x v="3"/>
    <x v="191"/>
    <x v="4"/>
    <x v="1"/>
    <x v="7"/>
    <s v="Bush Advantage Collection Round Conference Table"/>
    <n v="744.1"/>
    <n v="5"/>
    <n v="-95.67"/>
    <s v="No"/>
  </r>
  <r>
    <d v="2014-04-20T00:00:00"/>
    <x v="0"/>
    <x v="3"/>
    <x v="191"/>
    <x v="4"/>
    <x v="2"/>
    <x v="6"/>
    <s v="Personal Folder Holder, Ebony"/>
    <n v="44.84"/>
    <n v="5"/>
    <n v="5.61"/>
    <s v="Yes"/>
  </r>
  <r>
    <d v="2014-04-20T00:00:00"/>
    <x v="0"/>
    <x v="3"/>
    <x v="191"/>
    <x v="4"/>
    <x v="1"/>
    <x v="7"/>
    <s v="Riverside Furniture Stanwyck Manor Table Series"/>
    <n v="401.59"/>
    <n v="2"/>
    <n v="-131.94999999999999"/>
    <s v="No"/>
  </r>
  <r>
    <d v="2014-04-20T00:00:00"/>
    <x v="0"/>
    <x v="3"/>
    <x v="192"/>
    <x v="5"/>
    <x v="1"/>
    <x v="5"/>
    <s v="GE 4 Foot Flourescent Tube, 40 Watt"/>
    <n v="59.92"/>
    <n v="4"/>
    <n v="27.56"/>
    <s v="Yes"/>
  </r>
  <r>
    <d v="2014-04-21T00:00:00"/>
    <x v="0"/>
    <x v="3"/>
    <x v="193"/>
    <x v="5"/>
    <x v="2"/>
    <x v="9"/>
    <s v="ACCOHIDE Binder by Acco"/>
    <n v="16.52"/>
    <n v="5"/>
    <n v="5.58"/>
    <s v="Yes"/>
  </r>
  <r>
    <d v="2014-04-21T00:00:00"/>
    <x v="0"/>
    <x v="3"/>
    <x v="194"/>
    <x v="17"/>
    <x v="2"/>
    <x v="6"/>
    <s v="SAFCO Commercial Wire Shelving, Black"/>
    <n v="828.84"/>
    <n v="6"/>
    <n v="0"/>
    <s v="Break-Even"/>
  </r>
  <r>
    <d v="2014-04-22T00:00:00"/>
    <x v="0"/>
    <x v="3"/>
    <x v="195"/>
    <x v="2"/>
    <x v="2"/>
    <x v="13"/>
    <s v="Staple envelope"/>
    <n v="247.84"/>
    <n v="8"/>
    <n v="121.44"/>
    <s v="Yes"/>
  </r>
  <r>
    <d v="2014-04-22T00:00:00"/>
    <x v="0"/>
    <x v="3"/>
    <x v="195"/>
    <x v="2"/>
    <x v="2"/>
    <x v="9"/>
    <s v="ACCOHIDE 3-Ring Binder, Blue, 1&quot;"/>
    <n v="9.91"/>
    <n v="3"/>
    <n v="3.35"/>
    <s v="Yes"/>
  </r>
  <r>
    <d v="2014-04-23T00:00:00"/>
    <x v="0"/>
    <x v="3"/>
    <x v="196"/>
    <x v="13"/>
    <x v="2"/>
    <x v="9"/>
    <s v="Wilson Jones Suede Grain Vinyl Binders"/>
    <n v="2.5"/>
    <n v="3"/>
    <n v="-1.75"/>
    <s v="No"/>
  </r>
  <r>
    <d v="2014-04-23T00:00:00"/>
    <x v="0"/>
    <x v="3"/>
    <x v="197"/>
    <x v="18"/>
    <x v="1"/>
    <x v="1"/>
    <s v="Global Leather Highback Executive Chair with Pneumatic Height Adjustment, Black"/>
    <n v="281.37"/>
    <n v="2"/>
    <n v="-12.06"/>
    <s v="No"/>
  </r>
  <r>
    <d v="2014-04-23T00:00:00"/>
    <x v="0"/>
    <x v="3"/>
    <x v="197"/>
    <x v="18"/>
    <x v="2"/>
    <x v="9"/>
    <s v="Zipper Ring Binder Pockets"/>
    <n v="7.49"/>
    <n v="8"/>
    <n v="-5.24"/>
    <s v="No"/>
  </r>
  <r>
    <d v="2014-04-23T00:00:00"/>
    <x v="0"/>
    <x v="3"/>
    <x v="197"/>
    <x v="18"/>
    <x v="1"/>
    <x v="5"/>
    <s v="G.E. Halogen Desk Lamp Bulbs"/>
    <n v="22.34"/>
    <n v="4"/>
    <n v="7.82"/>
    <s v="Yes"/>
  </r>
  <r>
    <d v="2014-04-23T00:00:00"/>
    <x v="0"/>
    <x v="3"/>
    <x v="181"/>
    <x v="5"/>
    <x v="2"/>
    <x v="3"/>
    <s v="Xerox 1891"/>
    <n v="48.91"/>
    <n v="1"/>
    <n v="22.99"/>
    <s v="Yes"/>
  </r>
  <r>
    <d v="2014-04-25T00:00:00"/>
    <x v="0"/>
    <x v="3"/>
    <x v="198"/>
    <x v="4"/>
    <x v="2"/>
    <x v="3"/>
    <s v="Xerox 1985"/>
    <n v="10.37"/>
    <n v="2"/>
    <n v="3.63"/>
    <s v="Yes"/>
  </r>
  <r>
    <d v="2014-04-25T00:00:00"/>
    <x v="0"/>
    <x v="3"/>
    <x v="198"/>
    <x v="4"/>
    <x v="2"/>
    <x v="11"/>
    <s v="12 Colored Short Pencils"/>
    <n v="6.24"/>
    <n v="3"/>
    <n v="0.55000000000000004"/>
    <s v="Yes"/>
  </r>
  <r>
    <d v="2014-04-25T00:00:00"/>
    <x v="0"/>
    <x v="3"/>
    <x v="199"/>
    <x v="12"/>
    <x v="0"/>
    <x v="2"/>
    <s v="AT&amp;T CL2909"/>
    <n v="302.38"/>
    <n v="3"/>
    <n v="37.799999999999997"/>
    <s v="Yes"/>
  </r>
  <r>
    <d v="2014-04-25T00:00:00"/>
    <x v="0"/>
    <x v="3"/>
    <x v="200"/>
    <x v="5"/>
    <x v="1"/>
    <x v="5"/>
    <s v="Tenex Traditional Chairmats for Medium Pile Carpet, Standard Lip, 36&quot; x 48&quot;"/>
    <n v="303.25"/>
    <n v="5"/>
    <n v="63.68"/>
    <s v="Yes"/>
  </r>
  <r>
    <d v="2014-04-25T00:00:00"/>
    <x v="0"/>
    <x v="3"/>
    <x v="200"/>
    <x v="5"/>
    <x v="2"/>
    <x v="10"/>
    <s v="Kensington 6 Outlet MasterPiece HOMEOFFICE Power Control Center"/>
    <n v="270.72000000000003"/>
    <n v="3"/>
    <n v="78.510000000000005"/>
    <s v="Yes"/>
  </r>
  <r>
    <d v="2014-04-25T00:00:00"/>
    <x v="0"/>
    <x v="3"/>
    <x v="200"/>
    <x v="5"/>
    <x v="1"/>
    <x v="1"/>
    <s v="GuestStacker Chair with Chrome Finish Legs"/>
    <n v="1487.04"/>
    <n v="5"/>
    <n v="148.69999999999999"/>
    <s v="Yes"/>
  </r>
  <r>
    <d v="2014-04-26T00:00:00"/>
    <x v="0"/>
    <x v="3"/>
    <x v="201"/>
    <x v="5"/>
    <x v="1"/>
    <x v="1"/>
    <s v="Bevis Steel Folding Chairs"/>
    <n v="230.28"/>
    <n v="3"/>
    <n v="23.03"/>
    <s v="Yes"/>
  </r>
  <r>
    <d v="2014-04-26T00:00:00"/>
    <x v="0"/>
    <x v="3"/>
    <x v="201"/>
    <x v="5"/>
    <x v="2"/>
    <x v="9"/>
    <s v="Acco Pressboard Covers with Storage Hooks, 14 7/8&quot; x 11&quot;, Executive Red"/>
    <n v="18.29"/>
    <n v="6"/>
    <n v="5.72"/>
    <s v="Yes"/>
  </r>
  <r>
    <d v="2014-04-26T00:00:00"/>
    <x v="0"/>
    <x v="3"/>
    <x v="202"/>
    <x v="5"/>
    <x v="2"/>
    <x v="11"/>
    <s v="Newell 347"/>
    <n v="21.4"/>
    <n v="5"/>
    <n v="6.21"/>
    <s v="Yes"/>
  </r>
  <r>
    <d v="2014-04-26T00:00:00"/>
    <x v="0"/>
    <x v="3"/>
    <x v="202"/>
    <x v="5"/>
    <x v="2"/>
    <x v="8"/>
    <s v="Avery 495"/>
    <n v="12.6"/>
    <n v="2"/>
    <n v="5.8"/>
    <s v="Yes"/>
  </r>
  <r>
    <d v="2014-04-28T00:00:00"/>
    <x v="0"/>
    <x v="3"/>
    <x v="203"/>
    <x v="29"/>
    <x v="2"/>
    <x v="9"/>
    <s v="Acco Data Flex Cable Posts For Top &amp; Bottom Load Binders, 6&quot; Capacity"/>
    <n v="20.86"/>
    <n v="2"/>
    <n v="9.39"/>
    <s v="Yes"/>
  </r>
  <r>
    <d v="2014-04-28T00:00:00"/>
    <x v="0"/>
    <x v="3"/>
    <x v="203"/>
    <x v="29"/>
    <x v="2"/>
    <x v="6"/>
    <s v="Recycled Steel Personal File for Standard File Folders"/>
    <n v="497.61"/>
    <n v="9"/>
    <n v="129.38"/>
    <s v="Yes"/>
  </r>
  <r>
    <d v="2014-04-28T00:00:00"/>
    <x v="0"/>
    <x v="3"/>
    <x v="203"/>
    <x v="29"/>
    <x v="2"/>
    <x v="11"/>
    <s v="Blackstonian Pencils"/>
    <n v="5.34"/>
    <n v="2"/>
    <n v="1.5"/>
    <s v="Yes"/>
  </r>
  <r>
    <d v="2014-04-28T00:00:00"/>
    <x v="0"/>
    <x v="3"/>
    <x v="203"/>
    <x v="29"/>
    <x v="2"/>
    <x v="8"/>
    <s v="Avery 488"/>
    <n v="3.15"/>
    <n v="1"/>
    <n v="1.51"/>
    <s v="Yes"/>
  </r>
  <r>
    <d v="2014-04-28T00:00:00"/>
    <x v="0"/>
    <x v="3"/>
    <x v="204"/>
    <x v="18"/>
    <x v="2"/>
    <x v="8"/>
    <s v="Avery File Folder Labels"/>
    <n v="6.91"/>
    <n v="3"/>
    <n v="2.5099999999999998"/>
    <s v="Yes"/>
  </r>
  <r>
    <d v="2014-04-28T00:00:00"/>
    <x v="0"/>
    <x v="3"/>
    <x v="204"/>
    <x v="18"/>
    <x v="2"/>
    <x v="6"/>
    <s v="X-Rack File for Hanging Folders"/>
    <n v="27.1"/>
    <n v="3"/>
    <n v="2.0299999999999998"/>
    <s v="Yes"/>
  </r>
  <r>
    <d v="2014-04-28T00:00:00"/>
    <x v="0"/>
    <x v="3"/>
    <x v="204"/>
    <x v="18"/>
    <x v="2"/>
    <x v="6"/>
    <s v="Carina Mini System Audio Rack, Model AR050B"/>
    <n v="177.57"/>
    <n v="2"/>
    <n v="-37.729999999999997"/>
    <s v="No"/>
  </r>
  <r>
    <d v="2014-04-28T00:00:00"/>
    <x v="0"/>
    <x v="3"/>
    <x v="205"/>
    <x v="5"/>
    <x v="0"/>
    <x v="2"/>
    <s v="Samsung Galaxy Mega 6.3"/>
    <n v="1679.96"/>
    <n v="5"/>
    <n v="126"/>
    <s v="Yes"/>
  </r>
  <r>
    <d v="2014-04-28T00:00:00"/>
    <x v="0"/>
    <x v="3"/>
    <x v="206"/>
    <x v="2"/>
    <x v="0"/>
    <x v="0"/>
    <s v="Logitech G600 MMO Gaming Mouse"/>
    <n v="159.97999999999999"/>
    <n v="2"/>
    <n v="57.59"/>
    <s v="Yes"/>
  </r>
  <r>
    <d v="2014-04-29T00:00:00"/>
    <x v="0"/>
    <x v="3"/>
    <x v="207"/>
    <x v="2"/>
    <x v="1"/>
    <x v="5"/>
    <s v="Dax Clear Box Frame"/>
    <n v="17.46"/>
    <n v="2"/>
    <n v="5.94"/>
    <s v="Yes"/>
  </r>
  <r>
    <d v="2014-04-29T00:00:00"/>
    <x v="0"/>
    <x v="3"/>
    <x v="208"/>
    <x v="19"/>
    <x v="1"/>
    <x v="1"/>
    <s v="Global Stack Chair without Arms, Black"/>
    <n v="51.96"/>
    <n v="2"/>
    <n v="12.99"/>
    <s v="Yes"/>
  </r>
  <r>
    <d v="2014-04-29T00:00:00"/>
    <x v="0"/>
    <x v="3"/>
    <x v="208"/>
    <x v="19"/>
    <x v="2"/>
    <x v="9"/>
    <s v="Avery Non-Stick Heavy Duty View Round Locking Ring Binders"/>
    <n v="17.940000000000001"/>
    <n v="3"/>
    <n v="8.61"/>
    <s v="Yes"/>
  </r>
  <r>
    <d v="2014-04-29T00:00:00"/>
    <x v="0"/>
    <x v="3"/>
    <x v="209"/>
    <x v="23"/>
    <x v="1"/>
    <x v="1"/>
    <s v="Global Leather Executive Chair"/>
    <n v="561.58000000000004"/>
    <n v="2"/>
    <n v="70.2"/>
    <s v="Yes"/>
  </r>
  <r>
    <d v="2014-04-29T00:00:00"/>
    <x v="0"/>
    <x v="3"/>
    <x v="209"/>
    <x v="23"/>
    <x v="2"/>
    <x v="6"/>
    <s v="2300 Heavy-Duty Transfer File Systems by Perma"/>
    <n v="99.92"/>
    <n v="5"/>
    <n v="-1.25"/>
    <s v="No"/>
  </r>
  <r>
    <d v="2014-04-29T00:00:00"/>
    <x v="0"/>
    <x v="3"/>
    <x v="210"/>
    <x v="37"/>
    <x v="0"/>
    <x v="2"/>
    <s v="Square Credit Card Reader"/>
    <n v="19.98"/>
    <n v="2"/>
    <n v="5.19"/>
    <s v="Yes"/>
  </r>
  <r>
    <d v="2014-04-30T00:00:00"/>
    <x v="0"/>
    <x v="3"/>
    <x v="97"/>
    <x v="33"/>
    <x v="0"/>
    <x v="0"/>
    <s v="Maxell 4.7GB DVD-RW 3/Pack"/>
    <n v="47.79"/>
    <n v="3"/>
    <n v="16.25"/>
    <s v="Yes"/>
  </r>
  <r>
    <d v="2014-04-30T00:00:00"/>
    <x v="0"/>
    <x v="3"/>
    <x v="70"/>
    <x v="17"/>
    <x v="2"/>
    <x v="11"/>
    <s v="Hunt Boston Vacuum Mount KS Pencil Sharpener"/>
    <n v="174.95"/>
    <n v="5"/>
    <n v="45.49"/>
    <s v="Yes"/>
  </r>
  <r>
    <d v="2014-04-30T00:00:00"/>
    <x v="0"/>
    <x v="3"/>
    <x v="70"/>
    <x v="17"/>
    <x v="2"/>
    <x v="6"/>
    <s v="Economy Rollaway Files"/>
    <n v="826"/>
    <n v="5"/>
    <n v="214.76"/>
    <s v="Yes"/>
  </r>
  <r>
    <d v="2014-05-01T00:00:00"/>
    <x v="0"/>
    <x v="4"/>
    <x v="211"/>
    <x v="13"/>
    <x v="2"/>
    <x v="11"/>
    <s v="Avery Hi-Liter EverBold Pen Style Fluorescent Highlighters, 4/Pack"/>
    <n v="19.54"/>
    <n v="3"/>
    <n v="4.88"/>
    <s v="Yes"/>
  </r>
  <r>
    <d v="2014-05-03T00:00:00"/>
    <x v="0"/>
    <x v="4"/>
    <x v="212"/>
    <x v="2"/>
    <x v="2"/>
    <x v="11"/>
    <s v="Newell 345"/>
    <n v="59.52"/>
    <n v="3"/>
    <n v="15.48"/>
    <s v="Yes"/>
  </r>
  <r>
    <d v="2014-05-03T00:00:00"/>
    <x v="0"/>
    <x v="4"/>
    <x v="212"/>
    <x v="2"/>
    <x v="0"/>
    <x v="0"/>
    <s v="Logitech Wireless Gaming Headset G930"/>
    <n v="479.97"/>
    <n v="3"/>
    <n v="177.59"/>
    <s v="Yes"/>
  </r>
  <r>
    <d v="2014-05-03T00:00:00"/>
    <x v="0"/>
    <x v="4"/>
    <x v="212"/>
    <x v="2"/>
    <x v="2"/>
    <x v="16"/>
    <s v="Acme Forged Steel Scissors with Black Enamel Handles"/>
    <n v="18.62"/>
    <n v="2"/>
    <n v="5.4"/>
    <s v="Yes"/>
  </r>
  <r>
    <d v="2014-05-03T00:00:00"/>
    <x v="0"/>
    <x v="4"/>
    <x v="212"/>
    <x v="2"/>
    <x v="2"/>
    <x v="9"/>
    <s v="GBC Wire Binding Combs"/>
    <n v="49.63"/>
    <n v="6"/>
    <n v="16.75"/>
    <s v="Yes"/>
  </r>
  <r>
    <d v="2014-05-03T00:00:00"/>
    <x v="0"/>
    <x v="4"/>
    <x v="212"/>
    <x v="2"/>
    <x v="2"/>
    <x v="3"/>
    <s v="Xerox 1891"/>
    <n v="97.82"/>
    <n v="2"/>
    <n v="45.98"/>
    <s v="Yes"/>
  </r>
  <r>
    <d v="2014-05-04T00:00:00"/>
    <x v="0"/>
    <x v="4"/>
    <x v="213"/>
    <x v="2"/>
    <x v="2"/>
    <x v="3"/>
    <s v="Eaton Premium Continuous-Feed Paper, 25% Cotton, Letter Size, White, 1000 Shts/Box"/>
    <n v="55.48"/>
    <n v="1"/>
    <n v="26.63"/>
    <s v="Yes"/>
  </r>
  <r>
    <d v="2014-05-04T00:00:00"/>
    <x v="0"/>
    <x v="4"/>
    <x v="214"/>
    <x v="25"/>
    <x v="2"/>
    <x v="11"/>
    <s v="Crayola Colored Pencils"/>
    <n v="22.96"/>
    <n v="7"/>
    <n v="7.58"/>
    <s v="Yes"/>
  </r>
  <r>
    <d v="2014-05-04T00:00:00"/>
    <x v="0"/>
    <x v="4"/>
    <x v="214"/>
    <x v="25"/>
    <x v="0"/>
    <x v="2"/>
    <s v="AT&amp;T CL82213"/>
    <n v="28.99"/>
    <n v="1"/>
    <n v="8.41"/>
    <s v="Yes"/>
  </r>
  <r>
    <d v="2014-05-04T00:00:00"/>
    <x v="0"/>
    <x v="4"/>
    <x v="214"/>
    <x v="25"/>
    <x v="2"/>
    <x v="3"/>
    <s v="Xerox 1957"/>
    <n v="12.96"/>
    <n v="2"/>
    <n v="6.35"/>
    <s v="Yes"/>
  </r>
  <r>
    <d v="2014-05-04T00:00:00"/>
    <x v="0"/>
    <x v="4"/>
    <x v="214"/>
    <x v="25"/>
    <x v="2"/>
    <x v="11"/>
    <s v="Newell 321"/>
    <n v="22.96"/>
    <n v="7"/>
    <n v="6.66"/>
    <s v="Yes"/>
  </r>
  <r>
    <d v="2014-05-04T00:00:00"/>
    <x v="0"/>
    <x v="4"/>
    <x v="214"/>
    <x v="25"/>
    <x v="2"/>
    <x v="16"/>
    <s v="Martin Yale Chadless Opener Electric Letter Opener"/>
    <n v="4164.05"/>
    <n v="5"/>
    <n v="83.28"/>
    <s v="Yes"/>
  </r>
  <r>
    <d v="2014-05-04T00:00:00"/>
    <x v="0"/>
    <x v="4"/>
    <x v="215"/>
    <x v="3"/>
    <x v="2"/>
    <x v="6"/>
    <s v="Tenex File Box, Personal Filing Tote with Lid, Black"/>
    <n v="49.63"/>
    <n v="4"/>
    <n v="3.72"/>
    <s v="Yes"/>
  </r>
  <r>
    <d v="2014-05-04T00:00:00"/>
    <x v="0"/>
    <x v="4"/>
    <x v="215"/>
    <x v="3"/>
    <x v="2"/>
    <x v="6"/>
    <s v="Adjustable Personal File Tote"/>
    <n v="52.1"/>
    <n v="4"/>
    <n v="3.91"/>
    <s v="Yes"/>
  </r>
  <r>
    <d v="2014-05-04T00:00:00"/>
    <x v="0"/>
    <x v="4"/>
    <x v="216"/>
    <x v="10"/>
    <x v="2"/>
    <x v="11"/>
    <s v="Stanley Contemporary Battery Pencil Sharpeners"/>
    <n v="26.7"/>
    <n v="2"/>
    <n v="7.48"/>
    <s v="Yes"/>
  </r>
  <r>
    <d v="2014-05-04T00:00:00"/>
    <x v="0"/>
    <x v="4"/>
    <x v="216"/>
    <x v="10"/>
    <x v="2"/>
    <x v="9"/>
    <s v="Fellowes Twister Kit, Gray/Clear, 3/pkg"/>
    <n v="40.200000000000003"/>
    <n v="5"/>
    <n v="18.09"/>
    <s v="Yes"/>
  </r>
  <r>
    <d v="2014-05-04T00:00:00"/>
    <x v="0"/>
    <x v="4"/>
    <x v="216"/>
    <x v="10"/>
    <x v="2"/>
    <x v="11"/>
    <s v="Binney &amp; Smith Crayola Metallic Colored Pencils, 8-Color Set"/>
    <n v="13.89"/>
    <n v="3"/>
    <n v="4.58"/>
    <s v="Yes"/>
  </r>
  <r>
    <d v="2014-05-04T00:00:00"/>
    <x v="0"/>
    <x v="4"/>
    <x v="216"/>
    <x v="10"/>
    <x v="2"/>
    <x v="6"/>
    <s v="Space Solutions HD Industrial Steel Shelving."/>
    <n v="689.82"/>
    <n v="6"/>
    <n v="20.69"/>
    <s v="Yes"/>
  </r>
  <r>
    <d v="2014-05-04T00:00:00"/>
    <x v="0"/>
    <x v="4"/>
    <x v="217"/>
    <x v="17"/>
    <x v="2"/>
    <x v="9"/>
    <s v="Ibico Standard Transparent Covers"/>
    <n v="115.36"/>
    <n v="7"/>
    <n v="56.53"/>
    <s v="Yes"/>
  </r>
  <r>
    <d v="2014-05-05T00:00:00"/>
    <x v="0"/>
    <x v="4"/>
    <x v="218"/>
    <x v="17"/>
    <x v="2"/>
    <x v="3"/>
    <s v="Adams &quot;While You Were Out&quot; Message Pads"/>
    <n v="9.42"/>
    <n v="3"/>
    <n v="4.24"/>
    <s v="Yes"/>
  </r>
  <r>
    <d v="2014-05-05T00:00:00"/>
    <x v="0"/>
    <x v="4"/>
    <x v="218"/>
    <x v="17"/>
    <x v="2"/>
    <x v="11"/>
    <s v="Newell 350"/>
    <n v="6.56"/>
    <n v="2"/>
    <n v="1.9"/>
    <s v="Yes"/>
  </r>
  <r>
    <d v="2014-05-05T00:00:00"/>
    <x v="0"/>
    <x v="4"/>
    <x v="218"/>
    <x v="17"/>
    <x v="2"/>
    <x v="3"/>
    <s v="Xerox 1933"/>
    <n v="24.56"/>
    <n v="2"/>
    <n v="11.54"/>
    <s v="Yes"/>
  </r>
  <r>
    <d v="2014-05-05T00:00:00"/>
    <x v="0"/>
    <x v="4"/>
    <x v="219"/>
    <x v="4"/>
    <x v="1"/>
    <x v="1"/>
    <s v="Global Value Mid-Back Manager's Chair, Gray"/>
    <n v="127.87"/>
    <n v="3"/>
    <n v="-9.1300000000000008"/>
    <s v="No"/>
  </r>
  <r>
    <d v="2014-05-05T00:00:00"/>
    <x v="0"/>
    <x v="4"/>
    <x v="7"/>
    <x v="3"/>
    <x v="2"/>
    <x v="6"/>
    <s v="Eldon Portable Mobile Manager"/>
    <n v="45.25"/>
    <n v="2"/>
    <n v="3.96"/>
    <s v="Yes"/>
  </r>
  <r>
    <d v="2014-05-05T00:00:00"/>
    <x v="0"/>
    <x v="4"/>
    <x v="220"/>
    <x v="25"/>
    <x v="2"/>
    <x v="9"/>
    <s v="Storex Dura Pro Binders"/>
    <n v="11.88"/>
    <n v="2"/>
    <n v="5.35"/>
    <s v="Yes"/>
  </r>
  <r>
    <d v="2014-05-05T00:00:00"/>
    <x v="0"/>
    <x v="4"/>
    <x v="220"/>
    <x v="25"/>
    <x v="2"/>
    <x v="3"/>
    <s v="Easy-staple paper"/>
    <n v="35.44"/>
    <n v="1"/>
    <n v="16.66"/>
    <s v="Yes"/>
  </r>
  <r>
    <d v="2014-05-07T00:00:00"/>
    <x v="0"/>
    <x v="4"/>
    <x v="221"/>
    <x v="33"/>
    <x v="0"/>
    <x v="0"/>
    <s v="NETGEAR AC1750 Dual Band GigabitÂ Smart WiFi Router"/>
    <n v="479.97"/>
    <n v="3"/>
    <n v="163.19"/>
    <s v="Yes"/>
  </r>
  <r>
    <d v="2014-05-07T00:00:00"/>
    <x v="0"/>
    <x v="4"/>
    <x v="221"/>
    <x v="33"/>
    <x v="2"/>
    <x v="8"/>
    <s v="Avery 516"/>
    <n v="14.62"/>
    <n v="2"/>
    <n v="6.87"/>
    <s v="Yes"/>
  </r>
  <r>
    <d v="2014-05-07T00:00:00"/>
    <x v="0"/>
    <x v="4"/>
    <x v="221"/>
    <x v="33"/>
    <x v="2"/>
    <x v="3"/>
    <s v="Xerox 1995"/>
    <n v="19.440000000000001"/>
    <n v="3"/>
    <n v="9.33"/>
    <s v="Yes"/>
  </r>
  <r>
    <d v="2014-05-07T00:00:00"/>
    <x v="0"/>
    <x v="4"/>
    <x v="222"/>
    <x v="4"/>
    <x v="2"/>
    <x v="6"/>
    <s v="Gould Plastics 18-Pocket Panel Bin, 34w x 5-1/4d x 20-1/2h"/>
    <n v="220.78"/>
    <n v="3"/>
    <n v="-44.16"/>
    <s v="No"/>
  </r>
  <r>
    <d v="2014-05-07T00:00:00"/>
    <x v="0"/>
    <x v="4"/>
    <x v="222"/>
    <x v="4"/>
    <x v="2"/>
    <x v="6"/>
    <s v="Fellowes Bankers Box Stor/Drawer Steel Plus"/>
    <n v="281.42"/>
    <n v="11"/>
    <n v="-35.18"/>
    <s v="No"/>
  </r>
  <r>
    <d v="2014-05-07T00:00:00"/>
    <x v="0"/>
    <x v="4"/>
    <x v="223"/>
    <x v="5"/>
    <x v="2"/>
    <x v="9"/>
    <s v="Vinyl Sectional Post Binders"/>
    <n v="180.96"/>
    <n v="6"/>
    <n v="67.86"/>
    <s v="Yes"/>
  </r>
  <r>
    <d v="2014-05-07T00:00:00"/>
    <x v="0"/>
    <x v="4"/>
    <x v="42"/>
    <x v="23"/>
    <x v="2"/>
    <x v="11"/>
    <s v="Newell 322"/>
    <n v="4.37"/>
    <n v="3"/>
    <n v="0.38"/>
    <s v="Yes"/>
  </r>
  <r>
    <d v="2014-05-07T00:00:00"/>
    <x v="0"/>
    <x v="4"/>
    <x v="224"/>
    <x v="11"/>
    <x v="1"/>
    <x v="5"/>
    <s v="Advantus Panel Wall Certificate Holder - 8.5x11"/>
    <n v="19.52"/>
    <n v="2"/>
    <n v="5.37"/>
    <s v="Yes"/>
  </r>
  <r>
    <d v="2014-05-07T00:00:00"/>
    <x v="0"/>
    <x v="4"/>
    <x v="224"/>
    <x v="11"/>
    <x v="2"/>
    <x v="9"/>
    <s v="Wilson Jones Four-Pocket Poly Binders"/>
    <n v="9.81"/>
    <n v="5"/>
    <n v="-6.87"/>
    <s v="No"/>
  </r>
  <r>
    <d v="2014-05-07T00:00:00"/>
    <x v="0"/>
    <x v="4"/>
    <x v="224"/>
    <x v="11"/>
    <x v="1"/>
    <x v="5"/>
    <s v="Luxo Adjustable Task Clamp Lamp"/>
    <n v="213.22"/>
    <n v="3"/>
    <n v="15.99"/>
    <s v="Yes"/>
  </r>
  <r>
    <d v="2014-05-08T00:00:00"/>
    <x v="0"/>
    <x v="4"/>
    <x v="225"/>
    <x v="5"/>
    <x v="2"/>
    <x v="3"/>
    <s v="Adams Phone Message Book, Professional, 400 Message Capacity, 5 3/6Â” x 11Â”"/>
    <n v="20.94"/>
    <n v="3"/>
    <n v="9.84"/>
    <s v="Yes"/>
  </r>
  <r>
    <d v="2014-05-08T00:00:00"/>
    <x v="0"/>
    <x v="4"/>
    <x v="225"/>
    <x v="5"/>
    <x v="2"/>
    <x v="3"/>
    <s v="Xerox 1913"/>
    <n v="110.96"/>
    <n v="2"/>
    <n v="53.26"/>
    <s v="Yes"/>
  </r>
  <r>
    <d v="2014-05-08T00:00:00"/>
    <x v="0"/>
    <x v="4"/>
    <x v="225"/>
    <x v="5"/>
    <x v="1"/>
    <x v="1"/>
    <s v="Global Value Steno Chair, Gray"/>
    <n v="340.14"/>
    <n v="7"/>
    <n v="21.26"/>
    <s v="Yes"/>
  </r>
  <r>
    <d v="2014-05-08T00:00:00"/>
    <x v="0"/>
    <x v="4"/>
    <x v="226"/>
    <x v="5"/>
    <x v="0"/>
    <x v="0"/>
    <s v="Logitech Desktop MK120 Mouse and keyboard Combo"/>
    <n v="16.36"/>
    <n v="1"/>
    <n v="1.64"/>
    <s v="Yes"/>
  </r>
  <r>
    <d v="2014-05-08T00:00:00"/>
    <x v="0"/>
    <x v="4"/>
    <x v="226"/>
    <x v="5"/>
    <x v="2"/>
    <x v="6"/>
    <s v="Akro Stacking Bins"/>
    <n v="15.78"/>
    <n v="2"/>
    <n v="0.63"/>
    <s v="Yes"/>
  </r>
  <r>
    <d v="2014-05-08T00:00:00"/>
    <x v="0"/>
    <x v="4"/>
    <x v="226"/>
    <x v="5"/>
    <x v="2"/>
    <x v="11"/>
    <s v="Boston KS Multi-Size Manual Pencil Sharpener"/>
    <n v="45.98"/>
    <n v="2"/>
    <n v="12.87"/>
    <s v="Yes"/>
  </r>
  <r>
    <d v="2014-05-08T00:00:00"/>
    <x v="0"/>
    <x v="4"/>
    <x v="227"/>
    <x v="30"/>
    <x v="2"/>
    <x v="10"/>
    <s v="Fellowes Advanced Computer Series Surge Protectors"/>
    <n v="79.47"/>
    <n v="3"/>
    <n v="22.25"/>
    <s v="Yes"/>
  </r>
  <r>
    <d v="2014-05-08T00:00:00"/>
    <x v="0"/>
    <x v="4"/>
    <x v="227"/>
    <x v="30"/>
    <x v="2"/>
    <x v="11"/>
    <s v="Binney &amp; Smith inkTank Erasable Pocket Highlighter, Chisel Tip, Yellow"/>
    <n v="4.5599999999999996"/>
    <n v="2"/>
    <n v="2.0099999999999998"/>
    <s v="Yes"/>
  </r>
  <r>
    <d v="2014-05-08T00:00:00"/>
    <x v="0"/>
    <x v="4"/>
    <x v="227"/>
    <x v="30"/>
    <x v="1"/>
    <x v="1"/>
    <s v="Hon GuestStacker Chair"/>
    <n v="1133.3499999999999"/>
    <n v="5"/>
    <n v="294.67"/>
    <s v="Yes"/>
  </r>
  <r>
    <d v="2014-05-08T00:00:00"/>
    <x v="0"/>
    <x v="4"/>
    <x v="126"/>
    <x v="2"/>
    <x v="0"/>
    <x v="2"/>
    <s v="Plantronics CS 50-USB -Â headsetÂ - Convertible, Monaural"/>
    <n v="135.99"/>
    <n v="1"/>
    <n v="36.72"/>
    <s v="Yes"/>
  </r>
  <r>
    <d v="2014-05-08T00:00:00"/>
    <x v="0"/>
    <x v="4"/>
    <x v="126"/>
    <x v="2"/>
    <x v="2"/>
    <x v="11"/>
    <s v="Binney &amp; Smith inkTank Erasable Pocket Highlighter, Chisel Tip, Yellow"/>
    <n v="15.96"/>
    <n v="7"/>
    <n v="7.02"/>
    <s v="Yes"/>
  </r>
  <r>
    <d v="2014-05-08T00:00:00"/>
    <x v="0"/>
    <x v="4"/>
    <x v="228"/>
    <x v="4"/>
    <x v="1"/>
    <x v="7"/>
    <s v="SAFCO PlanMaster Heigh-Adjustable Drafting Table Base, 43w x 30d x 30-37h, Black"/>
    <n v="489.23"/>
    <n v="2"/>
    <n v="41.93"/>
    <s v="Yes"/>
  </r>
  <r>
    <d v="2014-05-09T00:00:00"/>
    <x v="0"/>
    <x v="4"/>
    <x v="229"/>
    <x v="18"/>
    <x v="2"/>
    <x v="6"/>
    <s v="Economy Rollaway Files"/>
    <n v="264.32"/>
    <n v="2"/>
    <n v="19.82"/>
    <s v="Yes"/>
  </r>
  <r>
    <d v="2014-05-09T00:00:00"/>
    <x v="0"/>
    <x v="4"/>
    <x v="230"/>
    <x v="11"/>
    <x v="1"/>
    <x v="5"/>
    <s v="Telescoping Adjustable Floor Lamp"/>
    <n v="31.98"/>
    <n v="2"/>
    <n v="2"/>
    <s v="Yes"/>
  </r>
  <r>
    <d v="2014-05-10T00:00:00"/>
    <x v="0"/>
    <x v="4"/>
    <x v="231"/>
    <x v="18"/>
    <x v="2"/>
    <x v="10"/>
    <s v="Belkin F5C206VTEL 6 Outlet Surge"/>
    <n v="91.92"/>
    <n v="5"/>
    <n v="11.49"/>
    <s v="Yes"/>
  </r>
  <r>
    <d v="2014-05-10T00:00:00"/>
    <x v="0"/>
    <x v="4"/>
    <x v="232"/>
    <x v="5"/>
    <x v="0"/>
    <x v="0"/>
    <s v="Plantronics Audio 478 Stereo USB Headset"/>
    <n v="99.98"/>
    <n v="2"/>
    <n v="34.99"/>
    <s v="Yes"/>
  </r>
  <r>
    <d v="2014-05-11T00:00:00"/>
    <x v="0"/>
    <x v="4"/>
    <x v="233"/>
    <x v="5"/>
    <x v="1"/>
    <x v="5"/>
    <s v="OIC Stacking Trays"/>
    <n v="20.04"/>
    <n v="6"/>
    <n v="8.82"/>
    <s v="Yes"/>
  </r>
  <r>
    <d v="2014-05-11T00:00:00"/>
    <x v="0"/>
    <x v="4"/>
    <x v="96"/>
    <x v="25"/>
    <x v="0"/>
    <x v="0"/>
    <s v="Maxell 4.7GB DVD-RW 3/Pack"/>
    <n v="47.79"/>
    <n v="3"/>
    <n v="16.25"/>
    <s v="Yes"/>
  </r>
  <r>
    <d v="2014-05-11T00:00:00"/>
    <x v="0"/>
    <x v="4"/>
    <x v="234"/>
    <x v="13"/>
    <x v="1"/>
    <x v="5"/>
    <s v="Tenex Antistatic Computer Chair Mats"/>
    <n v="273.57"/>
    <n v="2"/>
    <n v="-34.200000000000003"/>
    <s v="No"/>
  </r>
  <r>
    <d v="2014-05-11T00:00:00"/>
    <x v="0"/>
    <x v="4"/>
    <x v="234"/>
    <x v="13"/>
    <x v="2"/>
    <x v="9"/>
    <s v="Wilson Jones Legal Size Ring Binders"/>
    <n v="13.19"/>
    <n v="2"/>
    <n v="-8.8000000000000007"/>
    <s v="No"/>
  </r>
  <r>
    <d v="2014-05-11T00:00:00"/>
    <x v="0"/>
    <x v="4"/>
    <x v="234"/>
    <x v="13"/>
    <x v="2"/>
    <x v="6"/>
    <s v="Tennsco Double-Tier Lockers"/>
    <n v="1080.0999999999999"/>
    <n v="6"/>
    <n v="-94.51"/>
    <s v="No"/>
  </r>
  <r>
    <d v="2014-05-11T00:00:00"/>
    <x v="0"/>
    <x v="4"/>
    <x v="234"/>
    <x v="13"/>
    <x v="0"/>
    <x v="0"/>
    <s v="Sony 16GB Class 10 Micro SDHC R40 Memory Card"/>
    <n v="51.56"/>
    <n v="5"/>
    <n v="-6.45"/>
    <s v="No"/>
  </r>
  <r>
    <d v="2014-05-11T00:00:00"/>
    <x v="0"/>
    <x v="4"/>
    <x v="234"/>
    <x v="13"/>
    <x v="0"/>
    <x v="0"/>
    <s v="Memorex Micro Travel Drive 32 GB"/>
    <n v="58.42"/>
    <n v="2"/>
    <n v="16.79"/>
    <s v="Yes"/>
  </r>
  <r>
    <d v="2014-05-11T00:00:00"/>
    <x v="0"/>
    <x v="4"/>
    <x v="235"/>
    <x v="25"/>
    <x v="1"/>
    <x v="1"/>
    <s v="Global Stack Chair with Arms, Black"/>
    <n v="149.9"/>
    <n v="5"/>
    <n v="40.47"/>
    <s v="Yes"/>
  </r>
  <r>
    <d v="2014-05-12T00:00:00"/>
    <x v="0"/>
    <x v="4"/>
    <x v="39"/>
    <x v="22"/>
    <x v="2"/>
    <x v="11"/>
    <s v="Hunt BOSTON Model 1606 High-Volume Electric Pencil Sharpener, Beige"/>
    <n v="1113.02"/>
    <n v="8"/>
    <n v="111.3"/>
    <s v="Yes"/>
  </r>
  <r>
    <d v="2014-05-12T00:00:00"/>
    <x v="0"/>
    <x v="4"/>
    <x v="39"/>
    <x v="22"/>
    <x v="0"/>
    <x v="2"/>
    <s v="netTALK DUO VoIP Telephone Service"/>
    <n v="167.97"/>
    <n v="4"/>
    <n v="62.99"/>
    <s v="Yes"/>
  </r>
  <r>
    <d v="2014-05-12T00:00:00"/>
    <x v="0"/>
    <x v="4"/>
    <x v="236"/>
    <x v="3"/>
    <x v="2"/>
    <x v="6"/>
    <s v="Tenex File Box, Personal Filing Tote with Lid, Black"/>
    <n v="24.82"/>
    <n v="2"/>
    <n v="1.86"/>
    <s v="Yes"/>
  </r>
  <r>
    <d v="2014-05-12T00:00:00"/>
    <x v="0"/>
    <x v="4"/>
    <x v="236"/>
    <x v="3"/>
    <x v="0"/>
    <x v="0"/>
    <s v="ImationÂ Secure+ Hardware Encrypted USB 2.0Â Flash Drive; 16GB"/>
    <n v="408.74"/>
    <n v="7"/>
    <n v="76.64"/>
    <s v="Yes"/>
  </r>
  <r>
    <d v="2014-05-12T00:00:00"/>
    <x v="0"/>
    <x v="4"/>
    <x v="237"/>
    <x v="25"/>
    <x v="2"/>
    <x v="6"/>
    <s v="Recycled Eldon Regeneration Jumbo File"/>
    <n v="24.56"/>
    <n v="2"/>
    <n v="6.88"/>
    <s v="Yes"/>
  </r>
  <r>
    <d v="2014-05-12T00:00:00"/>
    <x v="0"/>
    <x v="4"/>
    <x v="238"/>
    <x v="13"/>
    <x v="2"/>
    <x v="13"/>
    <s v="Cameo Buff Policy Envelopes"/>
    <n v="348.49"/>
    <n v="7"/>
    <n v="117.61"/>
    <s v="Yes"/>
  </r>
  <r>
    <d v="2014-05-12T00:00:00"/>
    <x v="0"/>
    <x v="4"/>
    <x v="238"/>
    <x v="13"/>
    <x v="2"/>
    <x v="6"/>
    <s v="Fellowes Bankers Box Recycled Super Stor/Drawer"/>
    <n v="172.74"/>
    <n v="4"/>
    <n v="-30.23"/>
    <s v="No"/>
  </r>
  <r>
    <d v="2014-05-12T00:00:00"/>
    <x v="0"/>
    <x v="4"/>
    <x v="29"/>
    <x v="18"/>
    <x v="2"/>
    <x v="3"/>
    <s v="Xerox 1893"/>
    <n v="98.38"/>
    <n v="3"/>
    <n v="35.659999999999997"/>
    <s v="Yes"/>
  </r>
  <r>
    <d v="2014-05-12T00:00:00"/>
    <x v="0"/>
    <x v="4"/>
    <x v="29"/>
    <x v="18"/>
    <x v="2"/>
    <x v="9"/>
    <s v="Large Capacity Hanging Post Binders"/>
    <n v="29.94"/>
    <n v="4"/>
    <n v="-23.95"/>
    <s v="No"/>
  </r>
  <r>
    <d v="2014-05-12T00:00:00"/>
    <x v="0"/>
    <x v="4"/>
    <x v="29"/>
    <x v="18"/>
    <x v="2"/>
    <x v="3"/>
    <s v="Black Print Carbonless 8 1/2&quot; x 8 1/4&quot; Rapid Memo Book"/>
    <n v="17.47"/>
    <n v="3"/>
    <n v="5.68"/>
    <s v="Yes"/>
  </r>
  <r>
    <d v="2014-05-12T00:00:00"/>
    <x v="0"/>
    <x v="4"/>
    <x v="29"/>
    <x v="18"/>
    <x v="0"/>
    <x v="2"/>
    <s v="Lunatik TT5L-002 Taktik Strike Impact Protection System for iPhone 5"/>
    <n v="36.74"/>
    <n v="1"/>
    <n v="-9.18"/>
    <s v="No"/>
  </r>
  <r>
    <d v="2014-05-12T00:00:00"/>
    <x v="0"/>
    <x v="4"/>
    <x v="29"/>
    <x v="18"/>
    <x v="0"/>
    <x v="2"/>
    <s v="Panasonic KX T7736-B Digital phone"/>
    <n v="179.94"/>
    <n v="2"/>
    <n v="-44.99"/>
    <s v="No"/>
  </r>
  <r>
    <d v="2014-05-12T00:00:00"/>
    <x v="0"/>
    <x v="4"/>
    <x v="239"/>
    <x v="5"/>
    <x v="2"/>
    <x v="11"/>
    <s v="Prang Colored Pencils"/>
    <n v="26.46"/>
    <n v="9"/>
    <n v="11.91"/>
    <s v="Yes"/>
  </r>
  <r>
    <d v="2014-05-12T00:00:00"/>
    <x v="0"/>
    <x v="4"/>
    <x v="239"/>
    <x v="5"/>
    <x v="2"/>
    <x v="3"/>
    <s v="Xerox 1933"/>
    <n v="49.12"/>
    <n v="4"/>
    <n v="23.09"/>
    <s v="Yes"/>
  </r>
  <r>
    <d v="2014-05-12T00:00:00"/>
    <x v="0"/>
    <x v="4"/>
    <x v="239"/>
    <x v="5"/>
    <x v="2"/>
    <x v="4"/>
    <s v="Advantus Plastic Paper Clips"/>
    <n v="15"/>
    <n v="3"/>
    <n v="7.2"/>
    <s v="Yes"/>
  </r>
  <r>
    <d v="2014-05-12T00:00:00"/>
    <x v="0"/>
    <x v="4"/>
    <x v="240"/>
    <x v="5"/>
    <x v="2"/>
    <x v="10"/>
    <s v="Fellowes 8 Outlet Superior Workstation Surge Protector"/>
    <n v="250.26"/>
    <n v="6"/>
    <n v="72.58"/>
    <s v="Yes"/>
  </r>
  <r>
    <d v="2014-05-13T00:00:00"/>
    <x v="0"/>
    <x v="4"/>
    <x v="241"/>
    <x v="27"/>
    <x v="2"/>
    <x v="6"/>
    <s v="Fellowes Super Stor/Drawer"/>
    <n v="55.5"/>
    <n v="2"/>
    <n v="9.99"/>
    <s v="Yes"/>
  </r>
  <r>
    <d v="2014-05-13T00:00:00"/>
    <x v="0"/>
    <x v="4"/>
    <x v="242"/>
    <x v="11"/>
    <x v="2"/>
    <x v="4"/>
    <s v="Staples"/>
    <n v="7.1"/>
    <n v="2"/>
    <n v="2.4"/>
    <s v="Yes"/>
  </r>
  <r>
    <d v="2014-05-13T00:00:00"/>
    <x v="0"/>
    <x v="4"/>
    <x v="242"/>
    <x v="11"/>
    <x v="2"/>
    <x v="9"/>
    <s v="GBC DocuBind P100 Manual Binding Machine"/>
    <n v="398.35"/>
    <n v="8"/>
    <n v="-331.96"/>
    <s v="No"/>
  </r>
  <r>
    <d v="2014-05-13T00:00:00"/>
    <x v="0"/>
    <x v="4"/>
    <x v="243"/>
    <x v="5"/>
    <x v="0"/>
    <x v="0"/>
    <s v="Plantronics Audio 478 Stereo USB Headset"/>
    <n v="149.97"/>
    <n v="3"/>
    <n v="52.49"/>
    <s v="Yes"/>
  </r>
  <r>
    <d v="2014-05-13T00:00:00"/>
    <x v="0"/>
    <x v="4"/>
    <x v="195"/>
    <x v="5"/>
    <x v="1"/>
    <x v="1"/>
    <s v="Iceberg Nesting Folding Chair, 19w x 6d x 43h"/>
    <n v="279.45999999999998"/>
    <n v="6"/>
    <n v="20.96"/>
    <s v="Yes"/>
  </r>
  <r>
    <d v="2014-05-13T00:00:00"/>
    <x v="0"/>
    <x v="4"/>
    <x v="195"/>
    <x v="5"/>
    <x v="2"/>
    <x v="3"/>
    <s v="EcoTones Memo Sheets"/>
    <n v="8"/>
    <n v="2"/>
    <n v="3.84"/>
    <s v="Yes"/>
  </r>
  <r>
    <d v="2014-05-14T00:00:00"/>
    <x v="0"/>
    <x v="4"/>
    <x v="244"/>
    <x v="11"/>
    <x v="1"/>
    <x v="5"/>
    <s v="Electrix Halogen Magnifier Lamp"/>
    <n v="310.88"/>
    <n v="2"/>
    <n v="23.32"/>
    <s v="Yes"/>
  </r>
  <r>
    <d v="2014-05-16T00:00:00"/>
    <x v="0"/>
    <x v="4"/>
    <x v="245"/>
    <x v="5"/>
    <x v="1"/>
    <x v="1"/>
    <s v="Iceberg Nesting Folding Chair, 19w x 6d x 43h"/>
    <n v="232.88"/>
    <n v="5"/>
    <n v="17.47"/>
    <s v="Yes"/>
  </r>
  <r>
    <d v="2014-05-16T00:00:00"/>
    <x v="0"/>
    <x v="4"/>
    <x v="246"/>
    <x v="5"/>
    <x v="0"/>
    <x v="0"/>
    <s v="ImationÂ Clip USBÂ flash driveÂ - 8 GB"/>
    <n v="56.4"/>
    <n v="3"/>
    <n v="3.38"/>
    <s v="Yes"/>
  </r>
  <r>
    <d v="2014-05-17T00:00:00"/>
    <x v="0"/>
    <x v="4"/>
    <x v="247"/>
    <x v="0"/>
    <x v="2"/>
    <x v="9"/>
    <s v="Surelock Post Binders"/>
    <n v="91.68"/>
    <n v="3"/>
    <n v="45.84"/>
    <s v="Yes"/>
  </r>
  <r>
    <d v="2014-05-18T00:00:00"/>
    <x v="0"/>
    <x v="4"/>
    <x v="113"/>
    <x v="18"/>
    <x v="0"/>
    <x v="2"/>
    <s v="Apple iPhone 5"/>
    <n v="779.8"/>
    <n v="2"/>
    <n v="-168.96"/>
    <s v="No"/>
  </r>
  <r>
    <d v="2014-05-18T00:00:00"/>
    <x v="0"/>
    <x v="4"/>
    <x v="248"/>
    <x v="18"/>
    <x v="1"/>
    <x v="5"/>
    <s v="Deflect-o Glass Clear Studded Chair Mats"/>
    <n v="149.22999999999999"/>
    <n v="3"/>
    <n v="3.73"/>
    <s v="Yes"/>
  </r>
  <r>
    <d v="2014-05-18T00:00:00"/>
    <x v="0"/>
    <x v="4"/>
    <x v="248"/>
    <x v="18"/>
    <x v="2"/>
    <x v="3"/>
    <s v="Xerox 1949"/>
    <n v="15.94"/>
    <n v="4"/>
    <n v="5.78"/>
    <s v="Yes"/>
  </r>
  <r>
    <d v="2014-05-18T00:00:00"/>
    <x v="0"/>
    <x v="4"/>
    <x v="249"/>
    <x v="4"/>
    <x v="2"/>
    <x v="3"/>
    <s v="Xerox 1949"/>
    <n v="3.98"/>
    <n v="1"/>
    <n v="1.44"/>
    <s v="Yes"/>
  </r>
  <r>
    <d v="2014-05-19T00:00:00"/>
    <x v="0"/>
    <x v="4"/>
    <x v="250"/>
    <x v="10"/>
    <x v="2"/>
    <x v="9"/>
    <s v="Avery Heavy-Duty EZD View Binder with Locking Rings"/>
    <n v="57.42"/>
    <n v="9"/>
    <n v="26.41"/>
    <s v="Yes"/>
  </r>
  <r>
    <d v="2014-05-19T00:00:00"/>
    <x v="0"/>
    <x v="4"/>
    <x v="251"/>
    <x v="25"/>
    <x v="2"/>
    <x v="16"/>
    <s v="Acme Design Stainless Steel Bent Scissors"/>
    <n v="34.200000000000003"/>
    <n v="5"/>
    <n v="9.23"/>
    <s v="Yes"/>
  </r>
  <r>
    <d v="2014-05-20T00:00:00"/>
    <x v="0"/>
    <x v="4"/>
    <x v="252"/>
    <x v="38"/>
    <x v="2"/>
    <x v="10"/>
    <s v="Acco 6 Outlet Guardian Basic Surge Suppressor"/>
    <n v="33.28"/>
    <n v="4"/>
    <n v="9.32"/>
    <s v="Yes"/>
  </r>
  <r>
    <d v="2014-05-20T00:00:00"/>
    <x v="0"/>
    <x v="4"/>
    <x v="252"/>
    <x v="38"/>
    <x v="2"/>
    <x v="11"/>
    <s v="Sanford Colorific Scented Colored Pencils, 12/Pack"/>
    <n v="38.520000000000003"/>
    <n v="9"/>
    <n v="11.94"/>
    <s v="Yes"/>
  </r>
  <r>
    <d v="2014-05-20T00:00:00"/>
    <x v="0"/>
    <x v="4"/>
    <x v="252"/>
    <x v="38"/>
    <x v="1"/>
    <x v="5"/>
    <s v="24-Hour Round Wall Clock"/>
    <n v="139.86000000000001"/>
    <n v="7"/>
    <n v="60.14"/>
    <s v="Yes"/>
  </r>
  <r>
    <d v="2014-05-20T00:00:00"/>
    <x v="0"/>
    <x v="4"/>
    <x v="253"/>
    <x v="4"/>
    <x v="1"/>
    <x v="5"/>
    <s v="Contemporary Borderless Frame"/>
    <n v="10.33"/>
    <n v="3"/>
    <n v="-5.94"/>
    <s v="No"/>
  </r>
  <r>
    <d v="2014-05-20T00:00:00"/>
    <x v="0"/>
    <x v="4"/>
    <x v="253"/>
    <x v="4"/>
    <x v="2"/>
    <x v="3"/>
    <s v="Xerox 213"/>
    <n v="10.37"/>
    <n v="2"/>
    <n v="3.63"/>
    <s v="Yes"/>
  </r>
  <r>
    <d v="2014-05-20T00:00:00"/>
    <x v="0"/>
    <x v="4"/>
    <x v="253"/>
    <x v="4"/>
    <x v="0"/>
    <x v="0"/>
    <s v="SanDisk Ultra 16 GB MicroSDHC Class 10 Memory Card"/>
    <n v="20.78"/>
    <n v="2"/>
    <n v="-3.64"/>
    <s v="No"/>
  </r>
  <r>
    <d v="2014-05-20T00:00:00"/>
    <x v="0"/>
    <x v="4"/>
    <x v="253"/>
    <x v="4"/>
    <x v="2"/>
    <x v="6"/>
    <s v="Rogers Profile Extra Capacity Storage Tub"/>
    <n v="66.959999999999994"/>
    <n v="5"/>
    <n v="-13.39"/>
    <s v="No"/>
  </r>
  <r>
    <d v="2014-05-21T00:00:00"/>
    <x v="0"/>
    <x v="4"/>
    <x v="254"/>
    <x v="25"/>
    <x v="2"/>
    <x v="9"/>
    <s v="Fellowes PB300 Plastic Comb Binding Machine"/>
    <n v="2715.93"/>
    <n v="7"/>
    <n v="1276.49"/>
    <s v="Yes"/>
  </r>
  <r>
    <d v="2014-05-21T00:00:00"/>
    <x v="0"/>
    <x v="4"/>
    <x v="254"/>
    <x v="25"/>
    <x v="0"/>
    <x v="2"/>
    <s v="Plantronics Voyager Pro Legend"/>
    <n v="617.97"/>
    <n v="3"/>
    <n v="173.03"/>
    <s v="Yes"/>
  </r>
  <r>
    <d v="2014-05-21T00:00:00"/>
    <x v="0"/>
    <x v="4"/>
    <x v="255"/>
    <x v="5"/>
    <x v="2"/>
    <x v="11"/>
    <s v="4009 Highlighters by Sanford"/>
    <n v="31.84"/>
    <n v="8"/>
    <n v="10.51"/>
    <s v="Yes"/>
  </r>
  <r>
    <d v="2014-05-21T00:00:00"/>
    <x v="0"/>
    <x v="4"/>
    <x v="256"/>
    <x v="6"/>
    <x v="2"/>
    <x v="9"/>
    <s v="GBC ProClick Punch Binding System"/>
    <n v="447.86"/>
    <n v="7"/>
    <n v="219.45"/>
    <s v="Yes"/>
  </r>
  <r>
    <d v="2014-05-21T00:00:00"/>
    <x v="0"/>
    <x v="4"/>
    <x v="256"/>
    <x v="6"/>
    <x v="2"/>
    <x v="3"/>
    <s v="Xerox 1992"/>
    <n v="17.940000000000001"/>
    <n v="3"/>
    <n v="8.7899999999999991"/>
    <s v="Yes"/>
  </r>
  <r>
    <d v="2014-05-21T00:00:00"/>
    <x v="0"/>
    <x v="4"/>
    <x v="256"/>
    <x v="6"/>
    <x v="2"/>
    <x v="10"/>
    <s v="Belkin 8 Outlet Surge Protector"/>
    <n v="245.88"/>
    <n v="6"/>
    <n v="68.849999999999994"/>
    <s v="Yes"/>
  </r>
  <r>
    <d v="2014-05-21T00:00:00"/>
    <x v="0"/>
    <x v="4"/>
    <x v="210"/>
    <x v="4"/>
    <x v="2"/>
    <x v="13"/>
    <s v="Staple envelope"/>
    <n v="56.06"/>
    <n v="6"/>
    <n v="21.02"/>
    <s v="Yes"/>
  </r>
  <r>
    <d v="2014-05-21T00:00:00"/>
    <x v="0"/>
    <x v="4"/>
    <x v="210"/>
    <x v="4"/>
    <x v="1"/>
    <x v="1"/>
    <s v="Global Deluxe Steno Chair"/>
    <n v="107.77"/>
    <n v="2"/>
    <n v="-29.25"/>
    <s v="No"/>
  </r>
  <r>
    <d v="2014-05-21T00:00:00"/>
    <x v="0"/>
    <x v="4"/>
    <x v="210"/>
    <x v="4"/>
    <x v="2"/>
    <x v="3"/>
    <s v="Adams Telephone Message Books, 5 1/4Â” x 11Â”"/>
    <n v="4.83"/>
    <n v="1"/>
    <n v="1.63"/>
    <s v="Yes"/>
  </r>
  <r>
    <d v="2014-05-21T00:00:00"/>
    <x v="0"/>
    <x v="4"/>
    <x v="210"/>
    <x v="4"/>
    <x v="2"/>
    <x v="9"/>
    <s v="Ibico Plastic Spiral Binding Combs"/>
    <n v="18.239999999999998"/>
    <n v="3"/>
    <n v="-31.01"/>
    <s v="No"/>
  </r>
  <r>
    <d v="2014-05-22T00:00:00"/>
    <x v="0"/>
    <x v="4"/>
    <x v="257"/>
    <x v="39"/>
    <x v="0"/>
    <x v="2"/>
    <s v="Nortel Networks T7316 E Nt8 B27"/>
    <n v="135.97999999999999"/>
    <n v="2"/>
    <n v="34"/>
    <s v="Yes"/>
  </r>
  <r>
    <d v="2014-05-22T00:00:00"/>
    <x v="0"/>
    <x v="4"/>
    <x v="257"/>
    <x v="39"/>
    <x v="0"/>
    <x v="2"/>
    <s v="Plantronics Encore H101 Dual EarpiecesÂ Headset"/>
    <n v="44.95"/>
    <n v="1"/>
    <n v="12.59"/>
    <s v="Yes"/>
  </r>
  <r>
    <d v="2014-05-23T00:00:00"/>
    <x v="0"/>
    <x v="4"/>
    <x v="64"/>
    <x v="13"/>
    <x v="2"/>
    <x v="9"/>
    <s v="Angle-D Ring Binders"/>
    <n v="3.28"/>
    <n v="2"/>
    <n v="-2.63"/>
    <s v="No"/>
  </r>
  <r>
    <d v="2014-05-23T00:00:00"/>
    <x v="0"/>
    <x v="4"/>
    <x v="64"/>
    <x v="13"/>
    <x v="2"/>
    <x v="11"/>
    <s v="Newell 317"/>
    <n v="21.17"/>
    <n v="9"/>
    <n v="2.38"/>
    <s v="Yes"/>
  </r>
  <r>
    <d v="2014-05-23T00:00:00"/>
    <x v="0"/>
    <x v="4"/>
    <x v="64"/>
    <x v="13"/>
    <x v="0"/>
    <x v="2"/>
    <s v="Motorola L804"/>
    <n v="55.19"/>
    <n v="2"/>
    <n v="-10.119999999999999"/>
    <s v="No"/>
  </r>
  <r>
    <d v="2014-05-23T00:00:00"/>
    <x v="0"/>
    <x v="4"/>
    <x v="40"/>
    <x v="1"/>
    <x v="2"/>
    <x v="3"/>
    <s v="Xerox 1999"/>
    <n v="12.96"/>
    <n v="2"/>
    <n v="6.22"/>
    <s v="Yes"/>
  </r>
  <r>
    <d v="2014-05-23T00:00:00"/>
    <x v="0"/>
    <x v="4"/>
    <x v="258"/>
    <x v="2"/>
    <x v="2"/>
    <x v="9"/>
    <s v="Avery Non-Stick Binders"/>
    <n v="17.96"/>
    <n v="5"/>
    <n v="5.84"/>
    <s v="Yes"/>
  </r>
  <r>
    <d v="2014-05-23T00:00:00"/>
    <x v="0"/>
    <x v="4"/>
    <x v="258"/>
    <x v="2"/>
    <x v="2"/>
    <x v="16"/>
    <s v="Letter Slitter"/>
    <n v="5.04"/>
    <n v="2"/>
    <n v="0.15"/>
    <s v="Yes"/>
  </r>
  <r>
    <d v="2014-05-23T00:00:00"/>
    <x v="0"/>
    <x v="4"/>
    <x v="258"/>
    <x v="2"/>
    <x v="2"/>
    <x v="10"/>
    <s v="1.7 Cubic Foot Compact &quot;Cube&quot; Office Refrigerators"/>
    <n v="208.16"/>
    <n v="1"/>
    <n v="56.2"/>
    <s v="Yes"/>
  </r>
  <r>
    <d v="2014-05-24T00:00:00"/>
    <x v="0"/>
    <x v="4"/>
    <x v="30"/>
    <x v="29"/>
    <x v="2"/>
    <x v="3"/>
    <s v="Xerox 1944"/>
    <n v="116.28"/>
    <n v="3"/>
    <n v="56.98"/>
    <s v="Yes"/>
  </r>
  <r>
    <d v="2014-05-25T00:00:00"/>
    <x v="0"/>
    <x v="4"/>
    <x v="259"/>
    <x v="3"/>
    <x v="2"/>
    <x v="10"/>
    <s v="Harmony Air Purifier"/>
    <n v="75.599999999999994"/>
    <n v="2"/>
    <n v="-166.32"/>
    <s v="No"/>
  </r>
  <r>
    <d v="2014-05-25T00:00:00"/>
    <x v="0"/>
    <x v="4"/>
    <x v="259"/>
    <x v="3"/>
    <x v="1"/>
    <x v="5"/>
    <s v="Electrix Incandescent Magnifying Lamp, Black"/>
    <n v="29.32"/>
    <n v="2"/>
    <n v="-24.19"/>
    <s v="No"/>
  </r>
  <r>
    <d v="2014-05-25T00:00:00"/>
    <x v="0"/>
    <x v="4"/>
    <x v="260"/>
    <x v="2"/>
    <x v="2"/>
    <x v="3"/>
    <s v="Strathmore Photo Frame Cards"/>
    <n v="14.62"/>
    <n v="2"/>
    <n v="6.73"/>
    <s v="Yes"/>
  </r>
  <r>
    <d v="2014-05-26T00:00:00"/>
    <x v="0"/>
    <x v="4"/>
    <x v="90"/>
    <x v="5"/>
    <x v="1"/>
    <x v="14"/>
    <s v="Sauder Inglewood Library Bookcases"/>
    <n v="290.67"/>
    <n v="2"/>
    <n v="27.36"/>
    <s v="Yes"/>
  </r>
  <r>
    <d v="2014-05-26T00:00:00"/>
    <x v="0"/>
    <x v="4"/>
    <x v="90"/>
    <x v="5"/>
    <x v="0"/>
    <x v="2"/>
    <s v="VTech DS6151"/>
    <n v="201.58"/>
    <n v="2"/>
    <n v="20.16"/>
    <s v="Yes"/>
  </r>
  <r>
    <d v="2014-05-26T00:00:00"/>
    <x v="0"/>
    <x v="4"/>
    <x v="90"/>
    <x v="5"/>
    <x v="0"/>
    <x v="2"/>
    <s v="netTALK DUO VoIP Telephone Service"/>
    <n v="83.98"/>
    <n v="2"/>
    <n v="31.49"/>
    <s v="Yes"/>
  </r>
  <r>
    <d v="2014-05-26T00:00:00"/>
    <x v="0"/>
    <x v="4"/>
    <x v="261"/>
    <x v="5"/>
    <x v="1"/>
    <x v="1"/>
    <s v="Hon Olson Stacker Stools"/>
    <n v="225.3"/>
    <n v="2"/>
    <n v="22.53"/>
    <s v="Yes"/>
  </r>
  <r>
    <d v="2014-05-26T00:00:00"/>
    <x v="0"/>
    <x v="4"/>
    <x v="262"/>
    <x v="27"/>
    <x v="2"/>
    <x v="3"/>
    <s v="Wirebound Service Call Books, 5 1/2&quot; x 4&quot;"/>
    <n v="48.4"/>
    <n v="5"/>
    <n v="23.23"/>
    <s v="Yes"/>
  </r>
  <r>
    <d v="2014-05-26T00:00:00"/>
    <x v="0"/>
    <x v="4"/>
    <x v="263"/>
    <x v="3"/>
    <x v="2"/>
    <x v="6"/>
    <s v="SAFCO Mobile Desk Side File, Wire Frame"/>
    <n v="102.62"/>
    <n v="3"/>
    <n v="7.7"/>
    <s v="Yes"/>
  </r>
  <r>
    <d v="2014-05-26T00:00:00"/>
    <x v="0"/>
    <x v="4"/>
    <x v="263"/>
    <x v="3"/>
    <x v="1"/>
    <x v="1"/>
    <s v="Global Commerce Series Low-Back Swivel/Tilt Chairs"/>
    <n v="359.77"/>
    <n v="2"/>
    <n v="-5.14"/>
    <s v="No"/>
  </r>
  <r>
    <d v="2014-05-26T00:00:00"/>
    <x v="0"/>
    <x v="4"/>
    <x v="263"/>
    <x v="3"/>
    <x v="2"/>
    <x v="11"/>
    <s v="DIXON Ticonderoga Erasable Checking Pencils"/>
    <n v="13.39"/>
    <n v="3"/>
    <n v="3.18"/>
    <s v="Yes"/>
  </r>
  <r>
    <d v="2014-05-27T00:00:00"/>
    <x v="0"/>
    <x v="4"/>
    <x v="264"/>
    <x v="5"/>
    <x v="1"/>
    <x v="7"/>
    <s v="KI Conference Tables"/>
    <n v="567.12"/>
    <n v="10"/>
    <n v="-28.36"/>
    <s v="No"/>
  </r>
  <r>
    <d v="2014-05-27T00:00:00"/>
    <x v="0"/>
    <x v="4"/>
    <x v="264"/>
    <x v="5"/>
    <x v="2"/>
    <x v="6"/>
    <s v="Fellowes Officeware Wire Shelving"/>
    <n v="359.32"/>
    <n v="4"/>
    <n v="7.19"/>
    <s v="Yes"/>
  </r>
  <r>
    <d v="2014-05-27T00:00:00"/>
    <x v="0"/>
    <x v="4"/>
    <x v="199"/>
    <x v="5"/>
    <x v="0"/>
    <x v="2"/>
    <s v="Plantronics HL10 Handset Lifter"/>
    <n v="1113.5"/>
    <n v="12"/>
    <n v="125.27"/>
    <s v="Yes"/>
  </r>
  <r>
    <d v="2014-05-27T00:00:00"/>
    <x v="0"/>
    <x v="4"/>
    <x v="199"/>
    <x v="5"/>
    <x v="0"/>
    <x v="0"/>
    <s v="Logitech Wireless Performance Mouse MX for PC and Mac"/>
    <n v="99.99"/>
    <n v="1"/>
    <n v="38"/>
    <s v="Yes"/>
  </r>
  <r>
    <d v="2014-05-27T00:00:00"/>
    <x v="0"/>
    <x v="4"/>
    <x v="265"/>
    <x v="3"/>
    <x v="2"/>
    <x v="9"/>
    <s v="Fellowes Presentation Covers for Comb Binding Machines"/>
    <n v="17.46"/>
    <n v="6"/>
    <n v="-30.56"/>
    <s v="No"/>
  </r>
  <r>
    <d v="2014-05-28T00:00:00"/>
    <x v="0"/>
    <x v="4"/>
    <x v="266"/>
    <x v="1"/>
    <x v="0"/>
    <x v="2"/>
    <s v="I Need's 3d Hello Kitty Hybrid Silicone Case Cover for HTC One X 4g with 3d Hello Kitty Stylus Pen Green/pink"/>
    <n v="57.41"/>
    <n v="6"/>
    <n v="5.74"/>
    <s v="Yes"/>
  </r>
  <r>
    <d v="2014-05-28T00:00:00"/>
    <x v="0"/>
    <x v="4"/>
    <x v="266"/>
    <x v="1"/>
    <x v="0"/>
    <x v="0"/>
    <s v="ImationÂ 30456 USBÂ Flash DriveÂ 8GB"/>
    <n v="27.6"/>
    <n v="4"/>
    <n v="2.21"/>
    <s v="Yes"/>
  </r>
  <r>
    <d v="2014-05-28T00:00:00"/>
    <x v="0"/>
    <x v="4"/>
    <x v="267"/>
    <x v="1"/>
    <x v="2"/>
    <x v="9"/>
    <s v="Green Canvas Binder for 8-1/2&quot; x 14&quot; Sheets"/>
    <n v="136.96"/>
    <n v="4"/>
    <n v="51.36"/>
    <s v="Yes"/>
  </r>
  <r>
    <d v="2014-05-30T00:00:00"/>
    <x v="0"/>
    <x v="4"/>
    <x v="268"/>
    <x v="25"/>
    <x v="2"/>
    <x v="3"/>
    <s v="Ampad Poly Cover Wirebound Steno Book, 6&quot; x 9&quot; Assorted Colors, Gregg Ruled"/>
    <n v="13.62"/>
    <n v="3"/>
    <n v="6.13"/>
    <s v="Yes"/>
  </r>
  <r>
    <d v="2014-05-30T00:00:00"/>
    <x v="0"/>
    <x v="4"/>
    <x v="269"/>
    <x v="3"/>
    <x v="1"/>
    <x v="7"/>
    <s v="Chromcraft Rectangular Conference Tables"/>
    <n v="355.46"/>
    <n v="3"/>
    <n v="-184.84"/>
    <s v="No"/>
  </r>
  <r>
    <d v="2014-05-30T00:00:00"/>
    <x v="0"/>
    <x v="4"/>
    <x v="270"/>
    <x v="2"/>
    <x v="2"/>
    <x v="9"/>
    <s v="Wilson Jones Legal Size Ring Binders"/>
    <n v="70.37"/>
    <n v="4"/>
    <n v="26.39"/>
    <s v="Yes"/>
  </r>
  <r>
    <d v="2014-05-30T00:00:00"/>
    <x v="0"/>
    <x v="4"/>
    <x v="13"/>
    <x v="2"/>
    <x v="2"/>
    <x v="9"/>
    <s v="GBC Pre-Punched Binding Paper, Plastic, White, 8-1/2&quot; x 11&quot;"/>
    <n v="25.58"/>
    <n v="2"/>
    <n v="8.9499999999999993"/>
    <s v="Yes"/>
  </r>
  <r>
    <d v="2014-05-30T00:00:00"/>
    <x v="0"/>
    <x v="4"/>
    <x v="13"/>
    <x v="2"/>
    <x v="0"/>
    <x v="2"/>
    <s v="Geemarc AmpliPOWER60"/>
    <n v="464"/>
    <n v="5"/>
    <n v="134.56"/>
    <s v="Yes"/>
  </r>
  <r>
    <d v="2014-05-30T00:00:00"/>
    <x v="0"/>
    <x v="4"/>
    <x v="13"/>
    <x v="2"/>
    <x v="2"/>
    <x v="10"/>
    <s v="Honeywell Quietcare HEPA Air Cleaner"/>
    <n v="235.95"/>
    <n v="3"/>
    <n v="77.86"/>
    <s v="Yes"/>
  </r>
  <r>
    <d v="2014-05-30T00:00:00"/>
    <x v="0"/>
    <x v="4"/>
    <x v="13"/>
    <x v="2"/>
    <x v="2"/>
    <x v="3"/>
    <s v="Xerox 1948"/>
    <n v="39.96"/>
    <n v="4"/>
    <n v="17.98"/>
    <s v="Yes"/>
  </r>
  <r>
    <d v="2014-05-30T00:00:00"/>
    <x v="0"/>
    <x v="4"/>
    <x v="271"/>
    <x v="3"/>
    <x v="0"/>
    <x v="12"/>
    <s v="Brother DCP1000 Digital 3 in 1 Multifunction Machine"/>
    <n v="719.98"/>
    <n v="3"/>
    <n v="135"/>
    <s v="Yes"/>
  </r>
  <r>
    <d v="2014-05-31T00:00:00"/>
    <x v="0"/>
    <x v="4"/>
    <x v="272"/>
    <x v="33"/>
    <x v="0"/>
    <x v="2"/>
    <s v="Samsung Galaxy Note 3"/>
    <n v="659.97"/>
    <n v="3"/>
    <n v="197.99"/>
    <s v="Yes"/>
  </r>
  <r>
    <d v="2014-05-31T00:00:00"/>
    <x v="0"/>
    <x v="4"/>
    <x v="272"/>
    <x v="33"/>
    <x v="0"/>
    <x v="2"/>
    <s v="Grandstream GXP1160 VoIP phone"/>
    <n v="113.73"/>
    <n v="3"/>
    <n v="32.979999999999997"/>
    <s v="Yes"/>
  </r>
  <r>
    <d v="2014-06-01T00:00:00"/>
    <x v="0"/>
    <x v="5"/>
    <x v="273"/>
    <x v="5"/>
    <x v="2"/>
    <x v="3"/>
    <s v="Xerox 225"/>
    <n v="19.440000000000001"/>
    <n v="3"/>
    <n v="9.33"/>
    <s v="Yes"/>
  </r>
  <r>
    <d v="2014-06-01T00:00:00"/>
    <x v="0"/>
    <x v="5"/>
    <x v="25"/>
    <x v="21"/>
    <x v="2"/>
    <x v="11"/>
    <s v="Dixon Prang Watercolor Pencils, 10-Color Set with Brush"/>
    <n v="12.78"/>
    <n v="3"/>
    <n v="5.24"/>
    <s v="Yes"/>
  </r>
  <r>
    <d v="2014-06-01T00:00:00"/>
    <x v="0"/>
    <x v="5"/>
    <x v="274"/>
    <x v="17"/>
    <x v="1"/>
    <x v="1"/>
    <s v="Global Deluxe High-Back Manager's Chair"/>
    <n v="2573.8200000000002"/>
    <n v="9"/>
    <n v="746.41"/>
    <s v="Yes"/>
  </r>
  <r>
    <d v="2014-06-01T00:00:00"/>
    <x v="0"/>
    <x v="5"/>
    <x v="274"/>
    <x v="17"/>
    <x v="2"/>
    <x v="9"/>
    <s v="Ibico Hi-Tech Manual Binding System"/>
    <n v="609.98"/>
    <n v="2"/>
    <n v="274.49"/>
    <s v="Yes"/>
  </r>
  <r>
    <d v="2014-06-01T00:00:00"/>
    <x v="0"/>
    <x v="5"/>
    <x v="274"/>
    <x v="17"/>
    <x v="2"/>
    <x v="11"/>
    <s v="Rogers Handheld Barrel Pencil Sharpener"/>
    <n v="5.48"/>
    <n v="2"/>
    <n v="1.48"/>
    <s v="Yes"/>
  </r>
  <r>
    <d v="2014-06-01T00:00:00"/>
    <x v="0"/>
    <x v="5"/>
    <x v="274"/>
    <x v="17"/>
    <x v="0"/>
    <x v="2"/>
    <s v="GE 30524EE4"/>
    <n v="391.98"/>
    <n v="2"/>
    <n v="113.67"/>
    <s v="Yes"/>
  </r>
  <r>
    <d v="2014-06-01T00:00:00"/>
    <x v="0"/>
    <x v="5"/>
    <x v="274"/>
    <x v="17"/>
    <x v="0"/>
    <x v="2"/>
    <s v="Wireless Extenders zBoost YX545 SOHO Signal Booster"/>
    <n v="755.96"/>
    <n v="4"/>
    <n v="204.11"/>
    <s v="Yes"/>
  </r>
  <r>
    <d v="2014-06-01T00:00:00"/>
    <x v="0"/>
    <x v="5"/>
    <x v="274"/>
    <x v="17"/>
    <x v="2"/>
    <x v="4"/>
    <s v="Alliance Super-Size Bands, Assorted Sizes"/>
    <n v="31.12"/>
    <n v="4"/>
    <n v="0.31"/>
    <s v="Yes"/>
  </r>
  <r>
    <d v="2014-06-01T00:00:00"/>
    <x v="0"/>
    <x v="5"/>
    <x v="274"/>
    <x v="17"/>
    <x v="2"/>
    <x v="3"/>
    <s v="Southworth 25% Cotton Granite Paper &amp; Envelopes"/>
    <n v="6.54"/>
    <n v="1"/>
    <n v="3.01"/>
    <s v="Yes"/>
  </r>
  <r>
    <d v="2014-06-02T00:00:00"/>
    <x v="0"/>
    <x v="5"/>
    <x v="275"/>
    <x v="25"/>
    <x v="2"/>
    <x v="8"/>
    <s v="Avery 480"/>
    <n v="15"/>
    <n v="4"/>
    <n v="7.2"/>
    <s v="Yes"/>
  </r>
  <r>
    <d v="2014-06-02T00:00:00"/>
    <x v="0"/>
    <x v="5"/>
    <x v="275"/>
    <x v="25"/>
    <x v="0"/>
    <x v="2"/>
    <s v="Aastra 57i VoIP phone"/>
    <n v="161.61000000000001"/>
    <n v="1"/>
    <n v="42.02"/>
    <s v="Yes"/>
  </r>
  <r>
    <d v="2014-06-02T00:00:00"/>
    <x v="0"/>
    <x v="5"/>
    <x v="275"/>
    <x v="25"/>
    <x v="0"/>
    <x v="2"/>
    <s v="AT&amp;T CL82213"/>
    <n v="144.94999999999999"/>
    <n v="5"/>
    <n v="42.04"/>
    <s v="Yes"/>
  </r>
  <r>
    <d v="2014-06-02T00:00:00"/>
    <x v="0"/>
    <x v="5"/>
    <x v="41"/>
    <x v="3"/>
    <x v="2"/>
    <x v="9"/>
    <s v="Avery Flip-Chart Easel Binder, Black"/>
    <n v="8.9499999999999993"/>
    <n v="2"/>
    <n v="-14.77"/>
    <s v="No"/>
  </r>
  <r>
    <d v="2014-06-04T00:00:00"/>
    <x v="0"/>
    <x v="5"/>
    <x v="276"/>
    <x v="13"/>
    <x v="2"/>
    <x v="9"/>
    <s v="Large Capacity Hanging Post Binders"/>
    <n v="44.91"/>
    <n v="6"/>
    <n v="-35.93"/>
    <s v="No"/>
  </r>
  <r>
    <d v="2014-06-04T00:00:00"/>
    <x v="0"/>
    <x v="5"/>
    <x v="51"/>
    <x v="13"/>
    <x v="2"/>
    <x v="16"/>
    <s v="Martin-Yale Premier Letter Opener"/>
    <n v="10.3"/>
    <n v="1"/>
    <n v="-2.19"/>
    <s v="No"/>
  </r>
  <r>
    <d v="2014-06-04T00:00:00"/>
    <x v="0"/>
    <x v="5"/>
    <x v="51"/>
    <x v="13"/>
    <x v="1"/>
    <x v="7"/>
    <s v="KI Adjustable-Height Table"/>
    <n v="154.76"/>
    <n v="3"/>
    <n v="-36.11"/>
    <s v="No"/>
  </r>
  <r>
    <d v="2014-06-04T00:00:00"/>
    <x v="0"/>
    <x v="5"/>
    <x v="51"/>
    <x v="13"/>
    <x v="0"/>
    <x v="0"/>
    <s v="ImationÂ Secure+ Hardware Encrypted USB 2.0Â Flash Drive; 16GB"/>
    <n v="116.78"/>
    <n v="2"/>
    <n v="21.9"/>
    <s v="Yes"/>
  </r>
  <r>
    <d v="2014-06-04T00:00:00"/>
    <x v="0"/>
    <x v="5"/>
    <x v="277"/>
    <x v="1"/>
    <x v="1"/>
    <x v="7"/>
    <s v="Chromcraft Bull-Nose Wood Round Conference Table Top, Wood Base"/>
    <n v="653.54999999999995"/>
    <n v="3"/>
    <n v="111.1"/>
    <s v="Yes"/>
  </r>
  <r>
    <d v="2014-06-04T00:00:00"/>
    <x v="0"/>
    <x v="5"/>
    <x v="277"/>
    <x v="1"/>
    <x v="0"/>
    <x v="0"/>
    <s v="Kingston Digital DataTraveler 32GB USB 2.0"/>
    <n v="33.9"/>
    <n v="2"/>
    <n v="2.0299999999999998"/>
    <s v="Yes"/>
  </r>
  <r>
    <d v="2014-06-04T00:00:00"/>
    <x v="0"/>
    <x v="5"/>
    <x v="278"/>
    <x v="5"/>
    <x v="1"/>
    <x v="5"/>
    <s v="Tenex B1-RE Series Chair Mats for Low Pile Carpets"/>
    <n v="91.96"/>
    <n v="2"/>
    <n v="15.63"/>
    <s v="Yes"/>
  </r>
  <r>
    <d v="2014-06-04T00:00:00"/>
    <x v="0"/>
    <x v="5"/>
    <x v="278"/>
    <x v="5"/>
    <x v="1"/>
    <x v="5"/>
    <s v="C-Line Cubicle Keepers Polyproplyene Holder With Velcro Backings"/>
    <n v="33.11"/>
    <n v="7"/>
    <n v="12.91"/>
    <s v="Yes"/>
  </r>
  <r>
    <d v="2014-06-04T00:00:00"/>
    <x v="0"/>
    <x v="5"/>
    <x v="278"/>
    <x v="5"/>
    <x v="2"/>
    <x v="3"/>
    <s v="Xerox 211"/>
    <n v="19.440000000000001"/>
    <n v="3"/>
    <n v="9.33"/>
    <s v="Yes"/>
  </r>
  <r>
    <d v="2014-06-04T00:00:00"/>
    <x v="0"/>
    <x v="5"/>
    <x v="278"/>
    <x v="5"/>
    <x v="2"/>
    <x v="3"/>
    <s v="Xerox 194"/>
    <n v="55.48"/>
    <n v="1"/>
    <n v="26.63"/>
    <s v="Yes"/>
  </r>
  <r>
    <d v="2014-06-04T00:00:00"/>
    <x v="0"/>
    <x v="5"/>
    <x v="279"/>
    <x v="5"/>
    <x v="2"/>
    <x v="11"/>
    <s v="Boston Home &amp; Office Model 2000 Electric Pencil Sharpeners"/>
    <n v="70.95"/>
    <n v="3"/>
    <n v="18.45"/>
    <s v="Yes"/>
  </r>
  <r>
    <d v="2014-06-04T00:00:00"/>
    <x v="0"/>
    <x v="5"/>
    <x v="279"/>
    <x v="5"/>
    <x v="2"/>
    <x v="9"/>
    <s v="Avery Trapezoid Ring Binder, 3&quot; Capacity, Black, 1040 sheets"/>
    <n v="65.569999999999993"/>
    <n v="2"/>
    <n v="23.77"/>
    <s v="Yes"/>
  </r>
  <r>
    <d v="2014-06-04T00:00:00"/>
    <x v="0"/>
    <x v="5"/>
    <x v="279"/>
    <x v="5"/>
    <x v="0"/>
    <x v="0"/>
    <s v="Razer Kraken 7.1 Surround Sound Over Ear USB Gaming Headset"/>
    <n v="299.97000000000003"/>
    <n v="3"/>
    <n v="131.99"/>
    <s v="Yes"/>
  </r>
  <r>
    <d v="2014-06-05T00:00:00"/>
    <x v="0"/>
    <x v="5"/>
    <x v="280"/>
    <x v="5"/>
    <x v="2"/>
    <x v="9"/>
    <s v="Wilson Jones Legal Size Ring Binders"/>
    <n v="140.74"/>
    <n v="8"/>
    <n v="52.78"/>
    <s v="Yes"/>
  </r>
  <r>
    <d v="2014-06-05T00:00:00"/>
    <x v="0"/>
    <x v="5"/>
    <x v="281"/>
    <x v="5"/>
    <x v="2"/>
    <x v="8"/>
    <s v="Staple-on labels"/>
    <n v="5.78"/>
    <n v="2"/>
    <n v="2.72"/>
    <s v="Yes"/>
  </r>
  <r>
    <d v="2014-06-05T00:00:00"/>
    <x v="0"/>
    <x v="5"/>
    <x v="281"/>
    <x v="5"/>
    <x v="2"/>
    <x v="11"/>
    <s v="Model L Table or Wall-Mount Pencil Sharpener"/>
    <n v="107.94"/>
    <n v="6"/>
    <n v="30.22"/>
    <s v="Yes"/>
  </r>
  <r>
    <d v="2014-06-06T00:00:00"/>
    <x v="0"/>
    <x v="5"/>
    <x v="76"/>
    <x v="2"/>
    <x v="2"/>
    <x v="11"/>
    <s v="Sanford Liquid Accent Highlighters"/>
    <n v="13.36"/>
    <n v="2"/>
    <n v="4.9400000000000004"/>
    <s v="Yes"/>
  </r>
  <r>
    <d v="2014-06-06T00:00:00"/>
    <x v="0"/>
    <x v="5"/>
    <x v="282"/>
    <x v="2"/>
    <x v="2"/>
    <x v="9"/>
    <s v="Wilson Jones Century Plastic Molded Ring Binders"/>
    <n v="149.54"/>
    <n v="9"/>
    <n v="50.47"/>
    <s v="Yes"/>
  </r>
  <r>
    <d v="2014-06-06T00:00:00"/>
    <x v="0"/>
    <x v="5"/>
    <x v="282"/>
    <x v="2"/>
    <x v="2"/>
    <x v="16"/>
    <s v="Acme Office Executive Series Stainless Steel Trimmers"/>
    <n v="17.14"/>
    <n v="2"/>
    <n v="4.46"/>
    <s v="Yes"/>
  </r>
  <r>
    <d v="2014-06-06T00:00:00"/>
    <x v="0"/>
    <x v="5"/>
    <x v="282"/>
    <x v="2"/>
    <x v="1"/>
    <x v="7"/>
    <s v="Chromcraft Bull-Nose Wood 48&quot; x 96&quot; Rectangular Conference Tables"/>
    <n v="991.76"/>
    <n v="3"/>
    <n v="-347.12"/>
    <s v="No"/>
  </r>
  <r>
    <d v="2014-06-06T00:00:00"/>
    <x v="0"/>
    <x v="5"/>
    <x v="283"/>
    <x v="3"/>
    <x v="2"/>
    <x v="9"/>
    <s v="Avery Trapezoid Ring Binder, 3&quot; Capacity, Black, 1040 sheets"/>
    <n v="24.59"/>
    <n v="3"/>
    <n v="-38.11"/>
    <s v="No"/>
  </r>
  <r>
    <d v="2014-06-06T00:00:00"/>
    <x v="0"/>
    <x v="5"/>
    <x v="283"/>
    <x v="3"/>
    <x v="2"/>
    <x v="13"/>
    <s v="#10- 4 1/8&quot; x 9 1/2&quot; Recycled Envelopes"/>
    <n v="13.98"/>
    <n v="2"/>
    <n v="4.72"/>
    <s v="Yes"/>
  </r>
  <r>
    <d v="2014-06-06T00:00:00"/>
    <x v="0"/>
    <x v="5"/>
    <x v="284"/>
    <x v="4"/>
    <x v="2"/>
    <x v="8"/>
    <s v="Round Specialty Laser Printer Labels"/>
    <n v="100.24"/>
    <n v="10"/>
    <n v="33.83"/>
    <s v="Yes"/>
  </r>
  <r>
    <d v="2014-06-06T00:00:00"/>
    <x v="0"/>
    <x v="5"/>
    <x v="67"/>
    <x v="11"/>
    <x v="2"/>
    <x v="9"/>
    <s v="Presstex Flexible Ring Binders"/>
    <n v="1.37"/>
    <n v="1"/>
    <n v="-0.91"/>
    <s v="No"/>
  </r>
  <r>
    <d v="2014-06-06T00:00:00"/>
    <x v="0"/>
    <x v="5"/>
    <x v="67"/>
    <x v="11"/>
    <x v="2"/>
    <x v="3"/>
    <s v="Xerox 1944"/>
    <n v="62.02"/>
    <n v="2"/>
    <n v="22.48"/>
    <s v="Yes"/>
  </r>
  <r>
    <d v="2014-06-07T00:00:00"/>
    <x v="0"/>
    <x v="5"/>
    <x v="285"/>
    <x v="2"/>
    <x v="0"/>
    <x v="12"/>
    <s v="Canon Imageclass D680 Copier / Fax"/>
    <n v="559.99"/>
    <n v="1"/>
    <n v="175"/>
    <s v="Yes"/>
  </r>
  <r>
    <d v="2014-06-07T00:00:00"/>
    <x v="0"/>
    <x v="5"/>
    <x v="286"/>
    <x v="5"/>
    <x v="1"/>
    <x v="1"/>
    <s v="Global Comet Stacking Armless Chair"/>
    <n v="478.48"/>
    <n v="2"/>
    <n v="47.85"/>
    <s v="Yes"/>
  </r>
  <r>
    <d v="2014-06-08T00:00:00"/>
    <x v="0"/>
    <x v="5"/>
    <x v="287"/>
    <x v="20"/>
    <x v="0"/>
    <x v="0"/>
    <s v="Maxell 74 Minute CD-R Spindle, 50/Pack"/>
    <n v="62.91"/>
    <n v="3"/>
    <n v="22.65"/>
    <s v="Yes"/>
  </r>
  <r>
    <d v="2014-06-08T00:00:00"/>
    <x v="0"/>
    <x v="5"/>
    <x v="288"/>
    <x v="2"/>
    <x v="0"/>
    <x v="0"/>
    <s v="Logitech G700s Rechargeable Gaming Mouse"/>
    <n v="199.98"/>
    <n v="2"/>
    <n v="83.99"/>
    <s v="Yes"/>
  </r>
  <r>
    <d v="2014-06-09T00:00:00"/>
    <x v="0"/>
    <x v="5"/>
    <x v="289"/>
    <x v="5"/>
    <x v="1"/>
    <x v="5"/>
    <s v="Eldon Expressions Wood and Plastic Desk Accessories, Cherry Wood"/>
    <n v="41.88"/>
    <n v="6"/>
    <n v="12.15"/>
    <s v="Yes"/>
  </r>
  <r>
    <d v="2014-06-09T00:00:00"/>
    <x v="0"/>
    <x v="5"/>
    <x v="289"/>
    <x v="5"/>
    <x v="2"/>
    <x v="8"/>
    <s v="Avery 516"/>
    <n v="58.48"/>
    <n v="8"/>
    <n v="27.49"/>
    <s v="Yes"/>
  </r>
  <r>
    <d v="2014-06-10T00:00:00"/>
    <x v="0"/>
    <x v="5"/>
    <x v="46"/>
    <x v="5"/>
    <x v="0"/>
    <x v="0"/>
    <s v="ImationÂ USB 2.0 SwivelÂ Flash DriveÂ USBÂ flash driveÂ - 4 GB - Pink"/>
    <n v="9.09"/>
    <n v="3"/>
    <n v="1.91"/>
    <s v="Yes"/>
  </r>
  <r>
    <d v="2014-06-10T00:00:00"/>
    <x v="0"/>
    <x v="5"/>
    <x v="290"/>
    <x v="31"/>
    <x v="2"/>
    <x v="9"/>
    <s v="GBC VeloBinder Strips"/>
    <n v="15.36"/>
    <n v="2"/>
    <n v="7.68"/>
    <s v="Yes"/>
  </r>
  <r>
    <d v="2014-06-10T00:00:00"/>
    <x v="0"/>
    <x v="5"/>
    <x v="179"/>
    <x v="13"/>
    <x v="2"/>
    <x v="6"/>
    <s v="Tennsco Lockers, Gray"/>
    <n v="83.92"/>
    <n v="5"/>
    <n v="-13.64"/>
    <s v="No"/>
  </r>
  <r>
    <d v="2014-06-10T00:00:00"/>
    <x v="0"/>
    <x v="5"/>
    <x v="289"/>
    <x v="24"/>
    <x v="2"/>
    <x v="6"/>
    <s v="Fellowes Staxonsteel Drawer Files"/>
    <n v="386.34"/>
    <n v="2"/>
    <n v="54.09"/>
    <s v="Yes"/>
  </r>
  <r>
    <d v="2014-06-11T00:00:00"/>
    <x v="0"/>
    <x v="5"/>
    <x v="249"/>
    <x v="21"/>
    <x v="2"/>
    <x v="3"/>
    <s v="Array Parchment Paper, Assorted Colors"/>
    <n v="43.68"/>
    <n v="6"/>
    <n v="20.97"/>
    <s v="Yes"/>
  </r>
  <r>
    <d v="2014-06-12T00:00:00"/>
    <x v="0"/>
    <x v="5"/>
    <x v="291"/>
    <x v="4"/>
    <x v="1"/>
    <x v="5"/>
    <s v="12-1/2 Diameter Round Wall Clock"/>
    <n v="23.98"/>
    <n v="3"/>
    <n v="-14.39"/>
    <s v="No"/>
  </r>
  <r>
    <d v="2014-06-12T00:00:00"/>
    <x v="0"/>
    <x v="5"/>
    <x v="292"/>
    <x v="16"/>
    <x v="2"/>
    <x v="6"/>
    <s v="File Shuttle I and Handi-File"/>
    <n v="53.42"/>
    <n v="3"/>
    <n v="4.67"/>
    <s v="Yes"/>
  </r>
  <r>
    <d v="2014-06-12T00:00:00"/>
    <x v="0"/>
    <x v="5"/>
    <x v="292"/>
    <x v="16"/>
    <x v="1"/>
    <x v="7"/>
    <s v="Chromcraft Bull-Nose Wood 48&quot; x 96&quot; Rectangular Conference Tables"/>
    <n v="275.49"/>
    <n v="1"/>
    <n v="-170.8"/>
    <s v="No"/>
  </r>
  <r>
    <d v="2014-06-12T00:00:00"/>
    <x v="0"/>
    <x v="5"/>
    <x v="114"/>
    <x v="3"/>
    <x v="2"/>
    <x v="10"/>
    <s v="Bionaire 99.97% HEPA Air Cleaner"/>
    <n v="14.02"/>
    <n v="4"/>
    <n v="-31.54"/>
    <s v="No"/>
  </r>
  <r>
    <d v="2014-06-12T00:00:00"/>
    <x v="0"/>
    <x v="5"/>
    <x v="114"/>
    <x v="3"/>
    <x v="1"/>
    <x v="7"/>
    <s v="KI Adjustable-Height Table"/>
    <n v="214.95"/>
    <n v="5"/>
    <n v="-120.37"/>
    <s v="No"/>
  </r>
  <r>
    <d v="2014-06-12T00:00:00"/>
    <x v="0"/>
    <x v="5"/>
    <x v="114"/>
    <x v="3"/>
    <x v="0"/>
    <x v="2"/>
    <s v="Shocksock Galaxy S4 Armband"/>
    <n v="35.04"/>
    <n v="4"/>
    <n v="-7.01"/>
    <s v="No"/>
  </r>
  <r>
    <d v="2014-06-12T00:00:00"/>
    <x v="0"/>
    <x v="5"/>
    <x v="114"/>
    <x v="3"/>
    <x v="1"/>
    <x v="5"/>
    <s v="Nu-Dell Float Frame 11 x 14 1/2"/>
    <n v="10.78"/>
    <n v="3"/>
    <n v="-4.8499999999999996"/>
    <s v="No"/>
  </r>
  <r>
    <d v="2014-06-12T00:00:00"/>
    <x v="0"/>
    <x v="5"/>
    <x v="114"/>
    <x v="3"/>
    <x v="2"/>
    <x v="9"/>
    <s v="Ibico Covers for Plastic or Wire Binding Elements"/>
    <n v="4.5999999999999996"/>
    <n v="2"/>
    <n v="-8.0500000000000007"/>
    <s v="No"/>
  </r>
  <r>
    <d v="2014-06-12T00:00:00"/>
    <x v="0"/>
    <x v="5"/>
    <x v="114"/>
    <x v="3"/>
    <x v="2"/>
    <x v="6"/>
    <s v="Rogers Deluxe File Chest"/>
    <n v="35.17"/>
    <n v="2"/>
    <n v="-8.35"/>
    <s v="No"/>
  </r>
  <r>
    <d v="2014-06-12T00:00:00"/>
    <x v="0"/>
    <x v="5"/>
    <x v="293"/>
    <x v="5"/>
    <x v="2"/>
    <x v="6"/>
    <s v="Standard Rollaway File with Lock"/>
    <n v="1261.33"/>
    <n v="7"/>
    <n v="327.95"/>
    <s v="Yes"/>
  </r>
  <r>
    <d v="2014-06-12T00:00:00"/>
    <x v="0"/>
    <x v="5"/>
    <x v="235"/>
    <x v="23"/>
    <x v="2"/>
    <x v="3"/>
    <s v="Xerox 1909"/>
    <n v="42.21"/>
    <n v="2"/>
    <n v="13.72"/>
    <s v="Yes"/>
  </r>
  <r>
    <d v="2014-06-13T00:00:00"/>
    <x v="0"/>
    <x v="5"/>
    <x v="294"/>
    <x v="5"/>
    <x v="2"/>
    <x v="11"/>
    <s v="Staples in misc. colors"/>
    <n v="14.52"/>
    <n v="3"/>
    <n v="4.79"/>
    <s v="Yes"/>
  </r>
  <r>
    <d v="2014-06-14T00:00:00"/>
    <x v="0"/>
    <x v="5"/>
    <x v="295"/>
    <x v="10"/>
    <x v="1"/>
    <x v="14"/>
    <s v="Hon Metal Bookcases, Gray"/>
    <n v="212.94"/>
    <n v="3"/>
    <n v="57.49"/>
    <s v="Yes"/>
  </r>
  <r>
    <d v="2014-06-15T00:00:00"/>
    <x v="0"/>
    <x v="5"/>
    <x v="296"/>
    <x v="4"/>
    <x v="1"/>
    <x v="7"/>
    <s v="Lesro Sheffield Collection Coffee Table, End Table, Center Table, Corner Table"/>
    <n v="99.92"/>
    <n v="2"/>
    <n v="-18.559999999999999"/>
    <s v="No"/>
  </r>
  <r>
    <d v="2014-06-15T00:00:00"/>
    <x v="0"/>
    <x v="5"/>
    <x v="296"/>
    <x v="4"/>
    <x v="1"/>
    <x v="1"/>
    <s v="Global Commerce Series High-Back Swivel/Tilt Chairs"/>
    <n v="797.94"/>
    <n v="4"/>
    <n v="-57"/>
    <s v="No"/>
  </r>
  <r>
    <d v="2014-06-15T00:00:00"/>
    <x v="0"/>
    <x v="5"/>
    <x v="296"/>
    <x v="4"/>
    <x v="2"/>
    <x v="9"/>
    <s v="Avery Premier Heavy-Duty Binder with Round Locking Rings"/>
    <n v="8.57"/>
    <n v="3"/>
    <n v="-14.57"/>
    <s v="No"/>
  </r>
  <r>
    <d v="2014-06-15T00:00:00"/>
    <x v="0"/>
    <x v="5"/>
    <x v="297"/>
    <x v="4"/>
    <x v="2"/>
    <x v="3"/>
    <s v="Xerox 1902"/>
    <n v="36.54"/>
    <n v="2"/>
    <n v="11.88"/>
    <s v="Yes"/>
  </r>
  <r>
    <d v="2014-06-16T00:00:00"/>
    <x v="0"/>
    <x v="5"/>
    <x v="298"/>
    <x v="24"/>
    <x v="1"/>
    <x v="1"/>
    <s v="Global Geo Office Task Chair, Gray"/>
    <n v="647.84"/>
    <n v="8"/>
    <n v="32.39"/>
    <s v="Yes"/>
  </r>
  <r>
    <d v="2014-06-16T00:00:00"/>
    <x v="0"/>
    <x v="5"/>
    <x v="299"/>
    <x v="2"/>
    <x v="2"/>
    <x v="13"/>
    <s v="Staple envelope"/>
    <n v="41.4"/>
    <n v="5"/>
    <n v="19.46"/>
    <s v="Yes"/>
  </r>
  <r>
    <d v="2014-06-16T00:00:00"/>
    <x v="0"/>
    <x v="5"/>
    <x v="299"/>
    <x v="2"/>
    <x v="2"/>
    <x v="11"/>
    <s v="Boston 16750 Black Compact Battery Pencil Sharpener"/>
    <n v="35"/>
    <n v="4"/>
    <n v="10.5"/>
    <s v="Yes"/>
  </r>
  <r>
    <d v="2014-06-16T00:00:00"/>
    <x v="0"/>
    <x v="5"/>
    <x v="299"/>
    <x v="2"/>
    <x v="2"/>
    <x v="9"/>
    <s v="Ibico Standard Transparent Covers"/>
    <n v="39.549999999999997"/>
    <n v="3"/>
    <n v="14.34"/>
    <s v="Yes"/>
  </r>
  <r>
    <d v="2014-06-17T00:00:00"/>
    <x v="0"/>
    <x v="5"/>
    <x v="300"/>
    <x v="37"/>
    <x v="0"/>
    <x v="15"/>
    <s v="Texas Instruments TI-34 Scientific Calculator"/>
    <n v="65.97"/>
    <n v="3"/>
    <n v="31.01"/>
    <s v="Yes"/>
  </r>
  <r>
    <d v="2014-06-17T00:00:00"/>
    <x v="0"/>
    <x v="5"/>
    <x v="301"/>
    <x v="1"/>
    <x v="1"/>
    <x v="5"/>
    <s v="Eldon Wave Desk Accessories"/>
    <n v="6.24"/>
    <n v="3"/>
    <n v="2.62"/>
    <s v="Yes"/>
  </r>
  <r>
    <d v="2014-06-17T00:00:00"/>
    <x v="0"/>
    <x v="5"/>
    <x v="301"/>
    <x v="1"/>
    <x v="2"/>
    <x v="4"/>
    <s v="OIC Binder Clips"/>
    <n v="17.899999999999999"/>
    <n v="5"/>
    <n v="8.9499999999999993"/>
    <s v="Yes"/>
  </r>
  <r>
    <d v="2014-06-17T00:00:00"/>
    <x v="0"/>
    <x v="5"/>
    <x v="301"/>
    <x v="1"/>
    <x v="2"/>
    <x v="9"/>
    <s v="GBC DocuBind P400 Electric Binding System"/>
    <n v="3266.38"/>
    <n v="3"/>
    <n v="1061.57"/>
    <s v="Yes"/>
  </r>
  <r>
    <d v="2014-06-17T00:00:00"/>
    <x v="0"/>
    <x v="5"/>
    <x v="302"/>
    <x v="3"/>
    <x v="2"/>
    <x v="3"/>
    <s v="Xerox 1892"/>
    <n v="62.02"/>
    <n v="2"/>
    <n v="22.48"/>
    <s v="Yes"/>
  </r>
  <r>
    <d v="2014-06-18T00:00:00"/>
    <x v="0"/>
    <x v="5"/>
    <x v="303"/>
    <x v="5"/>
    <x v="0"/>
    <x v="2"/>
    <s v="Plantronics CordlessÂ Phone HeadsetÂ with In-line Volume - M214C"/>
    <n v="139.80000000000001"/>
    <n v="5"/>
    <n v="12.23"/>
    <s v="Yes"/>
  </r>
  <r>
    <d v="2014-06-20T00:00:00"/>
    <x v="0"/>
    <x v="5"/>
    <x v="62"/>
    <x v="4"/>
    <x v="0"/>
    <x v="2"/>
    <s v="HTC One Mini"/>
    <n v="201.58"/>
    <n v="2"/>
    <n v="20.16"/>
    <s v="Yes"/>
  </r>
  <r>
    <d v="2014-06-20T00:00:00"/>
    <x v="0"/>
    <x v="5"/>
    <x v="62"/>
    <x v="4"/>
    <x v="2"/>
    <x v="9"/>
    <s v="Storex DuraTech Recycled Plastic Frosted Binders"/>
    <n v="3.39"/>
    <n v="4"/>
    <n v="-5.09"/>
    <s v="No"/>
  </r>
  <r>
    <d v="2014-06-20T00:00:00"/>
    <x v="0"/>
    <x v="5"/>
    <x v="62"/>
    <x v="4"/>
    <x v="1"/>
    <x v="14"/>
    <s v="Hon Metal Bookcases, Black"/>
    <n v="193.07"/>
    <n v="4"/>
    <n v="-19.87"/>
    <s v="No"/>
  </r>
  <r>
    <d v="2014-06-20T00:00:00"/>
    <x v="0"/>
    <x v="5"/>
    <x v="62"/>
    <x v="4"/>
    <x v="2"/>
    <x v="3"/>
    <s v="Xerox 2"/>
    <n v="15.55"/>
    <n v="3"/>
    <n v="5.44"/>
    <s v="Yes"/>
  </r>
  <r>
    <d v="2014-06-20T00:00:00"/>
    <x v="0"/>
    <x v="5"/>
    <x v="62"/>
    <x v="4"/>
    <x v="2"/>
    <x v="3"/>
    <s v="Array Parchment Paper, Assorted Colors"/>
    <n v="11.65"/>
    <n v="2"/>
    <n v="4.08"/>
    <s v="Yes"/>
  </r>
  <r>
    <d v="2014-06-20T00:00:00"/>
    <x v="0"/>
    <x v="5"/>
    <x v="62"/>
    <x v="4"/>
    <x v="0"/>
    <x v="15"/>
    <s v="Okidata C331dn Printer"/>
    <n v="418.8"/>
    <n v="2"/>
    <n v="-97.72"/>
    <s v="No"/>
  </r>
  <r>
    <d v="2014-06-20T00:00:00"/>
    <x v="0"/>
    <x v="5"/>
    <x v="62"/>
    <x v="4"/>
    <x v="2"/>
    <x v="6"/>
    <s v="Safco Industrial Wire Shelving System"/>
    <n v="509.49"/>
    <n v="7"/>
    <n v="-127.37"/>
    <s v="No"/>
  </r>
  <r>
    <d v="2014-06-20T00:00:00"/>
    <x v="0"/>
    <x v="5"/>
    <x v="304"/>
    <x v="32"/>
    <x v="2"/>
    <x v="10"/>
    <s v="Honeywell Quietcare HEPA Air Cleaner"/>
    <n v="471.9"/>
    <n v="6"/>
    <n v="155.72999999999999"/>
    <s v="Yes"/>
  </r>
  <r>
    <d v="2014-06-20T00:00:00"/>
    <x v="0"/>
    <x v="5"/>
    <x v="304"/>
    <x v="32"/>
    <x v="2"/>
    <x v="11"/>
    <s v="Nontoxic Chalk"/>
    <n v="3.52"/>
    <n v="2"/>
    <n v="1.69"/>
    <s v="Yes"/>
  </r>
  <r>
    <d v="2014-06-21T00:00:00"/>
    <x v="0"/>
    <x v="5"/>
    <x v="243"/>
    <x v="25"/>
    <x v="1"/>
    <x v="5"/>
    <s v="Luxo Professional Magnifying Clamp-On Fluorescent Lamps"/>
    <n v="104.01"/>
    <n v="1"/>
    <n v="14.56"/>
    <s v="Yes"/>
  </r>
  <r>
    <d v="2014-06-21T00:00:00"/>
    <x v="0"/>
    <x v="5"/>
    <x v="243"/>
    <x v="25"/>
    <x v="0"/>
    <x v="2"/>
    <s v="Konftel 250 ConferenceÂ phoneÂ - Charcoal black"/>
    <n v="284.82"/>
    <n v="1"/>
    <n v="74.05"/>
    <s v="Yes"/>
  </r>
  <r>
    <d v="2014-06-21T00:00:00"/>
    <x v="0"/>
    <x v="5"/>
    <x v="243"/>
    <x v="25"/>
    <x v="2"/>
    <x v="6"/>
    <s v="Recycled Eldon Regeneration Jumbo File"/>
    <n v="36.840000000000003"/>
    <n v="3"/>
    <n v="10.32"/>
    <s v="Yes"/>
  </r>
  <r>
    <d v="2014-06-21T00:00:00"/>
    <x v="0"/>
    <x v="5"/>
    <x v="1"/>
    <x v="8"/>
    <x v="0"/>
    <x v="2"/>
    <s v="Wireless Extenders zBoost YX545 SOHO Signal Booster"/>
    <n v="1322.93"/>
    <n v="7"/>
    <n v="357.19"/>
    <s v="Yes"/>
  </r>
  <r>
    <d v="2014-06-21T00:00:00"/>
    <x v="0"/>
    <x v="5"/>
    <x v="1"/>
    <x v="8"/>
    <x v="2"/>
    <x v="11"/>
    <s v="OIC #2 Pencils, Medium Soft"/>
    <n v="3.76"/>
    <n v="2"/>
    <n v="1.0900000000000001"/>
    <s v="Yes"/>
  </r>
  <r>
    <d v="2014-06-21T00:00:00"/>
    <x v="0"/>
    <x v="5"/>
    <x v="305"/>
    <x v="30"/>
    <x v="2"/>
    <x v="11"/>
    <s v="Newell 341"/>
    <n v="21.4"/>
    <n v="5"/>
    <n v="6.21"/>
    <s v="Yes"/>
  </r>
  <r>
    <d v="2014-06-21T00:00:00"/>
    <x v="0"/>
    <x v="5"/>
    <x v="67"/>
    <x v="15"/>
    <x v="2"/>
    <x v="9"/>
    <s v="Wilson Jones 1&quot; Hanging DublLock Ring Binders"/>
    <n v="11.09"/>
    <n v="7"/>
    <n v="-8.1300000000000008"/>
    <s v="No"/>
  </r>
  <r>
    <d v="2014-06-21T00:00:00"/>
    <x v="0"/>
    <x v="5"/>
    <x v="67"/>
    <x v="15"/>
    <x v="2"/>
    <x v="9"/>
    <s v="Avery Trapezoid Extra Heavy Duty 4&quot; Binders"/>
    <n v="25.16"/>
    <n v="2"/>
    <n v="-16.78"/>
    <s v="No"/>
  </r>
  <r>
    <d v="2014-06-21T00:00:00"/>
    <x v="0"/>
    <x v="5"/>
    <x v="306"/>
    <x v="13"/>
    <x v="2"/>
    <x v="13"/>
    <s v="Staple envelope"/>
    <n v="24.9"/>
    <n v="4"/>
    <n v="8.4"/>
    <s v="Yes"/>
  </r>
  <r>
    <d v="2014-06-21T00:00:00"/>
    <x v="0"/>
    <x v="5"/>
    <x v="306"/>
    <x v="13"/>
    <x v="1"/>
    <x v="5"/>
    <s v="Stacking Trays by OIC"/>
    <n v="3.98"/>
    <n v="1"/>
    <n v="0.65"/>
    <s v="Yes"/>
  </r>
  <r>
    <d v="2014-06-21T00:00:00"/>
    <x v="0"/>
    <x v="5"/>
    <x v="306"/>
    <x v="13"/>
    <x v="0"/>
    <x v="0"/>
    <s v="Logitech 910-002974 M325 Wireless Mouse for Web Scrolling"/>
    <n v="95.97"/>
    <n v="4"/>
    <n v="28.79"/>
    <s v="Yes"/>
  </r>
  <r>
    <d v="2014-06-21T00:00:00"/>
    <x v="0"/>
    <x v="5"/>
    <x v="306"/>
    <x v="13"/>
    <x v="0"/>
    <x v="15"/>
    <s v="Epson Perfection V600 Photo Scanner"/>
    <n v="206.99"/>
    <n v="3"/>
    <n v="-172.49"/>
    <s v="No"/>
  </r>
  <r>
    <d v="2014-06-21T00:00:00"/>
    <x v="0"/>
    <x v="5"/>
    <x v="306"/>
    <x v="13"/>
    <x v="2"/>
    <x v="10"/>
    <s v="Fellowes Advanced 8 Outlet Surge Suppressor with Phone/Fax Protection"/>
    <n v="44.42"/>
    <n v="2"/>
    <n v="3.89"/>
    <s v="Yes"/>
  </r>
  <r>
    <d v="2014-06-21T00:00:00"/>
    <x v="0"/>
    <x v="5"/>
    <x v="306"/>
    <x v="13"/>
    <x v="2"/>
    <x v="9"/>
    <s v="GBC Prepunched Paper, 19-Hole, for Binding Systems, 24-lb"/>
    <n v="9.01"/>
    <n v="2"/>
    <n v="-7.2"/>
    <s v="No"/>
  </r>
  <r>
    <d v="2014-06-21T00:00:00"/>
    <x v="0"/>
    <x v="5"/>
    <x v="32"/>
    <x v="2"/>
    <x v="2"/>
    <x v="3"/>
    <s v="Message Book, Phone, Wirebound Standard Line Memo, 2 3/4&quot; X 5&quot;"/>
    <n v="19.649999999999999"/>
    <n v="3"/>
    <n v="9.0399999999999991"/>
    <s v="Yes"/>
  </r>
  <r>
    <d v="2014-06-21T00:00:00"/>
    <x v="0"/>
    <x v="5"/>
    <x v="32"/>
    <x v="2"/>
    <x v="0"/>
    <x v="2"/>
    <s v="GE 2-Jack Phone Line Splitter"/>
    <n v="617.97"/>
    <n v="3"/>
    <n v="160.66999999999999"/>
    <s v="Yes"/>
  </r>
  <r>
    <d v="2014-06-21T00:00:00"/>
    <x v="0"/>
    <x v="5"/>
    <x v="32"/>
    <x v="2"/>
    <x v="2"/>
    <x v="10"/>
    <s v="Holmes Cool Mist Humidifier for the Whole House with 8-Gallon Output per Day, Extended Life Filter"/>
    <n v="59.7"/>
    <n v="3"/>
    <n v="26.87"/>
    <s v="Yes"/>
  </r>
  <r>
    <d v="2014-06-21T00:00:00"/>
    <x v="0"/>
    <x v="5"/>
    <x v="270"/>
    <x v="2"/>
    <x v="0"/>
    <x v="2"/>
    <s v="Polycom SoundStation2 EX ConferenceÂ phone"/>
    <n v="1214.8499999999999"/>
    <n v="3"/>
    <n v="352.31"/>
    <s v="Yes"/>
  </r>
  <r>
    <d v="2014-06-22T00:00:00"/>
    <x v="0"/>
    <x v="5"/>
    <x v="307"/>
    <x v="15"/>
    <x v="0"/>
    <x v="0"/>
    <s v="KeyTronicÂ 6101 Series -Â KeyboardÂ - Black"/>
    <n v="196.75"/>
    <n v="6"/>
    <n v="56.57"/>
    <s v="Yes"/>
  </r>
  <r>
    <d v="2014-06-22T00:00:00"/>
    <x v="0"/>
    <x v="5"/>
    <x v="308"/>
    <x v="7"/>
    <x v="2"/>
    <x v="6"/>
    <s v="Office Impressions Heavy Duty Welded Shelving &amp; Multimedia Storage Drawers"/>
    <n v="501.81"/>
    <n v="3"/>
    <n v="0"/>
    <s v="Break-Even"/>
  </r>
  <r>
    <d v="2014-06-22T00:00:00"/>
    <x v="0"/>
    <x v="5"/>
    <x v="308"/>
    <x v="7"/>
    <x v="2"/>
    <x v="6"/>
    <s v="Fellowes Bankers Box Recycled Super Stor/Drawer"/>
    <n v="161.94"/>
    <n v="3"/>
    <n v="9.7200000000000006"/>
    <s v="Yes"/>
  </r>
  <r>
    <d v="2014-06-22T00:00:00"/>
    <x v="0"/>
    <x v="5"/>
    <x v="35"/>
    <x v="13"/>
    <x v="1"/>
    <x v="1"/>
    <s v="Padded Folding Chairs, Black, 4/Carton"/>
    <n v="170.06"/>
    <n v="3"/>
    <n v="-4.8600000000000003"/>
    <s v="No"/>
  </r>
  <r>
    <d v="2014-06-22T00:00:00"/>
    <x v="0"/>
    <x v="5"/>
    <x v="35"/>
    <x v="13"/>
    <x v="0"/>
    <x v="2"/>
    <s v="Panasonic Kx-TS550"/>
    <n v="82.78"/>
    <n v="3"/>
    <n v="-15.18"/>
    <s v="No"/>
  </r>
  <r>
    <d v="2014-06-22T00:00:00"/>
    <x v="0"/>
    <x v="5"/>
    <x v="35"/>
    <x v="13"/>
    <x v="1"/>
    <x v="1"/>
    <s v="Hon Deluxe Fabric Upholstered Stacking Chairs, Rounded Back"/>
    <n v="853.93"/>
    <n v="5"/>
    <n v="0"/>
    <s v="Break-Even"/>
  </r>
  <r>
    <d v="2014-06-22T00:00:00"/>
    <x v="0"/>
    <x v="5"/>
    <x v="32"/>
    <x v="22"/>
    <x v="2"/>
    <x v="9"/>
    <s v="SpineVue Locking Slant-D Ring Binders by Cardinal"/>
    <n v="8.23"/>
    <n v="3"/>
    <n v="-6.03"/>
    <s v="No"/>
  </r>
  <r>
    <d v="2014-06-23T00:00:00"/>
    <x v="0"/>
    <x v="5"/>
    <x v="309"/>
    <x v="13"/>
    <x v="0"/>
    <x v="0"/>
    <s v="Sony 64GB Class 10 Micro SDHC R40 Memory Card"/>
    <n v="86.38"/>
    <n v="3"/>
    <n v="1.08"/>
    <s v="Yes"/>
  </r>
  <r>
    <d v="2014-06-23T00:00:00"/>
    <x v="0"/>
    <x v="5"/>
    <x v="310"/>
    <x v="12"/>
    <x v="2"/>
    <x v="11"/>
    <s v="Prang Drawing Pencil Set"/>
    <n v="20.02"/>
    <n v="9"/>
    <n v="1.75"/>
    <s v="Yes"/>
  </r>
  <r>
    <d v="2014-06-23T00:00:00"/>
    <x v="0"/>
    <x v="5"/>
    <x v="310"/>
    <x v="12"/>
    <x v="2"/>
    <x v="16"/>
    <s v="Acme Kleen Earth Office Shears"/>
    <n v="3.1"/>
    <n v="1"/>
    <n v="0.35"/>
    <s v="Yes"/>
  </r>
  <r>
    <d v="2014-06-24T00:00:00"/>
    <x v="0"/>
    <x v="5"/>
    <x v="311"/>
    <x v="22"/>
    <x v="1"/>
    <x v="5"/>
    <s v="Acrylic Self-Standing Desk Frames"/>
    <n v="4.2699999999999996"/>
    <n v="2"/>
    <n v="0.96"/>
    <s v="Yes"/>
  </r>
  <r>
    <d v="2014-06-25T00:00:00"/>
    <x v="0"/>
    <x v="5"/>
    <x v="312"/>
    <x v="5"/>
    <x v="1"/>
    <x v="7"/>
    <s v="Hon 4060 Series Tables"/>
    <n v="447.84"/>
    <n v="5"/>
    <n v="11.2"/>
    <s v="Yes"/>
  </r>
  <r>
    <d v="2014-06-25T00:00:00"/>
    <x v="0"/>
    <x v="5"/>
    <x v="313"/>
    <x v="16"/>
    <x v="0"/>
    <x v="2"/>
    <s v="Plantronics 81402"/>
    <n v="263.95999999999998"/>
    <n v="5"/>
    <n v="19.8"/>
    <s v="Yes"/>
  </r>
  <r>
    <d v="2014-06-25T00:00:00"/>
    <x v="0"/>
    <x v="5"/>
    <x v="313"/>
    <x v="16"/>
    <x v="2"/>
    <x v="11"/>
    <s v="Avery Hi-Liter EverBold Pen Style Fluorescent Highlighters, 4/Pack"/>
    <n v="71.63"/>
    <n v="11"/>
    <n v="17.91"/>
    <s v="Yes"/>
  </r>
  <r>
    <d v="2014-06-25T00:00:00"/>
    <x v="0"/>
    <x v="5"/>
    <x v="313"/>
    <x v="16"/>
    <x v="2"/>
    <x v="11"/>
    <s v="Hunt BOSTON Vista Battery-Operated Pencil Sharpener, Black"/>
    <n v="9.33"/>
    <n v="1"/>
    <n v="0.82"/>
    <s v="Yes"/>
  </r>
  <r>
    <d v="2014-06-27T00:00:00"/>
    <x v="0"/>
    <x v="5"/>
    <x v="314"/>
    <x v="33"/>
    <x v="2"/>
    <x v="6"/>
    <s v="SAFCO Commercial Wire Shelving, 72h"/>
    <n v="306.2"/>
    <n v="5"/>
    <n v="0"/>
    <s v="Break-Even"/>
  </r>
  <r>
    <d v="2014-06-27T00:00:00"/>
    <x v="0"/>
    <x v="5"/>
    <x v="314"/>
    <x v="33"/>
    <x v="1"/>
    <x v="7"/>
    <s v="KI Adjustable-Height Table"/>
    <n v="85.98"/>
    <n v="1"/>
    <n v="22.35"/>
    <s v="Yes"/>
  </r>
  <r>
    <d v="2014-06-27T00:00:00"/>
    <x v="0"/>
    <x v="5"/>
    <x v="314"/>
    <x v="33"/>
    <x v="0"/>
    <x v="0"/>
    <s v="Sony Micro Vault Click 16 GB USB 2.0 Flash Drive"/>
    <n v="223.96"/>
    <n v="4"/>
    <n v="53.75"/>
    <s v="Yes"/>
  </r>
  <r>
    <d v="2014-06-28T00:00:00"/>
    <x v="0"/>
    <x v="5"/>
    <x v="315"/>
    <x v="13"/>
    <x v="2"/>
    <x v="3"/>
    <s v="Xerox 1995"/>
    <n v="41.47"/>
    <n v="8"/>
    <n v="14.52"/>
    <s v="Yes"/>
  </r>
  <r>
    <d v="2014-06-28T00:00:00"/>
    <x v="0"/>
    <x v="5"/>
    <x v="315"/>
    <x v="13"/>
    <x v="2"/>
    <x v="9"/>
    <s v="Self-Adhesive Ring Binder Labels"/>
    <n v="3.17"/>
    <n v="3"/>
    <n v="-2.4300000000000002"/>
    <s v="No"/>
  </r>
  <r>
    <d v="2014-06-28T00:00:00"/>
    <x v="0"/>
    <x v="5"/>
    <x v="315"/>
    <x v="13"/>
    <x v="1"/>
    <x v="1"/>
    <s v="Global Leather Executive Chair"/>
    <n v="1228.47"/>
    <n v="5"/>
    <n v="0"/>
    <s v="Break-Even"/>
  </r>
  <r>
    <d v="2014-06-28T00:00:00"/>
    <x v="0"/>
    <x v="5"/>
    <x v="315"/>
    <x v="13"/>
    <x v="2"/>
    <x v="9"/>
    <s v="GBC Recycled Grain Textured Covers"/>
    <n v="31.09"/>
    <n v="3"/>
    <n v="-22.8"/>
    <s v="No"/>
  </r>
  <r>
    <d v="2014-06-28T00:00:00"/>
    <x v="0"/>
    <x v="5"/>
    <x v="315"/>
    <x v="13"/>
    <x v="2"/>
    <x v="3"/>
    <s v="Xerox 1941"/>
    <n v="335.52"/>
    <n v="4"/>
    <n v="117.43"/>
    <s v="Yes"/>
  </r>
  <r>
    <d v="2014-06-28T00:00:00"/>
    <x v="0"/>
    <x v="5"/>
    <x v="316"/>
    <x v="10"/>
    <x v="2"/>
    <x v="4"/>
    <s v="Staples"/>
    <n v="6.08"/>
    <n v="1"/>
    <n v="3.04"/>
    <s v="Yes"/>
  </r>
  <r>
    <d v="2014-06-29T00:00:00"/>
    <x v="0"/>
    <x v="5"/>
    <x v="317"/>
    <x v="18"/>
    <x v="2"/>
    <x v="11"/>
    <s v="Dixon My First Ticonderoga Pencil, #2"/>
    <n v="32.76"/>
    <n v="7"/>
    <n v="3.69"/>
    <s v="Yes"/>
  </r>
  <r>
    <d v="2014-06-29T00:00:00"/>
    <x v="0"/>
    <x v="5"/>
    <x v="272"/>
    <x v="2"/>
    <x v="2"/>
    <x v="9"/>
    <s v="Wilson Jones Clip &amp; Carry Folder Binder Tool for Ring Binders, Clear"/>
    <n v="13.92"/>
    <n v="3"/>
    <n v="4.87"/>
    <s v="Yes"/>
  </r>
  <r>
    <d v="2014-06-30T00:00:00"/>
    <x v="0"/>
    <x v="5"/>
    <x v="318"/>
    <x v="2"/>
    <x v="2"/>
    <x v="9"/>
    <s v="GBC Recycled Regency Composition Covers"/>
    <n v="334.77"/>
    <n v="7"/>
    <n v="108.8"/>
    <s v="Yes"/>
  </r>
  <r>
    <d v="2014-06-30T00:00:00"/>
    <x v="0"/>
    <x v="5"/>
    <x v="21"/>
    <x v="3"/>
    <x v="2"/>
    <x v="11"/>
    <s v="BIC Brite Liner Grip Highlighters"/>
    <n v="5.25"/>
    <n v="4"/>
    <n v="1.64"/>
    <s v="Yes"/>
  </r>
  <r>
    <d v="2014-06-30T00:00:00"/>
    <x v="0"/>
    <x v="5"/>
    <x v="319"/>
    <x v="5"/>
    <x v="2"/>
    <x v="11"/>
    <s v="BIC Brite Liner Highlighters, Chisel Tip"/>
    <n v="32.4"/>
    <n v="5"/>
    <n v="10.37"/>
    <s v="Yes"/>
  </r>
  <r>
    <d v="2014-06-30T00:00:00"/>
    <x v="0"/>
    <x v="5"/>
    <x v="320"/>
    <x v="4"/>
    <x v="2"/>
    <x v="3"/>
    <s v="Xerox 225"/>
    <n v="25.92"/>
    <n v="5"/>
    <n v="9.07"/>
    <s v="Yes"/>
  </r>
  <r>
    <d v="2014-06-30T00:00:00"/>
    <x v="0"/>
    <x v="5"/>
    <x v="320"/>
    <x v="4"/>
    <x v="2"/>
    <x v="4"/>
    <s v="Staples"/>
    <n v="21.31"/>
    <n v="6"/>
    <n v="7.19"/>
    <s v="Yes"/>
  </r>
  <r>
    <d v="2014-06-30T00:00:00"/>
    <x v="0"/>
    <x v="5"/>
    <x v="65"/>
    <x v="2"/>
    <x v="2"/>
    <x v="9"/>
    <s v="Cardinal Poly Pocket Divider Pockets for Ring Binders"/>
    <n v="2.69"/>
    <n v="1"/>
    <n v="0.84"/>
    <s v="Yes"/>
  </r>
  <r>
    <d v="2014-06-30T00:00:00"/>
    <x v="0"/>
    <x v="5"/>
    <x v="65"/>
    <x v="2"/>
    <x v="2"/>
    <x v="11"/>
    <s v="Sanford Uni-Blazer View Highlighters, Chisel Tip, Yellow"/>
    <n v="6.6"/>
    <n v="3"/>
    <n v="2.9"/>
    <s v="Yes"/>
  </r>
  <r>
    <d v="2014-06-30T00:00:00"/>
    <x v="0"/>
    <x v="5"/>
    <x v="321"/>
    <x v="12"/>
    <x v="2"/>
    <x v="3"/>
    <s v="Xerox 1913"/>
    <n v="310.69"/>
    <n v="7"/>
    <n v="108.74"/>
    <s v="Yes"/>
  </r>
  <r>
    <d v="2014-07-01T00:00:00"/>
    <x v="0"/>
    <x v="6"/>
    <x v="322"/>
    <x v="4"/>
    <x v="1"/>
    <x v="5"/>
    <s v="Howard Miller 14-1/2&quot; Diameter Chrome Round Wall Clock"/>
    <n v="76.73"/>
    <n v="3"/>
    <n v="-53.71"/>
    <s v="No"/>
  </r>
  <r>
    <d v="2014-07-01T00:00:00"/>
    <x v="0"/>
    <x v="6"/>
    <x v="322"/>
    <x v="4"/>
    <x v="2"/>
    <x v="9"/>
    <s v="Acco Four Pocket Poly Ring Binder with Label Holder, Smoke, 1&quot;"/>
    <n v="10.43"/>
    <n v="7"/>
    <n v="-18.25"/>
    <s v="No"/>
  </r>
  <r>
    <d v="2014-07-02T00:00:00"/>
    <x v="0"/>
    <x v="6"/>
    <x v="323"/>
    <x v="8"/>
    <x v="0"/>
    <x v="0"/>
    <s v="Maxell DVD-RAM Discs"/>
    <n v="115.36"/>
    <n v="7"/>
    <n v="49.6"/>
    <s v="Yes"/>
  </r>
  <r>
    <d v="2014-07-02T00:00:00"/>
    <x v="0"/>
    <x v="6"/>
    <x v="36"/>
    <x v="2"/>
    <x v="2"/>
    <x v="6"/>
    <s v="Acco Perma 4000 Stacking Storage Drawers"/>
    <n v="64.959999999999994"/>
    <n v="4"/>
    <n v="9.74"/>
    <s v="Yes"/>
  </r>
  <r>
    <d v="2014-07-03T00:00:00"/>
    <x v="0"/>
    <x v="6"/>
    <x v="94"/>
    <x v="1"/>
    <x v="1"/>
    <x v="1"/>
    <s v="Global Push Button Manager's Chair, Indigo"/>
    <n v="48.71"/>
    <n v="1"/>
    <n v="5.48"/>
    <s v="Yes"/>
  </r>
  <r>
    <d v="2014-07-03T00:00:00"/>
    <x v="0"/>
    <x v="6"/>
    <x v="94"/>
    <x v="1"/>
    <x v="2"/>
    <x v="11"/>
    <s v="Newell 330"/>
    <n v="17.940000000000001"/>
    <n v="3"/>
    <n v="4.66"/>
    <s v="Yes"/>
  </r>
  <r>
    <d v="2014-07-03T00:00:00"/>
    <x v="0"/>
    <x v="6"/>
    <x v="94"/>
    <x v="1"/>
    <x v="2"/>
    <x v="6"/>
    <s v="Carina 42&quot;Hx23 3/4&quot;W Media Storage Unit"/>
    <n v="242.94"/>
    <n v="3"/>
    <n v="4.8600000000000003"/>
    <s v="Yes"/>
  </r>
  <r>
    <d v="2014-07-03T00:00:00"/>
    <x v="0"/>
    <x v="6"/>
    <x v="324"/>
    <x v="1"/>
    <x v="2"/>
    <x v="9"/>
    <s v="Catalog Binders with Expanding Posts"/>
    <n v="107.65"/>
    <n v="2"/>
    <n v="33.64"/>
    <s v="Yes"/>
  </r>
  <r>
    <d v="2014-07-03T00:00:00"/>
    <x v="0"/>
    <x v="6"/>
    <x v="325"/>
    <x v="1"/>
    <x v="2"/>
    <x v="11"/>
    <s v="Newell Chalk Holder"/>
    <n v="20.65"/>
    <n v="5"/>
    <n v="9.5"/>
    <s v="Yes"/>
  </r>
  <r>
    <d v="2014-07-03T00:00:00"/>
    <x v="0"/>
    <x v="6"/>
    <x v="325"/>
    <x v="1"/>
    <x v="2"/>
    <x v="6"/>
    <s v="Contico 72&quot;H Heavy-Duty Storage System"/>
    <n v="204.9"/>
    <n v="5"/>
    <n v="0"/>
    <s v="Break-Even"/>
  </r>
  <r>
    <d v="2014-07-03T00:00:00"/>
    <x v="0"/>
    <x v="6"/>
    <x v="325"/>
    <x v="1"/>
    <x v="1"/>
    <x v="1"/>
    <s v="Office Star - Task Chair with Contemporary Loop Arms"/>
    <n v="436.7"/>
    <n v="6"/>
    <n v="21.84"/>
    <s v="Yes"/>
  </r>
  <r>
    <d v="2014-07-03T00:00:00"/>
    <x v="0"/>
    <x v="6"/>
    <x v="325"/>
    <x v="1"/>
    <x v="1"/>
    <x v="1"/>
    <s v="Global Leather and Oak Executive Chair, Black"/>
    <n v="481.57"/>
    <n v="2"/>
    <n v="54.18"/>
    <s v="Yes"/>
  </r>
  <r>
    <d v="2014-07-04T00:00:00"/>
    <x v="0"/>
    <x v="6"/>
    <x v="326"/>
    <x v="39"/>
    <x v="1"/>
    <x v="5"/>
    <s v="Stacking Tray, Side-Loading, Legal, Smoke"/>
    <n v="8.9600000000000009"/>
    <n v="2"/>
    <n v="2.78"/>
    <s v="Yes"/>
  </r>
  <r>
    <d v="2014-07-04T00:00:00"/>
    <x v="0"/>
    <x v="6"/>
    <x v="293"/>
    <x v="20"/>
    <x v="0"/>
    <x v="2"/>
    <s v="AT&amp;T TR1909W"/>
    <n v="629.95000000000005"/>
    <n v="5"/>
    <n v="163.79"/>
    <s v="Yes"/>
  </r>
  <r>
    <d v="2014-07-04T00:00:00"/>
    <x v="0"/>
    <x v="6"/>
    <x v="293"/>
    <x v="20"/>
    <x v="2"/>
    <x v="3"/>
    <s v="Xerox 1945"/>
    <n v="122.97"/>
    <n v="3"/>
    <n v="60.26"/>
    <s v="Yes"/>
  </r>
  <r>
    <d v="2014-07-04T00:00:00"/>
    <x v="0"/>
    <x v="6"/>
    <x v="327"/>
    <x v="21"/>
    <x v="2"/>
    <x v="3"/>
    <s v="Xerox 226"/>
    <n v="58.32"/>
    <n v="9"/>
    <n v="27.99"/>
    <s v="Yes"/>
  </r>
  <r>
    <d v="2014-07-04T00:00:00"/>
    <x v="0"/>
    <x v="6"/>
    <x v="327"/>
    <x v="21"/>
    <x v="0"/>
    <x v="2"/>
    <s v="RCA Visys Integrated PBX 8-Line Router"/>
    <n v="200.97"/>
    <n v="3"/>
    <n v="50.24"/>
    <s v="Yes"/>
  </r>
  <r>
    <d v="2014-07-05T00:00:00"/>
    <x v="0"/>
    <x v="6"/>
    <x v="328"/>
    <x v="6"/>
    <x v="2"/>
    <x v="9"/>
    <s v="Acco PRESSTEX Data Binder with Storage Hooks, Dark Blue, 14 7/8&quot; X 11&quot;"/>
    <n v="16.14"/>
    <n v="3"/>
    <n v="7.91"/>
    <s v="Yes"/>
  </r>
  <r>
    <d v="2014-07-05T00:00:00"/>
    <x v="0"/>
    <x v="6"/>
    <x v="328"/>
    <x v="6"/>
    <x v="1"/>
    <x v="7"/>
    <s v="Balt Split Level Computer Training Table"/>
    <n v="194.25"/>
    <n v="2"/>
    <n v="-38.85"/>
    <s v="No"/>
  </r>
  <r>
    <d v="2014-07-05T00:00:00"/>
    <x v="0"/>
    <x v="6"/>
    <x v="328"/>
    <x v="6"/>
    <x v="2"/>
    <x v="11"/>
    <s v="Newell 335"/>
    <n v="8.64"/>
    <n v="3"/>
    <n v="2.5099999999999998"/>
    <s v="Yes"/>
  </r>
  <r>
    <d v="2014-07-05T00:00:00"/>
    <x v="0"/>
    <x v="6"/>
    <x v="328"/>
    <x v="6"/>
    <x v="1"/>
    <x v="1"/>
    <s v="Lifetime Advantage Folding Chairs, 4/Carton"/>
    <n v="872.32"/>
    <n v="4"/>
    <n v="244.25"/>
    <s v="Yes"/>
  </r>
  <r>
    <d v="2014-07-06T00:00:00"/>
    <x v="0"/>
    <x v="6"/>
    <x v="329"/>
    <x v="3"/>
    <x v="2"/>
    <x v="9"/>
    <s v="Wilson Jones Century Plastic Molded Ring Binders"/>
    <n v="12.46"/>
    <n v="3"/>
    <n v="-20.56"/>
    <s v="No"/>
  </r>
  <r>
    <d v="2014-07-06T00:00:00"/>
    <x v="0"/>
    <x v="6"/>
    <x v="330"/>
    <x v="3"/>
    <x v="1"/>
    <x v="7"/>
    <s v="Bevis Round Conference Table Top, X-Base"/>
    <n v="268.94"/>
    <n v="3"/>
    <n v="-209.77"/>
    <s v="No"/>
  </r>
  <r>
    <d v="2014-07-07T00:00:00"/>
    <x v="0"/>
    <x v="6"/>
    <x v="189"/>
    <x v="13"/>
    <x v="1"/>
    <x v="1"/>
    <s v="Global High-Back Leather Tilter, Burgundy"/>
    <n v="172.19"/>
    <n v="2"/>
    <n v="-46.74"/>
    <s v="No"/>
  </r>
  <r>
    <d v="2014-07-07T00:00:00"/>
    <x v="0"/>
    <x v="6"/>
    <x v="189"/>
    <x v="13"/>
    <x v="1"/>
    <x v="5"/>
    <s v="Howard Miller 11-1/2&quot; Diameter Grantwood Wall Clock"/>
    <n v="69.010000000000005"/>
    <n v="2"/>
    <n v="12.08"/>
    <s v="Yes"/>
  </r>
  <r>
    <d v="2014-07-09T00:00:00"/>
    <x v="0"/>
    <x v="6"/>
    <x v="331"/>
    <x v="13"/>
    <x v="2"/>
    <x v="6"/>
    <s v="Carina 42&quot;Hx23 3/4&quot;W Media Storage Unit"/>
    <n v="64.78"/>
    <n v="1"/>
    <n v="-14.58"/>
    <s v="No"/>
  </r>
  <r>
    <d v="2014-07-09T00:00:00"/>
    <x v="0"/>
    <x v="6"/>
    <x v="331"/>
    <x v="13"/>
    <x v="0"/>
    <x v="2"/>
    <s v="invisibleSHIELD by ZAGG Smudge-Free Screen Protector"/>
    <n v="32.380000000000003"/>
    <n v="3"/>
    <n v="4.32"/>
    <s v="Yes"/>
  </r>
  <r>
    <d v="2014-07-09T00:00:00"/>
    <x v="0"/>
    <x v="6"/>
    <x v="331"/>
    <x v="13"/>
    <x v="1"/>
    <x v="5"/>
    <s v="DAX Natural Wood-Tone Poster Frame"/>
    <n v="42.37"/>
    <n v="2"/>
    <n v="8.4700000000000006"/>
    <s v="Yes"/>
  </r>
  <r>
    <d v="2014-07-09T00:00:00"/>
    <x v="0"/>
    <x v="6"/>
    <x v="331"/>
    <x v="13"/>
    <x v="0"/>
    <x v="15"/>
    <s v="StarTech.com 10/100 VDSL2 Ethernet Extender Kit"/>
    <n v="399.54"/>
    <n v="4"/>
    <n v="-559.36"/>
    <s v="No"/>
  </r>
  <r>
    <d v="2014-07-09T00:00:00"/>
    <x v="0"/>
    <x v="6"/>
    <x v="48"/>
    <x v="32"/>
    <x v="1"/>
    <x v="5"/>
    <s v="Executive Impressions 13&quot; Clairmont Wall Clock"/>
    <n v="57.69"/>
    <n v="3"/>
    <n v="23.65"/>
    <s v="Yes"/>
  </r>
  <r>
    <d v="2014-07-09T00:00:00"/>
    <x v="0"/>
    <x v="6"/>
    <x v="48"/>
    <x v="32"/>
    <x v="2"/>
    <x v="9"/>
    <s v="GBC Laser Imprintable Binding System Covers, Desert Sand"/>
    <n v="42.81"/>
    <n v="3"/>
    <n v="20.12"/>
    <s v="Yes"/>
  </r>
  <r>
    <d v="2014-07-09T00:00:00"/>
    <x v="0"/>
    <x v="6"/>
    <x v="48"/>
    <x v="32"/>
    <x v="2"/>
    <x v="3"/>
    <s v="Xerox 2000"/>
    <n v="12.96"/>
    <n v="2"/>
    <n v="6.22"/>
    <s v="Yes"/>
  </r>
  <r>
    <d v="2014-07-09T00:00:00"/>
    <x v="0"/>
    <x v="6"/>
    <x v="48"/>
    <x v="32"/>
    <x v="1"/>
    <x v="5"/>
    <s v="3M Polarizing Task Lamp with Clamp Arm, Light Gray"/>
    <n v="821.88"/>
    <n v="6"/>
    <n v="213.69"/>
    <s v="Yes"/>
  </r>
  <r>
    <d v="2014-07-09T00:00:00"/>
    <x v="0"/>
    <x v="6"/>
    <x v="48"/>
    <x v="32"/>
    <x v="0"/>
    <x v="2"/>
    <s v="Plantronics CordlessÂ Phone HeadsetÂ with In-line Volume - M214C"/>
    <n v="104.85"/>
    <n v="3"/>
    <n v="28.31"/>
    <s v="Yes"/>
  </r>
  <r>
    <d v="2014-07-09T00:00:00"/>
    <x v="0"/>
    <x v="6"/>
    <x v="332"/>
    <x v="2"/>
    <x v="0"/>
    <x v="2"/>
    <s v="AT&amp;T EL51110 DECT"/>
    <n v="377.97"/>
    <n v="3"/>
    <n v="109.61"/>
    <s v="Yes"/>
  </r>
  <r>
    <d v="2014-07-09T00:00:00"/>
    <x v="0"/>
    <x v="6"/>
    <x v="184"/>
    <x v="4"/>
    <x v="0"/>
    <x v="2"/>
    <s v="Panasonic KX TS3282B Corded phone"/>
    <n v="196.78"/>
    <n v="3"/>
    <n v="14.76"/>
    <s v="Yes"/>
  </r>
  <r>
    <d v="2014-07-09T00:00:00"/>
    <x v="0"/>
    <x v="6"/>
    <x v="184"/>
    <x v="4"/>
    <x v="2"/>
    <x v="9"/>
    <s v="Angle-D Binders with Locking Rings, Label Holders"/>
    <n v="2.92"/>
    <n v="2"/>
    <n v="-4.82"/>
    <s v="No"/>
  </r>
  <r>
    <d v="2014-07-09T00:00:00"/>
    <x v="0"/>
    <x v="6"/>
    <x v="184"/>
    <x v="4"/>
    <x v="1"/>
    <x v="7"/>
    <s v="Riverside Furniture Oval Coffee Table, Oval End Table, End Table with Drawer"/>
    <n v="200.8"/>
    <n v="1"/>
    <n v="-22.95"/>
    <s v="No"/>
  </r>
  <r>
    <d v="2014-07-09T00:00:00"/>
    <x v="0"/>
    <x v="6"/>
    <x v="184"/>
    <x v="4"/>
    <x v="0"/>
    <x v="0"/>
    <s v="Belkin Standard 104 key USB Keyboard"/>
    <n v="46.69"/>
    <n v="4"/>
    <n v="-2.92"/>
    <s v="No"/>
  </r>
  <r>
    <d v="2014-07-09T00:00:00"/>
    <x v="0"/>
    <x v="6"/>
    <x v="184"/>
    <x v="4"/>
    <x v="2"/>
    <x v="11"/>
    <s v="Dixon Ticonderoga Core-Lock Colored Pencils"/>
    <n v="21.86"/>
    <n v="3"/>
    <n v="3.55"/>
    <s v="Yes"/>
  </r>
  <r>
    <d v="2014-07-09T00:00:00"/>
    <x v="0"/>
    <x v="6"/>
    <x v="132"/>
    <x v="32"/>
    <x v="1"/>
    <x v="7"/>
    <s v="KI Adjustable-Height Table"/>
    <n v="429.9"/>
    <n v="5"/>
    <n v="111.77"/>
    <s v="Yes"/>
  </r>
  <r>
    <d v="2014-07-09T00:00:00"/>
    <x v="0"/>
    <x v="6"/>
    <x v="132"/>
    <x v="32"/>
    <x v="2"/>
    <x v="9"/>
    <s v="Avery Recycled Flexi-View Covers for Binding Systems"/>
    <n v="32.06"/>
    <n v="2"/>
    <n v="15.39"/>
    <s v="Yes"/>
  </r>
  <r>
    <d v="2014-07-09T00:00:00"/>
    <x v="0"/>
    <x v="6"/>
    <x v="132"/>
    <x v="32"/>
    <x v="1"/>
    <x v="1"/>
    <s v="Padded Folding Chairs, Black, 4/Carton"/>
    <n v="161.96"/>
    <n v="2"/>
    <n v="45.35"/>
    <s v="Yes"/>
  </r>
  <r>
    <d v="2014-07-09T00:00:00"/>
    <x v="0"/>
    <x v="6"/>
    <x v="132"/>
    <x v="32"/>
    <x v="2"/>
    <x v="6"/>
    <s v="Akro-Mils 12-Gallon Tote"/>
    <n v="19.86"/>
    <n v="2"/>
    <n v="5.76"/>
    <s v="Yes"/>
  </r>
  <r>
    <d v="2014-07-09T00:00:00"/>
    <x v="0"/>
    <x v="6"/>
    <x v="333"/>
    <x v="5"/>
    <x v="2"/>
    <x v="16"/>
    <s v="Acme Design Line 8&quot; Stainless Steel Bent Scissors w/Champagne Handles, 3-1/8&quot; Cut"/>
    <n v="27.36"/>
    <n v="4"/>
    <n v="7.39"/>
    <s v="Yes"/>
  </r>
  <r>
    <d v="2014-07-09T00:00:00"/>
    <x v="0"/>
    <x v="6"/>
    <x v="333"/>
    <x v="5"/>
    <x v="2"/>
    <x v="3"/>
    <s v="Message Book, Wirebound, Four 5 1/2&quot; X 4&quot; Forms/Pg., 200 Dupl. Sets/Book"/>
    <n v="20.56"/>
    <n v="2"/>
    <n v="9.66"/>
    <s v="Yes"/>
  </r>
  <r>
    <d v="2014-07-09T00:00:00"/>
    <x v="0"/>
    <x v="6"/>
    <x v="333"/>
    <x v="5"/>
    <x v="2"/>
    <x v="9"/>
    <s v="Avery Legal 4-Ring Binder"/>
    <n v="83.92"/>
    <n v="5"/>
    <n v="31.47"/>
    <s v="Yes"/>
  </r>
  <r>
    <d v="2014-07-09T00:00:00"/>
    <x v="0"/>
    <x v="6"/>
    <x v="269"/>
    <x v="3"/>
    <x v="2"/>
    <x v="4"/>
    <s v="Acco Hot Clips Clips to Go"/>
    <n v="13.16"/>
    <n v="5"/>
    <n v="4.1100000000000003"/>
    <s v="Yes"/>
  </r>
  <r>
    <d v="2014-07-09T00:00:00"/>
    <x v="0"/>
    <x v="6"/>
    <x v="269"/>
    <x v="3"/>
    <x v="2"/>
    <x v="9"/>
    <s v="Avery Heavy-Duty EZD View Binder with Locking Rings"/>
    <n v="3.83"/>
    <n v="3"/>
    <n v="-6.51"/>
    <s v="No"/>
  </r>
  <r>
    <d v="2014-07-09T00:00:00"/>
    <x v="0"/>
    <x v="6"/>
    <x v="269"/>
    <x v="3"/>
    <x v="2"/>
    <x v="9"/>
    <s v="Ibico Hi-Tech Manual Binding System"/>
    <n v="304.99"/>
    <n v="5"/>
    <n v="-533.73"/>
    <s v="No"/>
  </r>
  <r>
    <d v="2014-07-10T00:00:00"/>
    <x v="0"/>
    <x v="6"/>
    <x v="117"/>
    <x v="13"/>
    <x v="1"/>
    <x v="5"/>
    <s v="Seth Thomas 16&quot; Steel Case Clock"/>
    <n v="129.91999999999999"/>
    <n v="5"/>
    <n v="21.11"/>
    <s v="Yes"/>
  </r>
  <r>
    <d v="2014-07-10T00:00:00"/>
    <x v="0"/>
    <x v="6"/>
    <x v="215"/>
    <x v="4"/>
    <x v="2"/>
    <x v="6"/>
    <s v="Fellowes Personal Hanging Folder Files, Navy"/>
    <n v="107.44"/>
    <n v="10"/>
    <n v="10.74"/>
    <s v="Yes"/>
  </r>
  <r>
    <d v="2014-07-11T00:00:00"/>
    <x v="0"/>
    <x v="6"/>
    <x v="334"/>
    <x v="4"/>
    <x v="2"/>
    <x v="9"/>
    <s v="Satellite Sectional Post Binders"/>
    <n v="26.05"/>
    <n v="3"/>
    <n v="-44.28"/>
    <s v="No"/>
  </r>
  <r>
    <d v="2014-07-11T00:00:00"/>
    <x v="0"/>
    <x v="6"/>
    <x v="334"/>
    <x v="4"/>
    <x v="2"/>
    <x v="13"/>
    <s v="Staple envelope"/>
    <n v="74.349999999999994"/>
    <n v="3"/>
    <n v="26.95"/>
    <s v="Yes"/>
  </r>
  <r>
    <d v="2014-07-11T00:00:00"/>
    <x v="0"/>
    <x v="6"/>
    <x v="19"/>
    <x v="5"/>
    <x v="2"/>
    <x v="9"/>
    <s v="Wilson Jones Legal Size Ring Binders"/>
    <n v="123.14"/>
    <n v="7"/>
    <n v="46.18"/>
    <s v="Yes"/>
  </r>
  <r>
    <d v="2014-07-11T00:00:00"/>
    <x v="0"/>
    <x v="6"/>
    <x v="110"/>
    <x v="4"/>
    <x v="1"/>
    <x v="1"/>
    <s v="Hon Deluxe Fabric Upholstered Stacking Chairs, Squared Back"/>
    <n v="683.14"/>
    <n v="4"/>
    <n v="0"/>
    <s v="Break-Even"/>
  </r>
  <r>
    <d v="2014-07-11T00:00:00"/>
    <x v="0"/>
    <x v="6"/>
    <x v="110"/>
    <x v="4"/>
    <x v="2"/>
    <x v="9"/>
    <s v="Avery Triangle Shaped Sheet Lifters, Black, 2/Pack"/>
    <n v="1.48"/>
    <n v="3"/>
    <n v="-2.21"/>
    <s v="No"/>
  </r>
  <r>
    <d v="2014-07-11T00:00:00"/>
    <x v="0"/>
    <x v="6"/>
    <x v="110"/>
    <x v="4"/>
    <x v="2"/>
    <x v="16"/>
    <s v="Acme Stainless Steel Office Snips"/>
    <n v="40.71"/>
    <n v="7"/>
    <n v="3.56"/>
    <s v="Yes"/>
  </r>
  <r>
    <d v="2014-07-11T00:00:00"/>
    <x v="0"/>
    <x v="6"/>
    <x v="335"/>
    <x v="0"/>
    <x v="2"/>
    <x v="10"/>
    <s v="Belkin 8 Outlet Surge Protector"/>
    <n v="245.88"/>
    <n v="6"/>
    <n v="68.849999999999994"/>
    <s v="Yes"/>
  </r>
  <r>
    <d v="2014-07-11T00:00:00"/>
    <x v="0"/>
    <x v="6"/>
    <x v="335"/>
    <x v="0"/>
    <x v="2"/>
    <x v="6"/>
    <s v="Portable Personal File Box"/>
    <n v="36.630000000000003"/>
    <n v="3"/>
    <n v="9.89"/>
    <s v="Yes"/>
  </r>
  <r>
    <d v="2014-07-11T00:00:00"/>
    <x v="0"/>
    <x v="6"/>
    <x v="335"/>
    <x v="0"/>
    <x v="2"/>
    <x v="6"/>
    <s v="X-Rack File for Hanging Folders"/>
    <n v="22.58"/>
    <n v="2"/>
    <n v="5.87"/>
    <s v="Yes"/>
  </r>
  <r>
    <d v="2014-07-11T00:00:00"/>
    <x v="0"/>
    <x v="6"/>
    <x v="335"/>
    <x v="0"/>
    <x v="2"/>
    <x v="9"/>
    <s v="ACCOHIDE 3-Ring Binder, Blue, 1&quot;"/>
    <n v="12.39"/>
    <n v="3"/>
    <n v="5.82"/>
    <s v="Yes"/>
  </r>
  <r>
    <d v="2014-07-11T00:00:00"/>
    <x v="0"/>
    <x v="6"/>
    <x v="329"/>
    <x v="2"/>
    <x v="2"/>
    <x v="4"/>
    <s v="Binder Clips by OIC"/>
    <n v="5.92"/>
    <n v="4"/>
    <n v="2.84"/>
    <s v="Yes"/>
  </r>
  <r>
    <d v="2014-07-11T00:00:00"/>
    <x v="0"/>
    <x v="6"/>
    <x v="329"/>
    <x v="2"/>
    <x v="2"/>
    <x v="3"/>
    <s v="Riverleaf Stik-Withit Designer Note Cubes"/>
    <n v="30.18"/>
    <n v="3"/>
    <n v="13.88"/>
    <s v="Yes"/>
  </r>
  <r>
    <d v="2014-07-11T00:00:00"/>
    <x v="0"/>
    <x v="6"/>
    <x v="93"/>
    <x v="16"/>
    <x v="2"/>
    <x v="3"/>
    <s v="Xerox 1995"/>
    <n v="25.92"/>
    <n v="5"/>
    <n v="9.07"/>
    <s v="Yes"/>
  </r>
  <r>
    <d v="2014-07-11T00:00:00"/>
    <x v="0"/>
    <x v="6"/>
    <x v="93"/>
    <x v="16"/>
    <x v="2"/>
    <x v="11"/>
    <s v="Panasonic KP-150 Electric Pencil Sharpener"/>
    <n v="120.77"/>
    <n v="4"/>
    <n v="9.06"/>
    <s v="Yes"/>
  </r>
  <r>
    <d v="2014-07-12T00:00:00"/>
    <x v="0"/>
    <x v="6"/>
    <x v="79"/>
    <x v="25"/>
    <x v="2"/>
    <x v="3"/>
    <s v="Xerox 1909"/>
    <n v="105.52"/>
    <n v="4"/>
    <n v="48.54"/>
    <s v="Yes"/>
  </r>
  <r>
    <d v="2014-07-12T00:00:00"/>
    <x v="0"/>
    <x v="6"/>
    <x v="336"/>
    <x v="5"/>
    <x v="2"/>
    <x v="11"/>
    <s v="Newell 32"/>
    <n v="8.64"/>
    <n v="3"/>
    <n v="2.42"/>
    <s v="Yes"/>
  </r>
  <r>
    <d v="2014-07-12T00:00:00"/>
    <x v="0"/>
    <x v="6"/>
    <x v="16"/>
    <x v="1"/>
    <x v="2"/>
    <x v="6"/>
    <s v="Advantus Rolling Drawer Organizers"/>
    <n v="269.36"/>
    <n v="7"/>
    <n v="70.03"/>
    <s v="Yes"/>
  </r>
  <r>
    <d v="2014-07-12T00:00:00"/>
    <x v="0"/>
    <x v="6"/>
    <x v="242"/>
    <x v="5"/>
    <x v="2"/>
    <x v="3"/>
    <s v="Green Bar Computer Printout Paper"/>
    <n v="164.88"/>
    <n v="3"/>
    <n v="80.790000000000006"/>
    <s v="Yes"/>
  </r>
  <r>
    <d v="2014-07-13T00:00:00"/>
    <x v="0"/>
    <x v="6"/>
    <x v="313"/>
    <x v="5"/>
    <x v="1"/>
    <x v="7"/>
    <s v="Bevis Round Conference Table Top &amp; Single Column Base"/>
    <n v="351.22"/>
    <n v="3"/>
    <n v="4.3899999999999997"/>
    <s v="Yes"/>
  </r>
  <r>
    <d v="2014-07-14T00:00:00"/>
    <x v="0"/>
    <x v="6"/>
    <x v="337"/>
    <x v="3"/>
    <x v="2"/>
    <x v="9"/>
    <s v="Acco D-Ring Binder w/DublLock"/>
    <n v="29.93"/>
    <n v="7"/>
    <n v="-46.39"/>
    <s v="No"/>
  </r>
  <r>
    <d v="2014-07-14T00:00:00"/>
    <x v="0"/>
    <x v="6"/>
    <x v="337"/>
    <x v="3"/>
    <x v="0"/>
    <x v="2"/>
    <s v="I Need's 3d Hello Kitty Hybrid Silicone Case Cover for HTC One X 4g with 3d Hello Kitty Stylus Pen Green/pink"/>
    <n v="38.270000000000003"/>
    <n v="4"/>
    <n v="3.83"/>
    <s v="Yes"/>
  </r>
  <r>
    <d v="2014-07-14T00:00:00"/>
    <x v="0"/>
    <x v="6"/>
    <x v="338"/>
    <x v="22"/>
    <x v="2"/>
    <x v="6"/>
    <s v="Eldon Fold 'N Roll Cart System"/>
    <n v="55.92"/>
    <n v="5"/>
    <n v="6.29"/>
    <s v="Yes"/>
  </r>
  <r>
    <d v="2014-07-14T00:00:00"/>
    <x v="0"/>
    <x v="6"/>
    <x v="89"/>
    <x v="13"/>
    <x v="0"/>
    <x v="2"/>
    <s v="Griffin GC36547 PowerJolt SE Lightning Charger"/>
    <n v="13.49"/>
    <n v="1"/>
    <n v="-2.25"/>
    <s v="No"/>
  </r>
  <r>
    <d v="2014-07-14T00:00:00"/>
    <x v="0"/>
    <x v="6"/>
    <x v="89"/>
    <x v="13"/>
    <x v="0"/>
    <x v="2"/>
    <s v="iOttie HLCRIO102 Car Mount"/>
    <n v="23.99"/>
    <n v="2"/>
    <n v="-13.99"/>
    <s v="No"/>
  </r>
  <r>
    <d v="2014-07-14T00:00:00"/>
    <x v="0"/>
    <x v="6"/>
    <x v="89"/>
    <x v="13"/>
    <x v="1"/>
    <x v="5"/>
    <s v="Tensor Track Tree Floor Lamp"/>
    <n v="31.98"/>
    <n v="2"/>
    <n v="1.2"/>
    <s v="Yes"/>
  </r>
  <r>
    <d v="2014-07-14T00:00:00"/>
    <x v="0"/>
    <x v="6"/>
    <x v="89"/>
    <x v="13"/>
    <x v="2"/>
    <x v="11"/>
    <s v="BOSTON Ranger #55 Pencil Sharpener, Black"/>
    <n v="41.58"/>
    <n v="2"/>
    <n v="4.68"/>
    <s v="Yes"/>
  </r>
  <r>
    <d v="2014-07-14T00:00:00"/>
    <x v="0"/>
    <x v="6"/>
    <x v="339"/>
    <x v="37"/>
    <x v="2"/>
    <x v="10"/>
    <s v="Belkin 7 Outlet SurgeMaster II"/>
    <n v="39.479999999999997"/>
    <n v="1"/>
    <n v="11.05"/>
    <s v="Yes"/>
  </r>
  <r>
    <d v="2014-07-14T00:00:00"/>
    <x v="0"/>
    <x v="6"/>
    <x v="14"/>
    <x v="2"/>
    <x v="2"/>
    <x v="11"/>
    <s v="Newell 315"/>
    <n v="17.940000000000001"/>
    <n v="3"/>
    <n v="4.49"/>
    <s v="Yes"/>
  </r>
  <r>
    <d v="2014-07-15T00:00:00"/>
    <x v="0"/>
    <x v="6"/>
    <x v="340"/>
    <x v="26"/>
    <x v="0"/>
    <x v="0"/>
    <s v="Maxell 4.7GB DVD-R 5/Pack"/>
    <n v="2.97"/>
    <n v="3"/>
    <n v="1.31"/>
    <s v="Yes"/>
  </r>
  <r>
    <d v="2014-07-15T00:00:00"/>
    <x v="0"/>
    <x v="6"/>
    <x v="340"/>
    <x v="26"/>
    <x v="2"/>
    <x v="4"/>
    <s v="Advantus Push Pins"/>
    <n v="6.54"/>
    <n v="3"/>
    <n v="2.68"/>
    <s v="Yes"/>
  </r>
  <r>
    <d v="2014-07-18T00:00:00"/>
    <x v="0"/>
    <x v="6"/>
    <x v="341"/>
    <x v="22"/>
    <x v="1"/>
    <x v="1"/>
    <s v="Office Star - Ergonomically Designed Knee Chair"/>
    <n v="259.14"/>
    <n v="4"/>
    <n v="-25.91"/>
    <s v="No"/>
  </r>
  <r>
    <d v="2014-07-18T00:00:00"/>
    <x v="0"/>
    <x v="6"/>
    <x v="18"/>
    <x v="2"/>
    <x v="2"/>
    <x v="9"/>
    <s v="Cardinal Slant-D Ring Binder, Heavy Gauge Vinyl"/>
    <n v="13.9"/>
    <n v="2"/>
    <n v="4.5199999999999996"/>
    <s v="Yes"/>
  </r>
  <r>
    <d v="2014-07-19T00:00:00"/>
    <x v="0"/>
    <x v="6"/>
    <x v="342"/>
    <x v="30"/>
    <x v="0"/>
    <x v="2"/>
    <s v="Polycom VVX 310 VoIP phone"/>
    <n v="359.98"/>
    <n v="2"/>
    <n v="93.59"/>
    <s v="Yes"/>
  </r>
  <r>
    <d v="2014-07-19T00:00:00"/>
    <x v="0"/>
    <x v="6"/>
    <x v="342"/>
    <x v="30"/>
    <x v="1"/>
    <x v="7"/>
    <s v="Barricks 18&quot; x 48&quot; Non-Folding Utility Table with Bottom Storage Shelf"/>
    <n v="70.56"/>
    <n v="1"/>
    <n v="-4.03"/>
    <s v="No"/>
  </r>
  <r>
    <d v="2014-07-19T00:00:00"/>
    <x v="0"/>
    <x v="6"/>
    <x v="342"/>
    <x v="30"/>
    <x v="2"/>
    <x v="9"/>
    <s v="Avery 3 1/2&quot; Diskette Storage Pages, 10/Pack"/>
    <n v="20.88"/>
    <n v="2"/>
    <n v="9.6"/>
    <s v="Yes"/>
  </r>
  <r>
    <d v="2014-07-19T00:00:00"/>
    <x v="0"/>
    <x v="6"/>
    <x v="342"/>
    <x v="30"/>
    <x v="2"/>
    <x v="9"/>
    <s v="Acco Hanging Data Binders"/>
    <n v="3.81"/>
    <n v="1"/>
    <n v="1.83"/>
    <s v="Yes"/>
  </r>
  <r>
    <d v="2014-07-19T00:00:00"/>
    <x v="0"/>
    <x v="6"/>
    <x v="343"/>
    <x v="40"/>
    <x v="2"/>
    <x v="9"/>
    <s v="Acco Pressboard Covers with Storage Hooks, 14 7/8&quot; x 11&quot;, Dark Blue"/>
    <n v="6.1"/>
    <n v="2"/>
    <n v="2.21"/>
    <s v="Yes"/>
  </r>
  <r>
    <d v="2014-07-20T00:00:00"/>
    <x v="0"/>
    <x v="6"/>
    <x v="344"/>
    <x v="4"/>
    <x v="2"/>
    <x v="6"/>
    <s v="Letter Size Cart"/>
    <n v="342.86"/>
    <n v="3"/>
    <n v="38.57"/>
    <s v="Yes"/>
  </r>
  <r>
    <d v="2014-07-20T00:00:00"/>
    <x v="0"/>
    <x v="6"/>
    <x v="344"/>
    <x v="4"/>
    <x v="1"/>
    <x v="5"/>
    <s v="Westinghouse Clip-On Gooseneck Lamps"/>
    <n v="16.739999999999998"/>
    <n v="5"/>
    <n v="-14.23"/>
    <s v="No"/>
  </r>
  <r>
    <d v="2014-07-20T00:00:00"/>
    <x v="0"/>
    <x v="6"/>
    <x v="344"/>
    <x v="4"/>
    <x v="1"/>
    <x v="1"/>
    <s v="HON 5400 Series Task Chairs for Big and Tall"/>
    <n v="981.37"/>
    <n v="2"/>
    <n v="-140.19999999999999"/>
    <s v="No"/>
  </r>
  <r>
    <d v="2014-07-20T00:00:00"/>
    <x v="0"/>
    <x v="6"/>
    <x v="345"/>
    <x v="18"/>
    <x v="2"/>
    <x v="6"/>
    <s v="Fellowes Neat Ideas Storage Cubes"/>
    <n v="25.98"/>
    <n v="1"/>
    <n v="-5.2"/>
    <s v="No"/>
  </r>
  <r>
    <d v="2014-07-20T00:00:00"/>
    <x v="0"/>
    <x v="6"/>
    <x v="345"/>
    <x v="18"/>
    <x v="2"/>
    <x v="9"/>
    <s v="Ibico Plastic Spiral Binding Combs"/>
    <n v="27.36"/>
    <n v="3"/>
    <n v="-21.89"/>
    <s v="No"/>
  </r>
  <r>
    <d v="2014-07-20T00:00:00"/>
    <x v="0"/>
    <x v="6"/>
    <x v="346"/>
    <x v="5"/>
    <x v="2"/>
    <x v="3"/>
    <s v="Xerox 189"/>
    <n v="104.85"/>
    <n v="1"/>
    <n v="50.33"/>
    <s v="Yes"/>
  </r>
  <r>
    <d v="2014-07-20T00:00:00"/>
    <x v="0"/>
    <x v="6"/>
    <x v="346"/>
    <x v="5"/>
    <x v="2"/>
    <x v="9"/>
    <s v="Wilson Jones Custom Binder Spines &amp; Labels"/>
    <n v="8.6999999999999993"/>
    <n v="2"/>
    <n v="3.16"/>
    <s v="Yes"/>
  </r>
  <r>
    <d v="2014-07-20T00:00:00"/>
    <x v="0"/>
    <x v="6"/>
    <x v="346"/>
    <x v="5"/>
    <x v="2"/>
    <x v="3"/>
    <s v="Xerox 1897"/>
    <n v="19.920000000000002"/>
    <n v="4"/>
    <n v="9.76"/>
    <s v="Yes"/>
  </r>
  <r>
    <d v="2014-07-20T00:00:00"/>
    <x v="0"/>
    <x v="6"/>
    <x v="346"/>
    <x v="5"/>
    <x v="1"/>
    <x v="5"/>
    <s v="Nu-Dell Leatherette Frames"/>
    <n v="43.02"/>
    <n v="3"/>
    <n v="15.49"/>
    <s v="Yes"/>
  </r>
  <r>
    <d v="2014-07-20T00:00:00"/>
    <x v="0"/>
    <x v="6"/>
    <x v="78"/>
    <x v="5"/>
    <x v="2"/>
    <x v="9"/>
    <s v="Clear Mylar Reinforcing Strips"/>
    <n v="89.71"/>
    <n v="6"/>
    <n v="30.28"/>
    <s v="Yes"/>
  </r>
  <r>
    <d v="2014-07-20T00:00:00"/>
    <x v="0"/>
    <x v="6"/>
    <x v="78"/>
    <x v="5"/>
    <x v="2"/>
    <x v="3"/>
    <s v="Wirebound Message Books, Two 4 1/4&quot; x 5&quot; Forms per Page"/>
    <n v="22.83"/>
    <n v="3"/>
    <n v="10.73"/>
    <s v="Yes"/>
  </r>
  <r>
    <d v="2014-07-20T00:00:00"/>
    <x v="0"/>
    <x v="6"/>
    <x v="153"/>
    <x v="5"/>
    <x v="0"/>
    <x v="0"/>
    <s v="Maxell 74 Minute CD-R Spindle, 50/Pack"/>
    <n v="41.94"/>
    <n v="2"/>
    <n v="15.1"/>
    <s v="Yes"/>
  </r>
  <r>
    <d v="2014-07-20T00:00:00"/>
    <x v="0"/>
    <x v="6"/>
    <x v="153"/>
    <x v="5"/>
    <x v="2"/>
    <x v="3"/>
    <s v="Xerox 1965"/>
    <n v="11.96"/>
    <n v="2"/>
    <n v="5.86"/>
    <s v="Yes"/>
  </r>
  <r>
    <d v="2014-07-20T00:00:00"/>
    <x v="0"/>
    <x v="6"/>
    <x v="153"/>
    <x v="5"/>
    <x v="2"/>
    <x v="11"/>
    <s v="Newell 348"/>
    <n v="13.12"/>
    <n v="4"/>
    <n v="3.8"/>
    <s v="Yes"/>
  </r>
  <r>
    <d v="2014-07-20T00:00:00"/>
    <x v="0"/>
    <x v="6"/>
    <x v="153"/>
    <x v="5"/>
    <x v="2"/>
    <x v="6"/>
    <s v="Hot File 7-Pocket, Floor Stand"/>
    <n v="535.41"/>
    <n v="3"/>
    <n v="160.62"/>
    <s v="Yes"/>
  </r>
  <r>
    <d v="2014-07-21T00:00:00"/>
    <x v="0"/>
    <x v="6"/>
    <x v="347"/>
    <x v="5"/>
    <x v="2"/>
    <x v="11"/>
    <s v="Newell 334"/>
    <n v="99.2"/>
    <n v="5"/>
    <n v="25.79"/>
    <s v="Yes"/>
  </r>
  <r>
    <d v="2014-07-21T00:00:00"/>
    <x v="0"/>
    <x v="6"/>
    <x v="347"/>
    <x v="5"/>
    <x v="1"/>
    <x v="1"/>
    <s v="Global Troy Executive Leather Low-Back Tilter"/>
    <n v="801.57"/>
    <n v="2"/>
    <n v="50.1"/>
    <s v="Yes"/>
  </r>
  <r>
    <d v="2014-07-21T00:00:00"/>
    <x v="0"/>
    <x v="6"/>
    <x v="347"/>
    <x v="5"/>
    <x v="1"/>
    <x v="7"/>
    <s v="Hon 30&quot; x 60&quot; Table with Locking Drawer"/>
    <n v="272.85000000000002"/>
    <n v="1"/>
    <n v="27.28"/>
    <s v="Yes"/>
  </r>
  <r>
    <d v="2014-07-21T00:00:00"/>
    <x v="0"/>
    <x v="6"/>
    <x v="348"/>
    <x v="4"/>
    <x v="2"/>
    <x v="10"/>
    <s v="Acco 6 Outlet Guardian Basic Surge Suppressor"/>
    <n v="4.99"/>
    <n v="3"/>
    <n v="-12.98"/>
    <s v="No"/>
  </r>
  <r>
    <d v="2014-07-21T00:00:00"/>
    <x v="0"/>
    <x v="6"/>
    <x v="348"/>
    <x v="4"/>
    <x v="2"/>
    <x v="13"/>
    <s v="Inter-Office Recycled Envelopes, Brown Kraft, Button-String,10&quot; x 13&quot; , 100/Box"/>
    <n v="87.92"/>
    <n v="5"/>
    <n v="29.67"/>
    <s v="Yes"/>
  </r>
  <r>
    <d v="2014-07-21T00:00:00"/>
    <x v="0"/>
    <x v="6"/>
    <x v="348"/>
    <x v="4"/>
    <x v="1"/>
    <x v="1"/>
    <s v="Hon Every-Day Series Multi-Task Chairs"/>
    <n v="657.93"/>
    <n v="5"/>
    <n v="-93.99"/>
    <s v="No"/>
  </r>
  <r>
    <d v="2014-07-21T00:00:00"/>
    <x v="0"/>
    <x v="6"/>
    <x v="348"/>
    <x v="4"/>
    <x v="2"/>
    <x v="9"/>
    <s v="Acco Economy Flexible Poly Round Ring Binder"/>
    <n v="1.04"/>
    <n v="1"/>
    <n v="-1.83"/>
    <s v="No"/>
  </r>
  <r>
    <d v="2014-07-21T00:00:00"/>
    <x v="0"/>
    <x v="6"/>
    <x v="349"/>
    <x v="31"/>
    <x v="0"/>
    <x v="2"/>
    <s v="Griffin GC17055 Auxiliary Audio Cable"/>
    <n v="35.979999999999997"/>
    <n v="2"/>
    <n v="10.07"/>
    <s v="Yes"/>
  </r>
  <r>
    <d v="2014-07-22T00:00:00"/>
    <x v="0"/>
    <x v="6"/>
    <x v="350"/>
    <x v="2"/>
    <x v="2"/>
    <x v="11"/>
    <s v="Premium Writing Pencils, Soft, #2 by Central Association for the Blind"/>
    <n v="5.96"/>
    <n v="2"/>
    <n v="1.67"/>
    <s v="Yes"/>
  </r>
  <r>
    <d v="2014-07-22T00:00:00"/>
    <x v="0"/>
    <x v="6"/>
    <x v="350"/>
    <x v="2"/>
    <x v="0"/>
    <x v="0"/>
    <s v="Logitech G602 Wireless Gaming Mouse"/>
    <n v="159.97999999999999"/>
    <n v="2"/>
    <n v="57.59"/>
    <s v="Yes"/>
  </r>
  <r>
    <d v="2014-07-22T00:00:00"/>
    <x v="0"/>
    <x v="6"/>
    <x v="243"/>
    <x v="5"/>
    <x v="2"/>
    <x v="11"/>
    <s v="Newell 32"/>
    <n v="11.52"/>
    <n v="4"/>
    <n v="3.23"/>
    <s v="Yes"/>
  </r>
  <r>
    <d v="2014-07-22T00:00:00"/>
    <x v="0"/>
    <x v="6"/>
    <x v="243"/>
    <x v="5"/>
    <x v="1"/>
    <x v="1"/>
    <s v="Global Comet Stacking Armless Chair"/>
    <n v="717.72"/>
    <n v="3"/>
    <n v="71.77"/>
    <s v="Yes"/>
  </r>
  <r>
    <d v="2014-07-22T00:00:00"/>
    <x v="0"/>
    <x v="6"/>
    <x v="243"/>
    <x v="5"/>
    <x v="2"/>
    <x v="6"/>
    <s v="Eldon Mobile Mega Data Cart  Mega Stackable  Add-On Trays"/>
    <n v="236.5"/>
    <n v="10"/>
    <n v="68.59"/>
    <s v="Yes"/>
  </r>
  <r>
    <d v="2014-07-22T00:00:00"/>
    <x v="0"/>
    <x v="6"/>
    <x v="243"/>
    <x v="5"/>
    <x v="1"/>
    <x v="7"/>
    <s v="Safco Drafting Table"/>
    <n v="170.35"/>
    <n v="3"/>
    <n v="19.16"/>
    <s v="Yes"/>
  </r>
  <r>
    <d v="2014-07-22T00:00:00"/>
    <x v="0"/>
    <x v="6"/>
    <x v="351"/>
    <x v="5"/>
    <x v="2"/>
    <x v="11"/>
    <s v="Crayola Colored Pencils"/>
    <n v="19.68"/>
    <n v="6"/>
    <n v="6.49"/>
    <s v="Yes"/>
  </r>
  <r>
    <d v="2014-07-22T00:00:00"/>
    <x v="0"/>
    <x v="6"/>
    <x v="352"/>
    <x v="4"/>
    <x v="2"/>
    <x v="6"/>
    <s v="Fellowes Bases and Tops For Staxonsteel/High-Stak Systems"/>
    <n v="26.63"/>
    <n v="1"/>
    <n v="1.33"/>
    <s v="Yes"/>
  </r>
  <r>
    <d v="2014-07-23T00:00:00"/>
    <x v="0"/>
    <x v="6"/>
    <x v="353"/>
    <x v="22"/>
    <x v="2"/>
    <x v="9"/>
    <s v="Wilson Jones Custom Binder Spines &amp; Labels"/>
    <n v="8.16"/>
    <n v="5"/>
    <n v="-5.71"/>
    <s v="No"/>
  </r>
  <r>
    <d v="2014-07-23T00:00:00"/>
    <x v="0"/>
    <x v="6"/>
    <x v="353"/>
    <x v="22"/>
    <x v="0"/>
    <x v="0"/>
    <s v="NETGEAR AC1750 Dual Band GigabitÂ Smart WiFi Router"/>
    <n v="1023.94"/>
    <n v="8"/>
    <n v="179.19"/>
    <s v="Yes"/>
  </r>
  <r>
    <d v="2014-07-23T00:00:00"/>
    <x v="0"/>
    <x v="6"/>
    <x v="353"/>
    <x v="22"/>
    <x v="2"/>
    <x v="11"/>
    <s v="Newell 324"/>
    <n v="9.24"/>
    <n v="1"/>
    <n v="0.92"/>
    <s v="Yes"/>
  </r>
  <r>
    <d v="2014-07-23T00:00:00"/>
    <x v="0"/>
    <x v="6"/>
    <x v="353"/>
    <x v="22"/>
    <x v="0"/>
    <x v="0"/>
    <s v="Microsoft Natural Keyboard Elite"/>
    <n v="479.04"/>
    <n v="10"/>
    <n v="-29.94"/>
    <s v="No"/>
  </r>
  <r>
    <d v="2014-07-23T00:00:00"/>
    <x v="0"/>
    <x v="6"/>
    <x v="241"/>
    <x v="2"/>
    <x v="0"/>
    <x v="0"/>
    <s v="Case Logic 2.4GHz Wireless Keyboard"/>
    <n v="99.98"/>
    <n v="2"/>
    <n v="8"/>
    <s v="Yes"/>
  </r>
  <r>
    <d v="2014-07-23T00:00:00"/>
    <x v="0"/>
    <x v="6"/>
    <x v="354"/>
    <x v="5"/>
    <x v="0"/>
    <x v="2"/>
    <s v="VTech DS6151"/>
    <n v="604.75"/>
    <n v="6"/>
    <n v="60.48"/>
    <s v="Yes"/>
  </r>
  <r>
    <d v="2014-07-23T00:00:00"/>
    <x v="0"/>
    <x v="6"/>
    <x v="354"/>
    <x v="5"/>
    <x v="2"/>
    <x v="16"/>
    <s v="Acme Softgrip Scissors"/>
    <n v="40.700000000000003"/>
    <n v="5"/>
    <n v="11.8"/>
    <s v="Yes"/>
  </r>
  <r>
    <d v="2014-07-23T00:00:00"/>
    <x v="0"/>
    <x v="6"/>
    <x v="354"/>
    <x v="5"/>
    <x v="0"/>
    <x v="2"/>
    <s v="AT&amp;T CL2909"/>
    <n v="302.38"/>
    <n v="3"/>
    <n v="37.799999999999997"/>
    <s v="Yes"/>
  </r>
  <r>
    <d v="2014-07-23T00:00:00"/>
    <x v="0"/>
    <x v="6"/>
    <x v="354"/>
    <x v="5"/>
    <x v="0"/>
    <x v="0"/>
    <s v="ImationÂ 8gb Micro Traveldrive Usb 2.0Â Flash Drive"/>
    <n v="45"/>
    <n v="3"/>
    <n v="4.95"/>
    <s v="Yes"/>
  </r>
  <r>
    <d v="2014-07-25T00:00:00"/>
    <x v="0"/>
    <x v="6"/>
    <x v="355"/>
    <x v="5"/>
    <x v="2"/>
    <x v="6"/>
    <s v="Fellowes Personal Hanging Folder Files, Navy"/>
    <n v="53.72"/>
    <n v="4"/>
    <n v="15.04"/>
    <s v="Yes"/>
  </r>
  <r>
    <d v="2014-07-25T00:00:00"/>
    <x v="0"/>
    <x v="6"/>
    <x v="355"/>
    <x v="5"/>
    <x v="2"/>
    <x v="16"/>
    <s v="High Speed Automatic Electric Letter Opener"/>
    <n v="8187.65"/>
    <n v="5"/>
    <n v="327.51"/>
    <s v="Yes"/>
  </r>
  <r>
    <d v="2014-07-25T00:00:00"/>
    <x v="0"/>
    <x v="6"/>
    <x v="355"/>
    <x v="5"/>
    <x v="1"/>
    <x v="5"/>
    <s v="Staple-based wall hangings"/>
    <n v="77.92"/>
    <n v="8"/>
    <n v="34.28"/>
    <s v="Yes"/>
  </r>
  <r>
    <d v="2014-07-25T00:00:00"/>
    <x v="0"/>
    <x v="6"/>
    <x v="3"/>
    <x v="5"/>
    <x v="2"/>
    <x v="3"/>
    <s v="Xerox 1966"/>
    <n v="6.48"/>
    <n v="1"/>
    <n v="3.18"/>
    <s v="Yes"/>
  </r>
  <r>
    <d v="2014-07-25T00:00:00"/>
    <x v="0"/>
    <x v="6"/>
    <x v="3"/>
    <x v="5"/>
    <x v="2"/>
    <x v="16"/>
    <s v="Acme Kleen Earth Office Shears"/>
    <n v="15.52"/>
    <n v="4"/>
    <n v="4.5"/>
    <s v="Yes"/>
  </r>
  <r>
    <d v="2014-07-26T00:00:00"/>
    <x v="0"/>
    <x v="6"/>
    <x v="356"/>
    <x v="3"/>
    <x v="2"/>
    <x v="6"/>
    <s v="Belkin 19&quot; Vented Equipment Shelf, Black"/>
    <n v="123.55"/>
    <n v="3"/>
    <n v="-29.34"/>
    <s v="No"/>
  </r>
  <r>
    <d v="2014-07-26T00:00:00"/>
    <x v="0"/>
    <x v="6"/>
    <x v="6"/>
    <x v="14"/>
    <x v="0"/>
    <x v="2"/>
    <s v="Apple iPhone 5S"/>
    <n v="911.98"/>
    <n v="2"/>
    <n v="114"/>
    <s v="Yes"/>
  </r>
  <r>
    <d v="2014-07-26T00:00:00"/>
    <x v="0"/>
    <x v="6"/>
    <x v="6"/>
    <x v="14"/>
    <x v="1"/>
    <x v="1"/>
    <s v="Hon 2090 Â“Pillow SoftÂ” Series Mid Back Swivel/Tilt Chairs"/>
    <n v="674.35"/>
    <n v="3"/>
    <n v="-109.58"/>
    <s v="No"/>
  </r>
  <r>
    <d v="2014-07-26T00:00:00"/>
    <x v="0"/>
    <x v="6"/>
    <x v="6"/>
    <x v="14"/>
    <x v="1"/>
    <x v="5"/>
    <s v="Tensor Computer Mounted Lamp"/>
    <n v="134.01"/>
    <n v="9"/>
    <n v="36.18"/>
    <s v="Yes"/>
  </r>
  <r>
    <d v="2014-07-26T00:00:00"/>
    <x v="0"/>
    <x v="6"/>
    <x v="6"/>
    <x v="14"/>
    <x v="0"/>
    <x v="0"/>
    <s v="Logitech Illuminated Ultrathin Keyboard with Backlighting"/>
    <n v="170.97"/>
    <n v="3"/>
    <n v="70.099999999999994"/>
    <s v="Yes"/>
  </r>
  <r>
    <d v="2014-07-26T00:00:00"/>
    <x v="0"/>
    <x v="6"/>
    <x v="25"/>
    <x v="27"/>
    <x v="0"/>
    <x v="0"/>
    <s v="Memorex Micro Travel Drive 16 GB"/>
    <n v="111.93"/>
    <n v="7"/>
    <n v="34.700000000000003"/>
    <s v="Yes"/>
  </r>
  <r>
    <d v="2014-07-26T00:00:00"/>
    <x v="0"/>
    <x v="6"/>
    <x v="357"/>
    <x v="21"/>
    <x v="1"/>
    <x v="1"/>
    <s v="Metal Folding Chairs, Beige, 4/Carton"/>
    <n v="67.88"/>
    <n v="2"/>
    <n v="18.329999999999998"/>
    <s v="Yes"/>
  </r>
  <r>
    <d v="2014-07-26T00:00:00"/>
    <x v="0"/>
    <x v="6"/>
    <x v="357"/>
    <x v="21"/>
    <x v="2"/>
    <x v="8"/>
    <s v="Avery 485"/>
    <n v="162.88999999999999"/>
    <n v="13"/>
    <n v="76.56"/>
    <s v="Yes"/>
  </r>
  <r>
    <d v="2014-07-26T00:00:00"/>
    <x v="0"/>
    <x v="6"/>
    <x v="357"/>
    <x v="21"/>
    <x v="1"/>
    <x v="5"/>
    <s v="DAX Cubicle Frames, 8-1/2 x 11"/>
    <n v="25.71"/>
    <n v="3"/>
    <n v="9.26"/>
    <s v="Yes"/>
  </r>
  <r>
    <d v="2014-07-26T00:00:00"/>
    <x v="0"/>
    <x v="6"/>
    <x v="291"/>
    <x v="4"/>
    <x v="2"/>
    <x v="9"/>
    <s v="GBC DocuBind P400 Electric Binding System"/>
    <n v="2177.58"/>
    <n v="8"/>
    <n v="-3701.89"/>
    <s v="No"/>
  </r>
  <r>
    <d v="2014-07-26T00:00:00"/>
    <x v="0"/>
    <x v="6"/>
    <x v="291"/>
    <x v="4"/>
    <x v="1"/>
    <x v="5"/>
    <s v="DAX Clear Channel Poster Frame"/>
    <n v="17.5"/>
    <n v="3"/>
    <n v="-10.06"/>
    <s v="No"/>
  </r>
  <r>
    <d v="2014-07-26T00:00:00"/>
    <x v="0"/>
    <x v="6"/>
    <x v="291"/>
    <x v="4"/>
    <x v="2"/>
    <x v="9"/>
    <s v="GBC Premium Transparent Covers with Diagonal Lined Pattern"/>
    <n v="16.78"/>
    <n v="4"/>
    <n v="-26.85"/>
    <s v="No"/>
  </r>
  <r>
    <d v="2014-07-26T00:00:00"/>
    <x v="0"/>
    <x v="6"/>
    <x v="291"/>
    <x v="4"/>
    <x v="0"/>
    <x v="0"/>
    <s v="Microsoft Natural Keyboard Elite"/>
    <n v="431.14"/>
    <n v="9"/>
    <n v="-26.95"/>
    <s v="No"/>
  </r>
  <r>
    <d v="2014-07-26T00:00:00"/>
    <x v="0"/>
    <x v="6"/>
    <x v="291"/>
    <x v="4"/>
    <x v="2"/>
    <x v="9"/>
    <s v="GBC Instant Index System for Binding Systems"/>
    <n v="8.8800000000000008"/>
    <n v="5"/>
    <n v="-13.32"/>
    <s v="No"/>
  </r>
  <r>
    <d v="2014-07-26T00:00:00"/>
    <x v="0"/>
    <x v="6"/>
    <x v="291"/>
    <x v="4"/>
    <x v="2"/>
    <x v="10"/>
    <s v="Acco 6 Outlet Guardian Standard Surge Suppressor"/>
    <n v="4.84"/>
    <n v="2"/>
    <n v="-12.09"/>
    <s v="No"/>
  </r>
  <r>
    <d v="2014-07-27T00:00:00"/>
    <x v="0"/>
    <x v="6"/>
    <x v="5"/>
    <x v="5"/>
    <x v="0"/>
    <x v="0"/>
    <s v="WD My Passport Ultra 2TB Portable External Hard Drive"/>
    <n v="238"/>
    <n v="2"/>
    <n v="38.08"/>
    <s v="Yes"/>
  </r>
  <r>
    <d v="2014-07-27T00:00:00"/>
    <x v="0"/>
    <x v="6"/>
    <x v="358"/>
    <x v="2"/>
    <x v="2"/>
    <x v="3"/>
    <s v="Xerox 1956"/>
    <n v="65.78"/>
    <n v="11"/>
    <n v="32.229999999999997"/>
    <s v="Yes"/>
  </r>
  <r>
    <d v="2014-07-27T00:00:00"/>
    <x v="0"/>
    <x v="6"/>
    <x v="359"/>
    <x v="5"/>
    <x v="2"/>
    <x v="6"/>
    <s v="SAFCO Commercial Wire Shelving, Black"/>
    <n v="276.27999999999997"/>
    <n v="2"/>
    <n v="0"/>
    <s v="Break-Even"/>
  </r>
  <r>
    <d v="2014-07-28T00:00:00"/>
    <x v="0"/>
    <x v="6"/>
    <x v="299"/>
    <x v="11"/>
    <x v="2"/>
    <x v="4"/>
    <s v="OIC Colored Binder Clips, Assorted Sizes"/>
    <n v="14.32"/>
    <n v="5"/>
    <n v="5.19"/>
    <s v="Yes"/>
  </r>
  <r>
    <d v="2014-07-28T00:00:00"/>
    <x v="0"/>
    <x v="6"/>
    <x v="299"/>
    <x v="11"/>
    <x v="1"/>
    <x v="5"/>
    <s v="DataProducts Ampli Magnifier Task Lamp, Black,"/>
    <n v="129.88999999999999"/>
    <n v="6"/>
    <n v="12.99"/>
    <s v="Yes"/>
  </r>
  <r>
    <d v="2014-07-28T00:00:00"/>
    <x v="0"/>
    <x v="6"/>
    <x v="299"/>
    <x v="11"/>
    <x v="2"/>
    <x v="13"/>
    <s v="#10- 4 1/8&quot; x 9 1/2&quot; Recycled Envelopes"/>
    <n v="48.94"/>
    <n v="7"/>
    <n v="16.52"/>
    <s v="Yes"/>
  </r>
  <r>
    <d v="2014-07-30T00:00:00"/>
    <x v="0"/>
    <x v="6"/>
    <x v="360"/>
    <x v="1"/>
    <x v="1"/>
    <x v="14"/>
    <s v="Rush Hierlooms Collection 1&quot; Thick Stackable Bookcases"/>
    <n v="1367.84"/>
    <n v="8"/>
    <n v="259.89"/>
    <s v="Yes"/>
  </r>
  <r>
    <d v="2014-08-02T00:00:00"/>
    <x v="0"/>
    <x v="7"/>
    <x v="181"/>
    <x v="14"/>
    <x v="1"/>
    <x v="5"/>
    <s v="Master Caster Door Stop, Large Brown"/>
    <n v="14.56"/>
    <n v="2"/>
    <n v="5.53"/>
    <s v="Yes"/>
  </r>
  <r>
    <d v="2014-08-04T00:00:00"/>
    <x v="0"/>
    <x v="7"/>
    <x v="361"/>
    <x v="22"/>
    <x v="2"/>
    <x v="4"/>
    <s v="Binder Clips by OIC"/>
    <n v="2.37"/>
    <n v="2"/>
    <n v="0.83"/>
    <s v="Yes"/>
  </r>
  <r>
    <d v="2014-08-04T00:00:00"/>
    <x v="0"/>
    <x v="7"/>
    <x v="361"/>
    <x v="22"/>
    <x v="2"/>
    <x v="3"/>
    <s v="Things To Do Today Spiral Book"/>
    <n v="19.010000000000002"/>
    <n v="3"/>
    <n v="6.89"/>
    <s v="Yes"/>
  </r>
  <r>
    <d v="2014-08-04T00:00:00"/>
    <x v="0"/>
    <x v="7"/>
    <x v="362"/>
    <x v="39"/>
    <x v="1"/>
    <x v="7"/>
    <s v="SAFCO PlanMaster Boards, 60w x 37-1/2d, White Melamine"/>
    <n v="1215.92"/>
    <n v="8"/>
    <n v="316.14"/>
    <s v="Yes"/>
  </r>
  <r>
    <d v="2014-08-04T00:00:00"/>
    <x v="0"/>
    <x v="7"/>
    <x v="363"/>
    <x v="22"/>
    <x v="2"/>
    <x v="4"/>
    <s v="Alliance Super-Size Bands, Assorted Sizes"/>
    <n v="49.79"/>
    <n v="8"/>
    <n v="-11.83"/>
    <s v="No"/>
  </r>
  <r>
    <d v="2014-08-04T00:00:00"/>
    <x v="0"/>
    <x v="7"/>
    <x v="181"/>
    <x v="5"/>
    <x v="1"/>
    <x v="7"/>
    <s v="Bevis 36 x 72 Conference Tables"/>
    <n v="99.59"/>
    <n v="1"/>
    <n v="2.4900000000000002"/>
    <s v="Yes"/>
  </r>
  <r>
    <d v="2014-08-04T00:00:00"/>
    <x v="0"/>
    <x v="7"/>
    <x v="181"/>
    <x v="5"/>
    <x v="0"/>
    <x v="0"/>
    <s v="Logitech Wireless Headset h800"/>
    <n v="399.96"/>
    <n v="4"/>
    <n v="139.99"/>
    <s v="Yes"/>
  </r>
  <r>
    <d v="2014-08-04T00:00:00"/>
    <x v="0"/>
    <x v="7"/>
    <x v="364"/>
    <x v="18"/>
    <x v="1"/>
    <x v="7"/>
    <s v="Riverside Furniture Stanwyck Manor Table Series"/>
    <n v="172.11"/>
    <n v="1"/>
    <n v="-94.66"/>
    <s v="No"/>
  </r>
  <r>
    <d v="2014-08-05T00:00:00"/>
    <x v="0"/>
    <x v="7"/>
    <x v="365"/>
    <x v="13"/>
    <x v="0"/>
    <x v="12"/>
    <s v="Hewlett Packard LaserJet 3310 Copier"/>
    <n v="1799.97"/>
    <n v="5"/>
    <n v="240"/>
    <s v="Yes"/>
  </r>
  <r>
    <d v="2014-08-06T00:00:00"/>
    <x v="0"/>
    <x v="7"/>
    <x v="366"/>
    <x v="1"/>
    <x v="1"/>
    <x v="1"/>
    <s v="Hon Deluxe Fabric Upholstered Stacking Chairs, Squared Back"/>
    <n v="585.54999999999995"/>
    <n v="3"/>
    <n v="73.19"/>
    <s v="Yes"/>
  </r>
  <r>
    <d v="2014-08-06T00:00:00"/>
    <x v="0"/>
    <x v="7"/>
    <x v="107"/>
    <x v="23"/>
    <x v="1"/>
    <x v="1"/>
    <s v="Situations Contoured Folding Chairs, 4/Set"/>
    <n v="170.35"/>
    <n v="3"/>
    <n v="10.65"/>
    <s v="Yes"/>
  </r>
  <r>
    <d v="2014-08-06T00:00:00"/>
    <x v="0"/>
    <x v="7"/>
    <x v="367"/>
    <x v="2"/>
    <x v="2"/>
    <x v="9"/>
    <s v="Green Canvas Binder for 8-1/2&quot; x 14&quot; Sheets"/>
    <n v="68.48"/>
    <n v="2"/>
    <n v="25.68"/>
    <s v="Yes"/>
  </r>
  <r>
    <d v="2014-08-06T00:00:00"/>
    <x v="0"/>
    <x v="7"/>
    <x v="367"/>
    <x v="2"/>
    <x v="2"/>
    <x v="6"/>
    <s v="Tennsco Snap-Together Open Shelving Units, Starter Sets and Add-On Units"/>
    <n v="1676.88"/>
    <n v="6"/>
    <n v="83.84"/>
    <s v="Yes"/>
  </r>
  <r>
    <d v="2014-08-07T00:00:00"/>
    <x v="0"/>
    <x v="7"/>
    <x v="368"/>
    <x v="2"/>
    <x v="1"/>
    <x v="1"/>
    <s v="Situations Contoured Folding Chairs, 4/Set"/>
    <n v="63.88"/>
    <n v="1"/>
    <n v="10.65"/>
    <s v="Yes"/>
  </r>
  <r>
    <d v="2014-08-07T00:00:00"/>
    <x v="0"/>
    <x v="7"/>
    <x v="369"/>
    <x v="5"/>
    <x v="1"/>
    <x v="7"/>
    <s v="Hon 2111 Invitation Series Corner Table"/>
    <n v="502.49"/>
    <n v="3"/>
    <n v="-87.94"/>
    <s v="No"/>
  </r>
  <r>
    <d v="2014-08-07T00:00:00"/>
    <x v="0"/>
    <x v="7"/>
    <x v="369"/>
    <x v="5"/>
    <x v="2"/>
    <x v="9"/>
    <s v="Wilson Jones Ledger-Size, Piano-Hinge Binder, 2&quot;, Blue"/>
    <n v="196.7"/>
    <n v="6"/>
    <n v="68.849999999999994"/>
    <s v="Yes"/>
  </r>
  <r>
    <d v="2014-08-08T00:00:00"/>
    <x v="0"/>
    <x v="7"/>
    <x v="370"/>
    <x v="5"/>
    <x v="2"/>
    <x v="10"/>
    <s v="Fellowes Superior 10 Outlet Split Surge Protector"/>
    <n v="76.12"/>
    <n v="2"/>
    <n v="22.07"/>
    <s v="Yes"/>
  </r>
  <r>
    <d v="2014-08-08T00:00:00"/>
    <x v="0"/>
    <x v="7"/>
    <x v="370"/>
    <x v="5"/>
    <x v="0"/>
    <x v="12"/>
    <s v="Sharp AL-1530CS Digital Copier"/>
    <n v="1199.98"/>
    <n v="3"/>
    <n v="434.99"/>
    <s v="Yes"/>
  </r>
  <r>
    <d v="2014-08-08T00:00:00"/>
    <x v="0"/>
    <x v="7"/>
    <x v="370"/>
    <x v="5"/>
    <x v="0"/>
    <x v="2"/>
    <s v="AT&amp;T 1070 Corded Phone"/>
    <n v="445.96"/>
    <n v="5"/>
    <n v="55.75"/>
    <s v="Yes"/>
  </r>
  <r>
    <d v="2014-08-08T00:00:00"/>
    <x v="0"/>
    <x v="7"/>
    <x v="370"/>
    <x v="5"/>
    <x v="1"/>
    <x v="5"/>
    <s v="Dana Halogen Swing-Arm Architect Lamp"/>
    <n v="327.76"/>
    <n v="8"/>
    <n v="91.77"/>
    <s v="Yes"/>
  </r>
  <r>
    <d v="2014-08-08T00:00:00"/>
    <x v="0"/>
    <x v="7"/>
    <x v="371"/>
    <x v="22"/>
    <x v="1"/>
    <x v="5"/>
    <s v="Eldon Delta Triangular Chair Mat, 52&quot; x 58&quot;, Clear"/>
    <n v="121.38"/>
    <n v="4"/>
    <n v="-3.03"/>
    <s v="No"/>
  </r>
  <r>
    <d v="2014-08-08T00:00:00"/>
    <x v="0"/>
    <x v="7"/>
    <x v="371"/>
    <x v="22"/>
    <x v="0"/>
    <x v="0"/>
    <s v="SanDisk Ultra 64 GB MicroSDHC Class 10 Memory Card"/>
    <n v="95.98"/>
    <n v="3"/>
    <n v="-10.8"/>
    <s v="No"/>
  </r>
  <r>
    <d v="2014-08-08T00:00:00"/>
    <x v="0"/>
    <x v="7"/>
    <x v="97"/>
    <x v="5"/>
    <x v="2"/>
    <x v="6"/>
    <s v="Advantus Rolling Drawer Organizers"/>
    <n v="423.28"/>
    <n v="11"/>
    <n v="110.05"/>
    <s v="Yes"/>
  </r>
  <r>
    <d v="2014-08-08T00:00:00"/>
    <x v="0"/>
    <x v="7"/>
    <x v="372"/>
    <x v="10"/>
    <x v="0"/>
    <x v="12"/>
    <s v="Sharp 1540cs Digital Laser Copier"/>
    <n v="549.99"/>
    <n v="1"/>
    <n v="275"/>
    <s v="Yes"/>
  </r>
  <r>
    <d v="2014-08-08T00:00:00"/>
    <x v="0"/>
    <x v="7"/>
    <x v="372"/>
    <x v="10"/>
    <x v="2"/>
    <x v="10"/>
    <s v="Acco Smartsocket Table Surge Protector, 6 Color-Coded Adapter Outlets"/>
    <n v="167.54"/>
    <n v="3"/>
    <n v="37.229999999999997"/>
    <s v="Yes"/>
  </r>
  <r>
    <d v="2014-08-08T00:00:00"/>
    <x v="0"/>
    <x v="7"/>
    <x v="372"/>
    <x v="10"/>
    <x v="2"/>
    <x v="13"/>
    <s v="Globe Weis Peel &amp; Seel First Class Envelopes"/>
    <n v="38.340000000000003"/>
    <n v="3"/>
    <n v="17.25"/>
    <s v="Yes"/>
  </r>
  <r>
    <d v="2014-08-08T00:00:00"/>
    <x v="0"/>
    <x v="7"/>
    <x v="372"/>
    <x v="10"/>
    <x v="1"/>
    <x v="5"/>
    <s v="Nu-Dell Float Frame 11 x 14 1/2"/>
    <n v="53.88"/>
    <n v="6"/>
    <n v="22.63"/>
    <s v="Yes"/>
  </r>
  <r>
    <d v="2014-08-08T00:00:00"/>
    <x v="0"/>
    <x v="7"/>
    <x v="372"/>
    <x v="10"/>
    <x v="0"/>
    <x v="2"/>
    <s v="Motorola Droid Maxx"/>
    <n v="299.98"/>
    <n v="2"/>
    <n v="83.99"/>
    <s v="Yes"/>
  </r>
  <r>
    <d v="2014-08-08T00:00:00"/>
    <x v="0"/>
    <x v="7"/>
    <x v="373"/>
    <x v="11"/>
    <x v="1"/>
    <x v="14"/>
    <s v="O'Sullivan 2-Shelf Heavy-Duty Bookcases"/>
    <n v="155.46"/>
    <n v="4"/>
    <n v="-7.77"/>
    <s v="No"/>
  </r>
  <r>
    <d v="2014-08-09T00:00:00"/>
    <x v="0"/>
    <x v="7"/>
    <x v="374"/>
    <x v="4"/>
    <x v="2"/>
    <x v="11"/>
    <s v="BIC Brite Liner Highlighters"/>
    <n v="9.94"/>
    <n v="3"/>
    <n v="2.73"/>
    <s v="Yes"/>
  </r>
  <r>
    <d v="2014-08-09T00:00:00"/>
    <x v="0"/>
    <x v="7"/>
    <x v="374"/>
    <x v="4"/>
    <x v="0"/>
    <x v="15"/>
    <s v="Lexmark MX611dhe Monochrome Laser Printer"/>
    <n v="8159.95"/>
    <n v="8"/>
    <n v="-1359.99"/>
    <s v="No"/>
  </r>
  <r>
    <d v="2014-08-09T00:00:00"/>
    <x v="0"/>
    <x v="7"/>
    <x v="374"/>
    <x v="4"/>
    <x v="2"/>
    <x v="6"/>
    <s v="Space Solutions HD Industrial Steel Shelving."/>
    <n v="275.93"/>
    <n v="3"/>
    <n v="-58.63"/>
    <s v="No"/>
  </r>
  <r>
    <d v="2014-08-09T00:00:00"/>
    <x v="0"/>
    <x v="7"/>
    <x v="374"/>
    <x v="4"/>
    <x v="1"/>
    <x v="1"/>
    <s v="SAFCO Arco Folding Chair"/>
    <n v="1740.06"/>
    <n v="9"/>
    <n v="-24.86"/>
    <s v="No"/>
  </r>
  <r>
    <d v="2014-08-09T00:00:00"/>
    <x v="0"/>
    <x v="7"/>
    <x v="374"/>
    <x v="4"/>
    <x v="2"/>
    <x v="11"/>
    <s v="Sanford Liquid Accent Highlighters"/>
    <n v="32.06"/>
    <n v="6"/>
    <n v="6.81"/>
    <s v="Yes"/>
  </r>
  <r>
    <d v="2014-08-09T00:00:00"/>
    <x v="0"/>
    <x v="7"/>
    <x v="374"/>
    <x v="4"/>
    <x v="2"/>
    <x v="10"/>
    <s v="Kensington 7 Outlet MasterPiece Power Center"/>
    <n v="177.98"/>
    <n v="5"/>
    <n v="-453.85"/>
    <s v="No"/>
  </r>
  <r>
    <d v="2014-08-09T00:00:00"/>
    <x v="0"/>
    <x v="7"/>
    <x v="374"/>
    <x v="4"/>
    <x v="0"/>
    <x v="2"/>
    <s v="JBL Micro Wireless Portable Bluetooth Speaker"/>
    <n v="143.97999999999999"/>
    <n v="3"/>
    <n v="9"/>
    <s v="Yes"/>
  </r>
  <r>
    <d v="2014-08-09T00:00:00"/>
    <x v="0"/>
    <x v="7"/>
    <x v="228"/>
    <x v="5"/>
    <x v="0"/>
    <x v="0"/>
    <s v="Logitech Wireless Touch Keyboard K400"/>
    <n v="49.98"/>
    <n v="2"/>
    <n v="8.5"/>
    <s v="Yes"/>
  </r>
  <r>
    <d v="2014-08-09T00:00:00"/>
    <x v="0"/>
    <x v="7"/>
    <x v="375"/>
    <x v="4"/>
    <x v="2"/>
    <x v="9"/>
    <s v="GBC ProClick Punch Binding System"/>
    <n v="51.18"/>
    <n v="4"/>
    <n v="-79.34"/>
    <s v="No"/>
  </r>
  <r>
    <d v="2014-08-09T00:00:00"/>
    <x v="0"/>
    <x v="7"/>
    <x v="376"/>
    <x v="21"/>
    <x v="0"/>
    <x v="0"/>
    <s v="Memorex Froggy Flash Drive 4 GB"/>
    <n v="32.97"/>
    <n v="3"/>
    <n v="12.86"/>
    <s v="Yes"/>
  </r>
  <r>
    <d v="2014-08-09T00:00:00"/>
    <x v="0"/>
    <x v="7"/>
    <x v="376"/>
    <x v="21"/>
    <x v="0"/>
    <x v="0"/>
    <s v="Maxell 74 Minute CD-R Spindle, 50/Pack"/>
    <n v="83.88"/>
    <n v="4"/>
    <n v="30.2"/>
    <s v="Yes"/>
  </r>
  <r>
    <d v="2014-08-09T00:00:00"/>
    <x v="0"/>
    <x v="7"/>
    <x v="223"/>
    <x v="5"/>
    <x v="2"/>
    <x v="10"/>
    <s v="Holmes Replacement Filter for HEPA Air Cleaner, Medium Room"/>
    <n v="56.65"/>
    <n v="5"/>
    <n v="24.36"/>
    <s v="Yes"/>
  </r>
  <r>
    <d v="2014-08-09T00:00:00"/>
    <x v="0"/>
    <x v="7"/>
    <x v="223"/>
    <x v="5"/>
    <x v="2"/>
    <x v="6"/>
    <s v="Pizazz Global Quick File"/>
    <n v="14.97"/>
    <n v="1"/>
    <n v="4.1900000000000004"/>
    <s v="Yes"/>
  </r>
  <r>
    <d v="2014-08-09T00:00:00"/>
    <x v="0"/>
    <x v="7"/>
    <x v="223"/>
    <x v="5"/>
    <x v="2"/>
    <x v="4"/>
    <s v="Ideal Clamps"/>
    <n v="4.0199999999999996"/>
    <n v="2"/>
    <n v="1.97"/>
    <s v="Yes"/>
  </r>
  <r>
    <d v="2014-08-09T00:00:00"/>
    <x v="0"/>
    <x v="7"/>
    <x v="248"/>
    <x v="25"/>
    <x v="2"/>
    <x v="4"/>
    <s v="Advantus Plastic Paper Clips"/>
    <n v="45"/>
    <n v="9"/>
    <n v="21.6"/>
    <s v="Yes"/>
  </r>
  <r>
    <d v="2014-08-09T00:00:00"/>
    <x v="0"/>
    <x v="7"/>
    <x v="248"/>
    <x v="25"/>
    <x v="0"/>
    <x v="15"/>
    <s v="Epson WorkForce WF-2530 All-in-One Printer, Copier Scanner"/>
    <n v="209.97"/>
    <n v="3"/>
    <n v="90.29"/>
    <s v="Yes"/>
  </r>
  <r>
    <d v="2014-08-09T00:00:00"/>
    <x v="0"/>
    <x v="7"/>
    <x v="377"/>
    <x v="2"/>
    <x v="2"/>
    <x v="10"/>
    <s v="Black &amp; Decker Filter for Double Action Dustbuster Cordless Vac BLDV7210"/>
    <n v="16.78"/>
    <n v="2"/>
    <n v="4.2"/>
    <s v="Yes"/>
  </r>
  <r>
    <d v="2014-08-09T00:00:00"/>
    <x v="0"/>
    <x v="7"/>
    <x v="378"/>
    <x v="1"/>
    <x v="2"/>
    <x v="11"/>
    <s v="Prang Colored Pencils"/>
    <n v="5.88"/>
    <n v="2"/>
    <n v="2.65"/>
    <s v="Yes"/>
  </r>
  <r>
    <d v="2014-08-09T00:00:00"/>
    <x v="0"/>
    <x v="7"/>
    <x v="378"/>
    <x v="1"/>
    <x v="1"/>
    <x v="1"/>
    <s v="Hon Deluxe Fabric Upholstered Stacking Chairs, Rounded Back"/>
    <n v="975.92"/>
    <n v="5"/>
    <n v="121.99"/>
    <s v="Yes"/>
  </r>
  <r>
    <d v="2014-08-09T00:00:00"/>
    <x v="0"/>
    <x v="7"/>
    <x v="378"/>
    <x v="1"/>
    <x v="2"/>
    <x v="11"/>
    <s v="Hunt PowerHouse Electric Pencil Sharpener, Blue"/>
    <n v="303.83999999999997"/>
    <n v="8"/>
    <n v="91.15"/>
    <s v="Yes"/>
  </r>
  <r>
    <d v="2014-08-09T00:00:00"/>
    <x v="0"/>
    <x v="7"/>
    <x v="378"/>
    <x v="1"/>
    <x v="2"/>
    <x v="6"/>
    <s v="Carina Double Wide Media Storage Towers in Natural &amp; Black"/>
    <n v="485.88"/>
    <n v="6"/>
    <n v="19.440000000000001"/>
    <s v="Yes"/>
  </r>
  <r>
    <d v="2014-08-09T00:00:00"/>
    <x v="0"/>
    <x v="7"/>
    <x v="379"/>
    <x v="4"/>
    <x v="2"/>
    <x v="3"/>
    <s v="Geographics Note Cards, Blank, White, 8 1/2&quot; x 11&quot;"/>
    <n v="17.899999999999999"/>
    <n v="2"/>
    <n v="6.27"/>
    <s v="Yes"/>
  </r>
  <r>
    <d v="2014-08-09T00:00:00"/>
    <x v="0"/>
    <x v="7"/>
    <x v="379"/>
    <x v="4"/>
    <x v="1"/>
    <x v="1"/>
    <s v="SAFCO Arco Folding Chair"/>
    <n v="966.7"/>
    <n v="5"/>
    <n v="-13.81"/>
    <s v="No"/>
  </r>
  <r>
    <d v="2014-08-09T00:00:00"/>
    <x v="0"/>
    <x v="7"/>
    <x v="379"/>
    <x v="4"/>
    <x v="2"/>
    <x v="3"/>
    <s v="Snap-A-Way Black Print Carbonless Ruled Speed Letter, Triplicate"/>
    <n v="182.11"/>
    <n v="6"/>
    <n v="61.46"/>
    <s v="Yes"/>
  </r>
  <r>
    <d v="2014-08-09T00:00:00"/>
    <x v="0"/>
    <x v="7"/>
    <x v="380"/>
    <x v="2"/>
    <x v="1"/>
    <x v="1"/>
    <s v="Global Super Steno Chair"/>
    <n v="172.76"/>
    <n v="2"/>
    <n v="13.44"/>
    <s v="Yes"/>
  </r>
  <r>
    <d v="2014-08-09T00:00:00"/>
    <x v="0"/>
    <x v="7"/>
    <x v="380"/>
    <x v="2"/>
    <x v="2"/>
    <x v="11"/>
    <s v="Nontoxic Chalk"/>
    <n v="3.52"/>
    <n v="2"/>
    <n v="1.69"/>
    <s v="Yes"/>
  </r>
  <r>
    <d v="2014-08-09T00:00:00"/>
    <x v="0"/>
    <x v="7"/>
    <x v="43"/>
    <x v="5"/>
    <x v="2"/>
    <x v="9"/>
    <s v="Acco PRESSTEX Data Binder with Storage Hooks, Light Blue, 9 1/2&quot; X 11&quot;"/>
    <n v="8.61"/>
    <n v="2"/>
    <n v="3.01"/>
    <s v="Yes"/>
  </r>
  <r>
    <d v="2014-08-10T00:00:00"/>
    <x v="0"/>
    <x v="7"/>
    <x v="381"/>
    <x v="12"/>
    <x v="0"/>
    <x v="0"/>
    <s v="Maxell 74 Minute CDR, 10/Pack"/>
    <n v="23.47"/>
    <n v="3"/>
    <n v="4.99"/>
    <s v="Yes"/>
  </r>
  <r>
    <d v="2014-08-10T00:00:00"/>
    <x v="0"/>
    <x v="7"/>
    <x v="382"/>
    <x v="2"/>
    <x v="2"/>
    <x v="3"/>
    <s v="Xerox 197"/>
    <n v="123.92"/>
    <n v="4"/>
    <n v="55.76"/>
    <s v="Yes"/>
  </r>
  <r>
    <d v="2014-08-11T00:00:00"/>
    <x v="0"/>
    <x v="7"/>
    <x v="219"/>
    <x v="5"/>
    <x v="0"/>
    <x v="2"/>
    <s v="Toshiba IPT2010-SD IPÂ Telephone"/>
    <n v="333.58"/>
    <n v="3"/>
    <n v="25.02"/>
    <s v="Yes"/>
  </r>
  <r>
    <d v="2014-08-12T00:00:00"/>
    <x v="0"/>
    <x v="7"/>
    <x v="383"/>
    <x v="4"/>
    <x v="2"/>
    <x v="6"/>
    <s v="Companion Letter/Legal File, Black"/>
    <n v="60.42"/>
    <n v="2"/>
    <n v="6.04"/>
    <s v="Yes"/>
  </r>
  <r>
    <d v="2014-08-12T00:00:00"/>
    <x v="0"/>
    <x v="7"/>
    <x v="384"/>
    <x v="16"/>
    <x v="2"/>
    <x v="8"/>
    <s v="Avery 499"/>
    <n v="27.89"/>
    <n v="7"/>
    <n v="9.06"/>
    <s v="Yes"/>
  </r>
  <r>
    <d v="2014-08-12T00:00:00"/>
    <x v="0"/>
    <x v="7"/>
    <x v="384"/>
    <x v="16"/>
    <x v="2"/>
    <x v="9"/>
    <s v="Acco PRESSTEX Data Binder with Storage Hooks, Dark Blue, 9 1/2&quot; X 11&quot;"/>
    <n v="6.46"/>
    <n v="4"/>
    <n v="-4.5199999999999996"/>
    <s v="No"/>
  </r>
  <r>
    <d v="2014-08-12T00:00:00"/>
    <x v="0"/>
    <x v="7"/>
    <x v="384"/>
    <x v="16"/>
    <x v="0"/>
    <x v="2"/>
    <s v="Samsung HM1900 Bluetooth Headset"/>
    <n v="52.68"/>
    <n v="3"/>
    <n v="19.760000000000002"/>
    <s v="Yes"/>
  </r>
  <r>
    <d v="2014-08-12T00:00:00"/>
    <x v="0"/>
    <x v="7"/>
    <x v="384"/>
    <x v="16"/>
    <x v="2"/>
    <x v="16"/>
    <s v="Acco Side-Punched Conventional Columnar Pads"/>
    <n v="13.88"/>
    <n v="5"/>
    <n v="-2.6"/>
    <s v="No"/>
  </r>
  <r>
    <d v="2014-08-12T00:00:00"/>
    <x v="0"/>
    <x v="7"/>
    <x v="384"/>
    <x v="16"/>
    <x v="0"/>
    <x v="0"/>
    <s v="SanDisk Ultra 16 GB MicroSDHC Class 10 Memory Card"/>
    <n v="103.92"/>
    <n v="10"/>
    <n v="-18.190000000000001"/>
    <s v="No"/>
  </r>
  <r>
    <d v="2014-08-12T00:00:00"/>
    <x v="0"/>
    <x v="7"/>
    <x v="384"/>
    <x v="16"/>
    <x v="2"/>
    <x v="8"/>
    <s v="Avery 492"/>
    <n v="11.52"/>
    <n v="5"/>
    <n v="3.74"/>
    <s v="Yes"/>
  </r>
  <r>
    <d v="2014-08-12T00:00:00"/>
    <x v="0"/>
    <x v="7"/>
    <x v="384"/>
    <x v="16"/>
    <x v="2"/>
    <x v="3"/>
    <s v="Xerox 232"/>
    <n v="10.37"/>
    <n v="2"/>
    <n v="3.63"/>
    <s v="Yes"/>
  </r>
  <r>
    <d v="2014-08-12T00:00:00"/>
    <x v="0"/>
    <x v="7"/>
    <x v="384"/>
    <x v="16"/>
    <x v="2"/>
    <x v="6"/>
    <s v="Adjustable Personal File Tote"/>
    <n v="39.07"/>
    <n v="3"/>
    <n v="2.93"/>
    <s v="Yes"/>
  </r>
  <r>
    <d v="2014-08-12T00:00:00"/>
    <x v="0"/>
    <x v="7"/>
    <x v="272"/>
    <x v="1"/>
    <x v="2"/>
    <x v="3"/>
    <s v="Xerox 1964"/>
    <n v="45.68"/>
    <n v="2"/>
    <n v="21.01"/>
    <s v="Yes"/>
  </r>
  <r>
    <d v="2014-08-12T00:00:00"/>
    <x v="0"/>
    <x v="7"/>
    <x v="272"/>
    <x v="1"/>
    <x v="1"/>
    <x v="1"/>
    <s v="DMI Arturo Collection Mission-style Design Wood Chair"/>
    <n v="603.91999999999996"/>
    <n v="5"/>
    <n v="45.29"/>
    <s v="Yes"/>
  </r>
  <r>
    <d v="2014-08-12T00:00:00"/>
    <x v="0"/>
    <x v="7"/>
    <x v="385"/>
    <x v="5"/>
    <x v="1"/>
    <x v="5"/>
    <s v="Luxo Economy Swing Arm Lamp"/>
    <n v="39.880000000000003"/>
    <n v="2"/>
    <n v="11.17"/>
    <s v="Yes"/>
  </r>
  <r>
    <d v="2014-08-12T00:00:00"/>
    <x v="0"/>
    <x v="7"/>
    <x v="385"/>
    <x v="5"/>
    <x v="1"/>
    <x v="5"/>
    <s v="DAX Natural Wood-Tone Poster Frame"/>
    <n v="79.44"/>
    <n v="3"/>
    <n v="28.6"/>
    <s v="Yes"/>
  </r>
  <r>
    <d v="2014-08-15T00:00:00"/>
    <x v="0"/>
    <x v="7"/>
    <x v="232"/>
    <x v="4"/>
    <x v="2"/>
    <x v="9"/>
    <s v="GBC Durable Plastic Covers"/>
    <n v="30.96"/>
    <n v="8"/>
    <n v="-52.63"/>
    <s v="No"/>
  </r>
  <r>
    <d v="2014-08-15T00:00:00"/>
    <x v="0"/>
    <x v="7"/>
    <x v="386"/>
    <x v="30"/>
    <x v="2"/>
    <x v="9"/>
    <s v="Premium Transparent Presentation Covers by GBC"/>
    <n v="62.94"/>
    <n v="3"/>
    <n v="30.21"/>
    <s v="Yes"/>
  </r>
  <r>
    <d v="2014-08-15T00:00:00"/>
    <x v="0"/>
    <x v="7"/>
    <x v="386"/>
    <x v="11"/>
    <x v="2"/>
    <x v="3"/>
    <s v="Xerox 1955"/>
    <n v="91.36"/>
    <n v="5"/>
    <n v="29.69"/>
    <s v="Yes"/>
  </r>
  <r>
    <d v="2014-08-15T00:00:00"/>
    <x v="0"/>
    <x v="7"/>
    <x v="386"/>
    <x v="11"/>
    <x v="2"/>
    <x v="10"/>
    <s v="Fellowes Superior 10 Outlet Split Surge Protector"/>
    <n v="152.24"/>
    <n v="5"/>
    <n v="17.13"/>
    <s v="Yes"/>
  </r>
  <r>
    <d v="2014-08-15T00:00:00"/>
    <x v="0"/>
    <x v="7"/>
    <x v="37"/>
    <x v="5"/>
    <x v="2"/>
    <x v="10"/>
    <s v="Tripp Lite TLP810NET Broadband Surge for Modem/Fax"/>
    <n v="152.91"/>
    <n v="3"/>
    <n v="42.81"/>
    <s v="Yes"/>
  </r>
  <r>
    <d v="2014-08-15T00:00:00"/>
    <x v="0"/>
    <x v="7"/>
    <x v="37"/>
    <x v="5"/>
    <x v="2"/>
    <x v="3"/>
    <s v="Xerox 1925"/>
    <n v="92.94"/>
    <n v="3"/>
    <n v="41.82"/>
    <s v="Yes"/>
  </r>
  <r>
    <d v="2014-08-15T00:00:00"/>
    <x v="0"/>
    <x v="7"/>
    <x v="37"/>
    <x v="5"/>
    <x v="2"/>
    <x v="9"/>
    <s v="Avery Heavy-Duty EZD  Binder With Locking Rings"/>
    <n v="17.86"/>
    <n v="4"/>
    <n v="6.25"/>
    <s v="Yes"/>
  </r>
  <r>
    <d v="2014-08-15T00:00:00"/>
    <x v="0"/>
    <x v="7"/>
    <x v="37"/>
    <x v="5"/>
    <x v="2"/>
    <x v="9"/>
    <s v="GBC Durable Plastic Covers"/>
    <n v="46.44"/>
    <n v="3"/>
    <n v="15.09"/>
    <s v="Yes"/>
  </r>
  <r>
    <d v="2014-08-15T00:00:00"/>
    <x v="0"/>
    <x v="7"/>
    <x v="37"/>
    <x v="5"/>
    <x v="1"/>
    <x v="1"/>
    <s v="Novimex Fabric Task Chair"/>
    <n v="195.14"/>
    <n v="4"/>
    <n v="-12.2"/>
    <s v="No"/>
  </r>
  <r>
    <d v="2014-08-16T00:00:00"/>
    <x v="0"/>
    <x v="7"/>
    <x v="387"/>
    <x v="13"/>
    <x v="1"/>
    <x v="7"/>
    <s v="Chromcraft Rectangular Conference Tables"/>
    <n v="853.09"/>
    <n v="6"/>
    <n v="-227.49"/>
    <s v="No"/>
  </r>
  <r>
    <d v="2014-08-17T00:00:00"/>
    <x v="0"/>
    <x v="7"/>
    <x v="172"/>
    <x v="4"/>
    <x v="2"/>
    <x v="3"/>
    <s v="Xerox 203"/>
    <n v="15.55"/>
    <n v="3"/>
    <n v="5.44"/>
    <s v="Yes"/>
  </r>
  <r>
    <d v="2014-08-17T00:00:00"/>
    <x v="0"/>
    <x v="7"/>
    <x v="388"/>
    <x v="9"/>
    <x v="2"/>
    <x v="3"/>
    <s v="Xerox 1929"/>
    <n v="114.2"/>
    <n v="5"/>
    <n v="52.53"/>
    <s v="Yes"/>
  </r>
  <r>
    <d v="2014-08-17T00:00:00"/>
    <x v="0"/>
    <x v="7"/>
    <x v="388"/>
    <x v="9"/>
    <x v="2"/>
    <x v="9"/>
    <s v="Avery Non-Stick Binders"/>
    <n v="17.96"/>
    <n v="4"/>
    <n v="8.26"/>
    <s v="Yes"/>
  </r>
  <r>
    <d v="2014-08-17T00:00:00"/>
    <x v="0"/>
    <x v="7"/>
    <x v="388"/>
    <x v="9"/>
    <x v="2"/>
    <x v="4"/>
    <s v="Colored Push Pins"/>
    <n v="12.67"/>
    <n v="7"/>
    <n v="4.5599999999999996"/>
    <s v="Yes"/>
  </r>
  <r>
    <d v="2014-08-17T00:00:00"/>
    <x v="0"/>
    <x v="7"/>
    <x v="388"/>
    <x v="9"/>
    <x v="0"/>
    <x v="0"/>
    <s v="LogitechÂ Gaming G510s - Keyboard"/>
    <n v="339.96"/>
    <n v="4"/>
    <n v="122.39"/>
    <s v="Yes"/>
  </r>
  <r>
    <d v="2014-08-19T00:00:00"/>
    <x v="0"/>
    <x v="7"/>
    <x v="272"/>
    <x v="18"/>
    <x v="2"/>
    <x v="11"/>
    <s v="Turquoise Lead Holder with Pocket Clip"/>
    <n v="10.72"/>
    <n v="2"/>
    <n v="1.74"/>
    <s v="Yes"/>
  </r>
  <r>
    <d v="2014-08-19T00:00:00"/>
    <x v="0"/>
    <x v="7"/>
    <x v="123"/>
    <x v="18"/>
    <x v="2"/>
    <x v="9"/>
    <s v="GBC DocuBind P50 Personal Binding Machine"/>
    <n v="76.78"/>
    <n v="4"/>
    <n v="-58.86"/>
    <s v="No"/>
  </r>
  <r>
    <d v="2014-08-19T00:00:00"/>
    <x v="0"/>
    <x v="7"/>
    <x v="123"/>
    <x v="18"/>
    <x v="2"/>
    <x v="16"/>
    <s v="Acme Kleencut Forged Steel Scissors"/>
    <n v="9.18"/>
    <n v="2"/>
    <n v="1.1499999999999999"/>
    <s v="Yes"/>
  </r>
  <r>
    <d v="2014-08-19T00:00:00"/>
    <x v="0"/>
    <x v="7"/>
    <x v="19"/>
    <x v="9"/>
    <x v="1"/>
    <x v="14"/>
    <s v="Hon Metal Bookcases, Gray"/>
    <n v="638.82000000000005"/>
    <n v="9"/>
    <n v="172.48"/>
    <s v="Yes"/>
  </r>
  <r>
    <d v="2014-08-19T00:00:00"/>
    <x v="0"/>
    <x v="7"/>
    <x v="42"/>
    <x v="5"/>
    <x v="1"/>
    <x v="5"/>
    <s v="Deflect-o EconoMat Studded, No Bevel Mat for Low Pile Carpeting"/>
    <n v="289.24"/>
    <n v="7"/>
    <n v="26.03"/>
    <s v="Yes"/>
  </r>
  <r>
    <d v="2014-08-19T00:00:00"/>
    <x v="0"/>
    <x v="7"/>
    <x v="42"/>
    <x v="5"/>
    <x v="2"/>
    <x v="9"/>
    <s v="Satellite Sectional Post Binders"/>
    <n v="69.459999999999994"/>
    <n v="2"/>
    <n v="22.57"/>
    <s v="Yes"/>
  </r>
  <r>
    <d v="2014-08-19T00:00:00"/>
    <x v="0"/>
    <x v="7"/>
    <x v="175"/>
    <x v="21"/>
    <x v="2"/>
    <x v="6"/>
    <s v="Space Solutions HD Industrial Steel Shelving."/>
    <n v="344.91"/>
    <n v="3"/>
    <n v="10.35"/>
    <s v="Yes"/>
  </r>
  <r>
    <d v="2014-08-20T00:00:00"/>
    <x v="0"/>
    <x v="7"/>
    <x v="389"/>
    <x v="3"/>
    <x v="1"/>
    <x v="1"/>
    <s v="Global Leather and Oak Executive Chair, Black"/>
    <n v="421.37"/>
    <n v="2"/>
    <n v="-6.02"/>
    <s v="No"/>
  </r>
  <r>
    <d v="2014-08-20T00:00:00"/>
    <x v="0"/>
    <x v="7"/>
    <x v="354"/>
    <x v="25"/>
    <x v="1"/>
    <x v="1"/>
    <s v="Safco Chair Connectors, 6/Carton"/>
    <n v="500.24"/>
    <n v="13"/>
    <n v="145.07"/>
    <s v="Yes"/>
  </r>
  <r>
    <d v="2014-08-20T00:00:00"/>
    <x v="0"/>
    <x v="7"/>
    <x v="354"/>
    <x v="25"/>
    <x v="2"/>
    <x v="3"/>
    <s v="Riverleaf Stik-Withit Designer Note Cubes"/>
    <n v="20.12"/>
    <n v="2"/>
    <n v="9.26"/>
    <s v="Yes"/>
  </r>
  <r>
    <d v="2014-08-20T00:00:00"/>
    <x v="0"/>
    <x v="7"/>
    <x v="354"/>
    <x v="25"/>
    <x v="2"/>
    <x v="9"/>
    <s v="GBC DocuBind TL300 Electric Binding System"/>
    <n v="896.99"/>
    <n v="1"/>
    <n v="421.59"/>
    <s v="Yes"/>
  </r>
  <r>
    <d v="2014-08-22T00:00:00"/>
    <x v="0"/>
    <x v="7"/>
    <x v="233"/>
    <x v="18"/>
    <x v="2"/>
    <x v="11"/>
    <s v="Faber Castell Col-Erase Pencils"/>
    <n v="3.91"/>
    <n v="1"/>
    <n v="1.03"/>
    <s v="Yes"/>
  </r>
  <r>
    <d v="2014-08-22T00:00:00"/>
    <x v="0"/>
    <x v="7"/>
    <x v="390"/>
    <x v="11"/>
    <x v="2"/>
    <x v="16"/>
    <s v="Acme Serrated Blade Letter Opener"/>
    <n v="7.63"/>
    <n v="3"/>
    <n v="-1.81"/>
    <s v="No"/>
  </r>
  <r>
    <d v="2014-08-22T00:00:00"/>
    <x v="0"/>
    <x v="7"/>
    <x v="302"/>
    <x v="28"/>
    <x v="2"/>
    <x v="3"/>
    <s v="Xerox 1899"/>
    <n v="11.56"/>
    <n v="2"/>
    <n v="5.66"/>
    <s v="Yes"/>
  </r>
  <r>
    <d v="2014-08-23T00:00:00"/>
    <x v="0"/>
    <x v="7"/>
    <x v="391"/>
    <x v="2"/>
    <x v="2"/>
    <x v="3"/>
    <s v="Xerox 1994"/>
    <n v="25.92"/>
    <n v="4"/>
    <n v="12.44"/>
    <s v="Yes"/>
  </r>
  <r>
    <d v="2014-08-23T00:00:00"/>
    <x v="0"/>
    <x v="7"/>
    <x v="391"/>
    <x v="2"/>
    <x v="2"/>
    <x v="3"/>
    <s v="Personal Creations Ink Jet Cards and Labels"/>
    <n v="45.92"/>
    <n v="4"/>
    <n v="22.5"/>
    <s v="Yes"/>
  </r>
  <r>
    <d v="2014-08-23T00:00:00"/>
    <x v="0"/>
    <x v="7"/>
    <x v="392"/>
    <x v="5"/>
    <x v="2"/>
    <x v="9"/>
    <s v="GBC Linen Binding Covers"/>
    <n v="49.57"/>
    <n v="2"/>
    <n v="17.350000000000001"/>
    <s v="Yes"/>
  </r>
  <r>
    <d v="2014-08-23T00:00:00"/>
    <x v="0"/>
    <x v="7"/>
    <x v="393"/>
    <x v="15"/>
    <x v="2"/>
    <x v="3"/>
    <s v="Xerox 1976"/>
    <n v="15.55"/>
    <n v="3"/>
    <n v="5.44"/>
    <s v="Yes"/>
  </r>
  <r>
    <d v="2014-08-23T00:00:00"/>
    <x v="0"/>
    <x v="7"/>
    <x v="393"/>
    <x v="15"/>
    <x v="2"/>
    <x v="16"/>
    <s v="Acme Titanium Bonded Scissors"/>
    <n v="6.8"/>
    <n v="1"/>
    <n v="0.51"/>
    <s v="Yes"/>
  </r>
  <r>
    <d v="2014-08-23T00:00:00"/>
    <x v="0"/>
    <x v="7"/>
    <x v="393"/>
    <x v="15"/>
    <x v="1"/>
    <x v="5"/>
    <s v="Regeneration Desk Collection"/>
    <n v="4.22"/>
    <n v="3"/>
    <n v="1.27"/>
    <s v="Yes"/>
  </r>
  <r>
    <d v="2014-08-23T00:00:00"/>
    <x v="0"/>
    <x v="7"/>
    <x v="393"/>
    <x v="15"/>
    <x v="0"/>
    <x v="2"/>
    <s v="Cisco SPA525G2 IP Phone - Wireless"/>
    <n v="143.63999999999999"/>
    <n v="9"/>
    <n v="10.77"/>
    <s v="Yes"/>
  </r>
  <r>
    <d v="2014-08-23T00:00:00"/>
    <x v="0"/>
    <x v="7"/>
    <x v="393"/>
    <x v="15"/>
    <x v="2"/>
    <x v="3"/>
    <s v="Xerox 1931"/>
    <n v="31.1"/>
    <n v="6"/>
    <n v="10.89"/>
    <s v="Yes"/>
  </r>
  <r>
    <d v="2014-08-23T00:00:00"/>
    <x v="0"/>
    <x v="7"/>
    <x v="393"/>
    <x v="15"/>
    <x v="2"/>
    <x v="3"/>
    <s v="Xerox 1988"/>
    <n v="223.06"/>
    <n v="9"/>
    <n v="69.709999999999994"/>
    <s v="Yes"/>
  </r>
  <r>
    <d v="2014-08-23T00:00:00"/>
    <x v="0"/>
    <x v="7"/>
    <x v="9"/>
    <x v="10"/>
    <x v="2"/>
    <x v="3"/>
    <s v="Xerox 1993"/>
    <n v="19.440000000000001"/>
    <n v="3"/>
    <n v="9.5299999999999994"/>
    <s v="Yes"/>
  </r>
  <r>
    <d v="2014-08-24T00:00:00"/>
    <x v="0"/>
    <x v="7"/>
    <x v="392"/>
    <x v="40"/>
    <x v="2"/>
    <x v="9"/>
    <s v="SlimView Poly Binder, 3/8&quot;"/>
    <n v="8.2899999999999991"/>
    <n v="2"/>
    <n v="2.69"/>
    <s v="Yes"/>
  </r>
  <r>
    <d v="2014-08-24T00:00:00"/>
    <x v="0"/>
    <x v="7"/>
    <x v="394"/>
    <x v="2"/>
    <x v="1"/>
    <x v="5"/>
    <s v="G.E. Longer-Life Indoor Recessed Floodlight Bulbs"/>
    <n v="13.28"/>
    <n v="2"/>
    <n v="6.37"/>
    <s v="Yes"/>
  </r>
  <r>
    <d v="2014-08-24T00:00:00"/>
    <x v="0"/>
    <x v="7"/>
    <x v="394"/>
    <x v="2"/>
    <x v="2"/>
    <x v="9"/>
    <s v="Wilson Jones 1&quot; Hanging DublLock Ring Binders"/>
    <n v="12.67"/>
    <n v="3"/>
    <n v="4.4400000000000004"/>
    <s v="Yes"/>
  </r>
  <r>
    <d v="2014-08-24T00:00:00"/>
    <x v="0"/>
    <x v="7"/>
    <x v="395"/>
    <x v="17"/>
    <x v="2"/>
    <x v="16"/>
    <s v="Acme Titanium Bonded Scissors"/>
    <n v="25.5"/>
    <n v="3"/>
    <n v="6.63"/>
    <s v="Yes"/>
  </r>
  <r>
    <d v="2014-08-25T00:00:00"/>
    <x v="0"/>
    <x v="7"/>
    <x v="292"/>
    <x v="18"/>
    <x v="2"/>
    <x v="4"/>
    <s v="OIC Colored Binder Clips, Assorted Sizes"/>
    <n v="40.1"/>
    <n v="14"/>
    <n v="14.53"/>
    <s v="Yes"/>
  </r>
  <r>
    <d v="2014-08-25T00:00:00"/>
    <x v="0"/>
    <x v="7"/>
    <x v="292"/>
    <x v="18"/>
    <x v="2"/>
    <x v="13"/>
    <s v="Redi-Strip #10 Envelopes, 4 1/8 x 9 1/2"/>
    <n v="4.72"/>
    <n v="2"/>
    <n v="1.65"/>
    <s v="Yes"/>
  </r>
  <r>
    <d v="2014-08-25T00:00:00"/>
    <x v="0"/>
    <x v="7"/>
    <x v="292"/>
    <x v="18"/>
    <x v="2"/>
    <x v="3"/>
    <s v="Xerox 1921"/>
    <n v="23.98"/>
    <n v="3"/>
    <n v="7.49"/>
    <s v="Yes"/>
  </r>
  <r>
    <d v="2014-08-25T00:00:00"/>
    <x v="0"/>
    <x v="7"/>
    <x v="292"/>
    <x v="18"/>
    <x v="2"/>
    <x v="13"/>
    <s v="Tyvek  Top-Opening Peel &amp; Seel Envelopes, Plain White"/>
    <n v="130.46"/>
    <n v="6"/>
    <n v="44.03"/>
    <s v="Yes"/>
  </r>
  <r>
    <d v="2014-08-25T00:00:00"/>
    <x v="0"/>
    <x v="7"/>
    <x v="396"/>
    <x v="5"/>
    <x v="1"/>
    <x v="5"/>
    <s v="Eldon 200 Class Desk Accessories, Smoke"/>
    <n v="6.28"/>
    <n v="1"/>
    <n v="2.64"/>
    <s v="Yes"/>
  </r>
  <r>
    <d v="2014-08-25T00:00:00"/>
    <x v="0"/>
    <x v="7"/>
    <x v="396"/>
    <x v="5"/>
    <x v="0"/>
    <x v="0"/>
    <s v="SanDisk Cruzer 32 GB USB Flash Drive"/>
    <n v="95.1"/>
    <n v="5"/>
    <n v="30.43"/>
    <s v="Yes"/>
  </r>
  <r>
    <d v="2014-08-25T00:00:00"/>
    <x v="0"/>
    <x v="7"/>
    <x v="396"/>
    <x v="5"/>
    <x v="2"/>
    <x v="3"/>
    <s v="Xerox 23"/>
    <n v="25.92"/>
    <n v="4"/>
    <n v="12.44"/>
    <s v="Yes"/>
  </r>
  <r>
    <d v="2014-08-25T00:00:00"/>
    <x v="0"/>
    <x v="7"/>
    <x v="396"/>
    <x v="5"/>
    <x v="2"/>
    <x v="6"/>
    <s v="Portable Personal File Box"/>
    <n v="48.84"/>
    <n v="4"/>
    <n v="13.19"/>
    <s v="Yes"/>
  </r>
  <r>
    <d v="2014-08-25T00:00:00"/>
    <x v="0"/>
    <x v="7"/>
    <x v="397"/>
    <x v="1"/>
    <x v="0"/>
    <x v="2"/>
    <s v="Polycom VVX 310 VoIP phone"/>
    <n v="1007.94"/>
    <n v="7"/>
    <n v="75.599999999999994"/>
    <s v="Yes"/>
  </r>
  <r>
    <d v="2014-08-25T00:00:00"/>
    <x v="0"/>
    <x v="7"/>
    <x v="398"/>
    <x v="4"/>
    <x v="2"/>
    <x v="9"/>
    <s v="Wilson Jones Elliptical Ring 3 1/2&quot; Capacity Binders, 800 sheets"/>
    <n v="25.68"/>
    <n v="3"/>
    <n v="-39.799999999999997"/>
    <s v="No"/>
  </r>
  <r>
    <d v="2014-08-25T00:00:00"/>
    <x v="0"/>
    <x v="7"/>
    <x v="398"/>
    <x v="4"/>
    <x v="2"/>
    <x v="9"/>
    <s v="Square Ring Data Binders, Rigid 75 Pt. Covers, 11&quot; x 14-7/8&quot;"/>
    <n v="12.38"/>
    <n v="3"/>
    <n v="-19.809999999999999"/>
    <s v="No"/>
  </r>
  <r>
    <d v="2014-08-25T00:00:00"/>
    <x v="0"/>
    <x v="7"/>
    <x v="39"/>
    <x v="18"/>
    <x v="2"/>
    <x v="9"/>
    <s v="Wilson Jones Custom Binder Spines &amp; Labels"/>
    <n v="6.53"/>
    <n v="4"/>
    <n v="-4.57"/>
    <s v="No"/>
  </r>
  <r>
    <d v="2014-08-25T00:00:00"/>
    <x v="0"/>
    <x v="7"/>
    <x v="39"/>
    <x v="18"/>
    <x v="2"/>
    <x v="9"/>
    <s v="Insertable Tab Indexes For Data Binders"/>
    <n v="2.86"/>
    <n v="3"/>
    <n v="-2.29"/>
    <s v="No"/>
  </r>
  <r>
    <d v="2014-08-25T00:00:00"/>
    <x v="0"/>
    <x v="7"/>
    <x v="39"/>
    <x v="18"/>
    <x v="2"/>
    <x v="9"/>
    <s v="Cardinal Slant-D Ring Binder, Heavy Gauge Vinyl"/>
    <n v="20.86"/>
    <n v="8"/>
    <n v="-16.68"/>
    <s v="No"/>
  </r>
  <r>
    <d v="2014-08-26T00:00:00"/>
    <x v="0"/>
    <x v="7"/>
    <x v="399"/>
    <x v="5"/>
    <x v="0"/>
    <x v="0"/>
    <s v="SanDisk Ultra 32 GB MicroSDHC Class 10 Memory Card"/>
    <n v="176.8"/>
    <n v="8"/>
    <n v="22.98"/>
    <s v="Yes"/>
  </r>
  <r>
    <d v="2014-08-26T00:00:00"/>
    <x v="0"/>
    <x v="7"/>
    <x v="400"/>
    <x v="37"/>
    <x v="1"/>
    <x v="5"/>
    <s v="Acrylic Self-Standing Desk Frames"/>
    <n v="10.68"/>
    <n v="4"/>
    <n v="4.0599999999999996"/>
    <s v="Yes"/>
  </r>
  <r>
    <d v="2014-08-26T00:00:00"/>
    <x v="0"/>
    <x v="7"/>
    <x v="400"/>
    <x v="37"/>
    <x v="2"/>
    <x v="3"/>
    <s v="Xerox 1978"/>
    <n v="17.34"/>
    <n v="3"/>
    <n v="8.5"/>
    <s v="Yes"/>
  </r>
  <r>
    <d v="2014-08-26T00:00:00"/>
    <x v="0"/>
    <x v="7"/>
    <x v="400"/>
    <x v="37"/>
    <x v="2"/>
    <x v="3"/>
    <s v="Avoid Verbal Orders Carbonless Minifold Book"/>
    <n v="3.38"/>
    <n v="1"/>
    <n v="1.55"/>
    <s v="Yes"/>
  </r>
  <r>
    <d v="2014-08-26T00:00:00"/>
    <x v="0"/>
    <x v="7"/>
    <x v="380"/>
    <x v="37"/>
    <x v="2"/>
    <x v="11"/>
    <s v="Newell 340"/>
    <n v="8.64"/>
    <n v="3"/>
    <n v="2.5099999999999998"/>
    <s v="Yes"/>
  </r>
  <r>
    <d v="2014-08-26T00:00:00"/>
    <x v="0"/>
    <x v="7"/>
    <x v="380"/>
    <x v="37"/>
    <x v="0"/>
    <x v="0"/>
    <s v="Plantronics Audio 478 Stereo USB Headset"/>
    <n v="149.97"/>
    <n v="3"/>
    <n v="52.49"/>
    <s v="Yes"/>
  </r>
  <r>
    <d v="2014-08-27T00:00:00"/>
    <x v="0"/>
    <x v="7"/>
    <x v="401"/>
    <x v="5"/>
    <x v="2"/>
    <x v="11"/>
    <s v="Newell 341"/>
    <n v="8.56"/>
    <n v="2"/>
    <n v="2.48"/>
    <s v="Yes"/>
  </r>
  <r>
    <d v="2014-08-27T00:00:00"/>
    <x v="0"/>
    <x v="7"/>
    <x v="401"/>
    <x v="5"/>
    <x v="0"/>
    <x v="2"/>
    <s v="Cisco SPA 501G IP Phone"/>
    <n v="213.48"/>
    <n v="3"/>
    <n v="16.010000000000002"/>
    <s v="Yes"/>
  </r>
  <r>
    <d v="2014-08-27T00:00:00"/>
    <x v="0"/>
    <x v="7"/>
    <x v="401"/>
    <x v="5"/>
    <x v="2"/>
    <x v="9"/>
    <s v="Wilson Jones Hanging View Binder, White, 1&quot;"/>
    <n v="22.72"/>
    <n v="4"/>
    <n v="7.38"/>
    <s v="Yes"/>
  </r>
  <r>
    <d v="2014-08-27T00:00:00"/>
    <x v="0"/>
    <x v="7"/>
    <x v="402"/>
    <x v="25"/>
    <x v="0"/>
    <x v="2"/>
    <s v="GE 30522EE2"/>
    <n v="579.95000000000005"/>
    <n v="5"/>
    <n v="168.19"/>
    <s v="Yes"/>
  </r>
  <r>
    <d v="2014-08-27T00:00:00"/>
    <x v="0"/>
    <x v="7"/>
    <x v="402"/>
    <x v="25"/>
    <x v="1"/>
    <x v="5"/>
    <s v="Master Caster Door Stop, Large Neon Orange"/>
    <n v="29.12"/>
    <n v="4"/>
    <n v="12.52"/>
    <s v="Yes"/>
  </r>
  <r>
    <d v="2014-08-27T00:00:00"/>
    <x v="0"/>
    <x v="7"/>
    <x v="402"/>
    <x v="25"/>
    <x v="1"/>
    <x v="7"/>
    <s v="Bretford CR8500 Series Meeting Room Furniture"/>
    <n v="1202.94"/>
    <n v="3"/>
    <n v="300.74"/>
    <s v="Yes"/>
  </r>
  <r>
    <d v="2014-08-27T00:00:00"/>
    <x v="0"/>
    <x v="7"/>
    <x v="38"/>
    <x v="25"/>
    <x v="2"/>
    <x v="3"/>
    <s v="Xerox 1898"/>
    <n v="13.36"/>
    <n v="2"/>
    <n v="6.41"/>
    <s v="Yes"/>
  </r>
  <r>
    <d v="2014-08-29T00:00:00"/>
    <x v="0"/>
    <x v="7"/>
    <x v="403"/>
    <x v="5"/>
    <x v="2"/>
    <x v="3"/>
    <s v="Xerox 1940"/>
    <n v="109.92"/>
    <n v="2"/>
    <n v="53.86"/>
    <s v="Yes"/>
  </r>
  <r>
    <d v="2014-08-29T00:00:00"/>
    <x v="0"/>
    <x v="7"/>
    <x v="403"/>
    <x v="5"/>
    <x v="2"/>
    <x v="3"/>
    <s v="Xerox 1986"/>
    <n v="13.36"/>
    <n v="2"/>
    <n v="6.41"/>
    <s v="Yes"/>
  </r>
  <r>
    <d v="2014-08-29T00:00:00"/>
    <x v="0"/>
    <x v="7"/>
    <x v="404"/>
    <x v="11"/>
    <x v="2"/>
    <x v="13"/>
    <s v="Jiffy Padded Mailers with Self-Seal Closure"/>
    <n v="29.81"/>
    <n v="2"/>
    <n v="10.81"/>
    <s v="Yes"/>
  </r>
  <r>
    <d v="2014-08-29T00:00:00"/>
    <x v="0"/>
    <x v="7"/>
    <x v="404"/>
    <x v="11"/>
    <x v="2"/>
    <x v="9"/>
    <s v="GBC DocuBind 200 Manual Binding Machine"/>
    <n v="505.18"/>
    <n v="4"/>
    <n v="-336.78"/>
    <s v="No"/>
  </r>
  <r>
    <d v="2014-08-29T00:00:00"/>
    <x v="0"/>
    <x v="7"/>
    <x v="404"/>
    <x v="11"/>
    <x v="1"/>
    <x v="7"/>
    <s v="Balt Solid Wood Rectangular Table"/>
    <n v="174.06"/>
    <n v="3"/>
    <n v="-110.76"/>
    <s v="No"/>
  </r>
  <r>
    <d v="2014-08-30T00:00:00"/>
    <x v="0"/>
    <x v="7"/>
    <x v="124"/>
    <x v="30"/>
    <x v="2"/>
    <x v="9"/>
    <s v="Wilson Jones Standard D-Ring Binders"/>
    <n v="25.3"/>
    <n v="5"/>
    <n v="11.89"/>
    <s v="Yes"/>
  </r>
  <r>
    <d v="2014-08-30T00:00:00"/>
    <x v="0"/>
    <x v="7"/>
    <x v="124"/>
    <x v="30"/>
    <x v="2"/>
    <x v="6"/>
    <s v="Fellowes Bankers Box Stor/Drawer Steel Plus"/>
    <n v="95.94"/>
    <n v="3"/>
    <n v="9.59"/>
    <s v="Yes"/>
  </r>
  <r>
    <d v="2014-08-31T00:00:00"/>
    <x v="0"/>
    <x v="7"/>
    <x v="405"/>
    <x v="35"/>
    <x v="0"/>
    <x v="0"/>
    <s v="KeyTronicÂ KT400U2 -Â KeyboardÂ - Black"/>
    <n v="92.52"/>
    <n v="9"/>
    <n v="18.5"/>
    <s v="Yes"/>
  </r>
  <r>
    <d v="2014-09-01T00:00:00"/>
    <x v="0"/>
    <x v="8"/>
    <x v="406"/>
    <x v="4"/>
    <x v="2"/>
    <x v="11"/>
    <s v="Newell 312"/>
    <n v="9.34"/>
    <n v="2"/>
    <n v="1.17"/>
    <s v="Yes"/>
  </r>
  <r>
    <d v="2014-09-01T00:00:00"/>
    <x v="0"/>
    <x v="8"/>
    <x v="406"/>
    <x v="4"/>
    <x v="0"/>
    <x v="0"/>
    <s v="Memorex Micro Travel Drive 8 GB"/>
    <n v="31.2"/>
    <n v="3"/>
    <n v="9.75"/>
    <s v="Yes"/>
  </r>
  <r>
    <d v="2014-09-05T00:00:00"/>
    <x v="0"/>
    <x v="8"/>
    <x v="349"/>
    <x v="5"/>
    <x v="0"/>
    <x v="0"/>
    <s v="Kingston Digital DataTraveler 32GB USB 2.0"/>
    <n v="67.8"/>
    <n v="4"/>
    <n v="4.07"/>
    <s v="Yes"/>
  </r>
  <r>
    <d v="2014-09-05T00:00:00"/>
    <x v="0"/>
    <x v="8"/>
    <x v="349"/>
    <x v="5"/>
    <x v="0"/>
    <x v="0"/>
    <s v="Sony Micro Vault Click 16 GB USB 2.0 Flash Drive"/>
    <n v="167.97"/>
    <n v="3"/>
    <n v="40.31"/>
    <s v="Yes"/>
  </r>
  <r>
    <d v="2014-09-05T00:00:00"/>
    <x v="0"/>
    <x v="8"/>
    <x v="331"/>
    <x v="17"/>
    <x v="2"/>
    <x v="6"/>
    <s v="Fellowes Super Stor/Drawer"/>
    <n v="83.25"/>
    <n v="3"/>
    <n v="14.99"/>
    <s v="Yes"/>
  </r>
  <r>
    <d v="2014-09-05T00:00:00"/>
    <x v="0"/>
    <x v="8"/>
    <x v="331"/>
    <x v="17"/>
    <x v="2"/>
    <x v="8"/>
    <s v="Avery 518"/>
    <n v="9.4499999999999993"/>
    <n v="3"/>
    <n v="4.54"/>
    <s v="Yes"/>
  </r>
  <r>
    <d v="2014-09-05T00:00:00"/>
    <x v="0"/>
    <x v="8"/>
    <x v="331"/>
    <x v="17"/>
    <x v="2"/>
    <x v="8"/>
    <s v="Avery 506"/>
    <n v="20.65"/>
    <n v="5"/>
    <n v="9.5"/>
    <s v="Yes"/>
  </r>
  <r>
    <d v="2014-09-05T00:00:00"/>
    <x v="0"/>
    <x v="8"/>
    <x v="331"/>
    <x v="17"/>
    <x v="2"/>
    <x v="3"/>
    <s v="Weyerhaeuser First Choice Laser/Copy Paper (20Lb. and 88 Bright)"/>
    <n v="45.36"/>
    <n v="7"/>
    <n v="21.77"/>
    <s v="Yes"/>
  </r>
  <r>
    <d v="2014-09-06T00:00:00"/>
    <x v="0"/>
    <x v="8"/>
    <x v="407"/>
    <x v="5"/>
    <x v="1"/>
    <x v="5"/>
    <s v="Eldon Expressions Wood and Plastic Desk Accessories, Cherry Wood"/>
    <n v="48.86"/>
    <n v="7"/>
    <n v="14.17"/>
    <s v="Yes"/>
  </r>
  <r>
    <d v="2014-09-06T00:00:00"/>
    <x v="0"/>
    <x v="8"/>
    <x v="407"/>
    <x v="5"/>
    <x v="2"/>
    <x v="11"/>
    <s v="Newell 322"/>
    <n v="7.28"/>
    <n v="4"/>
    <n v="1.97"/>
    <s v="Yes"/>
  </r>
  <r>
    <d v="2014-09-06T00:00:00"/>
    <x v="0"/>
    <x v="8"/>
    <x v="407"/>
    <x v="5"/>
    <x v="0"/>
    <x v="2"/>
    <s v="Mitel 5320 IP Phone VoIP phone"/>
    <n v="907.15"/>
    <n v="6"/>
    <n v="90.72"/>
    <s v="Yes"/>
  </r>
  <r>
    <d v="2014-09-06T00:00:00"/>
    <x v="0"/>
    <x v="8"/>
    <x v="407"/>
    <x v="5"/>
    <x v="2"/>
    <x v="9"/>
    <s v="DXL Angle-View Binders with Locking Rings by Samsill"/>
    <n v="18.5"/>
    <n v="3"/>
    <n v="5.78"/>
    <s v="Yes"/>
  </r>
  <r>
    <d v="2014-09-06T00:00:00"/>
    <x v="0"/>
    <x v="8"/>
    <x v="407"/>
    <x v="5"/>
    <x v="2"/>
    <x v="10"/>
    <s v="Belkin F5C206VTEL 6 Outlet Surge"/>
    <n v="114.9"/>
    <n v="5"/>
    <n v="34.47"/>
    <s v="Yes"/>
  </r>
  <r>
    <d v="2014-09-06T00:00:00"/>
    <x v="0"/>
    <x v="8"/>
    <x v="407"/>
    <x v="5"/>
    <x v="1"/>
    <x v="7"/>
    <s v="Chromcraft Rectangular Conference Tables"/>
    <n v="1706.18"/>
    <n v="9"/>
    <n v="85.31"/>
    <s v="Yes"/>
  </r>
  <r>
    <d v="2014-09-06T00:00:00"/>
    <x v="0"/>
    <x v="8"/>
    <x v="407"/>
    <x v="5"/>
    <x v="0"/>
    <x v="2"/>
    <s v="Konftel 250 ConferenceÂ phoneÂ - Charcoal black"/>
    <n v="911.42"/>
    <n v="4"/>
    <n v="68.36"/>
    <s v="Yes"/>
  </r>
  <r>
    <d v="2014-09-06T00:00:00"/>
    <x v="0"/>
    <x v="8"/>
    <x v="408"/>
    <x v="4"/>
    <x v="0"/>
    <x v="2"/>
    <s v="Square Credit Card Reader"/>
    <n v="7.99"/>
    <n v="1"/>
    <n v="0.6"/>
    <s v="Yes"/>
  </r>
  <r>
    <d v="2014-09-06T00:00:00"/>
    <x v="0"/>
    <x v="8"/>
    <x v="408"/>
    <x v="4"/>
    <x v="0"/>
    <x v="0"/>
    <s v="Logitech M510 Wireless Mouse"/>
    <n v="63.98"/>
    <n v="2"/>
    <n v="10.4"/>
    <s v="Yes"/>
  </r>
  <r>
    <d v="2014-09-06T00:00:00"/>
    <x v="0"/>
    <x v="8"/>
    <x v="408"/>
    <x v="4"/>
    <x v="2"/>
    <x v="11"/>
    <s v="Boston 1645 Deluxe Heavier-Duty Electric Pencil Sharpener"/>
    <n v="70.37"/>
    <n v="2"/>
    <n v="6.16"/>
    <s v="Yes"/>
  </r>
  <r>
    <d v="2014-09-06T00:00:00"/>
    <x v="0"/>
    <x v="8"/>
    <x v="409"/>
    <x v="5"/>
    <x v="2"/>
    <x v="16"/>
    <s v="Staple remover"/>
    <n v="7.36"/>
    <n v="2"/>
    <n v="0.15"/>
    <s v="Yes"/>
  </r>
  <r>
    <d v="2014-09-06T00:00:00"/>
    <x v="0"/>
    <x v="8"/>
    <x v="409"/>
    <x v="5"/>
    <x v="2"/>
    <x v="11"/>
    <s v="Deluxe Chalkboard Eraser Cleaner"/>
    <n v="23.1"/>
    <n v="2"/>
    <n v="10.63"/>
    <s v="Yes"/>
  </r>
  <r>
    <d v="2014-09-06T00:00:00"/>
    <x v="0"/>
    <x v="8"/>
    <x v="410"/>
    <x v="25"/>
    <x v="1"/>
    <x v="7"/>
    <s v="Bevis 44 x 96 Conference Tables"/>
    <n v="1441.3"/>
    <n v="7"/>
    <n v="245.02"/>
    <s v="Yes"/>
  </r>
  <r>
    <d v="2014-09-06T00:00:00"/>
    <x v="0"/>
    <x v="8"/>
    <x v="142"/>
    <x v="14"/>
    <x v="2"/>
    <x v="11"/>
    <s v="DIXON Oriole Pencils"/>
    <n v="18.059999999999999"/>
    <n v="7"/>
    <n v="4.7"/>
    <s v="Yes"/>
  </r>
  <r>
    <d v="2014-09-06T00:00:00"/>
    <x v="0"/>
    <x v="8"/>
    <x v="142"/>
    <x v="14"/>
    <x v="2"/>
    <x v="3"/>
    <s v="Xerox 1909"/>
    <n v="79.14"/>
    <n v="3"/>
    <n v="36.4"/>
    <s v="Yes"/>
  </r>
  <r>
    <d v="2014-09-06T00:00:00"/>
    <x v="0"/>
    <x v="8"/>
    <x v="142"/>
    <x v="14"/>
    <x v="1"/>
    <x v="5"/>
    <s v="Executive Impressions 13-1/2&quot; Indoor/Outdoor Wall Clock"/>
    <n v="37.4"/>
    <n v="2"/>
    <n v="14.21"/>
    <s v="Yes"/>
  </r>
  <r>
    <d v="2014-09-07T00:00:00"/>
    <x v="0"/>
    <x v="8"/>
    <x v="411"/>
    <x v="4"/>
    <x v="2"/>
    <x v="3"/>
    <s v="Eureka Recycled Copy Paper 8 1/2&quot; x 11&quot;, Ream"/>
    <n v="10.37"/>
    <n v="2"/>
    <n v="3.63"/>
    <s v="Yes"/>
  </r>
  <r>
    <d v="2014-09-07T00:00:00"/>
    <x v="0"/>
    <x v="8"/>
    <x v="411"/>
    <x v="4"/>
    <x v="2"/>
    <x v="3"/>
    <s v="Xerox 1895"/>
    <n v="14.35"/>
    <n v="3"/>
    <n v="4.49"/>
    <s v="Yes"/>
  </r>
  <r>
    <d v="2014-09-07T00:00:00"/>
    <x v="0"/>
    <x v="8"/>
    <x v="115"/>
    <x v="5"/>
    <x v="2"/>
    <x v="8"/>
    <s v="Avery 49"/>
    <n v="2.88"/>
    <n v="1"/>
    <n v="1.41"/>
    <s v="Yes"/>
  </r>
  <r>
    <d v="2014-09-07T00:00:00"/>
    <x v="0"/>
    <x v="8"/>
    <x v="115"/>
    <x v="5"/>
    <x v="2"/>
    <x v="9"/>
    <s v="Wilson Jones Leather-Like Binders with DublLock Round Rings"/>
    <n v="41.9"/>
    <n v="6"/>
    <n v="14.14"/>
    <s v="Yes"/>
  </r>
  <r>
    <d v="2014-09-07T00:00:00"/>
    <x v="0"/>
    <x v="8"/>
    <x v="115"/>
    <x v="5"/>
    <x v="2"/>
    <x v="6"/>
    <s v="Perma STOR-ALL Hanging File Box, 13 1/8&quot;W x 12 1/4&quot;D x 10 1/2&quot;H"/>
    <n v="23.92"/>
    <n v="4"/>
    <n v="4.07"/>
    <s v="Yes"/>
  </r>
  <r>
    <d v="2014-09-07T00:00:00"/>
    <x v="0"/>
    <x v="8"/>
    <x v="412"/>
    <x v="5"/>
    <x v="2"/>
    <x v="9"/>
    <s v="Avery Hidden Tab Dividers for Binding Systems"/>
    <n v="14.3"/>
    <n v="6"/>
    <n v="4.6500000000000004"/>
    <s v="Yes"/>
  </r>
  <r>
    <d v="2014-09-07T00:00:00"/>
    <x v="0"/>
    <x v="8"/>
    <x v="412"/>
    <x v="5"/>
    <x v="1"/>
    <x v="14"/>
    <s v="Bush Heritage Pine Collection 5-Shelf Bookcase, Albany Pine Finish, *Special Order"/>
    <n v="119.83"/>
    <n v="1"/>
    <n v="7.05"/>
    <s v="Yes"/>
  </r>
  <r>
    <d v="2014-09-07T00:00:00"/>
    <x v="0"/>
    <x v="8"/>
    <x v="412"/>
    <x v="5"/>
    <x v="2"/>
    <x v="11"/>
    <s v="Prang Drawing Pencil Set"/>
    <n v="5.56"/>
    <n v="2"/>
    <n v="2.2200000000000002"/>
    <s v="Yes"/>
  </r>
  <r>
    <d v="2014-09-07T00:00:00"/>
    <x v="0"/>
    <x v="8"/>
    <x v="412"/>
    <x v="5"/>
    <x v="2"/>
    <x v="3"/>
    <s v="Xerox 1967"/>
    <n v="32.4"/>
    <n v="5"/>
    <n v="15.55"/>
    <s v="Yes"/>
  </r>
  <r>
    <d v="2014-09-08T00:00:00"/>
    <x v="0"/>
    <x v="8"/>
    <x v="74"/>
    <x v="11"/>
    <x v="0"/>
    <x v="2"/>
    <s v="AT&amp;T 1070 Corded Phone"/>
    <n v="178.38"/>
    <n v="2"/>
    <n v="22.3"/>
    <s v="Yes"/>
  </r>
  <r>
    <d v="2014-09-08T00:00:00"/>
    <x v="0"/>
    <x v="8"/>
    <x v="74"/>
    <x v="11"/>
    <x v="2"/>
    <x v="3"/>
    <s v="Xerox 21"/>
    <n v="15.55"/>
    <n v="3"/>
    <n v="5.44"/>
    <s v="Yes"/>
  </r>
  <r>
    <d v="2014-09-08T00:00:00"/>
    <x v="0"/>
    <x v="8"/>
    <x v="413"/>
    <x v="5"/>
    <x v="2"/>
    <x v="8"/>
    <s v="Avery 494"/>
    <n v="20.88"/>
    <n v="8"/>
    <n v="9.6"/>
    <s v="Yes"/>
  </r>
  <r>
    <d v="2014-09-08T00:00:00"/>
    <x v="0"/>
    <x v="8"/>
    <x v="414"/>
    <x v="1"/>
    <x v="0"/>
    <x v="2"/>
    <s v="Cisco Unified IP Phone 7945G VoIP phone"/>
    <n v="1091.17"/>
    <n v="4"/>
    <n v="68.2"/>
    <s v="Yes"/>
  </r>
  <r>
    <d v="2014-09-08T00:00:00"/>
    <x v="0"/>
    <x v="8"/>
    <x v="414"/>
    <x v="1"/>
    <x v="0"/>
    <x v="2"/>
    <s v="Jawbone MINI JAMBOX Wireless Bluetooth Speaker"/>
    <n v="219.17"/>
    <n v="2"/>
    <n v="-43.83"/>
    <s v="No"/>
  </r>
  <r>
    <d v="2014-09-08T00:00:00"/>
    <x v="0"/>
    <x v="8"/>
    <x v="415"/>
    <x v="1"/>
    <x v="2"/>
    <x v="9"/>
    <s v="Ibico Ibimaster 300 Manual Binding System"/>
    <n v="2060.7399999999998"/>
    <n v="7"/>
    <n v="643.98"/>
    <s v="Yes"/>
  </r>
  <r>
    <d v="2014-09-08T00:00:00"/>
    <x v="0"/>
    <x v="8"/>
    <x v="416"/>
    <x v="5"/>
    <x v="2"/>
    <x v="3"/>
    <s v="Great White Multi-Use Recycled Paper (20Lb. and 84 Bright)"/>
    <n v="5.98"/>
    <n v="1"/>
    <n v="2.69"/>
    <s v="Yes"/>
  </r>
  <r>
    <d v="2014-09-08T00:00:00"/>
    <x v="0"/>
    <x v="8"/>
    <x v="78"/>
    <x v="22"/>
    <x v="2"/>
    <x v="4"/>
    <s v="Super Bands, 12/Pack"/>
    <n v="4.46"/>
    <n v="3"/>
    <n v="-0.95"/>
    <s v="No"/>
  </r>
  <r>
    <d v="2014-09-08T00:00:00"/>
    <x v="0"/>
    <x v="8"/>
    <x v="78"/>
    <x v="22"/>
    <x v="2"/>
    <x v="9"/>
    <s v="Avery Hole Reinforcements"/>
    <n v="9.35"/>
    <n v="5"/>
    <n v="-6.54"/>
    <s v="No"/>
  </r>
  <r>
    <d v="2014-09-09T00:00:00"/>
    <x v="0"/>
    <x v="8"/>
    <x v="335"/>
    <x v="10"/>
    <x v="2"/>
    <x v="8"/>
    <s v="Alphabetical Labels for Top Tab Filing"/>
    <n v="103.6"/>
    <n v="7"/>
    <n v="51.8"/>
    <s v="Yes"/>
  </r>
  <r>
    <d v="2014-09-09T00:00:00"/>
    <x v="0"/>
    <x v="8"/>
    <x v="417"/>
    <x v="6"/>
    <x v="2"/>
    <x v="3"/>
    <s v="Xerox 1913"/>
    <n v="166.44"/>
    <n v="3"/>
    <n v="79.89"/>
    <s v="Yes"/>
  </r>
  <r>
    <d v="2014-09-09T00:00:00"/>
    <x v="0"/>
    <x v="8"/>
    <x v="417"/>
    <x v="6"/>
    <x v="1"/>
    <x v="1"/>
    <s v="Global Italian Leather Office Chair"/>
    <n v="785.88"/>
    <n v="6"/>
    <n v="212.19"/>
    <s v="Yes"/>
  </r>
  <r>
    <d v="2014-09-09T00:00:00"/>
    <x v="0"/>
    <x v="8"/>
    <x v="417"/>
    <x v="6"/>
    <x v="2"/>
    <x v="3"/>
    <s v="Advantus Motivational Note Cards"/>
    <n v="26.2"/>
    <n v="2"/>
    <n v="12.84"/>
    <s v="Yes"/>
  </r>
  <r>
    <d v="2014-09-09T00:00:00"/>
    <x v="0"/>
    <x v="8"/>
    <x v="417"/>
    <x v="6"/>
    <x v="2"/>
    <x v="6"/>
    <s v="Tennsco 6- and 18-Compartment Lockers"/>
    <n v="1325.85"/>
    <n v="5"/>
    <n v="238.65"/>
    <s v="Yes"/>
  </r>
  <r>
    <d v="2014-09-09T00:00:00"/>
    <x v="0"/>
    <x v="8"/>
    <x v="418"/>
    <x v="13"/>
    <x v="2"/>
    <x v="3"/>
    <s v="Xerox 210"/>
    <n v="15.55"/>
    <n v="3"/>
    <n v="5.44"/>
    <s v="Yes"/>
  </r>
  <r>
    <d v="2014-09-09T00:00:00"/>
    <x v="0"/>
    <x v="8"/>
    <x v="418"/>
    <x v="13"/>
    <x v="0"/>
    <x v="0"/>
    <s v="Rosewill 107 Normal Keys USB Wired Standard Keyboard"/>
    <n v="64.7"/>
    <n v="6"/>
    <n v="-4.8499999999999996"/>
    <s v="No"/>
  </r>
  <r>
    <d v="2014-09-09T00:00:00"/>
    <x v="0"/>
    <x v="8"/>
    <x v="418"/>
    <x v="13"/>
    <x v="1"/>
    <x v="5"/>
    <s v="Master Caster Door Stop, Large Neon Orange"/>
    <n v="17.47"/>
    <n v="3"/>
    <n v="5.0199999999999996"/>
    <s v="Yes"/>
  </r>
  <r>
    <d v="2014-09-09T00:00:00"/>
    <x v="0"/>
    <x v="8"/>
    <x v="418"/>
    <x v="13"/>
    <x v="0"/>
    <x v="2"/>
    <s v="Polycom SoundPoint IP 450 VoIP phone"/>
    <n v="135.52000000000001"/>
    <n v="1"/>
    <n v="-31.62"/>
    <s v="No"/>
  </r>
  <r>
    <d v="2014-09-09T00:00:00"/>
    <x v="0"/>
    <x v="8"/>
    <x v="27"/>
    <x v="12"/>
    <x v="0"/>
    <x v="15"/>
    <s v="3D Systems Cube Printer, 2nd Generation, White"/>
    <n v="1299.99"/>
    <n v="2"/>
    <n v="-572"/>
    <s v="No"/>
  </r>
  <r>
    <d v="2014-09-09T00:00:00"/>
    <x v="0"/>
    <x v="8"/>
    <x v="190"/>
    <x v="18"/>
    <x v="1"/>
    <x v="5"/>
    <s v="Nu-Dell Executive Frame"/>
    <n v="60.67"/>
    <n v="6"/>
    <n v="12.89"/>
    <s v="Yes"/>
  </r>
  <r>
    <d v="2014-09-09T00:00:00"/>
    <x v="0"/>
    <x v="8"/>
    <x v="190"/>
    <x v="18"/>
    <x v="2"/>
    <x v="11"/>
    <s v="Newell 320"/>
    <n v="30.82"/>
    <n v="9"/>
    <n v="2.7"/>
    <s v="Yes"/>
  </r>
  <r>
    <d v="2014-09-09T00:00:00"/>
    <x v="0"/>
    <x v="8"/>
    <x v="180"/>
    <x v="3"/>
    <x v="2"/>
    <x v="3"/>
    <s v="Ampad Poly Cover Wirebound Steno Book, 6&quot; x 9&quot; Assorted Colors, Gregg Ruled"/>
    <n v="10.9"/>
    <n v="3"/>
    <n v="3.41"/>
    <s v="Yes"/>
  </r>
  <r>
    <d v="2014-09-10T00:00:00"/>
    <x v="0"/>
    <x v="8"/>
    <x v="329"/>
    <x v="12"/>
    <x v="2"/>
    <x v="3"/>
    <s v="Eaton Premium Continuous-Feed Paper, 25% Cotton, Letter Size, White, 1000 Shts/Box"/>
    <n v="88.77"/>
    <n v="2"/>
    <n v="31.07"/>
    <s v="Yes"/>
  </r>
  <r>
    <d v="2014-09-10T00:00:00"/>
    <x v="0"/>
    <x v="8"/>
    <x v="405"/>
    <x v="5"/>
    <x v="2"/>
    <x v="11"/>
    <s v="Boston Heavy-Duty Trimline Electric Pencil Sharpeners"/>
    <n v="144.6"/>
    <n v="3"/>
    <n v="41.93"/>
    <s v="Yes"/>
  </r>
  <r>
    <d v="2014-09-10T00:00:00"/>
    <x v="0"/>
    <x v="8"/>
    <x v="405"/>
    <x v="5"/>
    <x v="0"/>
    <x v="2"/>
    <s v="iOttie HLCRIO102 Car Mount"/>
    <n v="15.99"/>
    <n v="1"/>
    <n v="-3"/>
    <s v="No"/>
  </r>
  <r>
    <d v="2014-09-11T00:00:00"/>
    <x v="0"/>
    <x v="8"/>
    <x v="390"/>
    <x v="5"/>
    <x v="2"/>
    <x v="6"/>
    <s v="SAFCO Boltless Steel Shelving"/>
    <n v="340.92"/>
    <n v="3"/>
    <n v="3.41"/>
    <s v="Yes"/>
  </r>
  <r>
    <d v="2014-09-11T00:00:00"/>
    <x v="0"/>
    <x v="8"/>
    <x v="390"/>
    <x v="5"/>
    <x v="1"/>
    <x v="14"/>
    <s v="Sauder Mission Library with Doors, Fruitwood Finish"/>
    <n v="222.67"/>
    <n v="2"/>
    <n v="10.48"/>
    <s v="Yes"/>
  </r>
  <r>
    <d v="2014-09-11T00:00:00"/>
    <x v="0"/>
    <x v="8"/>
    <x v="390"/>
    <x v="5"/>
    <x v="0"/>
    <x v="2"/>
    <s v="Samsung Galaxy Note 3"/>
    <n v="703.97"/>
    <n v="4"/>
    <n v="88"/>
    <s v="Yes"/>
  </r>
  <r>
    <d v="2014-09-11T00:00:00"/>
    <x v="0"/>
    <x v="8"/>
    <x v="390"/>
    <x v="5"/>
    <x v="2"/>
    <x v="6"/>
    <s v="Decoflex Hanging Personal Folder File, Blue"/>
    <n v="92.52"/>
    <n v="6"/>
    <n v="24.98"/>
    <s v="Yes"/>
  </r>
  <r>
    <d v="2014-09-11T00:00:00"/>
    <x v="0"/>
    <x v="8"/>
    <x v="390"/>
    <x v="5"/>
    <x v="2"/>
    <x v="3"/>
    <s v="Recycled Desk Saver Line &quot;While You Were Out&quot; Book, 5 1/2&quot; X 4&quot;"/>
    <n v="62.65"/>
    <n v="7"/>
    <n v="28.82"/>
    <s v="Yes"/>
  </r>
  <r>
    <d v="2014-09-11T00:00:00"/>
    <x v="0"/>
    <x v="8"/>
    <x v="390"/>
    <x v="5"/>
    <x v="2"/>
    <x v="3"/>
    <s v="Xerox 1912"/>
    <n v="94.85"/>
    <n v="5"/>
    <n v="45.53"/>
    <s v="Yes"/>
  </r>
  <r>
    <d v="2014-09-11T00:00:00"/>
    <x v="0"/>
    <x v="8"/>
    <x v="419"/>
    <x v="2"/>
    <x v="1"/>
    <x v="5"/>
    <s v="Eldon 200 Class Desk Accessories, Black"/>
    <n v="56.52"/>
    <n v="9"/>
    <n v="21.48"/>
    <s v="Yes"/>
  </r>
  <r>
    <d v="2014-09-12T00:00:00"/>
    <x v="0"/>
    <x v="8"/>
    <x v="323"/>
    <x v="5"/>
    <x v="2"/>
    <x v="3"/>
    <s v="Xerox 1987"/>
    <n v="34.68"/>
    <n v="6"/>
    <n v="16.989999999999998"/>
    <s v="Yes"/>
  </r>
  <r>
    <d v="2014-09-12T00:00:00"/>
    <x v="0"/>
    <x v="8"/>
    <x v="420"/>
    <x v="22"/>
    <x v="2"/>
    <x v="6"/>
    <s v="Acco Perma 3000 Stacking Storage Drawers"/>
    <n v="100.7"/>
    <n v="6"/>
    <n v="-1.26"/>
    <s v="No"/>
  </r>
  <r>
    <d v="2014-09-12T00:00:00"/>
    <x v="0"/>
    <x v="8"/>
    <x v="289"/>
    <x v="4"/>
    <x v="2"/>
    <x v="3"/>
    <s v="Xerox 195"/>
    <n v="10.69"/>
    <n v="2"/>
    <n v="3.74"/>
    <s v="Yes"/>
  </r>
  <r>
    <d v="2014-09-12T00:00:00"/>
    <x v="0"/>
    <x v="8"/>
    <x v="289"/>
    <x v="4"/>
    <x v="2"/>
    <x v="6"/>
    <s v="Recycled Data-Pak for Archival Bound Computer Printouts, 12-1/2 x 12-1/2 x 16"/>
    <n v="237.1"/>
    <n v="3"/>
    <n v="20.75"/>
    <s v="Yes"/>
  </r>
  <r>
    <d v="2014-09-12T00:00:00"/>
    <x v="0"/>
    <x v="8"/>
    <x v="142"/>
    <x v="3"/>
    <x v="2"/>
    <x v="3"/>
    <s v="Astroparche Fine Business Paper"/>
    <n v="8.4499999999999993"/>
    <n v="2"/>
    <n v="2.96"/>
    <s v="Yes"/>
  </r>
  <r>
    <d v="2014-09-12T00:00:00"/>
    <x v="0"/>
    <x v="8"/>
    <x v="142"/>
    <x v="3"/>
    <x v="2"/>
    <x v="10"/>
    <s v="Tripp Lite TLP810NET Broadband Surge for Modem/Fax"/>
    <n v="20.39"/>
    <n v="2"/>
    <n v="-53.01"/>
    <s v="No"/>
  </r>
  <r>
    <d v="2014-09-12T00:00:00"/>
    <x v="0"/>
    <x v="8"/>
    <x v="336"/>
    <x v="13"/>
    <x v="2"/>
    <x v="13"/>
    <s v="Globe Weis Peel &amp; Seel First Class Envelopes"/>
    <n v="30.67"/>
    <n v="3"/>
    <n v="9.59"/>
    <s v="Yes"/>
  </r>
  <r>
    <d v="2014-09-12T00:00:00"/>
    <x v="0"/>
    <x v="8"/>
    <x v="336"/>
    <x v="13"/>
    <x v="0"/>
    <x v="12"/>
    <s v="Canon PC940 Copier"/>
    <n v="1079.98"/>
    <n v="4"/>
    <n v="126"/>
    <s v="Yes"/>
  </r>
  <r>
    <d v="2014-09-13T00:00:00"/>
    <x v="0"/>
    <x v="8"/>
    <x v="29"/>
    <x v="12"/>
    <x v="2"/>
    <x v="9"/>
    <s v="GBC Instant Index System for Binding Systems"/>
    <n v="18.649999999999999"/>
    <n v="7"/>
    <n v="-12.43"/>
    <s v="No"/>
  </r>
  <r>
    <d v="2014-09-13T00:00:00"/>
    <x v="0"/>
    <x v="8"/>
    <x v="421"/>
    <x v="13"/>
    <x v="2"/>
    <x v="3"/>
    <s v="Xerox 1985"/>
    <n v="15.55"/>
    <n v="3"/>
    <n v="5.44"/>
    <s v="Yes"/>
  </r>
  <r>
    <d v="2014-09-13T00:00:00"/>
    <x v="0"/>
    <x v="8"/>
    <x v="421"/>
    <x v="13"/>
    <x v="0"/>
    <x v="0"/>
    <s v="Hypercom P1300 Pinpad"/>
    <n v="252"/>
    <n v="5"/>
    <n v="53.55"/>
    <s v="Yes"/>
  </r>
  <r>
    <d v="2014-09-13T00:00:00"/>
    <x v="0"/>
    <x v="8"/>
    <x v="222"/>
    <x v="2"/>
    <x v="2"/>
    <x v="11"/>
    <s v="Newell 322"/>
    <n v="5.46"/>
    <n v="3"/>
    <n v="1.47"/>
    <s v="Yes"/>
  </r>
  <r>
    <d v="2014-09-13T00:00:00"/>
    <x v="0"/>
    <x v="8"/>
    <x v="87"/>
    <x v="22"/>
    <x v="2"/>
    <x v="6"/>
    <s v="Eldon File Chest Portable File"/>
    <n v="79.400000000000006"/>
    <n v="5"/>
    <n v="5.96"/>
    <s v="Yes"/>
  </r>
  <r>
    <d v="2014-09-13T00:00:00"/>
    <x v="0"/>
    <x v="8"/>
    <x v="286"/>
    <x v="4"/>
    <x v="1"/>
    <x v="1"/>
    <s v="Padded Folding Chairs, Black, 4/Carton"/>
    <n v="340.12"/>
    <n v="6"/>
    <n v="-9.7200000000000006"/>
    <s v="No"/>
  </r>
  <r>
    <d v="2014-09-13T00:00:00"/>
    <x v="0"/>
    <x v="8"/>
    <x v="19"/>
    <x v="18"/>
    <x v="2"/>
    <x v="9"/>
    <s v="Acco Suede Grain Vinyl Round Ring Binder"/>
    <n v="2.5"/>
    <n v="3"/>
    <n v="-2"/>
    <s v="No"/>
  </r>
  <r>
    <d v="2014-09-13T00:00:00"/>
    <x v="0"/>
    <x v="8"/>
    <x v="30"/>
    <x v="1"/>
    <x v="2"/>
    <x v="4"/>
    <s v="OIC Thumb-Tacks"/>
    <n v="5.7"/>
    <n v="5"/>
    <n v="2.68"/>
    <s v="Yes"/>
  </r>
  <r>
    <d v="2014-09-13T00:00:00"/>
    <x v="0"/>
    <x v="8"/>
    <x v="30"/>
    <x v="1"/>
    <x v="1"/>
    <x v="5"/>
    <s v="C-Line Cubicle Keepers Polyproplyene Holder With Velcro Backings"/>
    <n v="14.19"/>
    <n v="3"/>
    <n v="5.53"/>
    <s v="Yes"/>
  </r>
  <r>
    <d v="2014-09-13T00:00:00"/>
    <x v="0"/>
    <x v="8"/>
    <x v="30"/>
    <x v="1"/>
    <x v="2"/>
    <x v="16"/>
    <s v="Acme Value Line Scissors"/>
    <n v="7.3"/>
    <n v="2"/>
    <n v="2.19"/>
    <s v="Yes"/>
  </r>
  <r>
    <d v="2014-09-13T00:00:00"/>
    <x v="0"/>
    <x v="8"/>
    <x v="30"/>
    <x v="1"/>
    <x v="0"/>
    <x v="0"/>
    <s v="Logitech Wireless Performance Mouse MX for PC and Mac"/>
    <n v="199.98"/>
    <n v="2"/>
    <n v="75.989999999999995"/>
    <s v="Yes"/>
  </r>
  <r>
    <d v="2014-09-13T00:00:00"/>
    <x v="0"/>
    <x v="8"/>
    <x v="30"/>
    <x v="1"/>
    <x v="0"/>
    <x v="0"/>
    <s v="Memorex Mini Travel Drive 64 GB USB 2.0 Flash Drive"/>
    <n v="144.96"/>
    <n v="4"/>
    <n v="60.88"/>
    <s v="Yes"/>
  </r>
  <r>
    <d v="2014-09-13T00:00:00"/>
    <x v="0"/>
    <x v="8"/>
    <x v="30"/>
    <x v="1"/>
    <x v="0"/>
    <x v="0"/>
    <s v="WD My Passport Ultra 500GB Portable External Hard Drive"/>
    <n v="118"/>
    <n v="2"/>
    <n v="20.059999999999999"/>
    <s v="Yes"/>
  </r>
  <r>
    <d v="2014-09-13T00:00:00"/>
    <x v="0"/>
    <x v="8"/>
    <x v="30"/>
    <x v="1"/>
    <x v="2"/>
    <x v="3"/>
    <s v="Xerox 1942"/>
    <n v="48.94"/>
    <n v="1"/>
    <n v="24.47"/>
    <s v="Yes"/>
  </r>
  <r>
    <d v="2014-09-13T00:00:00"/>
    <x v="0"/>
    <x v="8"/>
    <x v="30"/>
    <x v="1"/>
    <x v="2"/>
    <x v="10"/>
    <s v="Holmes Replacement Filter for HEPA Air Cleaner, Medium Room"/>
    <n v="22.66"/>
    <n v="2"/>
    <n v="9.74"/>
    <s v="Yes"/>
  </r>
  <r>
    <d v="2014-09-14T00:00:00"/>
    <x v="0"/>
    <x v="8"/>
    <x v="422"/>
    <x v="3"/>
    <x v="2"/>
    <x v="10"/>
    <s v="Kensington 7 Outlet MasterPiece HOMEOFFICE Power Control Center"/>
    <n v="52.45"/>
    <n v="2"/>
    <n v="-131.12"/>
    <s v="No"/>
  </r>
  <r>
    <d v="2014-09-14T00:00:00"/>
    <x v="0"/>
    <x v="8"/>
    <x v="422"/>
    <x v="3"/>
    <x v="2"/>
    <x v="8"/>
    <s v="Avery 51"/>
    <n v="20.16"/>
    <n v="4"/>
    <n v="6.55"/>
    <s v="Yes"/>
  </r>
  <r>
    <d v="2014-09-14T00:00:00"/>
    <x v="0"/>
    <x v="8"/>
    <x v="423"/>
    <x v="2"/>
    <x v="2"/>
    <x v="6"/>
    <s v="Fellowes Officeware Wire Shelving"/>
    <n v="449.15"/>
    <n v="5"/>
    <n v="8.98"/>
    <s v="Yes"/>
  </r>
  <r>
    <d v="2014-09-14T00:00:00"/>
    <x v="0"/>
    <x v="8"/>
    <x v="423"/>
    <x v="2"/>
    <x v="2"/>
    <x v="13"/>
    <s v="Colored Envelopes"/>
    <n v="11.07"/>
    <n v="3"/>
    <n v="5.09"/>
    <s v="Yes"/>
  </r>
  <r>
    <d v="2014-09-14T00:00:00"/>
    <x v="0"/>
    <x v="8"/>
    <x v="315"/>
    <x v="11"/>
    <x v="2"/>
    <x v="10"/>
    <s v="Sanitaire Vibra Groomer IR Commercial Upright Vacuum, Replacement Belts"/>
    <n v="13"/>
    <n v="5"/>
    <n v="1.3"/>
    <s v="Yes"/>
  </r>
  <r>
    <d v="2014-09-14T00:00:00"/>
    <x v="0"/>
    <x v="8"/>
    <x v="315"/>
    <x v="11"/>
    <x v="1"/>
    <x v="5"/>
    <s v="Advantus Panel Wall Acrylic Frame"/>
    <n v="13.13"/>
    <n v="3"/>
    <n v="3.77"/>
    <s v="Yes"/>
  </r>
  <r>
    <d v="2014-09-14T00:00:00"/>
    <x v="0"/>
    <x v="8"/>
    <x v="424"/>
    <x v="21"/>
    <x v="1"/>
    <x v="5"/>
    <s v="Seth Thomas 14&quot; Day/Date Wall Clock"/>
    <n v="142.4"/>
    <n v="5"/>
    <n v="52.69"/>
    <s v="Yes"/>
  </r>
  <r>
    <d v="2014-09-14T00:00:00"/>
    <x v="0"/>
    <x v="8"/>
    <x v="424"/>
    <x v="21"/>
    <x v="2"/>
    <x v="9"/>
    <s v="Avery Poly Binder Pockets"/>
    <n v="7.16"/>
    <n v="2"/>
    <n v="3.44"/>
    <s v="Yes"/>
  </r>
  <r>
    <d v="2014-09-14T00:00:00"/>
    <x v="0"/>
    <x v="8"/>
    <x v="425"/>
    <x v="2"/>
    <x v="1"/>
    <x v="7"/>
    <s v="KI Adjustable-Height Table"/>
    <n v="464.29"/>
    <n v="9"/>
    <n v="-108.33"/>
    <s v="No"/>
  </r>
  <r>
    <d v="2014-09-14T00:00:00"/>
    <x v="0"/>
    <x v="8"/>
    <x v="425"/>
    <x v="2"/>
    <x v="2"/>
    <x v="13"/>
    <s v="Staple envelope"/>
    <n v="68.459999999999994"/>
    <n v="7"/>
    <n v="31.49"/>
    <s v="Yes"/>
  </r>
  <r>
    <d v="2014-09-14T00:00:00"/>
    <x v="0"/>
    <x v="8"/>
    <x v="425"/>
    <x v="2"/>
    <x v="0"/>
    <x v="15"/>
    <s v="Ativa V4110MDD Micro-Cut Shredder"/>
    <n v="2799.96"/>
    <n v="4"/>
    <n v="1371.98"/>
    <s v="Yes"/>
  </r>
  <r>
    <d v="2014-09-14T00:00:00"/>
    <x v="0"/>
    <x v="8"/>
    <x v="425"/>
    <x v="2"/>
    <x v="2"/>
    <x v="10"/>
    <s v="Honeywell Enviracaire Portable HEPA Air Cleaner for 17' x 22' Room"/>
    <n v="601.29999999999995"/>
    <n v="2"/>
    <n v="198.43"/>
    <s v="Yes"/>
  </r>
  <r>
    <d v="2014-09-14T00:00:00"/>
    <x v="0"/>
    <x v="8"/>
    <x v="425"/>
    <x v="2"/>
    <x v="0"/>
    <x v="2"/>
    <s v="Spigen Samsung Galaxy S5 Case Wallet"/>
    <n v="16.989999999999998"/>
    <n v="1"/>
    <n v="4.42"/>
    <s v="Yes"/>
  </r>
  <r>
    <d v="2014-09-14T00:00:00"/>
    <x v="0"/>
    <x v="8"/>
    <x v="425"/>
    <x v="2"/>
    <x v="0"/>
    <x v="2"/>
    <s v="Vtech CS6719"/>
    <n v="287.97000000000003"/>
    <n v="3"/>
    <n v="80.63"/>
    <s v="Yes"/>
  </r>
  <r>
    <d v="2014-09-14T00:00:00"/>
    <x v="0"/>
    <x v="8"/>
    <x v="425"/>
    <x v="2"/>
    <x v="2"/>
    <x v="3"/>
    <s v="Xerox 198"/>
    <n v="44.82"/>
    <n v="9"/>
    <n v="21.07"/>
    <s v="Yes"/>
  </r>
  <r>
    <d v="2014-09-14T00:00:00"/>
    <x v="0"/>
    <x v="8"/>
    <x v="277"/>
    <x v="4"/>
    <x v="2"/>
    <x v="4"/>
    <s v="Revere Boxed Rubber Bands by Revere"/>
    <n v="6.05"/>
    <n v="4"/>
    <n v="-1.36"/>
    <s v="No"/>
  </r>
  <r>
    <d v="2014-09-14T00:00:00"/>
    <x v="0"/>
    <x v="8"/>
    <x v="277"/>
    <x v="4"/>
    <x v="2"/>
    <x v="3"/>
    <s v="Xerox 1900"/>
    <n v="6.85"/>
    <n v="2"/>
    <n v="2.14"/>
    <s v="Yes"/>
  </r>
  <r>
    <d v="2014-09-14T00:00:00"/>
    <x v="0"/>
    <x v="8"/>
    <x v="277"/>
    <x v="4"/>
    <x v="1"/>
    <x v="5"/>
    <s v="Stacking Trays by OIC"/>
    <n v="9.9600000000000009"/>
    <n v="5"/>
    <n v="-6.72"/>
    <s v="No"/>
  </r>
  <r>
    <d v="2014-09-14T00:00:00"/>
    <x v="0"/>
    <x v="8"/>
    <x v="277"/>
    <x v="4"/>
    <x v="2"/>
    <x v="9"/>
    <s v="Trimflex Flexible Post Binders"/>
    <n v="8.5500000000000007"/>
    <n v="2"/>
    <n v="-13.68"/>
    <s v="No"/>
  </r>
  <r>
    <d v="2014-09-15T00:00:00"/>
    <x v="0"/>
    <x v="8"/>
    <x v="426"/>
    <x v="13"/>
    <x v="1"/>
    <x v="5"/>
    <s v="Seth Thomas 16&quot; Steel Case Clock"/>
    <n v="103.94"/>
    <n v="4"/>
    <n v="16.89"/>
    <s v="Yes"/>
  </r>
  <r>
    <d v="2014-09-15T00:00:00"/>
    <x v="0"/>
    <x v="8"/>
    <x v="163"/>
    <x v="2"/>
    <x v="2"/>
    <x v="3"/>
    <s v="Easy-staple paper"/>
    <n v="14.94"/>
    <n v="3"/>
    <n v="7.02"/>
    <s v="Yes"/>
  </r>
  <r>
    <d v="2014-09-15T00:00:00"/>
    <x v="0"/>
    <x v="8"/>
    <x v="163"/>
    <x v="2"/>
    <x v="1"/>
    <x v="5"/>
    <s v="Master Caster Door Stop, Large Neon Orange"/>
    <n v="14.56"/>
    <n v="2"/>
    <n v="6.26"/>
    <s v="Yes"/>
  </r>
  <r>
    <d v="2014-09-16T00:00:00"/>
    <x v="0"/>
    <x v="8"/>
    <x v="252"/>
    <x v="2"/>
    <x v="2"/>
    <x v="9"/>
    <s v="Avery Trapezoid Extra Heavy Duty 4&quot; Binders"/>
    <n v="33.549999999999997"/>
    <n v="1"/>
    <n v="12.58"/>
    <s v="Yes"/>
  </r>
  <r>
    <d v="2014-09-17T00:00:00"/>
    <x v="0"/>
    <x v="8"/>
    <x v="427"/>
    <x v="13"/>
    <x v="2"/>
    <x v="9"/>
    <s v="Acco Pressboard Covers with Storage Hooks, 14 7/8&quot; x 11&quot;, Light Blue"/>
    <n v="5.89"/>
    <n v="4"/>
    <n v="-4.12"/>
    <s v="No"/>
  </r>
  <r>
    <d v="2014-09-17T00:00:00"/>
    <x v="0"/>
    <x v="8"/>
    <x v="379"/>
    <x v="12"/>
    <x v="0"/>
    <x v="0"/>
    <s v="Logitech Trackman Marble Mouse"/>
    <n v="47.98"/>
    <n v="2"/>
    <n v="13.2"/>
    <s v="Yes"/>
  </r>
  <r>
    <d v="2014-09-17T00:00:00"/>
    <x v="0"/>
    <x v="8"/>
    <x v="379"/>
    <x v="12"/>
    <x v="2"/>
    <x v="3"/>
    <s v="Xerox 1924"/>
    <n v="4.62"/>
    <n v="1"/>
    <n v="1.68"/>
    <s v="Yes"/>
  </r>
  <r>
    <d v="2014-09-17T00:00:00"/>
    <x v="0"/>
    <x v="8"/>
    <x v="134"/>
    <x v="1"/>
    <x v="2"/>
    <x v="6"/>
    <s v="Eldon Gobal File Keepers"/>
    <n v="30.28"/>
    <n v="2"/>
    <n v="1.21"/>
    <s v="Yes"/>
  </r>
  <r>
    <d v="2014-09-17T00:00:00"/>
    <x v="0"/>
    <x v="8"/>
    <x v="134"/>
    <x v="1"/>
    <x v="2"/>
    <x v="6"/>
    <s v="Eldon ProFile File 'N Store Portable File Tub Letter/Legal Size Black"/>
    <n v="57.93"/>
    <n v="3"/>
    <n v="16.22"/>
    <s v="Yes"/>
  </r>
  <r>
    <d v="2014-09-17T00:00:00"/>
    <x v="0"/>
    <x v="8"/>
    <x v="134"/>
    <x v="1"/>
    <x v="1"/>
    <x v="5"/>
    <s v="Executive Impressions 12&quot; Wall Clock"/>
    <n v="35.340000000000003"/>
    <n v="2"/>
    <n v="13.43"/>
    <s v="Yes"/>
  </r>
  <r>
    <d v="2014-09-17T00:00:00"/>
    <x v="0"/>
    <x v="8"/>
    <x v="134"/>
    <x v="1"/>
    <x v="2"/>
    <x v="9"/>
    <s v="GBC Prestige Therm-A-Bind Covers"/>
    <n v="137.24"/>
    <n v="5"/>
    <n v="46.32"/>
    <s v="Yes"/>
  </r>
  <r>
    <d v="2014-09-17T00:00:00"/>
    <x v="0"/>
    <x v="8"/>
    <x v="330"/>
    <x v="5"/>
    <x v="2"/>
    <x v="13"/>
    <s v="Tyvek Interoffice Envelopes, 9 1/2&quot; x 12 1/2&quot;, 100/Box"/>
    <n v="182.94"/>
    <n v="3"/>
    <n v="85.98"/>
    <s v="Yes"/>
  </r>
  <r>
    <d v="2014-09-17T00:00:00"/>
    <x v="0"/>
    <x v="8"/>
    <x v="428"/>
    <x v="16"/>
    <x v="2"/>
    <x v="11"/>
    <s v="Newell 313"/>
    <n v="5.25"/>
    <n v="2"/>
    <n v="0.46"/>
    <s v="Yes"/>
  </r>
  <r>
    <d v="2014-09-17T00:00:00"/>
    <x v="0"/>
    <x v="8"/>
    <x v="428"/>
    <x v="16"/>
    <x v="2"/>
    <x v="11"/>
    <s v="Boston 16701 Slimline Battery Pencil Sharpener"/>
    <n v="38.26"/>
    <n v="3"/>
    <n v="4.78"/>
    <s v="Yes"/>
  </r>
  <r>
    <d v="2014-09-17T00:00:00"/>
    <x v="0"/>
    <x v="8"/>
    <x v="428"/>
    <x v="16"/>
    <x v="2"/>
    <x v="3"/>
    <s v="Riverleaf Stik-Withit Designer Note Cubes"/>
    <n v="40.24"/>
    <n v="5"/>
    <n v="13.08"/>
    <s v="Yes"/>
  </r>
  <r>
    <d v="2014-09-17T00:00:00"/>
    <x v="0"/>
    <x v="8"/>
    <x v="428"/>
    <x v="16"/>
    <x v="0"/>
    <x v="15"/>
    <s v="Plantronics Single Ear Headset"/>
    <n v="29.93"/>
    <n v="5"/>
    <n v="-21.95"/>
    <s v="No"/>
  </r>
  <r>
    <d v="2014-09-17T00:00:00"/>
    <x v="0"/>
    <x v="8"/>
    <x v="428"/>
    <x v="16"/>
    <x v="2"/>
    <x v="3"/>
    <s v="Xerox 1960"/>
    <n v="148.69999999999999"/>
    <n v="6"/>
    <n v="46.47"/>
    <s v="Yes"/>
  </r>
  <r>
    <d v="2014-09-17T00:00:00"/>
    <x v="0"/>
    <x v="8"/>
    <x v="428"/>
    <x v="16"/>
    <x v="0"/>
    <x v="0"/>
    <s v="Verbatim 25 GB 6x Blu-ray Single Layer Recordable Disc, 3/Pack"/>
    <n v="55.92"/>
    <n v="10"/>
    <n v="16.78"/>
    <s v="Yes"/>
  </r>
  <r>
    <d v="2014-09-19T00:00:00"/>
    <x v="0"/>
    <x v="8"/>
    <x v="331"/>
    <x v="4"/>
    <x v="0"/>
    <x v="15"/>
    <s v="Lexmark MX611dhe Monochrome Laser Printer"/>
    <n v="3059.98"/>
    <n v="3"/>
    <n v="-510"/>
    <s v="No"/>
  </r>
  <r>
    <d v="2014-09-19T00:00:00"/>
    <x v="0"/>
    <x v="8"/>
    <x v="331"/>
    <x v="4"/>
    <x v="0"/>
    <x v="15"/>
    <s v="Xerox WorkCentre 6505DN Laser Multifunction Printer"/>
    <n v="2519.96"/>
    <n v="7"/>
    <n v="-252"/>
    <s v="No"/>
  </r>
  <r>
    <d v="2014-09-19T00:00:00"/>
    <x v="0"/>
    <x v="8"/>
    <x v="429"/>
    <x v="5"/>
    <x v="2"/>
    <x v="4"/>
    <s v="OIC Binder Clips"/>
    <n v="7.16"/>
    <n v="2"/>
    <n v="3.58"/>
    <s v="Yes"/>
  </r>
  <r>
    <d v="2014-09-19T00:00:00"/>
    <x v="0"/>
    <x v="8"/>
    <x v="189"/>
    <x v="12"/>
    <x v="2"/>
    <x v="6"/>
    <s v="Project Tote Personal File"/>
    <n v="67.34"/>
    <n v="6"/>
    <n v="7.58"/>
    <s v="Yes"/>
  </r>
  <r>
    <d v="2014-09-19T00:00:00"/>
    <x v="0"/>
    <x v="8"/>
    <x v="189"/>
    <x v="12"/>
    <x v="0"/>
    <x v="15"/>
    <s v="HP Designjet T520 Inkjet Large Format Printer - 24&quot; Color"/>
    <n v="2624.99"/>
    <n v="3"/>
    <n v="-944.99"/>
    <s v="No"/>
  </r>
  <r>
    <d v="2014-09-19T00:00:00"/>
    <x v="0"/>
    <x v="8"/>
    <x v="175"/>
    <x v="2"/>
    <x v="1"/>
    <x v="1"/>
    <s v="Hon Olson Stacker Stools"/>
    <n v="887.1"/>
    <n v="7"/>
    <n v="177.42"/>
    <s v="Yes"/>
  </r>
  <r>
    <d v="2014-09-19T00:00:00"/>
    <x v="0"/>
    <x v="8"/>
    <x v="430"/>
    <x v="1"/>
    <x v="2"/>
    <x v="6"/>
    <s v="Decoflex Hanging Personal Folder File, Blue"/>
    <n v="92.52"/>
    <n v="6"/>
    <n v="24.98"/>
    <s v="Yes"/>
  </r>
  <r>
    <d v="2014-09-19T00:00:00"/>
    <x v="0"/>
    <x v="8"/>
    <x v="431"/>
    <x v="5"/>
    <x v="2"/>
    <x v="4"/>
    <s v="Revere Boxed Rubber Bands by Revere"/>
    <n v="5.67"/>
    <n v="3"/>
    <n v="0.11"/>
    <s v="Yes"/>
  </r>
  <r>
    <d v="2014-09-19T00:00:00"/>
    <x v="0"/>
    <x v="8"/>
    <x v="275"/>
    <x v="22"/>
    <x v="1"/>
    <x v="7"/>
    <s v="Hon 2111 Invitation Series Straight Table"/>
    <n v="73.92"/>
    <n v="1"/>
    <n v="-45.83"/>
    <s v="No"/>
  </r>
  <r>
    <d v="2014-09-20T00:00:00"/>
    <x v="0"/>
    <x v="8"/>
    <x v="432"/>
    <x v="3"/>
    <x v="1"/>
    <x v="7"/>
    <s v="Bevis 44 x 96 Conference Tables"/>
    <n v="617.70000000000005"/>
    <n v="6"/>
    <n v="-407.68"/>
    <s v="No"/>
  </r>
  <r>
    <d v="2014-09-20T00:00:00"/>
    <x v="0"/>
    <x v="8"/>
    <x v="433"/>
    <x v="5"/>
    <x v="2"/>
    <x v="8"/>
    <s v="Avery 499"/>
    <n v="9.9600000000000009"/>
    <n v="2"/>
    <n v="4.58"/>
    <s v="Yes"/>
  </r>
  <r>
    <d v="2014-09-20T00:00:00"/>
    <x v="0"/>
    <x v="8"/>
    <x v="433"/>
    <x v="5"/>
    <x v="2"/>
    <x v="3"/>
    <s v="Wirebound Message Book, 4 per Page"/>
    <n v="21.72"/>
    <n v="4"/>
    <n v="10.64"/>
    <s v="Yes"/>
  </r>
  <r>
    <d v="2014-09-20T00:00:00"/>
    <x v="0"/>
    <x v="8"/>
    <x v="194"/>
    <x v="11"/>
    <x v="2"/>
    <x v="11"/>
    <s v="Nontoxic Chalk"/>
    <n v="2.82"/>
    <n v="2"/>
    <n v="0.99"/>
    <s v="Yes"/>
  </r>
  <r>
    <d v="2014-09-20T00:00:00"/>
    <x v="0"/>
    <x v="8"/>
    <x v="434"/>
    <x v="5"/>
    <x v="2"/>
    <x v="10"/>
    <s v="Staple holder"/>
    <n v="43.92"/>
    <n v="4"/>
    <n v="11.86"/>
    <s v="Yes"/>
  </r>
  <r>
    <d v="2014-09-20T00:00:00"/>
    <x v="0"/>
    <x v="8"/>
    <x v="434"/>
    <x v="5"/>
    <x v="2"/>
    <x v="9"/>
    <s v="Ibico Plastic and Wire Spiral Binding Combs"/>
    <n v="20.23"/>
    <n v="3"/>
    <n v="6.58"/>
    <s v="Yes"/>
  </r>
  <r>
    <d v="2014-09-20T00:00:00"/>
    <x v="0"/>
    <x v="8"/>
    <x v="382"/>
    <x v="29"/>
    <x v="1"/>
    <x v="5"/>
    <s v="C-Line Cubicle Keepers Polyproplyene Holder w/Velcro Back, 8-1/2x11, 25/Bx"/>
    <n v="164.22"/>
    <n v="3"/>
    <n v="50.91"/>
    <s v="Yes"/>
  </r>
  <r>
    <d v="2014-09-20T00:00:00"/>
    <x v="0"/>
    <x v="8"/>
    <x v="382"/>
    <x v="29"/>
    <x v="1"/>
    <x v="14"/>
    <s v="O'Sullivan Living Dimensions 2-Shelf Bookcases"/>
    <n v="362.94"/>
    <n v="3"/>
    <n v="36.29"/>
    <s v="Yes"/>
  </r>
  <r>
    <d v="2014-09-20T00:00:00"/>
    <x v="0"/>
    <x v="8"/>
    <x v="382"/>
    <x v="29"/>
    <x v="0"/>
    <x v="0"/>
    <s v="Logitech 910-002974 M325 Wireless Mouse for Web Scrolling"/>
    <n v="59.98"/>
    <n v="2"/>
    <n v="26.39"/>
    <s v="Yes"/>
  </r>
  <r>
    <d v="2014-09-20T00:00:00"/>
    <x v="0"/>
    <x v="8"/>
    <x v="435"/>
    <x v="3"/>
    <x v="1"/>
    <x v="14"/>
    <s v="Bush Heritage Pine Collection 5-Shelf Bookcase, Albany Pine Finish, *Special Order"/>
    <n v="493.43"/>
    <n v="5"/>
    <n v="-70.489999999999995"/>
    <s v="No"/>
  </r>
  <r>
    <d v="2014-09-20T00:00:00"/>
    <x v="0"/>
    <x v="8"/>
    <x v="435"/>
    <x v="3"/>
    <x v="0"/>
    <x v="2"/>
    <s v="QVS USB Car Charger 2-Port 2.1Amp for iPod/iPhone/iPad/iPad 2/iPad 3"/>
    <n v="11.12"/>
    <n v="2"/>
    <n v="3.48"/>
    <s v="Yes"/>
  </r>
  <r>
    <d v="2014-09-20T00:00:00"/>
    <x v="0"/>
    <x v="8"/>
    <x v="436"/>
    <x v="5"/>
    <x v="2"/>
    <x v="3"/>
    <s v="Xerox 1900"/>
    <n v="8.56"/>
    <n v="2"/>
    <n v="3.85"/>
    <s v="Yes"/>
  </r>
  <r>
    <d v="2014-09-20T00:00:00"/>
    <x v="0"/>
    <x v="8"/>
    <x v="397"/>
    <x v="2"/>
    <x v="0"/>
    <x v="2"/>
    <s v="Ooma Telo VoIP Home Phone System"/>
    <n v="629.95000000000005"/>
    <n v="5"/>
    <n v="157.49"/>
    <s v="Yes"/>
  </r>
  <r>
    <d v="2014-09-20T00:00:00"/>
    <x v="0"/>
    <x v="8"/>
    <x v="397"/>
    <x v="2"/>
    <x v="1"/>
    <x v="1"/>
    <s v="Global Leather Executive Chair"/>
    <n v="631.78"/>
    <n v="2"/>
    <n v="140.4"/>
    <s v="Yes"/>
  </r>
  <r>
    <d v="2014-09-20T00:00:00"/>
    <x v="0"/>
    <x v="8"/>
    <x v="397"/>
    <x v="2"/>
    <x v="1"/>
    <x v="14"/>
    <s v="DMI Eclipse Executive Suite Bookcases"/>
    <n v="801.57"/>
    <n v="2"/>
    <n v="-10.02"/>
    <s v="No"/>
  </r>
  <r>
    <d v="2014-09-20T00:00:00"/>
    <x v="0"/>
    <x v="8"/>
    <x v="397"/>
    <x v="2"/>
    <x v="2"/>
    <x v="8"/>
    <s v="Avery 485"/>
    <n v="75.180000000000007"/>
    <n v="6"/>
    <n v="35.33"/>
    <s v="Yes"/>
  </r>
  <r>
    <d v="2014-09-20T00:00:00"/>
    <x v="0"/>
    <x v="8"/>
    <x v="397"/>
    <x v="2"/>
    <x v="2"/>
    <x v="10"/>
    <s v="Euro-Pro Shark Turbo Vacuum"/>
    <n v="30.98"/>
    <n v="1"/>
    <n v="8.0500000000000007"/>
    <s v="Yes"/>
  </r>
  <r>
    <d v="2014-09-20T00:00:00"/>
    <x v="0"/>
    <x v="8"/>
    <x v="397"/>
    <x v="2"/>
    <x v="0"/>
    <x v="2"/>
    <s v="Panasonic KX-TG9541B DECT 6.0 Digital 2-Line Expandable Cordless Phone With Digital Answering System"/>
    <n v="1349.91"/>
    <n v="9"/>
    <n v="661.46"/>
    <s v="Yes"/>
  </r>
  <r>
    <d v="2014-09-21T00:00:00"/>
    <x v="0"/>
    <x v="8"/>
    <x v="381"/>
    <x v="1"/>
    <x v="0"/>
    <x v="2"/>
    <s v="Nortel Meridian M3904 Professional Digital phone"/>
    <n v="246.38"/>
    <n v="2"/>
    <n v="27.72"/>
    <s v="Yes"/>
  </r>
  <r>
    <d v="2014-09-21T00:00:00"/>
    <x v="0"/>
    <x v="8"/>
    <x v="381"/>
    <x v="1"/>
    <x v="0"/>
    <x v="12"/>
    <s v="Canon PC1080F Personal Copier"/>
    <n v="1799.97"/>
    <n v="3"/>
    <n v="701.99"/>
    <s v="Yes"/>
  </r>
  <r>
    <d v="2014-09-21T00:00:00"/>
    <x v="0"/>
    <x v="8"/>
    <x v="411"/>
    <x v="31"/>
    <x v="2"/>
    <x v="10"/>
    <s v="Fellowes Basic Home/Office Series Surge Protectors"/>
    <n v="25.96"/>
    <n v="2"/>
    <n v="7.53"/>
    <s v="Yes"/>
  </r>
  <r>
    <d v="2014-09-21T00:00:00"/>
    <x v="0"/>
    <x v="8"/>
    <x v="411"/>
    <x v="31"/>
    <x v="2"/>
    <x v="10"/>
    <s v="Acco 6 Outlet Guardian Standard Surge Suppressor"/>
    <n v="36.270000000000003"/>
    <n v="3"/>
    <n v="10.88"/>
    <s v="Yes"/>
  </r>
  <r>
    <d v="2014-09-21T00:00:00"/>
    <x v="0"/>
    <x v="8"/>
    <x v="411"/>
    <x v="31"/>
    <x v="2"/>
    <x v="3"/>
    <s v="Xerox 224"/>
    <n v="6.48"/>
    <n v="1"/>
    <n v="3.11"/>
    <s v="Yes"/>
  </r>
  <r>
    <d v="2014-09-21T00:00:00"/>
    <x v="0"/>
    <x v="8"/>
    <x v="261"/>
    <x v="5"/>
    <x v="2"/>
    <x v="13"/>
    <s v="Staple envelope"/>
    <n v="15.56"/>
    <n v="2"/>
    <n v="7.31"/>
    <s v="Yes"/>
  </r>
  <r>
    <d v="2014-09-21T00:00:00"/>
    <x v="0"/>
    <x v="8"/>
    <x v="261"/>
    <x v="5"/>
    <x v="2"/>
    <x v="13"/>
    <s v="#10 White Business Envelopes,4 1/8 x 9 1/2"/>
    <n v="78.349999999999994"/>
    <n v="5"/>
    <n v="36.82"/>
    <s v="Yes"/>
  </r>
  <r>
    <d v="2014-09-21T00:00:00"/>
    <x v="0"/>
    <x v="8"/>
    <x v="261"/>
    <x v="5"/>
    <x v="2"/>
    <x v="11"/>
    <s v="Newell 34"/>
    <n v="59.52"/>
    <n v="3"/>
    <n v="15.48"/>
    <s v="Yes"/>
  </r>
  <r>
    <d v="2014-09-21T00:00:00"/>
    <x v="0"/>
    <x v="8"/>
    <x v="261"/>
    <x v="5"/>
    <x v="2"/>
    <x v="3"/>
    <s v="Xerox 1971"/>
    <n v="38.520000000000003"/>
    <n v="9"/>
    <n v="17.329999999999998"/>
    <s v="Yes"/>
  </r>
  <r>
    <d v="2014-09-21T00:00:00"/>
    <x v="0"/>
    <x v="8"/>
    <x v="261"/>
    <x v="5"/>
    <x v="0"/>
    <x v="2"/>
    <s v="Polycom CX300 Desktop Phone USB VoIP phone"/>
    <n v="239.98"/>
    <n v="2"/>
    <n v="24"/>
    <s v="Yes"/>
  </r>
  <r>
    <d v="2014-09-21T00:00:00"/>
    <x v="0"/>
    <x v="8"/>
    <x v="261"/>
    <x v="5"/>
    <x v="2"/>
    <x v="3"/>
    <s v="Wirebound Four 2-3/4 x 5 Forms per Page, 400 Sets per Book"/>
    <n v="19.350000000000001"/>
    <n v="3"/>
    <n v="9.48"/>
    <s v="Yes"/>
  </r>
  <r>
    <d v="2014-09-21T00:00:00"/>
    <x v="0"/>
    <x v="8"/>
    <x v="372"/>
    <x v="13"/>
    <x v="2"/>
    <x v="3"/>
    <s v="While You Were Out Pads, 50 per Pad, 4 x 5 1/4, Green Cycle"/>
    <n v="11.35"/>
    <n v="3"/>
    <n v="4.12"/>
    <s v="Yes"/>
  </r>
  <r>
    <d v="2014-09-21T00:00:00"/>
    <x v="0"/>
    <x v="8"/>
    <x v="372"/>
    <x v="13"/>
    <x v="2"/>
    <x v="8"/>
    <s v="Staple-on labels"/>
    <n v="20.81"/>
    <n v="9"/>
    <n v="7.02"/>
    <s v="Yes"/>
  </r>
  <r>
    <d v="2014-09-21T00:00:00"/>
    <x v="0"/>
    <x v="8"/>
    <x v="108"/>
    <x v="4"/>
    <x v="1"/>
    <x v="5"/>
    <s v="Dana Swing-Arm Lamps"/>
    <n v="8.5399999999999991"/>
    <n v="2"/>
    <n v="-7.48"/>
    <s v="No"/>
  </r>
  <r>
    <d v="2014-09-21T00:00:00"/>
    <x v="0"/>
    <x v="8"/>
    <x v="437"/>
    <x v="13"/>
    <x v="2"/>
    <x v="9"/>
    <s v="Angle-D Binders with Locking Rings, Label Holders"/>
    <n v="6.57"/>
    <n v="3"/>
    <n v="-5.04"/>
    <s v="No"/>
  </r>
  <r>
    <d v="2014-09-21T00:00:00"/>
    <x v="0"/>
    <x v="8"/>
    <x v="120"/>
    <x v="2"/>
    <x v="2"/>
    <x v="11"/>
    <s v="Boston 16801 Nautilus Battery Pencil Sharpener"/>
    <n v="66.03"/>
    <n v="3"/>
    <n v="17.170000000000002"/>
    <s v="Yes"/>
  </r>
  <r>
    <d v="2014-09-22T00:00:00"/>
    <x v="0"/>
    <x v="8"/>
    <x v="335"/>
    <x v="11"/>
    <x v="2"/>
    <x v="8"/>
    <s v="Avery File Folder Labels"/>
    <n v="4.6100000000000003"/>
    <n v="2"/>
    <n v="1.67"/>
    <s v="Yes"/>
  </r>
  <r>
    <d v="2014-09-22T00:00:00"/>
    <x v="0"/>
    <x v="8"/>
    <x v="438"/>
    <x v="3"/>
    <x v="2"/>
    <x v="6"/>
    <s v="SAFCO Commercial Wire Shelving, Black"/>
    <n v="331.54"/>
    <n v="3"/>
    <n v="-82.88"/>
    <s v="No"/>
  </r>
  <r>
    <d v="2014-09-22T00:00:00"/>
    <x v="0"/>
    <x v="8"/>
    <x v="439"/>
    <x v="5"/>
    <x v="2"/>
    <x v="6"/>
    <s v="File Shuttle II and Handi-File, Black"/>
    <n v="169.45"/>
    <n v="5"/>
    <n v="42.36"/>
    <s v="Yes"/>
  </r>
  <r>
    <d v="2014-09-22T00:00:00"/>
    <x v="0"/>
    <x v="8"/>
    <x v="439"/>
    <x v="5"/>
    <x v="2"/>
    <x v="6"/>
    <s v="Tennsco Commercial Shelving"/>
    <n v="40.68"/>
    <n v="2"/>
    <n v="0.41"/>
    <s v="Yes"/>
  </r>
  <r>
    <d v="2014-09-22T00:00:00"/>
    <x v="0"/>
    <x v="8"/>
    <x v="440"/>
    <x v="2"/>
    <x v="1"/>
    <x v="5"/>
    <s v="Computer Room Manger, 14&quot;"/>
    <n v="97.44"/>
    <n v="3"/>
    <n v="35.08"/>
    <s v="Yes"/>
  </r>
  <r>
    <d v="2014-09-22T00:00:00"/>
    <x v="0"/>
    <x v="8"/>
    <x v="440"/>
    <x v="2"/>
    <x v="2"/>
    <x v="9"/>
    <s v="Cardinal Holdit Business Card Pockets"/>
    <n v="3.98"/>
    <n v="1"/>
    <n v="1.39"/>
    <s v="Yes"/>
  </r>
  <r>
    <d v="2014-09-22T00:00:00"/>
    <x v="0"/>
    <x v="8"/>
    <x v="440"/>
    <x v="2"/>
    <x v="2"/>
    <x v="11"/>
    <s v="Avery Hi-Liter GlideStik Fluorescent Highlighter, Yellow Ink"/>
    <n v="13.04"/>
    <n v="4"/>
    <n v="5.74"/>
    <s v="Yes"/>
  </r>
  <r>
    <d v="2014-09-22T00:00:00"/>
    <x v="0"/>
    <x v="8"/>
    <x v="440"/>
    <x v="2"/>
    <x v="1"/>
    <x v="1"/>
    <s v="Office Star - Mid Back Dual function Ergonomic High Back Chair with 2-Way Adjustable Arms"/>
    <n v="579.53"/>
    <n v="4"/>
    <n v="83.71"/>
    <s v="Yes"/>
  </r>
  <r>
    <d v="2014-09-23T00:00:00"/>
    <x v="0"/>
    <x v="8"/>
    <x v="411"/>
    <x v="5"/>
    <x v="1"/>
    <x v="14"/>
    <s v="Rush Hierlooms Collection 1&quot; Thick Stackable Bookcases"/>
    <n v="436"/>
    <n v="3"/>
    <n v="20.52"/>
    <s v="Yes"/>
  </r>
  <r>
    <d v="2014-09-23T00:00:00"/>
    <x v="0"/>
    <x v="8"/>
    <x v="411"/>
    <x v="5"/>
    <x v="0"/>
    <x v="2"/>
    <s v="netTALK DUO VoIP Telephone Service"/>
    <n v="83.98"/>
    <n v="2"/>
    <n v="31.49"/>
    <s v="Yes"/>
  </r>
  <r>
    <d v="2014-09-23T00:00:00"/>
    <x v="0"/>
    <x v="8"/>
    <x v="89"/>
    <x v="2"/>
    <x v="2"/>
    <x v="9"/>
    <s v="Avery Arch Ring Binders"/>
    <n v="139.44"/>
    <n v="3"/>
    <n v="47.06"/>
    <s v="Yes"/>
  </r>
  <r>
    <d v="2014-09-23T00:00:00"/>
    <x v="0"/>
    <x v="8"/>
    <x v="75"/>
    <x v="7"/>
    <x v="2"/>
    <x v="3"/>
    <s v="Xerox 217"/>
    <n v="32.4"/>
    <n v="5"/>
    <n v="15.55"/>
    <s v="Yes"/>
  </r>
  <r>
    <d v="2014-09-23T00:00:00"/>
    <x v="0"/>
    <x v="8"/>
    <x v="75"/>
    <x v="7"/>
    <x v="2"/>
    <x v="6"/>
    <s v="Carina Double Wide Media Storage Towers in Natural &amp; Black"/>
    <n v="404.9"/>
    <n v="5"/>
    <n v="16.2"/>
    <s v="Yes"/>
  </r>
  <r>
    <d v="2014-09-23T00:00:00"/>
    <x v="0"/>
    <x v="8"/>
    <x v="75"/>
    <x v="7"/>
    <x v="2"/>
    <x v="9"/>
    <s v="Ibico EPK-21 Electric Binding System"/>
    <n v="9449.9500000000007"/>
    <n v="5"/>
    <n v="4630.4799999999996"/>
    <s v="Yes"/>
  </r>
  <r>
    <d v="2014-09-23T00:00:00"/>
    <x v="0"/>
    <x v="8"/>
    <x v="75"/>
    <x v="7"/>
    <x v="2"/>
    <x v="9"/>
    <s v="GBC Instant Report Kit"/>
    <n v="12.94"/>
    <n v="2"/>
    <n v="6.47"/>
    <s v="Yes"/>
  </r>
  <r>
    <d v="2014-09-23T00:00:00"/>
    <x v="0"/>
    <x v="8"/>
    <x v="431"/>
    <x v="18"/>
    <x v="2"/>
    <x v="3"/>
    <s v="EcoTones Memo Sheets"/>
    <n v="28.8"/>
    <n v="9"/>
    <n v="10.08"/>
    <s v="Yes"/>
  </r>
  <r>
    <d v="2014-09-23T00:00:00"/>
    <x v="0"/>
    <x v="8"/>
    <x v="441"/>
    <x v="37"/>
    <x v="2"/>
    <x v="9"/>
    <s v="Wilson Jones Suede Grain Vinyl Binders"/>
    <n v="11.12"/>
    <n v="4"/>
    <n v="5.45"/>
    <s v="Yes"/>
  </r>
  <r>
    <d v="2014-09-23T00:00:00"/>
    <x v="0"/>
    <x v="8"/>
    <x v="442"/>
    <x v="2"/>
    <x v="2"/>
    <x v="9"/>
    <s v="Avery Binding System Hidden Tab Executive Style Index Sets"/>
    <n v="18.46"/>
    <n v="4"/>
    <n v="6.92"/>
    <s v="Yes"/>
  </r>
  <r>
    <d v="2014-09-23T00:00:00"/>
    <x v="0"/>
    <x v="8"/>
    <x v="443"/>
    <x v="37"/>
    <x v="2"/>
    <x v="11"/>
    <s v="Newell 351"/>
    <n v="9.84"/>
    <n v="3"/>
    <n v="2.85"/>
    <s v="Yes"/>
  </r>
  <r>
    <d v="2014-09-23T00:00:00"/>
    <x v="0"/>
    <x v="8"/>
    <x v="443"/>
    <x v="37"/>
    <x v="2"/>
    <x v="9"/>
    <s v="Ibico Covers for Plastic or Wire Binding Elements"/>
    <n v="34.5"/>
    <n v="3"/>
    <n v="15.53"/>
    <s v="Yes"/>
  </r>
  <r>
    <d v="2014-09-24T00:00:00"/>
    <x v="0"/>
    <x v="8"/>
    <x v="444"/>
    <x v="5"/>
    <x v="2"/>
    <x v="6"/>
    <s v="Gould Plastics 9-Pocket Panel Bin, 18-3/8w x 5-1/4d x 20-1/2h, Black"/>
    <n v="211.96"/>
    <n v="4"/>
    <n v="8.48"/>
    <s v="Yes"/>
  </r>
  <r>
    <d v="2014-09-25T00:00:00"/>
    <x v="0"/>
    <x v="8"/>
    <x v="445"/>
    <x v="4"/>
    <x v="2"/>
    <x v="3"/>
    <s v="Xerox 1954"/>
    <n v="33.79"/>
    <n v="8"/>
    <n v="10.56"/>
    <s v="Yes"/>
  </r>
  <r>
    <d v="2014-09-25T00:00:00"/>
    <x v="0"/>
    <x v="8"/>
    <x v="445"/>
    <x v="4"/>
    <x v="1"/>
    <x v="14"/>
    <s v="O'Sullivan Living Dimensions 5-Shelf Bookcases"/>
    <n v="300.52999999999997"/>
    <n v="2"/>
    <n v="-97.23"/>
    <s v="No"/>
  </r>
  <r>
    <d v="2014-09-25T00:00:00"/>
    <x v="0"/>
    <x v="8"/>
    <x v="445"/>
    <x v="4"/>
    <x v="2"/>
    <x v="9"/>
    <s v="Avery Self-Adhesive Photo Pockets for Polaroid Photos"/>
    <n v="2.72"/>
    <n v="2"/>
    <n v="-4.3600000000000003"/>
    <s v="No"/>
  </r>
  <r>
    <d v="2014-09-25T00:00:00"/>
    <x v="0"/>
    <x v="8"/>
    <x v="445"/>
    <x v="4"/>
    <x v="2"/>
    <x v="13"/>
    <s v="Poly String Tie Envelopes"/>
    <n v="3.26"/>
    <n v="2"/>
    <n v="1.1000000000000001"/>
    <s v="Yes"/>
  </r>
  <r>
    <d v="2014-09-25T00:00:00"/>
    <x v="0"/>
    <x v="8"/>
    <x v="446"/>
    <x v="15"/>
    <x v="2"/>
    <x v="11"/>
    <s v="Dixon Ticonderoga Core-Lock Colored Pencils"/>
    <n v="14.58"/>
    <n v="2"/>
    <n v="2.37"/>
    <s v="Yes"/>
  </r>
  <r>
    <d v="2014-09-26T00:00:00"/>
    <x v="0"/>
    <x v="8"/>
    <x v="379"/>
    <x v="5"/>
    <x v="1"/>
    <x v="1"/>
    <s v="Leather Task Chair, Black"/>
    <n v="145.57"/>
    <n v="2"/>
    <n v="0"/>
    <s v="Break-Even"/>
  </r>
  <r>
    <d v="2014-09-26T00:00:00"/>
    <x v="0"/>
    <x v="8"/>
    <x v="436"/>
    <x v="4"/>
    <x v="2"/>
    <x v="9"/>
    <s v="Acco 3-Hole Punch"/>
    <n v="0.88"/>
    <n v="1"/>
    <n v="-1.4"/>
    <s v="No"/>
  </r>
  <r>
    <d v="2014-09-26T00:00:00"/>
    <x v="0"/>
    <x v="8"/>
    <x v="447"/>
    <x v="13"/>
    <x v="2"/>
    <x v="10"/>
    <s v="Belkin 8 Outlet SurgeMaster II Gold Surge Protector"/>
    <n v="143.94999999999999"/>
    <n v="3"/>
    <n v="14.4"/>
    <s v="Yes"/>
  </r>
  <r>
    <d v="2014-09-26T00:00:00"/>
    <x v="0"/>
    <x v="8"/>
    <x v="448"/>
    <x v="1"/>
    <x v="2"/>
    <x v="6"/>
    <s v="Dual Level, Single-Width Filing Carts"/>
    <n v="310.12"/>
    <n v="2"/>
    <n v="80.63"/>
    <s v="Yes"/>
  </r>
  <r>
    <d v="2014-09-26T00:00:00"/>
    <x v="0"/>
    <x v="8"/>
    <x v="449"/>
    <x v="5"/>
    <x v="1"/>
    <x v="1"/>
    <s v="Hon Deluxe Fabric Upholstered Stacking Chairs, Rounded Back"/>
    <n v="585.54999999999995"/>
    <n v="3"/>
    <n v="73.19"/>
    <s v="Yes"/>
  </r>
  <r>
    <d v="2014-09-26T00:00:00"/>
    <x v="0"/>
    <x v="8"/>
    <x v="449"/>
    <x v="5"/>
    <x v="2"/>
    <x v="3"/>
    <s v="Xerox 217"/>
    <n v="19.440000000000001"/>
    <n v="3"/>
    <n v="9.33"/>
    <s v="Yes"/>
  </r>
  <r>
    <d v="2014-09-26T00:00:00"/>
    <x v="0"/>
    <x v="8"/>
    <x v="325"/>
    <x v="13"/>
    <x v="2"/>
    <x v="9"/>
    <s v="Avery Durable Slant Ring Binders, No Labels"/>
    <n v="5.97"/>
    <n v="5"/>
    <n v="-4.58"/>
    <s v="No"/>
  </r>
  <r>
    <d v="2014-09-26T00:00:00"/>
    <x v="0"/>
    <x v="8"/>
    <x v="325"/>
    <x v="13"/>
    <x v="1"/>
    <x v="5"/>
    <s v="DAX Black Cherry Wood-Tone Poster Frame"/>
    <n v="21.18"/>
    <n v="1"/>
    <n v="4.7699999999999996"/>
    <s v="Yes"/>
  </r>
  <r>
    <d v="2014-09-26T00:00:00"/>
    <x v="0"/>
    <x v="8"/>
    <x v="325"/>
    <x v="13"/>
    <x v="2"/>
    <x v="10"/>
    <s v="Acco Six-Outlet Power Strip, 4' Cord Length"/>
    <n v="41.38"/>
    <n v="6"/>
    <n v="3.1"/>
    <s v="Yes"/>
  </r>
  <r>
    <d v="2014-09-26T00:00:00"/>
    <x v="0"/>
    <x v="8"/>
    <x v="198"/>
    <x v="18"/>
    <x v="2"/>
    <x v="10"/>
    <s v="Hoover Commercial Lightweight Upright Vacuum"/>
    <n v="16.7"/>
    <n v="6"/>
    <n v="1.25"/>
    <s v="Yes"/>
  </r>
  <r>
    <d v="2014-09-26T00:00:00"/>
    <x v="0"/>
    <x v="8"/>
    <x v="198"/>
    <x v="18"/>
    <x v="0"/>
    <x v="0"/>
    <s v="Maxell CD-R Discs"/>
    <n v="3.15"/>
    <n v="2"/>
    <n v="0.47"/>
    <s v="Yes"/>
  </r>
  <r>
    <d v="2014-09-26T00:00:00"/>
    <x v="0"/>
    <x v="8"/>
    <x v="198"/>
    <x v="18"/>
    <x v="2"/>
    <x v="3"/>
    <s v="Message Book, Wirebound, Four 5 1/2&quot; X 4&quot; Forms/Pg., 200 Dupl. Sets/Book"/>
    <n v="32.9"/>
    <n v="4"/>
    <n v="11.1"/>
    <s v="Yes"/>
  </r>
  <r>
    <d v="2014-09-26T00:00:00"/>
    <x v="0"/>
    <x v="8"/>
    <x v="38"/>
    <x v="3"/>
    <x v="0"/>
    <x v="0"/>
    <s v="Maxell Pro 80 Minute CD-R, 10/Pack"/>
    <n v="153.82"/>
    <n v="11"/>
    <n v="38.46"/>
    <s v="Yes"/>
  </r>
  <r>
    <d v="2014-09-27T00:00:00"/>
    <x v="0"/>
    <x v="8"/>
    <x v="142"/>
    <x v="8"/>
    <x v="1"/>
    <x v="5"/>
    <s v="Deflect-o SuperTray Unbreakable Stackable Tray, Letter, Black"/>
    <n v="87.54"/>
    <n v="3"/>
    <n v="37.64"/>
    <s v="Yes"/>
  </r>
  <r>
    <d v="2014-09-27T00:00:00"/>
    <x v="0"/>
    <x v="8"/>
    <x v="450"/>
    <x v="5"/>
    <x v="1"/>
    <x v="1"/>
    <s v="DMI Arturo Collection Mission-style Design Wood Chair"/>
    <n v="603.91999999999996"/>
    <n v="5"/>
    <n v="45.29"/>
    <s v="Yes"/>
  </r>
  <r>
    <d v="2014-09-27T00:00:00"/>
    <x v="0"/>
    <x v="8"/>
    <x v="450"/>
    <x v="5"/>
    <x v="2"/>
    <x v="3"/>
    <s v="Xerox 1919"/>
    <n v="81.98"/>
    <n v="2"/>
    <n v="40.17"/>
    <s v="Yes"/>
  </r>
  <r>
    <d v="2014-09-28T00:00:00"/>
    <x v="0"/>
    <x v="8"/>
    <x v="451"/>
    <x v="6"/>
    <x v="2"/>
    <x v="6"/>
    <s v="Decoflex Hanging Personal Folder File, Blue"/>
    <n v="46.26"/>
    <n v="3"/>
    <n v="12.49"/>
    <s v="Yes"/>
  </r>
  <r>
    <d v="2014-09-28T00:00:00"/>
    <x v="0"/>
    <x v="8"/>
    <x v="452"/>
    <x v="12"/>
    <x v="2"/>
    <x v="3"/>
    <s v="White GlueTop Scratch Pads"/>
    <n v="96.26"/>
    <n v="8"/>
    <n v="31.28"/>
    <s v="Yes"/>
  </r>
  <r>
    <d v="2014-09-28T00:00:00"/>
    <x v="0"/>
    <x v="8"/>
    <x v="452"/>
    <x v="12"/>
    <x v="2"/>
    <x v="3"/>
    <s v="Xerox 195"/>
    <n v="10.69"/>
    <n v="2"/>
    <n v="3.74"/>
    <s v="Yes"/>
  </r>
  <r>
    <d v="2014-09-28T00:00:00"/>
    <x v="0"/>
    <x v="8"/>
    <x v="46"/>
    <x v="11"/>
    <x v="1"/>
    <x v="5"/>
    <s v="Deflect-o DuraMat Antistatic Studded Beveled Mat for Medium Pile Carpeting"/>
    <n v="337.09"/>
    <n v="4"/>
    <n v="16.850000000000001"/>
    <s v="Yes"/>
  </r>
  <r>
    <d v="2014-09-29T00:00:00"/>
    <x v="0"/>
    <x v="8"/>
    <x v="393"/>
    <x v="5"/>
    <x v="1"/>
    <x v="5"/>
    <s v="Luxo Professional Combination Clamp-On Lamps"/>
    <n v="204.6"/>
    <n v="2"/>
    <n v="53.2"/>
    <s v="Yes"/>
  </r>
  <r>
    <d v="2014-09-29T00:00:00"/>
    <x v="0"/>
    <x v="8"/>
    <x v="393"/>
    <x v="5"/>
    <x v="2"/>
    <x v="4"/>
    <s v="Stockwell Push Pins"/>
    <n v="8.7200000000000006"/>
    <n v="4"/>
    <n v="2.88"/>
    <s v="Yes"/>
  </r>
  <r>
    <d v="2014-09-29T00:00:00"/>
    <x v="0"/>
    <x v="8"/>
    <x v="393"/>
    <x v="5"/>
    <x v="2"/>
    <x v="3"/>
    <s v="Xerox 223"/>
    <n v="6.48"/>
    <n v="1"/>
    <n v="3.11"/>
    <s v="Yes"/>
  </r>
  <r>
    <d v="2014-09-29T00:00:00"/>
    <x v="0"/>
    <x v="8"/>
    <x v="393"/>
    <x v="5"/>
    <x v="0"/>
    <x v="15"/>
    <s v="Star Micronics TSP800 TSP847IIU Receipt Printer"/>
    <n v="686.32"/>
    <n v="2"/>
    <n v="223.05"/>
    <s v="Yes"/>
  </r>
  <r>
    <d v="2014-09-29T00:00:00"/>
    <x v="0"/>
    <x v="8"/>
    <x v="393"/>
    <x v="5"/>
    <x v="2"/>
    <x v="6"/>
    <s v="Fellowes Mobile File Cart, Black"/>
    <n v="62.18"/>
    <n v="1"/>
    <n v="16.79"/>
    <s v="Yes"/>
  </r>
  <r>
    <d v="2014-09-29T00:00:00"/>
    <x v="0"/>
    <x v="8"/>
    <x v="24"/>
    <x v="13"/>
    <x v="2"/>
    <x v="11"/>
    <s v="Nontoxic Chalk"/>
    <n v="4.22"/>
    <n v="3"/>
    <n v="1.48"/>
    <s v="Yes"/>
  </r>
  <r>
    <d v="2014-09-29T00:00:00"/>
    <x v="0"/>
    <x v="8"/>
    <x v="24"/>
    <x v="13"/>
    <x v="1"/>
    <x v="7"/>
    <s v="Hon 30&quot; x 60&quot; Table with Locking Drawer"/>
    <n v="409.27"/>
    <n v="2"/>
    <n v="-81.849999999999994"/>
    <s v="No"/>
  </r>
  <r>
    <d v="2014-09-29T00:00:00"/>
    <x v="0"/>
    <x v="8"/>
    <x v="24"/>
    <x v="13"/>
    <x v="2"/>
    <x v="8"/>
    <s v="Permanent Self-Adhesive File Folder Labels for Typewriters, 1 1/8 x 3 1/2, White"/>
    <n v="55.44"/>
    <n v="11"/>
    <n v="18.02"/>
    <s v="Yes"/>
  </r>
  <r>
    <d v="2014-09-29T00:00:00"/>
    <x v="0"/>
    <x v="8"/>
    <x v="24"/>
    <x v="13"/>
    <x v="2"/>
    <x v="3"/>
    <s v="Southworth Parchment Paper &amp; Envelopes"/>
    <n v="20.93"/>
    <n v="4"/>
    <n v="6.8"/>
    <s v="Yes"/>
  </r>
  <r>
    <d v="2014-09-29T00:00:00"/>
    <x v="0"/>
    <x v="8"/>
    <x v="24"/>
    <x v="13"/>
    <x v="2"/>
    <x v="6"/>
    <s v="Tennsco Single-Tier Lockers"/>
    <n v="1801.63"/>
    <n v="6"/>
    <n v="-337.81"/>
    <s v="No"/>
  </r>
  <r>
    <d v="2014-09-29T00:00:00"/>
    <x v="0"/>
    <x v="8"/>
    <x v="24"/>
    <x v="13"/>
    <x v="1"/>
    <x v="7"/>
    <s v="Hon 4060 Series Tables"/>
    <n v="67.180000000000007"/>
    <n v="1"/>
    <n v="-20.149999999999999"/>
    <s v="No"/>
  </r>
  <r>
    <d v="2014-09-29T00:00:00"/>
    <x v="0"/>
    <x v="8"/>
    <x v="380"/>
    <x v="1"/>
    <x v="1"/>
    <x v="5"/>
    <s v="Longer-Life Soft White Bulbs"/>
    <n v="6.16"/>
    <n v="2"/>
    <n v="2.96"/>
    <s v="Yes"/>
  </r>
  <r>
    <d v="2014-09-29T00:00:00"/>
    <x v="0"/>
    <x v="8"/>
    <x v="380"/>
    <x v="1"/>
    <x v="1"/>
    <x v="7"/>
    <s v="Bevis Oval Conference Table, Walnut"/>
    <n v="2348.8200000000002"/>
    <n v="9"/>
    <n v="399.3"/>
    <s v="Yes"/>
  </r>
  <r>
    <d v="2014-09-29T00:00:00"/>
    <x v="0"/>
    <x v="8"/>
    <x v="453"/>
    <x v="2"/>
    <x v="2"/>
    <x v="6"/>
    <s v="Dual Level, Single-Width Filing Carts"/>
    <n v="1395.54"/>
    <n v="9"/>
    <n v="362.84"/>
    <s v="Yes"/>
  </r>
  <r>
    <d v="2014-09-29T00:00:00"/>
    <x v="0"/>
    <x v="8"/>
    <x v="453"/>
    <x v="2"/>
    <x v="1"/>
    <x v="5"/>
    <s v="Seth Thomas 14&quot; Putty-Colored Wall Clock"/>
    <n v="117.36"/>
    <n v="4"/>
    <n v="36.380000000000003"/>
    <s v="Yes"/>
  </r>
  <r>
    <d v="2014-09-29T00:00:00"/>
    <x v="0"/>
    <x v="8"/>
    <x v="453"/>
    <x v="2"/>
    <x v="2"/>
    <x v="8"/>
    <s v="Avery 48"/>
    <n v="18.899999999999999"/>
    <n v="3"/>
    <n v="8.69"/>
    <s v="Yes"/>
  </r>
  <r>
    <d v="2014-09-29T00:00:00"/>
    <x v="0"/>
    <x v="8"/>
    <x v="453"/>
    <x v="2"/>
    <x v="2"/>
    <x v="3"/>
    <s v="White Computer Printout Paper by Universal"/>
    <n v="77.52"/>
    <n v="2"/>
    <n v="37.979999999999997"/>
    <s v="Yes"/>
  </r>
  <r>
    <d v="2014-09-29T00:00:00"/>
    <x v="0"/>
    <x v="8"/>
    <x v="454"/>
    <x v="1"/>
    <x v="2"/>
    <x v="9"/>
    <s v="GBC Standard Plastic Binding Systems' Combs"/>
    <n v="10.050000000000001"/>
    <n v="2"/>
    <n v="3.14"/>
    <s v="Yes"/>
  </r>
  <r>
    <d v="2014-09-29T00:00:00"/>
    <x v="0"/>
    <x v="8"/>
    <x v="454"/>
    <x v="1"/>
    <x v="2"/>
    <x v="6"/>
    <s v="Fellowes Super Stor/Drawer Files"/>
    <n v="807.75"/>
    <n v="5"/>
    <n v="153.47"/>
    <s v="Yes"/>
  </r>
  <r>
    <d v="2014-09-30T00:00:00"/>
    <x v="0"/>
    <x v="8"/>
    <x v="21"/>
    <x v="2"/>
    <x v="2"/>
    <x v="3"/>
    <s v="Tops Green Bar Computer Printout Paper"/>
    <n v="48.94"/>
    <n v="1"/>
    <n v="24.47"/>
    <s v="Yes"/>
  </r>
  <r>
    <d v="2014-09-30T00:00:00"/>
    <x v="0"/>
    <x v="8"/>
    <x v="455"/>
    <x v="11"/>
    <x v="2"/>
    <x v="3"/>
    <s v="Xerox 217"/>
    <n v="15.55"/>
    <n v="3"/>
    <n v="5.44"/>
    <s v="Yes"/>
  </r>
  <r>
    <d v="2014-09-30T00:00:00"/>
    <x v="0"/>
    <x v="8"/>
    <x v="456"/>
    <x v="23"/>
    <x v="2"/>
    <x v="10"/>
    <s v="Holmes Odor Grabber"/>
    <n v="69.22"/>
    <n v="6"/>
    <n v="11.25"/>
    <s v="Yes"/>
  </r>
  <r>
    <d v="2014-09-30T00:00:00"/>
    <x v="0"/>
    <x v="8"/>
    <x v="457"/>
    <x v="1"/>
    <x v="2"/>
    <x v="9"/>
    <s v="DXL Angle-View Binders with Locking Rings by Samsill"/>
    <n v="43.18"/>
    <n v="7"/>
    <n v="13.49"/>
    <s v="Yes"/>
  </r>
  <r>
    <d v="2014-09-30T00:00:00"/>
    <x v="0"/>
    <x v="8"/>
    <x v="264"/>
    <x v="2"/>
    <x v="1"/>
    <x v="5"/>
    <s v="Master Caster Door Stop, Brown"/>
    <n v="15.24"/>
    <n v="3"/>
    <n v="5.18"/>
    <s v="Yes"/>
  </r>
  <r>
    <d v="2014-09-30T00:00:00"/>
    <x v="0"/>
    <x v="8"/>
    <x v="420"/>
    <x v="18"/>
    <x v="2"/>
    <x v="10"/>
    <s v="Eureka Sanitaire  Commercial Upright"/>
    <n v="795.41"/>
    <n v="6"/>
    <n v="59.66"/>
    <s v="Yes"/>
  </r>
  <r>
    <d v="2014-10-01T00:00:00"/>
    <x v="0"/>
    <x v="9"/>
    <x v="458"/>
    <x v="25"/>
    <x v="2"/>
    <x v="8"/>
    <s v="Avery 482"/>
    <n v="2.89"/>
    <n v="1"/>
    <n v="1.36"/>
    <s v="Yes"/>
  </r>
  <r>
    <d v="2014-10-01T00:00:00"/>
    <x v="0"/>
    <x v="9"/>
    <x v="458"/>
    <x v="25"/>
    <x v="1"/>
    <x v="5"/>
    <s v="Howard Miller 11-1/2&quot; Diameter Ridgewood Wall Clock"/>
    <n v="51.94"/>
    <n v="1"/>
    <n v="21.3"/>
    <s v="Yes"/>
  </r>
  <r>
    <d v="2014-10-03T00:00:00"/>
    <x v="0"/>
    <x v="9"/>
    <x v="459"/>
    <x v="10"/>
    <x v="2"/>
    <x v="3"/>
    <s v="Geographics Note Cards, Blank, White, 8 1/2&quot; x 11&quot;"/>
    <n v="22.38"/>
    <n v="2"/>
    <n v="10.74"/>
    <s v="Yes"/>
  </r>
  <r>
    <d v="2014-10-03T00:00:00"/>
    <x v="0"/>
    <x v="9"/>
    <x v="365"/>
    <x v="15"/>
    <x v="2"/>
    <x v="6"/>
    <s v="Tennsco 6- and 18-Compartment Lockers"/>
    <n v="636.41"/>
    <n v="3"/>
    <n v="-15.91"/>
    <s v="No"/>
  </r>
  <r>
    <d v="2014-10-03T00:00:00"/>
    <x v="0"/>
    <x v="9"/>
    <x v="365"/>
    <x v="15"/>
    <x v="2"/>
    <x v="11"/>
    <s v="BOSTON Ranger #55 Pencil Sharpener, Black"/>
    <n v="83.17"/>
    <n v="4"/>
    <n v="9.36"/>
    <s v="Yes"/>
  </r>
  <r>
    <d v="2014-10-05T00:00:00"/>
    <x v="0"/>
    <x v="9"/>
    <x v="205"/>
    <x v="1"/>
    <x v="2"/>
    <x v="13"/>
    <s v="Strathmore #10 Envelopes, Ultimate White"/>
    <n v="158.13"/>
    <n v="3"/>
    <n v="77.48"/>
    <s v="Yes"/>
  </r>
  <r>
    <d v="2014-10-05T00:00:00"/>
    <x v="0"/>
    <x v="9"/>
    <x v="205"/>
    <x v="1"/>
    <x v="0"/>
    <x v="2"/>
    <s v="LF Elite 3D Dazzle Designer Hard Case Cover, Lf Stylus Pen and Wiper For Apple Iphone 5c Mini Lite"/>
    <n v="43.6"/>
    <n v="5"/>
    <n v="4.3600000000000003"/>
    <s v="Yes"/>
  </r>
  <r>
    <d v="2014-10-05T00:00:00"/>
    <x v="0"/>
    <x v="9"/>
    <x v="460"/>
    <x v="13"/>
    <x v="1"/>
    <x v="14"/>
    <s v="Bestar Classic Bookcase"/>
    <n v="349.97"/>
    <n v="7"/>
    <n v="-216.98"/>
    <s v="No"/>
  </r>
  <r>
    <d v="2014-10-05T00:00:00"/>
    <x v="0"/>
    <x v="9"/>
    <x v="460"/>
    <x v="13"/>
    <x v="2"/>
    <x v="11"/>
    <s v="DIXON Ticonderoga Erasable Checking Pencils"/>
    <n v="22.32"/>
    <n v="5"/>
    <n v="5.3"/>
    <s v="Yes"/>
  </r>
  <r>
    <d v="2014-10-05T00:00:00"/>
    <x v="0"/>
    <x v="9"/>
    <x v="461"/>
    <x v="5"/>
    <x v="2"/>
    <x v="3"/>
    <s v="Southworth 25% Cotton Premium Laser Paper and Envelopes"/>
    <n v="39.96"/>
    <n v="2"/>
    <n v="19.18"/>
    <s v="Yes"/>
  </r>
  <r>
    <d v="2014-10-05T00:00:00"/>
    <x v="0"/>
    <x v="9"/>
    <x v="461"/>
    <x v="5"/>
    <x v="0"/>
    <x v="2"/>
    <s v="Wilson Electronics DB Pro Signal Booster"/>
    <n v="1432"/>
    <n v="5"/>
    <n v="125.3"/>
    <s v="Yes"/>
  </r>
  <r>
    <d v="2014-10-05T00:00:00"/>
    <x v="0"/>
    <x v="9"/>
    <x v="461"/>
    <x v="5"/>
    <x v="2"/>
    <x v="16"/>
    <s v="Acme Design Stainless Steel Bent Scissors"/>
    <n v="41.04"/>
    <n v="6"/>
    <n v="11.08"/>
    <s v="Yes"/>
  </r>
  <r>
    <d v="2014-10-05T00:00:00"/>
    <x v="0"/>
    <x v="9"/>
    <x v="461"/>
    <x v="5"/>
    <x v="1"/>
    <x v="1"/>
    <s v="Hon Pagoda Stacking Chairs"/>
    <n v="256.77999999999997"/>
    <n v="1"/>
    <n v="32.1"/>
    <s v="Yes"/>
  </r>
  <r>
    <d v="2014-10-06T00:00:00"/>
    <x v="0"/>
    <x v="9"/>
    <x v="462"/>
    <x v="10"/>
    <x v="2"/>
    <x v="8"/>
    <s v="Dot Matrix Printer Tape Reel Labels, White, 5000/Box"/>
    <n v="491.55"/>
    <n v="5"/>
    <n v="240.86"/>
    <s v="Yes"/>
  </r>
  <r>
    <d v="2014-10-09T00:00:00"/>
    <x v="0"/>
    <x v="9"/>
    <x v="198"/>
    <x v="25"/>
    <x v="2"/>
    <x v="9"/>
    <s v="Tuff Stuff Recycled Round Ring Binders"/>
    <n v="9.64"/>
    <n v="2"/>
    <n v="4.72"/>
    <s v="Yes"/>
  </r>
  <r>
    <d v="2014-10-09T00:00:00"/>
    <x v="0"/>
    <x v="9"/>
    <x v="71"/>
    <x v="16"/>
    <x v="2"/>
    <x v="13"/>
    <s v="Peel &amp; Seel Envelopes"/>
    <n v="21.73"/>
    <n v="7"/>
    <n v="7.6"/>
    <s v="Yes"/>
  </r>
  <r>
    <d v="2014-10-09T00:00:00"/>
    <x v="0"/>
    <x v="9"/>
    <x v="71"/>
    <x v="16"/>
    <x v="1"/>
    <x v="1"/>
    <s v="GuestStacker Chair with Chrome Finish Legs"/>
    <n v="1487.04"/>
    <n v="5"/>
    <n v="148.69999999999999"/>
    <s v="Yes"/>
  </r>
  <r>
    <d v="2014-10-09T00:00:00"/>
    <x v="0"/>
    <x v="9"/>
    <x v="463"/>
    <x v="8"/>
    <x v="2"/>
    <x v="10"/>
    <s v="Kensington 6 Outlet Guardian Standard Surge Protector"/>
    <n v="81.92"/>
    <n v="4"/>
    <n v="22.12"/>
    <s v="Yes"/>
  </r>
  <r>
    <d v="2014-10-09T00:00:00"/>
    <x v="0"/>
    <x v="9"/>
    <x v="463"/>
    <x v="8"/>
    <x v="1"/>
    <x v="5"/>
    <s v="Dana Fluorescent Magnifying Lamp, White, 36&quot;"/>
    <n v="254.9"/>
    <n v="5"/>
    <n v="76.47"/>
    <s v="Yes"/>
  </r>
  <r>
    <d v="2014-10-10T00:00:00"/>
    <x v="0"/>
    <x v="9"/>
    <x v="464"/>
    <x v="5"/>
    <x v="1"/>
    <x v="1"/>
    <s v="Global Deluxe Stacking Chair, Gray"/>
    <n v="122.35"/>
    <n v="3"/>
    <n v="13.76"/>
    <s v="Yes"/>
  </r>
  <r>
    <d v="2014-10-10T00:00:00"/>
    <x v="0"/>
    <x v="9"/>
    <x v="464"/>
    <x v="5"/>
    <x v="2"/>
    <x v="13"/>
    <s v="#10- 4 1/8&quot; x 9 1/2&quot; Security-Tint Envelopes"/>
    <n v="15.28"/>
    <n v="2"/>
    <n v="7.49"/>
    <s v="Yes"/>
  </r>
  <r>
    <d v="2014-10-10T00:00:00"/>
    <x v="0"/>
    <x v="9"/>
    <x v="51"/>
    <x v="22"/>
    <x v="1"/>
    <x v="5"/>
    <s v="Westinghouse Clip-On Gooseneck Lamps"/>
    <n v="46.87"/>
    <n v="7"/>
    <n v="3.52"/>
    <s v="Yes"/>
  </r>
  <r>
    <d v="2014-10-10T00:00:00"/>
    <x v="0"/>
    <x v="9"/>
    <x v="325"/>
    <x v="4"/>
    <x v="0"/>
    <x v="2"/>
    <s v="Motorola Droid Maxx"/>
    <n v="719.95"/>
    <n v="6"/>
    <n v="72"/>
    <s v="Yes"/>
  </r>
  <r>
    <d v="2014-10-10T00:00:00"/>
    <x v="0"/>
    <x v="9"/>
    <x v="325"/>
    <x v="4"/>
    <x v="0"/>
    <x v="2"/>
    <s v="Cisco 8x8 Inc. 6753i IP Business Phone System"/>
    <n v="755.94"/>
    <n v="7"/>
    <n v="66.150000000000006"/>
    <s v="Yes"/>
  </r>
  <r>
    <d v="2014-10-10T00:00:00"/>
    <x v="0"/>
    <x v="9"/>
    <x v="325"/>
    <x v="4"/>
    <x v="2"/>
    <x v="9"/>
    <s v="GBC Personal VeloBind Strips"/>
    <n v="11.98"/>
    <n v="5"/>
    <n v="-19.170000000000002"/>
    <s v="No"/>
  </r>
  <r>
    <d v="2014-10-10T00:00:00"/>
    <x v="0"/>
    <x v="9"/>
    <x v="325"/>
    <x v="4"/>
    <x v="2"/>
    <x v="9"/>
    <s v="Avery Non-Stick Binders"/>
    <n v="0.9"/>
    <n v="1"/>
    <n v="-1.57"/>
    <s v="No"/>
  </r>
  <r>
    <d v="2014-10-10T00:00:00"/>
    <x v="0"/>
    <x v="9"/>
    <x v="465"/>
    <x v="18"/>
    <x v="0"/>
    <x v="15"/>
    <s v="Hewlett-Packard Deskjet F4180 All-in-One Color Ink-jet - Printer / copier / scanner"/>
    <n v="101.99"/>
    <n v="2"/>
    <n v="-71.400000000000006"/>
    <s v="No"/>
  </r>
  <r>
    <d v="2014-10-10T00:00:00"/>
    <x v="0"/>
    <x v="9"/>
    <x v="465"/>
    <x v="18"/>
    <x v="2"/>
    <x v="9"/>
    <s v="Premier Elliptical Ring Binder, Black"/>
    <n v="18.260000000000002"/>
    <n v="2"/>
    <n v="-13.39"/>
    <s v="No"/>
  </r>
  <r>
    <d v="2014-10-10T00:00:00"/>
    <x v="0"/>
    <x v="9"/>
    <x v="466"/>
    <x v="35"/>
    <x v="2"/>
    <x v="11"/>
    <s v="Dixon Ticonderoga Core-Lock Colored Pencils, 48-Color Set"/>
    <n v="255.85"/>
    <n v="7"/>
    <n v="112.57"/>
    <s v="Yes"/>
  </r>
  <r>
    <d v="2014-10-11T00:00:00"/>
    <x v="0"/>
    <x v="9"/>
    <x v="216"/>
    <x v="5"/>
    <x v="0"/>
    <x v="2"/>
    <s v="Jabra SPEAK 410"/>
    <n v="601.54"/>
    <n v="8"/>
    <n v="60.15"/>
    <s v="Yes"/>
  </r>
  <r>
    <d v="2014-10-11T00:00:00"/>
    <x v="0"/>
    <x v="9"/>
    <x v="216"/>
    <x v="5"/>
    <x v="0"/>
    <x v="0"/>
    <s v="Memorex Froggy Flash Drive 4 GB"/>
    <n v="10.99"/>
    <n v="1"/>
    <n v="4.29"/>
    <s v="Yes"/>
  </r>
  <r>
    <d v="2014-10-11T00:00:00"/>
    <x v="0"/>
    <x v="9"/>
    <x v="216"/>
    <x v="5"/>
    <x v="1"/>
    <x v="5"/>
    <s v="Luxo Economy Swing Arm Lamp"/>
    <n v="39.880000000000003"/>
    <n v="2"/>
    <n v="11.17"/>
    <s v="Yes"/>
  </r>
  <r>
    <d v="2014-10-11T00:00:00"/>
    <x v="0"/>
    <x v="9"/>
    <x v="216"/>
    <x v="5"/>
    <x v="2"/>
    <x v="3"/>
    <s v="Southworth 100% RÃ©sumÃ© Paper, 24lb."/>
    <n v="62.24"/>
    <n v="8"/>
    <n v="28.01"/>
    <s v="Yes"/>
  </r>
  <r>
    <d v="2014-10-11T00:00:00"/>
    <x v="0"/>
    <x v="9"/>
    <x v="216"/>
    <x v="5"/>
    <x v="1"/>
    <x v="5"/>
    <s v="Eldon Expressions Punched Metal &amp; Wood Desk Accessories, Pewter &amp; Cherry"/>
    <n v="53.2"/>
    <n v="5"/>
    <n v="14.9"/>
    <s v="Yes"/>
  </r>
  <r>
    <d v="2014-10-11T00:00:00"/>
    <x v="0"/>
    <x v="9"/>
    <x v="216"/>
    <x v="5"/>
    <x v="2"/>
    <x v="8"/>
    <s v="Avery White Multi-Purpose Labels"/>
    <n v="39.840000000000003"/>
    <n v="8"/>
    <n v="18.329999999999998"/>
    <s v="Yes"/>
  </r>
  <r>
    <d v="2014-10-11T00:00:00"/>
    <x v="0"/>
    <x v="9"/>
    <x v="62"/>
    <x v="10"/>
    <x v="2"/>
    <x v="11"/>
    <s v="Avery Hi-Liter Comfort Grip Fluorescent Highlighter, Yellow Ink"/>
    <n v="3.9"/>
    <n v="2"/>
    <n v="1.52"/>
    <s v="Yes"/>
  </r>
  <r>
    <d v="2014-10-11T00:00:00"/>
    <x v="0"/>
    <x v="9"/>
    <x v="62"/>
    <x v="10"/>
    <x v="2"/>
    <x v="3"/>
    <s v="Xerox 199"/>
    <n v="12.84"/>
    <n v="3"/>
    <n v="5.78"/>
    <s v="Yes"/>
  </r>
  <r>
    <d v="2014-10-11T00:00:00"/>
    <x v="0"/>
    <x v="9"/>
    <x v="62"/>
    <x v="10"/>
    <x v="2"/>
    <x v="3"/>
    <s v="Xerox 4200 Series MultiUse Premium Copy Paper (20Lb. and 84 Bright)"/>
    <n v="15.84"/>
    <n v="3"/>
    <n v="7.13"/>
    <s v="Yes"/>
  </r>
  <r>
    <d v="2014-10-11T00:00:00"/>
    <x v="0"/>
    <x v="9"/>
    <x v="62"/>
    <x v="10"/>
    <x v="1"/>
    <x v="1"/>
    <s v="Hon Every-Day Series Multi-Task Chairs"/>
    <n v="563.94000000000005"/>
    <n v="3"/>
    <n v="112.79"/>
    <s v="Yes"/>
  </r>
  <r>
    <d v="2014-10-11T00:00:00"/>
    <x v="0"/>
    <x v="9"/>
    <x v="62"/>
    <x v="10"/>
    <x v="2"/>
    <x v="6"/>
    <s v="Acco Perma 3000 Stacking Storage Drawers"/>
    <n v="62.94"/>
    <n v="3"/>
    <n v="11.96"/>
    <s v="Yes"/>
  </r>
  <r>
    <d v="2014-10-11T00:00:00"/>
    <x v="0"/>
    <x v="9"/>
    <x v="62"/>
    <x v="10"/>
    <x v="2"/>
    <x v="6"/>
    <s v="Hot File 7-Pocket, Floor Stand"/>
    <n v="535.41"/>
    <n v="3"/>
    <n v="160.62"/>
    <s v="Yes"/>
  </r>
  <r>
    <d v="2014-10-12T00:00:00"/>
    <x v="0"/>
    <x v="9"/>
    <x v="467"/>
    <x v="2"/>
    <x v="2"/>
    <x v="3"/>
    <s v="Adams Write n' Stick Phone Message Book, 11&quot; X 5 1/4&quot;, 200 Messages"/>
    <n v="11.36"/>
    <n v="2"/>
    <n v="5.23"/>
    <s v="Yes"/>
  </r>
  <r>
    <d v="2014-10-12T00:00:00"/>
    <x v="0"/>
    <x v="9"/>
    <x v="467"/>
    <x v="2"/>
    <x v="2"/>
    <x v="9"/>
    <s v="Poly Designer Cover &amp; Back"/>
    <n v="106.34"/>
    <n v="7"/>
    <n v="37.22"/>
    <s v="Yes"/>
  </r>
  <r>
    <d v="2014-10-12T00:00:00"/>
    <x v="0"/>
    <x v="9"/>
    <x v="468"/>
    <x v="41"/>
    <x v="1"/>
    <x v="1"/>
    <s v="Office Star - Contemporary Swivel Chair with Padded Adjustable Arms and Flex Back"/>
    <n v="338.35"/>
    <n v="3"/>
    <n v="4.2300000000000004"/>
    <s v="Yes"/>
  </r>
  <r>
    <d v="2014-10-12T00:00:00"/>
    <x v="0"/>
    <x v="9"/>
    <x v="468"/>
    <x v="41"/>
    <x v="2"/>
    <x v="3"/>
    <s v="Xerox 1931"/>
    <n v="25.92"/>
    <n v="4"/>
    <n v="12.44"/>
    <s v="Yes"/>
  </r>
  <r>
    <d v="2014-10-12T00:00:00"/>
    <x v="0"/>
    <x v="9"/>
    <x v="468"/>
    <x v="41"/>
    <x v="2"/>
    <x v="3"/>
    <s v="Xerox Color Copier Paper, 11&quot; x 17&quot;, Ream"/>
    <n v="91.36"/>
    <n v="4"/>
    <n v="42.03"/>
    <s v="Yes"/>
  </r>
  <r>
    <d v="2014-10-13T00:00:00"/>
    <x v="0"/>
    <x v="9"/>
    <x v="469"/>
    <x v="1"/>
    <x v="2"/>
    <x v="11"/>
    <s v="Newell 32"/>
    <n v="11.52"/>
    <n v="4"/>
    <n v="3.23"/>
    <s v="Yes"/>
  </r>
  <r>
    <d v="2014-10-13T00:00:00"/>
    <x v="0"/>
    <x v="9"/>
    <x v="469"/>
    <x v="1"/>
    <x v="1"/>
    <x v="7"/>
    <s v="Bevis Round Bullnose 29&quot; High Table Top"/>
    <n v="1298.55"/>
    <n v="5"/>
    <n v="311.64999999999998"/>
    <s v="Yes"/>
  </r>
  <r>
    <d v="2014-10-13T00:00:00"/>
    <x v="0"/>
    <x v="9"/>
    <x v="469"/>
    <x v="1"/>
    <x v="2"/>
    <x v="10"/>
    <s v="Belkin F9G930V10-GRY 9 Outlet Surge"/>
    <n v="213.92"/>
    <n v="4"/>
    <n v="62.04"/>
    <s v="Yes"/>
  </r>
  <r>
    <d v="2014-10-13T00:00:00"/>
    <x v="0"/>
    <x v="9"/>
    <x v="469"/>
    <x v="1"/>
    <x v="0"/>
    <x v="0"/>
    <s v="Sony 16GB Class 10 Micro SDHC R40 Memory Card"/>
    <n v="25.78"/>
    <n v="2"/>
    <n v="2.58"/>
    <s v="Yes"/>
  </r>
  <r>
    <d v="2014-10-13T00:00:00"/>
    <x v="0"/>
    <x v="9"/>
    <x v="90"/>
    <x v="8"/>
    <x v="1"/>
    <x v="1"/>
    <s v="Global High-Back Leather Tilter, Burgundy"/>
    <n v="245.98"/>
    <n v="2"/>
    <n v="27.06"/>
    <s v="Yes"/>
  </r>
  <r>
    <d v="2014-10-13T00:00:00"/>
    <x v="0"/>
    <x v="9"/>
    <x v="90"/>
    <x v="8"/>
    <x v="2"/>
    <x v="9"/>
    <s v="Flexible Leather- Look Classic Collection Ring Binder"/>
    <n v="18.940000000000001"/>
    <n v="1"/>
    <n v="9.4700000000000006"/>
    <s v="Yes"/>
  </r>
  <r>
    <d v="2014-10-13T00:00:00"/>
    <x v="0"/>
    <x v="9"/>
    <x v="470"/>
    <x v="2"/>
    <x v="2"/>
    <x v="9"/>
    <s v="Recycled Pressboard Report Cover with Reinforced Top Hinge"/>
    <n v="7.75"/>
    <n v="3"/>
    <n v="2.81"/>
    <s v="Yes"/>
  </r>
  <r>
    <d v="2014-10-13T00:00:00"/>
    <x v="0"/>
    <x v="9"/>
    <x v="434"/>
    <x v="25"/>
    <x v="2"/>
    <x v="13"/>
    <s v="Pastel Pink Envelopes"/>
    <n v="36.4"/>
    <n v="5"/>
    <n v="17.47"/>
    <s v="Yes"/>
  </r>
  <r>
    <d v="2014-10-13T00:00:00"/>
    <x v="0"/>
    <x v="9"/>
    <x v="434"/>
    <x v="25"/>
    <x v="0"/>
    <x v="0"/>
    <s v="SanDisk Cruzer 16 GB USB Flash Drive"/>
    <n v="22.96"/>
    <n v="2"/>
    <n v="4.3600000000000003"/>
    <s v="Yes"/>
  </r>
  <r>
    <d v="2014-10-13T00:00:00"/>
    <x v="0"/>
    <x v="9"/>
    <x v="434"/>
    <x v="25"/>
    <x v="2"/>
    <x v="6"/>
    <s v="Space Solutions Industrial Galvanized Steel Shelving."/>
    <n v="315.2"/>
    <n v="4"/>
    <n v="6.3"/>
    <s v="Yes"/>
  </r>
  <r>
    <d v="2014-10-13T00:00:00"/>
    <x v="0"/>
    <x v="9"/>
    <x v="434"/>
    <x v="25"/>
    <x v="2"/>
    <x v="9"/>
    <s v="Wilson Jones Standard D-Ring Binders"/>
    <n v="15.18"/>
    <n v="3"/>
    <n v="7.13"/>
    <s v="Yes"/>
  </r>
  <r>
    <d v="2014-10-14T00:00:00"/>
    <x v="0"/>
    <x v="9"/>
    <x v="471"/>
    <x v="38"/>
    <x v="2"/>
    <x v="9"/>
    <s v="Avery Metallic Poly Binders"/>
    <n v="22.92"/>
    <n v="4"/>
    <n v="11"/>
    <s v="Yes"/>
  </r>
  <r>
    <d v="2014-10-14T00:00:00"/>
    <x v="0"/>
    <x v="9"/>
    <x v="471"/>
    <x v="38"/>
    <x v="2"/>
    <x v="6"/>
    <s v="Fellowes Bankers Box Recycled Super Stor/Drawer"/>
    <n v="269.89999999999998"/>
    <n v="5"/>
    <n v="16.190000000000001"/>
    <s v="Yes"/>
  </r>
  <r>
    <d v="2014-10-14T00:00:00"/>
    <x v="0"/>
    <x v="9"/>
    <x v="472"/>
    <x v="4"/>
    <x v="2"/>
    <x v="10"/>
    <s v="Hoover Replacement Belts For Soft Guard &amp; Commercial Ltweight Upright Vacs, 2/Pk"/>
    <n v="3.16"/>
    <n v="4"/>
    <n v="-8.5299999999999994"/>
    <s v="No"/>
  </r>
  <r>
    <d v="2014-10-14T00:00:00"/>
    <x v="0"/>
    <x v="9"/>
    <x v="472"/>
    <x v="4"/>
    <x v="0"/>
    <x v="12"/>
    <s v="Hewlett Packard 610 Color Digital Copier / Printer"/>
    <n v="1999.96"/>
    <n v="5"/>
    <n v="624.99"/>
    <s v="Yes"/>
  </r>
  <r>
    <d v="2014-10-14T00:00:00"/>
    <x v="0"/>
    <x v="9"/>
    <x v="0"/>
    <x v="3"/>
    <x v="2"/>
    <x v="3"/>
    <s v="Xerox 1951"/>
    <n v="322.19"/>
    <n v="13"/>
    <n v="100.69"/>
    <s v="Yes"/>
  </r>
  <r>
    <d v="2014-10-14T00:00:00"/>
    <x v="0"/>
    <x v="9"/>
    <x v="0"/>
    <x v="3"/>
    <x v="2"/>
    <x v="9"/>
    <s v="Pressboard Covers with Storage Hooks, 9 1/2&quot; x 11&quot;, Light Blue"/>
    <n v="2.95"/>
    <n v="3"/>
    <n v="-4.8600000000000003"/>
    <s v="No"/>
  </r>
  <r>
    <d v="2014-10-14T00:00:00"/>
    <x v="0"/>
    <x v="9"/>
    <x v="0"/>
    <x v="3"/>
    <x v="2"/>
    <x v="3"/>
    <s v="Xerox 1903"/>
    <n v="19.14"/>
    <n v="4"/>
    <n v="6.94"/>
    <s v="Yes"/>
  </r>
  <r>
    <d v="2014-10-14T00:00:00"/>
    <x v="0"/>
    <x v="9"/>
    <x v="473"/>
    <x v="6"/>
    <x v="0"/>
    <x v="0"/>
    <s v="WD My Passport Ultra 500GB Portable External Hard Drive"/>
    <n v="177"/>
    <n v="3"/>
    <n v="30.09"/>
    <s v="Yes"/>
  </r>
  <r>
    <d v="2014-10-14T00:00:00"/>
    <x v="0"/>
    <x v="9"/>
    <x v="473"/>
    <x v="6"/>
    <x v="2"/>
    <x v="6"/>
    <s v="SimpliFile Personal File, Black Granite, 15w x 6-15/16d x 11-1/4h"/>
    <n v="79.45"/>
    <n v="7"/>
    <n v="22.25"/>
    <s v="Yes"/>
  </r>
  <r>
    <d v="2014-10-14T00:00:00"/>
    <x v="0"/>
    <x v="9"/>
    <x v="473"/>
    <x v="6"/>
    <x v="1"/>
    <x v="1"/>
    <s v="Office Star - Ergonomic Mid Back Chair with 2-Way Adjustable Arms"/>
    <n v="1628.82"/>
    <n v="9"/>
    <n v="260.61"/>
    <s v="Yes"/>
  </r>
  <r>
    <d v="2014-10-15T00:00:00"/>
    <x v="0"/>
    <x v="9"/>
    <x v="317"/>
    <x v="11"/>
    <x v="1"/>
    <x v="5"/>
    <s v="Executive Impressions 13&quot; Clairmont Wall Clock"/>
    <n v="15.38"/>
    <n v="1"/>
    <n v="4.04"/>
    <s v="Yes"/>
  </r>
  <r>
    <d v="2014-10-15T00:00:00"/>
    <x v="0"/>
    <x v="9"/>
    <x v="474"/>
    <x v="18"/>
    <x v="1"/>
    <x v="1"/>
    <s v="Global Italian Leather Office Chair"/>
    <n v="183.37"/>
    <n v="2"/>
    <n v="-7.86"/>
    <s v="No"/>
  </r>
  <r>
    <d v="2014-10-15T00:00:00"/>
    <x v="0"/>
    <x v="9"/>
    <x v="474"/>
    <x v="18"/>
    <x v="2"/>
    <x v="3"/>
    <s v="Xerox 1897"/>
    <n v="7.97"/>
    <n v="2"/>
    <n v="2.89"/>
    <s v="Yes"/>
  </r>
  <r>
    <d v="2014-10-16T00:00:00"/>
    <x v="0"/>
    <x v="9"/>
    <x v="475"/>
    <x v="5"/>
    <x v="2"/>
    <x v="9"/>
    <s v="Avery Non-Stick Heavy Duty View Round Locking Ring Binders"/>
    <n v="14.35"/>
    <n v="3"/>
    <n v="5.0199999999999996"/>
    <s v="Yes"/>
  </r>
  <r>
    <d v="2014-10-16T00:00:00"/>
    <x v="0"/>
    <x v="9"/>
    <x v="475"/>
    <x v="5"/>
    <x v="0"/>
    <x v="0"/>
    <s v="LogitechÂ Illuminated - Keyboard"/>
    <n v="179.97"/>
    <n v="3"/>
    <n v="86.39"/>
    <s v="Yes"/>
  </r>
  <r>
    <d v="2014-10-17T00:00:00"/>
    <x v="0"/>
    <x v="9"/>
    <x v="476"/>
    <x v="4"/>
    <x v="2"/>
    <x v="9"/>
    <s v="GBC Standard Recycled Report Covers, Clear Plastic Sheets"/>
    <n v="10.78"/>
    <n v="5"/>
    <n v="-17.25"/>
    <s v="No"/>
  </r>
  <r>
    <d v="2014-10-17T00:00:00"/>
    <x v="0"/>
    <x v="9"/>
    <x v="476"/>
    <x v="4"/>
    <x v="0"/>
    <x v="0"/>
    <s v="Case Logic 2.4GHz Wireless Keyboard"/>
    <n v="119.98"/>
    <n v="3"/>
    <n v="-18"/>
    <s v="No"/>
  </r>
  <r>
    <d v="2014-10-17T00:00:00"/>
    <x v="0"/>
    <x v="9"/>
    <x v="454"/>
    <x v="4"/>
    <x v="1"/>
    <x v="5"/>
    <s v="G.E. Longer-Life Indoor Recessed Floodlight Bulbs"/>
    <n v="5.31"/>
    <n v="2"/>
    <n v="-1.59"/>
    <s v="No"/>
  </r>
  <r>
    <d v="2014-10-18T00:00:00"/>
    <x v="0"/>
    <x v="9"/>
    <x v="477"/>
    <x v="39"/>
    <x v="2"/>
    <x v="6"/>
    <s v="Gould Plastics 18-Pocket Panel Bin, 34w x 5-1/4d x 20-1/2h"/>
    <n v="275.97000000000003"/>
    <n v="3"/>
    <n v="11.04"/>
    <s v="Yes"/>
  </r>
  <r>
    <d v="2014-10-18T00:00:00"/>
    <x v="0"/>
    <x v="9"/>
    <x v="477"/>
    <x v="39"/>
    <x v="0"/>
    <x v="2"/>
    <s v="Avaya IP Phone 1140E VoIP phone"/>
    <n v="1394.95"/>
    <n v="5"/>
    <n v="362.69"/>
    <s v="Yes"/>
  </r>
  <r>
    <d v="2014-10-18T00:00:00"/>
    <x v="0"/>
    <x v="9"/>
    <x v="477"/>
    <x v="39"/>
    <x v="1"/>
    <x v="1"/>
    <s v="Global Wood Trimmed Manager's Task Chair, Khaki"/>
    <n v="545.88"/>
    <n v="6"/>
    <n v="70.959999999999994"/>
    <s v="Yes"/>
  </r>
  <r>
    <d v="2014-10-18T00:00:00"/>
    <x v="0"/>
    <x v="9"/>
    <x v="478"/>
    <x v="13"/>
    <x v="2"/>
    <x v="13"/>
    <s v="White Business Envelopes with Contemporary Seam, Recycled White Business Envelopes"/>
    <n v="52.51"/>
    <n v="6"/>
    <n v="19.690000000000001"/>
    <s v="Yes"/>
  </r>
  <r>
    <d v="2014-10-18T00:00:00"/>
    <x v="0"/>
    <x v="9"/>
    <x v="478"/>
    <x v="13"/>
    <x v="2"/>
    <x v="6"/>
    <s v="Eldon Base for stackable storage shelf, platinum"/>
    <n v="186.91"/>
    <n v="6"/>
    <n v="-35.049999999999997"/>
    <s v="No"/>
  </r>
  <r>
    <d v="2014-10-18T00:00:00"/>
    <x v="0"/>
    <x v="9"/>
    <x v="478"/>
    <x v="13"/>
    <x v="2"/>
    <x v="3"/>
    <s v="Adams &quot;While You Were Out&quot; Message Pads"/>
    <n v="10.050000000000001"/>
    <n v="4"/>
    <n v="3.14"/>
    <s v="Yes"/>
  </r>
  <r>
    <d v="2014-10-18T00:00:00"/>
    <x v="0"/>
    <x v="9"/>
    <x v="479"/>
    <x v="9"/>
    <x v="1"/>
    <x v="1"/>
    <s v="Office Star Flex Back Scooter Chair with Aluminum Finish Frame"/>
    <n v="605.34"/>
    <n v="6"/>
    <n v="145.28"/>
    <s v="Yes"/>
  </r>
  <r>
    <d v="2014-10-18T00:00:00"/>
    <x v="0"/>
    <x v="9"/>
    <x v="480"/>
    <x v="1"/>
    <x v="2"/>
    <x v="3"/>
    <s v="Xerox 1925"/>
    <n v="61.96"/>
    <n v="2"/>
    <n v="27.88"/>
    <s v="Yes"/>
  </r>
  <r>
    <d v="2014-10-18T00:00:00"/>
    <x v="0"/>
    <x v="9"/>
    <x v="480"/>
    <x v="1"/>
    <x v="2"/>
    <x v="9"/>
    <s v="Computer Printout Index Tabs"/>
    <n v="1.34"/>
    <n v="1"/>
    <n v="0.47"/>
    <s v="Yes"/>
  </r>
  <r>
    <d v="2014-10-19T00:00:00"/>
    <x v="0"/>
    <x v="9"/>
    <x v="481"/>
    <x v="5"/>
    <x v="2"/>
    <x v="3"/>
    <s v="Spiral Phone Message Books with Labels by Adams"/>
    <n v="13.44"/>
    <n v="3"/>
    <n v="6.59"/>
    <s v="Yes"/>
  </r>
  <r>
    <d v="2014-10-19T00:00:00"/>
    <x v="0"/>
    <x v="9"/>
    <x v="482"/>
    <x v="5"/>
    <x v="2"/>
    <x v="9"/>
    <s v="Accohide Poly Flexible Ring Binders"/>
    <n v="2.99"/>
    <n v="1"/>
    <n v="1.1200000000000001"/>
    <s v="Yes"/>
  </r>
  <r>
    <d v="2014-10-19T00:00:00"/>
    <x v="0"/>
    <x v="9"/>
    <x v="482"/>
    <x v="5"/>
    <x v="2"/>
    <x v="9"/>
    <s v="Avery Durable Slant Ring Binders With Label Holder"/>
    <n v="20.059999999999999"/>
    <n v="6"/>
    <n v="7.02"/>
    <s v="Yes"/>
  </r>
  <r>
    <d v="2014-10-19T00:00:00"/>
    <x v="0"/>
    <x v="9"/>
    <x v="482"/>
    <x v="5"/>
    <x v="2"/>
    <x v="3"/>
    <s v="Xerox 1917"/>
    <n v="146.72999999999999"/>
    <n v="3"/>
    <n v="68.959999999999994"/>
    <s v="Yes"/>
  </r>
  <r>
    <d v="2014-10-19T00:00:00"/>
    <x v="0"/>
    <x v="9"/>
    <x v="482"/>
    <x v="5"/>
    <x v="2"/>
    <x v="8"/>
    <s v="Avery 480"/>
    <n v="18.75"/>
    <n v="5"/>
    <n v="9"/>
    <s v="Yes"/>
  </r>
  <r>
    <d v="2014-10-19T00:00:00"/>
    <x v="0"/>
    <x v="9"/>
    <x v="482"/>
    <x v="5"/>
    <x v="0"/>
    <x v="2"/>
    <s v="Panasonic KX TS208W Corded phone"/>
    <n v="117.58"/>
    <n v="3"/>
    <n v="11.76"/>
    <s v="Yes"/>
  </r>
  <r>
    <d v="2014-10-19T00:00:00"/>
    <x v="0"/>
    <x v="9"/>
    <x v="483"/>
    <x v="5"/>
    <x v="0"/>
    <x v="2"/>
    <s v="RCA Visys Integrated PBX 8-Line Router"/>
    <n v="321.55"/>
    <n v="6"/>
    <n v="20.100000000000001"/>
    <s v="Yes"/>
  </r>
  <r>
    <d v="2014-10-20T00:00:00"/>
    <x v="0"/>
    <x v="9"/>
    <x v="148"/>
    <x v="10"/>
    <x v="2"/>
    <x v="6"/>
    <s v="Gould Plastics 9-Pocket Panel Bin, 18-3/8w x 5-1/4d x 20-1/2h, Black"/>
    <n v="211.96"/>
    <n v="4"/>
    <n v="8.48"/>
    <s v="Yes"/>
  </r>
  <r>
    <d v="2014-10-20T00:00:00"/>
    <x v="0"/>
    <x v="9"/>
    <x v="484"/>
    <x v="23"/>
    <x v="1"/>
    <x v="7"/>
    <s v="Lesro Round Back Collection Coffee Table, End Table"/>
    <n v="328.59"/>
    <n v="3"/>
    <n v="-147.87"/>
    <s v="No"/>
  </r>
  <r>
    <d v="2014-10-20T00:00:00"/>
    <x v="0"/>
    <x v="9"/>
    <x v="484"/>
    <x v="23"/>
    <x v="2"/>
    <x v="6"/>
    <s v="Contico 72&quot;H Heavy-Duty Storage System"/>
    <n v="98.35"/>
    <n v="3"/>
    <n v="-24.59"/>
    <s v="No"/>
  </r>
  <r>
    <d v="2014-10-20T00:00:00"/>
    <x v="0"/>
    <x v="9"/>
    <x v="485"/>
    <x v="3"/>
    <x v="0"/>
    <x v="0"/>
    <s v="Logitech Wireless Performance Mouse MX for PC and Mac"/>
    <n v="319.97000000000003"/>
    <n v="4"/>
    <n v="71.989999999999995"/>
    <s v="Yes"/>
  </r>
  <r>
    <d v="2014-10-20T00:00:00"/>
    <x v="0"/>
    <x v="9"/>
    <x v="485"/>
    <x v="3"/>
    <x v="2"/>
    <x v="6"/>
    <s v="24 Capacity Maxi Data Binder Racks, Pearl"/>
    <n v="505.32"/>
    <n v="3"/>
    <n v="31.58"/>
    <s v="Yes"/>
  </r>
  <r>
    <d v="2014-10-20T00:00:00"/>
    <x v="0"/>
    <x v="9"/>
    <x v="485"/>
    <x v="3"/>
    <x v="2"/>
    <x v="3"/>
    <s v="Wirebound Voice Message Log Book"/>
    <n v="3.81"/>
    <n v="1"/>
    <n v="1.24"/>
    <s v="Yes"/>
  </r>
  <r>
    <d v="2014-10-20T00:00:00"/>
    <x v="0"/>
    <x v="9"/>
    <x v="485"/>
    <x v="3"/>
    <x v="2"/>
    <x v="9"/>
    <s v="Satellite Sectional Post Binders"/>
    <n v="8.68"/>
    <n v="1"/>
    <n v="-14.76"/>
    <s v="No"/>
  </r>
  <r>
    <d v="2014-10-20T00:00:00"/>
    <x v="0"/>
    <x v="9"/>
    <x v="485"/>
    <x v="3"/>
    <x v="2"/>
    <x v="8"/>
    <s v="Avery 4027 File Folder Labels for Dot Matrix Printers, 5000 Labels per Box, White"/>
    <n v="24.42"/>
    <n v="1"/>
    <n v="7.94"/>
    <s v="Yes"/>
  </r>
  <r>
    <d v="2014-10-21T00:00:00"/>
    <x v="0"/>
    <x v="9"/>
    <x v="476"/>
    <x v="18"/>
    <x v="2"/>
    <x v="10"/>
    <s v="Fellowes Superior 10 Outlet Split Surge Protector"/>
    <n v="121.79"/>
    <n v="4"/>
    <n v="13.7"/>
    <s v="Yes"/>
  </r>
  <r>
    <d v="2014-10-21T00:00:00"/>
    <x v="0"/>
    <x v="9"/>
    <x v="476"/>
    <x v="18"/>
    <x v="1"/>
    <x v="7"/>
    <s v="Hon Practical Foundations 30 x 60 Training Table, Light Gray/Charcoal"/>
    <n v="409.59"/>
    <n v="3"/>
    <n v="-122.88"/>
    <s v="No"/>
  </r>
  <r>
    <d v="2014-10-21T00:00:00"/>
    <x v="0"/>
    <x v="9"/>
    <x v="486"/>
    <x v="5"/>
    <x v="2"/>
    <x v="9"/>
    <s v="Plastic Binding Combs"/>
    <n v="36.36"/>
    <n v="3"/>
    <n v="12.27"/>
    <s v="Yes"/>
  </r>
  <r>
    <d v="2014-10-21T00:00:00"/>
    <x v="0"/>
    <x v="9"/>
    <x v="279"/>
    <x v="25"/>
    <x v="2"/>
    <x v="6"/>
    <s v="Eldon Base for stackable storage shelf, platinum"/>
    <n v="194.7"/>
    <n v="5"/>
    <n v="9.74"/>
    <s v="Yes"/>
  </r>
  <r>
    <d v="2014-10-21T00:00:00"/>
    <x v="0"/>
    <x v="9"/>
    <x v="279"/>
    <x v="25"/>
    <x v="1"/>
    <x v="7"/>
    <s v="Hon 2111 Invitation Series Straight Table"/>
    <n v="591.32000000000005"/>
    <n v="4"/>
    <n v="112.35"/>
    <s v="Yes"/>
  </r>
  <r>
    <d v="2014-10-21T00:00:00"/>
    <x v="0"/>
    <x v="9"/>
    <x v="279"/>
    <x v="25"/>
    <x v="2"/>
    <x v="11"/>
    <s v="SANFORD Liquid Accent Tank-Style Highlighters"/>
    <n v="2.84"/>
    <n v="1"/>
    <n v="0.88"/>
    <s v="Yes"/>
  </r>
  <r>
    <d v="2014-10-22T00:00:00"/>
    <x v="0"/>
    <x v="9"/>
    <x v="487"/>
    <x v="18"/>
    <x v="1"/>
    <x v="5"/>
    <s v="Seth Thomas 14&quot; Putty-Colored Wall Clock"/>
    <n v="93.89"/>
    <n v="4"/>
    <n v="12.91"/>
    <s v="Yes"/>
  </r>
  <r>
    <d v="2014-10-22T00:00:00"/>
    <x v="0"/>
    <x v="9"/>
    <x v="447"/>
    <x v="19"/>
    <x v="1"/>
    <x v="5"/>
    <s v="Tenex Chairmats For Use with Hard Floors"/>
    <n v="129.91999999999999"/>
    <n v="4"/>
    <n v="10.39"/>
    <s v="Yes"/>
  </r>
  <r>
    <d v="2014-10-24T00:00:00"/>
    <x v="0"/>
    <x v="9"/>
    <x v="488"/>
    <x v="11"/>
    <x v="2"/>
    <x v="3"/>
    <s v="Xerox 210"/>
    <n v="10.37"/>
    <n v="2"/>
    <n v="3.63"/>
    <s v="Yes"/>
  </r>
  <r>
    <d v="2014-10-24T00:00:00"/>
    <x v="0"/>
    <x v="9"/>
    <x v="193"/>
    <x v="5"/>
    <x v="2"/>
    <x v="9"/>
    <s v="Avery Premier Heavy-Duty Binder with Round Locking Rings"/>
    <n v="34.270000000000003"/>
    <n v="3"/>
    <n v="11.14"/>
    <s v="Yes"/>
  </r>
  <r>
    <d v="2014-10-24T00:00:00"/>
    <x v="0"/>
    <x v="9"/>
    <x v="393"/>
    <x v="20"/>
    <x v="2"/>
    <x v="4"/>
    <s v="Advantus Map Pennant Flags and Round Head Tacks"/>
    <n v="11.85"/>
    <n v="3"/>
    <n v="3.79"/>
    <s v="Yes"/>
  </r>
  <r>
    <d v="2014-10-25T00:00:00"/>
    <x v="0"/>
    <x v="9"/>
    <x v="195"/>
    <x v="5"/>
    <x v="2"/>
    <x v="9"/>
    <s v="GBC VeloBind Cover Sets"/>
    <n v="49.41"/>
    <n v="4"/>
    <n v="18.53"/>
    <s v="Yes"/>
  </r>
  <r>
    <d v="2014-10-25T00:00:00"/>
    <x v="0"/>
    <x v="9"/>
    <x v="257"/>
    <x v="13"/>
    <x v="0"/>
    <x v="0"/>
    <s v="Memorex 25GB 6X Branded Blu-Ray Recordable Disc, 15/Pack"/>
    <n v="40.78"/>
    <n v="3"/>
    <n v="0.51"/>
    <s v="Yes"/>
  </r>
  <r>
    <d v="2014-10-25T00:00:00"/>
    <x v="0"/>
    <x v="9"/>
    <x v="257"/>
    <x v="13"/>
    <x v="2"/>
    <x v="9"/>
    <s v="GBC Twin Loop Wire Binding Elements, 9/16&quot; Spine, Black"/>
    <n v="13.7"/>
    <n v="3"/>
    <n v="-9.59"/>
    <s v="No"/>
  </r>
  <r>
    <d v="2014-10-26T00:00:00"/>
    <x v="0"/>
    <x v="9"/>
    <x v="489"/>
    <x v="1"/>
    <x v="1"/>
    <x v="5"/>
    <s v="Tenex Chairmats For Use With Carpeted Floors"/>
    <n v="63.92"/>
    <n v="4"/>
    <n v="3.2"/>
    <s v="Yes"/>
  </r>
  <r>
    <d v="2014-10-26T00:00:00"/>
    <x v="0"/>
    <x v="9"/>
    <x v="489"/>
    <x v="1"/>
    <x v="0"/>
    <x v="2"/>
    <s v="Vtech CS6719"/>
    <n v="383.96"/>
    <n v="5"/>
    <n v="38.4"/>
    <s v="Yes"/>
  </r>
  <r>
    <d v="2014-10-27T00:00:00"/>
    <x v="0"/>
    <x v="9"/>
    <x v="490"/>
    <x v="12"/>
    <x v="2"/>
    <x v="3"/>
    <s v="Xerox 2"/>
    <n v="10.37"/>
    <n v="2"/>
    <n v="3.63"/>
    <s v="Yes"/>
  </r>
  <r>
    <d v="2014-10-27T00:00:00"/>
    <x v="0"/>
    <x v="9"/>
    <x v="490"/>
    <x v="12"/>
    <x v="2"/>
    <x v="3"/>
    <s v="Easy-staple paper"/>
    <n v="11.95"/>
    <n v="3"/>
    <n v="4.03"/>
    <s v="Yes"/>
  </r>
  <r>
    <d v="2014-10-28T00:00:00"/>
    <x v="0"/>
    <x v="9"/>
    <x v="491"/>
    <x v="5"/>
    <x v="2"/>
    <x v="9"/>
    <s v="Avery Non-Stick Binders"/>
    <n v="7.18"/>
    <n v="2"/>
    <n v="2.25"/>
    <s v="Yes"/>
  </r>
  <r>
    <d v="2014-10-28T00:00:00"/>
    <x v="0"/>
    <x v="9"/>
    <x v="491"/>
    <x v="5"/>
    <x v="2"/>
    <x v="16"/>
    <s v="Serrated Blade or Curved Handle Hand Letter Openers"/>
    <n v="6.28"/>
    <n v="2"/>
    <n v="0.06"/>
    <s v="Yes"/>
  </r>
  <r>
    <d v="2014-10-28T00:00:00"/>
    <x v="0"/>
    <x v="9"/>
    <x v="491"/>
    <x v="5"/>
    <x v="2"/>
    <x v="16"/>
    <s v="Premier Automatic Letter Opener"/>
    <n v="480.74"/>
    <n v="2"/>
    <n v="14.42"/>
    <s v="Yes"/>
  </r>
  <r>
    <d v="2014-10-28T00:00:00"/>
    <x v="0"/>
    <x v="9"/>
    <x v="491"/>
    <x v="5"/>
    <x v="1"/>
    <x v="14"/>
    <s v="O'Sullivan Living Dimensions 2-Shelf Bookcases"/>
    <n v="617"/>
    <n v="6"/>
    <n v="-36.29"/>
    <s v="No"/>
  </r>
  <r>
    <d v="2014-10-28T00:00:00"/>
    <x v="0"/>
    <x v="9"/>
    <x v="491"/>
    <x v="5"/>
    <x v="2"/>
    <x v="6"/>
    <s v="Eldon Portable Mobile Manager"/>
    <n v="141.4"/>
    <n v="5"/>
    <n v="38.18"/>
    <s v="Yes"/>
  </r>
  <r>
    <d v="2014-10-28T00:00:00"/>
    <x v="0"/>
    <x v="9"/>
    <x v="492"/>
    <x v="42"/>
    <x v="0"/>
    <x v="2"/>
    <s v="Digium D40 VoIP phone"/>
    <n v="257.98"/>
    <n v="2"/>
    <n v="74.81"/>
    <s v="Yes"/>
  </r>
  <r>
    <d v="2014-10-29T00:00:00"/>
    <x v="0"/>
    <x v="9"/>
    <x v="98"/>
    <x v="3"/>
    <x v="0"/>
    <x v="2"/>
    <s v="Apple iPhone 5S"/>
    <n v="2735.95"/>
    <n v="6"/>
    <n v="341.99"/>
    <s v="Yes"/>
  </r>
  <r>
    <d v="2014-10-29T00:00:00"/>
    <x v="0"/>
    <x v="9"/>
    <x v="493"/>
    <x v="24"/>
    <x v="0"/>
    <x v="0"/>
    <s v="Maxell 4.7GB DVD+R 5/Pack"/>
    <n v="1.98"/>
    <n v="2"/>
    <n v="0.89"/>
    <s v="Yes"/>
  </r>
  <r>
    <d v="2014-10-29T00:00:00"/>
    <x v="0"/>
    <x v="9"/>
    <x v="493"/>
    <x v="24"/>
    <x v="2"/>
    <x v="3"/>
    <s v="Snap-A-Way Black Print Carbonless Ruled Speed Letter, Triplicate"/>
    <n v="75.88"/>
    <n v="2"/>
    <n v="35.659999999999997"/>
    <s v="Yes"/>
  </r>
  <r>
    <d v="2014-10-31T00:00:00"/>
    <x v="0"/>
    <x v="9"/>
    <x v="494"/>
    <x v="5"/>
    <x v="2"/>
    <x v="4"/>
    <s v="Staples"/>
    <n v="11.34"/>
    <n v="3"/>
    <n v="5.22"/>
    <s v="Yes"/>
  </r>
  <r>
    <d v="2014-10-31T00:00:00"/>
    <x v="0"/>
    <x v="9"/>
    <x v="494"/>
    <x v="5"/>
    <x v="2"/>
    <x v="6"/>
    <s v="Letter/Legal File Tote with Clear Snap-On Lid, Black Granite"/>
    <n v="80.3"/>
    <n v="5"/>
    <n v="20.88"/>
    <s v="Yes"/>
  </r>
  <r>
    <d v="2014-10-31T00:00:00"/>
    <x v="0"/>
    <x v="9"/>
    <x v="494"/>
    <x v="5"/>
    <x v="2"/>
    <x v="9"/>
    <s v="Avery Framed View Binder, EZD Ring (Locking), Navy, 1 1/2&quot;"/>
    <n v="15.97"/>
    <n v="2"/>
    <n v="5.39"/>
    <s v="Yes"/>
  </r>
  <r>
    <d v="2014-10-31T00:00:00"/>
    <x v="0"/>
    <x v="9"/>
    <x v="494"/>
    <x v="5"/>
    <x v="2"/>
    <x v="3"/>
    <s v="Xerox 1952"/>
    <n v="64.739999999999995"/>
    <n v="13"/>
    <n v="30.43"/>
    <s v="Yes"/>
  </r>
  <r>
    <d v="2014-10-31T00:00:00"/>
    <x v="0"/>
    <x v="9"/>
    <x v="494"/>
    <x v="5"/>
    <x v="2"/>
    <x v="9"/>
    <s v="Fellowes Twister Kit, Gray/Clear, 3/pkg"/>
    <n v="19.3"/>
    <n v="3"/>
    <n v="6.03"/>
    <s v="Yes"/>
  </r>
  <r>
    <d v="2014-10-31T00:00:00"/>
    <x v="0"/>
    <x v="9"/>
    <x v="494"/>
    <x v="5"/>
    <x v="2"/>
    <x v="6"/>
    <s v="Tennsco Regal Shelving Units"/>
    <n v="405.64"/>
    <n v="4"/>
    <n v="12.17"/>
    <s v="Yes"/>
  </r>
  <r>
    <d v="2014-10-31T00:00:00"/>
    <x v="0"/>
    <x v="9"/>
    <x v="494"/>
    <x v="5"/>
    <x v="1"/>
    <x v="1"/>
    <s v="Novimex Fabric Task Chair"/>
    <n v="146.35"/>
    <n v="3"/>
    <n v="-9.15"/>
    <s v="No"/>
  </r>
  <r>
    <d v="2014-10-31T00:00:00"/>
    <x v="0"/>
    <x v="9"/>
    <x v="494"/>
    <x v="5"/>
    <x v="0"/>
    <x v="0"/>
    <s v="MaxellÂ LTO Ultrium - 800 GB"/>
    <n v="251.91"/>
    <n v="9"/>
    <n v="47.86"/>
    <s v="Yes"/>
  </r>
  <r>
    <d v="2014-10-31T00:00:00"/>
    <x v="0"/>
    <x v="9"/>
    <x v="494"/>
    <x v="5"/>
    <x v="2"/>
    <x v="11"/>
    <s v="Newell 325"/>
    <n v="12.39"/>
    <n v="3"/>
    <n v="3.72"/>
    <s v="Yes"/>
  </r>
  <r>
    <d v="2014-10-31T00:00:00"/>
    <x v="0"/>
    <x v="9"/>
    <x v="495"/>
    <x v="43"/>
    <x v="2"/>
    <x v="11"/>
    <s v="Lumber Crayons"/>
    <n v="49.25"/>
    <n v="5"/>
    <n v="18.72"/>
    <s v="Yes"/>
  </r>
  <r>
    <d v="2014-10-31T00:00:00"/>
    <x v="0"/>
    <x v="9"/>
    <x v="495"/>
    <x v="43"/>
    <x v="2"/>
    <x v="3"/>
    <s v="RSVP Cards &amp; Envelopes, Blank White, 8-1/2&quot; X 11&quot;, 24 Cards/25 Envelopes/Set"/>
    <n v="10.16"/>
    <n v="2"/>
    <n v="4.78"/>
    <s v="Yes"/>
  </r>
  <r>
    <d v="2014-10-31T00:00:00"/>
    <x v="0"/>
    <x v="9"/>
    <x v="495"/>
    <x v="43"/>
    <x v="1"/>
    <x v="5"/>
    <s v="Eldon Expressions Wood Desk Accessories, Oak"/>
    <n v="14.76"/>
    <n v="2"/>
    <n v="4.28"/>
    <s v="Yes"/>
  </r>
  <r>
    <d v="2014-10-31T00:00:00"/>
    <x v="0"/>
    <x v="9"/>
    <x v="495"/>
    <x v="43"/>
    <x v="2"/>
    <x v="9"/>
    <s v="GBC Recycled VeloBinder Covers"/>
    <n v="34.08"/>
    <n v="2"/>
    <n v="15.68"/>
    <s v="Yes"/>
  </r>
  <r>
    <d v="2014-10-31T00:00:00"/>
    <x v="0"/>
    <x v="9"/>
    <x v="495"/>
    <x v="43"/>
    <x v="1"/>
    <x v="5"/>
    <s v="Eldon Wave Desk Accessories"/>
    <n v="17.670000000000002"/>
    <n v="3"/>
    <n v="7.77"/>
    <s v="Yes"/>
  </r>
  <r>
    <d v="2014-10-31T00:00:00"/>
    <x v="0"/>
    <x v="9"/>
    <x v="495"/>
    <x v="43"/>
    <x v="1"/>
    <x v="1"/>
    <s v="Hon Pagoda Stacking Chairs"/>
    <n v="1604.9"/>
    <n v="5"/>
    <n v="481.47"/>
    <s v="Yes"/>
  </r>
  <r>
    <d v="2014-10-31T00:00:00"/>
    <x v="0"/>
    <x v="9"/>
    <x v="495"/>
    <x v="43"/>
    <x v="1"/>
    <x v="7"/>
    <s v="Chromcraft Bull-Nose Wood 48&quot; x 96&quot; Rectangular Conference Tables"/>
    <n v="385.69"/>
    <n v="1"/>
    <n v="-60.61"/>
    <s v="No"/>
  </r>
  <r>
    <d v="2014-10-31T00:00:00"/>
    <x v="0"/>
    <x v="9"/>
    <x v="496"/>
    <x v="22"/>
    <x v="0"/>
    <x v="2"/>
    <s v="Plantronics HL10 Handset Lifter"/>
    <n v="742.34"/>
    <n v="8"/>
    <n v="83.51"/>
    <s v="Yes"/>
  </r>
  <r>
    <d v="2014-10-31T00:00:00"/>
    <x v="0"/>
    <x v="9"/>
    <x v="458"/>
    <x v="18"/>
    <x v="1"/>
    <x v="7"/>
    <s v="Hon 94000 Series Round Tables"/>
    <n v="1421.66"/>
    <n v="8"/>
    <n v="-734.53"/>
    <s v="No"/>
  </r>
  <r>
    <d v="2014-10-31T00:00:00"/>
    <x v="0"/>
    <x v="9"/>
    <x v="497"/>
    <x v="5"/>
    <x v="0"/>
    <x v="2"/>
    <s v="Motorola L804"/>
    <n v="73.58"/>
    <n v="2"/>
    <n v="8.2799999999999994"/>
    <s v="Yes"/>
  </r>
  <r>
    <d v="2014-11-01T00:00:00"/>
    <x v="0"/>
    <x v="10"/>
    <x v="191"/>
    <x v="37"/>
    <x v="1"/>
    <x v="5"/>
    <s v="DAX Value U-Channel Document Frames, Easel Back"/>
    <n v="9.94"/>
    <n v="2"/>
    <n v="3.08"/>
    <s v="Yes"/>
  </r>
  <r>
    <d v="2014-11-02T00:00:00"/>
    <x v="0"/>
    <x v="10"/>
    <x v="498"/>
    <x v="25"/>
    <x v="0"/>
    <x v="0"/>
    <s v="Enermax Aurora Lite Keyboard"/>
    <n v="234.45"/>
    <n v="3"/>
    <n v="103.16"/>
    <s v="Yes"/>
  </r>
  <r>
    <d v="2014-11-02T00:00:00"/>
    <x v="0"/>
    <x v="10"/>
    <x v="498"/>
    <x v="25"/>
    <x v="1"/>
    <x v="7"/>
    <s v="Hon 2111 Invitation Series Corner Table"/>
    <n v="1256.22"/>
    <n v="6"/>
    <n v="75.37"/>
    <s v="Yes"/>
  </r>
  <r>
    <d v="2014-11-02T00:00:00"/>
    <x v="0"/>
    <x v="10"/>
    <x v="498"/>
    <x v="25"/>
    <x v="2"/>
    <x v="9"/>
    <s v="Wilson Jones Leather-Like Binders with DublLock Round Rings"/>
    <n v="17.46"/>
    <n v="2"/>
    <n v="8.2100000000000009"/>
    <s v="Yes"/>
  </r>
  <r>
    <d v="2014-11-02T00:00:00"/>
    <x v="0"/>
    <x v="10"/>
    <x v="160"/>
    <x v="28"/>
    <x v="1"/>
    <x v="1"/>
    <s v="Global Value Mid-Back Manager's Chair, Gray"/>
    <n v="60.89"/>
    <n v="1"/>
    <n v="15.22"/>
    <s v="Yes"/>
  </r>
  <r>
    <d v="2014-11-02T00:00:00"/>
    <x v="0"/>
    <x v="10"/>
    <x v="160"/>
    <x v="28"/>
    <x v="2"/>
    <x v="8"/>
    <s v="Avery 483"/>
    <n v="14.94"/>
    <n v="3"/>
    <n v="6.87"/>
    <s v="Yes"/>
  </r>
  <r>
    <d v="2014-11-02T00:00:00"/>
    <x v="0"/>
    <x v="10"/>
    <x v="160"/>
    <x v="28"/>
    <x v="2"/>
    <x v="9"/>
    <s v="Wilson Jones Turn Tabs Binder Tool for Ring Binders"/>
    <n v="9.64"/>
    <n v="2"/>
    <n v="4.43"/>
    <s v="Yes"/>
  </r>
  <r>
    <d v="2014-11-02T00:00:00"/>
    <x v="0"/>
    <x v="10"/>
    <x v="160"/>
    <x v="28"/>
    <x v="1"/>
    <x v="5"/>
    <s v="Rubbermaid ClusterMat Chairmats, Mat Size- 66&quot; x 60&quot;, Lip 20&quot; x 11&quot; -90 Degree Angle"/>
    <n v="332.94"/>
    <n v="3"/>
    <n v="53.27"/>
    <s v="Yes"/>
  </r>
  <r>
    <d v="2014-11-02T00:00:00"/>
    <x v="0"/>
    <x v="10"/>
    <x v="160"/>
    <x v="28"/>
    <x v="2"/>
    <x v="9"/>
    <s v="VariCap6 Expandable Binder"/>
    <n v="51.9"/>
    <n v="3"/>
    <n v="24.39"/>
    <s v="Yes"/>
  </r>
  <r>
    <d v="2014-11-02T00:00:00"/>
    <x v="0"/>
    <x v="10"/>
    <x v="160"/>
    <x v="28"/>
    <x v="2"/>
    <x v="6"/>
    <s v="Fellowes Neat Ideas Storage Cubes"/>
    <n v="64.959999999999994"/>
    <n v="2"/>
    <n v="2.6"/>
    <s v="Yes"/>
  </r>
  <r>
    <d v="2014-11-03T00:00:00"/>
    <x v="0"/>
    <x v="10"/>
    <x v="299"/>
    <x v="18"/>
    <x v="1"/>
    <x v="5"/>
    <s v="Eldon Wave Desk Accessories"/>
    <n v="8.32"/>
    <n v="5"/>
    <n v="2.29"/>
    <s v="Yes"/>
  </r>
  <r>
    <d v="2014-11-03T00:00:00"/>
    <x v="0"/>
    <x v="10"/>
    <x v="299"/>
    <x v="18"/>
    <x v="2"/>
    <x v="4"/>
    <s v="Stockwell Push Pins"/>
    <n v="10.46"/>
    <n v="6"/>
    <n v="1.7"/>
    <s v="Yes"/>
  </r>
  <r>
    <d v="2014-11-03T00:00:00"/>
    <x v="0"/>
    <x v="10"/>
    <x v="499"/>
    <x v="2"/>
    <x v="2"/>
    <x v="3"/>
    <s v="Southworth 100% RÃ©sumÃ© Paper, 24lb."/>
    <n v="108.92"/>
    <n v="14"/>
    <n v="49.01"/>
    <s v="Yes"/>
  </r>
  <r>
    <d v="2014-11-03T00:00:00"/>
    <x v="0"/>
    <x v="10"/>
    <x v="294"/>
    <x v="17"/>
    <x v="2"/>
    <x v="10"/>
    <s v="Fellowes Premier Superior Surge Suppressor, 10-Outlet, With Phone and Remote"/>
    <n v="146.76"/>
    <n v="3"/>
    <n v="38.159999999999997"/>
    <s v="Yes"/>
  </r>
  <r>
    <d v="2014-11-03T00:00:00"/>
    <x v="0"/>
    <x v="10"/>
    <x v="294"/>
    <x v="17"/>
    <x v="0"/>
    <x v="0"/>
    <s v="Maxell DVD-RAM Discs"/>
    <n v="32.96"/>
    <n v="2"/>
    <n v="14.17"/>
    <s v="Yes"/>
  </r>
  <r>
    <d v="2014-11-03T00:00:00"/>
    <x v="0"/>
    <x v="10"/>
    <x v="294"/>
    <x v="17"/>
    <x v="0"/>
    <x v="2"/>
    <s v="Panasonic KX-TG9471B"/>
    <n v="587.97"/>
    <n v="3"/>
    <n v="164.63"/>
    <s v="Yes"/>
  </r>
  <r>
    <d v="2014-11-03T00:00:00"/>
    <x v="0"/>
    <x v="10"/>
    <x v="294"/>
    <x v="17"/>
    <x v="2"/>
    <x v="3"/>
    <s v="Xerox 198"/>
    <n v="14.94"/>
    <n v="3"/>
    <n v="7.02"/>
    <s v="Yes"/>
  </r>
  <r>
    <d v="2014-11-03T00:00:00"/>
    <x v="0"/>
    <x v="10"/>
    <x v="465"/>
    <x v="5"/>
    <x v="2"/>
    <x v="11"/>
    <s v="Economy #2 Pencils"/>
    <n v="7.98"/>
    <n v="3"/>
    <n v="2.0699999999999998"/>
    <s v="Yes"/>
  </r>
  <r>
    <d v="2014-11-04T00:00:00"/>
    <x v="0"/>
    <x v="10"/>
    <x v="500"/>
    <x v="11"/>
    <x v="2"/>
    <x v="4"/>
    <s v="Acco Banker's Clasps, 5 3/4&quot;-Long"/>
    <n v="6.91"/>
    <n v="3"/>
    <n v="2.33"/>
    <s v="Yes"/>
  </r>
  <r>
    <d v="2014-11-04T00:00:00"/>
    <x v="0"/>
    <x v="10"/>
    <x v="500"/>
    <x v="11"/>
    <x v="0"/>
    <x v="0"/>
    <s v="Logitech Wireless Gaming Headset G930"/>
    <n v="383.98"/>
    <n v="3"/>
    <n v="81.59"/>
    <s v="Yes"/>
  </r>
  <r>
    <d v="2014-11-04T00:00:00"/>
    <x v="0"/>
    <x v="10"/>
    <x v="500"/>
    <x v="11"/>
    <x v="2"/>
    <x v="3"/>
    <s v="Xerox 224"/>
    <n v="10.37"/>
    <n v="2"/>
    <n v="3.63"/>
    <s v="Yes"/>
  </r>
  <r>
    <d v="2014-11-04T00:00:00"/>
    <x v="0"/>
    <x v="10"/>
    <x v="500"/>
    <x v="11"/>
    <x v="0"/>
    <x v="0"/>
    <s v="Logitech Wireless Anywhere Mouse MX for PC and Mac"/>
    <n v="335.94"/>
    <n v="7"/>
    <n v="41.99"/>
    <s v="Yes"/>
  </r>
  <r>
    <d v="2014-11-04T00:00:00"/>
    <x v="0"/>
    <x v="10"/>
    <x v="439"/>
    <x v="41"/>
    <x v="2"/>
    <x v="9"/>
    <s v="GBC Personal VeloBind Strips"/>
    <n v="9.58"/>
    <n v="1"/>
    <n v="3.35"/>
    <s v="Yes"/>
  </r>
  <r>
    <d v="2014-11-04T00:00:00"/>
    <x v="0"/>
    <x v="10"/>
    <x v="501"/>
    <x v="4"/>
    <x v="0"/>
    <x v="2"/>
    <s v="Jawbone JAMBOX Wireless Bluetooth Speaker"/>
    <n v="758.35"/>
    <n v="6"/>
    <n v="265.42"/>
    <s v="Yes"/>
  </r>
  <r>
    <d v="2014-11-04T00:00:00"/>
    <x v="0"/>
    <x v="10"/>
    <x v="263"/>
    <x v="40"/>
    <x v="2"/>
    <x v="6"/>
    <s v="Eldon Simplefile Box Office"/>
    <n v="87.08"/>
    <n v="7"/>
    <n v="24.38"/>
    <s v="Yes"/>
  </r>
  <r>
    <d v="2014-11-04T00:00:00"/>
    <x v="0"/>
    <x v="10"/>
    <x v="263"/>
    <x v="40"/>
    <x v="0"/>
    <x v="2"/>
    <s v="AT&amp;T SB67148 SynJ"/>
    <n v="105.58"/>
    <n v="2"/>
    <n v="9.24"/>
    <s v="Yes"/>
  </r>
  <r>
    <d v="2014-11-04T00:00:00"/>
    <x v="0"/>
    <x v="10"/>
    <x v="263"/>
    <x v="40"/>
    <x v="0"/>
    <x v="0"/>
    <s v="Memorex Mini Travel Drive 64 GB USB 2.0 Flash Drive"/>
    <n v="217.44"/>
    <n v="6"/>
    <n v="91.32"/>
    <s v="Yes"/>
  </r>
  <r>
    <d v="2014-11-05T00:00:00"/>
    <x v="0"/>
    <x v="10"/>
    <x v="502"/>
    <x v="4"/>
    <x v="0"/>
    <x v="0"/>
    <s v="SanDisk Cruzer 64 GB USB Flash Drive"/>
    <n v="58.11"/>
    <n v="2"/>
    <n v="7.26"/>
    <s v="Yes"/>
  </r>
  <r>
    <d v="2014-11-05T00:00:00"/>
    <x v="0"/>
    <x v="10"/>
    <x v="502"/>
    <x v="4"/>
    <x v="0"/>
    <x v="2"/>
    <s v="Xblue XB-1670-86 X16 SmallÂ Office TelephoneÂ - Titanium"/>
    <n v="100.79"/>
    <n v="1"/>
    <n v="6.3"/>
    <s v="Yes"/>
  </r>
  <r>
    <d v="2014-11-05T00:00:00"/>
    <x v="0"/>
    <x v="10"/>
    <x v="502"/>
    <x v="4"/>
    <x v="1"/>
    <x v="5"/>
    <s v="Deflect-o EconoMat Studded, No Bevel Mat for Low Pile Carpeting"/>
    <n v="66.11"/>
    <n v="4"/>
    <n v="-84.29"/>
    <s v="No"/>
  </r>
  <r>
    <d v="2014-11-05T00:00:00"/>
    <x v="0"/>
    <x v="10"/>
    <x v="305"/>
    <x v="4"/>
    <x v="0"/>
    <x v="0"/>
    <s v="Logitech ClearChat Comfort/USB Headset H390"/>
    <n v="46.86"/>
    <n v="2"/>
    <n v="7.62"/>
    <s v="Yes"/>
  </r>
  <r>
    <d v="2014-11-05T00:00:00"/>
    <x v="0"/>
    <x v="10"/>
    <x v="503"/>
    <x v="2"/>
    <x v="2"/>
    <x v="10"/>
    <s v="Staple holder"/>
    <n v="35.909999999999997"/>
    <n v="3"/>
    <n v="9.6999999999999993"/>
    <s v="Yes"/>
  </r>
  <r>
    <d v="2014-11-05T00:00:00"/>
    <x v="0"/>
    <x v="10"/>
    <x v="340"/>
    <x v="4"/>
    <x v="1"/>
    <x v="1"/>
    <s v="Hon Multipurpose Stacking Arm Chairs"/>
    <n v="1212.96"/>
    <n v="8"/>
    <n v="-69.31"/>
    <s v="No"/>
  </r>
  <r>
    <d v="2014-11-05T00:00:00"/>
    <x v="0"/>
    <x v="10"/>
    <x v="504"/>
    <x v="3"/>
    <x v="2"/>
    <x v="3"/>
    <s v="Black Print Carbonless 8 1/2&quot; x 8 1/4&quot; Rapid Memo Book"/>
    <n v="17.47"/>
    <n v="3"/>
    <n v="5.68"/>
    <s v="Yes"/>
  </r>
  <r>
    <d v="2014-11-05T00:00:00"/>
    <x v="0"/>
    <x v="10"/>
    <x v="504"/>
    <x v="3"/>
    <x v="2"/>
    <x v="9"/>
    <s v="Avery Arch Ring Binders"/>
    <n v="104.58"/>
    <n v="9"/>
    <n v="-172.56"/>
    <s v="No"/>
  </r>
  <r>
    <d v="2014-11-07T00:00:00"/>
    <x v="0"/>
    <x v="10"/>
    <x v="209"/>
    <x v="8"/>
    <x v="2"/>
    <x v="3"/>
    <s v="Easy-staple paper"/>
    <n v="177.2"/>
    <n v="5"/>
    <n v="83.28"/>
    <s v="Yes"/>
  </r>
  <r>
    <d v="2014-11-07T00:00:00"/>
    <x v="0"/>
    <x v="10"/>
    <x v="209"/>
    <x v="8"/>
    <x v="0"/>
    <x v="2"/>
    <s v="Cisco SPA508G"/>
    <n v="197.97"/>
    <n v="3"/>
    <n v="57.41"/>
    <s v="Yes"/>
  </r>
  <r>
    <d v="2014-11-07T00:00:00"/>
    <x v="0"/>
    <x v="10"/>
    <x v="209"/>
    <x v="8"/>
    <x v="1"/>
    <x v="1"/>
    <s v="Global Commerce Series High-Back Swivel/Tilt Chairs"/>
    <n v="854.94"/>
    <n v="3"/>
    <n v="213.74"/>
    <s v="Yes"/>
  </r>
  <r>
    <d v="2014-11-07T00:00:00"/>
    <x v="0"/>
    <x v="10"/>
    <x v="209"/>
    <x v="8"/>
    <x v="1"/>
    <x v="5"/>
    <s v="9-3/4 Diameter Round Wall Clock"/>
    <n v="124.11"/>
    <n v="9"/>
    <n v="52.13"/>
    <s v="Yes"/>
  </r>
  <r>
    <d v="2014-11-07T00:00:00"/>
    <x v="0"/>
    <x v="10"/>
    <x v="209"/>
    <x v="8"/>
    <x v="2"/>
    <x v="8"/>
    <s v="Avery 514"/>
    <n v="14.4"/>
    <n v="5"/>
    <n v="7.06"/>
    <s v="Yes"/>
  </r>
  <r>
    <d v="2014-11-07T00:00:00"/>
    <x v="0"/>
    <x v="10"/>
    <x v="92"/>
    <x v="4"/>
    <x v="0"/>
    <x v="2"/>
    <s v="Polycom VVX 310 VoIP phone"/>
    <n v="575.97"/>
    <n v="4"/>
    <n v="43.2"/>
    <s v="Yes"/>
  </r>
  <r>
    <d v="2014-11-07T00:00:00"/>
    <x v="0"/>
    <x v="10"/>
    <x v="92"/>
    <x v="4"/>
    <x v="2"/>
    <x v="3"/>
    <s v="Xerox 200"/>
    <n v="10.37"/>
    <n v="2"/>
    <n v="3.63"/>
    <s v="Yes"/>
  </r>
  <r>
    <d v="2014-11-07T00:00:00"/>
    <x v="0"/>
    <x v="10"/>
    <x v="505"/>
    <x v="2"/>
    <x v="2"/>
    <x v="3"/>
    <s v="Xerox 1881"/>
    <n v="49.12"/>
    <n v="4"/>
    <n v="23.09"/>
    <s v="Yes"/>
  </r>
  <r>
    <d v="2014-11-07T00:00:00"/>
    <x v="0"/>
    <x v="10"/>
    <x v="505"/>
    <x v="2"/>
    <x v="2"/>
    <x v="9"/>
    <s v="Newell 3-Hole Punched Plastic Slotted Magazine Holders for Binders"/>
    <n v="18.28"/>
    <n v="5"/>
    <n v="6.4"/>
    <s v="Yes"/>
  </r>
  <r>
    <d v="2014-11-07T00:00:00"/>
    <x v="0"/>
    <x v="10"/>
    <x v="506"/>
    <x v="2"/>
    <x v="0"/>
    <x v="2"/>
    <s v="Cisco SPA112 2 Port Phone Adapter"/>
    <n v="164.85"/>
    <n v="3"/>
    <n v="47.81"/>
    <s v="Yes"/>
  </r>
  <r>
    <d v="2014-11-08T00:00:00"/>
    <x v="0"/>
    <x v="10"/>
    <x v="461"/>
    <x v="1"/>
    <x v="1"/>
    <x v="5"/>
    <s v="Eldon Image Series Desk Accessories, Ebony"/>
    <n v="12.35"/>
    <n v="1"/>
    <n v="5.43"/>
    <s v="Yes"/>
  </r>
  <r>
    <d v="2014-11-08T00:00:00"/>
    <x v="0"/>
    <x v="10"/>
    <x v="461"/>
    <x v="1"/>
    <x v="2"/>
    <x v="11"/>
    <s v="Sanford 52201 APSCO Electric Pencil Sharpener"/>
    <n v="40.97"/>
    <n v="1"/>
    <n v="10.65"/>
    <s v="Yes"/>
  </r>
  <r>
    <d v="2014-11-08T00:00:00"/>
    <x v="0"/>
    <x v="10"/>
    <x v="461"/>
    <x v="1"/>
    <x v="2"/>
    <x v="4"/>
    <s v="Vinyl Coated Wire Paper Clips in Organizer Box, 800/Box"/>
    <n v="22.96"/>
    <n v="2"/>
    <n v="10.79"/>
    <s v="Yes"/>
  </r>
  <r>
    <d v="2014-11-08T00:00:00"/>
    <x v="0"/>
    <x v="10"/>
    <x v="355"/>
    <x v="2"/>
    <x v="2"/>
    <x v="6"/>
    <s v="Tennsco Single-Tier Lockers"/>
    <n v="375.34"/>
    <n v="1"/>
    <n v="18.77"/>
    <s v="Yes"/>
  </r>
  <r>
    <d v="2014-11-09T00:00:00"/>
    <x v="0"/>
    <x v="10"/>
    <x v="507"/>
    <x v="5"/>
    <x v="1"/>
    <x v="5"/>
    <s v="Deflect-o DuraMat Lighweight, Studded, Beveled Mat for Low Pile Carpeting"/>
    <n v="127.95"/>
    <n v="3"/>
    <n v="21.75"/>
    <s v="Yes"/>
  </r>
  <r>
    <d v="2014-11-10T00:00:00"/>
    <x v="0"/>
    <x v="10"/>
    <x v="508"/>
    <x v="13"/>
    <x v="2"/>
    <x v="6"/>
    <s v="Fellowes High-Stak Drawer Files"/>
    <n v="281.89999999999998"/>
    <n v="2"/>
    <n v="10.57"/>
    <s v="Yes"/>
  </r>
  <r>
    <d v="2014-11-10T00:00:00"/>
    <x v="0"/>
    <x v="10"/>
    <x v="508"/>
    <x v="13"/>
    <x v="2"/>
    <x v="13"/>
    <s v="Airmail Envelopes"/>
    <n v="201.43"/>
    <n v="3"/>
    <n v="67.98"/>
    <s v="Yes"/>
  </r>
  <r>
    <d v="2014-11-10T00:00:00"/>
    <x v="0"/>
    <x v="10"/>
    <x v="262"/>
    <x v="1"/>
    <x v="1"/>
    <x v="5"/>
    <s v="DAX Cubicle Frames - 8x10"/>
    <n v="63.47"/>
    <n v="11"/>
    <n v="19.04"/>
    <s v="Yes"/>
  </r>
  <r>
    <d v="2014-11-10T00:00:00"/>
    <x v="0"/>
    <x v="10"/>
    <x v="262"/>
    <x v="1"/>
    <x v="0"/>
    <x v="0"/>
    <s v="WD My Passport Ultra 1TB Portable External Hard Drive"/>
    <n v="345"/>
    <n v="5"/>
    <n v="58.65"/>
    <s v="Yes"/>
  </r>
  <r>
    <d v="2014-11-10T00:00:00"/>
    <x v="0"/>
    <x v="10"/>
    <x v="509"/>
    <x v="5"/>
    <x v="2"/>
    <x v="6"/>
    <s v="Iris Project Case"/>
    <n v="31.92"/>
    <n v="4"/>
    <n v="8.3000000000000007"/>
    <s v="Yes"/>
  </r>
  <r>
    <d v="2014-11-10T00:00:00"/>
    <x v="0"/>
    <x v="10"/>
    <x v="509"/>
    <x v="5"/>
    <x v="1"/>
    <x v="1"/>
    <s v="Global Enterprise Series Seating High-Back Swivel/Tilt Chairs"/>
    <n v="433.57"/>
    <n v="2"/>
    <n v="-65.040000000000006"/>
    <s v="No"/>
  </r>
  <r>
    <d v="2014-11-10T00:00:00"/>
    <x v="0"/>
    <x v="10"/>
    <x v="194"/>
    <x v="9"/>
    <x v="2"/>
    <x v="8"/>
    <s v="Self-Adhesive Address Labels for Typewriters by Universal"/>
    <n v="7.31"/>
    <n v="1"/>
    <n v="3.44"/>
    <s v="Yes"/>
  </r>
  <r>
    <d v="2014-11-10T00:00:00"/>
    <x v="0"/>
    <x v="10"/>
    <x v="194"/>
    <x v="9"/>
    <x v="1"/>
    <x v="5"/>
    <s v="Eldon Pizzaz Desk Accessories"/>
    <n v="8.92"/>
    <n v="4"/>
    <n v="3.92"/>
    <s v="Yes"/>
  </r>
  <r>
    <d v="2014-11-10T00:00:00"/>
    <x v="0"/>
    <x v="10"/>
    <x v="133"/>
    <x v="5"/>
    <x v="2"/>
    <x v="13"/>
    <s v="#10- 4 1/8&quot; x 9 1/2&quot; Security-Tint Envelopes"/>
    <n v="7.64"/>
    <n v="1"/>
    <n v="3.74"/>
    <s v="Yes"/>
  </r>
  <r>
    <d v="2014-11-11T00:00:00"/>
    <x v="0"/>
    <x v="10"/>
    <x v="510"/>
    <x v="0"/>
    <x v="2"/>
    <x v="6"/>
    <s v="Stur-D-Stor Shelving, Vertical 5-Shelf: 72&quot;H x 36&quot;W x 18 1/2&quot;D"/>
    <n v="665.88"/>
    <n v="6"/>
    <n v="13.32"/>
    <s v="Yes"/>
  </r>
  <r>
    <d v="2014-11-11T00:00:00"/>
    <x v="0"/>
    <x v="10"/>
    <x v="511"/>
    <x v="15"/>
    <x v="2"/>
    <x v="11"/>
    <s v="BIC Brite Liner Grip Highlighters, Assorted, 5/Pack"/>
    <n v="3.39"/>
    <n v="1"/>
    <n v="0.81"/>
    <s v="Yes"/>
  </r>
  <r>
    <d v="2014-11-11T00:00:00"/>
    <x v="0"/>
    <x v="10"/>
    <x v="511"/>
    <x v="15"/>
    <x v="0"/>
    <x v="2"/>
    <s v="Samsung Galaxy S III - 16GB - pebble blue (T-Mobile)"/>
    <n v="559.98"/>
    <n v="2"/>
    <n v="56"/>
    <s v="Yes"/>
  </r>
  <r>
    <d v="2014-11-11T00:00:00"/>
    <x v="0"/>
    <x v="10"/>
    <x v="511"/>
    <x v="15"/>
    <x v="1"/>
    <x v="1"/>
    <s v="Global Airflow Leather Mesh Back Chair, Black"/>
    <n v="603.91999999999996"/>
    <n v="5"/>
    <n v="75.489999999999995"/>
    <s v="Yes"/>
  </r>
  <r>
    <d v="2014-11-11T00:00:00"/>
    <x v="0"/>
    <x v="10"/>
    <x v="512"/>
    <x v="4"/>
    <x v="2"/>
    <x v="9"/>
    <s v="GBC DocuBind TL300 Electric Binding System"/>
    <n v="896.99"/>
    <n v="5"/>
    <n v="-1480.03"/>
    <s v="No"/>
  </r>
  <r>
    <d v="2014-11-11T00:00:00"/>
    <x v="0"/>
    <x v="10"/>
    <x v="512"/>
    <x v="4"/>
    <x v="2"/>
    <x v="9"/>
    <s v="Universal Recycled Hanging Pressboard Report Binders, Letter Size"/>
    <n v="1.23"/>
    <n v="1"/>
    <n v="-1.97"/>
    <s v="No"/>
  </r>
  <r>
    <d v="2014-11-11T00:00:00"/>
    <x v="0"/>
    <x v="10"/>
    <x v="512"/>
    <x v="4"/>
    <x v="2"/>
    <x v="11"/>
    <s v="Boston Electric Pencil Sharpener, Model 1818, Charcoal Black"/>
    <n v="67.56"/>
    <n v="3"/>
    <n v="6.76"/>
    <s v="Yes"/>
  </r>
  <r>
    <d v="2014-11-11T00:00:00"/>
    <x v="0"/>
    <x v="10"/>
    <x v="512"/>
    <x v="4"/>
    <x v="2"/>
    <x v="3"/>
    <s v="Wirebound Message Book, 4 per Page"/>
    <n v="21.72"/>
    <n v="5"/>
    <n v="7.87"/>
    <s v="Yes"/>
  </r>
  <r>
    <d v="2014-11-11T00:00:00"/>
    <x v="0"/>
    <x v="10"/>
    <x v="512"/>
    <x v="4"/>
    <x v="2"/>
    <x v="3"/>
    <s v="Xerox 1893"/>
    <n v="262.33999999999997"/>
    <n v="8"/>
    <n v="95.1"/>
    <s v="Yes"/>
  </r>
  <r>
    <d v="2014-11-11T00:00:00"/>
    <x v="0"/>
    <x v="10"/>
    <x v="512"/>
    <x v="4"/>
    <x v="0"/>
    <x v="2"/>
    <s v="Geemarc AmpliPOWER60"/>
    <n v="148.47999999999999"/>
    <n v="2"/>
    <n v="16.7"/>
    <s v="Yes"/>
  </r>
  <r>
    <d v="2014-11-11T00:00:00"/>
    <x v="0"/>
    <x v="10"/>
    <x v="512"/>
    <x v="4"/>
    <x v="0"/>
    <x v="2"/>
    <s v="Classic Ivory AntiqueÂ TelephoneÂ ZL1810"/>
    <n v="241.18"/>
    <n v="3"/>
    <n v="15.07"/>
    <s v="Yes"/>
  </r>
  <r>
    <d v="2014-11-11T00:00:00"/>
    <x v="0"/>
    <x v="10"/>
    <x v="393"/>
    <x v="5"/>
    <x v="2"/>
    <x v="11"/>
    <s v="50 Colored Long Pencils"/>
    <n v="30.48"/>
    <n v="3"/>
    <n v="7.92"/>
    <s v="Yes"/>
  </r>
  <r>
    <d v="2014-11-11T00:00:00"/>
    <x v="0"/>
    <x v="10"/>
    <x v="393"/>
    <x v="5"/>
    <x v="1"/>
    <x v="1"/>
    <s v="Hon Olson Stacker Stools"/>
    <n v="112.65"/>
    <n v="1"/>
    <n v="11.26"/>
    <s v="Yes"/>
  </r>
  <r>
    <d v="2014-11-11T00:00:00"/>
    <x v="0"/>
    <x v="10"/>
    <x v="360"/>
    <x v="13"/>
    <x v="1"/>
    <x v="5"/>
    <s v="GE 4 Foot Flourescent Tube, 40 Watt"/>
    <n v="23.97"/>
    <n v="2"/>
    <n v="7.79"/>
    <s v="Yes"/>
  </r>
  <r>
    <d v="2014-11-11T00:00:00"/>
    <x v="0"/>
    <x v="10"/>
    <x v="360"/>
    <x v="13"/>
    <x v="1"/>
    <x v="14"/>
    <s v="Atlantic Metals Mobile 3-Shelf Bookcases, Custom Colors"/>
    <n v="521.96"/>
    <n v="4"/>
    <n v="-250.54"/>
    <s v="No"/>
  </r>
  <r>
    <d v="2014-11-11T00:00:00"/>
    <x v="0"/>
    <x v="10"/>
    <x v="372"/>
    <x v="5"/>
    <x v="0"/>
    <x v="2"/>
    <s v="Mophie Juice Pack Helium for iPhone"/>
    <n v="575.92999999999995"/>
    <n v="9"/>
    <n v="57.59"/>
    <s v="Yes"/>
  </r>
  <r>
    <d v="2014-11-11T00:00:00"/>
    <x v="0"/>
    <x v="10"/>
    <x v="372"/>
    <x v="5"/>
    <x v="2"/>
    <x v="10"/>
    <s v="Commercial WindTunnel Clean Air Upright Vacuum, Replacement Belts, Filtration Bags"/>
    <n v="7.78"/>
    <n v="2"/>
    <n v="2.02"/>
    <s v="Yes"/>
  </r>
  <r>
    <d v="2014-11-11T00:00:00"/>
    <x v="0"/>
    <x v="10"/>
    <x v="372"/>
    <x v="5"/>
    <x v="2"/>
    <x v="3"/>
    <s v="Xerox 1979"/>
    <n v="123.92"/>
    <n v="4"/>
    <n v="55.76"/>
    <s v="Yes"/>
  </r>
  <r>
    <d v="2014-11-11T00:00:00"/>
    <x v="0"/>
    <x v="10"/>
    <x v="171"/>
    <x v="1"/>
    <x v="2"/>
    <x v="10"/>
    <s v="Belkin F5C206VTEL 6 Outlet Surge"/>
    <n v="22.98"/>
    <n v="1"/>
    <n v="6.89"/>
    <s v="Yes"/>
  </r>
  <r>
    <d v="2014-11-11T00:00:00"/>
    <x v="0"/>
    <x v="10"/>
    <x v="171"/>
    <x v="1"/>
    <x v="0"/>
    <x v="0"/>
    <s v="Belkin Standard 104 key USB Keyboard"/>
    <n v="102.13"/>
    <n v="7"/>
    <n v="15.32"/>
    <s v="Yes"/>
  </r>
  <r>
    <d v="2014-11-11T00:00:00"/>
    <x v="0"/>
    <x v="10"/>
    <x v="171"/>
    <x v="1"/>
    <x v="2"/>
    <x v="9"/>
    <s v="Fellowes PB500 Electric Punch Plastic Comb Binding Machine with Manual Bind"/>
    <n v="2033.58"/>
    <n v="2"/>
    <n v="762.59"/>
    <s v="Yes"/>
  </r>
  <r>
    <d v="2014-11-11T00:00:00"/>
    <x v="0"/>
    <x v="10"/>
    <x v="407"/>
    <x v="3"/>
    <x v="1"/>
    <x v="5"/>
    <s v="DAX Wood Document Frame."/>
    <n v="10.98"/>
    <n v="2"/>
    <n v="-7.96"/>
    <s v="No"/>
  </r>
  <r>
    <d v="2014-11-11T00:00:00"/>
    <x v="0"/>
    <x v="10"/>
    <x v="407"/>
    <x v="3"/>
    <x v="1"/>
    <x v="1"/>
    <s v="Global Commerce Series High-Back Swivel/Tilt Chairs"/>
    <n v="797.94"/>
    <n v="4"/>
    <n v="-57"/>
    <s v="No"/>
  </r>
  <r>
    <d v="2014-11-11T00:00:00"/>
    <x v="0"/>
    <x v="10"/>
    <x v="59"/>
    <x v="2"/>
    <x v="2"/>
    <x v="3"/>
    <s v="Wirebound Message Books, Four 2 3/4&quot; x 5&quot; Forms per Page, 600 Sets per Book"/>
    <n v="46.35"/>
    <n v="5"/>
    <n v="21.78"/>
    <s v="Yes"/>
  </r>
  <r>
    <d v="2014-11-11T00:00:00"/>
    <x v="0"/>
    <x v="10"/>
    <x v="59"/>
    <x v="2"/>
    <x v="2"/>
    <x v="3"/>
    <s v="Xerox 1882"/>
    <n v="223.92"/>
    <n v="4"/>
    <n v="109.72"/>
    <s v="Yes"/>
  </r>
  <r>
    <d v="2014-11-11T00:00:00"/>
    <x v="0"/>
    <x v="10"/>
    <x v="59"/>
    <x v="2"/>
    <x v="2"/>
    <x v="16"/>
    <s v="Acme Value Line Scissors"/>
    <n v="7.3"/>
    <n v="2"/>
    <n v="2.19"/>
    <s v="Yes"/>
  </r>
  <r>
    <d v="2014-11-14T00:00:00"/>
    <x v="0"/>
    <x v="10"/>
    <x v="513"/>
    <x v="30"/>
    <x v="0"/>
    <x v="2"/>
    <s v="Polycom SoundPoint Pro SE-225 Corded phone"/>
    <n v="832.93"/>
    <n v="7"/>
    <n v="233.22"/>
    <s v="Yes"/>
  </r>
  <r>
    <d v="2014-11-14T00:00:00"/>
    <x v="0"/>
    <x v="10"/>
    <x v="513"/>
    <x v="30"/>
    <x v="2"/>
    <x v="9"/>
    <s v="Acco 3-Hole Punch"/>
    <n v="43.8"/>
    <n v="10"/>
    <n v="21.02"/>
    <s v="Yes"/>
  </r>
  <r>
    <d v="2014-11-14T00:00:00"/>
    <x v="0"/>
    <x v="10"/>
    <x v="514"/>
    <x v="10"/>
    <x v="2"/>
    <x v="9"/>
    <s v="Storex DuraTech Recycled Plastic Frosted Binders"/>
    <n v="12.72"/>
    <n v="3"/>
    <n v="6.36"/>
    <s v="Yes"/>
  </r>
  <r>
    <d v="2014-11-14T00:00:00"/>
    <x v="0"/>
    <x v="10"/>
    <x v="514"/>
    <x v="10"/>
    <x v="2"/>
    <x v="9"/>
    <s v="Avery Durable Binders"/>
    <n v="11.52"/>
    <n v="4"/>
    <n v="5.64"/>
    <s v="Yes"/>
  </r>
  <r>
    <d v="2014-11-14T00:00:00"/>
    <x v="0"/>
    <x v="10"/>
    <x v="515"/>
    <x v="4"/>
    <x v="2"/>
    <x v="3"/>
    <s v="Xerox 221"/>
    <n v="20.74"/>
    <n v="4"/>
    <n v="7.26"/>
    <s v="Yes"/>
  </r>
  <r>
    <d v="2014-11-14T00:00:00"/>
    <x v="0"/>
    <x v="10"/>
    <x v="516"/>
    <x v="2"/>
    <x v="2"/>
    <x v="3"/>
    <s v="Adams Write n' Stick Phone Message Book, 11&quot; X 5 1/4&quot;, 200 Messages"/>
    <n v="11.36"/>
    <n v="2"/>
    <n v="5.23"/>
    <s v="Yes"/>
  </r>
  <r>
    <d v="2014-11-14T00:00:00"/>
    <x v="0"/>
    <x v="10"/>
    <x v="516"/>
    <x v="2"/>
    <x v="1"/>
    <x v="1"/>
    <s v="Safco Chair Connectors, 6/Carton"/>
    <n v="69.260000000000005"/>
    <n v="2"/>
    <n v="14.62"/>
    <s v="Yes"/>
  </r>
  <r>
    <d v="2014-11-14T00:00:00"/>
    <x v="0"/>
    <x v="10"/>
    <x v="180"/>
    <x v="25"/>
    <x v="2"/>
    <x v="3"/>
    <s v="Xerox 192"/>
    <n v="32.4"/>
    <n v="5"/>
    <n v="15.55"/>
    <s v="Yes"/>
  </r>
  <r>
    <d v="2014-11-15T00:00:00"/>
    <x v="0"/>
    <x v="10"/>
    <x v="517"/>
    <x v="23"/>
    <x v="2"/>
    <x v="11"/>
    <s v="Newell 310"/>
    <n v="4.22"/>
    <n v="3"/>
    <n v="0.48"/>
    <s v="Yes"/>
  </r>
  <r>
    <d v="2014-11-15T00:00:00"/>
    <x v="0"/>
    <x v="10"/>
    <x v="517"/>
    <x v="23"/>
    <x v="2"/>
    <x v="10"/>
    <s v="1.7 Cubic Foot Compact &quot;Cube&quot; Office Refrigerators"/>
    <n v="333.06"/>
    <n v="2"/>
    <n v="29.14"/>
    <s v="Yes"/>
  </r>
  <r>
    <d v="2014-11-15T00:00:00"/>
    <x v="0"/>
    <x v="10"/>
    <x v="517"/>
    <x v="23"/>
    <x v="2"/>
    <x v="3"/>
    <s v="Southworth 100% RÃ©sumÃ© Paper, 24lb."/>
    <n v="24.9"/>
    <n v="4"/>
    <n v="7.78"/>
    <s v="Yes"/>
  </r>
  <r>
    <d v="2014-11-15T00:00:00"/>
    <x v="0"/>
    <x v="10"/>
    <x v="518"/>
    <x v="4"/>
    <x v="2"/>
    <x v="13"/>
    <s v="Ames Color-File Green Diamond Border X-ray Mailers"/>
    <n v="604.66"/>
    <n v="9"/>
    <n v="204.07"/>
    <s v="Yes"/>
  </r>
  <r>
    <d v="2014-11-15T00:00:00"/>
    <x v="0"/>
    <x v="10"/>
    <x v="269"/>
    <x v="5"/>
    <x v="1"/>
    <x v="5"/>
    <s v="Eldon 100 Class Desk Accessories"/>
    <n v="10.11"/>
    <n v="3"/>
    <n v="3.24"/>
    <s v="Yes"/>
  </r>
  <r>
    <d v="2014-11-15T00:00:00"/>
    <x v="0"/>
    <x v="10"/>
    <x v="269"/>
    <x v="5"/>
    <x v="0"/>
    <x v="0"/>
    <s v="LogitechÂ P710e Mobile Speakerphone"/>
    <n v="772.47"/>
    <n v="3"/>
    <n v="146.77000000000001"/>
    <s v="Yes"/>
  </r>
  <r>
    <d v="2014-11-15T00:00:00"/>
    <x v="0"/>
    <x v="10"/>
    <x v="269"/>
    <x v="5"/>
    <x v="2"/>
    <x v="16"/>
    <s v="Acme Box Cutter Scissors"/>
    <n v="20.46"/>
    <n v="2"/>
    <n v="5.32"/>
    <s v="Yes"/>
  </r>
  <r>
    <d v="2014-11-15T00:00:00"/>
    <x v="0"/>
    <x v="10"/>
    <x v="277"/>
    <x v="5"/>
    <x v="2"/>
    <x v="16"/>
    <s v="Acme Value Line Scissors"/>
    <n v="10.95"/>
    <n v="3"/>
    <n v="3.29"/>
    <s v="Yes"/>
  </r>
  <r>
    <d v="2014-11-16T00:00:00"/>
    <x v="0"/>
    <x v="10"/>
    <x v="519"/>
    <x v="42"/>
    <x v="0"/>
    <x v="2"/>
    <s v="Jawbone MINI JAMBOX Wireless Bluetooth Speaker"/>
    <n v="273.95999999999998"/>
    <n v="2"/>
    <n v="10.96"/>
    <s v="Yes"/>
  </r>
  <r>
    <d v="2014-11-16T00:00:00"/>
    <x v="0"/>
    <x v="10"/>
    <x v="96"/>
    <x v="24"/>
    <x v="2"/>
    <x v="13"/>
    <s v="#10 White Business Envelopes,4 1/8 x 9 1/2"/>
    <n v="78.349999999999994"/>
    <n v="5"/>
    <n v="36.82"/>
    <s v="Yes"/>
  </r>
  <r>
    <d v="2014-11-16T00:00:00"/>
    <x v="0"/>
    <x v="10"/>
    <x v="96"/>
    <x v="24"/>
    <x v="2"/>
    <x v="3"/>
    <s v="Xerox 1954"/>
    <n v="31.68"/>
    <n v="6"/>
    <n v="14.26"/>
    <s v="Yes"/>
  </r>
  <r>
    <d v="2014-11-16T00:00:00"/>
    <x v="0"/>
    <x v="10"/>
    <x v="96"/>
    <x v="24"/>
    <x v="2"/>
    <x v="9"/>
    <s v="Wilson Jones Active Use Binders"/>
    <n v="29.12"/>
    <n v="4"/>
    <n v="14.27"/>
    <s v="Yes"/>
  </r>
  <r>
    <d v="2014-11-16T00:00:00"/>
    <x v="0"/>
    <x v="10"/>
    <x v="96"/>
    <x v="24"/>
    <x v="2"/>
    <x v="6"/>
    <s v="File Shuttle II and Handi-File, Black"/>
    <n v="169.45"/>
    <n v="5"/>
    <n v="42.36"/>
    <s v="Yes"/>
  </r>
  <r>
    <d v="2014-11-16T00:00:00"/>
    <x v="0"/>
    <x v="10"/>
    <x v="520"/>
    <x v="5"/>
    <x v="2"/>
    <x v="8"/>
    <s v="Permanent Self-Adhesive File Folder Labels for Typewriters by Universal"/>
    <n v="5.22"/>
    <n v="2"/>
    <n v="2.4"/>
    <s v="Yes"/>
  </r>
  <r>
    <d v="2014-11-16T00:00:00"/>
    <x v="0"/>
    <x v="10"/>
    <x v="521"/>
    <x v="3"/>
    <x v="1"/>
    <x v="1"/>
    <s v="SAFCO Optional Arm Kit for Workspace Cribbage Stacking Chair"/>
    <n v="37.299999999999997"/>
    <n v="2"/>
    <n v="-1.07"/>
    <s v="No"/>
  </r>
  <r>
    <d v="2014-11-16T00:00:00"/>
    <x v="0"/>
    <x v="10"/>
    <x v="522"/>
    <x v="5"/>
    <x v="0"/>
    <x v="2"/>
    <s v="OtterBox Commuter Series Case - Samsung Galaxy S4"/>
    <n v="79.97"/>
    <n v="4"/>
    <n v="-17.989999999999998"/>
    <s v="No"/>
  </r>
  <r>
    <d v="2014-11-16T00:00:00"/>
    <x v="0"/>
    <x v="10"/>
    <x v="522"/>
    <x v="5"/>
    <x v="1"/>
    <x v="14"/>
    <s v="Bush Andora Bookcase, Maple/Graphite Gray Finish"/>
    <n v="305.97000000000003"/>
    <n v="3"/>
    <n v="25.2"/>
    <s v="Yes"/>
  </r>
  <r>
    <d v="2014-11-16T00:00:00"/>
    <x v="0"/>
    <x v="10"/>
    <x v="522"/>
    <x v="5"/>
    <x v="2"/>
    <x v="6"/>
    <s v="Space Solutions HD Industrial Steel Shelving."/>
    <n v="344.91"/>
    <n v="3"/>
    <n v="10.35"/>
    <s v="Yes"/>
  </r>
  <r>
    <d v="2014-11-17T00:00:00"/>
    <x v="0"/>
    <x v="10"/>
    <x v="161"/>
    <x v="7"/>
    <x v="1"/>
    <x v="1"/>
    <s v="Global Super Steno Chair"/>
    <n v="479.9"/>
    <n v="5"/>
    <n v="81.58"/>
    <s v="Yes"/>
  </r>
  <r>
    <d v="2014-11-17T00:00:00"/>
    <x v="0"/>
    <x v="10"/>
    <x v="523"/>
    <x v="37"/>
    <x v="2"/>
    <x v="6"/>
    <s v="Smead Adjustable Mobile File Trolley with Lockable Top"/>
    <n v="2934.33"/>
    <n v="7"/>
    <n v="792.27"/>
    <s v="Yes"/>
  </r>
  <r>
    <d v="2014-11-17T00:00:00"/>
    <x v="0"/>
    <x v="10"/>
    <x v="523"/>
    <x v="37"/>
    <x v="1"/>
    <x v="5"/>
    <s v="Eldon Econocleat Chair Mats for Low Pile Carpets"/>
    <n v="124.41"/>
    <n v="3"/>
    <n v="14.93"/>
    <s v="Yes"/>
  </r>
  <r>
    <d v="2014-11-17T00:00:00"/>
    <x v="0"/>
    <x v="10"/>
    <x v="523"/>
    <x v="37"/>
    <x v="2"/>
    <x v="11"/>
    <s v="Deluxe Chalkboard Eraser Cleaner"/>
    <n v="57.75"/>
    <n v="5"/>
    <n v="26.57"/>
    <s v="Yes"/>
  </r>
  <r>
    <d v="2014-11-17T00:00:00"/>
    <x v="0"/>
    <x v="10"/>
    <x v="142"/>
    <x v="5"/>
    <x v="0"/>
    <x v="0"/>
    <s v="Case Logic 2.4GHz Wireless Keyboard"/>
    <n v="99.98"/>
    <n v="2"/>
    <n v="8"/>
    <s v="Yes"/>
  </r>
  <r>
    <d v="2014-11-17T00:00:00"/>
    <x v="0"/>
    <x v="10"/>
    <x v="142"/>
    <x v="5"/>
    <x v="2"/>
    <x v="3"/>
    <s v="Xerox 1941"/>
    <n v="733.95"/>
    <n v="7"/>
    <n v="352.3"/>
    <s v="Yes"/>
  </r>
  <r>
    <d v="2014-11-17T00:00:00"/>
    <x v="0"/>
    <x v="10"/>
    <x v="142"/>
    <x v="5"/>
    <x v="2"/>
    <x v="10"/>
    <s v="APC 7 Outlet Network SurgeArrest Surge Protector"/>
    <n v="241.44"/>
    <n v="3"/>
    <n v="72.430000000000007"/>
    <s v="Yes"/>
  </r>
  <r>
    <d v="2014-11-17T00:00:00"/>
    <x v="0"/>
    <x v="10"/>
    <x v="524"/>
    <x v="13"/>
    <x v="2"/>
    <x v="3"/>
    <s v="Southworth 100% RÃ©sumÃ© Paper, 24lb."/>
    <n v="12.45"/>
    <n v="2"/>
    <n v="3.89"/>
    <s v="Yes"/>
  </r>
  <r>
    <d v="2014-11-17T00:00:00"/>
    <x v="0"/>
    <x v="10"/>
    <x v="524"/>
    <x v="13"/>
    <x v="1"/>
    <x v="1"/>
    <s v="Hon Every-Day Series Multi-Task Chairs"/>
    <n v="657.93"/>
    <n v="5"/>
    <n v="-93.99"/>
    <s v="No"/>
  </r>
  <r>
    <d v="2014-11-17T00:00:00"/>
    <x v="0"/>
    <x v="10"/>
    <x v="141"/>
    <x v="4"/>
    <x v="2"/>
    <x v="13"/>
    <s v="Redi-Strip #10 Envelopes, 4 1/8 x 9 1/2"/>
    <n v="7.08"/>
    <n v="3"/>
    <n v="2.48"/>
    <s v="Yes"/>
  </r>
  <r>
    <d v="2014-11-17T00:00:00"/>
    <x v="0"/>
    <x v="10"/>
    <x v="258"/>
    <x v="2"/>
    <x v="2"/>
    <x v="9"/>
    <s v="GBC DocuBind TL300 Electric Binding System"/>
    <n v="2152.7800000000002"/>
    <n v="3"/>
    <n v="726.56"/>
    <s v="Yes"/>
  </r>
  <r>
    <d v="2014-11-17T00:00:00"/>
    <x v="0"/>
    <x v="10"/>
    <x v="258"/>
    <x v="2"/>
    <x v="1"/>
    <x v="14"/>
    <s v="DMI Eclipse Executive Suite Bookcases"/>
    <n v="4007.84"/>
    <n v="10"/>
    <n v="-50.1"/>
    <s v="No"/>
  </r>
  <r>
    <d v="2014-11-17T00:00:00"/>
    <x v="0"/>
    <x v="10"/>
    <x v="256"/>
    <x v="2"/>
    <x v="2"/>
    <x v="3"/>
    <s v="Southworth 100% Cotton The Best Paper"/>
    <n v="34.44"/>
    <n v="3"/>
    <n v="17.22"/>
    <s v="Yes"/>
  </r>
  <r>
    <d v="2014-11-18T00:00:00"/>
    <x v="0"/>
    <x v="10"/>
    <x v="525"/>
    <x v="15"/>
    <x v="1"/>
    <x v="7"/>
    <s v="Bevis Rectangular Conference Tables"/>
    <n v="145.97999999999999"/>
    <n v="2"/>
    <n v="-99.27"/>
    <s v="No"/>
  </r>
  <r>
    <d v="2014-11-18T00:00:00"/>
    <x v="0"/>
    <x v="10"/>
    <x v="525"/>
    <x v="15"/>
    <x v="2"/>
    <x v="3"/>
    <s v="Geographics Note Cards, Blank, White, 8 1/2&quot; x 11&quot;"/>
    <n v="35.81"/>
    <n v="4"/>
    <n v="12.53"/>
    <s v="Yes"/>
  </r>
  <r>
    <d v="2014-11-18T00:00:00"/>
    <x v="0"/>
    <x v="10"/>
    <x v="366"/>
    <x v="13"/>
    <x v="2"/>
    <x v="9"/>
    <s v="Fellowes PB200 Plastic Comb Binding Machine"/>
    <n v="51"/>
    <n v="1"/>
    <n v="-40.799999999999997"/>
    <s v="No"/>
  </r>
  <r>
    <d v="2014-11-18T00:00:00"/>
    <x v="0"/>
    <x v="10"/>
    <x v="366"/>
    <x v="13"/>
    <x v="2"/>
    <x v="6"/>
    <s v="Safco Industrial Wire Shelving"/>
    <n v="76.790000000000006"/>
    <n v="1"/>
    <n v="-16.32"/>
    <s v="No"/>
  </r>
  <r>
    <d v="2014-11-18T00:00:00"/>
    <x v="0"/>
    <x v="10"/>
    <x v="366"/>
    <x v="13"/>
    <x v="0"/>
    <x v="2"/>
    <s v="Motorola Droid Maxx"/>
    <n v="539.96"/>
    <n v="6"/>
    <n v="-107.99"/>
    <s v="No"/>
  </r>
  <r>
    <d v="2014-11-18T00:00:00"/>
    <x v="0"/>
    <x v="10"/>
    <x v="366"/>
    <x v="13"/>
    <x v="1"/>
    <x v="5"/>
    <s v="Eldon Executive Woodline II Desk Accessories, Mahogany"/>
    <n v="60.31"/>
    <n v="3"/>
    <n v="5.28"/>
    <s v="Yes"/>
  </r>
  <r>
    <d v="2014-11-18T00:00:00"/>
    <x v="0"/>
    <x v="10"/>
    <x v="366"/>
    <x v="13"/>
    <x v="2"/>
    <x v="9"/>
    <s v="Peel &amp; Stick Add-On Corner Pockets"/>
    <n v="1.94"/>
    <n v="3"/>
    <n v="-1.43"/>
    <s v="No"/>
  </r>
  <r>
    <d v="2014-11-18T00:00:00"/>
    <x v="0"/>
    <x v="10"/>
    <x v="526"/>
    <x v="3"/>
    <x v="2"/>
    <x v="9"/>
    <s v="GBC White Gloss Covers, Plain Front"/>
    <n v="14.48"/>
    <n v="5"/>
    <n v="-23.89"/>
    <s v="No"/>
  </r>
  <r>
    <d v="2014-11-18T00:00:00"/>
    <x v="0"/>
    <x v="10"/>
    <x v="182"/>
    <x v="18"/>
    <x v="2"/>
    <x v="9"/>
    <s v="Pressboard Hanging Data Binders for Unburst Sheets"/>
    <n v="11.81"/>
    <n v="8"/>
    <n v="-8.66"/>
    <s v="No"/>
  </r>
  <r>
    <d v="2014-11-18T00:00:00"/>
    <x v="0"/>
    <x v="10"/>
    <x v="182"/>
    <x v="18"/>
    <x v="0"/>
    <x v="2"/>
    <s v="PNY Rapid USB Car Charger - Black"/>
    <n v="9.59"/>
    <n v="2"/>
    <n v="-2.08"/>
    <s v="No"/>
  </r>
  <r>
    <d v="2014-11-18T00:00:00"/>
    <x v="0"/>
    <x v="10"/>
    <x v="215"/>
    <x v="27"/>
    <x v="2"/>
    <x v="3"/>
    <s v="Adams &quot;While You Were Out&quot; Message Pads"/>
    <n v="21.98"/>
    <n v="7"/>
    <n v="9.89"/>
    <s v="Yes"/>
  </r>
  <r>
    <d v="2014-11-18T00:00:00"/>
    <x v="0"/>
    <x v="10"/>
    <x v="33"/>
    <x v="3"/>
    <x v="1"/>
    <x v="7"/>
    <s v="BPI Conference Tables"/>
    <n v="292.10000000000002"/>
    <n v="4"/>
    <n v="-175.26"/>
    <s v="No"/>
  </r>
  <r>
    <d v="2014-11-18T00:00:00"/>
    <x v="0"/>
    <x v="10"/>
    <x v="33"/>
    <x v="3"/>
    <x v="1"/>
    <x v="5"/>
    <s v="Dana Swing-Arm Lamps"/>
    <n v="8.5399999999999991"/>
    <n v="2"/>
    <n v="-7.48"/>
    <s v="No"/>
  </r>
  <r>
    <d v="2014-11-18T00:00:00"/>
    <x v="0"/>
    <x v="10"/>
    <x v="33"/>
    <x v="3"/>
    <x v="1"/>
    <x v="14"/>
    <s v="Hon 4-Shelf Metal Bookcases"/>
    <n v="424.12"/>
    <n v="6"/>
    <n v="-30.29"/>
    <s v="No"/>
  </r>
  <r>
    <d v="2014-11-18T00:00:00"/>
    <x v="0"/>
    <x v="10"/>
    <x v="33"/>
    <x v="3"/>
    <x v="2"/>
    <x v="9"/>
    <s v="Wilson Jones Turn Tabs Binder Tool for Ring Binders"/>
    <n v="2.89"/>
    <n v="3"/>
    <n v="-4.92"/>
    <s v="No"/>
  </r>
  <r>
    <d v="2014-11-18T00:00:00"/>
    <x v="0"/>
    <x v="10"/>
    <x v="33"/>
    <x v="3"/>
    <x v="2"/>
    <x v="6"/>
    <s v="Fellowes Stor/Drawer Steel Plus Storage Drawers"/>
    <n v="381.72"/>
    <n v="5"/>
    <n v="-66.8"/>
    <s v="No"/>
  </r>
  <r>
    <d v="2014-11-18T00:00:00"/>
    <x v="0"/>
    <x v="10"/>
    <x v="527"/>
    <x v="7"/>
    <x v="2"/>
    <x v="6"/>
    <s v="Fellowes Desktop Hanging File Manager"/>
    <n v="67.150000000000006"/>
    <n v="5"/>
    <n v="16.79"/>
    <s v="Yes"/>
  </r>
  <r>
    <d v="2014-11-18T00:00:00"/>
    <x v="0"/>
    <x v="10"/>
    <x v="528"/>
    <x v="0"/>
    <x v="1"/>
    <x v="1"/>
    <s v="Office Star - Mesh Screen back chair with Vinyl seat"/>
    <n v="392.94"/>
    <n v="3"/>
    <n v="43.22"/>
    <s v="Yes"/>
  </r>
  <r>
    <d v="2014-11-18T00:00:00"/>
    <x v="0"/>
    <x v="10"/>
    <x v="264"/>
    <x v="1"/>
    <x v="1"/>
    <x v="5"/>
    <s v="Howard Miller 13-1/2&quot; Diameter Rosebrook Wall Clock"/>
    <n v="137.54"/>
    <n v="2"/>
    <n v="55.02"/>
    <s v="Yes"/>
  </r>
  <r>
    <d v="2014-11-18T00:00:00"/>
    <x v="0"/>
    <x v="10"/>
    <x v="264"/>
    <x v="1"/>
    <x v="1"/>
    <x v="7"/>
    <s v="Lesro Round Back Collection Coffee Table, End Table"/>
    <n v="730.2"/>
    <n v="4"/>
    <n v="94.93"/>
    <s v="Yes"/>
  </r>
  <r>
    <d v="2014-11-19T00:00:00"/>
    <x v="0"/>
    <x v="10"/>
    <x v="516"/>
    <x v="19"/>
    <x v="0"/>
    <x v="2"/>
    <s v="AT&amp;T TR1909W"/>
    <n v="503.96"/>
    <n v="4"/>
    <n v="131.03"/>
    <s v="Yes"/>
  </r>
  <r>
    <d v="2014-11-19T00:00:00"/>
    <x v="0"/>
    <x v="10"/>
    <x v="516"/>
    <x v="19"/>
    <x v="0"/>
    <x v="2"/>
    <s v="Nokia Lumia 521 (T-Mobile)"/>
    <n v="149.94999999999999"/>
    <n v="5"/>
    <n v="41.99"/>
    <s v="Yes"/>
  </r>
  <r>
    <d v="2014-11-19T00:00:00"/>
    <x v="0"/>
    <x v="10"/>
    <x v="516"/>
    <x v="19"/>
    <x v="0"/>
    <x v="0"/>
    <s v="HP Standard 104 key PS/2 Keyboard"/>
    <n v="29"/>
    <n v="2"/>
    <n v="7.25"/>
    <s v="Yes"/>
  </r>
  <r>
    <d v="2014-11-19T00:00:00"/>
    <x v="0"/>
    <x v="10"/>
    <x v="529"/>
    <x v="2"/>
    <x v="0"/>
    <x v="2"/>
    <s v="Apple iPhone 5"/>
    <n v="4548.8100000000004"/>
    <n v="7"/>
    <n v="1228.18"/>
    <s v="Yes"/>
  </r>
  <r>
    <d v="2014-11-19T00:00:00"/>
    <x v="0"/>
    <x v="10"/>
    <x v="530"/>
    <x v="37"/>
    <x v="2"/>
    <x v="8"/>
    <s v="Avery 480"/>
    <n v="22.5"/>
    <n v="6"/>
    <n v="10.8"/>
    <s v="Yes"/>
  </r>
  <r>
    <d v="2014-11-19T00:00:00"/>
    <x v="0"/>
    <x v="10"/>
    <x v="530"/>
    <x v="37"/>
    <x v="2"/>
    <x v="8"/>
    <s v="Avery 499"/>
    <n v="9.9600000000000009"/>
    <n v="2"/>
    <n v="4.58"/>
    <s v="Yes"/>
  </r>
  <r>
    <d v="2014-11-19T00:00:00"/>
    <x v="0"/>
    <x v="10"/>
    <x v="530"/>
    <x v="37"/>
    <x v="2"/>
    <x v="9"/>
    <s v="Premier Elliptical Ring Binder, Black"/>
    <n v="213.08"/>
    <n v="7"/>
    <n v="102.28"/>
    <s v="Yes"/>
  </r>
  <r>
    <d v="2014-11-19T00:00:00"/>
    <x v="0"/>
    <x v="10"/>
    <x v="530"/>
    <x v="37"/>
    <x v="1"/>
    <x v="14"/>
    <s v="Sauder Inglewood Library Bookcases"/>
    <n v="1025.8800000000001"/>
    <n v="6"/>
    <n v="235.95"/>
    <s v="Yes"/>
  </r>
  <r>
    <d v="2014-11-19T00:00:00"/>
    <x v="0"/>
    <x v="10"/>
    <x v="531"/>
    <x v="27"/>
    <x v="2"/>
    <x v="3"/>
    <s v="Xerox 1888"/>
    <n v="166.44"/>
    <n v="3"/>
    <n v="79.89"/>
    <s v="Yes"/>
  </r>
  <r>
    <d v="2014-11-19T00:00:00"/>
    <x v="0"/>
    <x v="10"/>
    <x v="216"/>
    <x v="13"/>
    <x v="0"/>
    <x v="0"/>
    <s v="Logitech G105 Gaming Keyboard"/>
    <n v="47.5"/>
    <n v="1"/>
    <n v="-1.19"/>
    <s v="No"/>
  </r>
  <r>
    <d v="2014-11-19T00:00:00"/>
    <x v="0"/>
    <x v="10"/>
    <x v="397"/>
    <x v="7"/>
    <x v="2"/>
    <x v="6"/>
    <s v="Recycled Steel Personal File for Standard File Folders"/>
    <n v="221.16"/>
    <n v="4"/>
    <n v="57.5"/>
    <s v="Yes"/>
  </r>
  <r>
    <d v="2014-11-19T00:00:00"/>
    <x v="0"/>
    <x v="10"/>
    <x v="397"/>
    <x v="7"/>
    <x v="0"/>
    <x v="2"/>
    <s v="Jabra SPEAK 410"/>
    <n v="281.97000000000003"/>
    <n v="3"/>
    <n v="78.95"/>
    <s v="Yes"/>
  </r>
  <r>
    <d v="2014-11-19T00:00:00"/>
    <x v="0"/>
    <x v="10"/>
    <x v="532"/>
    <x v="13"/>
    <x v="2"/>
    <x v="3"/>
    <s v="1/4 Fold Party Design Invitations &amp; White Envelopes, 24 8-1/2&quot; X 11&quot; Cards, 25 Env./Pack"/>
    <n v="5.88"/>
    <n v="1"/>
    <n v="1.98"/>
    <s v="Yes"/>
  </r>
  <r>
    <d v="2014-11-20T00:00:00"/>
    <x v="0"/>
    <x v="10"/>
    <x v="7"/>
    <x v="2"/>
    <x v="2"/>
    <x v="13"/>
    <s v="Peel &amp; Seel Recycled Catalog Envelopes, Brown"/>
    <n v="34.74"/>
    <n v="3"/>
    <n v="17.37"/>
    <s v="Yes"/>
  </r>
  <r>
    <d v="2014-11-20T00:00:00"/>
    <x v="0"/>
    <x v="10"/>
    <x v="7"/>
    <x v="2"/>
    <x v="0"/>
    <x v="2"/>
    <s v="Toshiba IPT2010-SD IPÂ Telephone"/>
    <n v="833.94"/>
    <n v="6"/>
    <n v="216.82"/>
    <s v="Yes"/>
  </r>
  <r>
    <d v="2014-11-20T00:00:00"/>
    <x v="0"/>
    <x v="10"/>
    <x v="7"/>
    <x v="2"/>
    <x v="2"/>
    <x v="9"/>
    <s v="3M Organizer Strips"/>
    <n v="12.96"/>
    <n v="3"/>
    <n v="4.54"/>
    <s v="Yes"/>
  </r>
  <r>
    <d v="2014-11-20T00:00:00"/>
    <x v="0"/>
    <x v="10"/>
    <x v="7"/>
    <x v="2"/>
    <x v="2"/>
    <x v="3"/>
    <s v="Xerox 2000"/>
    <n v="25.92"/>
    <n v="4"/>
    <n v="12.44"/>
    <s v="Yes"/>
  </r>
  <r>
    <d v="2014-11-21T00:00:00"/>
    <x v="0"/>
    <x v="10"/>
    <x v="533"/>
    <x v="17"/>
    <x v="0"/>
    <x v="2"/>
    <s v="Logitech B530 USBÂ HeadsetÂ -Â headsetÂ - Full size, Binaural"/>
    <n v="36.99"/>
    <n v="1"/>
    <n v="9.99"/>
    <s v="Yes"/>
  </r>
  <r>
    <d v="2014-11-21T00:00:00"/>
    <x v="0"/>
    <x v="10"/>
    <x v="533"/>
    <x v="17"/>
    <x v="2"/>
    <x v="3"/>
    <s v="Multicolor Computer Printout Paper"/>
    <n v="629.1"/>
    <n v="6"/>
    <n v="301.97000000000003"/>
    <s v="Yes"/>
  </r>
  <r>
    <d v="2014-11-21T00:00:00"/>
    <x v="0"/>
    <x v="10"/>
    <x v="533"/>
    <x v="17"/>
    <x v="2"/>
    <x v="6"/>
    <s v="Space Solutions Commercial Steel Shelving"/>
    <n v="193.95"/>
    <n v="3"/>
    <n v="9.6999999999999993"/>
    <s v="Yes"/>
  </r>
  <r>
    <d v="2014-11-21T00:00:00"/>
    <x v="0"/>
    <x v="10"/>
    <x v="533"/>
    <x v="17"/>
    <x v="2"/>
    <x v="11"/>
    <s v="Newell 322"/>
    <n v="5.46"/>
    <n v="3"/>
    <n v="1.47"/>
    <s v="Yes"/>
  </r>
  <r>
    <d v="2014-11-21T00:00:00"/>
    <x v="0"/>
    <x v="10"/>
    <x v="530"/>
    <x v="5"/>
    <x v="2"/>
    <x v="3"/>
    <s v="Xerox 211"/>
    <n v="12.96"/>
    <n v="2"/>
    <n v="6.22"/>
    <s v="Yes"/>
  </r>
  <r>
    <d v="2014-11-21T00:00:00"/>
    <x v="0"/>
    <x v="10"/>
    <x v="534"/>
    <x v="4"/>
    <x v="2"/>
    <x v="13"/>
    <s v="Poly String Tie Envelopes"/>
    <n v="1.63"/>
    <n v="1"/>
    <n v="0.55000000000000004"/>
    <s v="Yes"/>
  </r>
  <r>
    <d v="2014-11-21T00:00:00"/>
    <x v="0"/>
    <x v="10"/>
    <x v="534"/>
    <x v="4"/>
    <x v="0"/>
    <x v="2"/>
    <s v="RCA Visys Integrated PBX 8-Line Router"/>
    <n v="267.95999999999998"/>
    <n v="5"/>
    <n v="16.75"/>
    <s v="Yes"/>
  </r>
  <r>
    <d v="2014-11-21T00:00:00"/>
    <x v="0"/>
    <x v="10"/>
    <x v="535"/>
    <x v="5"/>
    <x v="2"/>
    <x v="3"/>
    <s v="Tops Wirebound Message Log Books"/>
    <n v="6.58"/>
    <n v="2"/>
    <n v="3.03"/>
    <s v="Yes"/>
  </r>
  <r>
    <d v="2014-11-21T00:00:00"/>
    <x v="0"/>
    <x v="10"/>
    <x v="535"/>
    <x v="5"/>
    <x v="0"/>
    <x v="0"/>
    <s v="Kensington Expert Mouse Optical USB Trackball for PC or Mac"/>
    <n v="94.99"/>
    <n v="1"/>
    <n v="28.5"/>
    <s v="Yes"/>
  </r>
  <r>
    <d v="2014-11-22T00:00:00"/>
    <x v="0"/>
    <x v="10"/>
    <x v="362"/>
    <x v="21"/>
    <x v="2"/>
    <x v="13"/>
    <s v="Fashion Color Clasp Envelopes"/>
    <n v="16.23"/>
    <n v="3"/>
    <n v="7.95"/>
    <s v="Yes"/>
  </r>
  <r>
    <d v="2014-11-22T00:00:00"/>
    <x v="0"/>
    <x v="10"/>
    <x v="362"/>
    <x v="21"/>
    <x v="2"/>
    <x v="9"/>
    <s v="GBC ProClick Punch Binding System"/>
    <n v="319.89999999999998"/>
    <n v="5"/>
    <n v="156.75"/>
    <s v="Yes"/>
  </r>
  <r>
    <d v="2014-11-22T00:00:00"/>
    <x v="0"/>
    <x v="10"/>
    <x v="362"/>
    <x v="21"/>
    <x v="2"/>
    <x v="13"/>
    <s v="Staple envelope"/>
    <n v="11.36"/>
    <n v="2"/>
    <n v="5.34"/>
    <s v="Yes"/>
  </r>
  <r>
    <d v="2014-11-22T00:00:00"/>
    <x v="0"/>
    <x v="10"/>
    <x v="362"/>
    <x v="21"/>
    <x v="2"/>
    <x v="10"/>
    <s v="Holmes Harmony HEPA Air Purifier for 17 x 20 Room"/>
    <n v="675.12"/>
    <n v="3"/>
    <n v="290.3"/>
    <s v="Yes"/>
  </r>
  <r>
    <d v="2014-11-22T00:00:00"/>
    <x v="0"/>
    <x v="10"/>
    <x v="257"/>
    <x v="4"/>
    <x v="2"/>
    <x v="9"/>
    <s v="Wilson Jones Heavy-Duty Casebound Ring Binders with Metal Hinges"/>
    <n v="6.93"/>
    <n v="1"/>
    <n v="-11.08"/>
    <s v="No"/>
  </r>
  <r>
    <d v="2014-11-22T00:00:00"/>
    <x v="0"/>
    <x v="10"/>
    <x v="536"/>
    <x v="3"/>
    <x v="2"/>
    <x v="9"/>
    <s v="Avery Framed View Binder, EZD Ring (Locking), Navy, 1 1/2&quot;"/>
    <n v="9.98"/>
    <n v="5"/>
    <n v="-16.47"/>
    <s v="No"/>
  </r>
  <r>
    <d v="2014-11-22T00:00:00"/>
    <x v="0"/>
    <x v="10"/>
    <x v="537"/>
    <x v="5"/>
    <x v="2"/>
    <x v="3"/>
    <s v="Xerox 1895"/>
    <n v="53.82"/>
    <n v="9"/>
    <n v="24.22"/>
    <s v="Yes"/>
  </r>
  <r>
    <d v="2014-11-22T00:00:00"/>
    <x v="0"/>
    <x v="10"/>
    <x v="392"/>
    <x v="21"/>
    <x v="2"/>
    <x v="3"/>
    <s v="Hammermill CopyPlus Copy Paper (20Lb. and 84 Bright)"/>
    <n v="9.9600000000000009"/>
    <n v="2"/>
    <n v="4.88"/>
    <s v="Yes"/>
  </r>
  <r>
    <d v="2014-11-23T00:00:00"/>
    <x v="0"/>
    <x v="10"/>
    <x v="75"/>
    <x v="5"/>
    <x v="1"/>
    <x v="1"/>
    <s v="Novimex Swivel Fabric Task Chair"/>
    <n v="603.91999999999996"/>
    <n v="5"/>
    <n v="-67.94"/>
    <s v="No"/>
  </r>
  <r>
    <d v="2014-11-23T00:00:00"/>
    <x v="0"/>
    <x v="10"/>
    <x v="75"/>
    <x v="5"/>
    <x v="2"/>
    <x v="13"/>
    <s v="Pastel Pink Envelopes"/>
    <n v="21.84"/>
    <n v="3"/>
    <n v="10.48"/>
    <s v="Yes"/>
  </r>
  <r>
    <d v="2014-11-23T00:00:00"/>
    <x v="0"/>
    <x v="10"/>
    <x v="75"/>
    <x v="5"/>
    <x v="0"/>
    <x v="0"/>
    <s v="Belkin F8E887 USB Wired Ergonomic Keyboard"/>
    <n v="29.99"/>
    <n v="1"/>
    <n v="6.3"/>
    <s v="Yes"/>
  </r>
  <r>
    <d v="2014-11-23T00:00:00"/>
    <x v="0"/>
    <x v="10"/>
    <x v="75"/>
    <x v="5"/>
    <x v="1"/>
    <x v="1"/>
    <s v="Safco Contoured Stacking Chairs"/>
    <n v="381.44"/>
    <n v="2"/>
    <n v="23.84"/>
    <s v="Yes"/>
  </r>
  <r>
    <d v="2014-11-23T00:00:00"/>
    <x v="0"/>
    <x v="10"/>
    <x v="413"/>
    <x v="4"/>
    <x v="2"/>
    <x v="8"/>
    <s v="Alphabetical Labels for Top Tab Filing"/>
    <n v="23.68"/>
    <n v="2"/>
    <n v="8.8800000000000008"/>
    <s v="Yes"/>
  </r>
  <r>
    <d v="2014-11-23T00:00:00"/>
    <x v="0"/>
    <x v="10"/>
    <x v="538"/>
    <x v="4"/>
    <x v="1"/>
    <x v="5"/>
    <s v="Staple-based wall hangings"/>
    <n v="6.37"/>
    <n v="2"/>
    <n v="-2.5499999999999998"/>
    <s v="No"/>
  </r>
  <r>
    <d v="2014-11-23T00:00:00"/>
    <x v="0"/>
    <x v="10"/>
    <x v="538"/>
    <x v="4"/>
    <x v="2"/>
    <x v="10"/>
    <s v="Conquest 14 Commercial Heavy-Duty Upright Vacuum, Collection System, Accessory Kit"/>
    <n v="34.18"/>
    <n v="3"/>
    <n v="-87.15"/>
    <s v="No"/>
  </r>
  <r>
    <d v="2014-11-23T00:00:00"/>
    <x v="0"/>
    <x v="10"/>
    <x v="538"/>
    <x v="4"/>
    <x v="0"/>
    <x v="0"/>
    <s v="Maxell 4.7GB DVD-R 5/Pack"/>
    <n v="5.54"/>
    <n v="7"/>
    <n v="1.66"/>
    <s v="Yes"/>
  </r>
  <r>
    <d v="2014-11-23T00:00:00"/>
    <x v="0"/>
    <x v="10"/>
    <x v="539"/>
    <x v="13"/>
    <x v="2"/>
    <x v="13"/>
    <s v="Quality Park Security Envelopes"/>
    <n v="62.81"/>
    <n v="3"/>
    <n v="21.2"/>
    <s v="Yes"/>
  </r>
  <r>
    <d v="2014-11-23T00:00:00"/>
    <x v="0"/>
    <x v="10"/>
    <x v="467"/>
    <x v="22"/>
    <x v="2"/>
    <x v="13"/>
    <s v="Staple envelope"/>
    <n v="23.47"/>
    <n v="3"/>
    <n v="8.8000000000000007"/>
    <s v="Yes"/>
  </r>
  <r>
    <d v="2014-11-23T00:00:00"/>
    <x v="0"/>
    <x v="10"/>
    <x v="154"/>
    <x v="4"/>
    <x v="1"/>
    <x v="1"/>
    <s v="Office Star Flex Back Scooter Chair with White Frame"/>
    <n v="155.37"/>
    <n v="2"/>
    <n v="-35.51"/>
    <s v="No"/>
  </r>
  <r>
    <d v="2014-11-23T00:00:00"/>
    <x v="0"/>
    <x v="10"/>
    <x v="176"/>
    <x v="10"/>
    <x v="2"/>
    <x v="9"/>
    <s v="UniKeep View Case Binders"/>
    <n v="14.67"/>
    <n v="3"/>
    <n v="6.75"/>
    <s v="Yes"/>
  </r>
  <r>
    <d v="2014-11-24T00:00:00"/>
    <x v="0"/>
    <x v="10"/>
    <x v="128"/>
    <x v="18"/>
    <x v="2"/>
    <x v="11"/>
    <s v="Crayola Colored Pencils"/>
    <n v="2.62"/>
    <n v="1"/>
    <n v="0.43"/>
    <s v="Yes"/>
  </r>
  <r>
    <d v="2014-11-24T00:00:00"/>
    <x v="0"/>
    <x v="10"/>
    <x v="373"/>
    <x v="5"/>
    <x v="1"/>
    <x v="5"/>
    <s v="Eldon Delta Triangular Chair Mat, 52&quot; x 58&quot;, Clear"/>
    <n v="151.72"/>
    <n v="4"/>
    <n v="27.31"/>
    <s v="Yes"/>
  </r>
  <r>
    <d v="2014-11-24T00:00:00"/>
    <x v="0"/>
    <x v="10"/>
    <x v="540"/>
    <x v="1"/>
    <x v="2"/>
    <x v="9"/>
    <s v="Peel &amp; Stick Add-On Corner Pockets"/>
    <n v="12.1"/>
    <n v="7"/>
    <n v="4.2300000000000004"/>
    <s v="Yes"/>
  </r>
  <r>
    <d v="2014-11-24T00:00:00"/>
    <x v="0"/>
    <x v="10"/>
    <x v="540"/>
    <x v="1"/>
    <x v="2"/>
    <x v="6"/>
    <s v="Carina 42&quot;Hx23 3/4&quot;W Media Storage Unit"/>
    <n v="485.88"/>
    <n v="6"/>
    <n v="9.7200000000000006"/>
    <s v="Yes"/>
  </r>
  <r>
    <d v="2014-11-24T00:00:00"/>
    <x v="0"/>
    <x v="10"/>
    <x v="540"/>
    <x v="1"/>
    <x v="2"/>
    <x v="3"/>
    <s v="Xerox 220"/>
    <n v="25.92"/>
    <n v="4"/>
    <n v="12.44"/>
    <s v="Yes"/>
  </r>
  <r>
    <d v="2014-11-24T00:00:00"/>
    <x v="0"/>
    <x v="10"/>
    <x v="540"/>
    <x v="1"/>
    <x v="2"/>
    <x v="6"/>
    <s v="Recycled Data-Pak for Archival Bound Computer Printouts, 12-1/2 x 12-1/2 x 16"/>
    <n v="197.58"/>
    <n v="2"/>
    <n v="53.35"/>
    <s v="Yes"/>
  </r>
  <r>
    <d v="2014-11-24T00:00:00"/>
    <x v="0"/>
    <x v="10"/>
    <x v="465"/>
    <x v="28"/>
    <x v="0"/>
    <x v="0"/>
    <s v="Memorex Mini Travel Drive 16 GB USB 2.0 Flash Drive"/>
    <n v="111.79"/>
    <n v="7"/>
    <n v="43.6"/>
    <s v="Yes"/>
  </r>
  <r>
    <d v="2014-11-24T00:00:00"/>
    <x v="0"/>
    <x v="10"/>
    <x v="40"/>
    <x v="5"/>
    <x v="1"/>
    <x v="1"/>
    <s v="Global Leather &amp; Oak Executive Chair, Burgundy"/>
    <n v="120.71"/>
    <n v="1"/>
    <n v="-18.11"/>
    <s v="No"/>
  </r>
  <r>
    <d v="2014-11-24T00:00:00"/>
    <x v="0"/>
    <x v="10"/>
    <x v="203"/>
    <x v="18"/>
    <x v="0"/>
    <x v="2"/>
    <s v="Samsung Galaxy S III - 16GB - pebble blue (T-Mobile)"/>
    <n v="1049.97"/>
    <n v="5"/>
    <n v="-209.99"/>
    <s v="No"/>
  </r>
  <r>
    <d v="2014-11-24T00:00:00"/>
    <x v="0"/>
    <x v="10"/>
    <x v="203"/>
    <x v="18"/>
    <x v="1"/>
    <x v="1"/>
    <s v="Global Executive Mid-Back Manager's Chair"/>
    <n v="611.05999999999995"/>
    <n v="3"/>
    <n v="-34.92"/>
    <s v="No"/>
  </r>
  <r>
    <d v="2014-11-24T00:00:00"/>
    <x v="0"/>
    <x v="10"/>
    <x v="541"/>
    <x v="3"/>
    <x v="2"/>
    <x v="6"/>
    <s v="Fellowes Super Stor/Drawer Files"/>
    <n v="646.20000000000005"/>
    <n v="5"/>
    <n v="-8.08"/>
    <s v="No"/>
  </r>
  <r>
    <d v="2014-11-24T00:00:00"/>
    <x v="0"/>
    <x v="10"/>
    <x v="450"/>
    <x v="18"/>
    <x v="1"/>
    <x v="5"/>
    <s v="Eldon 200 Class Desk Accessories, Burgundy"/>
    <n v="35.17"/>
    <n v="7"/>
    <n v="9.67"/>
    <s v="Yes"/>
  </r>
  <r>
    <d v="2014-11-24T00:00:00"/>
    <x v="0"/>
    <x v="10"/>
    <x v="450"/>
    <x v="18"/>
    <x v="0"/>
    <x v="2"/>
    <s v="Samsung Galaxy S4"/>
    <n v="1502.38"/>
    <n v="4"/>
    <n v="-250.4"/>
    <s v="No"/>
  </r>
  <r>
    <d v="2014-11-24T00:00:00"/>
    <x v="0"/>
    <x v="10"/>
    <x v="542"/>
    <x v="10"/>
    <x v="2"/>
    <x v="11"/>
    <s v="Hunt PowerHouse Electric Pencil Sharpener, Blue"/>
    <n v="151.91999999999999"/>
    <n v="4"/>
    <n v="45.58"/>
    <s v="Yes"/>
  </r>
  <r>
    <d v="2014-11-24T00:00:00"/>
    <x v="0"/>
    <x v="10"/>
    <x v="542"/>
    <x v="10"/>
    <x v="2"/>
    <x v="8"/>
    <s v="Dot Matrix Printer Tape Reel Labels, White, 5000/Box"/>
    <n v="196.62"/>
    <n v="2"/>
    <n v="96.34"/>
    <s v="Yes"/>
  </r>
  <r>
    <d v="2014-11-24T00:00:00"/>
    <x v="0"/>
    <x v="10"/>
    <x v="542"/>
    <x v="10"/>
    <x v="2"/>
    <x v="3"/>
    <s v="Xerox 1885"/>
    <n v="144.12"/>
    <n v="3"/>
    <n v="69.180000000000007"/>
    <s v="Yes"/>
  </r>
  <r>
    <d v="2014-11-24T00:00:00"/>
    <x v="0"/>
    <x v="10"/>
    <x v="542"/>
    <x v="10"/>
    <x v="2"/>
    <x v="3"/>
    <s v="Adams Telephone Message Book w/Frequently-Called Numbers Space, 400 Messages per Book"/>
    <n v="15.96"/>
    <n v="2"/>
    <n v="7.98"/>
    <s v="Yes"/>
  </r>
  <r>
    <d v="2014-11-24T00:00:00"/>
    <x v="0"/>
    <x v="10"/>
    <x v="280"/>
    <x v="25"/>
    <x v="1"/>
    <x v="5"/>
    <s v="Executive Impressions 14&quot;"/>
    <n v="111.15"/>
    <n v="5"/>
    <n v="48.91"/>
    <s v="Yes"/>
  </r>
  <r>
    <d v="2014-11-24T00:00:00"/>
    <x v="0"/>
    <x v="10"/>
    <x v="543"/>
    <x v="18"/>
    <x v="2"/>
    <x v="9"/>
    <s v="Acco Expandable Hanging Binders"/>
    <n v="5.74"/>
    <n v="3"/>
    <n v="-4.59"/>
    <s v="No"/>
  </r>
  <r>
    <d v="2014-11-25T00:00:00"/>
    <x v="0"/>
    <x v="10"/>
    <x v="13"/>
    <x v="5"/>
    <x v="2"/>
    <x v="10"/>
    <s v="Belkin F9G930V10-GRY 9 Outlet Surge"/>
    <n v="320.88"/>
    <n v="6"/>
    <n v="93.06"/>
    <s v="Yes"/>
  </r>
  <r>
    <d v="2014-11-25T00:00:00"/>
    <x v="0"/>
    <x v="10"/>
    <x v="13"/>
    <x v="5"/>
    <x v="1"/>
    <x v="5"/>
    <s v="Staple-based wall hangings"/>
    <n v="23.88"/>
    <n v="3"/>
    <n v="10.51"/>
    <s v="Yes"/>
  </r>
  <r>
    <d v="2014-11-25T00:00:00"/>
    <x v="0"/>
    <x v="10"/>
    <x v="13"/>
    <x v="5"/>
    <x v="2"/>
    <x v="3"/>
    <s v="Wirebound Message Books, Four 2 3/4 x 5 White Forms per Page"/>
    <n v="26.76"/>
    <n v="4"/>
    <n v="12.31"/>
    <s v="Yes"/>
  </r>
  <r>
    <d v="2014-11-25T00:00:00"/>
    <x v="0"/>
    <x v="10"/>
    <x v="253"/>
    <x v="4"/>
    <x v="0"/>
    <x v="0"/>
    <s v="KeyTronicÂ KT400U2 -Â KeyboardÂ - Black"/>
    <n v="24.67"/>
    <n v="3"/>
    <n v="0"/>
    <s v="Break-Even"/>
  </r>
  <r>
    <d v="2014-11-25T00:00:00"/>
    <x v="0"/>
    <x v="10"/>
    <x v="253"/>
    <x v="4"/>
    <x v="2"/>
    <x v="8"/>
    <s v="Avery 520"/>
    <n v="2.52"/>
    <n v="1"/>
    <n v="0.88"/>
    <s v="Yes"/>
  </r>
  <r>
    <d v="2014-11-25T00:00:00"/>
    <x v="0"/>
    <x v="10"/>
    <x v="253"/>
    <x v="4"/>
    <x v="1"/>
    <x v="7"/>
    <s v="Bretford CR4500 Series Slim Rectangular Table"/>
    <n v="1218.74"/>
    <n v="5"/>
    <n v="-121.87"/>
    <s v="No"/>
  </r>
  <r>
    <d v="2014-11-25T00:00:00"/>
    <x v="0"/>
    <x v="10"/>
    <x v="253"/>
    <x v="4"/>
    <x v="2"/>
    <x v="8"/>
    <s v="Avery 52"/>
    <n v="5.9"/>
    <n v="2"/>
    <n v="1.99"/>
    <s v="Yes"/>
  </r>
  <r>
    <d v="2014-11-25T00:00:00"/>
    <x v="0"/>
    <x v="10"/>
    <x v="253"/>
    <x v="4"/>
    <x v="2"/>
    <x v="3"/>
    <s v="Southworth 25% Cotton Granite Paper &amp; Envelopes"/>
    <n v="15.7"/>
    <n v="3"/>
    <n v="5.0999999999999996"/>
    <s v="Yes"/>
  </r>
  <r>
    <d v="2014-11-25T00:00:00"/>
    <x v="0"/>
    <x v="10"/>
    <x v="253"/>
    <x v="4"/>
    <x v="1"/>
    <x v="5"/>
    <s v="Master Caster Door Stop, Brown"/>
    <n v="6.1"/>
    <n v="3"/>
    <n v="-3.96"/>
    <s v="No"/>
  </r>
  <r>
    <d v="2014-11-25T00:00:00"/>
    <x v="0"/>
    <x v="10"/>
    <x v="544"/>
    <x v="43"/>
    <x v="1"/>
    <x v="5"/>
    <s v="DAX Black Cherry Wood-Tone Poster Frame"/>
    <n v="52.96"/>
    <n v="2"/>
    <n v="20.12"/>
    <s v="Yes"/>
  </r>
  <r>
    <d v="2014-11-25T00:00:00"/>
    <x v="0"/>
    <x v="10"/>
    <x v="157"/>
    <x v="2"/>
    <x v="2"/>
    <x v="6"/>
    <s v="Tennsco Snap-Together Open Shelving Units, Starter Sets and Add-On Units"/>
    <n v="1117.92"/>
    <n v="4"/>
    <n v="55.9"/>
    <s v="Yes"/>
  </r>
  <r>
    <d v="2014-11-25T00:00:00"/>
    <x v="0"/>
    <x v="10"/>
    <x v="157"/>
    <x v="2"/>
    <x v="1"/>
    <x v="14"/>
    <s v="Sauder Camden County Collection Libraries, Planked Cherry Finish"/>
    <n v="275.95"/>
    <n v="3"/>
    <n v="-37.94"/>
    <s v="No"/>
  </r>
  <r>
    <d v="2014-11-25T00:00:00"/>
    <x v="0"/>
    <x v="10"/>
    <x v="439"/>
    <x v="16"/>
    <x v="2"/>
    <x v="11"/>
    <s v="Dixon Ticonderoga Core-Lock Colored Pencils"/>
    <n v="51.02"/>
    <n v="7"/>
    <n v="8.2899999999999991"/>
    <s v="Yes"/>
  </r>
  <r>
    <d v="2014-11-25T00:00:00"/>
    <x v="0"/>
    <x v="10"/>
    <x v="465"/>
    <x v="5"/>
    <x v="0"/>
    <x v="2"/>
    <s v="Logitech Mobile Speakerphone P710e -Â speaker phone"/>
    <n v="539.91999999999996"/>
    <n v="5"/>
    <n v="47.24"/>
    <s v="Yes"/>
  </r>
  <r>
    <d v="2014-11-25T00:00:00"/>
    <x v="0"/>
    <x v="10"/>
    <x v="465"/>
    <x v="5"/>
    <x v="1"/>
    <x v="1"/>
    <s v="Hon GuestStacker Chair"/>
    <n v="725.34"/>
    <n v="4"/>
    <n v="54.4"/>
    <s v="Yes"/>
  </r>
  <r>
    <d v="2014-11-25T00:00:00"/>
    <x v="0"/>
    <x v="10"/>
    <x v="465"/>
    <x v="5"/>
    <x v="2"/>
    <x v="11"/>
    <s v="Staples in misc. colors"/>
    <n v="7.44"/>
    <n v="3"/>
    <n v="2.6"/>
    <s v="Yes"/>
  </r>
  <r>
    <d v="2014-11-26T00:00:00"/>
    <x v="0"/>
    <x v="10"/>
    <x v="307"/>
    <x v="4"/>
    <x v="1"/>
    <x v="5"/>
    <s v="Eldon Expressions Desk Accessory, Wood Pencil Holder, Oak"/>
    <n v="19.3"/>
    <n v="5"/>
    <n v="-14.48"/>
    <s v="No"/>
  </r>
  <r>
    <d v="2014-11-26T00:00:00"/>
    <x v="0"/>
    <x v="10"/>
    <x v="306"/>
    <x v="16"/>
    <x v="2"/>
    <x v="3"/>
    <s v="Xerox 2"/>
    <n v="15.55"/>
    <n v="3"/>
    <n v="5.44"/>
    <s v="Yes"/>
  </r>
  <r>
    <d v="2014-11-26T00:00:00"/>
    <x v="0"/>
    <x v="10"/>
    <x v="306"/>
    <x v="16"/>
    <x v="2"/>
    <x v="6"/>
    <s v="Office Impressions Heavy Duty Welded Shelving &amp; Multimedia Storage Drawers"/>
    <n v="669.08"/>
    <n v="5"/>
    <n v="-167.27"/>
    <s v="No"/>
  </r>
  <r>
    <d v="2014-11-26T00:00:00"/>
    <x v="0"/>
    <x v="10"/>
    <x v="306"/>
    <x v="16"/>
    <x v="0"/>
    <x v="2"/>
    <s v="Jawbone MINI JAMBOX Wireless Bluetooth Speaker"/>
    <n v="438.34"/>
    <n v="4"/>
    <n v="-87.67"/>
    <s v="No"/>
  </r>
  <r>
    <d v="2014-11-26T00:00:00"/>
    <x v="0"/>
    <x v="10"/>
    <x v="485"/>
    <x v="5"/>
    <x v="2"/>
    <x v="3"/>
    <s v="Xerox 1893"/>
    <n v="81.98"/>
    <n v="2"/>
    <n v="40.17"/>
    <s v="Yes"/>
  </r>
  <r>
    <d v="2014-11-26T00:00:00"/>
    <x v="0"/>
    <x v="10"/>
    <x v="475"/>
    <x v="2"/>
    <x v="0"/>
    <x v="2"/>
    <s v="ClearSounds CSC500 Amplified Spirit Phone Corded phone"/>
    <n v="279.95999999999998"/>
    <n v="4"/>
    <n v="78.39"/>
    <s v="Yes"/>
  </r>
  <r>
    <d v="2014-11-26T00:00:00"/>
    <x v="0"/>
    <x v="10"/>
    <x v="475"/>
    <x v="2"/>
    <x v="2"/>
    <x v="9"/>
    <s v="Acco PRESSTEX Data Binder with Storage Hooks, Dark Blue, 14 7/8&quot; X 11&quot;"/>
    <n v="12.91"/>
    <n v="3"/>
    <n v="4.68"/>
    <s v="Yes"/>
  </r>
  <r>
    <d v="2014-11-26T00:00:00"/>
    <x v="0"/>
    <x v="10"/>
    <x v="475"/>
    <x v="2"/>
    <x v="2"/>
    <x v="9"/>
    <s v="Pressboard Data Binders by Wilson Jones"/>
    <n v="17.09"/>
    <n v="4"/>
    <n v="5.77"/>
    <s v="Yes"/>
  </r>
  <r>
    <d v="2014-11-26T00:00:00"/>
    <x v="0"/>
    <x v="10"/>
    <x v="475"/>
    <x v="2"/>
    <x v="2"/>
    <x v="8"/>
    <s v="Avery Address/Shipping Labels for Typewriters, 4&quot; x 2&quot;"/>
    <n v="93.15"/>
    <n v="9"/>
    <n v="44.71"/>
    <s v="Yes"/>
  </r>
  <r>
    <d v="2014-11-26T00:00:00"/>
    <x v="0"/>
    <x v="10"/>
    <x v="475"/>
    <x v="2"/>
    <x v="2"/>
    <x v="8"/>
    <s v="Avery File Folder Labels"/>
    <n v="11.52"/>
    <n v="4"/>
    <n v="5.64"/>
    <s v="Yes"/>
  </r>
  <r>
    <d v="2014-11-26T00:00:00"/>
    <x v="0"/>
    <x v="10"/>
    <x v="479"/>
    <x v="5"/>
    <x v="2"/>
    <x v="9"/>
    <s v="Wilson Jones Easy Flow II Sheet Lifters"/>
    <n v="4.32"/>
    <n v="3"/>
    <n v="1.51"/>
    <s v="Yes"/>
  </r>
  <r>
    <d v="2014-11-26T00:00:00"/>
    <x v="0"/>
    <x v="10"/>
    <x v="479"/>
    <x v="5"/>
    <x v="2"/>
    <x v="3"/>
    <s v="Xerox 1970"/>
    <n v="14.94"/>
    <n v="3"/>
    <n v="7.02"/>
    <s v="Yes"/>
  </r>
  <r>
    <d v="2014-11-26T00:00:00"/>
    <x v="0"/>
    <x v="10"/>
    <x v="479"/>
    <x v="5"/>
    <x v="2"/>
    <x v="10"/>
    <s v="Fellowes Mighty 8 Compact Surge Protector"/>
    <n v="40.54"/>
    <n v="2"/>
    <n v="11.35"/>
    <s v="Yes"/>
  </r>
  <r>
    <d v="2014-11-26T00:00:00"/>
    <x v="0"/>
    <x v="10"/>
    <x v="479"/>
    <x v="5"/>
    <x v="2"/>
    <x v="9"/>
    <s v="SpineVue Locking Slant-D Ring Binders by Cardinal"/>
    <n v="7.31"/>
    <n v="1"/>
    <n v="2.56"/>
    <s v="Yes"/>
  </r>
  <r>
    <d v="2014-11-27T00:00:00"/>
    <x v="0"/>
    <x v="10"/>
    <x v="123"/>
    <x v="2"/>
    <x v="2"/>
    <x v="4"/>
    <s v="Staples"/>
    <n v="3.76"/>
    <n v="2"/>
    <n v="1.32"/>
    <s v="Yes"/>
  </r>
  <r>
    <d v="2014-11-27T00:00:00"/>
    <x v="0"/>
    <x v="10"/>
    <x v="25"/>
    <x v="2"/>
    <x v="1"/>
    <x v="5"/>
    <s v="Eldon Radial Chair Mat for Low to Medium Pile Carpets"/>
    <n v="199.9"/>
    <n v="5"/>
    <n v="39.979999999999997"/>
    <s v="Yes"/>
  </r>
  <r>
    <d v="2014-11-28T00:00:00"/>
    <x v="0"/>
    <x v="10"/>
    <x v="545"/>
    <x v="39"/>
    <x v="2"/>
    <x v="11"/>
    <s v="Newell 331"/>
    <n v="14.67"/>
    <n v="3"/>
    <n v="3.96"/>
    <s v="Yes"/>
  </r>
  <r>
    <d v="2014-11-28T00:00:00"/>
    <x v="0"/>
    <x v="10"/>
    <x v="546"/>
    <x v="2"/>
    <x v="2"/>
    <x v="9"/>
    <s v="GBC Standard Recycled Report Covers, Clear Plastic Sheets"/>
    <n v="17.25"/>
    <n v="2"/>
    <n v="6.04"/>
    <s v="Yes"/>
  </r>
  <r>
    <d v="2014-11-28T00:00:00"/>
    <x v="0"/>
    <x v="10"/>
    <x v="36"/>
    <x v="20"/>
    <x v="1"/>
    <x v="5"/>
    <s v="Eldon Cleatmat Plus Chair Mats for High Pile Carpets"/>
    <n v="397.6"/>
    <n v="5"/>
    <n v="43.74"/>
    <s v="Yes"/>
  </r>
  <r>
    <d v="2014-11-28T00:00:00"/>
    <x v="0"/>
    <x v="10"/>
    <x v="36"/>
    <x v="20"/>
    <x v="2"/>
    <x v="3"/>
    <s v="Xerox 1933"/>
    <n v="85.96"/>
    <n v="7"/>
    <n v="40.4"/>
    <s v="Yes"/>
  </r>
  <r>
    <d v="2014-11-28T00:00:00"/>
    <x v="0"/>
    <x v="10"/>
    <x v="36"/>
    <x v="20"/>
    <x v="2"/>
    <x v="11"/>
    <s v="Crayola Colored Pencils"/>
    <n v="13.12"/>
    <n v="4"/>
    <n v="4.33"/>
    <s v="Yes"/>
  </r>
  <r>
    <d v="2014-11-28T00:00:00"/>
    <x v="0"/>
    <x v="10"/>
    <x v="36"/>
    <x v="20"/>
    <x v="2"/>
    <x v="9"/>
    <s v="GBC Twin Loop Wire Binding Elements, 9/16&quot; Spine, Black"/>
    <n v="45.66"/>
    <n v="3"/>
    <n v="22.37"/>
    <s v="Yes"/>
  </r>
  <r>
    <d v="2014-11-28T00:00:00"/>
    <x v="0"/>
    <x v="10"/>
    <x v="547"/>
    <x v="5"/>
    <x v="2"/>
    <x v="16"/>
    <s v="Staple remover"/>
    <n v="7.36"/>
    <n v="2"/>
    <n v="0.15"/>
    <s v="Yes"/>
  </r>
  <r>
    <d v="2014-11-28T00:00:00"/>
    <x v="0"/>
    <x v="10"/>
    <x v="547"/>
    <x v="5"/>
    <x v="2"/>
    <x v="8"/>
    <s v="Avery 489"/>
    <n v="41.4"/>
    <n v="4"/>
    <n v="19.87"/>
    <s v="Yes"/>
  </r>
  <r>
    <d v="2014-11-28T00:00:00"/>
    <x v="0"/>
    <x v="10"/>
    <x v="547"/>
    <x v="5"/>
    <x v="1"/>
    <x v="14"/>
    <s v="Sauder Camden County Barrister Bookcase, Planked Cherry Finish"/>
    <n v="411.33"/>
    <n v="4"/>
    <n v="-4.84"/>
    <s v="No"/>
  </r>
  <r>
    <d v="2014-11-28T00:00:00"/>
    <x v="0"/>
    <x v="10"/>
    <x v="357"/>
    <x v="5"/>
    <x v="2"/>
    <x v="10"/>
    <s v="Acco 6 Outlet Guardian Premium Surge Suppressor"/>
    <n v="43.68"/>
    <n v="3"/>
    <n v="11.79"/>
    <s v="Yes"/>
  </r>
  <r>
    <d v="2014-11-28T00:00:00"/>
    <x v="0"/>
    <x v="10"/>
    <x v="357"/>
    <x v="5"/>
    <x v="0"/>
    <x v="0"/>
    <s v="Micropad Numeric Keypads"/>
    <n v="139.93"/>
    <n v="7"/>
    <n v="34.979999999999997"/>
    <s v="Yes"/>
  </r>
  <r>
    <d v="2014-11-28T00:00:00"/>
    <x v="0"/>
    <x v="10"/>
    <x v="548"/>
    <x v="4"/>
    <x v="0"/>
    <x v="15"/>
    <s v="StarTech.com 10/100 VDSL2 Ethernet Extender Kit"/>
    <n v="998.85"/>
    <n v="5"/>
    <n v="-199.77"/>
    <s v="No"/>
  </r>
  <r>
    <d v="2014-11-28T00:00:00"/>
    <x v="0"/>
    <x v="10"/>
    <x v="129"/>
    <x v="24"/>
    <x v="2"/>
    <x v="13"/>
    <s v="Laser &amp; Ink Jet Business Envelopes"/>
    <n v="64.02"/>
    <n v="6"/>
    <n v="29.45"/>
    <s v="Yes"/>
  </r>
  <r>
    <d v="2014-11-29T00:00:00"/>
    <x v="0"/>
    <x v="10"/>
    <x v="304"/>
    <x v="13"/>
    <x v="2"/>
    <x v="8"/>
    <s v="Avery 488"/>
    <n v="5.04"/>
    <n v="2"/>
    <n v="1.76"/>
    <s v="Yes"/>
  </r>
  <r>
    <d v="2014-11-29T00:00:00"/>
    <x v="0"/>
    <x v="10"/>
    <x v="549"/>
    <x v="3"/>
    <x v="2"/>
    <x v="4"/>
    <s v="Staples"/>
    <n v="12.62"/>
    <n v="2"/>
    <n v="3.95"/>
    <s v="Yes"/>
  </r>
  <r>
    <d v="2014-11-29T00:00:00"/>
    <x v="0"/>
    <x v="10"/>
    <x v="550"/>
    <x v="5"/>
    <x v="0"/>
    <x v="2"/>
    <s v="Wilson SignalBoost 841262 DB PRO Amplifier Kit"/>
    <n v="575.91999999999996"/>
    <n v="2"/>
    <n v="71.989999999999995"/>
    <s v="Yes"/>
  </r>
  <r>
    <d v="2014-11-29T00:00:00"/>
    <x v="0"/>
    <x v="10"/>
    <x v="550"/>
    <x v="5"/>
    <x v="2"/>
    <x v="4"/>
    <s v="Staples"/>
    <n v="30.4"/>
    <n v="5"/>
    <n v="15.2"/>
    <s v="Yes"/>
  </r>
  <r>
    <d v="2014-11-29T00:00:00"/>
    <x v="0"/>
    <x v="10"/>
    <x v="338"/>
    <x v="2"/>
    <x v="2"/>
    <x v="8"/>
    <s v="Avery 485"/>
    <n v="25.06"/>
    <n v="2"/>
    <n v="11.78"/>
    <s v="Yes"/>
  </r>
  <r>
    <d v="2014-11-30T00:00:00"/>
    <x v="0"/>
    <x v="10"/>
    <x v="514"/>
    <x v="2"/>
    <x v="2"/>
    <x v="13"/>
    <s v="Park Ridge Embossed Executive Business Envelopes"/>
    <n v="62.28"/>
    <n v="4"/>
    <n v="29.27"/>
    <s v="Yes"/>
  </r>
  <r>
    <d v="2014-11-30T00:00:00"/>
    <x v="0"/>
    <x v="10"/>
    <x v="252"/>
    <x v="11"/>
    <x v="2"/>
    <x v="9"/>
    <s v="Avery Triangle Shaped Sheet Lifters, Black, 2/Pack"/>
    <n v="6.64"/>
    <n v="9"/>
    <n v="-4.43"/>
    <s v="No"/>
  </r>
  <r>
    <d v="2014-11-30T00:00:00"/>
    <x v="0"/>
    <x v="10"/>
    <x v="338"/>
    <x v="22"/>
    <x v="2"/>
    <x v="16"/>
    <s v="Acme Office Executive Series Stainless Steel Trimmers"/>
    <n v="47.99"/>
    <n v="7"/>
    <n v="3.6"/>
    <s v="Yes"/>
  </r>
  <r>
    <d v="2014-11-30T00:00:00"/>
    <x v="0"/>
    <x v="10"/>
    <x v="338"/>
    <x v="22"/>
    <x v="0"/>
    <x v="0"/>
    <s v="Memorex 25GB 6X Branded Blu-Ray Recordable Disc, 30/Pack"/>
    <n v="102.24"/>
    <n v="4"/>
    <n v="-16.61"/>
    <s v="No"/>
  </r>
  <r>
    <d v="2014-12-02T00:00:00"/>
    <x v="0"/>
    <x v="11"/>
    <x v="75"/>
    <x v="5"/>
    <x v="1"/>
    <x v="1"/>
    <s v="Global Geo Office Task Chair, Gray"/>
    <n v="129.57"/>
    <n v="2"/>
    <n v="-24.29"/>
    <s v="No"/>
  </r>
  <r>
    <d v="2014-12-04T00:00:00"/>
    <x v="0"/>
    <x v="11"/>
    <x v="551"/>
    <x v="5"/>
    <x v="0"/>
    <x v="2"/>
    <s v="Pyle PMP37LED"/>
    <n v="1075.0899999999999"/>
    <n v="14"/>
    <n v="94.07"/>
    <s v="Yes"/>
  </r>
  <r>
    <d v="2014-12-04T00:00:00"/>
    <x v="0"/>
    <x v="11"/>
    <x v="551"/>
    <x v="5"/>
    <x v="0"/>
    <x v="2"/>
    <s v="AT&amp;T 1080 Corded phone"/>
    <n v="438.37"/>
    <n v="4"/>
    <n v="38.36"/>
    <s v="Yes"/>
  </r>
  <r>
    <d v="2014-12-04T00:00:00"/>
    <x v="0"/>
    <x v="11"/>
    <x v="551"/>
    <x v="5"/>
    <x v="2"/>
    <x v="9"/>
    <s v="Recycled Pressboard Report Cover with Reinforced Top Hinge"/>
    <n v="18.09"/>
    <n v="7"/>
    <n v="6.56"/>
    <s v="Yes"/>
  </r>
  <r>
    <d v="2014-12-04T00:00:00"/>
    <x v="0"/>
    <x v="11"/>
    <x v="551"/>
    <x v="5"/>
    <x v="1"/>
    <x v="14"/>
    <s v="O'Sullivan Living Dimensions 2-Shelf Bookcases"/>
    <n v="308.5"/>
    <n v="3"/>
    <n v="-18.149999999999999"/>
    <s v="No"/>
  </r>
  <r>
    <d v="2014-12-04T00:00:00"/>
    <x v="0"/>
    <x v="11"/>
    <x v="67"/>
    <x v="24"/>
    <x v="2"/>
    <x v="3"/>
    <s v="Xerox 213"/>
    <n v="32.4"/>
    <n v="5"/>
    <n v="15.55"/>
    <s v="Yes"/>
  </r>
  <r>
    <d v="2014-12-04T00:00:00"/>
    <x v="0"/>
    <x v="11"/>
    <x v="478"/>
    <x v="5"/>
    <x v="2"/>
    <x v="11"/>
    <s v="Prismacolor Color Pencil Set"/>
    <n v="39.68"/>
    <n v="2"/>
    <n v="16.27"/>
    <s v="Yes"/>
  </r>
  <r>
    <d v="2014-12-05T00:00:00"/>
    <x v="0"/>
    <x v="11"/>
    <x v="44"/>
    <x v="0"/>
    <x v="1"/>
    <x v="5"/>
    <s v="DAX Value U-Channel Document Frames, Easel Back"/>
    <n v="34.79"/>
    <n v="7"/>
    <n v="10.78"/>
    <s v="Yes"/>
  </r>
  <r>
    <d v="2014-12-05T00:00:00"/>
    <x v="0"/>
    <x v="11"/>
    <x v="365"/>
    <x v="6"/>
    <x v="1"/>
    <x v="7"/>
    <s v="Bevis Traditional Conference Table Top, Plinth Base"/>
    <n v="700.06"/>
    <n v="3"/>
    <n v="-130.01"/>
    <s v="No"/>
  </r>
  <r>
    <d v="2014-12-07T00:00:00"/>
    <x v="0"/>
    <x v="11"/>
    <x v="552"/>
    <x v="5"/>
    <x v="2"/>
    <x v="9"/>
    <s v="Tuff Stuff Recycled Round Ring Binders"/>
    <n v="7.71"/>
    <n v="2"/>
    <n v="2.8"/>
    <s v="Yes"/>
  </r>
  <r>
    <d v="2014-12-07T00:00:00"/>
    <x v="0"/>
    <x v="11"/>
    <x v="552"/>
    <x v="5"/>
    <x v="1"/>
    <x v="7"/>
    <s v="Hon 5100 Series Wood Tables"/>
    <n v="698.35"/>
    <n v="3"/>
    <n v="-17.46"/>
    <s v="No"/>
  </r>
  <r>
    <d v="2014-12-07T00:00:00"/>
    <x v="0"/>
    <x v="11"/>
    <x v="187"/>
    <x v="5"/>
    <x v="2"/>
    <x v="6"/>
    <s v="Fellowes Super Stor/Drawer"/>
    <n v="249.75"/>
    <n v="9"/>
    <n v="44.96"/>
    <s v="Yes"/>
  </r>
  <r>
    <d v="2014-12-07T00:00:00"/>
    <x v="0"/>
    <x v="11"/>
    <x v="187"/>
    <x v="5"/>
    <x v="0"/>
    <x v="2"/>
    <s v="GE DSL Phone Line Filter"/>
    <n v="255.94"/>
    <n v="8"/>
    <n v="28.79"/>
    <s v="Yes"/>
  </r>
  <r>
    <d v="2014-12-07T00:00:00"/>
    <x v="0"/>
    <x v="11"/>
    <x v="71"/>
    <x v="1"/>
    <x v="1"/>
    <x v="1"/>
    <s v="Safco Chair Connectors, 6/Carton"/>
    <n v="123.14"/>
    <n v="4"/>
    <n v="13.85"/>
    <s v="Yes"/>
  </r>
  <r>
    <d v="2014-12-07T00:00:00"/>
    <x v="0"/>
    <x v="11"/>
    <x v="71"/>
    <x v="1"/>
    <x v="2"/>
    <x v="9"/>
    <s v="Self-Adhesive Ring Binder Labels"/>
    <n v="11.26"/>
    <n v="4"/>
    <n v="3.8"/>
    <s v="Yes"/>
  </r>
  <r>
    <d v="2014-12-07T00:00:00"/>
    <x v="0"/>
    <x v="11"/>
    <x v="553"/>
    <x v="3"/>
    <x v="2"/>
    <x v="3"/>
    <s v="Xerox 1949"/>
    <n v="35.86"/>
    <n v="9"/>
    <n v="13"/>
    <s v="Yes"/>
  </r>
  <r>
    <d v="2014-12-07T00:00:00"/>
    <x v="0"/>
    <x v="11"/>
    <x v="553"/>
    <x v="3"/>
    <x v="0"/>
    <x v="0"/>
    <s v="Verbatim 25 GB 6x Blu-ray Single Layer Recordable Disc, 1/Pack"/>
    <n v="23.84"/>
    <n v="4"/>
    <n v="3.28"/>
    <s v="Yes"/>
  </r>
  <r>
    <d v="2014-12-07T00:00:00"/>
    <x v="0"/>
    <x v="11"/>
    <x v="554"/>
    <x v="4"/>
    <x v="1"/>
    <x v="1"/>
    <s v="Hon Deluxe Fabric Upholstered Stacking Chairs"/>
    <n v="512.36"/>
    <n v="3"/>
    <n v="-14.64"/>
    <s v="No"/>
  </r>
  <r>
    <d v="2014-12-07T00:00:00"/>
    <x v="0"/>
    <x v="11"/>
    <x v="554"/>
    <x v="4"/>
    <x v="2"/>
    <x v="4"/>
    <s v="Stockwell Push Pins"/>
    <n v="3.49"/>
    <n v="2"/>
    <n v="0.56999999999999995"/>
    <s v="Yes"/>
  </r>
  <r>
    <d v="2014-12-07T00:00:00"/>
    <x v="0"/>
    <x v="11"/>
    <x v="554"/>
    <x v="4"/>
    <x v="2"/>
    <x v="11"/>
    <s v="Fluorescent Highlighters by Dixon"/>
    <n v="22.29"/>
    <n v="7"/>
    <n v="3.9"/>
    <s v="Yes"/>
  </r>
  <r>
    <d v="2014-12-07T00:00:00"/>
    <x v="0"/>
    <x v="11"/>
    <x v="554"/>
    <x v="4"/>
    <x v="2"/>
    <x v="3"/>
    <s v="Xerox 195"/>
    <n v="16.03"/>
    <n v="3"/>
    <n v="5.61"/>
    <s v="Yes"/>
  </r>
  <r>
    <d v="2014-12-08T00:00:00"/>
    <x v="0"/>
    <x v="11"/>
    <x v="555"/>
    <x v="8"/>
    <x v="2"/>
    <x v="9"/>
    <s v="Performers Binder/Pad Holder, Black"/>
    <n v="196.21"/>
    <n v="7"/>
    <n v="98.11"/>
    <s v="Yes"/>
  </r>
  <r>
    <d v="2014-12-08T00:00:00"/>
    <x v="0"/>
    <x v="11"/>
    <x v="455"/>
    <x v="5"/>
    <x v="0"/>
    <x v="2"/>
    <s v="BlackBerry Q10"/>
    <n v="806.34"/>
    <n v="8"/>
    <n v="50.4"/>
    <s v="Yes"/>
  </r>
  <r>
    <d v="2014-12-08T00:00:00"/>
    <x v="0"/>
    <x v="11"/>
    <x v="455"/>
    <x v="5"/>
    <x v="1"/>
    <x v="5"/>
    <s v="Seth Thomas 14&quot; Day/Date Wall Clock"/>
    <n v="85.44"/>
    <n v="3"/>
    <n v="31.61"/>
    <s v="Yes"/>
  </r>
  <r>
    <d v="2014-12-08T00:00:00"/>
    <x v="0"/>
    <x v="11"/>
    <x v="547"/>
    <x v="11"/>
    <x v="2"/>
    <x v="3"/>
    <s v="Xerox 229"/>
    <n v="31.1"/>
    <n v="6"/>
    <n v="10.89"/>
    <s v="Yes"/>
  </r>
  <r>
    <d v="2014-12-08T00:00:00"/>
    <x v="0"/>
    <x v="11"/>
    <x v="547"/>
    <x v="11"/>
    <x v="2"/>
    <x v="11"/>
    <s v="Bulldog Vacuum Base Pencil Sharpener"/>
    <n v="47.96"/>
    <n v="5"/>
    <n v="4.2"/>
    <s v="Yes"/>
  </r>
  <r>
    <d v="2014-12-08T00:00:00"/>
    <x v="0"/>
    <x v="11"/>
    <x v="547"/>
    <x v="11"/>
    <x v="0"/>
    <x v="0"/>
    <s v="Maxell 4.7GB DVD-R"/>
    <n v="158.93"/>
    <n v="7"/>
    <n v="41.72"/>
    <s v="Yes"/>
  </r>
  <r>
    <d v="2014-12-08T00:00:00"/>
    <x v="0"/>
    <x v="11"/>
    <x v="547"/>
    <x v="11"/>
    <x v="2"/>
    <x v="10"/>
    <s v="Acco Smartsocket Color-Coded Six-Outlet AC Adapter Model Surge Protectors"/>
    <n v="211.25"/>
    <n v="6"/>
    <n v="15.84"/>
    <s v="Yes"/>
  </r>
  <r>
    <d v="2014-12-08T00:00:00"/>
    <x v="0"/>
    <x v="11"/>
    <x v="547"/>
    <x v="11"/>
    <x v="2"/>
    <x v="16"/>
    <s v="Acco Side-Punched Conventional Columnar Pads"/>
    <n v="5.55"/>
    <n v="2"/>
    <n v="-1.04"/>
    <s v="No"/>
  </r>
  <r>
    <d v="2014-12-08T00:00:00"/>
    <x v="0"/>
    <x v="11"/>
    <x v="547"/>
    <x v="11"/>
    <x v="2"/>
    <x v="8"/>
    <s v="Avery 501"/>
    <n v="2.95"/>
    <n v="1"/>
    <n v="1"/>
    <s v="Yes"/>
  </r>
  <r>
    <d v="2014-12-08T00:00:00"/>
    <x v="0"/>
    <x v="11"/>
    <x v="207"/>
    <x v="21"/>
    <x v="2"/>
    <x v="9"/>
    <s v="Acco Translucent Poly Ring Binders"/>
    <n v="14.04"/>
    <n v="3"/>
    <n v="6.74"/>
    <s v="Yes"/>
  </r>
  <r>
    <d v="2014-12-08T00:00:00"/>
    <x v="0"/>
    <x v="11"/>
    <x v="207"/>
    <x v="21"/>
    <x v="0"/>
    <x v="0"/>
    <s v="Maxell 74 Minute CD-R Spindle, 50/Pack"/>
    <n v="272.61"/>
    <n v="13"/>
    <n v="98.14"/>
    <s v="Yes"/>
  </r>
  <r>
    <d v="2014-12-09T00:00:00"/>
    <x v="0"/>
    <x v="11"/>
    <x v="51"/>
    <x v="2"/>
    <x v="0"/>
    <x v="15"/>
    <s v="Epson WorkForce WF-2530 All-in-One Printer, Copier Scanner"/>
    <n v="69.989999999999995"/>
    <n v="1"/>
    <n v="30.1"/>
    <s v="Yes"/>
  </r>
  <r>
    <d v="2014-12-09T00:00:00"/>
    <x v="0"/>
    <x v="11"/>
    <x v="556"/>
    <x v="12"/>
    <x v="2"/>
    <x v="3"/>
    <s v="Xerox 220"/>
    <n v="10.37"/>
    <n v="2"/>
    <n v="3.63"/>
    <s v="Yes"/>
  </r>
  <r>
    <d v="2014-12-09T00:00:00"/>
    <x v="0"/>
    <x v="11"/>
    <x v="556"/>
    <x v="12"/>
    <x v="2"/>
    <x v="10"/>
    <s v="Fellowes 8 Outlet Superior Workstation Surge Protector"/>
    <n v="166.84"/>
    <n v="5"/>
    <n v="18.77"/>
    <s v="Yes"/>
  </r>
  <r>
    <d v="2014-12-09T00:00:00"/>
    <x v="0"/>
    <x v="11"/>
    <x v="556"/>
    <x v="12"/>
    <x v="0"/>
    <x v="0"/>
    <s v="SanDisk Cruzer 32 GB USB Flash Drive"/>
    <n v="15.22"/>
    <n v="1"/>
    <n v="2.2799999999999998"/>
    <s v="Yes"/>
  </r>
  <r>
    <d v="2014-12-09T00:00:00"/>
    <x v="0"/>
    <x v="11"/>
    <x v="557"/>
    <x v="4"/>
    <x v="2"/>
    <x v="9"/>
    <s v="Wilson Jones Impact Binders"/>
    <n v="5.18"/>
    <n v="5"/>
    <n v="-8.0299999999999994"/>
    <s v="No"/>
  </r>
  <r>
    <d v="2014-12-09T00:00:00"/>
    <x v="0"/>
    <x v="11"/>
    <x v="460"/>
    <x v="18"/>
    <x v="2"/>
    <x v="9"/>
    <s v="Premier Elliptical Ring Binder, Black"/>
    <n v="63.92"/>
    <n v="7"/>
    <n v="-46.88"/>
    <s v="No"/>
  </r>
  <r>
    <d v="2014-12-09T00:00:00"/>
    <x v="0"/>
    <x v="11"/>
    <x v="558"/>
    <x v="42"/>
    <x v="2"/>
    <x v="16"/>
    <s v="Compact Automatic Electric Letter Opener"/>
    <n v="357.93"/>
    <n v="3"/>
    <n v="7.16"/>
    <s v="Yes"/>
  </r>
  <r>
    <d v="2014-12-09T00:00:00"/>
    <x v="0"/>
    <x v="11"/>
    <x v="558"/>
    <x v="42"/>
    <x v="0"/>
    <x v="0"/>
    <s v="SanDisk Cruzer 16 GB USB Flash Drive"/>
    <n v="57.4"/>
    <n v="5"/>
    <n v="10.91"/>
    <s v="Yes"/>
  </r>
  <r>
    <d v="2014-12-09T00:00:00"/>
    <x v="0"/>
    <x v="11"/>
    <x v="558"/>
    <x v="42"/>
    <x v="2"/>
    <x v="9"/>
    <s v="GBC DocuBind P100 Manual Binding Machine"/>
    <n v="331.96"/>
    <n v="2"/>
    <n v="149.38"/>
    <s v="Yes"/>
  </r>
  <r>
    <d v="2014-12-09T00:00:00"/>
    <x v="0"/>
    <x v="11"/>
    <x v="558"/>
    <x v="42"/>
    <x v="1"/>
    <x v="5"/>
    <s v="Seth Thomas 8 1/2&quot; Cubicle Clock"/>
    <n v="40.56"/>
    <n v="2"/>
    <n v="12.98"/>
    <s v="Yes"/>
  </r>
  <r>
    <d v="2014-12-09T00:00:00"/>
    <x v="0"/>
    <x v="11"/>
    <x v="559"/>
    <x v="2"/>
    <x v="1"/>
    <x v="1"/>
    <s v="HON 5400 Series Task Chairs for Big and Tall"/>
    <n v="3785.29"/>
    <n v="6"/>
    <n v="420.59"/>
    <s v="Yes"/>
  </r>
  <r>
    <d v="2014-12-10T00:00:00"/>
    <x v="0"/>
    <x v="11"/>
    <x v="382"/>
    <x v="5"/>
    <x v="2"/>
    <x v="11"/>
    <s v="Premium Writing Pencils, Soft, #2 by Central Association for the Blind"/>
    <n v="14.9"/>
    <n v="5"/>
    <n v="4.17"/>
    <s v="Yes"/>
  </r>
  <r>
    <d v="2014-12-10T00:00:00"/>
    <x v="0"/>
    <x v="11"/>
    <x v="382"/>
    <x v="5"/>
    <x v="2"/>
    <x v="6"/>
    <s v="Sortfiler Multipurpose Personal File Organizer, Black"/>
    <n v="21.39"/>
    <n v="1"/>
    <n v="6.2"/>
    <s v="Yes"/>
  </r>
  <r>
    <d v="2014-12-10T00:00:00"/>
    <x v="0"/>
    <x v="11"/>
    <x v="560"/>
    <x v="3"/>
    <x v="2"/>
    <x v="16"/>
    <s v="Acme Hot Forged Carbon Steel Scissors with Nickel-Plated Handles, 3 7/8&quot; Cut, 8&quot;L"/>
    <n v="22.24"/>
    <n v="2"/>
    <n v="2.5"/>
    <s v="Yes"/>
  </r>
  <r>
    <d v="2014-12-11T00:00:00"/>
    <x v="0"/>
    <x v="11"/>
    <x v="561"/>
    <x v="4"/>
    <x v="2"/>
    <x v="6"/>
    <s v="Personal Filing Tote with Lid, Black/Gray"/>
    <n v="49.63"/>
    <n v="4"/>
    <n v="4.96"/>
    <s v="Yes"/>
  </r>
  <r>
    <d v="2014-12-11T00:00:00"/>
    <x v="0"/>
    <x v="11"/>
    <x v="428"/>
    <x v="5"/>
    <x v="2"/>
    <x v="3"/>
    <s v="Xerox 1974"/>
    <n v="11.96"/>
    <n v="2"/>
    <n v="5.86"/>
    <s v="Yes"/>
  </r>
  <r>
    <d v="2014-12-11T00:00:00"/>
    <x v="0"/>
    <x v="11"/>
    <x v="428"/>
    <x v="5"/>
    <x v="1"/>
    <x v="7"/>
    <s v="Bevis Boat-Shaped Conference Table"/>
    <n v="629.05999999999995"/>
    <n v="3"/>
    <n v="31.45"/>
    <s v="Yes"/>
  </r>
  <r>
    <d v="2014-12-11T00:00:00"/>
    <x v="0"/>
    <x v="11"/>
    <x v="125"/>
    <x v="12"/>
    <x v="2"/>
    <x v="11"/>
    <s v="Newell 350"/>
    <n v="7.87"/>
    <n v="3"/>
    <n v="0.89"/>
    <s v="Yes"/>
  </r>
  <r>
    <d v="2014-12-11T00:00:00"/>
    <x v="0"/>
    <x v="11"/>
    <x v="562"/>
    <x v="4"/>
    <x v="2"/>
    <x v="11"/>
    <s v="Avery Fluorescent Highlighter Four-Color Set"/>
    <n v="2.67"/>
    <n v="1"/>
    <n v="0.33"/>
    <s v="Yes"/>
  </r>
  <r>
    <d v="2014-12-11T00:00:00"/>
    <x v="0"/>
    <x v="11"/>
    <x v="562"/>
    <x v="4"/>
    <x v="2"/>
    <x v="16"/>
    <s v="Acco Side-Punched Conventional Columnar Pads"/>
    <n v="16.66"/>
    <n v="6"/>
    <n v="-3.12"/>
    <s v="No"/>
  </r>
  <r>
    <d v="2014-12-11T00:00:00"/>
    <x v="0"/>
    <x v="11"/>
    <x v="562"/>
    <x v="4"/>
    <x v="0"/>
    <x v="0"/>
    <s v="ImationÂ 16GB Mini TravelDrive USB 2.0Â Flash Drive"/>
    <n v="79.510000000000005"/>
    <n v="3"/>
    <n v="20.87"/>
    <s v="Yes"/>
  </r>
  <r>
    <d v="2014-12-11T00:00:00"/>
    <x v="0"/>
    <x v="11"/>
    <x v="562"/>
    <x v="4"/>
    <x v="2"/>
    <x v="3"/>
    <s v="Xerox 216"/>
    <n v="36.29"/>
    <n v="7"/>
    <n v="12.7"/>
    <s v="Yes"/>
  </r>
  <r>
    <d v="2014-12-11T00:00:00"/>
    <x v="0"/>
    <x v="11"/>
    <x v="562"/>
    <x v="4"/>
    <x v="1"/>
    <x v="14"/>
    <s v="Bestar Classic Bookcase"/>
    <n v="67.989999999999995"/>
    <n v="1"/>
    <n v="-13"/>
    <s v="No"/>
  </r>
  <r>
    <d v="2014-12-11T00:00:00"/>
    <x v="0"/>
    <x v="11"/>
    <x v="102"/>
    <x v="4"/>
    <x v="1"/>
    <x v="5"/>
    <s v="GE General Use Halogen Bulbs, 100 Watts, 1 Bulb per Pack"/>
    <n v="25.13"/>
    <n v="3"/>
    <n v="-6.91"/>
    <s v="No"/>
  </r>
  <r>
    <d v="2014-12-11T00:00:00"/>
    <x v="0"/>
    <x v="11"/>
    <x v="102"/>
    <x v="4"/>
    <x v="0"/>
    <x v="0"/>
    <s v="Logitech G602 Wireless Gaming Mouse"/>
    <n v="127.98"/>
    <n v="2"/>
    <n v="25.6"/>
    <s v="Yes"/>
  </r>
  <r>
    <d v="2014-12-12T00:00:00"/>
    <x v="0"/>
    <x v="11"/>
    <x v="229"/>
    <x v="5"/>
    <x v="1"/>
    <x v="7"/>
    <s v="Hon Non-Folding Utility Tables"/>
    <n v="764.69"/>
    <n v="6"/>
    <n v="95.59"/>
    <s v="Yes"/>
  </r>
  <r>
    <d v="2014-12-12T00:00:00"/>
    <x v="0"/>
    <x v="11"/>
    <x v="229"/>
    <x v="5"/>
    <x v="1"/>
    <x v="7"/>
    <s v="Bretford Rectangular Conference Table Tops"/>
    <n v="3610.85"/>
    <n v="12"/>
    <n v="135.41"/>
    <s v="Yes"/>
  </r>
  <r>
    <d v="2014-12-12T00:00:00"/>
    <x v="0"/>
    <x v="11"/>
    <x v="229"/>
    <x v="5"/>
    <x v="1"/>
    <x v="14"/>
    <s v="Bestar Classic Bookcase"/>
    <n v="254.97"/>
    <n v="3"/>
    <n v="12"/>
    <s v="Yes"/>
  </r>
  <r>
    <d v="2014-12-12T00:00:00"/>
    <x v="0"/>
    <x v="11"/>
    <x v="183"/>
    <x v="5"/>
    <x v="1"/>
    <x v="5"/>
    <s v="Eldon Advantage Chair Mats for Low to Medium Pile Carpets"/>
    <n v="43.31"/>
    <n v="1"/>
    <n v="4.33"/>
    <s v="Yes"/>
  </r>
  <r>
    <d v="2014-12-12T00:00:00"/>
    <x v="0"/>
    <x v="11"/>
    <x v="563"/>
    <x v="4"/>
    <x v="2"/>
    <x v="9"/>
    <s v="GBC DocuBind 300 Electric Binding Machine"/>
    <n v="210.39"/>
    <n v="2"/>
    <n v="-336.63"/>
    <s v="No"/>
  </r>
  <r>
    <d v="2014-12-12T00:00:00"/>
    <x v="0"/>
    <x v="11"/>
    <x v="564"/>
    <x v="5"/>
    <x v="1"/>
    <x v="5"/>
    <s v="Eldon Image Series Desk Accessories, Burgundy"/>
    <n v="12.54"/>
    <n v="3"/>
    <n v="4.51"/>
    <s v="Yes"/>
  </r>
  <r>
    <d v="2014-12-12T00:00:00"/>
    <x v="0"/>
    <x v="11"/>
    <x v="564"/>
    <x v="5"/>
    <x v="2"/>
    <x v="6"/>
    <s v="Woodgrain Magazine Files by Perma"/>
    <n v="8.94"/>
    <n v="3"/>
    <n v="0.63"/>
    <s v="Yes"/>
  </r>
  <r>
    <d v="2014-12-12T00:00:00"/>
    <x v="0"/>
    <x v="11"/>
    <x v="564"/>
    <x v="5"/>
    <x v="1"/>
    <x v="5"/>
    <s v="Longer-Life Soft White Bulbs"/>
    <n v="9.24"/>
    <n v="3"/>
    <n v="4.4400000000000004"/>
    <s v="Yes"/>
  </r>
  <r>
    <d v="2014-12-12T00:00:00"/>
    <x v="0"/>
    <x v="11"/>
    <x v="338"/>
    <x v="11"/>
    <x v="2"/>
    <x v="13"/>
    <s v="Staple envelope"/>
    <n v="23.47"/>
    <n v="3"/>
    <n v="7.63"/>
    <s v="Yes"/>
  </r>
  <r>
    <d v="2014-12-13T00:00:00"/>
    <x v="0"/>
    <x v="11"/>
    <x v="72"/>
    <x v="5"/>
    <x v="2"/>
    <x v="3"/>
    <s v="White GlueTop Scratch Pads"/>
    <n v="90.24"/>
    <n v="6"/>
    <n v="41.51"/>
    <s v="Yes"/>
  </r>
  <r>
    <d v="2014-12-13T00:00:00"/>
    <x v="0"/>
    <x v="11"/>
    <x v="565"/>
    <x v="4"/>
    <x v="2"/>
    <x v="16"/>
    <s v="Acme Value Line Scissors"/>
    <n v="2.92"/>
    <n v="1"/>
    <n v="0.37"/>
    <s v="Yes"/>
  </r>
  <r>
    <d v="2014-12-13T00:00:00"/>
    <x v="0"/>
    <x v="11"/>
    <x v="268"/>
    <x v="3"/>
    <x v="1"/>
    <x v="5"/>
    <s v="Howard Miller 12-3/4 Diameter Accuwave DS  Wall Clock"/>
    <n v="94.43"/>
    <n v="3"/>
    <n v="-42.49"/>
    <s v="No"/>
  </r>
  <r>
    <d v="2014-12-13T00:00:00"/>
    <x v="0"/>
    <x v="11"/>
    <x v="252"/>
    <x v="22"/>
    <x v="1"/>
    <x v="5"/>
    <s v="Electrix Incandescent Magnifying Lamp, Black"/>
    <n v="87.96"/>
    <n v="3"/>
    <n v="7.7"/>
    <s v="Yes"/>
  </r>
  <r>
    <d v="2014-12-13T00:00:00"/>
    <x v="0"/>
    <x v="11"/>
    <x v="252"/>
    <x v="22"/>
    <x v="2"/>
    <x v="9"/>
    <s v="Cardinal Slant-D Ring Binder, Heavy Gauge Vinyl"/>
    <n v="5.21"/>
    <n v="2"/>
    <n v="-4.17"/>
    <s v="No"/>
  </r>
  <r>
    <d v="2014-12-13T00:00:00"/>
    <x v="0"/>
    <x v="11"/>
    <x v="566"/>
    <x v="17"/>
    <x v="2"/>
    <x v="9"/>
    <s v="ACCOHIDE 3-Ring Binder, Blue, 1&quot;"/>
    <n v="12.39"/>
    <n v="3"/>
    <n v="5.82"/>
    <s v="Yes"/>
  </r>
  <r>
    <d v="2014-12-14T00:00:00"/>
    <x v="0"/>
    <x v="11"/>
    <x v="179"/>
    <x v="3"/>
    <x v="2"/>
    <x v="9"/>
    <s v="Avery Heavy-Duty EZD View Binder with Locking Rings"/>
    <n v="5.0999999999999996"/>
    <n v="4"/>
    <n v="-8.68"/>
    <s v="No"/>
  </r>
  <r>
    <d v="2014-12-14T00:00:00"/>
    <x v="0"/>
    <x v="11"/>
    <x v="179"/>
    <x v="3"/>
    <x v="2"/>
    <x v="4"/>
    <s v="Assorted Color Push Pins"/>
    <n v="2.9"/>
    <n v="2"/>
    <n v="0.47"/>
    <s v="Yes"/>
  </r>
  <r>
    <d v="2014-12-14T00:00:00"/>
    <x v="0"/>
    <x v="11"/>
    <x v="179"/>
    <x v="3"/>
    <x v="0"/>
    <x v="0"/>
    <s v="Belkin Standard 104 key USB Keyboard"/>
    <n v="35.020000000000003"/>
    <n v="3"/>
    <n v="-2.19"/>
    <s v="No"/>
  </r>
  <r>
    <d v="2014-12-14T00:00:00"/>
    <x v="0"/>
    <x v="11"/>
    <x v="76"/>
    <x v="11"/>
    <x v="1"/>
    <x v="1"/>
    <s v="Iceberg Nesting Folding Chair, 19w x 6d x 43h"/>
    <n v="186.3"/>
    <n v="4"/>
    <n v="13.97"/>
    <s v="Yes"/>
  </r>
  <r>
    <d v="2014-12-14T00:00:00"/>
    <x v="0"/>
    <x v="11"/>
    <x v="567"/>
    <x v="18"/>
    <x v="2"/>
    <x v="11"/>
    <s v="Newell 35"/>
    <n v="2.62"/>
    <n v="1"/>
    <n v="0.3"/>
    <s v="Yes"/>
  </r>
  <r>
    <d v="2014-12-14T00:00:00"/>
    <x v="0"/>
    <x v="11"/>
    <x v="567"/>
    <x v="18"/>
    <x v="1"/>
    <x v="7"/>
    <s v="Hon Rectangular Conference Tables"/>
    <n v="136.53"/>
    <n v="1"/>
    <n v="-52.34"/>
    <s v="No"/>
  </r>
  <r>
    <d v="2014-12-14T00:00:00"/>
    <x v="0"/>
    <x v="11"/>
    <x v="567"/>
    <x v="18"/>
    <x v="0"/>
    <x v="0"/>
    <s v="Plantronics CS510 - Over-the-Head monaural Wireless Headset System"/>
    <n v="263.95999999999998"/>
    <n v="1"/>
    <n v="42.89"/>
    <s v="Yes"/>
  </r>
  <r>
    <d v="2014-12-14T00:00:00"/>
    <x v="0"/>
    <x v="11"/>
    <x v="48"/>
    <x v="2"/>
    <x v="0"/>
    <x v="15"/>
    <s v="HP Designjet T520 Inkjet Large Format Printer - 24&quot; Color"/>
    <n v="6999.96"/>
    <n v="4"/>
    <n v="2239.9899999999998"/>
    <s v="Yes"/>
  </r>
  <r>
    <d v="2014-12-14T00:00:00"/>
    <x v="0"/>
    <x v="11"/>
    <x v="568"/>
    <x v="3"/>
    <x v="2"/>
    <x v="9"/>
    <s v="GBC VeloBind Cover Sets"/>
    <n v="9.26"/>
    <n v="3"/>
    <n v="-13.9"/>
    <s v="No"/>
  </r>
  <r>
    <d v="2014-12-15T00:00:00"/>
    <x v="0"/>
    <x v="11"/>
    <x v="303"/>
    <x v="4"/>
    <x v="0"/>
    <x v="2"/>
    <s v="ARKON Windshield Dashboard Air Vent Car Mount Holder"/>
    <n v="40.68"/>
    <n v="3"/>
    <n v="-9.15"/>
    <s v="No"/>
  </r>
  <r>
    <d v="2014-12-15T00:00:00"/>
    <x v="0"/>
    <x v="11"/>
    <x v="303"/>
    <x v="4"/>
    <x v="1"/>
    <x v="1"/>
    <s v="Lifetime Advantage Folding Chairs, 4/Carton"/>
    <n v="763.28"/>
    <n v="5"/>
    <n v="-21.81"/>
    <s v="No"/>
  </r>
  <r>
    <d v="2014-12-15T00:00:00"/>
    <x v="0"/>
    <x v="11"/>
    <x v="164"/>
    <x v="5"/>
    <x v="1"/>
    <x v="5"/>
    <s v="Stackable Trays"/>
    <n v="6.16"/>
    <n v="2"/>
    <n v="1.97"/>
    <s v="Yes"/>
  </r>
  <r>
    <d v="2014-12-15T00:00:00"/>
    <x v="0"/>
    <x v="11"/>
    <x v="569"/>
    <x v="3"/>
    <x v="1"/>
    <x v="5"/>
    <s v="Dana Swing-Arm Lamps"/>
    <n v="8.5399999999999991"/>
    <n v="2"/>
    <n v="-7.48"/>
    <s v="No"/>
  </r>
  <r>
    <d v="2014-12-15T00:00:00"/>
    <x v="0"/>
    <x v="11"/>
    <x v="369"/>
    <x v="13"/>
    <x v="1"/>
    <x v="1"/>
    <s v="Global Wood Trimmed Manager's Task Chair, Khaki"/>
    <n v="445.8"/>
    <n v="7"/>
    <n v="-108.27"/>
    <s v="No"/>
  </r>
  <r>
    <d v="2014-12-16T00:00:00"/>
    <x v="0"/>
    <x v="11"/>
    <x v="551"/>
    <x v="11"/>
    <x v="2"/>
    <x v="9"/>
    <s v="Avery Binder Labels"/>
    <n v="1.17"/>
    <n v="1"/>
    <n v="-0.86"/>
    <s v="No"/>
  </r>
  <r>
    <d v="2014-12-16T00:00:00"/>
    <x v="0"/>
    <x v="11"/>
    <x v="570"/>
    <x v="5"/>
    <x v="1"/>
    <x v="5"/>
    <s v="Executive Impressions 14&quot; Contract Wall Clock"/>
    <n v="44.46"/>
    <n v="2"/>
    <n v="14.67"/>
    <s v="Yes"/>
  </r>
  <r>
    <d v="2014-12-16T00:00:00"/>
    <x v="0"/>
    <x v="11"/>
    <x v="570"/>
    <x v="5"/>
    <x v="1"/>
    <x v="1"/>
    <s v="DMI Arturo Collection Mission-style Design Wood Chair"/>
    <n v="241.57"/>
    <n v="2"/>
    <n v="18.12"/>
    <s v="Yes"/>
  </r>
  <r>
    <d v="2014-12-16T00:00:00"/>
    <x v="0"/>
    <x v="11"/>
    <x v="570"/>
    <x v="5"/>
    <x v="0"/>
    <x v="0"/>
    <s v="First Data FD10 PIN Pad"/>
    <n v="395"/>
    <n v="5"/>
    <n v="39.5"/>
    <s v="Yes"/>
  </r>
  <r>
    <d v="2014-12-16T00:00:00"/>
    <x v="0"/>
    <x v="11"/>
    <x v="570"/>
    <x v="5"/>
    <x v="0"/>
    <x v="2"/>
    <s v="GE 30524EE4"/>
    <n v="627.16999999999996"/>
    <n v="4"/>
    <n v="70.56"/>
    <s v="Yes"/>
  </r>
  <r>
    <d v="2014-12-16T00:00:00"/>
    <x v="0"/>
    <x v="11"/>
    <x v="172"/>
    <x v="11"/>
    <x v="1"/>
    <x v="1"/>
    <s v="Hon Olson Stacker Stools"/>
    <n v="1013.83"/>
    <n v="9"/>
    <n v="101.38"/>
    <s v="Yes"/>
  </r>
  <r>
    <d v="2014-12-16T00:00:00"/>
    <x v="0"/>
    <x v="11"/>
    <x v="172"/>
    <x v="11"/>
    <x v="2"/>
    <x v="4"/>
    <s v="OIC Binder Clips, Mini, 1/4&quot; Capacity, Black"/>
    <n v="1.98"/>
    <n v="2"/>
    <n v="0.67"/>
    <s v="Yes"/>
  </r>
  <r>
    <d v="2014-12-16T00:00:00"/>
    <x v="0"/>
    <x v="11"/>
    <x v="53"/>
    <x v="4"/>
    <x v="2"/>
    <x v="3"/>
    <s v="Xerox 224"/>
    <n v="36.29"/>
    <n v="7"/>
    <n v="12.7"/>
    <s v="Yes"/>
  </r>
  <r>
    <d v="2014-12-16T00:00:00"/>
    <x v="0"/>
    <x v="11"/>
    <x v="53"/>
    <x v="4"/>
    <x v="1"/>
    <x v="5"/>
    <s v="Tenex Carpeted, Granite-Look or Clear Contemporary Contour Shape Chair Mats"/>
    <n v="56.57"/>
    <n v="2"/>
    <n v="-74.95"/>
    <s v="No"/>
  </r>
  <r>
    <d v="2014-12-16T00:00:00"/>
    <x v="0"/>
    <x v="11"/>
    <x v="571"/>
    <x v="10"/>
    <x v="2"/>
    <x v="3"/>
    <s v="Xerox 1929"/>
    <n v="114.2"/>
    <n v="5"/>
    <n v="52.53"/>
    <s v="Yes"/>
  </r>
  <r>
    <d v="2014-12-16T00:00:00"/>
    <x v="0"/>
    <x v="11"/>
    <x v="572"/>
    <x v="5"/>
    <x v="1"/>
    <x v="1"/>
    <s v="Office Star - Professional Matrix Back Chair with 2-to-1 Synchro Tilt and Mesh Fabric Seat"/>
    <n v="1403.92"/>
    <n v="5"/>
    <n v="70.2"/>
    <s v="Yes"/>
  </r>
  <r>
    <d v="2014-12-16T00:00:00"/>
    <x v="0"/>
    <x v="11"/>
    <x v="265"/>
    <x v="25"/>
    <x v="0"/>
    <x v="0"/>
    <s v="Case Logic 2.4GHz Wireless Keyboard"/>
    <n v="99.98"/>
    <n v="2"/>
    <n v="8"/>
    <s v="Yes"/>
  </r>
  <r>
    <d v="2014-12-16T00:00:00"/>
    <x v="0"/>
    <x v="11"/>
    <x v="265"/>
    <x v="25"/>
    <x v="1"/>
    <x v="5"/>
    <s v="Ultra Door Push Plate"/>
    <n v="29.46"/>
    <n v="6"/>
    <n v="9.7200000000000006"/>
    <s v="Yes"/>
  </r>
  <r>
    <d v="2014-12-16T00:00:00"/>
    <x v="0"/>
    <x v="11"/>
    <x v="573"/>
    <x v="4"/>
    <x v="0"/>
    <x v="0"/>
    <s v="Razer Kraken 7.1 Surround Sound Over Ear USB Gaming Headset"/>
    <n v="319.97000000000003"/>
    <n v="4"/>
    <n v="95.99"/>
    <s v="Yes"/>
  </r>
  <r>
    <d v="2014-12-16T00:00:00"/>
    <x v="0"/>
    <x v="11"/>
    <x v="573"/>
    <x v="4"/>
    <x v="1"/>
    <x v="5"/>
    <s v="Longer-Life Soft White Bulbs"/>
    <n v="8.6199999999999992"/>
    <n v="7"/>
    <n v="-2.59"/>
    <s v="No"/>
  </r>
  <r>
    <d v="2014-12-17T00:00:00"/>
    <x v="0"/>
    <x v="11"/>
    <x v="561"/>
    <x v="21"/>
    <x v="2"/>
    <x v="11"/>
    <s v="Stanley Contemporary Battery Pencil Sharpeners"/>
    <n v="40.049999999999997"/>
    <n v="3"/>
    <n v="11.21"/>
    <s v="Yes"/>
  </r>
  <r>
    <d v="2014-12-17T00:00:00"/>
    <x v="0"/>
    <x v="11"/>
    <x v="574"/>
    <x v="18"/>
    <x v="2"/>
    <x v="9"/>
    <s v="Newell 3-Hole Punched Plastic Slotted Magazine Holders for Binders"/>
    <n v="5.48"/>
    <n v="4"/>
    <n v="-4.0199999999999996"/>
    <s v="No"/>
  </r>
  <r>
    <d v="2014-12-19T00:00:00"/>
    <x v="0"/>
    <x v="11"/>
    <x v="575"/>
    <x v="11"/>
    <x v="2"/>
    <x v="9"/>
    <s v="Insertable Tab Post Binder Dividers"/>
    <n v="4.8099999999999996"/>
    <n v="2"/>
    <n v="-3.69"/>
    <s v="No"/>
  </r>
  <r>
    <d v="2014-12-19T00:00:00"/>
    <x v="0"/>
    <x v="11"/>
    <x v="575"/>
    <x v="11"/>
    <x v="0"/>
    <x v="0"/>
    <s v="Belkin QODE FastFit Bluetooth Keyboard"/>
    <n v="247.8"/>
    <n v="5"/>
    <n v="-18.59"/>
    <s v="No"/>
  </r>
  <r>
    <d v="2014-12-19T00:00:00"/>
    <x v="0"/>
    <x v="11"/>
    <x v="576"/>
    <x v="39"/>
    <x v="2"/>
    <x v="9"/>
    <s v="Canvas Sectional Post Binders"/>
    <n v="152.76"/>
    <n v="6"/>
    <n v="74.849999999999994"/>
    <s v="Yes"/>
  </r>
  <r>
    <d v="2014-12-19T00:00:00"/>
    <x v="0"/>
    <x v="11"/>
    <x v="576"/>
    <x v="39"/>
    <x v="2"/>
    <x v="16"/>
    <s v="Acme Stainless Steel Office Snips"/>
    <n v="7.27"/>
    <n v="1"/>
    <n v="1.96"/>
    <s v="Yes"/>
  </r>
  <r>
    <d v="2014-12-19T00:00:00"/>
    <x v="0"/>
    <x v="11"/>
    <x v="576"/>
    <x v="39"/>
    <x v="1"/>
    <x v="1"/>
    <s v="High-Back Leather Manager's Chair"/>
    <n v="1819.86"/>
    <n v="14"/>
    <n v="163.79"/>
    <s v="Yes"/>
  </r>
  <r>
    <d v="2014-12-19T00:00:00"/>
    <x v="0"/>
    <x v="11"/>
    <x v="329"/>
    <x v="5"/>
    <x v="2"/>
    <x v="8"/>
    <s v="Avery 516"/>
    <n v="14.62"/>
    <n v="2"/>
    <n v="6.87"/>
    <s v="Yes"/>
  </r>
  <r>
    <d v="2014-12-19T00:00:00"/>
    <x v="0"/>
    <x v="11"/>
    <x v="329"/>
    <x v="5"/>
    <x v="2"/>
    <x v="4"/>
    <s v="Advantus T-Pin Paper Clips"/>
    <n v="22.55"/>
    <n v="5"/>
    <n v="8.7899999999999991"/>
    <s v="Yes"/>
  </r>
  <r>
    <d v="2014-12-19T00:00:00"/>
    <x v="0"/>
    <x v="11"/>
    <x v="329"/>
    <x v="5"/>
    <x v="0"/>
    <x v="2"/>
    <s v="Wi-Ex zBoost YX540 Cellular Phone Signal Booster"/>
    <n v="583.79999999999995"/>
    <n v="5"/>
    <n v="72.98"/>
    <s v="Yes"/>
  </r>
  <r>
    <d v="2014-12-19T00:00:00"/>
    <x v="0"/>
    <x v="11"/>
    <x v="329"/>
    <x v="5"/>
    <x v="0"/>
    <x v="2"/>
    <s v="Clarity 53712"/>
    <n v="211.17"/>
    <n v="4"/>
    <n v="15.84"/>
    <s v="Yes"/>
  </r>
  <r>
    <d v="2014-12-19T00:00:00"/>
    <x v="0"/>
    <x v="11"/>
    <x v="50"/>
    <x v="3"/>
    <x v="0"/>
    <x v="2"/>
    <s v="RCA ViSYS 25425RE1 Corded phone"/>
    <n v="323.98"/>
    <n v="3"/>
    <n v="36.450000000000003"/>
    <s v="Yes"/>
  </r>
  <r>
    <d v="2014-12-19T00:00:00"/>
    <x v="0"/>
    <x v="11"/>
    <x v="50"/>
    <x v="3"/>
    <x v="2"/>
    <x v="3"/>
    <s v="Xerox 229"/>
    <n v="15.55"/>
    <n v="3"/>
    <n v="5.44"/>
    <s v="Yes"/>
  </r>
  <r>
    <d v="2014-12-19T00:00:00"/>
    <x v="0"/>
    <x v="11"/>
    <x v="50"/>
    <x v="3"/>
    <x v="2"/>
    <x v="6"/>
    <s v="Rogers Jumbo File, Granite"/>
    <n v="32.590000000000003"/>
    <n v="3"/>
    <n v="-7.74"/>
    <s v="No"/>
  </r>
  <r>
    <d v="2014-12-20T00:00:00"/>
    <x v="0"/>
    <x v="11"/>
    <x v="577"/>
    <x v="25"/>
    <x v="2"/>
    <x v="6"/>
    <s v="SAFCO Commercial Wire Shelving, 72h"/>
    <n v="122.48"/>
    <n v="2"/>
    <n v="0"/>
    <s v="Break-Even"/>
  </r>
  <r>
    <d v="2014-12-20T00:00:00"/>
    <x v="0"/>
    <x v="11"/>
    <x v="577"/>
    <x v="25"/>
    <x v="1"/>
    <x v="7"/>
    <s v="Chromcraft 48&quot; x 96&quot; Racetrack Double Pedestal Table"/>
    <n v="2244.48"/>
    <n v="7"/>
    <n v="493.79"/>
    <s v="Yes"/>
  </r>
  <r>
    <d v="2014-12-20T00:00:00"/>
    <x v="0"/>
    <x v="11"/>
    <x v="577"/>
    <x v="25"/>
    <x v="2"/>
    <x v="9"/>
    <s v="Wilson Jones Century Plastic Molded Ring Binders"/>
    <n v="62.31"/>
    <n v="3"/>
    <n v="29.29"/>
    <s v="Yes"/>
  </r>
  <r>
    <d v="2014-12-20T00:00:00"/>
    <x v="0"/>
    <x v="11"/>
    <x v="577"/>
    <x v="25"/>
    <x v="1"/>
    <x v="7"/>
    <s v="Hon Practical Foundations 30 x 60 Training Table, Light Gray/Charcoal"/>
    <n v="455.1"/>
    <n v="2"/>
    <n v="100.12"/>
    <s v="Yes"/>
  </r>
  <r>
    <d v="2014-12-20T00:00:00"/>
    <x v="0"/>
    <x v="11"/>
    <x v="232"/>
    <x v="1"/>
    <x v="2"/>
    <x v="8"/>
    <s v="Avery 489"/>
    <n v="31.05"/>
    <n v="3"/>
    <n v="14.9"/>
    <s v="Yes"/>
  </r>
  <r>
    <d v="2014-12-20T00:00:00"/>
    <x v="0"/>
    <x v="11"/>
    <x v="578"/>
    <x v="23"/>
    <x v="2"/>
    <x v="10"/>
    <s v="Hoover Commercial Soft Guard Upright Vacuum And Disposable Filtration Bags"/>
    <n v="43.51"/>
    <n v="7"/>
    <n v="3.81"/>
    <s v="Yes"/>
  </r>
  <r>
    <d v="2014-12-20T00:00:00"/>
    <x v="0"/>
    <x v="11"/>
    <x v="578"/>
    <x v="23"/>
    <x v="1"/>
    <x v="1"/>
    <s v="SAFCO Arco Folding Chair"/>
    <n v="662.88"/>
    <n v="3"/>
    <n v="74.569999999999993"/>
    <s v="Yes"/>
  </r>
  <r>
    <d v="2014-12-20T00:00:00"/>
    <x v="0"/>
    <x v="11"/>
    <x v="578"/>
    <x v="23"/>
    <x v="2"/>
    <x v="3"/>
    <s v="Weyerhaeuser First Choice Laser/Copy Paper (20Lb. and 88 Bright)"/>
    <n v="25.92"/>
    <n v="5"/>
    <n v="9.07"/>
    <s v="Yes"/>
  </r>
  <r>
    <d v="2014-12-20T00:00:00"/>
    <x v="0"/>
    <x v="11"/>
    <x v="221"/>
    <x v="5"/>
    <x v="2"/>
    <x v="9"/>
    <s v="Ibico Hi-Tech Manual Binding System"/>
    <n v="487.98"/>
    <n v="2"/>
    <n v="152.5"/>
    <s v="Yes"/>
  </r>
  <r>
    <d v="2014-12-20T00:00:00"/>
    <x v="0"/>
    <x v="11"/>
    <x v="221"/>
    <x v="5"/>
    <x v="2"/>
    <x v="11"/>
    <s v="Boston Home &amp; Office Model 2000 Electric Pencil Sharpeners"/>
    <n v="47.3"/>
    <n v="2"/>
    <n v="12.3"/>
    <s v="Yes"/>
  </r>
  <r>
    <d v="2014-12-20T00:00:00"/>
    <x v="0"/>
    <x v="11"/>
    <x v="221"/>
    <x v="5"/>
    <x v="2"/>
    <x v="11"/>
    <s v="Newell 31"/>
    <n v="4.13"/>
    <n v="1"/>
    <n v="1.1599999999999999"/>
    <s v="Yes"/>
  </r>
  <r>
    <d v="2014-12-20T00:00:00"/>
    <x v="0"/>
    <x v="11"/>
    <x v="221"/>
    <x v="5"/>
    <x v="2"/>
    <x v="9"/>
    <s v="Premium Transparent Presentation Covers, No Pattern/Clear, 8 1/2&quot; x 11&quot;"/>
    <n v="155.12"/>
    <n v="5"/>
    <n v="50.41"/>
    <s v="Yes"/>
  </r>
  <r>
    <d v="2014-12-20T00:00:00"/>
    <x v="0"/>
    <x v="11"/>
    <x v="473"/>
    <x v="15"/>
    <x v="0"/>
    <x v="0"/>
    <s v="Logitech G430 Surround Sound Gaming Headset with Dolby 7.1 Technology"/>
    <n v="447.94"/>
    <n v="7"/>
    <n v="89.59"/>
    <s v="Yes"/>
  </r>
  <r>
    <d v="2014-12-20T00:00:00"/>
    <x v="0"/>
    <x v="11"/>
    <x v="579"/>
    <x v="24"/>
    <x v="2"/>
    <x v="8"/>
    <s v="Avery 487"/>
    <n v="3.69"/>
    <n v="1"/>
    <n v="1.73"/>
    <s v="Yes"/>
  </r>
  <r>
    <d v="2014-12-20T00:00:00"/>
    <x v="0"/>
    <x v="11"/>
    <x v="579"/>
    <x v="24"/>
    <x v="2"/>
    <x v="9"/>
    <s v="Ibico Ibimaster 300 Manual Binding System"/>
    <n v="1103.97"/>
    <n v="3"/>
    <n v="496.79"/>
    <s v="Yes"/>
  </r>
  <r>
    <d v="2014-12-20T00:00:00"/>
    <x v="0"/>
    <x v="11"/>
    <x v="505"/>
    <x v="18"/>
    <x v="1"/>
    <x v="5"/>
    <s v="Eldon Cleatmat Plus Chair Mats for High Pile Carpets"/>
    <n v="190.85"/>
    <n v="3"/>
    <n v="-21.47"/>
    <s v="No"/>
  </r>
  <r>
    <d v="2014-12-20T00:00:00"/>
    <x v="0"/>
    <x v="11"/>
    <x v="328"/>
    <x v="22"/>
    <x v="1"/>
    <x v="5"/>
    <s v="Computer Room Manger, 14&quot;"/>
    <n v="51.97"/>
    <n v="2"/>
    <n v="10.39"/>
    <s v="Yes"/>
  </r>
  <r>
    <d v="2014-12-20T00:00:00"/>
    <x v="0"/>
    <x v="11"/>
    <x v="328"/>
    <x v="22"/>
    <x v="0"/>
    <x v="0"/>
    <s v="Logitech 910-002974 M325 Wireless Mouse for Web Scrolling"/>
    <n v="71.98"/>
    <n v="3"/>
    <n v="21.59"/>
    <s v="Yes"/>
  </r>
  <r>
    <d v="2014-12-20T00:00:00"/>
    <x v="0"/>
    <x v="11"/>
    <x v="328"/>
    <x v="22"/>
    <x v="1"/>
    <x v="1"/>
    <s v="Global Low Back Tilter Chair"/>
    <n v="242.35"/>
    <n v="3"/>
    <n v="-42.41"/>
    <s v="No"/>
  </r>
  <r>
    <d v="2014-12-20T00:00:00"/>
    <x v="0"/>
    <x v="11"/>
    <x v="328"/>
    <x v="22"/>
    <x v="2"/>
    <x v="3"/>
    <s v="Xerox 1888"/>
    <n v="221.92"/>
    <n v="5"/>
    <n v="77.67"/>
    <s v="Yes"/>
  </r>
  <r>
    <d v="2014-12-20T00:00:00"/>
    <x v="0"/>
    <x v="11"/>
    <x v="328"/>
    <x v="22"/>
    <x v="2"/>
    <x v="3"/>
    <s v="Xerox 1954"/>
    <n v="8.4499999999999993"/>
    <n v="2"/>
    <n v="2.64"/>
    <s v="Yes"/>
  </r>
  <r>
    <d v="2014-12-20T00:00:00"/>
    <x v="0"/>
    <x v="11"/>
    <x v="183"/>
    <x v="4"/>
    <x v="2"/>
    <x v="10"/>
    <s v="Belkin Premiere Surge Master II 8-outlet surge protector"/>
    <n v="19.43"/>
    <n v="2"/>
    <n v="-49.55"/>
    <s v="No"/>
  </r>
  <r>
    <d v="2014-12-20T00:00:00"/>
    <x v="0"/>
    <x v="11"/>
    <x v="183"/>
    <x v="4"/>
    <x v="0"/>
    <x v="0"/>
    <s v="Logitech Desktop MK120 Mouse and keyboard Combo"/>
    <n v="65.44"/>
    <n v="5"/>
    <n v="-8.18"/>
    <s v="No"/>
  </r>
  <r>
    <d v="2014-12-20T00:00:00"/>
    <x v="0"/>
    <x v="11"/>
    <x v="24"/>
    <x v="2"/>
    <x v="1"/>
    <x v="1"/>
    <s v="Harbour Creations 67200 Series Stacking Chairs"/>
    <n v="192.19"/>
    <n v="3"/>
    <n v="36.299999999999997"/>
    <s v="Yes"/>
  </r>
  <r>
    <d v="2014-12-21T00:00:00"/>
    <x v="0"/>
    <x v="11"/>
    <x v="144"/>
    <x v="5"/>
    <x v="1"/>
    <x v="1"/>
    <s v="SAFCO Arco Folding Chair"/>
    <n v="1325.76"/>
    <n v="6"/>
    <n v="149.15"/>
    <s v="Yes"/>
  </r>
  <r>
    <d v="2014-12-21T00:00:00"/>
    <x v="0"/>
    <x v="11"/>
    <x v="144"/>
    <x v="5"/>
    <x v="1"/>
    <x v="1"/>
    <s v="Safco Contoured Stacking Chairs"/>
    <n v="572.16"/>
    <n v="3"/>
    <n v="35.76"/>
    <s v="Yes"/>
  </r>
  <r>
    <d v="2014-12-21T00:00:00"/>
    <x v="0"/>
    <x v="11"/>
    <x v="223"/>
    <x v="23"/>
    <x v="2"/>
    <x v="9"/>
    <s v="Ibico Plastic Spiral Binding Combs"/>
    <n v="18.239999999999998"/>
    <n v="2"/>
    <n v="-14.59"/>
    <s v="No"/>
  </r>
  <r>
    <d v="2014-12-21T00:00:00"/>
    <x v="0"/>
    <x v="11"/>
    <x v="424"/>
    <x v="37"/>
    <x v="2"/>
    <x v="8"/>
    <s v="Avery 492"/>
    <n v="17.28"/>
    <n v="6"/>
    <n v="7.95"/>
    <s v="Yes"/>
  </r>
  <r>
    <d v="2014-12-22T00:00:00"/>
    <x v="0"/>
    <x v="11"/>
    <x v="580"/>
    <x v="5"/>
    <x v="2"/>
    <x v="11"/>
    <s v="Newell 332"/>
    <n v="11.76"/>
    <n v="4"/>
    <n v="3.18"/>
    <s v="Yes"/>
  </r>
  <r>
    <d v="2014-12-22T00:00:00"/>
    <x v="0"/>
    <x v="11"/>
    <x v="255"/>
    <x v="2"/>
    <x v="2"/>
    <x v="6"/>
    <s v="Desktop 3-Pocket Hot File"/>
    <n v="216.4"/>
    <n v="4"/>
    <n v="56.26"/>
    <s v="Yes"/>
  </r>
  <r>
    <d v="2014-12-22T00:00:00"/>
    <x v="0"/>
    <x v="11"/>
    <x v="229"/>
    <x v="3"/>
    <x v="2"/>
    <x v="6"/>
    <s v="Economy Rollaway Files"/>
    <n v="132.16"/>
    <n v="1"/>
    <n v="9.91"/>
    <s v="Yes"/>
  </r>
  <r>
    <d v="2014-12-22T00:00:00"/>
    <x v="0"/>
    <x v="11"/>
    <x v="229"/>
    <x v="3"/>
    <x v="2"/>
    <x v="9"/>
    <s v="Recycled Easel Ring Binders"/>
    <n v="17.899999999999999"/>
    <n v="6"/>
    <n v="-31.33"/>
    <s v="No"/>
  </r>
  <r>
    <d v="2014-12-22T00:00:00"/>
    <x v="0"/>
    <x v="11"/>
    <x v="229"/>
    <x v="3"/>
    <x v="2"/>
    <x v="3"/>
    <s v="White Computer Printout Paper by Universal"/>
    <n v="124.03"/>
    <n v="4"/>
    <n v="44.96"/>
    <s v="Yes"/>
  </r>
  <r>
    <d v="2014-12-22T00:00:00"/>
    <x v="0"/>
    <x v="11"/>
    <x v="581"/>
    <x v="2"/>
    <x v="2"/>
    <x v="9"/>
    <s v="Lock-Up Easel 'Spel-Binder'"/>
    <n v="296.70999999999998"/>
    <n v="13"/>
    <n v="100.14"/>
    <s v="Yes"/>
  </r>
  <r>
    <d v="2014-12-23T00:00:00"/>
    <x v="0"/>
    <x v="11"/>
    <x v="582"/>
    <x v="24"/>
    <x v="2"/>
    <x v="10"/>
    <s v="Belkin F9H710-06 7 Outlet SurgeMaster Surge Protector"/>
    <n v="207.24"/>
    <n v="11"/>
    <n v="58.03"/>
    <s v="Yes"/>
  </r>
  <r>
    <d v="2014-12-23T00:00:00"/>
    <x v="0"/>
    <x v="11"/>
    <x v="185"/>
    <x v="2"/>
    <x v="1"/>
    <x v="7"/>
    <s v="Hon 61000 Series Interactive Training Tables"/>
    <n v="53.32"/>
    <n v="2"/>
    <n v="-19.55"/>
    <s v="No"/>
  </r>
  <r>
    <d v="2014-12-23T00:00:00"/>
    <x v="0"/>
    <x v="11"/>
    <x v="185"/>
    <x v="2"/>
    <x v="2"/>
    <x v="10"/>
    <s v="Belkin F9H710-06 7 Outlet SurgeMaster Surge Protector"/>
    <n v="56.52"/>
    <n v="3"/>
    <n v="15.83"/>
    <s v="Yes"/>
  </r>
  <r>
    <d v="2014-12-23T00:00:00"/>
    <x v="0"/>
    <x v="11"/>
    <x v="347"/>
    <x v="4"/>
    <x v="2"/>
    <x v="3"/>
    <s v="Xerox 2000"/>
    <n v="5.18"/>
    <n v="1"/>
    <n v="1.81"/>
    <s v="Yes"/>
  </r>
  <r>
    <d v="2014-12-23T00:00:00"/>
    <x v="0"/>
    <x v="11"/>
    <x v="583"/>
    <x v="11"/>
    <x v="2"/>
    <x v="3"/>
    <s v="Computer Printout Paper with Letter-Trim Perforations"/>
    <n v="45.53"/>
    <n v="3"/>
    <n v="15.93"/>
    <s v="Yes"/>
  </r>
  <r>
    <d v="2014-12-23T00:00:00"/>
    <x v="0"/>
    <x v="11"/>
    <x v="583"/>
    <x v="11"/>
    <x v="1"/>
    <x v="1"/>
    <s v="Padded Folding Chairs, Black, 4/Carton"/>
    <n v="64.78"/>
    <n v="1"/>
    <n v="6.48"/>
    <s v="Yes"/>
  </r>
  <r>
    <d v="2014-12-23T00:00:00"/>
    <x v="0"/>
    <x v="11"/>
    <x v="583"/>
    <x v="11"/>
    <x v="2"/>
    <x v="6"/>
    <s v="Tennsco 6- and 18-Compartment Lockers"/>
    <n v="424.27"/>
    <n v="2"/>
    <n v="-10.61"/>
    <s v="No"/>
  </r>
  <r>
    <d v="2014-12-23T00:00:00"/>
    <x v="0"/>
    <x v="11"/>
    <x v="583"/>
    <x v="11"/>
    <x v="2"/>
    <x v="11"/>
    <s v="Prang Dustless Chalk Sticks"/>
    <n v="1.34"/>
    <n v="1"/>
    <n v="0.5"/>
    <s v="Yes"/>
  </r>
  <r>
    <d v="2014-12-23T00:00:00"/>
    <x v="0"/>
    <x v="11"/>
    <x v="583"/>
    <x v="11"/>
    <x v="2"/>
    <x v="6"/>
    <s v="Acco Perma 3000 Stacking Storage Drawers"/>
    <n v="83.92"/>
    <n v="5"/>
    <n v="-1.05"/>
    <s v="No"/>
  </r>
  <r>
    <d v="2014-12-24T00:00:00"/>
    <x v="0"/>
    <x v="11"/>
    <x v="291"/>
    <x v="11"/>
    <x v="2"/>
    <x v="3"/>
    <s v="Xerox 1974"/>
    <n v="9.57"/>
    <n v="2"/>
    <n v="3.47"/>
    <s v="Yes"/>
  </r>
  <r>
    <d v="2014-12-24T00:00:00"/>
    <x v="0"/>
    <x v="11"/>
    <x v="30"/>
    <x v="18"/>
    <x v="1"/>
    <x v="5"/>
    <s v="Master Giant Foot Doorstop, Safety Yellow"/>
    <n v="30.36"/>
    <n v="5"/>
    <n v="8.73"/>
    <s v="Yes"/>
  </r>
  <r>
    <d v="2014-12-24T00:00:00"/>
    <x v="0"/>
    <x v="11"/>
    <x v="527"/>
    <x v="5"/>
    <x v="2"/>
    <x v="6"/>
    <s v="Letter Size Cart"/>
    <n v="142.86000000000001"/>
    <n v="1"/>
    <n v="41.43"/>
    <s v="Yes"/>
  </r>
  <r>
    <d v="2014-12-24T00:00:00"/>
    <x v="0"/>
    <x v="11"/>
    <x v="527"/>
    <x v="5"/>
    <x v="1"/>
    <x v="1"/>
    <s v="Global Value Mid-Back Manager's Chair, Gray"/>
    <n v="292.27"/>
    <n v="6"/>
    <n v="18.27"/>
    <s v="Yes"/>
  </r>
  <r>
    <d v="2014-12-24T00:00:00"/>
    <x v="0"/>
    <x v="11"/>
    <x v="187"/>
    <x v="5"/>
    <x v="0"/>
    <x v="2"/>
    <s v="Seidio BD2-HK3IPH5-BK DILEX Case and Holster Combo for Apple iPhone 5/5s - Black"/>
    <n v="173.66"/>
    <n v="7"/>
    <n v="17.37"/>
    <s v="Yes"/>
  </r>
  <r>
    <d v="2014-12-24T00:00:00"/>
    <x v="0"/>
    <x v="11"/>
    <x v="187"/>
    <x v="5"/>
    <x v="2"/>
    <x v="10"/>
    <s v="Avanti 4.4 Cu. Ft. Refrigerator"/>
    <n v="361.96"/>
    <n v="2"/>
    <n v="101.35"/>
    <s v="Yes"/>
  </r>
  <r>
    <d v="2014-12-24T00:00:00"/>
    <x v="0"/>
    <x v="11"/>
    <x v="187"/>
    <x v="5"/>
    <x v="0"/>
    <x v="0"/>
    <s v="Sony 32GB Class 10 Micro SDHC R40 Memory Card"/>
    <n v="62.85"/>
    <n v="3"/>
    <n v="13.2"/>
    <s v="Yes"/>
  </r>
  <r>
    <d v="2014-12-24T00:00:00"/>
    <x v="0"/>
    <x v="11"/>
    <x v="187"/>
    <x v="5"/>
    <x v="0"/>
    <x v="2"/>
    <s v="Cisco Unified IP Phone 7945G VoIP phone"/>
    <n v="818.38"/>
    <n v="3"/>
    <n v="51.15"/>
    <s v="Yes"/>
  </r>
  <r>
    <d v="2014-12-24T00:00:00"/>
    <x v="0"/>
    <x v="11"/>
    <x v="187"/>
    <x v="5"/>
    <x v="2"/>
    <x v="6"/>
    <s v="Tennsco Commercial Shelving"/>
    <n v="20.34"/>
    <n v="1"/>
    <n v="0.2"/>
    <s v="Yes"/>
  </r>
  <r>
    <d v="2014-12-24T00:00:00"/>
    <x v="0"/>
    <x v="11"/>
    <x v="187"/>
    <x v="5"/>
    <x v="1"/>
    <x v="5"/>
    <s v="Westinghouse Floor Lamp with Metal Mesh Shade, Black"/>
    <n v="23.99"/>
    <n v="1"/>
    <n v="5.52"/>
    <s v="Yes"/>
  </r>
  <r>
    <d v="2014-12-24T00:00:00"/>
    <x v="0"/>
    <x v="11"/>
    <x v="440"/>
    <x v="5"/>
    <x v="2"/>
    <x v="10"/>
    <s v="Belkin 7-Outlet SurgeMaster Home Series"/>
    <n v="13.97"/>
    <n v="1"/>
    <n v="3.63"/>
    <s v="Yes"/>
  </r>
  <r>
    <d v="2014-12-26T00:00:00"/>
    <x v="0"/>
    <x v="11"/>
    <x v="532"/>
    <x v="4"/>
    <x v="1"/>
    <x v="1"/>
    <s v="Global Deluxe High-Back Manager's Chair"/>
    <n v="600.55999999999995"/>
    <n v="3"/>
    <n v="-8.58"/>
    <s v="No"/>
  </r>
  <r>
    <d v="2014-12-26T00:00:00"/>
    <x v="0"/>
    <x v="11"/>
    <x v="296"/>
    <x v="15"/>
    <x v="1"/>
    <x v="5"/>
    <s v="Howard Miller 13&quot; Diameter Goldtone Round Wall Clock"/>
    <n v="300.42"/>
    <n v="8"/>
    <n v="78.86"/>
    <s v="Yes"/>
  </r>
  <r>
    <d v="2014-12-26T00:00:00"/>
    <x v="0"/>
    <x v="11"/>
    <x v="296"/>
    <x v="15"/>
    <x v="1"/>
    <x v="1"/>
    <s v="Global Deluxe Office Fabric Chairs"/>
    <n v="230.35"/>
    <n v="3"/>
    <n v="20.16"/>
    <s v="Yes"/>
  </r>
  <r>
    <d v="2014-12-26T00:00:00"/>
    <x v="0"/>
    <x v="11"/>
    <x v="296"/>
    <x v="15"/>
    <x v="1"/>
    <x v="5"/>
    <s v="Eldon ClusterMat Chair Mat with Cordless Antistatic Protection"/>
    <n v="218.35"/>
    <n v="3"/>
    <n v="-24.56"/>
    <s v="No"/>
  </r>
  <r>
    <d v="2014-12-26T00:00:00"/>
    <x v="0"/>
    <x v="11"/>
    <x v="296"/>
    <x v="15"/>
    <x v="2"/>
    <x v="9"/>
    <s v="Ibico Laser Imprintable Binding System Covers"/>
    <n v="78.599999999999994"/>
    <n v="5"/>
    <n v="-62.88"/>
    <s v="No"/>
  </r>
  <r>
    <d v="2014-12-26T00:00:00"/>
    <x v="0"/>
    <x v="11"/>
    <x v="296"/>
    <x v="15"/>
    <x v="2"/>
    <x v="4"/>
    <s v="Vinyl Coated Wire Paper Clips in Organizer Box, 800/Box"/>
    <n v="27.55"/>
    <n v="3"/>
    <n v="9.3000000000000007"/>
    <s v="Yes"/>
  </r>
  <r>
    <d v="2014-12-26T00:00:00"/>
    <x v="0"/>
    <x v="11"/>
    <x v="152"/>
    <x v="3"/>
    <x v="2"/>
    <x v="9"/>
    <s v="Cardinal Slant-D Ring Binder, Heavy Gauge Vinyl"/>
    <n v="8.69"/>
    <n v="5"/>
    <n v="-14.77"/>
    <s v="No"/>
  </r>
  <r>
    <d v="2014-12-26T00:00:00"/>
    <x v="0"/>
    <x v="11"/>
    <x v="584"/>
    <x v="5"/>
    <x v="2"/>
    <x v="16"/>
    <s v="Acme Rosewood Handle Letter Opener"/>
    <n v="11.91"/>
    <n v="3"/>
    <n v="0.12"/>
    <s v="Yes"/>
  </r>
  <r>
    <d v="2014-12-26T00:00:00"/>
    <x v="0"/>
    <x v="11"/>
    <x v="584"/>
    <x v="5"/>
    <x v="1"/>
    <x v="5"/>
    <s v="Eldon Regeneration Recycled Desk Accessories, Smoke"/>
    <n v="3.48"/>
    <n v="2"/>
    <n v="1.1100000000000001"/>
    <s v="Yes"/>
  </r>
  <r>
    <d v="2014-12-26T00:00:00"/>
    <x v="0"/>
    <x v="11"/>
    <x v="585"/>
    <x v="13"/>
    <x v="2"/>
    <x v="3"/>
    <s v="Wirebound Message Books, Two 4 1/4&quot; x 5&quot; Forms per Page"/>
    <n v="18.260000000000002"/>
    <n v="3"/>
    <n v="6.16"/>
    <s v="Yes"/>
  </r>
  <r>
    <d v="2014-12-26T00:00:00"/>
    <x v="0"/>
    <x v="11"/>
    <x v="585"/>
    <x v="13"/>
    <x v="2"/>
    <x v="10"/>
    <s v="Holmes 99% HEPA Air Purifier"/>
    <n v="34.659999999999997"/>
    <n v="2"/>
    <n v="5.63"/>
    <s v="Yes"/>
  </r>
  <r>
    <d v="2014-12-26T00:00:00"/>
    <x v="0"/>
    <x v="11"/>
    <x v="585"/>
    <x v="13"/>
    <x v="2"/>
    <x v="10"/>
    <s v="Tripp Lite TLP810NET Broadband Surge for Modem/Fax"/>
    <n v="81.55"/>
    <n v="2"/>
    <n v="8.16"/>
    <s v="Yes"/>
  </r>
  <r>
    <d v="2014-12-26T00:00:00"/>
    <x v="0"/>
    <x v="11"/>
    <x v="585"/>
    <x v="13"/>
    <x v="2"/>
    <x v="6"/>
    <s v="Sensible Storage WireTech Storage Systems"/>
    <n v="227.14"/>
    <n v="4"/>
    <n v="-42.59"/>
    <s v="No"/>
  </r>
  <r>
    <d v="2014-12-26T00:00:00"/>
    <x v="0"/>
    <x v="11"/>
    <x v="476"/>
    <x v="2"/>
    <x v="2"/>
    <x v="6"/>
    <s v="Fellowes Bankers Box Stor/Drawer Steel Plus"/>
    <n v="191.88"/>
    <n v="6"/>
    <n v="19.190000000000001"/>
    <s v="Yes"/>
  </r>
  <r>
    <d v="2014-12-26T00:00:00"/>
    <x v="0"/>
    <x v="11"/>
    <x v="278"/>
    <x v="13"/>
    <x v="2"/>
    <x v="11"/>
    <s v="Eldon Spacemaker Box, Quick-Snap Lid, Clear"/>
    <n v="8.02"/>
    <n v="3"/>
    <n v="1.1000000000000001"/>
    <s v="Yes"/>
  </r>
  <r>
    <d v="2014-12-27T00:00:00"/>
    <x v="0"/>
    <x v="11"/>
    <x v="543"/>
    <x v="5"/>
    <x v="2"/>
    <x v="8"/>
    <s v="Staple-on labels"/>
    <n v="11.56"/>
    <n v="4"/>
    <n v="5.43"/>
    <s v="Yes"/>
  </r>
  <r>
    <d v="2014-12-27T00:00:00"/>
    <x v="0"/>
    <x v="11"/>
    <x v="304"/>
    <x v="3"/>
    <x v="1"/>
    <x v="5"/>
    <s v="DAX Wood Document Frame"/>
    <n v="32.950000000000003"/>
    <n v="6"/>
    <n v="-19.77"/>
    <s v="No"/>
  </r>
  <r>
    <d v="2014-12-27T00:00:00"/>
    <x v="0"/>
    <x v="11"/>
    <x v="304"/>
    <x v="3"/>
    <x v="2"/>
    <x v="6"/>
    <s v="Staple magnet"/>
    <n v="30.02"/>
    <n v="4"/>
    <n v="3"/>
    <s v="Yes"/>
  </r>
  <r>
    <d v="2014-12-27T00:00:00"/>
    <x v="0"/>
    <x v="11"/>
    <x v="481"/>
    <x v="5"/>
    <x v="1"/>
    <x v="1"/>
    <s v="Bevis Steel Folding Chairs"/>
    <n v="230.28"/>
    <n v="3"/>
    <n v="23.03"/>
    <s v="Yes"/>
  </r>
  <r>
    <d v="2014-12-27T00:00:00"/>
    <x v="0"/>
    <x v="11"/>
    <x v="481"/>
    <x v="5"/>
    <x v="2"/>
    <x v="3"/>
    <s v="Xerox 1927"/>
    <n v="12.84"/>
    <n v="3"/>
    <n v="5.78"/>
    <s v="Yes"/>
  </r>
  <r>
    <d v="2014-12-27T00:00:00"/>
    <x v="0"/>
    <x v="11"/>
    <x v="586"/>
    <x v="2"/>
    <x v="1"/>
    <x v="1"/>
    <s v="Global Push Button Manager's Chair, Indigo"/>
    <n v="767.21"/>
    <n v="14"/>
    <n v="161.97"/>
    <s v="Yes"/>
  </r>
  <r>
    <d v="2014-12-27T00:00:00"/>
    <x v="0"/>
    <x v="11"/>
    <x v="57"/>
    <x v="5"/>
    <x v="2"/>
    <x v="10"/>
    <s v="Staple holder"/>
    <n v="10.98"/>
    <n v="1"/>
    <n v="2.96"/>
    <s v="Yes"/>
  </r>
  <r>
    <d v="2014-12-27T00:00:00"/>
    <x v="0"/>
    <x v="11"/>
    <x v="57"/>
    <x v="5"/>
    <x v="2"/>
    <x v="4"/>
    <s v="Staples"/>
    <n v="7.86"/>
    <n v="3"/>
    <n v="3.62"/>
    <s v="Yes"/>
  </r>
  <r>
    <d v="2014-12-27T00:00:00"/>
    <x v="0"/>
    <x v="11"/>
    <x v="57"/>
    <x v="5"/>
    <x v="2"/>
    <x v="6"/>
    <s v="Advantus Rolling Storage Box"/>
    <n v="51.45"/>
    <n v="3"/>
    <n v="13.89"/>
    <s v="Yes"/>
  </r>
  <r>
    <d v="2014-12-27T00:00:00"/>
    <x v="0"/>
    <x v="11"/>
    <x v="57"/>
    <x v="5"/>
    <x v="2"/>
    <x v="9"/>
    <s v="GBC VeloBind Cover Sets"/>
    <n v="37.06"/>
    <n v="3"/>
    <n v="13.9"/>
    <s v="Yes"/>
  </r>
  <r>
    <d v="2014-12-27T00:00:00"/>
    <x v="0"/>
    <x v="11"/>
    <x v="334"/>
    <x v="39"/>
    <x v="2"/>
    <x v="3"/>
    <s v="Xerox 1983"/>
    <n v="23.92"/>
    <n v="4"/>
    <n v="11.72"/>
    <s v="Yes"/>
  </r>
  <r>
    <d v="2014-12-27T00:00:00"/>
    <x v="0"/>
    <x v="11"/>
    <x v="334"/>
    <x v="39"/>
    <x v="0"/>
    <x v="0"/>
    <s v="Enermax Acrylux Wireless Keyboard"/>
    <n v="498"/>
    <n v="5"/>
    <n v="184.26"/>
    <s v="Yes"/>
  </r>
  <r>
    <d v="2014-12-27T00:00:00"/>
    <x v="0"/>
    <x v="11"/>
    <x v="109"/>
    <x v="4"/>
    <x v="2"/>
    <x v="9"/>
    <s v="GBC Standard Therm-A-Bind Covers"/>
    <n v="4.9800000000000004"/>
    <n v="1"/>
    <n v="-8.4700000000000006"/>
    <s v="No"/>
  </r>
  <r>
    <d v="2014-12-27T00:00:00"/>
    <x v="0"/>
    <x v="11"/>
    <x v="400"/>
    <x v="18"/>
    <x v="1"/>
    <x v="5"/>
    <s v="Eldon &quot;L&quot; Workstation Diamond Chairmat"/>
    <n v="182.35"/>
    <n v="3"/>
    <n v="-18.239999999999998"/>
    <s v="No"/>
  </r>
  <r>
    <d v="2014-12-27T00:00:00"/>
    <x v="0"/>
    <x v="11"/>
    <x v="400"/>
    <x v="18"/>
    <x v="2"/>
    <x v="6"/>
    <s v="Safco Industrial Shelving"/>
    <n v="118.16"/>
    <n v="2"/>
    <n v="-25.11"/>
    <s v="No"/>
  </r>
  <r>
    <d v="2014-12-27T00:00:00"/>
    <x v="0"/>
    <x v="11"/>
    <x v="30"/>
    <x v="22"/>
    <x v="2"/>
    <x v="9"/>
    <s v="GBC DocuBind 300 Electric Binding Machine"/>
    <n v="946.76"/>
    <n v="6"/>
    <n v="-694.29"/>
    <s v="No"/>
  </r>
  <r>
    <d v="2014-12-28T00:00:00"/>
    <x v="0"/>
    <x v="11"/>
    <x v="569"/>
    <x v="13"/>
    <x v="2"/>
    <x v="11"/>
    <s v="Boston School Pro Electric Pencil Sharpener, 1670"/>
    <n v="99.14"/>
    <n v="4"/>
    <n v="8.67"/>
    <s v="Yes"/>
  </r>
  <r>
    <d v="2014-12-28T00:00:00"/>
    <x v="0"/>
    <x v="11"/>
    <x v="458"/>
    <x v="6"/>
    <x v="2"/>
    <x v="10"/>
    <s v="Hoover Upright Vacuum With Dirt Cup"/>
    <n v="1737.18"/>
    <n v="6"/>
    <n v="503.78"/>
    <s v="Yes"/>
  </r>
  <r>
    <d v="2014-12-28T00:00:00"/>
    <x v="0"/>
    <x v="11"/>
    <x v="458"/>
    <x v="6"/>
    <x v="2"/>
    <x v="6"/>
    <s v="Fellowes Strictly Business Drawer File, Letter/Legal Size"/>
    <n v="704.25"/>
    <n v="5"/>
    <n v="84.51"/>
    <s v="Yes"/>
  </r>
  <r>
    <d v="2014-12-28T00:00:00"/>
    <x v="0"/>
    <x v="11"/>
    <x v="458"/>
    <x v="6"/>
    <x v="2"/>
    <x v="3"/>
    <s v="Xerox 1906"/>
    <n v="141.76"/>
    <n v="4"/>
    <n v="66.63"/>
    <s v="Yes"/>
  </r>
  <r>
    <d v="2014-12-28T00:00:00"/>
    <x v="0"/>
    <x v="11"/>
    <x v="234"/>
    <x v="5"/>
    <x v="2"/>
    <x v="6"/>
    <s v="Carina Mini System Audio Rack, Model AR050B"/>
    <n v="998.82"/>
    <n v="9"/>
    <n v="29.96"/>
    <s v="Yes"/>
  </r>
  <r>
    <d v="2014-12-28T00:00:00"/>
    <x v="0"/>
    <x v="11"/>
    <x v="234"/>
    <x v="5"/>
    <x v="2"/>
    <x v="16"/>
    <s v="Acme Box Cutter Scissors"/>
    <n v="51.15"/>
    <n v="5"/>
    <n v="13.3"/>
    <s v="Yes"/>
  </r>
  <r>
    <d v="2014-12-29T00:00:00"/>
    <x v="0"/>
    <x v="11"/>
    <x v="587"/>
    <x v="7"/>
    <x v="2"/>
    <x v="6"/>
    <s v="Recycled Eldon Regeneration Jumbo File"/>
    <n v="24.56"/>
    <n v="2"/>
    <n v="6.88"/>
    <s v="Yes"/>
  </r>
  <r>
    <d v="2014-12-29T00:00:00"/>
    <x v="0"/>
    <x v="11"/>
    <x v="587"/>
    <x v="7"/>
    <x v="0"/>
    <x v="0"/>
    <s v="ImationÂ 32GB Pocket Pro USB 3.0Â Flash DriveÂ - 32 GB - Black - 1 P ..."/>
    <n v="119.8"/>
    <n v="4"/>
    <n v="47.92"/>
    <s v="Yes"/>
  </r>
  <r>
    <d v="2014-12-29T00:00:00"/>
    <x v="0"/>
    <x v="11"/>
    <x v="244"/>
    <x v="5"/>
    <x v="1"/>
    <x v="5"/>
    <s v="Stacking Trays by OIC"/>
    <n v="24.9"/>
    <n v="5"/>
    <n v="8.2200000000000006"/>
    <s v="Yes"/>
  </r>
  <r>
    <d v="2014-12-29T00:00:00"/>
    <x v="0"/>
    <x v="11"/>
    <x v="244"/>
    <x v="5"/>
    <x v="2"/>
    <x v="3"/>
    <s v="Xerox 1981"/>
    <n v="21.12"/>
    <n v="4"/>
    <n v="9.5"/>
    <s v="Yes"/>
  </r>
  <r>
    <d v="2014-12-29T00:00:00"/>
    <x v="0"/>
    <x v="11"/>
    <x v="244"/>
    <x v="5"/>
    <x v="0"/>
    <x v="15"/>
    <s v="DYMO CardScan Personal V9 Business Card Scanner"/>
    <n v="767.95"/>
    <n v="6"/>
    <n v="287.98"/>
    <s v="Yes"/>
  </r>
  <r>
    <d v="2014-12-29T00:00:00"/>
    <x v="0"/>
    <x v="11"/>
    <x v="244"/>
    <x v="5"/>
    <x v="2"/>
    <x v="9"/>
    <s v="Avery Hanging File Binders"/>
    <n v="14.35"/>
    <n v="3"/>
    <n v="4.66"/>
    <s v="Yes"/>
  </r>
  <r>
    <d v="2014-12-29T00:00:00"/>
    <x v="0"/>
    <x v="11"/>
    <x v="244"/>
    <x v="5"/>
    <x v="0"/>
    <x v="2"/>
    <s v="Mophie Juice Pack Helium for iPhone"/>
    <n v="191.98"/>
    <n v="3"/>
    <n v="19.2"/>
    <s v="Yes"/>
  </r>
  <r>
    <d v="2014-12-29T00:00:00"/>
    <x v="0"/>
    <x v="11"/>
    <x v="244"/>
    <x v="5"/>
    <x v="2"/>
    <x v="8"/>
    <s v="Avery 477"/>
    <n v="274.77"/>
    <n v="9"/>
    <n v="126.39"/>
    <s v="Yes"/>
  </r>
  <r>
    <d v="2014-12-29T00:00:00"/>
    <x v="0"/>
    <x v="11"/>
    <x v="244"/>
    <x v="5"/>
    <x v="1"/>
    <x v="5"/>
    <s v="Executive Impressions 10&quot; Spectator Wall Clock"/>
    <n v="70.56"/>
    <n v="6"/>
    <n v="23.99"/>
    <s v="Yes"/>
  </r>
  <r>
    <d v="2014-12-29T00:00:00"/>
    <x v="0"/>
    <x v="11"/>
    <x v="89"/>
    <x v="35"/>
    <x v="0"/>
    <x v="2"/>
    <s v="Mediabridge Sport Armband iPhone 5s"/>
    <n v="23.98"/>
    <n v="3"/>
    <n v="-5.69"/>
    <s v="No"/>
  </r>
  <r>
    <d v="2014-12-29T00:00:00"/>
    <x v="0"/>
    <x v="11"/>
    <x v="89"/>
    <x v="35"/>
    <x v="2"/>
    <x v="6"/>
    <s v="Fellowes Bases and Tops For Staxonsteel/High-Stak Systems"/>
    <n v="33.29"/>
    <n v="1"/>
    <n v="7.99"/>
    <s v="Yes"/>
  </r>
  <r>
    <d v="2014-12-29T00:00:00"/>
    <x v="0"/>
    <x v="11"/>
    <x v="469"/>
    <x v="3"/>
    <x v="1"/>
    <x v="5"/>
    <s v="Tenex Chairmats For Use with Hard Floors"/>
    <n v="38.979999999999997"/>
    <n v="3"/>
    <n v="-50.67"/>
    <s v="No"/>
  </r>
  <r>
    <d v="2014-12-29T00:00:00"/>
    <x v="0"/>
    <x v="11"/>
    <x v="588"/>
    <x v="3"/>
    <x v="1"/>
    <x v="5"/>
    <s v="Master Caster Door Stop, Large Brown"/>
    <n v="8.74"/>
    <n v="3"/>
    <n v="-4.8"/>
    <s v="No"/>
  </r>
  <r>
    <d v="2014-12-29T00:00:00"/>
    <x v="0"/>
    <x v="11"/>
    <x v="205"/>
    <x v="5"/>
    <x v="2"/>
    <x v="8"/>
    <s v="Alphabetical Labels for Top Tab Filing"/>
    <n v="88.8"/>
    <n v="6"/>
    <n v="44.4"/>
    <s v="Yes"/>
  </r>
  <r>
    <d v="2014-12-29T00:00:00"/>
    <x v="0"/>
    <x v="11"/>
    <x v="205"/>
    <x v="5"/>
    <x v="0"/>
    <x v="2"/>
    <s v="HTC One"/>
    <n v="319.97000000000003"/>
    <n v="4"/>
    <n v="36"/>
    <s v="Yes"/>
  </r>
  <r>
    <d v="2014-12-29T00:00:00"/>
    <x v="0"/>
    <x v="11"/>
    <x v="589"/>
    <x v="18"/>
    <x v="2"/>
    <x v="10"/>
    <s v="Acco 6 Outlet Guardian Standard Surge Suppressor"/>
    <n v="48.36"/>
    <n v="5"/>
    <n v="6.05"/>
    <s v="Yes"/>
  </r>
  <r>
    <d v="2014-12-30T00:00:00"/>
    <x v="0"/>
    <x v="11"/>
    <x v="590"/>
    <x v="10"/>
    <x v="2"/>
    <x v="11"/>
    <s v="Newell 350"/>
    <n v="9.84"/>
    <n v="3"/>
    <n v="2.85"/>
    <s v="Yes"/>
  </r>
  <r>
    <d v="2014-12-30T00:00:00"/>
    <x v="0"/>
    <x v="11"/>
    <x v="377"/>
    <x v="4"/>
    <x v="2"/>
    <x v="13"/>
    <s v="Fashion Color Clasp Envelopes"/>
    <n v="12.98"/>
    <n v="3"/>
    <n v="4.71"/>
    <s v="Yes"/>
  </r>
  <r>
    <d v="2014-12-30T00:00:00"/>
    <x v="0"/>
    <x v="11"/>
    <x v="377"/>
    <x v="4"/>
    <x v="0"/>
    <x v="2"/>
    <s v="Plantronics CS 50-USB -Â headsetÂ - Convertible, Monaural"/>
    <n v="217.58"/>
    <n v="2"/>
    <n v="19.04"/>
    <s v="Yes"/>
  </r>
  <r>
    <d v="2014-12-30T00:00:00"/>
    <x v="0"/>
    <x v="11"/>
    <x v="377"/>
    <x v="4"/>
    <x v="0"/>
    <x v="2"/>
    <s v="AT&amp;T 1080 Corded phone"/>
    <n v="328.78"/>
    <n v="3"/>
    <n v="28.77"/>
    <s v="Yes"/>
  </r>
  <r>
    <d v="2014-12-30T00:00:00"/>
    <x v="0"/>
    <x v="11"/>
    <x v="377"/>
    <x v="4"/>
    <x v="2"/>
    <x v="9"/>
    <s v="Acco Hanging Data Binders"/>
    <n v="2.29"/>
    <n v="3"/>
    <n v="-3.66"/>
    <s v="No"/>
  </r>
  <r>
    <d v="2014-12-30T00:00:00"/>
    <x v="0"/>
    <x v="11"/>
    <x v="377"/>
    <x v="4"/>
    <x v="0"/>
    <x v="0"/>
    <s v="Logitech 910-002974 M325 Wireless Mouse for Web Scrolling"/>
    <n v="47.98"/>
    <n v="2"/>
    <n v="14.4"/>
    <s v="Yes"/>
  </r>
  <r>
    <d v="2014-12-30T00:00:00"/>
    <x v="0"/>
    <x v="11"/>
    <x v="591"/>
    <x v="22"/>
    <x v="2"/>
    <x v="9"/>
    <s v="Ibico Ibimaster 300 Manual Binding System"/>
    <n v="551.99"/>
    <n v="5"/>
    <n v="-459.99"/>
    <s v="No"/>
  </r>
  <r>
    <d v="2014-12-30T00:00:00"/>
    <x v="0"/>
    <x v="11"/>
    <x v="160"/>
    <x v="13"/>
    <x v="0"/>
    <x v="0"/>
    <s v="Maxell Pro 80 Minute CD-R, 10/Pack"/>
    <n v="27.97"/>
    <n v="2"/>
    <n v="6.99"/>
    <s v="Yes"/>
  </r>
  <r>
    <d v="2014-12-30T00:00:00"/>
    <x v="0"/>
    <x v="11"/>
    <x v="592"/>
    <x v="13"/>
    <x v="0"/>
    <x v="2"/>
    <s v="ClearSounds CSC500 Amplified Spirit Phone Corded phone"/>
    <n v="251.96"/>
    <n v="6"/>
    <n v="-50.39"/>
    <s v="No"/>
  </r>
  <r>
    <d v="2014-12-30T00:00:00"/>
    <x v="0"/>
    <x v="11"/>
    <x v="592"/>
    <x v="13"/>
    <x v="1"/>
    <x v="7"/>
    <s v="Hon 5100 Series Wood Tables"/>
    <n v="523.76"/>
    <n v="3"/>
    <n v="-192.05"/>
    <s v="No"/>
  </r>
  <r>
    <d v="2014-12-30T00:00:00"/>
    <x v="0"/>
    <x v="11"/>
    <x v="423"/>
    <x v="2"/>
    <x v="2"/>
    <x v="10"/>
    <s v="Kensington 6 Outlet SmartSocket Surge Protector"/>
    <n v="122.94"/>
    <n v="3"/>
    <n v="30.74"/>
    <s v="Yes"/>
  </r>
  <r>
    <d v="2014-12-30T00:00:00"/>
    <x v="0"/>
    <x v="11"/>
    <x v="423"/>
    <x v="2"/>
    <x v="2"/>
    <x v="9"/>
    <s v="Cardinal HOLDit! Binder Insert Strips,Extra Strips"/>
    <n v="35.450000000000003"/>
    <n v="7"/>
    <n v="12.85"/>
    <s v="Yes"/>
  </r>
  <r>
    <d v="2014-12-30T00:00:00"/>
    <x v="0"/>
    <x v="11"/>
    <x v="165"/>
    <x v="23"/>
    <x v="2"/>
    <x v="6"/>
    <s v="Tennsco Industrial Shelving"/>
    <n v="39.130000000000003"/>
    <n v="1"/>
    <n v="-8.8000000000000007"/>
    <s v="No"/>
  </r>
  <r>
    <d v="2014-12-31T00:00:00"/>
    <x v="0"/>
    <x v="11"/>
    <x v="593"/>
    <x v="2"/>
    <x v="1"/>
    <x v="14"/>
    <s v="Atlantic Metals Mobile 4-Shelf Bookcases, Custom Colors"/>
    <n v="1573.49"/>
    <n v="7"/>
    <n v="196.69"/>
    <s v="Yes"/>
  </r>
  <r>
    <d v="2014-12-31T00:00:00"/>
    <x v="0"/>
    <x v="11"/>
    <x v="316"/>
    <x v="28"/>
    <x v="2"/>
    <x v="11"/>
    <s v="BIC Brite Liner Grip Highlighters, Assorted, 5/Pack"/>
    <n v="29.68"/>
    <n v="7"/>
    <n v="11.58"/>
    <s v="Yes"/>
  </r>
  <r>
    <d v="2014-12-31T00:00:00"/>
    <x v="0"/>
    <x v="11"/>
    <x v="316"/>
    <x v="28"/>
    <x v="0"/>
    <x v="0"/>
    <s v="Sabrent 4-Port USB 2.0 Hub"/>
    <n v="47.53"/>
    <n v="7"/>
    <n v="16.16"/>
    <s v="Yes"/>
  </r>
  <r>
    <d v="2014-12-31T00:00:00"/>
    <x v="0"/>
    <x v="11"/>
    <x v="501"/>
    <x v="6"/>
    <x v="1"/>
    <x v="5"/>
    <s v="Nu-Dell Executive Frame"/>
    <n v="63.2"/>
    <n v="5"/>
    <n v="23.38"/>
    <s v="Yes"/>
  </r>
  <r>
    <d v="2014-12-31T00:00:00"/>
    <x v="0"/>
    <x v="11"/>
    <x v="501"/>
    <x v="6"/>
    <x v="0"/>
    <x v="0"/>
    <s v="ImationÂ SecureÂ DriveÂ + Hardware Encrypted USBÂ flash driveÂ - 16 GB"/>
    <n v="113.97"/>
    <n v="3"/>
    <n v="27.35"/>
    <s v="Yes"/>
  </r>
  <r>
    <d v="2014-12-31T00:00:00"/>
    <x v="0"/>
    <x v="11"/>
    <x v="515"/>
    <x v="4"/>
    <x v="2"/>
    <x v="13"/>
    <s v="Staple envelope"/>
    <n v="49.57"/>
    <n v="2"/>
    <n v="17.97"/>
    <s v="Yes"/>
  </r>
  <r>
    <d v="2014-12-31T00:00:00"/>
    <x v="0"/>
    <x v="11"/>
    <x v="344"/>
    <x v="43"/>
    <x v="2"/>
    <x v="3"/>
    <s v="Xerox 1917"/>
    <n v="195.64"/>
    <n v="4"/>
    <n v="91.95"/>
    <s v="Yes"/>
  </r>
  <r>
    <d v="2014-12-31T00:00:00"/>
    <x v="0"/>
    <x v="11"/>
    <x v="344"/>
    <x v="43"/>
    <x v="2"/>
    <x v="3"/>
    <s v="Xerox 1970"/>
    <n v="14.94"/>
    <n v="3"/>
    <n v="7.02"/>
    <s v="Yes"/>
  </r>
  <r>
    <d v="2014-12-31T00:00:00"/>
    <x v="0"/>
    <x v="11"/>
    <x v="344"/>
    <x v="43"/>
    <x v="0"/>
    <x v="0"/>
    <s v="Plantronics Savi W720 Multi-Device Wireless Headset System"/>
    <n v="1687.8"/>
    <n v="4"/>
    <n v="742.63"/>
    <s v="Yes"/>
  </r>
  <r>
    <d v="2014-12-31T00:00:00"/>
    <x v="0"/>
    <x v="11"/>
    <x v="344"/>
    <x v="43"/>
    <x v="1"/>
    <x v="14"/>
    <s v="Sauder Inglewood Library Bookcases"/>
    <n v="341.96"/>
    <n v="2"/>
    <n v="78.650000000000006"/>
    <s v="Yes"/>
  </r>
  <r>
    <d v="2014-12-31T00:00:00"/>
    <x v="0"/>
    <x v="11"/>
    <x v="344"/>
    <x v="43"/>
    <x v="1"/>
    <x v="1"/>
    <s v="Global Fabric Manager's Chair, Dark Gray"/>
    <n v="605.88"/>
    <n v="6"/>
    <n v="151.47"/>
    <s v="Yes"/>
  </r>
  <r>
    <d v="2014-12-31T00:00:00"/>
    <x v="0"/>
    <x v="11"/>
    <x v="594"/>
    <x v="14"/>
    <x v="0"/>
    <x v="2"/>
    <s v="Panasonic KX TS3282W Corded phone"/>
    <n v="475.94"/>
    <n v="7"/>
    <n v="59.49"/>
    <s v="Yes"/>
  </r>
  <r>
    <d v="2014-12-31T00:00:00"/>
    <x v="0"/>
    <x v="11"/>
    <x v="195"/>
    <x v="2"/>
    <x v="0"/>
    <x v="0"/>
    <s v="Verbatim 25 GB 6x Blu-ray Single Layer Recordable Disc, 10/Pack"/>
    <n v="34.770000000000003"/>
    <n v="3"/>
    <n v="11.47"/>
    <s v="Yes"/>
  </r>
  <r>
    <d v="2014-12-31T00:00:00"/>
    <x v="0"/>
    <x v="11"/>
    <x v="195"/>
    <x v="2"/>
    <x v="2"/>
    <x v="8"/>
    <s v="Avery 51"/>
    <n v="18.899999999999999"/>
    <n v="3"/>
    <n v="8.69"/>
    <s v="Yes"/>
  </r>
  <r>
    <d v="2015-01-03T00:00:00"/>
    <x v="2"/>
    <x v="0"/>
    <x v="89"/>
    <x v="21"/>
    <x v="2"/>
    <x v="9"/>
    <s v="XtraLife ClearVue Slant-D Ring Binder, White, 3&quot;"/>
    <n v="58.72"/>
    <n v="4"/>
    <n v="27.01"/>
    <s v="Yes"/>
  </r>
  <r>
    <d v="2015-01-03T00:00:00"/>
    <x v="2"/>
    <x v="0"/>
    <x v="533"/>
    <x v="5"/>
    <x v="0"/>
    <x v="2"/>
    <s v="Square Credit Card Reader"/>
    <n v="15.98"/>
    <n v="2"/>
    <n v="1.2"/>
    <s v="Yes"/>
  </r>
  <r>
    <d v="2015-01-03T00:00:00"/>
    <x v="2"/>
    <x v="0"/>
    <x v="533"/>
    <x v="5"/>
    <x v="1"/>
    <x v="1"/>
    <s v="Global Deluxe Steno Chair"/>
    <n v="184.75"/>
    <n v="3"/>
    <n v="-20.78"/>
    <s v="No"/>
  </r>
  <r>
    <d v="2015-01-03T00:00:00"/>
    <x v="2"/>
    <x v="0"/>
    <x v="30"/>
    <x v="13"/>
    <x v="2"/>
    <x v="10"/>
    <s v="Hoover Replacement Belt for Commercial Guardsman Heavy-Duty Upright Vacuum"/>
    <n v="3.55"/>
    <n v="2"/>
    <n v="0.44"/>
    <s v="Yes"/>
  </r>
  <r>
    <d v="2015-01-03T00:00:00"/>
    <x v="2"/>
    <x v="0"/>
    <x v="325"/>
    <x v="4"/>
    <x v="2"/>
    <x v="11"/>
    <s v="Panasonic KP-350BK Electric Pencil Sharpener with Auto Stop"/>
    <n v="55.33"/>
    <n v="2"/>
    <n v="6.22"/>
    <s v="Yes"/>
  </r>
  <r>
    <d v="2015-01-03T00:00:00"/>
    <x v="2"/>
    <x v="0"/>
    <x v="325"/>
    <x v="4"/>
    <x v="1"/>
    <x v="14"/>
    <s v="Atlantic Metals Mobile 5-Shelf Bookcases, Custom Colors"/>
    <n v="1228"/>
    <n v="6"/>
    <n v="-36.119999999999997"/>
    <s v="No"/>
  </r>
  <r>
    <d v="2015-01-03T00:00:00"/>
    <x v="2"/>
    <x v="0"/>
    <x v="595"/>
    <x v="4"/>
    <x v="0"/>
    <x v="2"/>
    <s v="Jackery Bar Premium Fast-charging Portable Charger"/>
    <n v="95.84"/>
    <n v="4"/>
    <n v="34.74"/>
    <s v="Yes"/>
  </r>
  <r>
    <d v="2015-01-05T00:00:00"/>
    <x v="2"/>
    <x v="0"/>
    <x v="422"/>
    <x v="5"/>
    <x v="0"/>
    <x v="2"/>
    <s v="OtterBox Defender Series Case - iPhone 5c"/>
    <n v="88.75"/>
    <n v="3"/>
    <n v="11.09"/>
    <s v="Yes"/>
  </r>
  <r>
    <d v="2015-01-05T00:00:00"/>
    <x v="2"/>
    <x v="0"/>
    <x v="596"/>
    <x v="11"/>
    <x v="1"/>
    <x v="5"/>
    <s v="DAX Black Cherry Wood-Tone Poster Frame"/>
    <n v="63.55"/>
    <n v="3"/>
    <n v="14.3"/>
    <s v="Yes"/>
  </r>
  <r>
    <d v="2015-01-05T00:00:00"/>
    <x v="2"/>
    <x v="0"/>
    <x v="596"/>
    <x v="11"/>
    <x v="2"/>
    <x v="16"/>
    <s v="Fiskars 8&quot; Scissors, 2/Pack"/>
    <n v="41.38"/>
    <n v="3"/>
    <n v="4.6500000000000004"/>
    <s v="Yes"/>
  </r>
  <r>
    <d v="2015-01-05T00:00:00"/>
    <x v="2"/>
    <x v="0"/>
    <x v="596"/>
    <x v="11"/>
    <x v="2"/>
    <x v="11"/>
    <s v="Panasonic KP-380BK Classic Electric Pencil Sharpener"/>
    <n v="172.7"/>
    <n v="6"/>
    <n v="10.79"/>
    <s v="Yes"/>
  </r>
  <r>
    <d v="2015-01-05T00:00:00"/>
    <x v="2"/>
    <x v="0"/>
    <x v="79"/>
    <x v="5"/>
    <x v="2"/>
    <x v="9"/>
    <s v="GBC Twin Loop Wire Binding Elements, 9/16&quot; Spine, Black"/>
    <n v="12.18"/>
    <n v="1"/>
    <n v="4.41"/>
    <s v="Yes"/>
  </r>
  <r>
    <d v="2015-01-05T00:00:00"/>
    <x v="2"/>
    <x v="0"/>
    <x v="79"/>
    <x v="5"/>
    <x v="2"/>
    <x v="6"/>
    <s v="Eldon Simplefile Box Office"/>
    <n v="37.32"/>
    <n v="3"/>
    <n v="10.45"/>
    <s v="Yes"/>
  </r>
  <r>
    <d v="2015-01-05T00:00:00"/>
    <x v="2"/>
    <x v="0"/>
    <x v="79"/>
    <x v="5"/>
    <x v="2"/>
    <x v="16"/>
    <s v="Acme 10&quot; Easy Grip Assistive Scissors"/>
    <n v="35.06"/>
    <n v="2"/>
    <n v="10.52"/>
    <s v="Yes"/>
  </r>
  <r>
    <d v="2015-01-06T00:00:00"/>
    <x v="2"/>
    <x v="0"/>
    <x v="107"/>
    <x v="4"/>
    <x v="2"/>
    <x v="9"/>
    <s v="Avery Poly Binder Pockets"/>
    <n v="5.73"/>
    <n v="8"/>
    <n v="-9.16"/>
    <s v="No"/>
  </r>
  <r>
    <d v="2015-01-06T00:00:00"/>
    <x v="2"/>
    <x v="0"/>
    <x v="107"/>
    <x v="4"/>
    <x v="2"/>
    <x v="3"/>
    <s v="Xerox 1928"/>
    <n v="42.24"/>
    <n v="10"/>
    <n v="13.2"/>
    <s v="Yes"/>
  </r>
  <r>
    <d v="2015-01-06T00:00:00"/>
    <x v="2"/>
    <x v="0"/>
    <x v="103"/>
    <x v="10"/>
    <x v="0"/>
    <x v="2"/>
    <s v="Polycom CX300 Desktop Phone USB VoIP phone"/>
    <n v="299.98"/>
    <n v="2"/>
    <n v="83.99"/>
    <s v="Yes"/>
  </r>
  <r>
    <d v="2015-01-06T00:00:00"/>
    <x v="2"/>
    <x v="0"/>
    <x v="103"/>
    <x v="10"/>
    <x v="2"/>
    <x v="9"/>
    <s v="Catalog Binders with Expanding Posts"/>
    <n v="403.68"/>
    <n v="6"/>
    <n v="181.66"/>
    <s v="Yes"/>
  </r>
  <r>
    <d v="2015-01-06T00:00:00"/>
    <x v="2"/>
    <x v="0"/>
    <x v="103"/>
    <x v="10"/>
    <x v="0"/>
    <x v="2"/>
    <s v="iKross Bluetooth Portable Keyboard + Cell Phone Stand Holder + Brush for Apple iPhone 5S 5C 5, 4S 4"/>
    <n v="41.9"/>
    <n v="2"/>
    <n v="11.73"/>
    <s v="Yes"/>
  </r>
  <r>
    <d v="2015-01-06T00:00:00"/>
    <x v="2"/>
    <x v="0"/>
    <x v="103"/>
    <x v="10"/>
    <x v="2"/>
    <x v="8"/>
    <s v="Avery 491"/>
    <n v="28.91"/>
    <n v="7"/>
    <n v="13.3"/>
    <s v="Yes"/>
  </r>
  <r>
    <d v="2015-01-06T00:00:00"/>
    <x v="2"/>
    <x v="0"/>
    <x v="597"/>
    <x v="5"/>
    <x v="2"/>
    <x v="3"/>
    <s v="Adams Telephone Message Book W/Dividers/Space For Phone Numbers, 5 1/4&quot;X8 1/2&quot;, 300/Messages"/>
    <n v="11.76"/>
    <n v="2"/>
    <n v="5.76"/>
    <s v="Yes"/>
  </r>
  <r>
    <d v="2015-01-08T00:00:00"/>
    <x v="2"/>
    <x v="0"/>
    <x v="363"/>
    <x v="5"/>
    <x v="2"/>
    <x v="11"/>
    <s v="Prang Dustless Chalk Sticks"/>
    <n v="6.72"/>
    <n v="4"/>
    <n v="3.36"/>
    <s v="Yes"/>
  </r>
  <r>
    <d v="2015-01-08T00:00:00"/>
    <x v="2"/>
    <x v="0"/>
    <x v="363"/>
    <x v="5"/>
    <x v="1"/>
    <x v="7"/>
    <s v="Hon 2111 Invitation Series Corner Table"/>
    <n v="1004.98"/>
    <n v="6"/>
    <n v="-175.87"/>
    <s v="No"/>
  </r>
  <r>
    <d v="2015-01-09T00:00:00"/>
    <x v="2"/>
    <x v="0"/>
    <x v="457"/>
    <x v="5"/>
    <x v="2"/>
    <x v="9"/>
    <s v="Storex Dura Pro Binders"/>
    <n v="4.75"/>
    <n v="1"/>
    <n v="1.6"/>
    <s v="Yes"/>
  </r>
  <r>
    <d v="2015-01-09T00:00:00"/>
    <x v="2"/>
    <x v="0"/>
    <x v="457"/>
    <x v="5"/>
    <x v="0"/>
    <x v="12"/>
    <s v="Hewlett Packard LaserJet 3310 Copier"/>
    <n v="959.98"/>
    <n v="2"/>
    <n v="335.99"/>
    <s v="Yes"/>
  </r>
  <r>
    <d v="2015-01-09T00:00:00"/>
    <x v="2"/>
    <x v="0"/>
    <x v="457"/>
    <x v="5"/>
    <x v="2"/>
    <x v="9"/>
    <s v="Avery Non-Stick Binders"/>
    <n v="14.37"/>
    <n v="4"/>
    <n v="4.49"/>
    <s v="Yes"/>
  </r>
  <r>
    <d v="2015-01-09T00:00:00"/>
    <x v="2"/>
    <x v="0"/>
    <x v="156"/>
    <x v="6"/>
    <x v="2"/>
    <x v="9"/>
    <s v="Deluxe Heavy-Duty Vinyl Round Ring Binder"/>
    <n v="114.6"/>
    <n v="5"/>
    <n v="51.57"/>
    <s v="Yes"/>
  </r>
  <r>
    <d v="2015-01-09T00:00:00"/>
    <x v="2"/>
    <x v="0"/>
    <x v="156"/>
    <x v="6"/>
    <x v="1"/>
    <x v="1"/>
    <s v="Global Value Steno Chair, Gray"/>
    <n v="60.74"/>
    <n v="1"/>
    <n v="15.19"/>
    <s v="Yes"/>
  </r>
  <r>
    <d v="2015-01-09T00:00:00"/>
    <x v="2"/>
    <x v="0"/>
    <x v="156"/>
    <x v="6"/>
    <x v="1"/>
    <x v="5"/>
    <s v="Deflect-o Glass Clear Studded Chair Mats"/>
    <n v="124.36"/>
    <n v="2"/>
    <n v="27.36"/>
    <s v="Yes"/>
  </r>
  <r>
    <d v="2015-01-09T00:00:00"/>
    <x v="2"/>
    <x v="0"/>
    <x v="156"/>
    <x v="6"/>
    <x v="2"/>
    <x v="6"/>
    <s v="Adjustable Depth Letter/Legal Cart"/>
    <n v="1088.76"/>
    <n v="6"/>
    <n v="315.74"/>
    <s v="Yes"/>
  </r>
  <r>
    <d v="2015-01-10T00:00:00"/>
    <x v="2"/>
    <x v="0"/>
    <x v="598"/>
    <x v="15"/>
    <x v="2"/>
    <x v="6"/>
    <s v="Trav-L-File Heavy-Duty Shuttle II, Black"/>
    <n v="139.41999999999999"/>
    <n v="4"/>
    <n v="17.43"/>
    <s v="Yes"/>
  </r>
  <r>
    <d v="2015-01-10T00:00:00"/>
    <x v="2"/>
    <x v="0"/>
    <x v="516"/>
    <x v="6"/>
    <x v="0"/>
    <x v="2"/>
    <s v="Cisco SPA301"/>
    <n v="311.98"/>
    <n v="2"/>
    <n v="93.59"/>
    <s v="Yes"/>
  </r>
  <r>
    <d v="2015-01-10T00:00:00"/>
    <x v="2"/>
    <x v="0"/>
    <x v="516"/>
    <x v="6"/>
    <x v="2"/>
    <x v="9"/>
    <s v="Avery Non-Stick Binders"/>
    <n v="22.45"/>
    <n v="5"/>
    <n v="10.33"/>
    <s v="Yes"/>
  </r>
  <r>
    <d v="2015-01-10T00:00:00"/>
    <x v="2"/>
    <x v="0"/>
    <x v="599"/>
    <x v="3"/>
    <x v="2"/>
    <x v="9"/>
    <s v="Accohide Poly Flexible Ring Binders"/>
    <n v="2.99"/>
    <n v="4"/>
    <n v="-4.49"/>
    <s v="No"/>
  </r>
  <r>
    <d v="2015-01-10T00:00:00"/>
    <x v="2"/>
    <x v="0"/>
    <x v="599"/>
    <x v="3"/>
    <x v="0"/>
    <x v="0"/>
    <s v="Lenovo 17-Key USB Numeric Keypad"/>
    <n v="108.77"/>
    <n v="4"/>
    <n v="2.72"/>
    <s v="Yes"/>
  </r>
  <r>
    <d v="2015-01-10T00:00:00"/>
    <x v="2"/>
    <x v="0"/>
    <x v="599"/>
    <x v="16"/>
    <x v="0"/>
    <x v="2"/>
    <s v="Wilson Electronics DB Pro Signal Booster"/>
    <n v="572.79999999999995"/>
    <n v="2"/>
    <n v="50.12"/>
    <s v="Yes"/>
  </r>
  <r>
    <d v="2015-01-11T00:00:00"/>
    <x v="2"/>
    <x v="0"/>
    <x v="327"/>
    <x v="13"/>
    <x v="0"/>
    <x v="0"/>
    <s v="SanDisk Ultra 32 GB MicroSDHC Class 10 Memory Card"/>
    <n v="35.36"/>
    <n v="2"/>
    <n v="-3.09"/>
    <s v="No"/>
  </r>
  <r>
    <d v="2015-01-11T00:00:00"/>
    <x v="2"/>
    <x v="0"/>
    <x v="327"/>
    <x v="13"/>
    <x v="2"/>
    <x v="4"/>
    <s v="Brites Rubber Bands, 1 1/2 oz. Box"/>
    <n v="3.17"/>
    <n v="2"/>
    <n v="-0.71"/>
    <s v="No"/>
  </r>
  <r>
    <d v="2015-01-11T00:00:00"/>
    <x v="2"/>
    <x v="0"/>
    <x v="11"/>
    <x v="2"/>
    <x v="0"/>
    <x v="2"/>
    <s v="Cush Cases Heavy Duty Rugged Cover Case for Samsung Galaxy S5 - Purple"/>
    <n v="4.95"/>
    <n v="1"/>
    <n v="1.34"/>
    <s v="Yes"/>
  </r>
  <r>
    <d v="2015-01-11T00:00:00"/>
    <x v="2"/>
    <x v="0"/>
    <x v="177"/>
    <x v="2"/>
    <x v="2"/>
    <x v="3"/>
    <s v="Avoid Verbal Orders Carbonless Minifold Book"/>
    <n v="13.52"/>
    <n v="4"/>
    <n v="6.22"/>
    <s v="Yes"/>
  </r>
  <r>
    <d v="2015-01-11T00:00:00"/>
    <x v="2"/>
    <x v="0"/>
    <x v="177"/>
    <x v="2"/>
    <x v="1"/>
    <x v="5"/>
    <s v="Howard Miller 11-1/2&quot; Diameter Ridgewood Wall Clock"/>
    <n v="259.7"/>
    <n v="5"/>
    <n v="106.48"/>
    <s v="Yes"/>
  </r>
  <r>
    <d v="2015-01-11T00:00:00"/>
    <x v="2"/>
    <x v="0"/>
    <x v="177"/>
    <x v="2"/>
    <x v="0"/>
    <x v="2"/>
    <s v="Plantronics MX500i Earset"/>
    <n v="42.95"/>
    <n v="1"/>
    <n v="1.29"/>
    <s v="Yes"/>
  </r>
  <r>
    <d v="2015-01-11T00:00:00"/>
    <x v="2"/>
    <x v="0"/>
    <x v="177"/>
    <x v="2"/>
    <x v="0"/>
    <x v="0"/>
    <s v="Razer Tiamat Over Ear 7.1 Surround Sound PC Gaming Headset"/>
    <n v="1399.93"/>
    <n v="7"/>
    <n v="601.97"/>
    <s v="Yes"/>
  </r>
  <r>
    <d v="2015-01-11T00:00:00"/>
    <x v="2"/>
    <x v="0"/>
    <x v="177"/>
    <x v="2"/>
    <x v="0"/>
    <x v="2"/>
    <s v="Xblue XB-1670-86 X16 SmallÂ Office TelephoneÂ - Titanium"/>
    <n v="503.96"/>
    <n v="4"/>
    <n v="125.99"/>
    <s v="Yes"/>
  </r>
  <r>
    <d v="2015-01-11T00:00:00"/>
    <x v="2"/>
    <x v="0"/>
    <x v="160"/>
    <x v="16"/>
    <x v="2"/>
    <x v="11"/>
    <s v="Lumber Crayons"/>
    <n v="7.88"/>
    <n v="1"/>
    <n v="1.77"/>
    <s v="Yes"/>
  </r>
  <r>
    <d v="2015-01-11T00:00:00"/>
    <x v="2"/>
    <x v="0"/>
    <x v="182"/>
    <x v="9"/>
    <x v="1"/>
    <x v="7"/>
    <s v="Iceberg OfficeWorks 42&quot; Round Tables"/>
    <n v="301.95999999999998"/>
    <n v="2"/>
    <n v="45.29"/>
    <s v="Yes"/>
  </r>
  <r>
    <d v="2015-01-11T00:00:00"/>
    <x v="2"/>
    <x v="0"/>
    <x v="600"/>
    <x v="2"/>
    <x v="1"/>
    <x v="1"/>
    <s v="Global Highback Leather Tilter in Burgundy"/>
    <n v="327.56"/>
    <n v="4"/>
    <n v="21.84"/>
    <s v="Yes"/>
  </r>
  <r>
    <d v="2015-01-11T00:00:00"/>
    <x v="2"/>
    <x v="0"/>
    <x v="481"/>
    <x v="2"/>
    <x v="1"/>
    <x v="1"/>
    <s v="Hon Comfortask Task/Swivel Chairs"/>
    <n v="205.16"/>
    <n v="2"/>
    <n v="13.68"/>
    <s v="Yes"/>
  </r>
  <r>
    <d v="2015-01-12T00:00:00"/>
    <x v="2"/>
    <x v="0"/>
    <x v="418"/>
    <x v="1"/>
    <x v="2"/>
    <x v="9"/>
    <s v="Wilson Jones Heavy-Duty Casebound Ring Binders with Metal Hinges"/>
    <n v="55.42"/>
    <n v="2"/>
    <n v="19.399999999999999"/>
    <s v="Yes"/>
  </r>
  <r>
    <d v="2015-01-12T00:00:00"/>
    <x v="2"/>
    <x v="0"/>
    <x v="601"/>
    <x v="4"/>
    <x v="1"/>
    <x v="5"/>
    <s v="Eldon Image Series Desk Accessories, Burgundy"/>
    <n v="6.69"/>
    <n v="4"/>
    <n v="-4.01"/>
    <s v="No"/>
  </r>
  <r>
    <d v="2015-01-12T00:00:00"/>
    <x v="2"/>
    <x v="0"/>
    <x v="200"/>
    <x v="1"/>
    <x v="2"/>
    <x v="11"/>
    <s v="Prang Drawing Pencil Set"/>
    <n v="13.9"/>
    <n v="5"/>
    <n v="5.56"/>
    <s v="Yes"/>
  </r>
  <r>
    <d v="2015-01-12T00:00:00"/>
    <x v="2"/>
    <x v="0"/>
    <x v="452"/>
    <x v="25"/>
    <x v="2"/>
    <x v="6"/>
    <s v="Decoflex Hanging Personal Folder File, Blue"/>
    <n v="61.68"/>
    <n v="4"/>
    <n v="16.649999999999999"/>
    <s v="Yes"/>
  </r>
  <r>
    <d v="2015-01-12T00:00:00"/>
    <x v="2"/>
    <x v="0"/>
    <x v="452"/>
    <x v="25"/>
    <x v="2"/>
    <x v="9"/>
    <s v="GBC Pre-Punched Binding Paper, Plastic, White, 8-1/2&quot; x 11&quot;"/>
    <n v="63.96"/>
    <n v="4"/>
    <n v="30.7"/>
    <s v="Yes"/>
  </r>
  <r>
    <d v="2015-01-12T00:00:00"/>
    <x v="2"/>
    <x v="0"/>
    <x v="581"/>
    <x v="1"/>
    <x v="1"/>
    <x v="1"/>
    <s v="Global Troy Executive Leather Low-Back Tilter"/>
    <n v="2003.92"/>
    <n v="5"/>
    <n v="125.25"/>
    <s v="Yes"/>
  </r>
  <r>
    <d v="2015-01-12T00:00:00"/>
    <x v="2"/>
    <x v="0"/>
    <x v="581"/>
    <x v="1"/>
    <x v="2"/>
    <x v="3"/>
    <s v="Xerox 219"/>
    <n v="32.4"/>
    <n v="5"/>
    <n v="15.55"/>
    <s v="Yes"/>
  </r>
  <r>
    <d v="2015-01-12T00:00:00"/>
    <x v="2"/>
    <x v="0"/>
    <x v="581"/>
    <x v="1"/>
    <x v="1"/>
    <x v="7"/>
    <s v="Bush Advantage Collection Round Conference Table"/>
    <n v="1913.4"/>
    <n v="9"/>
    <n v="401.81"/>
    <s v="Yes"/>
  </r>
  <r>
    <d v="2015-01-12T00:00:00"/>
    <x v="2"/>
    <x v="0"/>
    <x v="581"/>
    <x v="1"/>
    <x v="2"/>
    <x v="6"/>
    <s v="Tennsco Industrial Shelving"/>
    <n v="146.72999999999999"/>
    <n v="3"/>
    <n v="2.93"/>
    <s v="Yes"/>
  </r>
  <r>
    <d v="2015-01-12T00:00:00"/>
    <x v="2"/>
    <x v="0"/>
    <x v="581"/>
    <x v="1"/>
    <x v="2"/>
    <x v="3"/>
    <s v="Xerox Color Copier Paper, 11&quot; x 17&quot;, Ream"/>
    <n v="114.2"/>
    <n v="5"/>
    <n v="52.53"/>
    <s v="Yes"/>
  </r>
  <r>
    <d v="2015-01-12T00:00:00"/>
    <x v="2"/>
    <x v="0"/>
    <x v="602"/>
    <x v="5"/>
    <x v="1"/>
    <x v="1"/>
    <s v="GuestStacker Chair with Chrome Finish Legs"/>
    <n v="2676.67"/>
    <n v="9"/>
    <n v="267.67"/>
    <s v="Yes"/>
  </r>
  <r>
    <d v="2015-01-12T00:00:00"/>
    <x v="2"/>
    <x v="0"/>
    <x v="372"/>
    <x v="10"/>
    <x v="2"/>
    <x v="3"/>
    <s v="Xerox 207"/>
    <n v="19.440000000000001"/>
    <n v="3"/>
    <n v="9.33"/>
    <s v="Yes"/>
  </r>
  <r>
    <d v="2015-01-12T00:00:00"/>
    <x v="2"/>
    <x v="0"/>
    <x v="372"/>
    <x v="10"/>
    <x v="2"/>
    <x v="11"/>
    <s v="Newell 307"/>
    <n v="3.64"/>
    <n v="2"/>
    <n v="1.02"/>
    <s v="Yes"/>
  </r>
  <r>
    <d v="2015-01-12T00:00:00"/>
    <x v="2"/>
    <x v="0"/>
    <x v="372"/>
    <x v="10"/>
    <x v="2"/>
    <x v="3"/>
    <s v="Wirebound Message Books, Four 2 3/4&quot; x 5&quot; Forms per Page, 600 Sets per Book"/>
    <n v="18.54"/>
    <n v="2"/>
    <n v="8.7100000000000009"/>
    <s v="Yes"/>
  </r>
  <r>
    <d v="2015-01-13T00:00:00"/>
    <x v="2"/>
    <x v="0"/>
    <x v="338"/>
    <x v="5"/>
    <x v="2"/>
    <x v="9"/>
    <s v="Binding Machine Supplies"/>
    <n v="70.010000000000005"/>
    <n v="3"/>
    <n v="24.5"/>
    <s v="Yes"/>
  </r>
  <r>
    <d v="2015-01-13T00:00:00"/>
    <x v="2"/>
    <x v="0"/>
    <x v="338"/>
    <x v="5"/>
    <x v="1"/>
    <x v="5"/>
    <s v="Floodlight Indoor Halogen Bulbs, 1 Bulb per Pack, 60 Watts"/>
    <n v="77.599999999999994"/>
    <n v="4"/>
    <n v="38.020000000000003"/>
    <s v="Yes"/>
  </r>
  <r>
    <d v="2015-01-13T00:00:00"/>
    <x v="2"/>
    <x v="0"/>
    <x v="338"/>
    <x v="5"/>
    <x v="1"/>
    <x v="5"/>
    <s v="Deflect-o EconoMat Nonstudded, No Bevel Mat"/>
    <n v="464.85"/>
    <n v="9"/>
    <n v="92.97"/>
    <s v="Yes"/>
  </r>
  <r>
    <d v="2015-01-13T00:00:00"/>
    <x v="2"/>
    <x v="0"/>
    <x v="603"/>
    <x v="21"/>
    <x v="2"/>
    <x v="8"/>
    <s v="Avery 508"/>
    <n v="9.82"/>
    <n v="2"/>
    <n v="4.8099999999999996"/>
    <s v="Yes"/>
  </r>
  <r>
    <d v="2015-01-17T00:00:00"/>
    <x v="2"/>
    <x v="0"/>
    <x v="108"/>
    <x v="3"/>
    <x v="1"/>
    <x v="5"/>
    <s v="Eldon ClusterMat Chair Mat with Cordless Antistatic Protection"/>
    <n v="254.74"/>
    <n v="7"/>
    <n v="-312.06"/>
    <s v="No"/>
  </r>
  <r>
    <d v="2015-01-17T00:00:00"/>
    <x v="2"/>
    <x v="0"/>
    <x v="277"/>
    <x v="6"/>
    <x v="2"/>
    <x v="11"/>
    <s v="Avery Fluorescent Highlighter Four-Color Set"/>
    <n v="6.68"/>
    <n v="2"/>
    <n v="2"/>
    <s v="Yes"/>
  </r>
  <r>
    <d v="2015-01-17T00:00:00"/>
    <x v="2"/>
    <x v="0"/>
    <x v="604"/>
    <x v="23"/>
    <x v="2"/>
    <x v="16"/>
    <s v="Acme Hot Forged Carbon Steel Scissors with Nickel-Plated Handles, 3 7/8&quot; Cut, 8&quot;L"/>
    <n v="88.96"/>
    <n v="8"/>
    <n v="10.01"/>
    <s v="Yes"/>
  </r>
  <r>
    <d v="2015-01-19T00:00:00"/>
    <x v="2"/>
    <x v="0"/>
    <x v="173"/>
    <x v="4"/>
    <x v="1"/>
    <x v="7"/>
    <s v="Bevis Round Conference Table Top &amp; Single Column Base"/>
    <n v="102.44"/>
    <n v="1"/>
    <n v="-13.17"/>
    <s v="No"/>
  </r>
  <r>
    <d v="2015-01-19T00:00:00"/>
    <x v="2"/>
    <x v="0"/>
    <x v="173"/>
    <x v="4"/>
    <x v="1"/>
    <x v="1"/>
    <s v="Harbour Creations 67200 Series Stacking Chairs"/>
    <n v="199.3"/>
    <n v="4"/>
    <n v="-8.5399999999999991"/>
    <s v="No"/>
  </r>
  <r>
    <d v="2015-01-23T00:00:00"/>
    <x v="2"/>
    <x v="0"/>
    <x v="408"/>
    <x v="40"/>
    <x v="2"/>
    <x v="3"/>
    <s v="Wirebound Service Call Books, 5 1/2&quot; x 4&quot;"/>
    <n v="29.04"/>
    <n v="3"/>
    <n v="13.94"/>
    <s v="Yes"/>
  </r>
  <r>
    <d v="2015-01-23T00:00:00"/>
    <x v="2"/>
    <x v="0"/>
    <x v="408"/>
    <x v="40"/>
    <x v="2"/>
    <x v="8"/>
    <s v="Avery 500"/>
    <n v="14.62"/>
    <n v="2"/>
    <n v="6.87"/>
    <s v="Yes"/>
  </r>
  <r>
    <d v="2015-01-24T00:00:00"/>
    <x v="2"/>
    <x v="0"/>
    <x v="605"/>
    <x v="11"/>
    <x v="2"/>
    <x v="11"/>
    <s v="Crayola Colored Pencils"/>
    <n v="13.12"/>
    <n v="5"/>
    <n v="2.13"/>
    <s v="Yes"/>
  </r>
  <r>
    <d v="2015-01-26T00:00:00"/>
    <x v="2"/>
    <x v="0"/>
    <x v="88"/>
    <x v="5"/>
    <x v="2"/>
    <x v="3"/>
    <s v="Xerox 1991"/>
    <n v="182.72"/>
    <n v="8"/>
    <n v="84.05"/>
    <s v="Yes"/>
  </r>
  <r>
    <d v="2015-01-27T00:00:00"/>
    <x v="2"/>
    <x v="0"/>
    <x v="191"/>
    <x v="18"/>
    <x v="1"/>
    <x v="1"/>
    <s v="High-Back Leather Manager's Chair"/>
    <n v="181.99"/>
    <n v="2"/>
    <n v="-54.6"/>
    <s v="No"/>
  </r>
  <r>
    <d v="2015-01-27T00:00:00"/>
    <x v="2"/>
    <x v="0"/>
    <x v="191"/>
    <x v="18"/>
    <x v="0"/>
    <x v="2"/>
    <s v="Polycom VVX 310 VoIP phone"/>
    <n v="431.98"/>
    <n v="4"/>
    <n v="-100.79"/>
    <s v="No"/>
  </r>
  <r>
    <d v="2015-01-27T00:00:00"/>
    <x v="2"/>
    <x v="0"/>
    <x v="191"/>
    <x v="18"/>
    <x v="0"/>
    <x v="2"/>
    <s v="Nortel Meridian M5316 Digital phone"/>
    <n v="155.37"/>
    <n v="1"/>
    <n v="-36.25"/>
    <s v="No"/>
  </r>
  <r>
    <d v="2015-01-27T00:00:00"/>
    <x v="2"/>
    <x v="0"/>
    <x v="573"/>
    <x v="5"/>
    <x v="1"/>
    <x v="1"/>
    <s v="HON 5400 Series Task Chairs for Big and Tall"/>
    <n v="2803.92"/>
    <n v="5"/>
    <n v="0"/>
    <s v="Break-Even"/>
  </r>
  <r>
    <d v="2015-01-28T00:00:00"/>
    <x v="2"/>
    <x v="0"/>
    <x v="415"/>
    <x v="12"/>
    <x v="1"/>
    <x v="7"/>
    <s v="Chromcraft Bull-Nose Wood Oval Conference Tables &amp; Bases"/>
    <n v="4297.6400000000003"/>
    <n v="13"/>
    <n v="-1862.31"/>
    <s v="No"/>
  </r>
  <r>
    <d v="2015-01-30T00:00:00"/>
    <x v="2"/>
    <x v="0"/>
    <x v="390"/>
    <x v="4"/>
    <x v="2"/>
    <x v="3"/>
    <s v="Rediform Voice Mail Log Books"/>
    <n v="14.3"/>
    <n v="6"/>
    <n v="5.01"/>
    <s v="Yes"/>
  </r>
  <r>
    <d v="2015-01-30T00:00:00"/>
    <x v="2"/>
    <x v="0"/>
    <x v="346"/>
    <x v="5"/>
    <x v="1"/>
    <x v="5"/>
    <s v="Computer Room Manger, 14&quot;"/>
    <n v="227.36"/>
    <n v="7"/>
    <n v="81.849999999999994"/>
    <s v="Yes"/>
  </r>
  <r>
    <d v="2015-01-30T00:00:00"/>
    <x v="2"/>
    <x v="0"/>
    <x v="346"/>
    <x v="5"/>
    <x v="0"/>
    <x v="15"/>
    <s v="Bady BDG101FRU Card Printer"/>
    <n v="1919.98"/>
    <n v="3"/>
    <n v="216"/>
    <s v="Yes"/>
  </r>
  <r>
    <d v="2015-01-31T00:00:00"/>
    <x v="2"/>
    <x v="0"/>
    <x v="400"/>
    <x v="7"/>
    <x v="2"/>
    <x v="3"/>
    <s v="Xerox 1999"/>
    <n v="12.96"/>
    <n v="2"/>
    <n v="6.22"/>
    <s v="Yes"/>
  </r>
  <r>
    <d v="2015-01-31T00:00:00"/>
    <x v="2"/>
    <x v="0"/>
    <x v="400"/>
    <x v="7"/>
    <x v="1"/>
    <x v="5"/>
    <s v="Seth Thomas 13 1/2&quot; Wall Clock"/>
    <n v="53.34"/>
    <n v="3"/>
    <n v="16.54"/>
    <s v="Yes"/>
  </r>
  <r>
    <d v="2015-01-31T00:00:00"/>
    <x v="2"/>
    <x v="0"/>
    <x v="400"/>
    <x v="7"/>
    <x v="2"/>
    <x v="9"/>
    <s v="Ibico Standard Transparent Covers"/>
    <n v="32.96"/>
    <n v="2"/>
    <n v="16.149999999999999"/>
    <s v="Yes"/>
  </r>
  <r>
    <d v="2015-02-01T00:00:00"/>
    <x v="2"/>
    <x v="1"/>
    <x v="340"/>
    <x v="18"/>
    <x v="2"/>
    <x v="8"/>
    <s v="Avery 505"/>
    <n v="23.68"/>
    <n v="2"/>
    <n v="8.8800000000000008"/>
    <s v="Yes"/>
  </r>
  <r>
    <d v="2015-02-01T00:00:00"/>
    <x v="2"/>
    <x v="1"/>
    <x v="340"/>
    <x v="18"/>
    <x v="1"/>
    <x v="14"/>
    <s v="O'Sullivan 2-Door Barrister Bookcase in Odessa Pine"/>
    <n v="452.45"/>
    <n v="5"/>
    <n v="-244.32"/>
    <s v="No"/>
  </r>
  <r>
    <d v="2015-02-01T00:00:00"/>
    <x v="2"/>
    <x v="1"/>
    <x v="340"/>
    <x v="18"/>
    <x v="0"/>
    <x v="2"/>
    <s v="Speck Products Candyshell Flip Case"/>
    <n v="62.98"/>
    <n v="3"/>
    <n v="-14.7"/>
    <s v="No"/>
  </r>
  <r>
    <d v="2015-02-01T00:00:00"/>
    <x v="2"/>
    <x v="1"/>
    <x v="340"/>
    <x v="18"/>
    <x v="0"/>
    <x v="15"/>
    <s v="Cisco 9971 IP Video Phone Charcoal"/>
    <n v="1188"/>
    <n v="9"/>
    <n v="-950.4"/>
    <s v="No"/>
  </r>
  <r>
    <d v="2015-02-01T00:00:00"/>
    <x v="2"/>
    <x v="1"/>
    <x v="340"/>
    <x v="18"/>
    <x v="0"/>
    <x v="0"/>
    <s v="Sony Micro Vault Click 16 GB USB 2.0 Flash Drive"/>
    <n v="89.58"/>
    <n v="2"/>
    <n v="4.4800000000000004"/>
    <s v="Yes"/>
  </r>
  <r>
    <d v="2015-02-01T00:00:00"/>
    <x v="2"/>
    <x v="1"/>
    <x v="606"/>
    <x v="37"/>
    <x v="2"/>
    <x v="6"/>
    <s v="SAFCO Mobile Desk Side File, Wire Frame"/>
    <n v="85.52"/>
    <n v="2"/>
    <n v="22.24"/>
    <s v="Yes"/>
  </r>
  <r>
    <d v="2015-02-01T00:00:00"/>
    <x v="2"/>
    <x v="1"/>
    <x v="606"/>
    <x v="37"/>
    <x v="2"/>
    <x v="11"/>
    <s v="Newell 313"/>
    <n v="9.84"/>
    <n v="3"/>
    <n v="2.66"/>
    <s v="Yes"/>
  </r>
  <r>
    <d v="2015-02-01T00:00:00"/>
    <x v="2"/>
    <x v="1"/>
    <x v="606"/>
    <x v="37"/>
    <x v="2"/>
    <x v="3"/>
    <s v="Xerox 1959"/>
    <n v="20.04"/>
    <n v="3"/>
    <n v="9.6199999999999992"/>
    <s v="Yes"/>
  </r>
  <r>
    <d v="2015-02-03T00:00:00"/>
    <x v="2"/>
    <x v="1"/>
    <x v="607"/>
    <x v="1"/>
    <x v="1"/>
    <x v="7"/>
    <s v="Hon Racetrack Conference Tables"/>
    <n v="787.53"/>
    <n v="3"/>
    <n v="165.38"/>
    <s v="Yes"/>
  </r>
  <r>
    <d v="2015-02-03T00:00:00"/>
    <x v="2"/>
    <x v="1"/>
    <x v="247"/>
    <x v="24"/>
    <x v="2"/>
    <x v="11"/>
    <s v="50 Colored Long Pencils"/>
    <n v="10.16"/>
    <n v="1"/>
    <n v="2.64"/>
    <s v="Yes"/>
  </r>
  <r>
    <d v="2015-02-03T00:00:00"/>
    <x v="2"/>
    <x v="1"/>
    <x v="247"/>
    <x v="24"/>
    <x v="2"/>
    <x v="13"/>
    <s v="Brown Kraft Recycled Envelopes"/>
    <n v="101.88"/>
    <n v="6"/>
    <n v="50.94"/>
    <s v="Yes"/>
  </r>
  <r>
    <d v="2015-02-04T00:00:00"/>
    <x v="2"/>
    <x v="1"/>
    <x v="608"/>
    <x v="4"/>
    <x v="2"/>
    <x v="10"/>
    <s v="APC 7 Outlet Network SurgeArrest Surge Protector"/>
    <n v="32.19"/>
    <n v="2"/>
    <n v="-80.48"/>
    <s v="No"/>
  </r>
  <r>
    <d v="2015-02-04T00:00:00"/>
    <x v="2"/>
    <x v="1"/>
    <x v="608"/>
    <x v="4"/>
    <x v="0"/>
    <x v="0"/>
    <s v="Kingston Digital DataTraveler 16GB USB 2.0"/>
    <n v="50.12"/>
    <n v="7"/>
    <n v="-0.63"/>
    <s v="No"/>
  </r>
  <r>
    <d v="2015-02-04T00:00:00"/>
    <x v="2"/>
    <x v="1"/>
    <x v="608"/>
    <x v="4"/>
    <x v="0"/>
    <x v="0"/>
    <s v="Anker Ultra-Slim Mini Bluetooth 3.0 Wireless Keyboard"/>
    <n v="47.98"/>
    <n v="3"/>
    <n v="1.8"/>
    <s v="Yes"/>
  </r>
  <r>
    <d v="2015-02-04T00:00:00"/>
    <x v="2"/>
    <x v="1"/>
    <x v="568"/>
    <x v="4"/>
    <x v="2"/>
    <x v="9"/>
    <s v="Aluminum Screw Posts"/>
    <n v="9.16"/>
    <n v="3"/>
    <n v="-13.73"/>
    <s v="No"/>
  </r>
  <r>
    <d v="2015-02-04T00:00:00"/>
    <x v="2"/>
    <x v="1"/>
    <x v="609"/>
    <x v="5"/>
    <x v="0"/>
    <x v="15"/>
    <s v="Vtech AT&amp;T CL2940 Corded Speakerphone, Black"/>
    <n v="71.98"/>
    <n v="3"/>
    <n v="24.29"/>
    <s v="Yes"/>
  </r>
  <r>
    <d v="2015-02-04T00:00:00"/>
    <x v="2"/>
    <x v="1"/>
    <x v="352"/>
    <x v="22"/>
    <x v="0"/>
    <x v="2"/>
    <s v="Samsung HM1900 Bluetooth Headset"/>
    <n v="87.8"/>
    <n v="5"/>
    <n v="32.93"/>
    <s v="Yes"/>
  </r>
  <r>
    <d v="2015-02-05T00:00:00"/>
    <x v="2"/>
    <x v="1"/>
    <x v="493"/>
    <x v="4"/>
    <x v="2"/>
    <x v="8"/>
    <s v="Avery 501"/>
    <n v="8.86"/>
    <n v="3"/>
    <n v="2.99"/>
    <s v="Yes"/>
  </r>
  <r>
    <d v="2015-02-05T00:00:00"/>
    <x v="2"/>
    <x v="1"/>
    <x v="493"/>
    <x v="4"/>
    <x v="0"/>
    <x v="2"/>
    <s v="Samsung Rugby III"/>
    <n v="158.38"/>
    <n v="3"/>
    <n v="13.86"/>
    <s v="Yes"/>
  </r>
  <r>
    <d v="2015-02-07T00:00:00"/>
    <x v="2"/>
    <x v="1"/>
    <x v="465"/>
    <x v="4"/>
    <x v="2"/>
    <x v="10"/>
    <s v="Belkin 8 Outlet Surge Protector"/>
    <n v="32.78"/>
    <n v="4"/>
    <n v="-85.24"/>
    <s v="No"/>
  </r>
  <r>
    <d v="2015-02-07T00:00:00"/>
    <x v="2"/>
    <x v="1"/>
    <x v="610"/>
    <x v="3"/>
    <x v="1"/>
    <x v="1"/>
    <s v="Hon 4070 Series Pagoda Armless Upholstered Stacking Chairs"/>
    <n v="408.42"/>
    <n v="2"/>
    <n v="-5.83"/>
    <s v="No"/>
  </r>
  <r>
    <d v="2015-02-07T00:00:00"/>
    <x v="2"/>
    <x v="1"/>
    <x v="610"/>
    <x v="3"/>
    <x v="1"/>
    <x v="1"/>
    <s v="Global Wood Trimmed Manager's Task Chair, Khaki"/>
    <n v="382.12"/>
    <n v="6"/>
    <n v="-92.8"/>
    <s v="No"/>
  </r>
  <r>
    <d v="2015-02-07T00:00:00"/>
    <x v="2"/>
    <x v="1"/>
    <x v="610"/>
    <x v="3"/>
    <x v="2"/>
    <x v="6"/>
    <s v="Advantus Rolling Storage Box"/>
    <n v="68.599999999999994"/>
    <n v="5"/>
    <n v="6"/>
    <s v="Yes"/>
  </r>
  <r>
    <d v="2015-02-07T00:00:00"/>
    <x v="2"/>
    <x v="1"/>
    <x v="610"/>
    <x v="3"/>
    <x v="2"/>
    <x v="6"/>
    <s v="Adjustable Depth Letter/Legal Cart"/>
    <n v="435.5"/>
    <n v="3"/>
    <n v="48.99"/>
    <s v="Yes"/>
  </r>
  <r>
    <d v="2015-02-07T00:00:00"/>
    <x v="2"/>
    <x v="1"/>
    <x v="610"/>
    <x v="3"/>
    <x v="2"/>
    <x v="3"/>
    <s v="Adams Phone Message Book, Professional, 400 Message Capacity, 5 3/6Â” x 11Â”"/>
    <n v="11.17"/>
    <n v="2"/>
    <n v="3.77"/>
    <s v="Yes"/>
  </r>
  <r>
    <d v="2015-02-07T00:00:00"/>
    <x v="2"/>
    <x v="1"/>
    <x v="400"/>
    <x v="11"/>
    <x v="2"/>
    <x v="3"/>
    <s v="Easy-staple paper"/>
    <n v="11.95"/>
    <n v="3"/>
    <n v="4.03"/>
    <s v="Yes"/>
  </r>
  <r>
    <d v="2015-02-07T00:00:00"/>
    <x v="2"/>
    <x v="1"/>
    <x v="400"/>
    <x v="11"/>
    <x v="2"/>
    <x v="3"/>
    <s v="Xerox 1957"/>
    <n v="15.55"/>
    <n v="3"/>
    <n v="5.64"/>
    <s v="Yes"/>
  </r>
  <r>
    <d v="2015-02-07T00:00:00"/>
    <x v="2"/>
    <x v="1"/>
    <x v="96"/>
    <x v="2"/>
    <x v="2"/>
    <x v="3"/>
    <s v="Xerox 209"/>
    <n v="19.440000000000001"/>
    <n v="3"/>
    <n v="9.33"/>
    <s v="Yes"/>
  </r>
  <r>
    <d v="2015-02-07T00:00:00"/>
    <x v="2"/>
    <x v="1"/>
    <x v="429"/>
    <x v="12"/>
    <x v="0"/>
    <x v="2"/>
    <s v="Geemarc AmpliPOWER60"/>
    <n v="74.239999999999995"/>
    <n v="1"/>
    <n v="8.35"/>
    <s v="Yes"/>
  </r>
  <r>
    <d v="2015-02-07T00:00:00"/>
    <x v="2"/>
    <x v="1"/>
    <x v="429"/>
    <x v="12"/>
    <x v="1"/>
    <x v="5"/>
    <s v="24-Hour Round Wall Clock"/>
    <n v="159.84"/>
    <n v="10"/>
    <n v="45.95"/>
    <s v="Yes"/>
  </r>
  <r>
    <d v="2015-02-07T00:00:00"/>
    <x v="2"/>
    <x v="1"/>
    <x v="429"/>
    <x v="12"/>
    <x v="2"/>
    <x v="9"/>
    <s v="Wilson Jones Turn Tabs Binder Tool for Ring Binders"/>
    <n v="2.89"/>
    <n v="2"/>
    <n v="-2.31"/>
    <s v="No"/>
  </r>
  <r>
    <d v="2015-02-07T00:00:00"/>
    <x v="2"/>
    <x v="1"/>
    <x v="429"/>
    <x v="12"/>
    <x v="2"/>
    <x v="3"/>
    <s v="Things To Do Today Pad"/>
    <n v="9.39"/>
    <n v="2"/>
    <n v="3.29"/>
    <s v="Yes"/>
  </r>
  <r>
    <d v="2015-02-08T00:00:00"/>
    <x v="2"/>
    <x v="1"/>
    <x v="304"/>
    <x v="1"/>
    <x v="2"/>
    <x v="9"/>
    <s v="Ibico Presentation Index for Binding Systems"/>
    <n v="6.37"/>
    <n v="2"/>
    <n v="2.15"/>
    <s v="Yes"/>
  </r>
  <r>
    <d v="2015-02-08T00:00:00"/>
    <x v="2"/>
    <x v="1"/>
    <x v="304"/>
    <x v="1"/>
    <x v="0"/>
    <x v="15"/>
    <s v="Okidata C331dn Printer"/>
    <n v="558.4"/>
    <n v="2"/>
    <n v="41.88"/>
    <s v="Yes"/>
  </r>
  <r>
    <d v="2015-02-08T00:00:00"/>
    <x v="2"/>
    <x v="1"/>
    <x v="611"/>
    <x v="43"/>
    <x v="0"/>
    <x v="2"/>
    <s v="Plantronics MX500i Earset"/>
    <n v="128.85"/>
    <n v="3"/>
    <n v="3.87"/>
    <s v="Yes"/>
  </r>
  <r>
    <d v="2015-02-08T00:00:00"/>
    <x v="2"/>
    <x v="1"/>
    <x v="611"/>
    <x v="43"/>
    <x v="2"/>
    <x v="3"/>
    <s v="Important Message Pads, 50 4-1/4 x 5-1/2 Forms per Pad"/>
    <n v="8.4"/>
    <n v="2"/>
    <n v="4.12"/>
    <s v="Yes"/>
  </r>
  <r>
    <d v="2015-02-08T00:00:00"/>
    <x v="2"/>
    <x v="1"/>
    <x v="611"/>
    <x v="43"/>
    <x v="0"/>
    <x v="0"/>
    <s v="Logitech G700s Rechargeable Gaming Mouse"/>
    <n v="199.98"/>
    <n v="2"/>
    <n v="83.99"/>
    <s v="Yes"/>
  </r>
  <r>
    <d v="2015-02-08T00:00:00"/>
    <x v="2"/>
    <x v="1"/>
    <x v="611"/>
    <x v="43"/>
    <x v="1"/>
    <x v="1"/>
    <s v="Office Star Flex Back Scooter Chair with White Frame"/>
    <n v="110.98"/>
    <n v="1"/>
    <n v="15.54"/>
    <s v="Yes"/>
  </r>
  <r>
    <d v="2015-02-08T00:00:00"/>
    <x v="2"/>
    <x v="1"/>
    <x v="541"/>
    <x v="16"/>
    <x v="1"/>
    <x v="7"/>
    <s v="Balt Split Level Computer Training Table"/>
    <n v="277.5"/>
    <n v="4"/>
    <n v="-188.7"/>
    <s v="No"/>
  </r>
  <r>
    <d v="2015-02-10T00:00:00"/>
    <x v="2"/>
    <x v="1"/>
    <x v="369"/>
    <x v="5"/>
    <x v="2"/>
    <x v="9"/>
    <s v="GBC Personal VeloBind Strips"/>
    <n v="57.5"/>
    <n v="6"/>
    <n v="20.13"/>
    <s v="Yes"/>
  </r>
  <r>
    <d v="2015-02-10T00:00:00"/>
    <x v="2"/>
    <x v="1"/>
    <x v="394"/>
    <x v="8"/>
    <x v="2"/>
    <x v="3"/>
    <s v="Computer Printout Paper with Letter-Trim Perforations"/>
    <n v="94.85"/>
    <n v="5"/>
    <n v="45.53"/>
    <s v="Yes"/>
  </r>
  <r>
    <d v="2015-02-10T00:00:00"/>
    <x v="2"/>
    <x v="1"/>
    <x v="394"/>
    <x v="8"/>
    <x v="2"/>
    <x v="13"/>
    <s v="Globe Weis Peel &amp; Seel First Class Envelopes"/>
    <n v="51.12"/>
    <n v="4"/>
    <n v="23"/>
    <s v="Yes"/>
  </r>
  <r>
    <d v="2015-02-10T00:00:00"/>
    <x v="2"/>
    <x v="1"/>
    <x v="394"/>
    <x v="8"/>
    <x v="0"/>
    <x v="0"/>
    <s v="NETGEAR N750 Dual Band Wi-Fi Gigabit Router"/>
    <n v="90"/>
    <n v="1"/>
    <n v="32.4"/>
    <s v="Yes"/>
  </r>
  <r>
    <d v="2015-02-10T00:00:00"/>
    <x v="2"/>
    <x v="1"/>
    <x v="448"/>
    <x v="5"/>
    <x v="2"/>
    <x v="6"/>
    <s v="Eldon ProFile File 'N Store Portable File Tub Letter/Legal Size Black"/>
    <n v="270.33999999999997"/>
    <n v="14"/>
    <n v="75.7"/>
    <s v="Yes"/>
  </r>
  <r>
    <d v="2015-02-10T00:00:00"/>
    <x v="2"/>
    <x v="1"/>
    <x v="324"/>
    <x v="12"/>
    <x v="2"/>
    <x v="9"/>
    <s v="Pressboard Hanging Data Binders for Unburst Sheets"/>
    <n v="7.38"/>
    <n v="5"/>
    <n v="-5.41"/>
    <s v="No"/>
  </r>
  <r>
    <d v="2015-02-10T00:00:00"/>
    <x v="2"/>
    <x v="1"/>
    <x v="612"/>
    <x v="5"/>
    <x v="2"/>
    <x v="9"/>
    <s v="Pressboard Hanging Data Binders for Unburst Sheets"/>
    <n v="11.81"/>
    <n v="3"/>
    <n v="4.13"/>
    <s v="Yes"/>
  </r>
  <r>
    <d v="2015-02-10T00:00:00"/>
    <x v="2"/>
    <x v="1"/>
    <x v="612"/>
    <x v="5"/>
    <x v="2"/>
    <x v="9"/>
    <s v="GBC Poly Designer Binding Covers"/>
    <n v="53.57"/>
    <n v="4"/>
    <n v="19.420000000000002"/>
    <s v="Yes"/>
  </r>
  <r>
    <d v="2015-02-10T00:00:00"/>
    <x v="2"/>
    <x v="1"/>
    <x v="612"/>
    <x v="5"/>
    <x v="0"/>
    <x v="2"/>
    <s v="HTC One Mini"/>
    <n v="503.96"/>
    <n v="5"/>
    <n v="50.4"/>
    <s v="Yes"/>
  </r>
  <r>
    <d v="2015-02-10T00:00:00"/>
    <x v="2"/>
    <x v="1"/>
    <x v="613"/>
    <x v="30"/>
    <x v="2"/>
    <x v="9"/>
    <s v="Acco PRESSTEX Data Binder with Storage Hooks, Dark Blue, 14 7/8&quot; X 11&quot;"/>
    <n v="26.9"/>
    <n v="5"/>
    <n v="13.18"/>
    <s v="Yes"/>
  </r>
  <r>
    <d v="2015-02-10T00:00:00"/>
    <x v="2"/>
    <x v="1"/>
    <x v="357"/>
    <x v="29"/>
    <x v="2"/>
    <x v="3"/>
    <s v="Xerox 202"/>
    <n v="19.440000000000001"/>
    <n v="3"/>
    <n v="9.33"/>
    <s v="Yes"/>
  </r>
  <r>
    <d v="2015-02-10T00:00:00"/>
    <x v="2"/>
    <x v="1"/>
    <x v="357"/>
    <x v="29"/>
    <x v="2"/>
    <x v="9"/>
    <s v="GBC Plastic Binding Combs"/>
    <n v="7.38"/>
    <n v="1"/>
    <n v="3.62"/>
    <s v="Yes"/>
  </r>
  <r>
    <d v="2015-02-10T00:00:00"/>
    <x v="2"/>
    <x v="1"/>
    <x v="30"/>
    <x v="15"/>
    <x v="2"/>
    <x v="16"/>
    <s v="Acme Design Line 8&quot; Stainless Steel Bent Scissors w/Champagne Handles, 3-1/8&quot; Cut"/>
    <n v="10.94"/>
    <n v="2"/>
    <n v="0.96"/>
    <s v="Yes"/>
  </r>
  <r>
    <d v="2015-02-10T00:00:00"/>
    <x v="2"/>
    <x v="1"/>
    <x v="299"/>
    <x v="16"/>
    <x v="1"/>
    <x v="5"/>
    <s v="9-3/4 Diameter Round Wall Clock"/>
    <n v="11.03"/>
    <n v="1"/>
    <n v="3.03"/>
    <s v="Yes"/>
  </r>
  <r>
    <d v="2015-02-10T00:00:00"/>
    <x v="2"/>
    <x v="1"/>
    <x v="299"/>
    <x v="16"/>
    <x v="0"/>
    <x v="0"/>
    <s v="SanDisk Ultra 32 GB MicroSDHC Class 10 Memory Card"/>
    <n v="53.04"/>
    <n v="3"/>
    <n v="-4.6399999999999997"/>
    <s v="No"/>
  </r>
  <r>
    <d v="2015-02-11T00:00:00"/>
    <x v="2"/>
    <x v="1"/>
    <x v="164"/>
    <x v="5"/>
    <x v="1"/>
    <x v="7"/>
    <s v="Bevis Round Bullnose 29&quot; High Table Top"/>
    <n v="1038.8399999999999"/>
    <n v="5"/>
    <n v="51.94"/>
    <s v="Yes"/>
  </r>
  <r>
    <d v="2015-02-11T00:00:00"/>
    <x v="2"/>
    <x v="1"/>
    <x v="614"/>
    <x v="1"/>
    <x v="0"/>
    <x v="0"/>
    <s v="Logitech K350 2.4Ghz Wireless Keyboard"/>
    <n v="447.93"/>
    <n v="9"/>
    <n v="49.27"/>
    <s v="Yes"/>
  </r>
  <r>
    <d v="2015-02-11T00:00:00"/>
    <x v="2"/>
    <x v="1"/>
    <x v="345"/>
    <x v="2"/>
    <x v="1"/>
    <x v="1"/>
    <s v="Global Armless Task Chair, Royal Blue"/>
    <n v="109.76"/>
    <n v="2"/>
    <n v="8.5399999999999991"/>
    <s v="Yes"/>
  </r>
  <r>
    <d v="2015-02-11T00:00:00"/>
    <x v="2"/>
    <x v="1"/>
    <x v="10"/>
    <x v="5"/>
    <x v="1"/>
    <x v="5"/>
    <s v="Contemporary Wood/Metal Frame"/>
    <n v="96.96"/>
    <n v="6"/>
    <n v="33.94"/>
    <s v="Yes"/>
  </r>
  <r>
    <d v="2015-02-11T00:00:00"/>
    <x v="2"/>
    <x v="1"/>
    <x v="10"/>
    <x v="5"/>
    <x v="2"/>
    <x v="9"/>
    <s v="GBC Premium Transparent Covers with Diagonal Lined Pattern"/>
    <n v="117.49"/>
    <n v="7"/>
    <n v="41.12"/>
    <s v="Yes"/>
  </r>
  <r>
    <d v="2015-02-11T00:00:00"/>
    <x v="2"/>
    <x v="1"/>
    <x v="10"/>
    <x v="5"/>
    <x v="2"/>
    <x v="9"/>
    <s v="Cardinal Holdit Business Card Pockets"/>
    <n v="11.95"/>
    <n v="3"/>
    <n v="4.18"/>
    <s v="Yes"/>
  </r>
  <r>
    <d v="2015-02-11T00:00:00"/>
    <x v="2"/>
    <x v="1"/>
    <x v="10"/>
    <x v="5"/>
    <x v="1"/>
    <x v="14"/>
    <s v="O'Sullivan Living Dimensions 3-Shelf Bookcases"/>
    <n v="512.5"/>
    <n v="3"/>
    <n v="-30.15"/>
    <s v="No"/>
  </r>
  <r>
    <d v="2015-02-11T00:00:00"/>
    <x v="2"/>
    <x v="1"/>
    <x v="413"/>
    <x v="2"/>
    <x v="1"/>
    <x v="1"/>
    <s v="Hon Olson Stacker Chairs"/>
    <n v="2621.3200000000002"/>
    <n v="11"/>
    <n v="553.39"/>
    <s v="Yes"/>
  </r>
  <r>
    <d v="2015-02-11T00:00:00"/>
    <x v="2"/>
    <x v="1"/>
    <x v="359"/>
    <x v="4"/>
    <x v="2"/>
    <x v="9"/>
    <s v="GBC Premium Transparent Covers with Diagonal Lined Pattern"/>
    <n v="29.37"/>
    <n v="7"/>
    <n v="-47"/>
    <s v="No"/>
  </r>
  <r>
    <d v="2015-02-11T00:00:00"/>
    <x v="2"/>
    <x v="1"/>
    <x v="359"/>
    <x v="4"/>
    <x v="0"/>
    <x v="2"/>
    <s v="Aastra 6757i CT Wireless VoIP phone"/>
    <n v="344.7"/>
    <n v="2"/>
    <n v="38.78"/>
    <s v="Yes"/>
  </r>
  <r>
    <d v="2015-02-11T00:00:00"/>
    <x v="2"/>
    <x v="1"/>
    <x v="615"/>
    <x v="25"/>
    <x v="2"/>
    <x v="10"/>
    <s v="Eureka Hand Vacuum, Bagless"/>
    <n v="197.72"/>
    <n v="4"/>
    <n v="55.36"/>
    <s v="Yes"/>
  </r>
  <r>
    <d v="2015-02-14T00:00:00"/>
    <x v="2"/>
    <x v="1"/>
    <x v="400"/>
    <x v="18"/>
    <x v="2"/>
    <x v="9"/>
    <s v="GBC Standard Therm-A-Bind Covers"/>
    <n v="14.95"/>
    <n v="2"/>
    <n v="-11.96"/>
    <s v="No"/>
  </r>
  <r>
    <d v="2015-02-14T00:00:00"/>
    <x v="2"/>
    <x v="1"/>
    <x v="400"/>
    <x v="18"/>
    <x v="0"/>
    <x v="2"/>
    <s v="Google Nexus 5"/>
    <n v="323.98"/>
    <n v="3"/>
    <n v="-81"/>
    <s v="No"/>
  </r>
  <r>
    <d v="2015-02-14T00:00:00"/>
    <x v="2"/>
    <x v="1"/>
    <x v="400"/>
    <x v="18"/>
    <x v="2"/>
    <x v="9"/>
    <s v="Acco Hanging Data Binders"/>
    <n v="2.29"/>
    <n v="2"/>
    <n v="-1.68"/>
    <s v="No"/>
  </r>
  <r>
    <d v="2015-02-14T00:00:00"/>
    <x v="2"/>
    <x v="1"/>
    <x v="400"/>
    <x v="18"/>
    <x v="2"/>
    <x v="11"/>
    <s v="Newell 315"/>
    <n v="14.35"/>
    <n v="3"/>
    <n v="0.9"/>
    <s v="Yes"/>
  </r>
  <r>
    <d v="2015-02-14T00:00:00"/>
    <x v="2"/>
    <x v="1"/>
    <x v="400"/>
    <x v="18"/>
    <x v="0"/>
    <x v="0"/>
    <s v="Belkin F8E887 USB Wired Ergonomic Keyboard"/>
    <n v="71.98"/>
    <n v="3"/>
    <n v="0.9"/>
    <s v="Yes"/>
  </r>
  <r>
    <d v="2015-02-14T00:00:00"/>
    <x v="2"/>
    <x v="1"/>
    <x v="248"/>
    <x v="2"/>
    <x v="2"/>
    <x v="9"/>
    <s v="Black Avery Memo-Size 3-Ring Binder, 5 1/2&quot; x 8 1/2&quot;"/>
    <n v="26.42"/>
    <n v="9"/>
    <n v="9.58"/>
    <s v="Yes"/>
  </r>
  <r>
    <d v="2015-02-14T00:00:00"/>
    <x v="2"/>
    <x v="1"/>
    <x v="248"/>
    <x v="2"/>
    <x v="0"/>
    <x v="2"/>
    <s v="Samsung Galaxy S4"/>
    <n v="625.99"/>
    <n v="1"/>
    <n v="187.8"/>
    <s v="Yes"/>
  </r>
  <r>
    <d v="2015-02-15T00:00:00"/>
    <x v="2"/>
    <x v="1"/>
    <x v="217"/>
    <x v="0"/>
    <x v="0"/>
    <x v="2"/>
    <s v="Innergie mMini Combo Duo USB Travel Charging Kit"/>
    <n v="134.97"/>
    <n v="3"/>
    <n v="64.790000000000006"/>
    <s v="Yes"/>
  </r>
  <r>
    <d v="2015-02-15T00:00:00"/>
    <x v="2"/>
    <x v="1"/>
    <x v="217"/>
    <x v="0"/>
    <x v="0"/>
    <x v="2"/>
    <s v="Samsung Galaxy S III - 16GB - pebble blue (T-Mobile)"/>
    <n v="699.98"/>
    <n v="2"/>
    <n v="195.99"/>
    <s v="Yes"/>
  </r>
  <r>
    <d v="2015-02-15T00:00:00"/>
    <x v="2"/>
    <x v="1"/>
    <x v="217"/>
    <x v="0"/>
    <x v="0"/>
    <x v="0"/>
    <s v="MaxellÂ LTO Ultrium - 800 GB"/>
    <n v="139.94999999999999"/>
    <n v="5"/>
    <n v="26.59"/>
    <s v="Yes"/>
  </r>
  <r>
    <d v="2015-02-15T00:00:00"/>
    <x v="2"/>
    <x v="1"/>
    <x v="70"/>
    <x v="5"/>
    <x v="2"/>
    <x v="3"/>
    <s v="Xerox 1959"/>
    <n v="13.36"/>
    <n v="2"/>
    <n v="6.41"/>
    <s v="Yes"/>
  </r>
  <r>
    <d v="2015-02-15T00:00:00"/>
    <x v="2"/>
    <x v="1"/>
    <x v="70"/>
    <x v="5"/>
    <x v="2"/>
    <x v="9"/>
    <s v="Acco Data Flex Cable Posts For Top &amp; Bottom Load Binders, 6&quot; Capacity"/>
    <n v="41.72"/>
    <n v="5"/>
    <n v="13.04"/>
    <s v="Yes"/>
  </r>
  <r>
    <d v="2015-02-15T00:00:00"/>
    <x v="2"/>
    <x v="1"/>
    <x v="70"/>
    <x v="5"/>
    <x v="2"/>
    <x v="9"/>
    <s v="Avery Durable Binders"/>
    <n v="11.52"/>
    <n v="5"/>
    <n v="4.18"/>
    <s v="Yes"/>
  </r>
  <r>
    <d v="2015-02-15T00:00:00"/>
    <x v="2"/>
    <x v="1"/>
    <x v="70"/>
    <x v="5"/>
    <x v="2"/>
    <x v="10"/>
    <s v="Kensington 6 Outlet MasterPiece HOMEOFFICE Power Control Center"/>
    <n v="541.44000000000005"/>
    <n v="6"/>
    <n v="157.02000000000001"/>
    <s v="Yes"/>
  </r>
  <r>
    <d v="2015-02-15T00:00:00"/>
    <x v="2"/>
    <x v="1"/>
    <x v="70"/>
    <x v="5"/>
    <x v="2"/>
    <x v="3"/>
    <s v="Xerox 22"/>
    <n v="19.440000000000001"/>
    <n v="3"/>
    <n v="9.33"/>
    <s v="Yes"/>
  </r>
  <r>
    <d v="2015-02-16T00:00:00"/>
    <x v="2"/>
    <x v="1"/>
    <x v="569"/>
    <x v="38"/>
    <x v="2"/>
    <x v="3"/>
    <s v="Xerox 1920"/>
    <n v="35.880000000000003"/>
    <n v="6"/>
    <n v="16.149999999999999"/>
    <s v="Yes"/>
  </r>
  <r>
    <d v="2015-02-16T00:00:00"/>
    <x v="2"/>
    <x v="1"/>
    <x v="61"/>
    <x v="5"/>
    <x v="2"/>
    <x v="3"/>
    <s v="Xerox 1881"/>
    <n v="36.840000000000003"/>
    <n v="3"/>
    <n v="17.309999999999999"/>
    <s v="Yes"/>
  </r>
  <r>
    <d v="2015-02-16T00:00:00"/>
    <x v="2"/>
    <x v="1"/>
    <x v="61"/>
    <x v="5"/>
    <x v="2"/>
    <x v="8"/>
    <s v="Avery 485"/>
    <n v="87.71"/>
    <n v="7"/>
    <n v="41.22"/>
    <s v="Yes"/>
  </r>
  <r>
    <d v="2015-02-18T00:00:00"/>
    <x v="2"/>
    <x v="1"/>
    <x v="526"/>
    <x v="5"/>
    <x v="2"/>
    <x v="8"/>
    <s v="Smead Alpha-Z Color-Coded Second Alphabetical Labels and Starter Set"/>
    <n v="9.24"/>
    <n v="3"/>
    <n v="4.4400000000000004"/>
    <s v="Yes"/>
  </r>
  <r>
    <d v="2015-02-18T00:00:00"/>
    <x v="2"/>
    <x v="1"/>
    <x v="616"/>
    <x v="5"/>
    <x v="2"/>
    <x v="8"/>
    <s v="Avery 4027 File Folder Labels for Dot Matrix Printers, 5000 Labels per Box, White"/>
    <n v="61.06"/>
    <n v="2"/>
    <n v="28.09"/>
    <s v="Yes"/>
  </r>
  <r>
    <d v="2015-02-18T00:00:00"/>
    <x v="2"/>
    <x v="1"/>
    <x v="616"/>
    <x v="5"/>
    <x v="1"/>
    <x v="7"/>
    <s v="Hon 61000 Series Interactive Training Tables"/>
    <n v="35.54"/>
    <n v="1"/>
    <n v="-0.89"/>
    <s v="No"/>
  </r>
  <r>
    <d v="2015-02-20T00:00:00"/>
    <x v="2"/>
    <x v="1"/>
    <x v="314"/>
    <x v="9"/>
    <x v="0"/>
    <x v="0"/>
    <s v="Anker Ultrathin Bluetooth Wireless Keyboard Aluminum Cover with Stand"/>
    <n v="29.99"/>
    <n v="1"/>
    <n v="3"/>
    <s v="Yes"/>
  </r>
  <r>
    <d v="2015-02-20T00:00:00"/>
    <x v="2"/>
    <x v="1"/>
    <x v="499"/>
    <x v="8"/>
    <x v="2"/>
    <x v="11"/>
    <s v="Sanford 52201 APSCO Electric Pencil Sharpener"/>
    <n v="286.79000000000002"/>
    <n v="7"/>
    <n v="74.569999999999993"/>
    <s v="Yes"/>
  </r>
  <r>
    <d v="2015-02-21T00:00:00"/>
    <x v="2"/>
    <x v="1"/>
    <x v="398"/>
    <x v="35"/>
    <x v="2"/>
    <x v="3"/>
    <s v="Easy-staple paper"/>
    <n v="49.12"/>
    <n v="4"/>
    <n v="23.09"/>
    <s v="Yes"/>
  </r>
  <r>
    <d v="2015-02-21T00:00:00"/>
    <x v="2"/>
    <x v="1"/>
    <x v="525"/>
    <x v="29"/>
    <x v="2"/>
    <x v="9"/>
    <s v="Fellowes PB500 Electric Punch Plastic Comb Binding Machine with Manual Bind"/>
    <n v="2541.98"/>
    <n v="2"/>
    <n v="1270.99"/>
    <s v="Yes"/>
  </r>
  <r>
    <d v="2015-02-22T00:00:00"/>
    <x v="2"/>
    <x v="1"/>
    <x v="577"/>
    <x v="10"/>
    <x v="2"/>
    <x v="11"/>
    <s v="Newell 34"/>
    <n v="79.36"/>
    <n v="4"/>
    <n v="20.63"/>
    <s v="Yes"/>
  </r>
  <r>
    <d v="2015-02-23T00:00:00"/>
    <x v="2"/>
    <x v="1"/>
    <x v="602"/>
    <x v="2"/>
    <x v="2"/>
    <x v="10"/>
    <s v="Hoover Portapower Portable Vacuum"/>
    <n v="26.88"/>
    <n v="6"/>
    <n v="6.72"/>
    <s v="Yes"/>
  </r>
  <r>
    <d v="2015-02-23T00:00:00"/>
    <x v="2"/>
    <x v="1"/>
    <x v="602"/>
    <x v="2"/>
    <x v="2"/>
    <x v="9"/>
    <s v="Avery Self-Adhesive Photo Pockets for Polaroid Photos"/>
    <n v="10.9"/>
    <n v="2"/>
    <n v="3.81"/>
    <s v="Yes"/>
  </r>
  <r>
    <d v="2015-02-25T00:00:00"/>
    <x v="2"/>
    <x v="1"/>
    <x v="567"/>
    <x v="6"/>
    <x v="2"/>
    <x v="8"/>
    <s v="Avery 518"/>
    <n v="3.15"/>
    <n v="1"/>
    <n v="1.51"/>
    <s v="Yes"/>
  </r>
  <r>
    <d v="2015-02-25T00:00:00"/>
    <x v="2"/>
    <x v="1"/>
    <x v="567"/>
    <x v="6"/>
    <x v="2"/>
    <x v="3"/>
    <s v="Adams Telephone Message Book W/Dividers/Space For Phone Numbers, 5 1/4&quot;X8 1/2&quot;, 200/Messages"/>
    <n v="22.72"/>
    <n v="4"/>
    <n v="10.220000000000001"/>
    <s v="Yes"/>
  </r>
  <r>
    <d v="2015-02-27T00:00:00"/>
    <x v="2"/>
    <x v="1"/>
    <x v="492"/>
    <x v="13"/>
    <x v="2"/>
    <x v="9"/>
    <s v="Pressboard Covers with Storage Hooks, 9 1/2&quot; x 11&quot;, Light Blue"/>
    <n v="4.42"/>
    <n v="3"/>
    <n v="-3.39"/>
    <s v="No"/>
  </r>
  <r>
    <d v="2015-02-27T00:00:00"/>
    <x v="2"/>
    <x v="1"/>
    <x v="492"/>
    <x v="13"/>
    <x v="2"/>
    <x v="11"/>
    <s v="Eldon Spacemaker Box, Quick-Snap Lid, Clear"/>
    <n v="16.03"/>
    <n v="6"/>
    <n v="2.2000000000000002"/>
    <s v="Yes"/>
  </r>
  <r>
    <d v="2015-02-27T00:00:00"/>
    <x v="2"/>
    <x v="1"/>
    <x v="77"/>
    <x v="43"/>
    <x v="0"/>
    <x v="2"/>
    <s v="i.Sound Portable Power - 8000 mAh"/>
    <n v="105.98"/>
    <n v="2"/>
    <n v="1.06"/>
    <s v="Yes"/>
  </r>
  <r>
    <d v="2015-02-27T00:00:00"/>
    <x v="2"/>
    <x v="1"/>
    <x v="77"/>
    <x v="43"/>
    <x v="1"/>
    <x v="7"/>
    <s v="Barricks 18&quot; x 48&quot; Non-Folding Utility Table with Bottom Storage Shelf"/>
    <n v="493.92"/>
    <n v="7"/>
    <n v="-28.22"/>
    <s v="No"/>
  </r>
  <r>
    <d v="2015-02-27T00:00:00"/>
    <x v="2"/>
    <x v="1"/>
    <x v="617"/>
    <x v="1"/>
    <x v="0"/>
    <x v="0"/>
    <s v="Microsoft Natural Keyboard Elite"/>
    <n v="538.91999999999996"/>
    <n v="9"/>
    <n v="80.84"/>
    <s v="Yes"/>
  </r>
  <r>
    <d v="2015-02-28T00:00:00"/>
    <x v="2"/>
    <x v="1"/>
    <x v="177"/>
    <x v="23"/>
    <x v="1"/>
    <x v="1"/>
    <s v="Global Low Back Tilter Chair"/>
    <n v="161.57"/>
    <n v="2"/>
    <n v="-28.27"/>
    <s v="No"/>
  </r>
  <r>
    <d v="2015-02-28T00:00:00"/>
    <x v="2"/>
    <x v="1"/>
    <x v="177"/>
    <x v="23"/>
    <x v="1"/>
    <x v="1"/>
    <s v="Global Push Button Manager's Chair, Indigo"/>
    <n v="389.7"/>
    <n v="8"/>
    <n v="43.84"/>
    <s v="Yes"/>
  </r>
  <r>
    <d v="2015-03-01T00:00:00"/>
    <x v="2"/>
    <x v="2"/>
    <x v="486"/>
    <x v="4"/>
    <x v="2"/>
    <x v="3"/>
    <s v="Xerox 21"/>
    <n v="10.37"/>
    <n v="2"/>
    <n v="3.63"/>
    <s v="Yes"/>
  </r>
  <r>
    <d v="2015-03-01T00:00:00"/>
    <x v="2"/>
    <x v="2"/>
    <x v="604"/>
    <x v="4"/>
    <x v="0"/>
    <x v="0"/>
    <s v="Enermax Acrylux Wireless Keyboard"/>
    <n v="398.4"/>
    <n v="5"/>
    <n v="84.66"/>
    <s v="Yes"/>
  </r>
  <r>
    <d v="2015-03-01T00:00:00"/>
    <x v="2"/>
    <x v="2"/>
    <x v="604"/>
    <x v="4"/>
    <x v="2"/>
    <x v="11"/>
    <s v="Newell 317"/>
    <n v="7.06"/>
    <n v="3"/>
    <n v="0.79"/>
    <s v="Yes"/>
  </r>
  <r>
    <d v="2015-03-01T00:00:00"/>
    <x v="2"/>
    <x v="2"/>
    <x v="604"/>
    <x v="4"/>
    <x v="1"/>
    <x v="14"/>
    <s v="O'Sullivan Living Dimensions 5-Shelf Bookcases"/>
    <n v="1352.4"/>
    <n v="9"/>
    <n v="-437.54"/>
    <s v="No"/>
  </r>
  <r>
    <d v="2015-03-02T00:00:00"/>
    <x v="2"/>
    <x v="2"/>
    <x v="193"/>
    <x v="31"/>
    <x v="1"/>
    <x v="5"/>
    <s v="Coloredge Poster Frame"/>
    <n v="28.4"/>
    <n v="2"/>
    <n v="11.08"/>
    <s v="Yes"/>
  </r>
  <r>
    <d v="2015-03-02T00:00:00"/>
    <x v="2"/>
    <x v="2"/>
    <x v="193"/>
    <x v="31"/>
    <x v="0"/>
    <x v="0"/>
    <s v="Kensington SlimBlade Notebook Wireless Mouse with Nano Receiver"/>
    <n v="149.97"/>
    <n v="3"/>
    <n v="50.99"/>
    <s v="Yes"/>
  </r>
  <r>
    <d v="2015-03-02T00:00:00"/>
    <x v="2"/>
    <x v="2"/>
    <x v="618"/>
    <x v="5"/>
    <x v="1"/>
    <x v="5"/>
    <s v="Hand-Finished Solid Wood Document Frame"/>
    <n v="136.91999999999999"/>
    <n v="4"/>
    <n v="41.08"/>
    <s v="Yes"/>
  </r>
  <r>
    <d v="2015-03-02T00:00:00"/>
    <x v="2"/>
    <x v="2"/>
    <x v="23"/>
    <x v="27"/>
    <x v="2"/>
    <x v="9"/>
    <s v="Wilson Jones Standard D-Ring Binders"/>
    <n v="12.14"/>
    <n v="3"/>
    <n v="4.0999999999999996"/>
    <s v="Yes"/>
  </r>
  <r>
    <d v="2015-03-02T00:00:00"/>
    <x v="2"/>
    <x v="2"/>
    <x v="410"/>
    <x v="21"/>
    <x v="2"/>
    <x v="13"/>
    <s v="Staple envelope"/>
    <n v="74.52"/>
    <n v="9"/>
    <n v="35.020000000000003"/>
    <s v="Yes"/>
  </r>
  <r>
    <d v="2015-03-02T00:00:00"/>
    <x v="2"/>
    <x v="2"/>
    <x v="245"/>
    <x v="2"/>
    <x v="1"/>
    <x v="1"/>
    <s v="Global Fabric Manager's Chair, Dark Gray"/>
    <n v="90.88"/>
    <n v="1"/>
    <n v="15.15"/>
    <s v="Yes"/>
  </r>
  <r>
    <d v="2015-03-05T00:00:00"/>
    <x v="2"/>
    <x v="2"/>
    <x v="619"/>
    <x v="5"/>
    <x v="1"/>
    <x v="5"/>
    <s v="Rubbermaid ClusterMat Chairmats, Mat Size- 66&quot; x 60&quot;, Lip 20&quot; x 11&quot; -90 Degree Angle"/>
    <n v="665.88"/>
    <n v="6"/>
    <n v="106.54"/>
    <s v="Yes"/>
  </r>
  <r>
    <d v="2015-03-05T00:00:00"/>
    <x v="2"/>
    <x v="2"/>
    <x v="67"/>
    <x v="13"/>
    <x v="2"/>
    <x v="11"/>
    <s v="Sanford Prismacolor Professional Thick Lead Art Pencils, 36-Color Set"/>
    <n v="59.9"/>
    <n v="2"/>
    <n v="14.23"/>
    <s v="Yes"/>
  </r>
  <r>
    <d v="2015-03-05T00:00:00"/>
    <x v="2"/>
    <x v="2"/>
    <x v="67"/>
    <x v="13"/>
    <x v="2"/>
    <x v="10"/>
    <s v="Holmes Replacement Filter for HEPA Air Cleaner, Large Room"/>
    <n v="23.7"/>
    <n v="2"/>
    <n v="6.52"/>
    <s v="Yes"/>
  </r>
  <r>
    <d v="2015-03-05T00:00:00"/>
    <x v="2"/>
    <x v="2"/>
    <x v="67"/>
    <x v="13"/>
    <x v="2"/>
    <x v="3"/>
    <s v="Xerox 1897"/>
    <n v="7.97"/>
    <n v="2"/>
    <n v="2.89"/>
    <s v="Yes"/>
  </r>
  <r>
    <d v="2015-03-05T00:00:00"/>
    <x v="2"/>
    <x v="2"/>
    <x v="67"/>
    <x v="13"/>
    <x v="2"/>
    <x v="10"/>
    <s v="Bravo II Megaboss 12-Amp Hard Body Upright, Replacement Belts, 2 Belts per Pack"/>
    <n v="18.2"/>
    <n v="7"/>
    <n v="2.0499999999999998"/>
    <s v="Yes"/>
  </r>
  <r>
    <d v="2015-03-05T00:00:00"/>
    <x v="2"/>
    <x v="2"/>
    <x v="67"/>
    <x v="13"/>
    <x v="0"/>
    <x v="0"/>
    <s v="SanDisk Cruzer 16 GB USB Flash Drive"/>
    <n v="27.55"/>
    <n v="3"/>
    <n v="-0.34"/>
    <s v="No"/>
  </r>
  <r>
    <d v="2015-03-05T00:00:00"/>
    <x v="2"/>
    <x v="2"/>
    <x v="67"/>
    <x v="13"/>
    <x v="1"/>
    <x v="1"/>
    <s v="Global Leather Highback Executive Chair with Pneumatic Height Adjustment, Black"/>
    <n v="844.12"/>
    <n v="6"/>
    <n v="-36.18"/>
    <s v="No"/>
  </r>
  <r>
    <d v="2015-03-05T00:00:00"/>
    <x v="2"/>
    <x v="2"/>
    <x v="67"/>
    <x v="13"/>
    <x v="2"/>
    <x v="6"/>
    <s v="Fellowes Bankers Box Stor/Drawer Steel Plus"/>
    <n v="76.75"/>
    <n v="3"/>
    <n v="-9.59"/>
    <s v="No"/>
  </r>
  <r>
    <d v="2015-03-05T00:00:00"/>
    <x v="2"/>
    <x v="2"/>
    <x v="620"/>
    <x v="5"/>
    <x v="2"/>
    <x v="11"/>
    <s v="Newell 317"/>
    <n v="8.82"/>
    <n v="3"/>
    <n v="2.56"/>
    <s v="Yes"/>
  </r>
  <r>
    <d v="2015-03-05T00:00:00"/>
    <x v="2"/>
    <x v="2"/>
    <x v="620"/>
    <x v="5"/>
    <x v="2"/>
    <x v="9"/>
    <s v="Ibico Recycled Linen-Style Covers"/>
    <n v="62.5"/>
    <n v="2"/>
    <n v="21.87"/>
    <s v="Yes"/>
  </r>
  <r>
    <d v="2015-03-05T00:00:00"/>
    <x v="2"/>
    <x v="2"/>
    <x v="620"/>
    <x v="5"/>
    <x v="0"/>
    <x v="0"/>
    <s v="LogitechÂ Gaming G510s - Keyboard"/>
    <n v="339.96"/>
    <n v="4"/>
    <n v="122.39"/>
    <s v="Yes"/>
  </r>
  <r>
    <d v="2015-03-05T00:00:00"/>
    <x v="2"/>
    <x v="2"/>
    <x v="620"/>
    <x v="5"/>
    <x v="2"/>
    <x v="9"/>
    <s v="GBC Linen Binding Covers"/>
    <n v="49.57"/>
    <n v="2"/>
    <n v="17.350000000000001"/>
    <s v="Yes"/>
  </r>
  <r>
    <d v="2015-03-05T00:00:00"/>
    <x v="2"/>
    <x v="2"/>
    <x v="190"/>
    <x v="5"/>
    <x v="2"/>
    <x v="9"/>
    <s v="Avery Binding System Hidden Tab Executive Style Index Sets"/>
    <n v="13.85"/>
    <n v="3"/>
    <n v="5.19"/>
    <s v="Yes"/>
  </r>
  <r>
    <d v="2015-03-07T00:00:00"/>
    <x v="2"/>
    <x v="2"/>
    <x v="621"/>
    <x v="17"/>
    <x v="1"/>
    <x v="1"/>
    <s v="Novimex High-Tech Fabric Mesh Task Chair"/>
    <n v="70.98"/>
    <n v="1"/>
    <n v="4.97"/>
    <s v="Yes"/>
  </r>
  <r>
    <d v="2015-03-07T00:00:00"/>
    <x v="2"/>
    <x v="2"/>
    <x v="621"/>
    <x v="17"/>
    <x v="2"/>
    <x v="8"/>
    <s v="Dot Matrix Printer Tape Reel Labels, White, 5000/Box"/>
    <n v="294.93"/>
    <n v="3"/>
    <n v="144.52000000000001"/>
    <s v="Yes"/>
  </r>
  <r>
    <d v="2015-03-07T00:00:00"/>
    <x v="2"/>
    <x v="2"/>
    <x v="28"/>
    <x v="13"/>
    <x v="1"/>
    <x v="5"/>
    <s v="Eldon Antistatic Chair Mats for Low to Medium Pile Carpets"/>
    <n v="168.46"/>
    <n v="2"/>
    <n v="-29.48"/>
    <s v="No"/>
  </r>
  <r>
    <d v="2015-03-07T00:00:00"/>
    <x v="2"/>
    <x v="2"/>
    <x v="28"/>
    <x v="13"/>
    <x v="2"/>
    <x v="3"/>
    <s v="Important Message Pads, 50 4-1/4 x 5-1/2 Forms per Pad"/>
    <n v="6.72"/>
    <n v="2"/>
    <n v="2.44"/>
    <s v="Yes"/>
  </r>
  <r>
    <d v="2015-03-07T00:00:00"/>
    <x v="2"/>
    <x v="2"/>
    <x v="28"/>
    <x v="13"/>
    <x v="1"/>
    <x v="5"/>
    <s v="Howard Miller 12&quot; Round Wall Clock"/>
    <n v="282.89"/>
    <n v="9"/>
    <n v="56.58"/>
    <s v="Yes"/>
  </r>
  <r>
    <d v="2015-03-09T00:00:00"/>
    <x v="2"/>
    <x v="2"/>
    <x v="527"/>
    <x v="12"/>
    <x v="2"/>
    <x v="13"/>
    <s v="Jet-Pak Recycled Peel 'N' Seal Padded Mailers"/>
    <n v="200.98"/>
    <n v="7"/>
    <n v="62.81"/>
    <s v="Yes"/>
  </r>
  <r>
    <d v="2015-03-09T00:00:00"/>
    <x v="2"/>
    <x v="2"/>
    <x v="158"/>
    <x v="13"/>
    <x v="2"/>
    <x v="6"/>
    <s v="Eldon Gobal File Keepers"/>
    <n v="36.340000000000003"/>
    <n v="3"/>
    <n v="-7.27"/>
    <s v="No"/>
  </r>
  <r>
    <d v="2015-03-09T00:00:00"/>
    <x v="2"/>
    <x v="2"/>
    <x v="158"/>
    <x v="13"/>
    <x v="2"/>
    <x v="16"/>
    <s v="Martin Yale Chadless Opener Electric Letter Opener"/>
    <n v="666.25"/>
    <n v="1"/>
    <n v="-149.91"/>
    <s v="No"/>
  </r>
  <r>
    <d v="2015-03-09T00:00:00"/>
    <x v="2"/>
    <x v="2"/>
    <x v="158"/>
    <x v="13"/>
    <x v="2"/>
    <x v="13"/>
    <s v="White Business Envelopes with Contemporary Seam, Recycled White Business Envelopes"/>
    <n v="52.51"/>
    <n v="6"/>
    <n v="19.690000000000001"/>
    <s v="Yes"/>
  </r>
  <r>
    <d v="2015-03-09T00:00:00"/>
    <x v="2"/>
    <x v="2"/>
    <x v="596"/>
    <x v="5"/>
    <x v="2"/>
    <x v="6"/>
    <s v="Sterilite Officeware Hinged File Box"/>
    <n v="31.44"/>
    <n v="3"/>
    <n v="8.49"/>
    <s v="Yes"/>
  </r>
  <r>
    <d v="2015-03-09T00:00:00"/>
    <x v="2"/>
    <x v="2"/>
    <x v="596"/>
    <x v="5"/>
    <x v="0"/>
    <x v="0"/>
    <s v="Kingston Digital DataTraveler 16GB USB 2.0"/>
    <n v="17.899999999999999"/>
    <n v="2"/>
    <n v="3.4"/>
    <s v="Yes"/>
  </r>
  <r>
    <d v="2015-03-09T00:00:00"/>
    <x v="2"/>
    <x v="2"/>
    <x v="596"/>
    <x v="5"/>
    <x v="0"/>
    <x v="0"/>
    <s v="TRENDnet 56K USB 2.0 Phone, Internet and Fax Modem"/>
    <n v="129.44999999999999"/>
    <n v="5"/>
    <n v="46.6"/>
    <s v="Yes"/>
  </r>
  <r>
    <d v="2015-03-09T00:00:00"/>
    <x v="2"/>
    <x v="2"/>
    <x v="422"/>
    <x v="30"/>
    <x v="2"/>
    <x v="10"/>
    <s v="Holmes Replacement Filter for HEPA Air Cleaner, Very Large Room, HEPA Filter"/>
    <n v="137.62"/>
    <n v="2"/>
    <n v="60.55"/>
    <s v="Yes"/>
  </r>
  <r>
    <d v="2015-03-09T00:00:00"/>
    <x v="2"/>
    <x v="2"/>
    <x v="422"/>
    <x v="30"/>
    <x v="0"/>
    <x v="2"/>
    <s v="Classic Ivory AntiqueÂ TelephoneÂ ZL1810"/>
    <n v="100.49"/>
    <n v="1"/>
    <n v="25.12"/>
    <s v="Yes"/>
  </r>
  <r>
    <d v="2015-03-09T00:00:00"/>
    <x v="2"/>
    <x v="2"/>
    <x v="422"/>
    <x v="2"/>
    <x v="2"/>
    <x v="6"/>
    <s v="Iceberg Mobile Mega Data/Printer Cart"/>
    <n v="120.33"/>
    <n v="1"/>
    <n v="31.29"/>
    <s v="Yes"/>
  </r>
  <r>
    <d v="2015-03-09T00:00:00"/>
    <x v="2"/>
    <x v="2"/>
    <x v="16"/>
    <x v="5"/>
    <x v="1"/>
    <x v="1"/>
    <s v="Office Star - Ergonomically Designed Knee Chair"/>
    <n v="129.57"/>
    <n v="2"/>
    <n v="-12.96"/>
    <s v="No"/>
  </r>
  <r>
    <d v="2015-03-09T00:00:00"/>
    <x v="2"/>
    <x v="2"/>
    <x v="16"/>
    <x v="5"/>
    <x v="2"/>
    <x v="9"/>
    <s v="Avery Durable Slant Ring Binders, No Labels"/>
    <n v="6.37"/>
    <n v="2"/>
    <n v="2.15"/>
    <s v="Yes"/>
  </r>
  <r>
    <d v="2015-03-09T00:00:00"/>
    <x v="2"/>
    <x v="2"/>
    <x v="186"/>
    <x v="22"/>
    <x v="1"/>
    <x v="5"/>
    <s v="GE 48&quot; Fluorescent Tube, Cool White Energy Saver, 34 Watts, 30/Box"/>
    <n v="238.15"/>
    <n v="3"/>
    <n v="89.31"/>
    <s v="Yes"/>
  </r>
  <r>
    <d v="2015-03-09T00:00:00"/>
    <x v="2"/>
    <x v="2"/>
    <x v="250"/>
    <x v="10"/>
    <x v="2"/>
    <x v="8"/>
    <s v="Smead Alpha-Z Color-Coded Name Labels First Letter Starter Set"/>
    <n v="7.5"/>
    <n v="2"/>
    <n v="3.6"/>
    <s v="Yes"/>
  </r>
  <r>
    <d v="2015-03-10T00:00:00"/>
    <x v="2"/>
    <x v="2"/>
    <x v="76"/>
    <x v="18"/>
    <x v="2"/>
    <x v="9"/>
    <s v="Acco D-Ring Binder w/DublLock"/>
    <n v="32.07"/>
    <n v="5"/>
    <n v="-22.45"/>
    <s v="No"/>
  </r>
  <r>
    <d v="2015-03-10T00:00:00"/>
    <x v="2"/>
    <x v="2"/>
    <x v="76"/>
    <x v="18"/>
    <x v="0"/>
    <x v="0"/>
    <s v="ImationÂ 8gb Micro Traveldrive Usb 2.0Â Flash Drive"/>
    <n v="24"/>
    <n v="2"/>
    <n v="-2.7"/>
    <s v="No"/>
  </r>
  <r>
    <d v="2015-03-10T00:00:00"/>
    <x v="2"/>
    <x v="2"/>
    <x v="76"/>
    <x v="18"/>
    <x v="1"/>
    <x v="14"/>
    <s v="Safco Value Mate Series Steel Bookcases, Baked Enamel Finish on Steel, Gray"/>
    <n v="35.49"/>
    <n v="1"/>
    <n v="-15.62"/>
    <s v="No"/>
  </r>
  <r>
    <d v="2015-03-10T00:00:00"/>
    <x v="2"/>
    <x v="2"/>
    <x v="76"/>
    <x v="18"/>
    <x v="0"/>
    <x v="0"/>
    <s v="Microsoft Natural Ergonomic Keyboard 4000"/>
    <n v="47.98"/>
    <n v="2"/>
    <n v="0.6"/>
    <s v="Yes"/>
  </r>
  <r>
    <d v="2015-03-10T00:00:00"/>
    <x v="2"/>
    <x v="2"/>
    <x v="171"/>
    <x v="13"/>
    <x v="2"/>
    <x v="6"/>
    <s v="Staple magnet"/>
    <n v="15.01"/>
    <n v="2"/>
    <n v="1.5"/>
    <s v="Yes"/>
  </r>
  <r>
    <d v="2015-03-10T00:00:00"/>
    <x v="2"/>
    <x v="2"/>
    <x v="113"/>
    <x v="5"/>
    <x v="1"/>
    <x v="14"/>
    <s v="Safco Value Mate Series Steel Bookcases, Baked Enamel Finish on Steel, Gray"/>
    <n v="120.67"/>
    <n v="2"/>
    <n v="18.45"/>
    <s v="Yes"/>
  </r>
  <r>
    <d v="2015-03-11T00:00:00"/>
    <x v="2"/>
    <x v="2"/>
    <x v="622"/>
    <x v="5"/>
    <x v="0"/>
    <x v="2"/>
    <s v="Cisco IP Phone 7961G-GE VoIP phone"/>
    <n v="1212.8499999999999"/>
    <n v="7"/>
    <n v="106.12"/>
    <s v="Yes"/>
  </r>
  <r>
    <d v="2015-03-11T00:00:00"/>
    <x v="2"/>
    <x v="2"/>
    <x v="622"/>
    <x v="5"/>
    <x v="0"/>
    <x v="0"/>
    <s v="Logitech Trackman Marble Mouse"/>
    <n v="89.97"/>
    <n v="3"/>
    <n v="37.79"/>
    <s v="Yes"/>
  </r>
  <r>
    <d v="2015-03-11T00:00:00"/>
    <x v="2"/>
    <x v="2"/>
    <x v="622"/>
    <x v="5"/>
    <x v="1"/>
    <x v="5"/>
    <s v="Coloredge Poster Frame"/>
    <n v="42.6"/>
    <n v="3"/>
    <n v="16.61"/>
    <s v="Yes"/>
  </r>
  <r>
    <d v="2015-03-11T00:00:00"/>
    <x v="2"/>
    <x v="2"/>
    <x v="36"/>
    <x v="4"/>
    <x v="2"/>
    <x v="13"/>
    <s v="#10 Gummed Flap White Envelopes, 100/Box"/>
    <n v="6.61"/>
    <n v="2"/>
    <n v="2.15"/>
    <s v="Yes"/>
  </r>
  <r>
    <d v="2015-03-11T00:00:00"/>
    <x v="2"/>
    <x v="2"/>
    <x v="484"/>
    <x v="2"/>
    <x v="1"/>
    <x v="1"/>
    <s v="Office Star - Mid Back Dual function Ergonomic High Back Chair with 2-Way Adjustable Arms"/>
    <n v="1448.82"/>
    <n v="10"/>
    <n v="209.27"/>
    <s v="Yes"/>
  </r>
  <r>
    <d v="2015-03-12T00:00:00"/>
    <x v="2"/>
    <x v="2"/>
    <x v="130"/>
    <x v="13"/>
    <x v="0"/>
    <x v="15"/>
    <s v="Lexmark MarkNet N8150 Wireless Print Server"/>
    <n v="482.34"/>
    <n v="4"/>
    <n v="-337.64"/>
    <s v="No"/>
  </r>
  <r>
    <d v="2015-03-12T00:00:00"/>
    <x v="2"/>
    <x v="2"/>
    <x v="130"/>
    <x v="13"/>
    <x v="1"/>
    <x v="5"/>
    <s v="3M Hangers With Command Adhesive"/>
    <n v="2.96"/>
    <n v="1"/>
    <n v="0.78"/>
    <s v="Yes"/>
  </r>
  <r>
    <d v="2015-03-12T00:00:00"/>
    <x v="2"/>
    <x v="2"/>
    <x v="161"/>
    <x v="2"/>
    <x v="2"/>
    <x v="9"/>
    <s v="Cardinal Poly Pocket Divider Pockets for Ring Binders"/>
    <n v="10.75"/>
    <n v="4"/>
    <n v="3.36"/>
    <s v="Yes"/>
  </r>
  <r>
    <d v="2015-03-12T00:00:00"/>
    <x v="2"/>
    <x v="2"/>
    <x v="351"/>
    <x v="13"/>
    <x v="2"/>
    <x v="3"/>
    <s v="Message Book, Wirebound, Four 5 1/2&quot; X 4&quot; Forms/Pg., 200 Dupl. Sets/Book"/>
    <n v="16.45"/>
    <n v="2"/>
    <n v="5.55"/>
    <s v="Yes"/>
  </r>
  <r>
    <d v="2015-03-12T00:00:00"/>
    <x v="2"/>
    <x v="2"/>
    <x v="351"/>
    <x v="13"/>
    <x v="0"/>
    <x v="0"/>
    <s v="Verbatim 25 GB 6x Blu-ray Single Layer Recordable Disc, 25/Pack"/>
    <n v="36.78"/>
    <n v="2"/>
    <n v="10.58"/>
    <s v="Yes"/>
  </r>
  <r>
    <d v="2015-03-12T00:00:00"/>
    <x v="2"/>
    <x v="2"/>
    <x v="549"/>
    <x v="2"/>
    <x v="2"/>
    <x v="9"/>
    <s v="GBC Therma-A-Bind 250T Electric Binding System"/>
    <n v="590.35"/>
    <n v="6"/>
    <n v="206.62"/>
    <s v="Yes"/>
  </r>
  <r>
    <d v="2015-03-12T00:00:00"/>
    <x v="2"/>
    <x v="2"/>
    <x v="525"/>
    <x v="5"/>
    <x v="1"/>
    <x v="14"/>
    <s v="Sauder Forest Hills Library, Woodland Oak Finish"/>
    <n v="359.5"/>
    <n v="3"/>
    <n v="-29.61"/>
    <s v="No"/>
  </r>
  <r>
    <d v="2015-03-12T00:00:00"/>
    <x v="2"/>
    <x v="2"/>
    <x v="381"/>
    <x v="12"/>
    <x v="1"/>
    <x v="5"/>
    <s v="Seth Thomas 16&quot; Steel Case Clock"/>
    <n v="77.95"/>
    <n v="3"/>
    <n v="12.67"/>
    <s v="Yes"/>
  </r>
  <r>
    <d v="2015-03-12T00:00:00"/>
    <x v="2"/>
    <x v="2"/>
    <x v="381"/>
    <x v="12"/>
    <x v="2"/>
    <x v="9"/>
    <s v="GBC DocuBind P50 Personal Binding Machine"/>
    <n v="95.97"/>
    <n v="5"/>
    <n v="-73.58"/>
    <s v="No"/>
  </r>
  <r>
    <d v="2015-03-12T00:00:00"/>
    <x v="2"/>
    <x v="2"/>
    <x v="381"/>
    <x v="12"/>
    <x v="0"/>
    <x v="2"/>
    <s v="Panasonic KX-TG6844B Expandable Digital Cordless Telephone"/>
    <n v="105.58"/>
    <n v="2"/>
    <n v="9.24"/>
    <s v="Yes"/>
  </r>
  <r>
    <d v="2015-03-12T00:00:00"/>
    <x v="2"/>
    <x v="2"/>
    <x v="381"/>
    <x v="12"/>
    <x v="2"/>
    <x v="11"/>
    <s v="Newell 312"/>
    <n v="9.34"/>
    <n v="2"/>
    <n v="1.17"/>
    <s v="Yes"/>
  </r>
  <r>
    <d v="2015-03-12T00:00:00"/>
    <x v="2"/>
    <x v="2"/>
    <x v="280"/>
    <x v="38"/>
    <x v="2"/>
    <x v="3"/>
    <s v="Xerox 1935"/>
    <n v="184.66"/>
    <n v="7"/>
    <n v="84.94"/>
    <s v="Yes"/>
  </r>
  <r>
    <d v="2015-03-13T00:00:00"/>
    <x v="2"/>
    <x v="2"/>
    <x v="378"/>
    <x v="1"/>
    <x v="1"/>
    <x v="14"/>
    <s v="Safco Value Mate Series Steel Bookcases, Baked Enamel Finish on Steel, Gray"/>
    <n v="141.96"/>
    <n v="2"/>
    <n v="39.75"/>
    <s v="Yes"/>
  </r>
  <r>
    <d v="2015-03-13T00:00:00"/>
    <x v="2"/>
    <x v="2"/>
    <x v="190"/>
    <x v="5"/>
    <x v="1"/>
    <x v="1"/>
    <s v="Global Deluxe High-Back Manager's Chair"/>
    <n v="915.14"/>
    <n v="4"/>
    <n v="102.95"/>
    <s v="Yes"/>
  </r>
  <r>
    <d v="2015-03-13T00:00:00"/>
    <x v="2"/>
    <x v="2"/>
    <x v="190"/>
    <x v="5"/>
    <x v="1"/>
    <x v="5"/>
    <s v="Dana Halogen Swing-Arm Architect Lamp"/>
    <n v="327.76"/>
    <n v="8"/>
    <n v="91.77"/>
    <s v="Yes"/>
  </r>
  <r>
    <d v="2015-03-14T00:00:00"/>
    <x v="2"/>
    <x v="2"/>
    <x v="285"/>
    <x v="38"/>
    <x v="2"/>
    <x v="8"/>
    <s v="Avery 476"/>
    <n v="16.52"/>
    <n v="4"/>
    <n v="7.6"/>
    <s v="Yes"/>
  </r>
  <r>
    <d v="2015-03-14T00:00:00"/>
    <x v="2"/>
    <x v="2"/>
    <x v="285"/>
    <x v="38"/>
    <x v="2"/>
    <x v="9"/>
    <s v="GBC DocuBind TL200 Manual Binding Machine"/>
    <n v="671.94"/>
    <n v="3"/>
    <n v="315.81"/>
    <s v="Yes"/>
  </r>
  <r>
    <d v="2015-03-14T00:00:00"/>
    <x v="2"/>
    <x v="2"/>
    <x v="205"/>
    <x v="5"/>
    <x v="2"/>
    <x v="3"/>
    <s v="Xerox 223"/>
    <n v="19.440000000000001"/>
    <n v="3"/>
    <n v="9.33"/>
    <s v="Yes"/>
  </r>
  <r>
    <d v="2015-03-15T00:00:00"/>
    <x v="2"/>
    <x v="2"/>
    <x v="603"/>
    <x v="27"/>
    <x v="0"/>
    <x v="2"/>
    <s v="SmartStand Mobile Device Holder, Assorted Colors"/>
    <n v="16.78"/>
    <n v="3"/>
    <n v="1.68"/>
    <s v="Yes"/>
  </r>
  <r>
    <d v="2015-03-16T00:00:00"/>
    <x v="2"/>
    <x v="2"/>
    <x v="623"/>
    <x v="21"/>
    <x v="2"/>
    <x v="11"/>
    <s v="Rogers Handheld Barrel Pencil Sharpener"/>
    <n v="2.74"/>
    <n v="1"/>
    <n v="0.74"/>
    <s v="Yes"/>
  </r>
  <r>
    <d v="2015-03-16T00:00:00"/>
    <x v="2"/>
    <x v="2"/>
    <x v="623"/>
    <x v="21"/>
    <x v="2"/>
    <x v="11"/>
    <s v="Newell 344"/>
    <n v="8.34"/>
    <n v="3"/>
    <n v="2.17"/>
    <s v="Yes"/>
  </r>
  <r>
    <d v="2015-03-16T00:00:00"/>
    <x v="2"/>
    <x v="2"/>
    <x v="623"/>
    <x v="21"/>
    <x v="2"/>
    <x v="6"/>
    <s v="Personal File Boxes with Fold-Down Carry Handle"/>
    <n v="46.74"/>
    <n v="3"/>
    <n v="11.69"/>
    <s v="Yes"/>
  </r>
  <r>
    <d v="2015-03-16T00:00:00"/>
    <x v="2"/>
    <x v="2"/>
    <x v="623"/>
    <x v="21"/>
    <x v="2"/>
    <x v="9"/>
    <s v="Fellowes PB500 Electric Punch Plastic Comb Binding Machine with Manual Bind"/>
    <n v="6354.95"/>
    <n v="5"/>
    <n v="3177.48"/>
    <s v="Yes"/>
  </r>
  <r>
    <d v="2015-03-16T00:00:00"/>
    <x v="2"/>
    <x v="2"/>
    <x v="624"/>
    <x v="1"/>
    <x v="1"/>
    <x v="7"/>
    <s v="KI Adjustable-Height Table"/>
    <n v="171.96"/>
    <n v="2"/>
    <n v="44.71"/>
    <s v="Yes"/>
  </r>
  <r>
    <d v="2015-03-16T00:00:00"/>
    <x v="2"/>
    <x v="2"/>
    <x v="426"/>
    <x v="5"/>
    <x v="1"/>
    <x v="5"/>
    <s v="Howard Miller 11-1/2&quot; Diameter Brentwood Wall Clock"/>
    <n v="43.13"/>
    <n v="1"/>
    <n v="18.11"/>
    <s v="Yes"/>
  </r>
  <r>
    <d v="2015-03-16T00:00:00"/>
    <x v="2"/>
    <x v="2"/>
    <x v="320"/>
    <x v="2"/>
    <x v="0"/>
    <x v="2"/>
    <s v="Plantronics MX500i Earset"/>
    <n v="85.9"/>
    <n v="2"/>
    <n v="2.58"/>
    <s v="Yes"/>
  </r>
  <r>
    <d v="2015-03-16T00:00:00"/>
    <x v="2"/>
    <x v="2"/>
    <x v="151"/>
    <x v="39"/>
    <x v="2"/>
    <x v="8"/>
    <s v="Dot Matrix Printer Tape Reel Labels, White, 5000/Box"/>
    <n v="491.55"/>
    <n v="5"/>
    <n v="240.86"/>
    <s v="Yes"/>
  </r>
  <r>
    <d v="2015-03-16T00:00:00"/>
    <x v="2"/>
    <x v="2"/>
    <x v="151"/>
    <x v="39"/>
    <x v="2"/>
    <x v="13"/>
    <s v="Colored Envelopes"/>
    <n v="7.38"/>
    <n v="2"/>
    <n v="3.39"/>
    <s v="Yes"/>
  </r>
  <r>
    <d v="2015-03-16T00:00:00"/>
    <x v="2"/>
    <x v="2"/>
    <x v="431"/>
    <x v="2"/>
    <x v="2"/>
    <x v="11"/>
    <s v="Avery Hi-Liter Smear-Safe Highlighters"/>
    <n v="17.52"/>
    <n v="3"/>
    <n v="6.31"/>
    <s v="Yes"/>
  </r>
  <r>
    <d v="2015-03-17T00:00:00"/>
    <x v="2"/>
    <x v="2"/>
    <x v="540"/>
    <x v="2"/>
    <x v="0"/>
    <x v="0"/>
    <s v="KeyTronicÂ KT800P2 -Â KeyboardÂ - Black"/>
    <n v="15.02"/>
    <n v="1"/>
    <n v="2.7"/>
    <s v="Yes"/>
  </r>
  <r>
    <d v="2015-03-17T00:00:00"/>
    <x v="2"/>
    <x v="2"/>
    <x v="540"/>
    <x v="2"/>
    <x v="2"/>
    <x v="6"/>
    <s v="Tenex Personal Self-Stacking Standard File Box, Black/Gray"/>
    <n v="33.82"/>
    <n v="2"/>
    <n v="9.1300000000000008"/>
    <s v="Yes"/>
  </r>
  <r>
    <d v="2015-03-19T00:00:00"/>
    <x v="2"/>
    <x v="2"/>
    <x v="625"/>
    <x v="1"/>
    <x v="0"/>
    <x v="2"/>
    <s v="Wireless Extenders zBoost YX545 SOHO Signal Booster"/>
    <n v="453.58"/>
    <n v="3"/>
    <n v="39.69"/>
    <s v="Yes"/>
  </r>
  <r>
    <d v="2015-03-19T00:00:00"/>
    <x v="2"/>
    <x v="2"/>
    <x v="484"/>
    <x v="1"/>
    <x v="2"/>
    <x v="6"/>
    <s v="Deluxe Rollaway Locking File with Drawer"/>
    <n v="1247.6400000000001"/>
    <n v="3"/>
    <n v="349.34"/>
    <s v="Yes"/>
  </r>
  <r>
    <d v="2015-03-19T00:00:00"/>
    <x v="2"/>
    <x v="2"/>
    <x v="484"/>
    <x v="1"/>
    <x v="0"/>
    <x v="12"/>
    <s v="Canon PC940 Copier"/>
    <n v="3149.93"/>
    <n v="7"/>
    <n v="1480.47"/>
    <s v="Yes"/>
  </r>
  <r>
    <d v="2015-03-19T00:00:00"/>
    <x v="2"/>
    <x v="2"/>
    <x v="484"/>
    <x v="1"/>
    <x v="2"/>
    <x v="3"/>
    <s v="Multicolor Computer Printout Paper"/>
    <n v="209.7"/>
    <n v="2"/>
    <n v="100.66"/>
    <s v="Yes"/>
  </r>
  <r>
    <d v="2015-03-19T00:00:00"/>
    <x v="2"/>
    <x v="2"/>
    <x v="114"/>
    <x v="5"/>
    <x v="2"/>
    <x v="9"/>
    <s v="GBC Imprintable Covers"/>
    <n v="17.57"/>
    <n v="2"/>
    <n v="6.37"/>
    <s v="Yes"/>
  </r>
  <r>
    <d v="2015-03-19T00:00:00"/>
    <x v="2"/>
    <x v="2"/>
    <x v="114"/>
    <x v="5"/>
    <x v="2"/>
    <x v="8"/>
    <s v="Self-Adhesive Address Labels for Typewriters by Universal"/>
    <n v="14.62"/>
    <n v="2"/>
    <n v="6.87"/>
    <s v="Yes"/>
  </r>
  <r>
    <d v="2015-03-19T00:00:00"/>
    <x v="2"/>
    <x v="2"/>
    <x v="114"/>
    <x v="5"/>
    <x v="2"/>
    <x v="16"/>
    <s v="Acme Elite Stainless Steel Scissors"/>
    <n v="33.36"/>
    <n v="4"/>
    <n v="8.67"/>
    <s v="Yes"/>
  </r>
  <r>
    <d v="2015-03-19T00:00:00"/>
    <x v="2"/>
    <x v="2"/>
    <x v="114"/>
    <x v="5"/>
    <x v="2"/>
    <x v="3"/>
    <s v="Wirebound Message Books, 5-1/2 x 4 Forms, 2 or 4 Forms per Page"/>
    <n v="40.14"/>
    <n v="6"/>
    <n v="19.670000000000002"/>
    <s v="Yes"/>
  </r>
  <r>
    <d v="2015-03-19T00:00:00"/>
    <x v="2"/>
    <x v="2"/>
    <x v="222"/>
    <x v="11"/>
    <x v="2"/>
    <x v="3"/>
    <s v="Adams Telephone Message Books, 5 1/4Â” x 11Â”"/>
    <n v="14.5"/>
    <n v="3"/>
    <n v="4.8899999999999997"/>
    <s v="Yes"/>
  </r>
  <r>
    <d v="2015-03-19T00:00:00"/>
    <x v="2"/>
    <x v="2"/>
    <x v="430"/>
    <x v="5"/>
    <x v="2"/>
    <x v="3"/>
    <s v="Xerox 1974"/>
    <n v="11.96"/>
    <n v="2"/>
    <n v="5.86"/>
    <s v="Yes"/>
  </r>
  <r>
    <d v="2015-03-19T00:00:00"/>
    <x v="2"/>
    <x v="2"/>
    <x v="160"/>
    <x v="5"/>
    <x v="2"/>
    <x v="4"/>
    <s v="Stockwell Push Pins"/>
    <n v="10.9"/>
    <n v="5"/>
    <n v="3.6"/>
    <s v="Yes"/>
  </r>
  <r>
    <d v="2015-03-19T00:00:00"/>
    <x v="2"/>
    <x v="2"/>
    <x v="622"/>
    <x v="4"/>
    <x v="2"/>
    <x v="3"/>
    <s v="Xerox 1919"/>
    <n v="65.58"/>
    <n v="2"/>
    <n v="23.77"/>
    <s v="Yes"/>
  </r>
  <r>
    <d v="2015-03-19T00:00:00"/>
    <x v="2"/>
    <x v="2"/>
    <x v="622"/>
    <x v="4"/>
    <x v="1"/>
    <x v="14"/>
    <s v="Bush Heritage Pine Collection 5-Shelf Bookcase, Albany Pine Finish, *Special Order"/>
    <n v="383.47"/>
    <n v="4"/>
    <n v="-67.67"/>
    <s v="No"/>
  </r>
  <r>
    <d v="2015-03-20T00:00:00"/>
    <x v="2"/>
    <x v="2"/>
    <x v="626"/>
    <x v="0"/>
    <x v="2"/>
    <x v="3"/>
    <s v="Xerox 205"/>
    <n v="51.84"/>
    <n v="8"/>
    <n v="24.88"/>
    <s v="Yes"/>
  </r>
  <r>
    <d v="2015-03-20T00:00:00"/>
    <x v="2"/>
    <x v="2"/>
    <x v="33"/>
    <x v="4"/>
    <x v="2"/>
    <x v="9"/>
    <s v="GBC Standard Plastic Binding Systems' Combs"/>
    <n v="2.5099999999999998"/>
    <n v="2"/>
    <n v="-4.4000000000000004"/>
    <s v="No"/>
  </r>
  <r>
    <d v="2015-03-20T00:00:00"/>
    <x v="2"/>
    <x v="2"/>
    <x v="33"/>
    <x v="4"/>
    <x v="2"/>
    <x v="4"/>
    <s v="Staples"/>
    <n v="18.86"/>
    <n v="9"/>
    <n v="6.13"/>
    <s v="Yes"/>
  </r>
  <r>
    <d v="2015-03-20T00:00:00"/>
    <x v="2"/>
    <x v="2"/>
    <x v="76"/>
    <x v="16"/>
    <x v="2"/>
    <x v="6"/>
    <s v="Portable Personal File Box"/>
    <n v="29.3"/>
    <n v="3"/>
    <n v="2.56"/>
    <s v="Yes"/>
  </r>
  <r>
    <d v="2015-03-20T00:00:00"/>
    <x v="2"/>
    <x v="2"/>
    <x v="533"/>
    <x v="2"/>
    <x v="2"/>
    <x v="9"/>
    <s v="Wilson Jones Century Plastic Molded Ring Binders"/>
    <n v="49.85"/>
    <n v="3"/>
    <n v="16.82"/>
    <s v="Yes"/>
  </r>
  <r>
    <d v="2015-03-20T00:00:00"/>
    <x v="2"/>
    <x v="2"/>
    <x v="533"/>
    <x v="2"/>
    <x v="2"/>
    <x v="13"/>
    <s v="Recycled Interoffice Envelopes with String and Button Closure, 10 x 13"/>
    <n v="23.99"/>
    <n v="1"/>
    <n v="12"/>
    <s v="Yes"/>
  </r>
  <r>
    <d v="2015-03-20T00:00:00"/>
    <x v="2"/>
    <x v="2"/>
    <x v="533"/>
    <x v="2"/>
    <x v="2"/>
    <x v="9"/>
    <s v="Fellowes PB200 Plastic Comb Binding Machine"/>
    <n v="1087.94"/>
    <n v="8"/>
    <n v="353.58"/>
    <s v="Yes"/>
  </r>
  <r>
    <d v="2015-03-20T00:00:00"/>
    <x v="2"/>
    <x v="2"/>
    <x v="533"/>
    <x v="2"/>
    <x v="0"/>
    <x v="2"/>
    <s v="Panasonic KX T7731-B Digital phone"/>
    <n v="199.98"/>
    <n v="2"/>
    <n v="53.99"/>
    <s v="Yes"/>
  </r>
  <r>
    <d v="2015-03-20T00:00:00"/>
    <x v="2"/>
    <x v="2"/>
    <x v="533"/>
    <x v="2"/>
    <x v="2"/>
    <x v="6"/>
    <s v="Tennsco Lockers, Sand"/>
    <n v="83.92"/>
    <n v="4"/>
    <n v="20.14"/>
    <s v="Yes"/>
  </r>
  <r>
    <d v="2015-03-21T00:00:00"/>
    <x v="2"/>
    <x v="2"/>
    <x v="627"/>
    <x v="12"/>
    <x v="2"/>
    <x v="10"/>
    <s v="Honeywell Enviracaire Portable HEPA Air Cleaner for 17' x 22' Room"/>
    <n v="962.08"/>
    <n v="4"/>
    <n v="156.34"/>
    <s v="Yes"/>
  </r>
  <r>
    <d v="2015-03-21T00:00:00"/>
    <x v="2"/>
    <x v="2"/>
    <x v="627"/>
    <x v="12"/>
    <x v="2"/>
    <x v="9"/>
    <s v="GBC Laser Imprintable Binding System Covers, Desert Sand"/>
    <n v="12.84"/>
    <n v="3"/>
    <n v="-9.85"/>
    <s v="No"/>
  </r>
  <r>
    <d v="2015-03-21T00:00:00"/>
    <x v="2"/>
    <x v="2"/>
    <x v="627"/>
    <x v="12"/>
    <x v="2"/>
    <x v="3"/>
    <s v="Xerox 1883"/>
    <n v="295.45999999999998"/>
    <n v="14"/>
    <n v="96.02"/>
    <s v="Yes"/>
  </r>
  <r>
    <d v="2015-03-22T00:00:00"/>
    <x v="2"/>
    <x v="2"/>
    <x v="628"/>
    <x v="4"/>
    <x v="0"/>
    <x v="0"/>
    <s v="Verbatim 25 GB 6x Blu-ray Single Layer Recordable Disc, 25/Pack"/>
    <n v="18.39"/>
    <n v="1"/>
    <n v="5.29"/>
    <s v="Yes"/>
  </r>
  <r>
    <d v="2015-03-22T00:00:00"/>
    <x v="2"/>
    <x v="2"/>
    <x v="628"/>
    <x v="4"/>
    <x v="2"/>
    <x v="6"/>
    <s v="Carina Double Wide Media Storage Towers in Natural &amp; Black"/>
    <n v="129.57"/>
    <n v="2"/>
    <n v="-25.91"/>
    <s v="No"/>
  </r>
  <r>
    <d v="2015-03-22T00:00:00"/>
    <x v="2"/>
    <x v="2"/>
    <x v="628"/>
    <x v="4"/>
    <x v="2"/>
    <x v="9"/>
    <s v="XtraLife ClearVue Slant-D Ring Binders by Cardinal"/>
    <n v="14.11"/>
    <n v="9"/>
    <n v="-21.17"/>
    <s v="No"/>
  </r>
  <r>
    <d v="2015-03-22T00:00:00"/>
    <x v="2"/>
    <x v="2"/>
    <x v="216"/>
    <x v="5"/>
    <x v="0"/>
    <x v="2"/>
    <s v="Square Credit Card Reader"/>
    <n v="15.98"/>
    <n v="2"/>
    <n v="1.2"/>
    <s v="Yes"/>
  </r>
  <r>
    <d v="2015-03-22T00:00:00"/>
    <x v="2"/>
    <x v="2"/>
    <x v="522"/>
    <x v="5"/>
    <x v="2"/>
    <x v="3"/>
    <s v="Easy-staple paper"/>
    <n v="105.52"/>
    <n v="4"/>
    <n v="48.54"/>
    <s v="Yes"/>
  </r>
  <r>
    <d v="2015-03-22T00:00:00"/>
    <x v="2"/>
    <x v="2"/>
    <x v="522"/>
    <x v="5"/>
    <x v="1"/>
    <x v="5"/>
    <s v="Tenex B1-RE Series Chair Mats for Low Pile Carpets"/>
    <n v="91.96"/>
    <n v="2"/>
    <n v="15.63"/>
    <s v="Yes"/>
  </r>
  <r>
    <d v="2015-03-22T00:00:00"/>
    <x v="2"/>
    <x v="2"/>
    <x v="522"/>
    <x v="5"/>
    <x v="0"/>
    <x v="2"/>
    <s v="ClearOne CHATAttach 160 -Â speaker phone"/>
    <n v="1487.98"/>
    <n v="3"/>
    <n v="186"/>
    <s v="Yes"/>
  </r>
  <r>
    <d v="2015-03-22T00:00:00"/>
    <x v="2"/>
    <x v="2"/>
    <x v="629"/>
    <x v="39"/>
    <x v="2"/>
    <x v="11"/>
    <s v="Newell 316"/>
    <n v="19.559999999999999"/>
    <n v="4"/>
    <n v="5.48"/>
    <s v="Yes"/>
  </r>
  <r>
    <d v="2015-03-22T00:00:00"/>
    <x v="2"/>
    <x v="2"/>
    <x v="587"/>
    <x v="11"/>
    <x v="0"/>
    <x v="0"/>
    <s v="Logitech G602 Wireless Gaming Mouse"/>
    <n v="447.94"/>
    <n v="7"/>
    <n v="89.59"/>
    <s v="Yes"/>
  </r>
  <r>
    <d v="2015-03-22T00:00:00"/>
    <x v="2"/>
    <x v="2"/>
    <x v="587"/>
    <x v="11"/>
    <x v="2"/>
    <x v="6"/>
    <s v="Iris 3-Drawer Stacking Bin, Black"/>
    <n v="150.41"/>
    <n v="9"/>
    <n v="-33.840000000000003"/>
    <s v="No"/>
  </r>
  <r>
    <d v="2015-03-23T00:00:00"/>
    <x v="2"/>
    <x v="2"/>
    <x v="444"/>
    <x v="4"/>
    <x v="1"/>
    <x v="1"/>
    <s v="Global Deluxe Steno Chair"/>
    <n v="107.77"/>
    <n v="2"/>
    <n v="-29.25"/>
    <s v="No"/>
  </r>
  <r>
    <d v="2015-03-23T00:00:00"/>
    <x v="2"/>
    <x v="2"/>
    <x v="357"/>
    <x v="20"/>
    <x v="2"/>
    <x v="4"/>
    <s v="Staples"/>
    <n v="31.56"/>
    <n v="4"/>
    <n v="14.2"/>
    <s v="Yes"/>
  </r>
  <r>
    <d v="2015-03-23T00:00:00"/>
    <x v="2"/>
    <x v="2"/>
    <x v="357"/>
    <x v="20"/>
    <x v="2"/>
    <x v="6"/>
    <s v="Eldon Shelf Savers Cubes and Bins"/>
    <n v="27.92"/>
    <n v="4"/>
    <n v="0.56000000000000005"/>
    <s v="Yes"/>
  </r>
  <r>
    <d v="2015-03-23T00:00:00"/>
    <x v="2"/>
    <x v="2"/>
    <x v="329"/>
    <x v="5"/>
    <x v="2"/>
    <x v="3"/>
    <s v="REDIFORM Incoming/Outgoing Call Register, 11&quot; X 8 1/2&quot;, 100 Messages"/>
    <n v="33.36"/>
    <n v="4"/>
    <n v="16.68"/>
    <s v="Yes"/>
  </r>
  <r>
    <d v="2015-03-23T00:00:00"/>
    <x v="2"/>
    <x v="2"/>
    <x v="290"/>
    <x v="5"/>
    <x v="2"/>
    <x v="3"/>
    <s v="TOPS Carbonless Receipt Book, Four 2-3/4 x 7-1/4 Money Receipts per Page"/>
    <n v="192.72"/>
    <n v="11"/>
    <n v="92.51"/>
    <s v="Yes"/>
  </r>
  <r>
    <d v="2015-03-23T00:00:00"/>
    <x v="2"/>
    <x v="2"/>
    <x v="290"/>
    <x v="5"/>
    <x v="0"/>
    <x v="0"/>
    <s v="Logitech G600 MMO Gaming Mouse"/>
    <n v="239.97"/>
    <n v="3"/>
    <n v="86.39"/>
    <s v="Yes"/>
  </r>
  <r>
    <d v="2015-03-24T00:00:00"/>
    <x v="2"/>
    <x v="2"/>
    <x v="223"/>
    <x v="3"/>
    <x v="1"/>
    <x v="14"/>
    <s v="Sauder Inglewood Library Bookcases"/>
    <n v="359.06"/>
    <n v="3"/>
    <n v="-35.909999999999997"/>
    <s v="No"/>
  </r>
  <r>
    <d v="2015-03-24T00:00:00"/>
    <x v="2"/>
    <x v="2"/>
    <x v="630"/>
    <x v="11"/>
    <x v="2"/>
    <x v="10"/>
    <s v="Eureka Sanitaire  Multi-Pro Heavy-Duty Upright, Disposable Bags"/>
    <n v="6.99"/>
    <n v="2"/>
    <n v="0.52"/>
    <s v="Yes"/>
  </r>
  <r>
    <d v="2015-03-24T00:00:00"/>
    <x v="2"/>
    <x v="2"/>
    <x v="186"/>
    <x v="1"/>
    <x v="1"/>
    <x v="5"/>
    <s v="Eldon Expressions Punched Metal &amp; Wood Desk Accessories, Black &amp; Cherry"/>
    <n v="46.9"/>
    <n v="5"/>
    <n v="13.13"/>
    <s v="Yes"/>
  </r>
  <r>
    <d v="2015-03-26T00:00:00"/>
    <x v="2"/>
    <x v="2"/>
    <x v="631"/>
    <x v="11"/>
    <x v="2"/>
    <x v="3"/>
    <s v="Xerox 1988"/>
    <n v="74.349999999999994"/>
    <n v="3"/>
    <n v="23.24"/>
    <s v="Yes"/>
  </r>
  <r>
    <d v="2015-03-26T00:00:00"/>
    <x v="2"/>
    <x v="2"/>
    <x v="416"/>
    <x v="13"/>
    <x v="2"/>
    <x v="3"/>
    <s v="Southworth 25% Cotton Antique Laid Paper &amp; Envelopes"/>
    <n v="40.03"/>
    <n v="6"/>
    <n v="12.51"/>
    <s v="Yes"/>
  </r>
  <r>
    <d v="2015-03-26T00:00:00"/>
    <x v="2"/>
    <x v="2"/>
    <x v="416"/>
    <x v="13"/>
    <x v="0"/>
    <x v="0"/>
    <s v="Verbatim 25 GB 6x Blu-ray Single Layer Recordable Disc, 3/Pack"/>
    <n v="16.78"/>
    <n v="3"/>
    <n v="5.03"/>
    <s v="Yes"/>
  </r>
  <r>
    <d v="2015-03-26T00:00:00"/>
    <x v="2"/>
    <x v="2"/>
    <x v="268"/>
    <x v="1"/>
    <x v="1"/>
    <x v="7"/>
    <s v="Bush Advantage Collection Racetrack Conference Table"/>
    <n v="3393.68"/>
    <n v="8"/>
    <n v="610.86"/>
    <s v="Yes"/>
  </r>
  <r>
    <d v="2015-03-26T00:00:00"/>
    <x v="2"/>
    <x v="2"/>
    <x v="24"/>
    <x v="2"/>
    <x v="2"/>
    <x v="6"/>
    <s v="Dual Level, Single-Width Filing Carts"/>
    <n v="1085.42"/>
    <n v="7"/>
    <n v="282.20999999999998"/>
    <s v="Yes"/>
  </r>
  <r>
    <d v="2015-03-26T00:00:00"/>
    <x v="2"/>
    <x v="2"/>
    <x v="24"/>
    <x v="2"/>
    <x v="2"/>
    <x v="10"/>
    <s v="Disposable Triple-Filter Dust Bags"/>
    <n v="13.11"/>
    <n v="3"/>
    <n v="3.41"/>
    <s v="Yes"/>
  </r>
  <r>
    <d v="2015-03-27T00:00:00"/>
    <x v="2"/>
    <x v="2"/>
    <x v="45"/>
    <x v="1"/>
    <x v="2"/>
    <x v="6"/>
    <s v="Rogers Profile Extra Capacity Storage Tub"/>
    <n v="83.7"/>
    <n v="5"/>
    <n v="3.35"/>
    <s v="Yes"/>
  </r>
  <r>
    <d v="2015-03-28T00:00:00"/>
    <x v="2"/>
    <x v="2"/>
    <x v="521"/>
    <x v="5"/>
    <x v="0"/>
    <x v="0"/>
    <s v="Imation Bio 8GB USBÂ Flash Drive ImationÂ Corp"/>
    <n v="166.24"/>
    <n v="1"/>
    <n v="24.94"/>
    <s v="Yes"/>
  </r>
  <r>
    <d v="2015-03-28T00:00:00"/>
    <x v="2"/>
    <x v="2"/>
    <x v="521"/>
    <x v="5"/>
    <x v="2"/>
    <x v="3"/>
    <s v="Xerox 1977"/>
    <n v="33.4"/>
    <n v="5"/>
    <n v="16.03"/>
    <s v="Yes"/>
  </r>
  <r>
    <d v="2015-03-28T00:00:00"/>
    <x v="2"/>
    <x v="2"/>
    <x v="299"/>
    <x v="13"/>
    <x v="2"/>
    <x v="3"/>
    <s v="Xerox 1999"/>
    <n v="15.55"/>
    <n v="3"/>
    <n v="5.44"/>
    <s v="Yes"/>
  </r>
  <r>
    <d v="2015-03-28T00:00:00"/>
    <x v="2"/>
    <x v="2"/>
    <x v="299"/>
    <x v="13"/>
    <x v="2"/>
    <x v="3"/>
    <s v="Southworth Parchment Paper &amp; Envelopes"/>
    <n v="5.23"/>
    <n v="1"/>
    <n v="1.7"/>
    <s v="Yes"/>
  </r>
  <r>
    <d v="2015-03-28T00:00:00"/>
    <x v="2"/>
    <x v="2"/>
    <x v="250"/>
    <x v="2"/>
    <x v="2"/>
    <x v="13"/>
    <s v="Security-Tint Envelopes"/>
    <n v="22.92"/>
    <n v="3"/>
    <n v="11.23"/>
    <s v="Yes"/>
  </r>
  <r>
    <d v="2015-03-29T00:00:00"/>
    <x v="2"/>
    <x v="2"/>
    <x v="120"/>
    <x v="11"/>
    <x v="1"/>
    <x v="1"/>
    <s v="Hon 4070 Series Pagoda Armless Upholstered Stacking Chairs"/>
    <n v="1166.92"/>
    <n v="5"/>
    <n v="131.28"/>
    <s v="Yes"/>
  </r>
  <r>
    <d v="2015-03-29T00:00:00"/>
    <x v="2"/>
    <x v="2"/>
    <x v="121"/>
    <x v="1"/>
    <x v="2"/>
    <x v="10"/>
    <s v="Acco 6 Outlet Guardian Premium Plus Surge Suppressor"/>
    <n v="73.28"/>
    <n v="4"/>
    <n v="21.25"/>
    <s v="Yes"/>
  </r>
  <r>
    <d v="2015-03-29T00:00:00"/>
    <x v="2"/>
    <x v="2"/>
    <x v="465"/>
    <x v="5"/>
    <x v="2"/>
    <x v="3"/>
    <s v="Xerox 1880"/>
    <n v="212.64"/>
    <n v="6"/>
    <n v="99.94"/>
    <s v="Yes"/>
  </r>
  <r>
    <d v="2015-03-29T00:00:00"/>
    <x v="2"/>
    <x v="2"/>
    <x v="465"/>
    <x v="5"/>
    <x v="2"/>
    <x v="3"/>
    <s v="Tops Wirebound Message Log Books"/>
    <n v="9.8699999999999992"/>
    <n v="3"/>
    <n v="4.54"/>
    <s v="Yes"/>
  </r>
  <r>
    <d v="2015-03-29T00:00:00"/>
    <x v="2"/>
    <x v="2"/>
    <x v="465"/>
    <x v="5"/>
    <x v="0"/>
    <x v="0"/>
    <s v="Memorex Froggy Flash Drive 8 GB"/>
    <n v="53.25"/>
    <n v="3"/>
    <n v="20.77"/>
    <s v="Yes"/>
  </r>
  <r>
    <d v="2015-03-29T00:00:00"/>
    <x v="2"/>
    <x v="2"/>
    <x v="465"/>
    <x v="5"/>
    <x v="1"/>
    <x v="5"/>
    <s v="G.E. Longer-Life Indoor Recessed Floodlight Bulbs"/>
    <n v="19.920000000000002"/>
    <n v="3"/>
    <n v="9.56"/>
    <s v="Yes"/>
  </r>
  <r>
    <d v="2015-03-29T00:00:00"/>
    <x v="2"/>
    <x v="2"/>
    <x v="133"/>
    <x v="25"/>
    <x v="2"/>
    <x v="11"/>
    <s v="Newell 333"/>
    <n v="5.56"/>
    <n v="2"/>
    <n v="1.45"/>
    <s v="Yes"/>
  </r>
  <r>
    <d v="2015-03-29T00:00:00"/>
    <x v="2"/>
    <x v="2"/>
    <x v="632"/>
    <x v="2"/>
    <x v="2"/>
    <x v="3"/>
    <s v="Ampad Gold Fibre Wirebound Steno Books, 6&quot; x 9&quot;, Gregg Ruled"/>
    <n v="17.64"/>
    <n v="4"/>
    <n v="8.11"/>
    <s v="Yes"/>
  </r>
  <r>
    <d v="2015-03-30T00:00:00"/>
    <x v="2"/>
    <x v="2"/>
    <x v="466"/>
    <x v="3"/>
    <x v="2"/>
    <x v="3"/>
    <s v="Adams Telephone Message Book W/Dividers/Space For Phone Numbers, 5 1/4&quot;X8 1/2&quot;, 300/Messages"/>
    <n v="23.52"/>
    <n v="5"/>
    <n v="8.5299999999999994"/>
    <s v="Yes"/>
  </r>
  <r>
    <d v="2015-03-30T00:00:00"/>
    <x v="2"/>
    <x v="2"/>
    <x v="466"/>
    <x v="3"/>
    <x v="0"/>
    <x v="2"/>
    <s v="AT&amp;T 17929 Lendline Telephone"/>
    <n v="180.96"/>
    <n v="5"/>
    <n v="13.57"/>
    <s v="Yes"/>
  </r>
  <r>
    <d v="2015-03-30T00:00:00"/>
    <x v="2"/>
    <x v="2"/>
    <x v="156"/>
    <x v="3"/>
    <x v="1"/>
    <x v="1"/>
    <s v="Office Star - Contemporary Task Swivel chair with Loop Arms, Charcoal"/>
    <n v="366.74"/>
    <n v="4"/>
    <n v="-110.02"/>
    <s v="No"/>
  </r>
  <r>
    <d v="2015-03-31T00:00:00"/>
    <x v="2"/>
    <x v="2"/>
    <x v="277"/>
    <x v="11"/>
    <x v="0"/>
    <x v="2"/>
    <s v="PureGear Roll-On Screen Protector"/>
    <n v="79.959999999999994"/>
    <n v="5"/>
    <n v="27.99"/>
    <s v="Yes"/>
  </r>
  <r>
    <d v="2015-03-31T00:00:00"/>
    <x v="2"/>
    <x v="2"/>
    <x v="369"/>
    <x v="4"/>
    <x v="2"/>
    <x v="3"/>
    <s v="White Dual Perf Computer Printout Paper, 2700 Sheets, 1 Part, Heavyweight, 20 lbs., 14 7/8 x 11"/>
    <n v="98.38"/>
    <n v="3"/>
    <n v="35.659999999999997"/>
    <s v="Yes"/>
  </r>
  <r>
    <d v="2015-03-31T00:00:00"/>
    <x v="2"/>
    <x v="2"/>
    <x v="369"/>
    <x v="4"/>
    <x v="1"/>
    <x v="5"/>
    <s v="3M Polarizing Light Filter Sleeves"/>
    <n v="22.38"/>
    <n v="3"/>
    <n v="-7.83"/>
    <s v="No"/>
  </r>
  <r>
    <d v="2015-04-01T00:00:00"/>
    <x v="2"/>
    <x v="3"/>
    <x v="36"/>
    <x v="7"/>
    <x v="2"/>
    <x v="9"/>
    <s v="GBC Standard Recycled Report Covers, Clear Plastic Sheets"/>
    <n v="32.340000000000003"/>
    <n v="3"/>
    <n v="15.52"/>
    <s v="Yes"/>
  </r>
  <r>
    <d v="2015-04-01T00:00:00"/>
    <x v="2"/>
    <x v="3"/>
    <x v="36"/>
    <x v="7"/>
    <x v="2"/>
    <x v="3"/>
    <s v="Adams Telephone Message Book w/Frequently-Called Numbers Space, 400 Messages per Book"/>
    <n v="39.9"/>
    <n v="5"/>
    <n v="19.95"/>
    <s v="Yes"/>
  </r>
  <r>
    <d v="2015-04-01T00:00:00"/>
    <x v="2"/>
    <x v="3"/>
    <x v="633"/>
    <x v="25"/>
    <x v="1"/>
    <x v="5"/>
    <s v="DAX Wood Document Frame"/>
    <n v="192.22"/>
    <n v="14"/>
    <n v="69.2"/>
    <s v="Yes"/>
  </r>
  <r>
    <d v="2015-04-04T00:00:00"/>
    <x v="2"/>
    <x v="3"/>
    <x v="190"/>
    <x v="2"/>
    <x v="2"/>
    <x v="11"/>
    <s v="DIXON Ticonderoga Erasable Checking Pencils"/>
    <n v="11.16"/>
    <n v="2"/>
    <n v="4.3499999999999996"/>
    <s v="Yes"/>
  </r>
  <r>
    <d v="2015-04-04T00:00:00"/>
    <x v="2"/>
    <x v="3"/>
    <x v="190"/>
    <x v="2"/>
    <x v="1"/>
    <x v="5"/>
    <s v="Eldon Advantage Foldable Chair Mats for Low Pile Carpets"/>
    <n v="108.4"/>
    <n v="2"/>
    <n v="22.76"/>
    <s v="Yes"/>
  </r>
  <r>
    <d v="2015-04-04T00:00:00"/>
    <x v="2"/>
    <x v="3"/>
    <x v="190"/>
    <x v="2"/>
    <x v="2"/>
    <x v="9"/>
    <s v="GBC Prestige Therm-A-Bind Covers"/>
    <n v="82.34"/>
    <n v="3"/>
    <n v="27.79"/>
    <s v="Yes"/>
  </r>
  <r>
    <d v="2015-04-04T00:00:00"/>
    <x v="2"/>
    <x v="3"/>
    <x v="190"/>
    <x v="2"/>
    <x v="2"/>
    <x v="9"/>
    <s v="Avery Round Ring Poly Binders"/>
    <n v="9.09"/>
    <n v="4"/>
    <n v="3.29"/>
    <s v="Yes"/>
  </r>
  <r>
    <d v="2015-04-04T00:00:00"/>
    <x v="2"/>
    <x v="3"/>
    <x v="162"/>
    <x v="10"/>
    <x v="2"/>
    <x v="10"/>
    <s v="Hoover Shoulder Vac Commercial Portable Vacuum"/>
    <n v="644.08000000000004"/>
    <n v="2"/>
    <n v="107.35"/>
    <s v="Yes"/>
  </r>
  <r>
    <d v="2015-04-04T00:00:00"/>
    <x v="2"/>
    <x v="3"/>
    <x v="162"/>
    <x v="10"/>
    <x v="2"/>
    <x v="4"/>
    <s v="Staples"/>
    <n v="5.84"/>
    <n v="2"/>
    <n v="2.63"/>
    <s v="Yes"/>
  </r>
  <r>
    <d v="2015-04-04T00:00:00"/>
    <x v="2"/>
    <x v="3"/>
    <x v="162"/>
    <x v="10"/>
    <x v="2"/>
    <x v="9"/>
    <s v="Acco Expandable Hanging Binders"/>
    <n v="12.76"/>
    <n v="2"/>
    <n v="5.87"/>
    <s v="Yes"/>
  </r>
  <r>
    <d v="2015-04-04T00:00:00"/>
    <x v="2"/>
    <x v="3"/>
    <x v="162"/>
    <x v="10"/>
    <x v="0"/>
    <x v="2"/>
    <s v="Shocksock Galaxy S4 Armband"/>
    <n v="10.95"/>
    <n v="1"/>
    <n v="0.44"/>
    <s v="Yes"/>
  </r>
  <r>
    <d v="2015-04-04T00:00:00"/>
    <x v="2"/>
    <x v="3"/>
    <x v="162"/>
    <x v="10"/>
    <x v="0"/>
    <x v="12"/>
    <s v="Brother DCP1000 Digital 3 in 1 Multifunction Machine"/>
    <n v="599.98"/>
    <n v="2"/>
    <n v="209.99"/>
    <s v="Yes"/>
  </r>
  <r>
    <d v="2015-04-05T00:00:00"/>
    <x v="2"/>
    <x v="3"/>
    <x v="477"/>
    <x v="2"/>
    <x v="1"/>
    <x v="5"/>
    <s v="Electrix 20W Halogen Replacement Bulb for Zoom-In Desk Lamp"/>
    <n v="26.8"/>
    <n v="2"/>
    <n v="12.86"/>
    <s v="Yes"/>
  </r>
  <r>
    <d v="2015-04-05T00:00:00"/>
    <x v="2"/>
    <x v="3"/>
    <x v="209"/>
    <x v="3"/>
    <x v="1"/>
    <x v="5"/>
    <s v="Staple-based wall hangings"/>
    <n v="22.29"/>
    <n v="7"/>
    <n v="-8.92"/>
    <s v="No"/>
  </r>
  <r>
    <d v="2015-04-05T00:00:00"/>
    <x v="2"/>
    <x v="3"/>
    <x v="63"/>
    <x v="4"/>
    <x v="0"/>
    <x v="2"/>
    <s v="ShoreTel ShorePhone IP 230 VoIP phone"/>
    <n v="946.34"/>
    <n v="7"/>
    <n v="118.29"/>
    <s v="Yes"/>
  </r>
  <r>
    <d v="2015-04-05T00:00:00"/>
    <x v="2"/>
    <x v="3"/>
    <x v="634"/>
    <x v="24"/>
    <x v="2"/>
    <x v="11"/>
    <s v="Model L Table or Wall-Mount Pencil Sharpener"/>
    <n v="125.93"/>
    <n v="7"/>
    <n v="35.26"/>
    <s v="Yes"/>
  </r>
  <r>
    <d v="2015-04-06T00:00:00"/>
    <x v="2"/>
    <x v="3"/>
    <x v="207"/>
    <x v="1"/>
    <x v="2"/>
    <x v="8"/>
    <s v="Avery 501"/>
    <n v="7.38"/>
    <n v="2"/>
    <n v="3.47"/>
    <s v="Yes"/>
  </r>
  <r>
    <d v="2015-04-06T00:00:00"/>
    <x v="2"/>
    <x v="3"/>
    <x v="207"/>
    <x v="1"/>
    <x v="2"/>
    <x v="11"/>
    <s v="Binney &amp; Smith Crayola Metallic Colored Pencils, 8-Color Set"/>
    <n v="9.26"/>
    <n v="2"/>
    <n v="3.06"/>
    <s v="Yes"/>
  </r>
  <r>
    <d v="2015-04-06T00:00:00"/>
    <x v="2"/>
    <x v="3"/>
    <x v="127"/>
    <x v="2"/>
    <x v="2"/>
    <x v="3"/>
    <s v="Wirebound Message Books, Two 4 1/4&quot; x 5&quot; Forms per Page"/>
    <n v="30.44"/>
    <n v="4"/>
    <n v="14.31"/>
    <s v="Yes"/>
  </r>
  <r>
    <d v="2015-04-06T00:00:00"/>
    <x v="2"/>
    <x v="3"/>
    <x v="127"/>
    <x v="2"/>
    <x v="1"/>
    <x v="5"/>
    <s v="Executive Impressions 10&quot; Spectator Wall Clock"/>
    <n v="35.28"/>
    <n v="3"/>
    <n v="12"/>
    <s v="Yes"/>
  </r>
  <r>
    <d v="2015-04-06T00:00:00"/>
    <x v="2"/>
    <x v="3"/>
    <x v="635"/>
    <x v="5"/>
    <x v="0"/>
    <x v="0"/>
    <s v="Logitech Wireless Anywhere Mouse MX for PC and Mac"/>
    <n v="119.98"/>
    <n v="2"/>
    <n v="35.99"/>
    <s v="Yes"/>
  </r>
  <r>
    <d v="2015-04-06T00:00:00"/>
    <x v="2"/>
    <x v="3"/>
    <x v="635"/>
    <x v="5"/>
    <x v="0"/>
    <x v="0"/>
    <s v="LogitechÂ Z-906 Speaker sys - home theater - 5.1-CH"/>
    <n v="989.97"/>
    <n v="3"/>
    <n v="395.99"/>
    <s v="Yes"/>
  </r>
  <r>
    <d v="2015-04-07T00:00:00"/>
    <x v="2"/>
    <x v="3"/>
    <x v="576"/>
    <x v="0"/>
    <x v="0"/>
    <x v="2"/>
    <s v="Mitel MiVoice 5330e IP Phone"/>
    <n v="1099.96"/>
    <n v="4"/>
    <n v="285.99"/>
    <s v="Yes"/>
  </r>
  <r>
    <d v="2015-04-07T00:00:00"/>
    <x v="2"/>
    <x v="3"/>
    <x v="532"/>
    <x v="2"/>
    <x v="2"/>
    <x v="11"/>
    <s v="Colorific Watercolor Pencils"/>
    <n v="15.48"/>
    <n v="3"/>
    <n v="4.49"/>
    <s v="Yes"/>
  </r>
  <r>
    <d v="2015-04-07T00:00:00"/>
    <x v="2"/>
    <x v="3"/>
    <x v="442"/>
    <x v="5"/>
    <x v="2"/>
    <x v="9"/>
    <s v="Avery Premier Heavy-Duty Binder with Round Locking Rings"/>
    <n v="22.85"/>
    <n v="2"/>
    <n v="7.43"/>
    <s v="Yes"/>
  </r>
  <r>
    <d v="2015-04-09T00:00:00"/>
    <x v="2"/>
    <x v="3"/>
    <x v="386"/>
    <x v="21"/>
    <x v="2"/>
    <x v="3"/>
    <s v="Xerox 1908"/>
    <n v="279.89999999999998"/>
    <n v="5"/>
    <n v="137.15"/>
    <s v="Yes"/>
  </r>
  <r>
    <d v="2015-04-09T00:00:00"/>
    <x v="2"/>
    <x v="3"/>
    <x v="386"/>
    <x v="21"/>
    <x v="0"/>
    <x v="0"/>
    <s v="Logitech G19 Programmable Gaming Keyboard"/>
    <n v="619.95000000000005"/>
    <n v="5"/>
    <n v="111.59"/>
    <s v="Yes"/>
  </r>
  <r>
    <d v="2015-04-09T00:00:00"/>
    <x v="2"/>
    <x v="3"/>
    <x v="386"/>
    <x v="21"/>
    <x v="2"/>
    <x v="3"/>
    <s v="Ampad Evidence Wirebond Steno Books, 6&quot; x 9&quot;"/>
    <n v="4.3600000000000003"/>
    <n v="2"/>
    <n v="2.0499999999999998"/>
    <s v="Yes"/>
  </r>
  <r>
    <d v="2015-04-09T00:00:00"/>
    <x v="2"/>
    <x v="3"/>
    <x v="386"/>
    <x v="21"/>
    <x v="2"/>
    <x v="13"/>
    <s v="Security-Tint Envelopes"/>
    <n v="15.28"/>
    <n v="2"/>
    <n v="7.49"/>
    <s v="Yes"/>
  </r>
  <r>
    <d v="2015-04-09T00:00:00"/>
    <x v="2"/>
    <x v="3"/>
    <x v="172"/>
    <x v="16"/>
    <x v="2"/>
    <x v="9"/>
    <s v="Acco Flexible ACCOHIDE Square Ring Data Binder, Dark Blue, 11 1/2&quot; X 14&quot; 7/8&quot;"/>
    <n v="9.76"/>
    <n v="2"/>
    <n v="-6.83"/>
    <s v="No"/>
  </r>
  <r>
    <d v="2015-04-09T00:00:00"/>
    <x v="2"/>
    <x v="3"/>
    <x v="206"/>
    <x v="4"/>
    <x v="0"/>
    <x v="0"/>
    <s v="Sony Micro Vault Click 16 GB USB 2.0 Flash Drive"/>
    <n v="134.38"/>
    <n v="3"/>
    <n v="6.72"/>
    <s v="Yes"/>
  </r>
  <r>
    <d v="2015-04-09T00:00:00"/>
    <x v="2"/>
    <x v="3"/>
    <x v="598"/>
    <x v="13"/>
    <x v="2"/>
    <x v="9"/>
    <s v="Avery Heavy-Duty EZD View Binder with Locking Rings"/>
    <n v="7.66"/>
    <n v="4"/>
    <n v="-6.12"/>
    <s v="No"/>
  </r>
  <r>
    <d v="2015-04-10T00:00:00"/>
    <x v="2"/>
    <x v="3"/>
    <x v="385"/>
    <x v="21"/>
    <x v="1"/>
    <x v="1"/>
    <s v="Office Star - Mesh Screen back chair with Vinyl seat"/>
    <n v="392.94"/>
    <n v="3"/>
    <n v="43.22"/>
    <s v="Yes"/>
  </r>
  <r>
    <d v="2015-04-10T00:00:00"/>
    <x v="2"/>
    <x v="3"/>
    <x v="163"/>
    <x v="5"/>
    <x v="2"/>
    <x v="6"/>
    <s v="Tenex Personal Project File with Scoop Front Design, Black"/>
    <n v="26.96"/>
    <n v="2"/>
    <n v="7.01"/>
    <s v="Yes"/>
  </r>
  <r>
    <d v="2015-04-10T00:00:00"/>
    <x v="2"/>
    <x v="3"/>
    <x v="80"/>
    <x v="13"/>
    <x v="1"/>
    <x v="5"/>
    <s v="DataProducts Ampli Magnifier Task Lamp, Black,"/>
    <n v="64.94"/>
    <n v="3"/>
    <n v="6.49"/>
    <s v="Yes"/>
  </r>
  <r>
    <d v="2015-04-10T00:00:00"/>
    <x v="2"/>
    <x v="3"/>
    <x v="80"/>
    <x v="13"/>
    <x v="2"/>
    <x v="3"/>
    <s v="Xerox 1946"/>
    <n v="20.74"/>
    <n v="4"/>
    <n v="7.26"/>
    <s v="Yes"/>
  </r>
  <r>
    <d v="2015-04-12T00:00:00"/>
    <x v="2"/>
    <x v="3"/>
    <x v="636"/>
    <x v="11"/>
    <x v="2"/>
    <x v="9"/>
    <s v="SpineVue Locking Slant-D Ring Binders by Cardinal"/>
    <n v="8.23"/>
    <n v="3"/>
    <n v="-6.03"/>
    <s v="No"/>
  </r>
  <r>
    <d v="2015-04-12T00:00:00"/>
    <x v="2"/>
    <x v="3"/>
    <x v="637"/>
    <x v="2"/>
    <x v="1"/>
    <x v="5"/>
    <s v="DAX Two-Tone Rosewood/Black Document Frame, Desktop, 5 x 7"/>
    <n v="28.44"/>
    <n v="3"/>
    <n v="11.38"/>
    <s v="Yes"/>
  </r>
  <r>
    <d v="2015-04-12T00:00:00"/>
    <x v="2"/>
    <x v="3"/>
    <x v="637"/>
    <x v="2"/>
    <x v="1"/>
    <x v="1"/>
    <s v="Office Star - Ergonomically Designed Knee Chair"/>
    <n v="364.41"/>
    <n v="5"/>
    <n v="8.1"/>
    <s v="Yes"/>
  </r>
  <r>
    <d v="2015-04-12T00:00:00"/>
    <x v="2"/>
    <x v="3"/>
    <x v="637"/>
    <x v="2"/>
    <x v="0"/>
    <x v="2"/>
    <s v="Square Credit Card Reader"/>
    <n v="39.96"/>
    <n v="4"/>
    <n v="10.39"/>
    <s v="Yes"/>
  </r>
  <r>
    <d v="2015-04-12T00:00:00"/>
    <x v="2"/>
    <x v="3"/>
    <x v="637"/>
    <x v="2"/>
    <x v="1"/>
    <x v="1"/>
    <s v="Global Leather Highback Executive Chair with Pneumatic Height Adjustment, Black"/>
    <n v="361.76"/>
    <n v="2"/>
    <n v="68.33"/>
    <s v="Yes"/>
  </r>
  <r>
    <d v="2015-04-12T00:00:00"/>
    <x v="2"/>
    <x v="3"/>
    <x v="335"/>
    <x v="2"/>
    <x v="2"/>
    <x v="13"/>
    <s v="Wausau Papers Astrobrights Colored Envelopes"/>
    <n v="17.940000000000001"/>
    <n v="3"/>
    <n v="8.7899999999999991"/>
    <s v="Yes"/>
  </r>
  <r>
    <d v="2015-04-12T00:00:00"/>
    <x v="2"/>
    <x v="3"/>
    <x v="335"/>
    <x v="2"/>
    <x v="1"/>
    <x v="1"/>
    <s v="Global Armless Task Chair, Royal Blue"/>
    <n v="384.17"/>
    <n v="7"/>
    <n v="29.88"/>
    <s v="Yes"/>
  </r>
  <r>
    <d v="2015-04-12T00:00:00"/>
    <x v="2"/>
    <x v="3"/>
    <x v="335"/>
    <x v="2"/>
    <x v="0"/>
    <x v="2"/>
    <s v="Wilson SignalBoost 841262 DB PRO Amplifier Kit"/>
    <n v="1799.75"/>
    <n v="5"/>
    <n v="539.92999999999995"/>
    <s v="Yes"/>
  </r>
  <r>
    <d v="2015-04-12T00:00:00"/>
    <x v="2"/>
    <x v="3"/>
    <x v="320"/>
    <x v="28"/>
    <x v="2"/>
    <x v="3"/>
    <s v="Xerox 1881"/>
    <n v="85.96"/>
    <n v="7"/>
    <n v="40.4"/>
    <s v="Yes"/>
  </r>
  <r>
    <d v="2015-04-12T00:00:00"/>
    <x v="2"/>
    <x v="3"/>
    <x v="638"/>
    <x v="23"/>
    <x v="2"/>
    <x v="9"/>
    <s v="GBC Ibimaster 500 Manual ProClick Binding System"/>
    <n v="1598.06"/>
    <n v="7"/>
    <n v="-1065.3699999999999"/>
    <s v="No"/>
  </r>
  <r>
    <d v="2015-04-12T00:00:00"/>
    <x v="2"/>
    <x v="3"/>
    <x v="638"/>
    <x v="23"/>
    <x v="2"/>
    <x v="11"/>
    <s v="Deluxe Chalkboard Eraser Cleaner"/>
    <n v="36.96"/>
    <n v="4"/>
    <n v="12.01"/>
    <s v="Yes"/>
  </r>
  <r>
    <d v="2015-04-12T00:00:00"/>
    <x v="2"/>
    <x v="3"/>
    <x v="348"/>
    <x v="5"/>
    <x v="2"/>
    <x v="13"/>
    <s v="Tyvek Side-Opening Peel &amp; Seel Expanding Envelopes"/>
    <n v="271.44"/>
    <n v="3"/>
    <n v="122.15"/>
    <s v="Yes"/>
  </r>
  <r>
    <d v="2015-04-12T00:00:00"/>
    <x v="2"/>
    <x v="3"/>
    <x v="348"/>
    <x v="5"/>
    <x v="0"/>
    <x v="2"/>
    <s v="Jensen SMPS-640 -Â speaker phone"/>
    <n v="110.35"/>
    <n v="3"/>
    <n v="8.2799999999999994"/>
    <s v="Yes"/>
  </r>
  <r>
    <d v="2015-04-12T00:00:00"/>
    <x v="2"/>
    <x v="3"/>
    <x v="348"/>
    <x v="5"/>
    <x v="1"/>
    <x v="5"/>
    <s v="Master Caster Door Stop, Large Brown"/>
    <n v="36.4"/>
    <n v="5"/>
    <n v="13.83"/>
    <s v="Yes"/>
  </r>
  <r>
    <d v="2015-04-12T00:00:00"/>
    <x v="2"/>
    <x v="3"/>
    <x v="511"/>
    <x v="5"/>
    <x v="2"/>
    <x v="11"/>
    <s v="Avery Hi-Liter Fluorescent Desk Style Markers"/>
    <n v="16.899999999999999"/>
    <n v="5"/>
    <n v="6.25"/>
    <s v="Yes"/>
  </r>
  <r>
    <d v="2015-04-12T00:00:00"/>
    <x v="2"/>
    <x v="3"/>
    <x v="511"/>
    <x v="5"/>
    <x v="1"/>
    <x v="5"/>
    <s v="Eldon Image Series Desk Accessories, Burgundy"/>
    <n v="25.08"/>
    <n v="6"/>
    <n v="9.0299999999999994"/>
    <s v="Yes"/>
  </r>
  <r>
    <d v="2015-04-13T00:00:00"/>
    <x v="2"/>
    <x v="3"/>
    <x v="469"/>
    <x v="5"/>
    <x v="0"/>
    <x v="0"/>
    <s v="Plantronics Audio 478 Stereo USB Headset"/>
    <n v="199.96"/>
    <n v="4"/>
    <n v="69.989999999999995"/>
    <s v="Yes"/>
  </r>
  <r>
    <d v="2015-04-13T00:00:00"/>
    <x v="2"/>
    <x v="3"/>
    <x v="469"/>
    <x v="5"/>
    <x v="1"/>
    <x v="7"/>
    <s v="Hon 94000 Series Round Tables"/>
    <n v="710.83"/>
    <n v="3"/>
    <n v="-97.74"/>
    <s v="No"/>
  </r>
  <r>
    <d v="2015-04-13T00:00:00"/>
    <x v="2"/>
    <x v="3"/>
    <x v="639"/>
    <x v="35"/>
    <x v="2"/>
    <x v="16"/>
    <s v="Martin-Yale Premier Letter Opener"/>
    <n v="12.88"/>
    <n v="1"/>
    <n v="0.39"/>
    <s v="Yes"/>
  </r>
  <r>
    <d v="2015-04-13T00:00:00"/>
    <x v="2"/>
    <x v="3"/>
    <x v="640"/>
    <x v="22"/>
    <x v="2"/>
    <x v="3"/>
    <s v="Xerox 210"/>
    <n v="31.1"/>
    <n v="6"/>
    <n v="10.89"/>
    <s v="Yes"/>
  </r>
  <r>
    <d v="2015-04-13T00:00:00"/>
    <x v="2"/>
    <x v="3"/>
    <x v="640"/>
    <x v="22"/>
    <x v="2"/>
    <x v="3"/>
    <s v="Xerox 1973"/>
    <n v="54.82"/>
    <n v="3"/>
    <n v="17.82"/>
    <s v="Yes"/>
  </r>
  <r>
    <d v="2015-04-13T00:00:00"/>
    <x v="2"/>
    <x v="3"/>
    <x v="492"/>
    <x v="5"/>
    <x v="1"/>
    <x v="5"/>
    <s v="Flat Face Poster Frame"/>
    <n v="37.68"/>
    <n v="2"/>
    <n v="15.83"/>
    <s v="Yes"/>
  </r>
  <r>
    <d v="2015-04-13T00:00:00"/>
    <x v="2"/>
    <x v="3"/>
    <x v="492"/>
    <x v="5"/>
    <x v="0"/>
    <x v="2"/>
    <s v="Aastra 57i VoIP phone"/>
    <n v="258.58"/>
    <n v="2"/>
    <n v="19.39"/>
    <s v="Yes"/>
  </r>
  <r>
    <d v="2015-04-13T00:00:00"/>
    <x v="2"/>
    <x v="3"/>
    <x v="492"/>
    <x v="5"/>
    <x v="2"/>
    <x v="10"/>
    <s v="3M Replacement Filter for Office Air Cleaner for 20' x 33' Room"/>
    <n v="75.84"/>
    <n v="2"/>
    <n v="29.58"/>
    <s v="Yes"/>
  </r>
  <r>
    <d v="2015-04-13T00:00:00"/>
    <x v="2"/>
    <x v="3"/>
    <x v="226"/>
    <x v="31"/>
    <x v="2"/>
    <x v="9"/>
    <s v="Fellowes Black Plastic Comb Bindings"/>
    <n v="17.43"/>
    <n v="3"/>
    <n v="8.02"/>
    <s v="Yes"/>
  </r>
  <r>
    <d v="2015-04-13T00:00:00"/>
    <x v="2"/>
    <x v="3"/>
    <x v="641"/>
    <x v="5"/>
    <x v="1"/>
    <x v="7"/>
    <s v="Iceberg OfficeWorks 42&quot; Round Tables"/>
    <n v="241.57"/>
    <n v="2"/>
    <n v="-15.1"/>
    <s v="No"/>
  </r>
  <r>
    <d v="2015-04-13T00:00:00"/>
    <x v="2"/>
    <x v="3"/>
    <x v="641"/>
    <x v="5"/>
    <x v="0"/>
    <x v="2"/>
    <s v="Polycom CX600 IP Phone VoIP phone"/>
    <n v="479.92"/>
    <n v="2"/>
    <n v="41.99"/>
    <s v="Yes"/>
  </r>
  <r>
    <d v="2015-04-13T00:00:00"/>
    <x v="2"/>
    <x v="3"/>
    <x v="450"/>
    <x v="22"/>
    <x v="2"/>
    <x v="6"/>
    <s v="Neat Ideas Personal Hanging Folder Files, Black"/>
    <n v="10.74"/>
    <n v="1"/>
    <n v="0.81"/>
    <s v="Yes"/>
  </r>
  <r>
    <d v="2015-04-13T00:00:00"/>
    <x v="2"/>
    <x v="3"/>
    <x v="336"/>
    <x v="4"/>
    <x v="1"/>
    <x v="7"/>
    <s v="Chromcraft Bull-Nose Wood Round Conference Table Top, Wood Base"/>
    <n v="609.98"/>
    <n v="4"/>
    <n v="-113.28"/>
    <s v="No"/>
  </r>
  <r>
    <d v="2015-04-13T00:00:00"/>
    <x v="2"/>
    <x v="3"/>
    <x v="336"/>
    <x v="4"/>
    <x v="1"/>
    <x v="7"/>
    <s v="Iceberg OfficeWorks 42&quot; Round Tables"/>
    <n v="211.37"/>
    <n v="2"/>
    <n v="-45.29"/>
    <s v="No"/>
  </r>
  <r>
    <d v="2015-04-13T00:00:00"/>
    <x v="2"/>
    <x v="3"/>
    <x v="336"/>
    <x v="4"/>
    <x v="0"/>
    <x v="2"/>
    <s v="Apple iPhone 5C"/>
    <n v="239.98"/>
    <n v="3"/>
    <n v="18"/>
    <s v="Yes"/>
  </r>
  <r>
    <d v="2015-04-14T00:00:00"/>
    <x v="2"/>
    <x v="3"/>
    <x v="642"/>
    <x v="16"/>
    <x v="2"/>
    <x v="10"/>
    <s v="Acco Smartsocket Color-Coded Six-Outlet AC Adapter Model Surge Protectors"/>
    <n v="35.21"/>
    <n v="1"/>
    <n v="2.64"/>
    <s v="Yes"/>
  </r>
  <r>
    <d v="2015-04-16T00:00:00"/>
    <x v="2"/>
    <x v="3"/>
    <x v="196"/>
    <x v="18"/>
    <x v="2"/>
    <x v="10"/>
    <s v="Belkin F9H710-06 7 Outlet SurgeMaster Surge Protector"/>
    <n v="45.22"/>
    <n v="3"/>
    <n v="4.5199999999999996"/>
    <s v="Yes"/>
  </r>
  <r>
    <d v="2015-04-16T00:00:00"/>
    <x v="2"/>
    <x v="3"/>
    <x v="196"/>
    <x v="18"/>
    <x v="2"/>
    <x v="4"/>
    <s v="Super Bands, 12/Pack"/>
    <n v="10.42"/>
    <n v="7"/>
    <n v="-2.21"/>
    <s v="No"/>
  </r>
  <r>
    <d v="2015-04-16T00:00:00"/>
    <x v="2"/>
    <x v="3"/>
    <x v="196"/>
    <x v="18"/>
    <x v="2"/>
    <x v="11"/>
    <s v="Crayola Colored Pencils"/>
    <n v="7.87"/>
    <n v="3"/>
    <n v="1.28"/>
    <s v="Yes"/>
  </r>
  <r>
    <d v="2015-04-16T00:00:00"/>
    <x v="2"/>
    <x v="3"/>
    <x v="196"/>
    <x v="18"/>
    <x v="0"/>
    <x v="2"/>
    <s v="Plantronics 81402"/>
    <n v="118.78"/>
    <n v="3"/>
    <n v="-27.72"/>
    <s v="No"/>
  </r>
  <r>
    <d v="2015-04-16T00:00:00"/>
    <x v="2"/>
    <x v="3"/>
    <x v="196"/>
    <x v="18"/>
    <x v="2"/>
    <x v="4"/>
    <s v="Assorted Color Push Pins"/>
    <n v="1.45"/>
    <n v="1"/>
    <n v="0.24"/>
    <s v="Yes"/>
  </r>
  <r>
    <d v="2015-04-16T00:00:00"/>
    <x v="2"/>
    <x v="3"/>
    <x v="196"/>
    <x v="18"/>
    <x v="2"/>
    <x v="9"/>
    <s v="GBC Velobind Prepunched Cover Sets, Regency Series"/>
    <n v="55.47"/>
    <n v="5"/>
    <n v="-46.23"/>
    <s v="No"/>
  </r>
  <r>
    <d v="2015-04-16T00:00:00"/>
    <x v="2"/>
    <x v="3"/>
    <x v="556"/>
    <x v="13"/>
    <x v="2"/>
    <x v="4"/>
    <s v="Staples"/>
    <n v="12.58"/>
    <n v="4"/>
    <n v="4.09"/>
    <s v="Yes"/>
  </r>
  <r>
    <d v="2015-04-16T00:00:00"/>
    <x v="2"/>
    <x v="3"/>
    <x v="435"/>
    <x v="3"/>
    <x v="0"/>
    <x v="12"/>
    <s v="Canon PC940 Copier"/>
    <n v="1439.97"/>
    <n v="4"/>
    <n v="485.99"/>
    <s v="Yes"/>
  </r>
  <r>
    <d v="2015-04-16T00:00:00"/>
    <x v="2"/>
    <x v="3"/>
    <x v="435"/>
    <x v="3"/>
    <x v="0"/>
    <x v="0"/>
    <s v="Logitech Keyboard K120"/>
    <n v="43.56"/>
    <n v="3"/>
    <n v="-4.9000000000000004"/>
    <s v="No"/>
  </r>
  <r>
    <d v="2015-04-16T00:00:00"/>
    <x v="2"/>
    <x v="3"/>
    <x v="207"/>
    <x v="25"/>
    <x v="0"/>
    <x v="2"/>
    <s v="Konftel 250 ConferenceÂ phoneÂ - Charcoal black"/>
    <n v="569.64"/>
    <n v="2"/>
    <n v="148.11000000000001"/>
    <s v="Yes"/>
  </r>
  <r>
    <d v="2015-04-16T00:00:00"/>
    <x v="2"/>
    <x v="3"/>
    <x v="207"/>
    <x v="25"/>
    <x v="2"/>
    <x v="9"/>
    <s v="Cardinal EasyOpen D-Ring Binders"/>
    <n v="9.14"/>
    <n v="1"/>
    <n v="4.57"/>
    <s v="Yes"/>
  </r>
  <r>
    <d v="2015-04-16T00:00:00"/>
    <x v="2"/>
    <x v="3"/>
    <x v="207"/>
    <x v="25"/>
    <x v="1"/>
    <x v="5"/>
    <s v="Tenex Antistatic Computer Chair Mats"/>
    <n v="1196.8599999999999"/>
    <n v="7"/>
    <n v="119.69"/>
    <s v="Yes"/>
  </r>
  <r>
    <d v="2015-04-16T00:00:00"/>
    <x v="2"/>
    <x v="3"/>
    <x v="207"/>
    <x v="25"/>
    <x v="1"/>
    <x v="14"/>
    <s v="O'Sullivan 3-Shelf Heavy-Duty Bookcases"/>
    <n v="523.26"/>
    <n v="9"/>
    <n v="125.58"/>
    <s v="Yes"/>
  </r>
  <r>
    <d v="2015-04-16T00:00:00"/>
    <x v="2"/>
    <x v="3"/>
    <x v="125"/>
    <x v="2"/>
    <x v="1"/>
    <x v="1"/>
    <s v="Novimex Turbo Task Chair"/>
    <n v="127.76"/>
    <n v="2"/>
    <n v="2.84"/>
    <s v="Yes"/>
  </r>
  <r>
    <d v="2015-04-17T00:00:00"/>
    <x v="2"/>
    <x v="3"/>
    <x v="249"/>
    <x v="5"/>
    <x v="2"/>
    <x v="11"/>
    <s v="Prang Drawing Pencil Set"/>
    <n v="5.56"/>
    <n v="2"/>
    <n v="2.2200000000000002"/>
    <s v="Yes"/>
  </r>
  <r>
    <d v="2015-04-17T00:00:00"/>
    <x v="2"/>
    <x v="3"/>
    <x v="249"/>
    <x v="5"/>
    <x v="0"/>
    <x v="0"/>
    <s v="Plantronics S12 Corded Telephone Headset System"/>
    <n v="323.37"/>
    <n v="3"/>
    <n v="129.35"/>
    <s v="Yes"/>
  </r>
  <r>
    <d v="2015-04-17T00:00:00"/>
    <x v="2"/>
    <x v="3"/>
    <x v="249"/>
    <x v="5"/>
    <x v="0"/>
    <x v="2"/>
    <s v="Plantronics Calisto P620-M USB Wireless Speakerphone System"/>
    <n v="783.96"/>
    <n v="5"/>
    <n v="68.599999999999994"/>
    <s v="Yes"/>
  </r>
  <r>
    <d v="2015-04-17T00:00:00"/>
    <x v="2"/>
    <x v="3"/>
    <x v="249"/>
    <x v="5"/>
    <x v="2"/>
    <x v="10"/>
    <s v="Hoover Upright Vacuum With Dirt Cup"/>
    <n v="1447.65"/>
    <n v="5"/>
    <n v="419.82"/>
    <s v="Yes"/>
  </r>
  <r>
    <d v="2015-04-17T00:00:00"/>
    <x v="2"/>
    <x v="3"/>
    <x v="249"/>
    <x v="5"/>
    <x v="2"/>
    <x v="3"/>
    <s v="Xerox 1903"/>
    <n v="11.96"/>
    <n v="2"/>
    <n v="5.86"/>
    <s v="Yes"/>
  </r>
  <r>
    <d v="2015-04-17T00:00:00"/>
    <x v="2"/>
    <x v="3"/>
    <x v="421"/>
    <x v="2"/>
    <x v="0"/>
    <x v="0"/>
    <s v="Enermax Acrylux Wireless Keyboard"/>
    <n v="99.6"/>
    <n v="1"/>
    <n v="36.85"/>
    <s v="Yes"/>
  </r>
  <r>
    <d v="2015-04-17T00:00:00"/>
    <x v="2"/>
    <x v="3"/>
    <x v="421"/>
    <x v="2"/>
    <x v="2"/>
    <x v="9"/>
    <s v="DXL Angle-View Binders with Locking Rings, Black"/>
    <n v="62.3"/>
    <n v="13"/>
    <n v="21.02"/>
    <s v="Yes"/>
  </r>
  <r>
    <d v="2015-04-17T00:00:00"/>
    <x v="2"/>
    <x v="3"/>
    <x v="421"/>
    <x v="2"/>
    <x v="2"/>
    <x v="11"/>
    <s v="Barrel Sharpener"/>
    <n v="10.71"/>
    <n v="3"/>
    <n v="2.78"/>
    <s v="Yes"/>
  </r>
  <r>
    <d v="2015-04-18T00:00:00"/>
    <x v="2"/>
    <x v="3"/>
    <x v="102"/>
    <x v="24"/>
    <x v="2"/>
    <x v="9"/>
    <s v="C-Line Peel &amp; Stick Add-On Filing Pockets, 8-3/4 x 5-1/8, 10/Pack"/>
    <n v="38.22"/>
    <n v="6"/>
    <n v="17.96"/>
    <s v="Yes"/>
  </r>
  <r>
    <d v="2015-04-18T00:00:00"/>
    <x v="2"/>
    <x v="3"/>
    <x v="102"/>
    <x v="24"/>
    <x v="2"/>
    <x v="8"/>
    <s v="Avery 485"/>
    <n v="75.180000000000007"/>
    <n v="6"/>
    <n v="35.33"/>
    <s v="Yes"/>
  </r>
  <r>
    <d v="2015-04-18T00:00:00"/>
    <x v="2"/>
    <x v="3"/>
    <x v="102"/>
    <x v="24"/>
    <x v="1"/>
    <x v="5"/>
    <s v="Longer-Life Soft White Bulbs"/>
    <n v="6.16"/>
    <n v="2"/>
    <n v="2.96"/>
    <s v="Yes"/>
  </r>
  <r>
    <d v="2015-04-18T00:00:00"/>
    <x v="2"/>
    <x v="3"/>
    <x v="102"/>
    <x v="24"/>
    <x v="1"/>
    <x v="1"/>
    <s v="Global Leather Task Chair, Black"/>
    <n v="89.99"/>
    <n v="1"/>
    <n v="17.100000000000001"/>
    <s v="Yes"/>
  </r>
  <r>
    <d v="2015-04-18T00:00:00"/>
    <x v="2"/>
    <x v="3"/>
    <x v="456"/>
    <x v="19"/>
    <x v="0"/>
    <x v="0"/>
    <s v="Memorex Froggy Flash Drive 8 GB"/>
    <n v="106.5"/>
    <n v="6"/>
    <n v="41.54"/>
    <s v="Yes"/>
  </r>
  <r>
    <d v="2015-04-18T00:00:00"/>
    <x v="2"/>
    <x v="3"/>
    <x v="287"/>
    <x v="2"/>
    <x v="2"/>
    <x v="8"/>
    <s v="Avery 486"/>
    <n v="21.93"/>
    <n v="3"/>
    <n v="10.31"/>
    <s v="Yes"/>
  </r>
  <r>
    <d v="2015-04-18T00:00:00"/>
    <x v="2"/>
    <x v="3"/>
    <x v="233"/>
    <x v="5"/>
    <x v="2"/>
    <x v="6"/>
    <s v="Tennsco Stur-D-Stor Boltless Shelving, 5 Shelves, 24&quot; Deep, Sand"/>
    <n v="947.17"/>
    <n v="7"/>
    <n v="9.4700000000000006"/>
    <s v="Yes"/>
  </r>
  <r>
    <d v="2015-04-18T00:00:00"/>
    <x v="2"/>
    <x v="3"/>
    <x v="233"/>
    <x v="5"/>
    <x v="2"/>
    <x v="3"/>
    <s v="Xerox 19"/>
    <n v="61.96"/>
    <n v="2"/>
    <n v="27.88"/>
    <s v="Yes"/>
  </r>
  <r>
    <d v="2015-04-18T00:00:00"/>
    <x v="2"/>
    <x v="3"/>
    <x v="109"/>
    <x v="5"/>
    <x v="2"/>
    <x v="6"/>
    <s v="Advantus Rolling Drawer Organizers"/>
    <n v="115.44"/>
    <n v="3"/>
    <n v="30.01"/>
    <s v="Yes"/>
  </r>
  <r>
    <d v="2015-04-18T00:00:00"/>
    <x v="2"/>
    <x v="3"/>
    <x v="613"/>
    <x v="4"/>
    <x v="0"/>
    <x v="0"/>
    <s v="TRENDnet 56K USB 2.0 Phone, Internet and Fax Modem"/>
    <n v="41.42"/>
    <n v="2"/>
    <n v="8.2799999999999994"/>
    <s v="Yes"/>
  </r>
  <r>
    <d v="2015-04-18T00:00:00"/>
    <x v="2"/>
    <x v="3"/>
    <x v="613"/>
    <x v="4"/>
    <x v="0"/>
    <x v="2"/>
    <s v="Grandstream GXP2100 Mainstream Business Phone"/>
    <n v="244.77"/>
    <n v="4"/>
    <n v="24.48"/>
    <s v="Yes"/>
  </r>
  <r>
    <d v="2015-04-18T00:00:00"/>
    <x v="2"/>
    <x v="3"/>
    <x v="613"/>
    <x v="4"/>
    <x v="2"/>
    <x v="11"/>
    <s v="Boston School Pro Electric Pencil Sharpener, 1670"/>
    <n v="74.349999999999994"/>
    <n v="3"/>
    <n v="6.51"/>
    <s v="Yes"/>
  </r>
  <r>
    <d v="2015-04-18T00:00:00"/>
    <x v="2"/>
    <x v="3"/>
    <x v="613"/>
    <x v="4"/>
    <x v="2"/>
    <x v="9"/>
    <s v="GBC Standard Recycled Report Covers, Clear Plastic Sheets"/>
    <n v="4.3099999999999996"/>
    <n v="2"/>
    <n v="-6.9"/>
    <s v="No"/>
  </r>
  <r>
    <d v="2015-04-18T00:00:00"/>
    <x v="2"/>
    <x v="3"/>
    <x v="613"/>
    <x v="4"/>
    <x v="1"/>
    <x v="1"/>
    <s v="Global Geo Office Task Chair, Gray"/>
    <n v="56.69"/>
    <n v="1"/>
    <n v="-20.25"/>
    <s v="No"/>
  </r>
  <r>
    <d v="2015-04-18T00:00:00"/>
    <x v="2"/>
    <x v="3"/>
    <x v="613"/>
    <x v="4"/>
    <x v="0"/>
    <x v="2"/>
    <s v="Lunatik TT5L-002 Taktik Strike Impact Protection System for iPhone 5"/>
    <n v="97.97"/>
    <n v="2"/>
    <n v="6.12"/>
    <s v="Yes"/>
  </r>
  <r>
    <d v="2015-04-18T00:00:00"/>
    <x v="2"/>
    <x v="3"/>
    <x v="613"/>
    <x v="4"/>
    <x v="2"/>
    <x v="11"/>
    <s v="Newell 348"/>
    <n v="7.87"/>
    <n v="3"/>
    <n v="0.89"/>
    <s v="Yes"/>
  </r>
  <r>
    <d v="2015-04-18T00:00:00"/>
    <x v="2"/>
    <x v="3"/>
    <x v="613"/>
    <x v="4"/>
    <x v="2"/>
    <x v="3"/>
    <s v="Xerox 1994"/>
    <n v="15.55"/>
    <n v="3"/>
    <n v="5.44"/>
    <s v="Yes"/>
  </r>
  <r>
    <d v="2015-04-18T00:00:00"/>
    <x v="2"/>
    <x v="3"/>
    <x v="613"/>
    <x v="4"/>
    <x v="2"/>
    <x v="9"/>
    <s v="GBC Plastic Binding Combs"/>
    <n v="1.48"/>
    <n v="1"/>
    <n v="-2.29"/>
    <s v="No"/>
  </r>
  <r>
    <d v="2015-04-19T00:00:00"/>
    <x v="2"/>
    <x v="3"/>
    <x v="349"/>
    <x v="4"/>
    <x v="2"/>
    <x v="10"/>
    <s v="Fellowes Premier Superior Surge Suppressor, 10-Outlet, With Phone and Remote"/>
    <n v="19.57"/>
    <n v="2"/>
    <n v="-52.83"/>
    <s v="No"/>
  </r>
  <r>
    <d v="2015-04-19T00:00:00"/>
    <x v="2"/>
    <x v="3"/>
    <x v="349"/>
    <x v="4"/>
    <x v="2"/>
    <x v="9"/>
    <s v="Fellowes PB300 Plastic Comb Binding Machine"/>
    <n v="310.39"/>
    <n v="4"/>
    <n v="-512.15"/>
    <s v="No"/>
  </r>
  <r>
    <d v="2015-04-20T00:00:00"/>
    <x v="2"/>
    <x v="3"/>
    <x v="196"/>
    <x v="21"/>
    <x v="0"/>
    <x v="2"/>
    <s v="Pyle PMP37LED"/>
    <n v="287.97000000000003"/>
    <n v="3"/>
    <n v="77.75"/>
    <s v="Yes"/>
  </r>
  <r>
    <d v="2015-04-20T00:00:00"/>
    <x v="2"/>
    <x v="3"/>
    <x v="196"/>
    <x v="21"/>
    <x v="1"/>
    <x v="5"/>
    <s v="GE 48&quot; Fluorescent Tube, Cool White Energy Saver, 34 Watts, 30/Box"/>
    <n v="595.38"/>
    <n v="6"/>
    <n v="297.69"/>
    <s v="Yes"/>
  </r>
  <r>
    <d v="2015-04-20T00:00:00"/>
    <x v="2"/>
    <x v="3"/>
    <x v="196"/>
    <x v="21"/>
    <x v="2"/>
    <x v="3"/>
    <s v="Xerox 2"/>
    <n v="12.96"/>
    <n v="2"/>
    <n v="6.22"/>
    <s v="Yes"/>
  </r>
  <r>
    <d v="2015-04-20T00:00:00"/>
    <x v="2"/>
    <x v="3"/>
    <x v="433"/>
    <x v="4"/>
    <x v="2"/>
    <x v="3"/>
    <s v="Xerox 1916"/>
    <n v="117.46"/>
    <n v="3"/>
    <n v="44.05"/>
    <s v="Yes"/>
  </r>
  <r>
    <d v="2015-04-20T00:00:00"/>
    <x v="2"/>
    <x v="3"/>
    <x v="643"/>
    <x v="10"/>
    <x v="2"/>
    <x v="13"/>
    <s v="Tyvek Side-Opening Peel &amp; Seel Expanding Envelopes"/>
    <n v="180.96"/>
    <n v="2"/>
    <n v="81.430000000000007"/>
    <s v="Yes"/>
  </r>
  <r>
    <d v="2015-04-21T00:00:00"/>
    <x v="2"/>
    <x v="3"/>
    <x v="644"/>
    <x v="17"/>
    <x v="1"/>
    <x v="1"/>
    <s v="Global Deluxe Office Fabric Chairs"/>
    <n v="191.96"/>
    <n v="2"/>
    <n v="51.83"/>
    <s v="Yes"/>
  </r>
  <r>
    <d v="2015-04-21T00:00:00"/>
    <x v="2"/>
    <x v="3"/>
    <x v="644"/>
    <x v="17"/>
    <x v="2"/>
    <x v="9"/>
    <s v="Wilson Jones Hanging View Binder, White, 1&quot;"/>
    <n v="21.3"/>
    <n v="3"/>
    <n v="9.8000000000000007"/>
    <s v="Yes"/>
  </r>
  <r>
    <d v="2015-04-21T00:00:00"/>
    <x v="2"/>
    <x v="3"/>
    <x v="644"/>
    <x v="17"/>
    <x v="0"/>
    <x v="2"/>
    <s v="Jabra SPEAK 410"/>
    <n v="469.95"/>
    <n v="5"/>
    <n v="131.59"/>
    <s v="Yes"/>
  </r>
  <r>
    <d v="2015-04-21T00:00:00"/>
    <x v="2"/>
    <x v="3"/>
    <x v="644"/>
    <x v="17"/>
    <x v="1"/>
    <x v="5"/>
    <s v="Tenex &quot;The Solids&quot; Textured Chair Mats"/>
    <n v="209.88"/>
    <n v="3"/>
    <n v="35.68"/>
    <s v="Yes"/>
  </r>
  <r>
    <d v="2015-04-22T00:00:00"/>
    <x v="2"/>
    <x v="3"/>
    <x v="136"/>
    <x v="5"/>
    <x v="0"/>
    <x v="2"/>
    <s v="Logitech B530 USBÂ HeadsetÂ -Â headsetÂ - Full size, Binaural"/>
    <n v="88.78"/>
    <n v="3"/>
    <n v="7.77"/>
    <s v="Yes"/>
  </r>
  <r>
    <d v="2015-04-22T00:00:00"/>
    <x v="2"/>
    <x v="3"/>
    <x v="136"/>
    <x v="5"/>
    <x v="2"/>
    <x v="11"/>
    <s v="Boston 1730 StandUp Electric Pencil Sharpener"/>
    <n v="64.14"/>
    <n v="3"/>
    <n v="16.68"/>
    <s v="Yes"/>
  </r>
  <r>
    <d v="2015-04-24T00:00:00"/>
    <x v="2"/>
    <x v="3"/>
    <x v="169"/>
    <x v="2"/>
    <x v="2"/>
    <x v="11"/>
    <s v="BOSTON Ranger #55 Pencil Sharpener, Black"/>
    <n v="25.99"/>
    <n v="1"/>
    <n v="7.54"/>
    <s v="Yes"/>
  </r>
  <r>
    <d v="2015-04-25T00:00:00"/>
    <x v="2"/>
    <x v="3"/>
    <x v="105"/>
    <x v="5"/>
    <x v="2"/>
    <x v="9"/>
    <s v="Fellowes Black Plastic Comb Bindings"/>
    <n v="13.94"/>
    <n v="3"/>
    <n v="4.53"/>
    <s v="Yes"/>
  </r>
  <r>
    <d v="2015-04-25T00:00:00"/>
    <x v="2"/>
    <x v="3"/>
    <x v="352"/>
    <x v="2"/>
    <x v="2"/>
    <x v="10"/>
    <s v="Holmes Replacement Filter for HEPA Air Cleaner, Very Large Room, HEPA Filter"/>
    <n v="206.43"/>
    <n v="3"/>
    <n v="90.83"/>
    <s v="Yes"/>
  </r>
  <r>
    <d v="2015-04-25T00:00:00"/>
    <x v="2"/>
    <x v="3"/>
    <x v="645"/>
    <x v="0"/>
    <x v="2"/>
    <x v="11"/>
    <s v="Newell 324"/>
    <n v="57.75"/>
    <n v="5"/>
    <n v="16.170000000000002"/>
    <s v="Yes"/>
  </r>
  <r>
    <d v="2015-04-25T00:00:00"/>
    <x v="2"/>
    <x v="3"/>
    <x v="645"/>
    <x v="0"/>
    <x v="2"/>
    <x v="10"/>
    <s v="Belkin 5 Outlet SurgeMaster Power Centers"/>
    <n v="272.39999999999998"/>
    <n v="5"/>
    <n v="76.27"/>
    <s v="Yes"/>
  </r>
  <r>
    <d v="2015-04-25T00:00:00"/>
    <x v="2"/>
    <x v="3"/>
    <x v="469"/>
    <x v="3"/>
    <x v="2"/>
    <x v="6"/>
    <s v="SAFCO Commercial Wire Shelving, Black"/>
    <n v="221.02"/>
    <n v="2"/>
    <n v="-55.26"/>
    <s v="No"/>
  </r>
  <r>
    <d v="2015-04-25T00:00:00"/>
    <x v="2"/>
    <x v="3"/>
    <x v="469"/>
    <x v="3"/>
    <x v="1"/>
    <x v="1"/>
    <s v="Global Armless Task Chair, Royal Blue"/>
    <n v="128.06"/>
    <n v="3"/>
    <n v="-23.78"/>
    <s v="No"/>
  </r>
  <r>
    <d v="2015-04-25T00:00:00"/>
    <x v="2"/>
    <x v="3"/>
    <x v="646"/>
    <x v="5"/>
    <x v="2"/>
    <x v="13"/>
    <s v="Laser &amp; Ink Jet Business Envelopes"/>
    <n v="21.34"/>
    <n v="2"/>
    <n v="9.82"/>
    <s v="Yes"/>
  </r>
  <r>
    <d v="2015-04-26T00:00:00"/>
    <x v="2"/>
    <x v="3"/>
    <x v="307"/>
    <x v="23"/>
    <x v="1"/>
    <x v="1"/>
    <s v="High-Back Leather Manager's Chair"/>
    <n v="831.94"/>
    <n v="8"/>
    <n v="-114.39"/>
    <s v="No"/>
  </r>
  <r>
    <d v="2015-04-26T00:00:00"/>
    <x v="2"/>
    <x v="3"/>
    <x v="307"/>
    <x v="23"/>
    <x v="1"/>
    <x v="5"/>
    <s v="Tenex Traditional Chairmats for Medium Pile Carpet, Standard Lip, 36&quot; x 48&quot;"/>
    <n v="97.04"/>
    <n v="2"/>
    <n v="1.21"/>
    <s v="Yes"/>
  </r>
  <r>
    <d v="2015-04-26T00:00:00"/>
    <x v="2"/>
    <x v="3"/>
    <x v="307"/>
    <x v="23"/>
    <x v="2"/>
    <x v="6"/>
    <s v="Safco Industrial Wire Shelving System"/>
    <n v="72.78"/>
    <n v="1"/>
    <n v="-18.2"/>
    <s v="No"/>
  </r>
  <r>
    <d v="2015-04-26T00:00:00"/>
    <x v="2"/>
    <x v="3"/>
    <x v="525"/>
    <x v="4"/>
    <x v="1"/>
    <x v="1"/>
    <s v="Hon 4070 Series Pagoda Armless Upholstered Stacking Chairs"/>
    <n v="408.42"/>
    <n v="2"/>
    <n v="-5.83"/>
    <s v="No"/>
  </r>
  <r>
    <d v="2015-04-26T00:00:00"/>
    <x v="2"/>
    <x v="3"/>
    <x v="626"/>
    <x v="5"/>
    <x v="1"/>
    <x v="1"/>
    <s v="SAFCO Optional Arm Kit for Workspace Cribbage Stacking Chair"/>
    <n v="63.94"/>
    <n v="3"/>
    <n v="6.39"/>
    <s v="Yes"/>
  </r>
  <r>
    <d v="2015-04-26T00:00:00"/>
    <x v="2"/>
    <x v="3"/>
    <x v="626"/>
    <x v="5"/>
    <x v="2"/>
    <x v="11"/>
    <s v="Newell 345"/>
    <n v="59.52"/>
    <n v="3"/>
    <n v="15.48"/>
    <s v="Yes"/>
  </r>
  <r>
    <d v="2015-04-26T00:00:00"/>
    <x v="2"/>
    <x v="3"/>
    <x v="626"/>
    <x v="5"/>
    <x v="0"/>
    <x v="2"/>
    <s v="RCA ViSYS 25825 Wireless digital phone"/>
    <n v="311.98"/>
    <n v="3"/>
    <n v="39"/>
    <s v="Yes"/>
  </r>
  <r>
    <d v="2015-04-26T00:00:00"/>
    <x v="2"/>
    <x v="3"/>
    <x v="626"/>
    <x v="5"/>
    <x v="2"/>
    <x v="9"/>
    <s v="GBC Premium Transparent Covers with Diagonal Lined Pattern"/>
    <n v="50.35"/>
    <n v="3"/>
    <n v="17.62"/>
    <s v="Yes"/>
  </r>
  <r>
    <d v="2015-04-26T00:00:00"/>
    <x v="2"/>
    <x v="3"/>
    <x v="98"/>
    <x v="11"/>
    <x v="1"/>
    <x v="7"/>
    <s v="Bretford CR4500 Series Slim Rectangular Table"/>
    <n v="191.52"/>
    <n v="1"/>
    <n v="-76.61"/>
    <s v="No"/>
  </r>
  <r>
    <d v="2015-04-26T00:00:00"/>
    <x v="2"/>
    <x v="3"/>
    <x v="98"/>
    <x v="11"/>
    <x v="2"/>
    <x v="11"/>
    <s v="Crayola Colored Pencils"/>
    <n v="2.62"/>
    <n v="1"/>
    <n v="0.43"/>
    <s v="Yes"/>
  </r>
  <r>
    <d v="2015-04-27T00:00:00"/>
    <x v="2"/>
    <x v="3"/>
    <x v="258"/>
    <x v="44"/>
    <x v="2"/>
    <x v="11"/>
    <s v="Staples in misc. colors"/>
    <n v="22.74"/>
    <n v="3"/>
    <n v="8.8699999999999992"/>
    <s v="Yes"/>
  </r>
  <r>
    <d v="2015-04-27T00:00:00"/>
    <x v="2"/>
    <x v="3"/>
    <x v="258"/>
    <x v="44"/>
    <x v="1"/>
    <x v="1"/>
    <s v="Global Comet Stacking Arm Chair"/>
    <n v="1267.53"/>
    <n v="3"/>
    <n v="316.88"/>
    <s v="Yes"/>
  </r>
  <r>
    <d v="2015-04-27T00:00:00"/>
    <x v="2"/>
    <x v="3"/>
    <x v="258"/>
    <x v="44"/>
    <x v="0"/>
    <x v="15"/>
    <s v="Cisco SPA525G2 5-Line IP Phone"/>
    <n v="1379.92"/>
    <n v="8"/>
    <n v="648.55999999999995"/>
    <s v="Yes"/>
  </r>
  <r>
    <d v="2015-04-27T00:00:00"/>
    <x v="2"/>
    <x v="3"/>
    <x v="536"/>
    <x v="15"/>
    <x v="2"/>
    <x v="10"/>
    <s v="Belkin 6 Outlet Metallic Surge Strip"/>
    <n v="43.56"/>
    <n v="5"/>
    <n v="3.27"/>
    <s v="Yes"/>
  </r>
  <r>
    <d v="2015-04-27T00:00:00"/>
    <x v="2"/>
    <x v="3"/>
    <x v="536"/>
    <x v="15"/>
    <x v="2"/>
    <x v="16"/>
    <s v="Acme Value Line Scissors"/>
    <n v="5.84"/>
    <n v="2"/>
    <n v="0.73"/>
    <s v="Yes"/>
  </r>
  <r>
    <d v="2015-04-28T00:00:00"/>
    <x v="2"/>
    <x v="3"/>
    <x v="21"/>
    <x v="4"/>
    <x v="2"/>
    <x v="10"/>
    <s v="Holmes Odor Grabber"/>
    <n v="8.65"/>
    <n v="3"/>
    <n v="-20.329999999999998"/>
    <s v="No"/>
  </r>
  <r>
    <d v="2015-04-28T00:00:00"/>
    <x v="2"/>
    <x v="3"/>
    <x v="21"/>
    <x v="4"/>
    <x v="2"/>
    <x v="6"/>
    <s v="Akro-Mils 12-Gallon Tote"/>
    <n v="23.83"/>
    <n v="3"/>
    <n v="2.68"/>
    <s v="Yes"/>
  </r>
  <r>
    <d v="2015-04-28T00:00:00"/>
    <x v="2"/>
    <x v="3"/>
    <x v="21"/>
    <x v="4"/>
    <x v="2"/>
    <x v="9"/>
    <s v="GBC Twin Loop Wire Binding Elements, 9/16&quot; Spine, Black"/>
    <n v="12.18"/>
    <n v="4"/>
    <n v="-18.87"/>
    <s v="No"/>
  </r>
  <r>
    <d v="2015-04-28T00:00:00"/>
    <x v="2"/>
    <x v="3"/>
    <x v="51"/>
    <x v="10"/>
    <x v="2"/>
    <x v="10"/>
    <s v="Kensington 7 Outlet MasterPiece Power Center with Fax/Phone Line Protection"/>
    <n v="186.73"/>
    <n v="1"/>
    <n v="41.5"/>
    <s v="Yes"/>
  </r>
  <r>
    <d v="2015-04-28T00:00:00"/>
    <x v="2"/>
    <x v="3"/>
    <x v="51"/>
    <x v="10"/>
    <x v="2"/>
    <x v="9"/>
    <s v="Fellowes PB500 Electric Punch Plastic Comb Binding Machine with Manual Bind"/>
    <n v="3812.97"/>
    <n v="3"/>
    <n v="1906.49"/>
    <s v="Yes"/>
  </r>
  <r>
    <d v="2015-04-29T00:00:00"/>
    <x v="2"/>
    <x v="3"/>
    <x v="431"/>
    <x v="13"/>
    <x v="2"/>
    <x v="3"/>
    <s v="Xerox 1949"/>
    <n v="7.97"/>
    <n v="2"/>
    <n v="2.89"/>
    <s v="Yes"/>
  </r>
  <r>
    <d v="2015-04-30T00:00:00"/>
    <x v="2"/>
    <x v="3"/>
    <x v="188"/>
    <x v="3"/>
    <x v="1"/>
    <x v="1"/>
    <s v="Global Value Mid-Back Manager's Chair, Gray"/>
    <n v="213.12"/>
    <n v="5"/>
    <n v="-15.22"/>
    <s v="No"/>
  </r>
  <r>
    <d v="2015-04-30T00:00:00"/>
    <x v="2"/>
    <x v="3"/>
    <x v="192"/>
    <x v="18"/>
    <x v="0"/>
    <x v="2"/>
    <s v="Cisco Unified IP Phone 7945G VoIP phone"/>
    <n v="1022.97"/>
    <n v="5"/>
    <n v="-255.74"/>
    <s v="No"/>
  </r>
  <r>
    <d v="2015-04-30T00:00:00"/>
    <x v="2"/>
    <x v="3"/>
    <x v="172"/>
    <x v="5"/>
    <x v="2"/>
    <x v="11"/>
    <s v="Newell 324"/>
    <n v="34.65"/>
    <n v="3"/>
    <n v="9.6999999999999993"/>
    <s v="Yes"/>
  </r>
  <r>
    <d v="2015-04-30T00:00:00"/>
    <x v="2"/>
    <x v="3"/>
    <x v="172"/>
    <x v="5"/>
    <x v="0"/>
    <x v="2"/>
    <s v="Cush Cases Heavy Duty Rugged Cover Case for Samsung Galaxy S5 - Purple"/>
    <n v="19.8"/>
    <n v="5"/>
    <n v="1.73"/>
    <s v="Yes"/>
  </r>
  <r>
    <d v="2015-04-30T00:00:00"/>
    <x v="2"/>
    <x v="3"/>
    <x v="647"/>
    <x v="6"/>
    <x v="1"/>
    <x v="5"/>
    <s v="Eldon 200 Class Desk Accessories, Burgundy"/>
    <n v="31.4"/>
    <n v="5"/>
    <n v="13.19"/>
    <s v="Yes"/>
  </r>
  <r>
    <d v="2015-04-30T00:00:00"/>
    <x v="2"/>
    <x v="3"/>
    <x v="647"/>
    <x v="6"/>
    <x v="1"/>
    <x v="5"/>
    <s v="DAX Two-Tone Rosewood/Black Document Frame, Desktop, 5 x 7"/>
    <n v="9.48"/>
    <n v="1"/>
    <n v="3.79"/>
    <s v="Yes"/>
  </r>
  <r>
    <d v="2015-04-30T00:00:00"/>
    <x v="2"/>
    <x v="3"/>
    <x v="647"/>
    <x v="6"/>
    <x v="0"/>
    <x v="2"/>
    <s v="iKross Bluetooth Portable Keyboard + Cell Phone Stand Holder + Brush for Apple iPhone 5S 5C 5, 4S 4"/>
    <n v="209.5"/>
    <n v="10"/>
    <n v="58.66"/>
    <s v="Yes"/>
  </r>
  <r>
    <d v="2015-04-30T00:00:00"/>
    <x v="2"/>
    <x v="3"/>
    <x v="647"/>
    <x v="6"/>
    <x v="1"/>
    <x v="5"/>
    <s v="Eldon ImÃ ge Series Desk Accessories, Clear"/>
    <n v="24.3"/>
    <n v="5"/>
    <n v="10.45"/>
    <s v="Yes"/>
  </r>
  <r>
    <d v="2015-04-30T00:00:00"/>
    <x v="2"/>
    <x v="3"/>
    <x v="647"/>
    <x v="6"/>
    <x v="2"/>
    <x v="3"/>
    <s v="Weyerhaeuser First Choice Laser/Copy Paper (20Lb. and 88 Bright)"/>
    <n v="6.48"/>
    <n v="1"/>
    <n v="3.11"/>
    <s v="Yes"/>
  </r>
  <r>
    <d v="2015-05-01T00:00:00"/>
    <x v="2"/>
    <x v="4"/>
    <x v="96"/>
    <x v="1"/>
    <x v="1"/>
    <x v="1"/>
    <s v="Global Deluxe Steno Chair"/>
    <n v="61.58"/>
    <n v="1"/>
    <n v="-6.93"/>
    <s v="No"/>
  </r>
  <r>
    <d v="2015-05-01T00:00:00"/>
    <x v="2"/>
    <x v="4"/>
    <x v="503"/>
    <x v="2"/>
    <x v="2"/>
    <x v="11"/>
    <s v="Newell 34"/>
    <n v="59.52"/>
    <n v="3"/>
    <n v="15.48"/>
    <s v="Yes"/>
  </r>
  <r>
    <d v="2015-05-01T00:00:00"/>
    <x v="2"/>
    <x v="4"/>
    <x v="503"/>
    <x v="2"/>
    <x v="2"/>
    <x v="13"/>
    <s v="#10- 4 1/8&quot; x 9 1/2&quot; Recycled Envelopes"/>
    <n v="17.48"/>
    <n v="2"/>
    <n v="8.2200000000000006"/>
    <s v="Yes"/>
  </r>
  <r>
    <d v="2015-05-01T00:00:00"/>
    <x v="2"/>
    <x v="4"/>
    <x v="503"/>
    <x v="2"/>
    <x v="2"/>
    <x v="9"/>
    <s v="Wilson Jones data.warehouse D-Ring Binders with DublLock"/>
    <n v="13.17"/>
    <n v="2"/>
    <n v="4.6100000000000003"/>
    <s v="Yes"/>
  </r>
  <r>
    <d v="2015-05-01T00:00:00"/>
    <x v="2"/>
    <x v="4"/>
    <x v="594"/>
    <x v="5"/>
    <x v="2"/>
    <x v="10"/>
    <s v="Acco 6 Outlet Guardian Premium Surge Suppressor"/>
    <n v="87.36"/>
    <n v="6"/>
    <n v="23.59"/>
    <s v="Yes"/>
  </r>
  <r>
    <d v="2015-05-01T00:00:00"/>
    <x v="2"/>
    <x v="4"/>
    <x v="594"/>
    <x v="5"/>
    <x v="2"/>
    <x v="9"/>
    <s v="Fellowes Binding Cases"/>
    <n v="56.16"/>
    <n v="6"/>
    <n v="17.55"/>
    <s v="Yes"/>
  </r>
  <r>
    <d v="2015-05-03T00:00:00"/>
    <x v="2"/>
    <x v="4"/>
    <x v="291"/>
    <x v="2"/>
    <x v="2"/>
    <x v="13"/>
    <s v="Staple envelope"/>
    <n v="29.34"/>
    <n v="3"/>
    <n v="14.67"/>
    <s v="Yes"/>
  </r>
  <r>
    <d v="2015-05-03T00:00:00"/>
    <x v="2"/>
    <x v="4"/>
    <x v="291"/>
    <x v="2"/>
    <x v="1"/>
    <x v="1"/>
    <s v="Global Value Mid-Back Manager's Chair, Gray"/>
    <n v="383.61"/>
    <n v="7"/>
    <n v="63.93"/>
    <s v="Yes"/>
  </r>
  <r>
    <d v="2015-05-03T00:00:00"/>
    <x v="2"/>
    <x v="4"/>
    <x v="291"/>
    <x v="2"/>
    <x v="2"/>
    <x v="6"/>
    <s v="Fellowes Strictly Business Drawer File, Letter/Legal Size"/>
    <n v="563.4"/>
    <n v="4"/>
    <n v="67.61"/>
    <s v="Yes"/>
  </r>
  <r>
    <d v="2015-05-03T00:00:00"/>
    <x v="2"/>
    <x v="4"/>
    <x v="582"/>
    <x v="24"/>
    <x v="0"/>
    <x v="2"/>
    <s v="I Need's 3d Hello Kitty Hybrid Silicone Case Cover for HTC One X 4g with 3d Hello Kitty Stylus Pen Green/pink"/>
    <n v="23.92"/>
    <n v="2"/>
    <n v="6.7"/>
    <s v="Yes"/>
  </r>
  <r>
    <d v="2015-05-03T00:00:00"/>
    <x v="2"/>
    <x v="4"/>
    <x v="582"/>
    <x v="24"/>
    <x v="2"/>
    <x v="10"/>
    <s v="Staple holder"/>
    <n v="60.69"/>
    <n v="7"/>
    <n v="16.39"/>
    <s v="Yes"/>
  </r>
  <r>
    <d v="2015-05-03T00:00:00"/>
    <x v="2"/>
    <x v="4"/>
    <x v="85"/>
    <x v="13"/>
    <x v="0"/>
    <x v="2"/>
    <s v="Samsung Convoy 3"/>
    <n v="466.16"/>
    <n v="7"/>
    <n v="-93.23"/>
    <s v="No"/>
  </r>
  <r>
    <d v="2015-05-03T00:00:00"/>
    <x v="2"/>
    <x v="4"/>
    <x v="85"/>
    <x v="13"/>
    <x v="0"/>
    <x v="0"/>
    <s v="Sony 16GB Class 10 Micro SDHC R40 Memory Card"/>
    <n v="10.31"/>
    <n v="1"/>
    <n v="-1.29"/>
    <s v="No"/>
  </r>
  <r>
    <d v="2015-05-03T00:00:00"/>
    <x v="2"/>
    <x v="4"/>
    <x v="85"/>
    <x v="13"/>
    <x v="2"/>
    <x v="9"/>
    <s v="Avery Round Ring Poly Binders"/>
    <n v="2.56"/>
    <n v="3"/>
    <n v="-1.79"/>
    <s v="No"/>
  </r>
  <r>
    <d v="2015-05-03T00:00:00"/>
    <x v="2"/>
    <x v="4"/>
    <x v="648"/>
    <x v="13"/>
    <x v="1"/>
    <x v="1"/>
    <s v="Situations Contoured Folding Chairs, 4/Set"/>
    <n v="99.37"/>
    <n v="2"/>
    <n v="-7.1"/>
    <s v="No"/>
  </r>
  <r>
    <d v="2015-05-03T00:00:00"/>
    <x v="2"/>
    <x v="4"/>
    <x v="648"/>
    <x v="13"/>
    <x v="1"/>
    <x v="5"/>
    <s v="36X48 HARDFLOOR CHAIRMAT"/>
    <n v="33.57"/>
    <n v="2"/>
    <n v="-5.45"/>
    <s v="No"/>
  </r>
  <r>
    <d v="2015-05-03T00:00:00"/>
    <x v="2"/>
    <x v="4"/>
    <x v="55"/>
    <x v="4"/>
    <x v="0"/>
    <x v="2"/>
    <s v="Cisco SPA525G2 IP Phone - Wireless"/>
    <n v="31.92"/>
    <n v="2"/>
    <n v="2.39"/>
    <s v="Yes"/>
  </r>
  <r>
    <d v="2015-05-03T00:00:00"/>
    <x v="2"/>
    <x v="4"/>
    <x v="649"/>
    <x v="3"/>
    <x v="2"/>
    <x v="4"/>
    <s v="Binder Clips by OIC"/>
    <n v="7.1"/>
    <n v="6"/>
    <n v="2.4900000000000002"/>
    <s v="Yes"/>
  </r>
  <r>
    <d v="2015-05-03T00:00:00"/>
    <x v="2"/>
    <x v="4"/>
    <x v="335"/>
    <x v="3"/>
    <x v="2"/>
    <x v="9"/>
    <s v="Performers Binder/Pad Holder, Black"/>
    <n v="11.21"/>
    <n v="2"/>
    <n v="-16.82"/>
    <s v="No"/>
  </r>
  <r>
    <d v="2015-05-03T00:00:00"/>
    <x v="2"/>
    <x v="4"/>
    <x v="335"/>
    <x v="3"/>
    <x v="1"/>
    <x v="5"/>
    <s v="Eldon Wave Desk Accessories"/>
    <n v="4.71"/>
    <n v="2"/>
    <n v="-1.88"/>
    <s v="No"/>
  </r>
  <r>
    <d v="2015-05-03T00:00:00"/>
    <x v="2"/>
    <x v="4"/>
    <x v="335"/>
    <x v="3"/>
    <x v="2"/>
    <x v="10"/>
    <s v="Avanti 4.4 Cu. Ft. Refrigerator"/>
    <n v="180.98"/>
    <n v="5"/>
    <n v="-470.55"/>
    <s v="No"/>
  </r>
  <r>
    <d v="2015-05-03T00:00:00"/>
    <x v="2"/>
    <x v="4"/>
    <x v="335"/>
    <x v="3"/>
    <x v="2"/>
    <x v="6"/>
    <s v="Companion Letter/Legal File, Black"/>
    <n v="60.42"/>
    <n v="2"/>
    <n v="6.04"/>
    <s v="Yes"/>
  </r>
  <r>
    <d v="2015-05-04T00:00:00"/>
    <x v="2"/>
    <x v="4"/>
    <x v="494"/>
    <x v="23"/>
    <x v="2"/>
    <x v="9"/>
    <s v="GBC DocuBind 300 Electric Binding Machine"/>
    <n v="157.79"/>
    <n v="1"/>
    <n v="-115.72"/>
    <s v="No"/>
  </r>
  <r>
    <d v="2015-05-04T00:00:00"/>
    <x v="2"/>
    <x v="4"/>
    <x v="284"/>
    <x v="13"/>
    <x v="2"/>
    <x v="10"/>
    <s v="Bionaire 99.97% HEPA Air Cleaner"/>
    <n v="98.11"/>
    <n v="7"/>
    <n v="18.399999999999999"/>
    <s v="Yes"/>
  </r>
  <r>
    <d v="2015-05-04T00:00:00"/>
    <x v="2"/>
    <x v="4"/>
    <x v="284"/>
    <x v="13"/>
    <x v="2"/>
    <x v="6"/>
    <s v="Fellowes High-Stak Drawer Files"/>
    <n v="563.80999999999995"/>
    <n v="4"/>
    <n v="21.14"/>
    <s v="Yes"/>
  </r>
  <r>
    <d v="2015-05-04T00:00:00"/>
    <x v="2"/>
    <x v="4"/>
    <x v="284"/>
    <x v="13"/>
    <x v="2"/>
    <x v="9"/>
    <s v="Cardinal Slant-D Ring Binders"/>
    <n v="10.43"/>
    <n v="4"/>
    <n v="-6.95"/>
    <s v="No"/>
  </r>
  <r>
    <d v="2015-05-04T00:00:00"/>
    <x v="2"/>
    <x v="4"/>
    <x v="284"/>
    <x v="13"/>
    <x v="1"/>
    <x v="5"/>
    <s v="Tenex Antistatic Computer Chair Mats"/>
    <n v="547.14"/>
    <n v="4"/>
    <n v="-68.39"/>
    <s v="No"/>
  </r>
  <r>
    <d v="2015-05-04T00:00:00"/>
    <x v="2"/>
    <x v="4"/>
    <x v="284"/>
    <x v="13"/>
    <x v="0"/>
    <x v="2"/>
    <s v="Cush Cases Heavy Duty Rugged Cover Case for Samsung Galaxy S5 - Purple"/>
    <n v="14.85"/>
    <n v="5"/>
    <n v="-3.22"/>
    <s v="No"/>
  </r>
  <r>
    <d v="2015-05-04T00:00:00"/>
    <x v="2"/>
    <x v="4"/>
    <x v="284"/>
    <x v="13"/>
    <x v="0"/>
    <x v="2"/>
    <s v="Speck Products Candyshell Flip Case"/>
    <n v="41.99"/>
    <n v="2"/>
    <n v="-9.8000000000000007"/>
    <s v="No"/>
  </r>
  <r>
    <d v="2015-05-04T00:00:00"/>
    <x v="2"/>
    <x v="4"/>
    <x v="284"/>
    <x v="13"/>
    <x v="1"/>
    <x v="5"/>
    <s v="DAX Charcoal/Nickel-Tone Document Frame, 5 x 7"/>
    <n v="7.58"/>
    <n v="1"/>
    <n v="2.37"/>
    <s v="Yes"/>
  </r>
  <r>
    <d v="2015-05-04T00:00:00"/>
    <x v="2"/>
    <x v="4"/>
    <x v="284"/>
    <x v="13"/>
    <x v="1"/>
    <x v="14"/>
    <s v="Bush Heritage Pine Collection 5-Shelf Bookcase, Albany Pine Finish, *Special Order"/>
    <n v="352.45"/>
    <n v="5"/>
    <n v="-211.47"/>
    <s v="No"/>
  </r>
  <r>
    <d v="2015-05-04T00:00:00"/>
    <x v="2"/>
    <x v="4"/>
    <x v="248"/>
    <x v="13"/>
    <x v="2"/>
    <x v="8"/>
    <s v="Avery 499"/>
    <n v="23.9"/>
    <n v="6"/>
    <n v="7.77"/>
    <s v="Yes"/>
  </r>
  <r>
    <d v="2015-05-04T00:00:00"/>
    <x v="2"/>
    <x v="4"/>
    <x v="52"/>
    <x v="5"/>
    <x v="1"/>
    <x v="1"/>
    <s v="GuestStacker Chair with Chrome Finish Legs"/>
    <n v="892.22"/>
    <n v="3"/>
    <n v="89.22"/>
    <s v="Yes"/>
  </r>
  <r>
    <d v="2015-05-04T00:00:00"/>
    <x v="2"/>
    <x v="4"/>
    <x v="302"/>
    <x v="1"/>
    <x v="0"/>
    <x v="0"/>
    <s v="SanDisk Ultra 64 GB MicroSDHC Class 10 Memory Card"/>
    <n v="239.94"/>
    <n v="6"/>
    <n v="26.39"/>
    <s v="Yes"/>
  </r>
  <r>
    <d v="2015-05-04T00:00:00"/>
    <x v="2"/>
    <x v="4"/>
    <x v="302"/>
    <x v="1"/>
    <x v="2"/>
    <x v="11"/>
    <s v="Dixon Ticonderoga Pencils"/>
    <n v="23.84"/>
    <n v="8"/>
    <n v="6.44"/>
    <s v="Yes"/>
  </r>
  <r>
    <d v="2015-05-06T00:00:00"/>
    <x v="2"/>
    <x v="4"/>
    <x v="650"/>
    <x v="2"/>
    <x v="1"/>
    <x v="1"/>
    <s v="Hon Every-Day Series Multi-Task Chairs"/>
    <n v="1522.64"/>
    <n v="9"/>
    <n v="169.18"/>
    <s v="Yes"/>
  </r>
  <r>
    <d v="2015-05-06T00:00:00"/>
    <x v="2"/>
    <x v="4"/>
    <x v="651"/>
    <x v="28"/>
    <x v="2"/>
    <x v="3"/>
    <s v="Xerox 1981"/>
    <n v="10.56"/>
    <n v="2"/>
    <n v="4.75"/>
    <s v="Yes"/>
  </r>
  <r>
    <d v="2015-05-07T00:00:00"/>
    <x v="2"/>
    <x v="4"/>
    <x v="14"/>
    <x v="12"/>
    <x v="1"/>
    <x v="5"/>
    <s v="Stackable Trays"/>
    <n v="4.93"/>
    <n v="2"/>
    <n v="0.74"/>
    <s v="Yes"/>
  </r>
  <r>
    <d v="2015-05-07T00:00:00"/>
    <x v="2"/>
    <x v="4"/>
    <x v="14"/>
    <x v="12"/>
    <x v="2"/>
    <x v="9"/>
    <s v="Wilson Jones Turn Tabs Binder Tool for Ring Binders"/>
    <n v="7.23"/>
    <n v="5"/>
    <n v="-5.78"/>
    <s v="No"/>
  </r>
  <r>
    <d v="2015-05-07T00:00:00"/>
    <x v="2"/>
    <x v="4"/>
    <x v="652"/>
    <x v="10"/>
    <x v="2"/>
    <x v="9"/>
    <s v="Durable Pressboard Binders"/>
    <n v="19"/>
    <n v="5"/>
    <n v="8.93"/>
    <s v="Yes"/>
  </r>
  <r>
    <d v="2015-05-07T00:00:00"/>
    <x v="2"/>
    <x v="4"/>
    <x v="397"/>
    <x v="13"/>
    <x v="0"/>
    <x v="0"/>
    <s v="HP Standard 104 key PS/2 Keyboard"/>
    <n v="34.799999999999997"/>
    <n v="3"/>
    <n v="2.1800000000000002"/>
    <s v="Yes"/>
  </r>
  <r>
    <d v="2015-05-07T00:00:00"/>
    <x v="2"/>
    <x v="4"/>
    <x v="397"/>
    <x v="13"/>
    <x v="2"/>
    <x v="6"/>
    <s v="Acco Perma 4000 Stacking Storage Drawers"/>
    <n v="38.979999999999997"/>
    <n v="3"/>
    <n v="-2.44"/>
    <s v="No"/>
  </r>
  <r>
    <d v="2015-05-07T00:00:00"/>
    <x v="2"/>
    <x v="4"/>
    <x v="293"/>
    <x v="12"/>
    <x v="1"/>
    <x v="5"/>
    <s v="Stackable Trays"/>
    <n v="4.93"/>
    <n v="2"/>
    <n v="0.74"/>
    <s v="Yes"/>
  </r>
  <r>
    <d v="2015-05-07T00:00:00"/>
    <x v="2"/>
    <x v="4"/>
    <x v="293"/>
    <x v="12"/>
    <x v="2"/>
    <x v="8"/>
    <s v="Avery 508"/>
    <n v="11.78"/>
    <n v="3"/>
    <n v="4.2699999999999996"/>
    <s v="Yes"/>
  </r>
  <r>
    <d v="2015-05-08T00:00:00"/>
    <x v="2"/>
    <x v="4"/>
    <x v="63"/>
    <x v="4"/>
    <x v="2"/>
    <x v="6"/>
    <s v="Perma STOR-ALL Hanging File Box, 13 1/8&quot;W x 12 1/4&quot;D x 10 1/2&quot;H"/>
    <n v="33.49"/>
    <n v="7"/>
    <n v="-1.26"/>
    <s v="No"/>
  </r>
  <r>
    <d v="2015-05-08T00:00:00"/>
    <x v="2"/>
    <x v="4"/>
    <x v="63"/>
    <x v="4"/>
    <x v="2"/>
    <x v="16"/>
    <s v="Stiletto Hand Letter Openers"/>
    <n v="23.04"/>
    <n v="3"/>
    <n v="-4.9000000000000004"/>
    <s v="No"/>
  </r>
  <r>
    <d v="2015-05-08T00:00:00"/>
    <x v="2"/>
    <x v="4"/>
    <x v="63"/>
    <x v="4"/>
    <x v="2"/>
    <x v="9"/>
    <s v="Avery Self-Adhesive Photo Pockets for Polaroid Photos"/>
    <n v="1.36"/>
    <n v="1"/>
    <n v="-2.1800000000000002"/>
    <s v="No"/>
  </r>
  <r>
    <d v="2015-05-08T00:00:00"/>
    <x v="2"/>
    <x v="4"/>
    <x v="63"/>
    <x v="4"/>
    <x v="1"/>
    <x v="5"/>
    <s v="Eldon Expressions Wood Desk Accessories, Oak"/>
    <n v="14.76"/>
    <n v="5"/>
    <n v="-11.44"/>
    <s v="No"/>
  </r>
  <r>
    <d v="2015-05-09T00:00:00"/>
    <x v="2"/>
    <x v="4"/>
    <x v="353"/>
    <x v="5"/>
    <x v="1"/>
    <x v="14"/>
    <s v="Sauder Camden County Barrister Bookcase, Planked Cherry Finish"/>
    <n v="411.33"/>
    <n v="4"/>
    <n v="-4.84"/>
    <s v="No"/>
  </r>
  <r>
    <d v="2015-05-09T00:00:00"/>
    <x v="2"/>
    <x v="4"/>
    <x v="353"/>
    <x v="5"/>
    <x v="2"/>
    <x v="9"/>
    <s v="DXL Angle-View Binders with Locking Rings, Black"/>
    <n v="28.75"/>
    <n v="6"/>
    <n v="9.6999999999999993"/>
    <s v="Yes"/>
  </r>
  <r>
    <d v="2015-05-09T00:00:00"/>
    <x v="2"/>
    <x v="4"/>
    <x v="353"/>
    <x v="5"/>
    <x v="1"/>
    <x v="14"/>
    <s v="Sauder Camden County Collection Libraries, Planked Cherry Finish"/>
    <n v="293.2"/>
    <n v="3"/>
    <n v="-20.7"/>
    <s v="No"/>
  </r>
  <r>
    <d v="2015-05-09T00:00:00"/>
    <x v="2"/>
    <x v="4"/>
    <x v="653"/>
    <x v="4"/>
    <x v="2"/>
    <x v="9"/>
    <s v="Acco Flexible ACCOHIDE Square Ring Data Binder, Dark Blue, 11 1/2&quot; X 14&quot; 7/8&quot;"/>
    <n v="16.27"/>
    <n v="5"/>
    <n v="-25.22"/>
    <s v="No"/>
  </r>
  <r>
    <d v="2015-05-09T00:00:00"/>
    <x v="2"/>
    <x v="4"/>
    <x v="653"/>
    <x v="4"/>
    <x v="2"/>
    <x v="16"/>
    <s v="Stiletto Hand Letter Openers"/>
    <n v="69.12"/>
    <n v="9"/>
    <n v="-14.69"/>
    <s v="No"/>
  </r>
  <r>
    <d v="2015-05-09T00:00:00"/>
    <x v="2"/>
    <x v="4"/>
    <x v="653"/>
    <x v="4"/>
    <x v="2"/>
    <x v="9"/>
    <s v="Acco Four Pocket Poly Ring Binder with Label Holder, Smoke, 1&quot;"/>
    <n v="4.47"/>
    <n v="3"/>
    <n v="-7.82"/>
    <s v="No"/>
  </r>
  <r>
    <d v="2015-05-09T00:00:00"/>
    <x v="2"/>
    <x v="4"/>
    <x v="569"/>
    <x v="7"/>
    <x v="1"/>
    <x v="5"/>
    <s v="Longer-Life Soft White Bulbs"/>
    <n v="6.16"/>
    <n v="2"/>
    <n v="2.96"/>
    <s v="Yes"/>
  </r>
  <r>
    <d v="2015-05-09T00:00:00"/>
    <x v="2"/>
    <x v="4"/>
    <x v="569"/>
    <x v="7"/>
    <x v="2"/>
    <x v="3"/>
    <s v="Xerox 1881"/>
    <n v="36.840000000000003"/>
    <n v="3"/>
    <n v="17.309999999999999"/>
    <s v="Yes"/>
  </r>
  <r>
    <d v="2015-05-09T00:00:00"/>
    <x v="2"/>
    <x v="4"/>
    <x v="581"/>
    <x v="25"/>
    <x v="1"/>
    <x v="5"/>
    <s v="Tensor Brushed Steel Torchiere Floor Lamp"/>
    <n v="67.959999999999994"/>
    <n v="4"/>
    <n v="12.23"/>
    <s v="Yes"/>
  </r>
  <r>
    <d v="2015-05-10T00:00:00"/>
    <x v="2"/>
    <x v="4"/>
    <x v="654"/>
    <x v="25"/>
    <x v="2"/>
    <x v="11"/>
    <s v="Newell 324"/>
    <n v="46.2"/>
    <n v="4"/>
    <n v="12.94"/>
    <s v="Yes"/>
  </r>
  <r>
    <d v="2015-05-10T00:00:00"/>
    <x v="2"/>
    <x v="4"/>
    <x v="654"/>
    <x v="25"/>
    <x v="2"/>
    <x v="10"/>
    <s v="Holmes Odor Grabber"/>
    <n v="28.84"/>
    <n v="2"/>
    <n v="9.52"/>
    <s v="Yes"/>
  </r>
  <r>
    <d v="2015-05-10T00:00:00"/>
    <x v="2"/>
    <x v="4"/>
    <x v="486"/>
    <x v="37"/>
    <x v="2"/>
    <x v="6"/>
    <s v="Personal Filing Tote with Lid, Black/Gray"/>
    <n v="77.55"/>
    <n v="5"/>
    <n v="21.71"/>
    <s v="Yes"/>
  </r>
  <r>
    <d v="2015-05-10T00:00:00"/>
    <x v="2"/>
    <x v="4"/>
    <x v="371"/>
    <x v="18"/>
    <x v="0"/>
    <x v="0"/>
    <s v="SanDisk Ultra 32 GB MicroSDHC Class 10 Memory Card"/>
    <n v="53.04"/>
    <n v="3"/>
    <n v="-4.6399999999999997"/>
    <s v="No"/>
  </r>
  <r>
    <d v="2015-05-10T00:00:00"/>
    <x v="2"/>
    <x v="4"/>
    <x v="481"/>
    <x v="16"/>
    <x v="1"/>
    <x v="14"/>
    <s v="Bush Cubix Collection Bookcases, Fully Assembled"/>
    <n v="66.290000000000006"/>
    <n v="1"/>
    <n v="-103.86"/>
    <s v="No"/>
  </r>
  <r>
    <d v="2015-05-10T00:00:00"/>
    <x v="2"/>
    <x v="4"/>
    <x v="481"/>
    <x v="16"/>
    <x v="1"/>
    <x v="1"/>
    <s v="Global Highback Leather Tilter in Burgundy"/>
    <n v="291.17"/>
    <n v="4"/>
    <n v="-14.56"/>
    <s v="No"/>
  </r>
  <r>
    <d v="2015-05-10T00:00:00"/>
    <x v="2"/>
    <x v="4"/>
    <x v="15"/>
    <x v="18"/>
    <x v="0"/>
    <x v="0"/>
    <s v="NETGEAR N750 Dual Band Wi-Fi Gigabit Router"/>
    <n v="288"/>
    <n v="4"/>
    <n v="57.6"/>
    <s v="Yes"/>
  </r>
  <r>
    <d v="2015-05-11T00:00:00"/>
    <x v="2"/>
    <x v="4"/>
    <x v="204"/>
    <x v="12"/>
    <x v="1"/>
    <x v="1"/>
    <s v="Harbour Creations Steel Folding Chair"/>
    <n v="207"/>
    <n v="3"/>
    <n v="25.88"/>
    <s v="Yes"/>
  </r>
  <r>
    <d v="2015-05-11T00:00:00"/>
    <x v="2"/>
    <x v="4"/>
    <x v="177"/>
    <x v="11"/>
    <x v="2"/>
    <x v="10"/>
    <s v="Belkin 325VA UPS Surge Protector, 6'"/>
    <n v="387.14"/>
    <n v="4"/>
    <n v="24.2"/>
    <s v="Yes"/>
  </r>
  <r>
    <d v="2015-05-11T00:00:00"/>
    <x v="2"/>
    <x v="4"/>
    <x v="282"/>
    <x v="2"/>
    <x v="2"/>
    <x v="9"/>
    <s v="Wilson Jones 1&quot; Hanging DublLock Ring Binders"/>
    <n v="25.34"/>
    <n v="6"/>
    <n v="8.8699999999999992"/>
    <s v="Yes"/>
  </r>
  <r>
    <d v="2015-05-11T00:00:00"/>
    <x v="2"/>
    <x v="4"/>
    <x v="128"/>
    <x v="3"/>
    <x v="2"/>
    <x v="8"/>
    <s v="Avery 476"/>
    <n v="19.82"/>
    <n v="6"/>
    <n v="6.44"/>
    <s v="Yes"/>
  </r>
  <r>
    <d v="2015-05-11T00:00:00"/>
    <x v="2"/>
    <x v="4"/>
    <x v="70"/>
    <x v="5"/>
    <x v="2"/>
    <x v="6"/>
    <s v="Hanging Personal Folder File"/>
    <n v="62.8"/>
    <n v="4"/>
    <n v="15.7"/>
    <s v="Yes"/>
  </r>
  <r>
    <d v="2015-05-11T00:00:00"/>
    <x v="2"/>
    <x v="4"/>
    <x v="355"/>
    <x v="1"/>
    <x v="2"/>
    <x v="9"/>
    <s v="Avery Trapezoid Ring Binder, 3&quot; Capacity, Black, 1040 sheets"/>
    <n v="98.35"/>
    <n v="3"/>
    <n v="35.65"/>
    <s v="Yes"/>
  </r>
  <r>
    <d v="2015-05-11T00:00:00"/>
    <x v="2"/>
    <x v="4"/>
    <x v="655"/>
    <x v="18"/>
    <x v="2"/>
    <x v="9"/>
    <s v="Insertable Tab Post Binder Dividers"/>
    <n v="7.22"/>
    <n v="3"/>
    <n v="-5.53"/>
    <s v="No"/>
  </r>
  <r>
    <d v="2015-05-11T00:00:00"/>
    <x v="2"/>
    <x v="4"/>
    <x v="655"/>
    <x v="18"/>
    <x v="2"/>
    <x v="16"/>
    <s v="Acme Titanium Bonded Scissors"/>
    <n v="27.2"/>
    <n v="4"/>
    <n v="2.04"/>
    <s v="Yes"/>
  </r>
  <r>
    <d v="2015-05-12T00:00:00"/>
    <x v="2"/>
    <x v="4"/>
    <x v="656"/>
    <x v="5"/>
    <x v="1"/>
    <x v="5"/>
    <s v="Executive Impressions 14&quot; Contract Wall Clock"/>
    <n v="44.46"/>
    <n v="2"/>
    <n v="14.67"/>
    <s v="Yes"/>
  </r>
  <r>
    <d v="2015-05-12T00:00:00"/>
    <x v="2"/>
    <x v="4"/>
    <x v="345"/>
    <x v="13"/>
    <x v="0"/>
    <x v="0"/>
    <s v="Belkin F8E887 USB Wired Ergonomic Keyboard"/>
    <n v="47.98"/>
    <n v="2"/>
    <n v="0.6"/>
    <s v="Yes"/>
  </r>
  <r>
    <d v="2015-05-12T00:00:00"/>
    <x v="2"/>
    <x v="4"/>
    <x v="345"/>
    <x v="13"/>
    <x v="2"/>
    <x v="9"/>
    <s v="GBC White Gloss Covers, Plain Front"/>
    <n v="26.06"/>
    <n v="6"/>
    <n v="-19.98"/>
    <s v="No"/>
  </r>
  <r>
    <d v="2015-05-12T00:00:00"/>
    <x v="2"/>
    <x v="4"/>
    <x v="657"/>
    <x v="10"/>
    <x v="2"/>
    <x v="9"/>
    <s v="Surelock Post Binders"/>
    <n v="152.80000000000001"/>
    <n v="5"/>
    <n v="76.400000000000006"/>
    <s v="Yes"/>
  </r>
  <r>
    <d v="2015-05-12T00:00:00"/>
    <x v="2"/>
    <x v="4"/>
    <x v="463"/>
    <x v="4"/>
    <x v="2"/>
    <x v="11"/>
    <s v="Boston Electric Pencil Sharpener, Model 1818, Charcoal Black"/>
    <n v="45.04"/>
    <n v="2"/>
    <n v="4.5"/>
    <s v="Yes"/>
  </r>
  <r>
    <d v="2015-05-12T00:00:00"/>
    <x v="2"/>
    <x v="4"/>
    <x v="231"/>
    <x v="2"/>
    <x v="2"/>
    <x v="9"/>
    <s v="Avery Arch Ring Binders"/>
    <n v="232.4"/>
    <n v="5"/>
    <n v="78.44"/>
    <s v="Yes"/>
  </r>
  <r>
    <d v="2015-05-12T00:00:00"/>
    <x v="2"/>
    <x v="4"/>
    <x v="231"/>
    <x v="2"/>
    <x v="1"/>
    <x v="1"/>
    <s v="Global Armless Task Chair, Royal Blue"/>
    <n v="164.65"/>
    <n v="3"/>
    <n v="12.81"/>
    <s v="Yes"/>
  </r>
  <r>
    <d v="2015-05-12T00:00:00"/>
    <x v="2"/>
    <x v="4"/>
    <x v="231"/>
    <x v="2"/>
    <x v="2"/>
    <x v="3"/>
    <s v="Xerox 188"/>
    <n v="22.68"/>
    <n v="2"/>
    <n v="11.11"/>
    <s v="Yes"/>
  </r>
  <r>
    <d v="2015-05-12T00:00:00"/>
    <x v="2"/>
    <x v="4"/>
    <x v="204"/>
    <x v="5"/>
    <x v="0"/>
    <x v="0"/>
    <s v="Memorex Micro Travel Drive 8 GB"/>
    <n v="39"/>
    <n v="3"/>
    <n v="17.55"/>
    <s v="Yes"/>
  </r>
  <r>
    <d v="2015-05-12T00:00:00"/>
    <x v="2"/>
    <x v="4"/>
    <x v="204"/>
    <x v="5"/>
    <x v="2"/>
    <x v="8"/>
    <s v="Avery 488"/>
    <n v="12.6"/>
    <n v="4"/>
    <n v="6.05"/>
    <s v="Yes"/>
  </r>
  <r>
    <d v="2015-05-12T00:00:00"/>
    <x v="2"/>
    <x v="4"/>
    <x v="417"/>
    <x v="23"/>
    <x v="1"/>
    <x v="1"/>
    <s v="Global Push Button Manager's Chair, Indigo"/>
    <n v="97.42"/>
    <n v="2"/>
    <n v="10.96"/>
    <s v="Yes"/>
  </r>
  <r>
    <d v="2015-05-12T00:00:00"/>
    <x v="2"/>
    <x v="4"/>
    <x v="384"/>
    <x v="3"/>
    <x v="2"/>
    <x v="13"/>
    <s v="Security-Tint Envelopes"/>
    <n v="12.22"/>
    <n v="2"/>
    <n v="4.43"/>
    <s v="Yes"/>
  </r>
  <r>
    <d v="2015-05-13T00:00:00"/>
    <x v="2"/>
    <x v="4"/>
    <x v="187"/>
    <x v="3"/>
    <x v="0"/>
    <x v="2"/>
    <s v="Toshiba IPT2010-SD IPÂ Telephone"/>
    <n v="222.38"/>
    <n v="2"/>
    <n v="16.68"/>
    <s v="Yes"/>
  </r>
  <r>
    <d v="2015-05-13T00:00:00"/>
    <x v="2"/>
    <x v="4"/>
    <x v="187"/>
    <x v="3"/>
    <x v="2"/>
    <x v="4"/>
    <s v="Advantus Plastic Paper Clips"/>
    <n v="16"/>
    <n v="4"/>
    <n v="5.6"/>
    <s v="Yes"/>
  </r>
  <r>
    <d v="2015-05-14T00:00:00"/>
    <x v="2"/>
    <x v="4"/>
    <x v="625"/>
    <x v="13"/>
    <x v="2"/>
    <x v="11"/>
    <s v="Boston School Pro Electric Pencil Sharpener, 1670"/>
    <n v="198.27"/>
    <n v="8"/>
    <n v="17.350000000000001"/>
    <s v="Yes"/>
  </r>
  <r>
    <d v="2015-05-14T00:00:00"/>
    <x v="2"/>
    <x v="4"/>
    <x v="625"/>
    <x v="13"/>
    <x v="2"/>
    <x v="8"/>
    <s v="Avery 490"/>
    <n v="47.36"/>
    <n v="4"/>
    <n v="17.760000000000002"/>
    <s v="Yes"/>
  </r>
  <r>
    <d v="2015-05-14T00:00:00"/>
    <x v="2"/>
    <x v="4"/>
    <x v="625"/>
    <x v="13"/>
    <x v="2"/>
    <x v="13"/>
    <s v="Jet-Pak Recycled Peel 'N' Seal Padded Mailers"/>
    <n v="200.98"/>
    <n v="7"/>
    <n v="62.81"/>
    <s v="Yes"/>
  </r>
  <r>
    <d v="2015-05-14T00:00:00"/>
    <x v="2"/>
    <x v="4"/>
    <x v="625"/>
    <x v="13"/>
    <x v="2"/>
    <x v="8"/>
    <s v="Avery 4027 File Folder Labels for Dot Matrix Printers, 5000 Labels per Box, White"/>
    <n v="97.7"/>
    <n v="4"/>
    <n v="31.75"/>
    <s v="Yes"/>
  </r>
  <r>
    <d v="2015-05-14T00:00:00"/>
    <x v="2"/>
    <x v="4"/>
    <x v="625"/>
    <x v="13"/>
    <x v="2"/>
    <x v="11"/>
    <s v="Binney &amp; Smith Crayola Metallic Crayons, 16-Color Pack"/>
    <n v="2.7"/>
    <n v="1"/>
    <n v="0.81"/>
    <s v="Yes"/>
  </r>
  <r>
    <d v="2015-05-14T00:00:00"/>
    <x v="2"/>
    <x v="4"/>
    <x v="625"/>
    <x v="13"/>
    <x v="2"/>
    <x v="9"/>
    <s v="GBC Linen Binding Covers"/>
    <n v="18.59"/>
    <n v="2"/>
    <n v="-13.63"/>
    <s v="No"/>
  </r>
  <r>
    <d v="2015-05-14T00:00:00"/>
    <x v="2"/>
    <x v="4"/>
    <x v="625"/>
    <x v="13"/>
    <x v="2"/>
    <x v="9"/>
    <s v="Wilson Jones Custom Binder Spines &amp; Labels"/>
    <n v="4.9000000000000004"/>
    <n v="3"/>
    <n v="-3.43"/>
    <s v="No"/>
  </r>
  <r>
    <d v="2015-05-14T00:00:00"/>
    <x v="2"/>
    <x v="4"/>
    <x v="472"/>
    <x v="5"/>
    <x v="2"/>
    <x v="6"/>
    <s v="Tennsco Snap-Together Open Shelving Units, Starter Sets and Add-On Units"/>
    <n v="1117.92"/>
    <n v="4"/>
    <n v="55.9"/>
    <s v="Yes"/>
  </r>
  <r>
    <d v="2015-05-14T00:00:00"/>
    <x v="2"/>
    <x v="4"/>
    <x v="606"/>
    <x v="5"/>
    <x v="1"/>
    <x v="14"/>
    <s v="Bush Andora Bookcase, Maple/Graphite Gray Finish"/>
    <n v="509.96"/>
    <n v="5"/>
    <n v="42"/>
    <s v="Yes"/>
  </r>
  <r>
    <d v="2015-05-14T00:00:00"/>
    <x v="2"/>
    <x v="4"/>
    <x v="606"/>
    <x v="5"/>
    <x v="1"/>
    <x v="5"/>
    <s v="Dana Halogen Swing-Arm Architect Lamp"/>
    <n v="122.91"/>
    <n v="3"/>
    <n v="34.409999999999997"/>
    <s v="Yes"/>
  </r>
  <r>
    <d v="2015-05-14T00:00:00"/>
    <x v="2"/>
    <x v="4"/>
    <x v="606"/>
    <x v="5"/>
    <x v="1"/>
    <x v="1"/>
    <s v="Novimex Fabric Task Chair"/>
    <n v="97.57"/>
    <n v="2"/>
    <n v="-6.1"/>
    <s v="No"/>
  </r>
  <r>
    <d v="2015-05-14T00:00:00"/>
    <x v="2"/>
    <x v="4"/>
    <x v="606"/>
    <x v="5"/>
    <x v="1"/>
    <x v="1"/>
    <s v="Global Leather and Oak Executive Chair, Black"/>
    <n v="722.35"/>
    <n v="3"/>
    <n v="81.260000000000005"/>
    <s v="Yes"/>
  </r>
  <r>
    <d v="2015-05-15T00:00:00"/>
    <x v="2"/>
    <x v="4"/>
    <x v="63"/>
    <x v="21"/>
    <x v="2"/>
    <x v="13"/>
    <s v="Wausau Papers Astrobrights Colored Envelopes"/>
    <n v="17.940000000000001"/>
    <n v="3"/>
    <n v="8.7899999999999991"/>
    <s v="Yes"/>
  </r>
  <r>
    <d v="2015-05-15T00:00:00"/>
    <x v="2"/>
    <x v="4"/>
    <x v="466"/>
    <x v="13"/>
    <x v="2"/>
    <x v="6"/>
    <s v="Fellowes Neat Ideas Storage Cubes"/>
    <n v="51.97"/>
    <n v="2"/>
    <n v="-10.39"/>
    <s v="No"/>
  </r>
  <r>
    <d v="2015-05-16T00:00:00"/>
    <x v="2"/>
    <x v="4"/>
    <x v="213"/>
    <x v="11"/>
    <x v="0"/>
    <x v="0"/>
    <s v="Razer Kraken PRO Over Ear PC and Music Headset"/>
    <n v="255.97"/>
    <n v="4"/>
    <n v="32"/>
    <s v="Yes"/>
  </r>
  <r>
    <d v="2015-05-17T00:00:00"/>
    <x v="2"/>
    <x v="4"/>
    <x v="87"/>
    <x v="4"/>
    <x v="2"/>
    <x v="9"/>
    <s v="GBC Twin Loop Wire Binding Elements"/>
    <n v="33.28"/>
    <n v="5"/>
    <n v="-49.92"/>
    <s v="No"/>
  </r>
  <r>
    <d v="2015-05-17T00:00:00"/>
    <x v="2"/>
    <x v="4"/>
    <x v="87"/>
    <x v="4"/>
    <x v="2"/>
    <x v="3"/>
    <s v="Things To Do Today Pad"/>
    <n v="14.09"/>
    <n v="3"/>
    <n v="4.93"/>
    <s v="Yes"/>
  </r>
  <r>
    <d v="2015-05-17T00:00:00"/>
    <x v="2"/>
    <x v="4"/>
    <x v="308"/>
    <x v="2"/>
    <x v="2"/>
    <x v="8"/>
    <s v="Self-Adhesive Removable Labels"/>
    <n v="31.5"/>
    <n v="10"/>
    <n v="15.12"/>
    <s v="Yes"/>
  </r>
  <r>
    <d v="2015-05-17T00:00:00"/>
    <x v="2"/>
    <x v="4"/>
    <x v="308"/>
    <x v="2"/>
    <x v="2"/>
    <x v="16"/>
    <s v="Acme Hot Forged Carbon Steel Scissors with Nickel-Plated Handles, 3 7/8&quot; Cut, 8&quot;L"/>
    <n v="55.6"/>
    <n v="4"/>
    <n v="16.12"/>
    <s v="Yes"/>
  </r>
  <r>
    <d v="2015-05-18T00:00:00"/>
    <x v="2"/>
    <x v="4"/>
    <x v="458"/>
    <x v="5"/>
    <x v="2"/>
    <x v="3"/>
    <s v="Wirebound Message Book, 4 per Page"/>
    <n v="10.86"/>
    <n v="2"/>
    <n v="5.32"/>
    <s v="Yes"/>
  </r>
  <r>
    <d v="2015-05-20T00:00:00"/>
    <x v="2"/>
    <x v="4"/>
    <x v="357"/>
    <x v="12"/>
    <x v="1"/>
    <x v="5"/>
    <s v="Dana Fluorescent Magnifying Lamp, White, 36&quot;"/>
    <n v="163.13999999999999"/>
    <n v="4"/>
    <n v="20.39"/>
    <s v="Yes"/>
  </r>
  <r>
    <d v="2015-05-20T00:00:00"/>
    <x v="2"/>
    <x v="4"/>
    <x v="357"/>
    <x v="12"/>
    <x v="2"/>
    <x v="9"/>
    <s v="Pressboard Data Binders by Wilson Jones"/>
    <n v="6.41"/>
    <n v="4"/>
    <n v="-4.91"/>
    <s v="No"/>
  </r>
  <r>
    <d v="2015-05-21T00:00:00"/>
    <x v="2"/>
    <x v="4"/>
    <x v="307"/>
    <x v="3"/>
    <x v="2"/>
    <x v="10"/>
    <s v="Fellowes Basic Home/Office Series Surge Protectors"/>
    <n v="20.77"/>
    <n v="8"/>
    <n v="-52.96"/>
    <s v="No"/>
  </r>
  <r>
    <d v="2015-05-21T00:00:00"/>
    <x v="2"/>
    <x v="4"/>
    <x v="347"/>
    <x v="1"/>
    <x v="2"/>
    <x v="9"/>
    <s v="Ibico Plastic and Wire Spiral Binding Combs"/>
    <n v="26.98"/>
    <n v="4"/>
    <n v="8.77"/>
    <s v="Yes"/>
  </r>
  <r>
    <d v="2015-05-21T00:00:00"/>
    <x v="2"/>
    <x v="4"/>
    <x v="436"/>
    <x v="13"/>
    <x v="2"/>
    <x v="9"/>
    <s v="Wilson Jones Ledger-Size, Piano-Hinge Binder, 2&quot;, Blue"/>
    <n v="24.59"/>
    <n v="2"/>
    <n v="-18.03"/>
    <s v="No"/>
  </r>
  <r>
    <d v="2015-05-22T00:00:00"/>
    <x v="2"/>
    <x v="4"/>
    <x v="435"/>
    <x v="5"/>
    <x v="2"/>
    <x v="8"/>
    <s v="Avery 476"/>
    <n v="8.26"/>
    <n v="2"/>
    <n v="3.8"/>
    <s v="Yes"/>
  </r>
  <r>
    <d v="2015-05-22T00:00:00"/>
    <x v="2"/>
    <x v="4"/>
    <x v="435"/>
    <x v="5"/>
    <x v="0"/>
    <x v="15"/>
    <s v="Zebra GX420t Direct Thermal/Thermal Transfer Printer"/>
    <n v="2973.32"/>
    <n v="7"/>
    <n v="334.5"/>
    <s v="Yes"/>
  </r>
  <r>
    <d v="2015-05-22T00:00:00"/>
    <x v="2"/>
    <x v="4"/>
    <x v="435"/>
    <x v="5"/>
    <x v="2"/>
    <x v="6"/>
    <s v="Pizazz Global Quick File"/>
    <n v="104.79"/>
    <n v="7"/>
    <n v="29.34"/>
    <s v="Yes"/>
  </r>
  <r>
    <d v="2015-05-22T00:00:00"/>
    <x v="2"/>
    <x v="4"/>
    <x v="435"/>
    <x v="5"/>
    <x v="0"/>
    <x v="2"/>
    <s v="Aastra 57i VoIP phone"/>
    <n v="775.73"/>
    <n v="6"/>
    <n v="58.18"/>
    <s v="Yes"/>
  </r>
  <r>
    <d v="2015-05-23T00:00:00"/>
    <x v="2"/>
    <x v="4"/>
    <x v="29"/>
    <x v="20"/>
    <x v="2"/>
    <x v="13"/>
    <s v="Cameo Buff Policy Envelopes"/>
    <n v="186.69"/>
    <n v="3"/>
    <n v="87.74"/>
    <s v="Yes"/>
  </r>
  <r>
    <d v="2015-05-23T00:00:00"/>
    <x v="2"/>
    <x v="4"/>
    <x v="219"/>
    <x v="22"/>
    <x v="2"/>
    <x v="9"/>
    <s v="Cardinal EasyOpen D-Ring Binders"/>
    <n v="19.190000000000001"/>
    <n v="7"/>
    <n v="-12.8"/>
    <s v="No"/>
  </r>
  <r>
    <d v="2015-05-23T00:00:00"/>
    <x v="2"/>
    <x v="4"/>
    <x v="219"/>
    <x v="22"/>
    <x v="2"/>
    <x v="10"/>
    <s v="Fellowes Superior 10 Outlet Split Surge Protector"/>
    <n v="121.79"/>
    <n v="4"/>
    <n v="13.7"/>
    <s v="Yes"/>
  </r>
  <r>
    <d v="2015-05-23T00:00:00"/>
    <x v="2"/>
    <x v="4"/>
    <x v="143"/>
    <x v="43"/>
    <x v="2"/>
    <x v="6"/>
    <s v="Advantus Rolling Storage Box"/>
    <n v="51.45"/>
    <n v="3"/>
    <n v="13.89"/>
    <s v="Yes"/>
  </r>
  <r>
    <d v="2015-05-23T00:00:00"/>
    <x v="2"/>
    <x v="4"/>
    <x v="181"/>
    <x v="10"/>
    <x v="2"/>
    <x v="10"/>
    <s v="Harmony Air Purifier"/>
    <n v="850.5"/>
    <n v="5"/>
    <n v="245.7"/>
    <s v="Yes"/>
  </r>
  <r>
    <d v="2015-05-23T00:00:00"/>
    <x v="2"/>
    <x v="4"/>
    <x v="181"/>
    <x v="10"/>
    <x v="1"/>
    <x v="5"/>
    <s v="Westinghouse Clip-On Gooseneck Lamps"/>
    <n v="75.33"/>
    <n v="9"/>
    <n v="19.59"/>
    <s v="Yes"/>
  </r>
  <r>
    <d v="2015-05-24T00:00:00"/>
    <x v="2"/>
    <x v="4"/>
    <x v="322"/>
    <x v="3"/>
    <x v="1"/>
    <x v="1"/>
    <s v="Global High-Back Leather Tilter, Burgundy"/>
    <n v="602.65"/>
    <n v="7"/>
    <n v="-163.58000000000001"/>
    <s v="No"/>
  </r>
  <r>
    <d v="2015-05-24T00:00:00"/>
    <x v="2"/>
    <x v="4"/>
    <x v="322"/>
    <x v="3"/>
    <x v="2"/>
    <x v="9"/>
    <s v="Avery Heavy-Duty EZD View Binder with Locking Rings"/>
    <n v="7.66"/>
    <n v="6"/>
    <n v="-13.02"/>
    <s v="No"/>
  </r>
  <r>
    <d v="2015-05-25T00:00:00"/>
    <x v="2"/>
    <x v="4"/>
    <x v="600"/>
    <x v="15"/>
    <x v="2"/>
    <x v="10"/>
    <s v="Kensington 4 Outlet MasterPiece Compact Power Control Center"/>
    <n v="845.73"/>
    <n v="13"/>
    <n v="84.57"/>
    <s v="Yes"/>
  </r>
  <r>
    <d v="2015-05-25T00:00:00"/>
    <x v="2"/>
    <x v="4"/>
    <x v="324"/>
    <x v="5"/>
    <x v="1"/>
    <x v="5"/>
    <s v="Ultra Door Push Plate"/>
    <n v="14.73"/>
    <n v="3"/>
    <n v="4.8600000000000003"/>
    <s v="Yes"/>
  </r>
  <r>
    <d v="2015-05-25T00:00:00"/>
    <x v="2"/>
    <x v="4"/>
    <x v="181"/>
    <x v="42"/>
    <x v="2"/>
    <x v="11"/>
    <s v="SANFORD Major Accent Highlighters"/>
    <n v="21.24"/>
    <n v="3"/>
    <n v="8.07"/>
    <s v="Yes"/>
  </r>
  <r>
    <d v="2015-05-25T00:00:00"/>
    <x v="2"/>
    <x v="4"/>
    <x v="181"/>
    <x v="42"/>
    <x v="2"/>
    <x v="9"/>
    <s v="GBC DocuBind P50 Personal Binding Machine"/>
    <n v="127.96"/>
    <n v="2"/>
    <n v="60.14"/>
    <s v="Yes"/>
  </r>
  <r>
    <d v="2015-05-25T00:00:00"/>
    <x v="2"/>
    <x v="4"/>
    <x v="563"/>
    <x v="23"/>
    <x v="0"/>
    <x v="2"/>
    <s v="Wi-Ex zBoost YX540 Cellular Phone Signal Booster"/>
    <n v="467.04"/>
    <n v="4"/>
    <n v="58.38"/>
    <s v="Yes"/>
  </r>
  <r>
    <d v="2015-05-25T00:00:00"/>
    <x v="2"/>
    <x v="4"/>
    <x v="47"/>
    <x v="4"/>
    <x v="2"/>
    <x v="16"/>
    <s v="Fiskars Spring-Action Scissors"/>
    <n v="22.37"/>
    <n v="2"/>
    <n v="1.68"/>
    <s v="Yes"/>
  </r>
  <r>
    <d v="2015-05-25T00:00:00"/>
    <x v="2"/>
    <x v="4"/>
    <x v="47"/>
    <x v="4"/>
    <x v="2"/>
    <x v="3"/>
    <s v="Xerox 1978"/>
    <n v="32.369999999999997"/>
    <n v="7"/>
    <n v="11.73"/>
    <s v="Yes"/>
  </r>
  <r>
    <d v="2015-05-25T00:00:00"/>
    <x v="2"/>
    <x v="4"/>
    <x v="47"/>
    <x v="4"/>
    <x v="0"/>
    <x v="0"/>
    <s v="Logitech G35 7.1-Channel Surround Sound Headset"/>
    <n v="207.98"/>
    <n v="2"/>
    <n v="36.4"/>
    <s v="Yes"/>
  </r>
  <r>
    <d v="2015-05-26T00:00:00"/>
    <x v="2"/>
    <x v="4"/>
    <x v="187"/>
    <x v="12"/>
    <x v="2"/>
    <x v="3"/>
    <s v="Xerox 1991"/>
    <n v="18.27"/>
    <n v="1"/>
    <n v="5.94"/>
    <s v="Yes"/>
  </r>
  <r>
    <d v="2015-05-26T00:00:00"/>
    <x v="2"/>
    <x v="4"/>
    <x v="187"/>
    <x v="12"/>
    <x v="2"/>
    <x v="3"/>
    <s v="Xerox 1937"/>
    <n v="153.72999999999999"/>
    <n v="4"/>
    <n v="53.8"/>
    <s v="Yes"/>
  </r>
  <r>
    <d v="2015-05-26T00:00:00"/>
    <x v="2"/>
    <x v="4"/>
    <x v="187"/>
    <x v="12"/>
    <x v="2"/>
    <x v="13"/>
    <s v="Security-Tint Envelopes"/>
    <n v="12.22"/>
    <n v="2"/>
    <n v="4.43"/>
    <s v="Yes"/>
  </r>
  <r>
    <d v="2015-05-26T00:00:00"/>
    <x v="2"/>
    <x v="4"/>
    <x v="187"/>
    <x v="12"/>
    <x v="0"/>
    <x v="0"/>
    <s v="Logitech 910-002974 M325 Wireless Mouse for Web Scrolling"/>
    <n v="167.94"/>
    <n v="7"/>
    <n v="50.38"/>
    <s v="Yes"/>
  </r>
  <r>
    <d v="2015-05-26T00:00:00"/>
    <x v="2"/>
    <x v="4"/>
    <x v="216"/>
    <x v="1"/>
    <x v="1"/>
    <x v="5"/>
    <s v="DAX Metal Frame, Desktop, Stepped-Edge"/>
    <n v="20.239999999999998"/>
    <n v="1"/>
    <n v="7.89"/>
    <s v="Yes"/>
  </r>
  <r>
    <d v="2015-05-26T00:00:00"/>
    <x v="2"/>
    <x v="4"/>
    <x v="297"/>
    <x v="4"/>
    <x v="1"/>
    <x v="1"/>
    <s v="Novimex Swivel Fabric Task Chair"/>
    <n v="105.69"/>
    <n v="1"/>
    <n v="-28.69"/>
    <s v="No"/>
  </r>
  <r>
    <d v="2015-05-26T00:00:00"/>
    <x v="2"/>
    <x v="4"/>
    <x v="297"/>
    <x v="4"/>
    <x v="0"/>
    <x v="15"/>
    <s v="StarTech.com 10/100 VDSL2 Ethernet Extender Kit"/>
    <n v="399.54"/>
    <n v="2"/>
    <n v="-79.91"/>
    <s v="No"/>
  </r>
  <r>
    <d v="2015-05-26T00:00:00"/>
    <x v="2"/>
    <x v="4"/>
    <x v="297"/>
    <x v="4"/>
    <x v="1"/>
    <x v="1"/>
    <s v="Global Stack Chair with Arms, Black"/>
    <n v="104.93"/>
    <n v="5"/>
    <n v="-4.5"/>
    <s v="No"/>
  </r>
  <r>
    <d v="2015-05-28T00:00:00"/>
    <x v="2"/>
    <x v="4"/>
    <x v="658"/>
    <x v="1"/>
    <x v="2"/>
    <x v="11"/>
    <s v="Newell 311"/>
    <n v="6.63"/>
    <n v="3"/>
    <n v="1.79"/>
    <s v="Yes"/>
  </r>
  <r>
    <d v="2015-05-28T00:00:00"/>
    <x v="2"/>
    <x v="4"/>
    <x v="400"/>
    <x v="2"/>
    <x v="2"/>
    <x v="11"/>
    <s v="Boston 16701 Slimline Battery Pencil Sharpener"/>
    <n v="47.82"/>
    <n v="3"/>
    <n v="14.35"/>
    <s v="Yes"/>
  </r>
  <r>
    <d v="2015-05-28T00:00:00"/>
    <x v="2"/>
    <x v="4"/>
    <x v="400"/>
    <x v="2"/>
    <x v="2"/>
    <x v="8"/>
    <s v="Avery 494"/>
    <n v="13.05"/>
    <n v="5"/>
    <n v="6"/>
    <s v="Yes"/>
  </r>
  <r>
    <d v="2015-05-28T00:00:00"/>
    <x v="2"/>
    <x v="4"/>
    <x v="123"/>
    <x v="2"/>
    <x v="0"/>
    <x v="2"/>
    <s v="Panasonic Kx-TS550"/>
    <n v="45.99"/>
    <n v="1"/>
    <n v="13.34"/>
    <s v="Yes"/>
  </r>
  <r>
    <d v="2015-05-28T00:00:00"/>
    <x v="2"/>
    <x v="4"/>
    <x v="123"/>
    <x v="2"/>
    <x v="2"/>
    <x v="6"/>
    <s v="Hot File 7-Pocket, Floor Stand"/>
    <n v="535.41"/>
    <n v="3"/>
    <n v="160.62"/>
    <s v="Yes"/>
  </r>
  <r>
    <d v="2015-05-28T00:00:00"/>
    <x v="2"/>
    <x v="4"/>
    <x v="123"/>
    <x v="2"/>
    <x v="2"/>
    <x v="9"/>
    <s v="Acco Pressboard Covers with Storage Hooks, 9 1/2&quot; x 11&quot;, Executive Red"/>
    <n v="6.1"/>
    <n v="2"/>
    <n v="2.06"/>
    <s v="Yes"/>
  </r>
  <r>
    <d v="2015-05-28T00:00:00"/>
    <x v="2"/>
    <x v="4"/>
    <x v="123"/>
    <x v="2"/>
    <x v="2"/>
    <x v="3"/>
    <s v="Xerox 219"/>
    <n v="45.36"/>
    <n v="7"/>
    <n v="21.77"/>
    <s v="Yes"/>
  </r>
  <r>
    <d v="2015-05-28T00:00:00"/>
    <x v="2"/>
    <x v="4"/>
    <x v="288"/>
    <x v="30"/>
    <x v="2"/>
    <x v="6"/>
    <s v="Acco Perma 4000 Stacking Storage Drawers"/>
    <n v="16.239999999999998"/>
    <n v="1"/>
    <n v="2.44"/>
    <s v="Yes"/>
  </r>
  <r>
    <d v="2015-05-28T00:00:00"/>
    <x v="2"/>
    <x v="4"/>
    <x v="288"/>
    <x v="30"/>
    <x v="2"/>
    <x v="6"/>
    <s v="Personal Filing Tote with Lid, Black/Gray"/>
    <n v="77.55"/>
    <n v="5"/>
    <n v="21.71"/>
    <s v="Yes"/>
  </r>
  <r>
    <d v="2015-05-29T00:00:00"/>
    <x v="2"/>
    <x v="4"/>
    <x v="352"/>
    <x v="1"/>
    <x v="2"/>
    <x v="3"/>
    <s v="Xerox 1894"/>
    <n v="32.4"/>
    <n v="5"/>
    <n v="15.55"/>
    <s v="Yes"/>
  </r>
  <r>
    <d v="2015-05-29T00:00:00"/>
    <x v="2"/>
    <x v="4"/>
    <x v="352"/>
    <x v="1"/>
    <x v="2"/>
    <x v="6"/>
    <s v="Standard Rollaway File with Lock"/>
    <n v="540.57000000000005"/>
    <n v="3"/>
    <n v="140.55000000000001"/>
    <s v="Yes"/>
  </r>
  <r>
    <d v="2015-05-29T00:00:00"/>
    <x v="2"/>
    <x v="4"/>
    <x v="352"/>
    <x v="1"/>
    <x v="2"/>
    <x v="9"/>
    <s v="Avery Trapezoid Extra Heavy Duty 4&quot; Binders"/>
    <n v="167.76"/>
    <n v="5"/>
    <n v="62.91"/>
    <s v="Yes"/>
  </r>
  <r>
    <d v="2015-05-29T00:00:00"/>
    <x v="2"/>
    <x v="4"/>
    <x v="289"/>
    <x v="18"/>
    <x v="1"/>
    <x v="5"/>
    <s v="Tensor &quot;Hersey Kiss&quot; Styled Floor Lamp"/>
    <n v="41.57"/>
    <n v="4"/>
    <n v="-4.16"/>
    <s v="No"/>
  </r>
  <r>
    <d v="2015-05-29T00:00:00"/>
    <x v="2"/>
    <x v="4"/>
    <x v="289"/>
    <x v="18"/>
    <x v="1"/>
    <x v="1"/>
    <s v="Novimex Swivel Fabric Task Chair"/>
    <n v="317.06"/>
    <n v="3"/>
    <n v="-86.06"/>
    <s v="No"/>
  </r>
  <r>
    <d v="2015-05-29T00:00:00"/>
    <x v="2"/>
    <x v="4"/>
    <x v="289"/>
    <x v="18"/>
    <x v="2"/>
    <x v="4"/>
    <s v="Ideal Clamps"/>
    <n v="8.0399999999999991"/>
    <n v="5"/>
    <n v="2.91"/>
    <s v="Yes"/>
  </r>
  <r>
    <d v="2015-05-29T00:00:00"/>
    <x v="2"/>
    <x v="4"/>
    <x v="400"/>
    <x v="24"/>
    <x v="2"/>
    <x v="8"/>
    <s v="Avery 476"/>
    <n v="12.39"/>
    <n v="3"/>
    <n v="5.7"/>
    <s v="Yes"/>
  </r>
  <r>
    <d v="2015-05-29T00:00:00"/>
    <x v="2"/>
    <x v="4"/>
    <x v="570"/>
    <x v="18"/>
    <x v="2"/>
    <x v="3"/>
    <s v="Easy-staple paper"/>
    <n v="85.06"/>
    <n v="3"/>
    <n v="28.71"/>
    <s v="Yes"/>
  </r>
  <r>
    <d v="2015-05-30T00:00:00"/>
    <x v="2"/>
    <x v="4"/>
    <x v="659"/>
    <x v="2"/>
    <x v="0"/>
    <x v="2"/>
    <s v="RCA H5401RE1 DECT 6.0 4-Line Cordless Handset With Caller ID/Call Waiting"/>
    <n v="239.97"/>
    <n v="3"/>
    <n v="2.4"/>
    <s v="Yes"/>
  </r>
  <r>
    <d v="2015-05-30T00:00:00"/>
    <x v="2"/>
    <x v="4"/>
    <x v="659"/>
    <x v="2"/>
    <x v="2"/>
    <x v="10"/>
    <s v="Eureka The Boss Lite 10-Amp Upright Vacuum, Blue"/>
    <n v="160.32"/>
    <n v="2"/>
    <n v="44.89"/>
    <s v="Yes"/>
  </r>
  <r>
    <d v="2015-05-30T00:00:00"/>
    <x v="2"/>
    <x v="4"/>
    <x v="659"/>
    <x v="2"/>
    <x v="0"/>
    <x v="2"/>
    <s v="Plantronics MX500i Earset"/>
    <n v="128.85"/>
    <n v="3"/>
    <n v="3.87"/>
    <s v="Yes"/>
  </r>
  <r>
    <d v="2015-05-30T00:00:00"/>
    <x v="2"/>
    <x v="4"/>
    <x v="660"/>
    <x v="25"/>
    <x v="0"/>
    <x v="0"/>
    <s v="ImationÂ SecureÂ DriveÂ + Hardware Encrypted USBÂ flash driveÂ - 16 GB"/>
    <n v="151.96"/>
    <n v="4"/>
    <n v="36.47"/>
    <s v="Yes"/>
  </r>
  <r>
    <d v="2015-05-31T00:00:00"/>
    <x v="2"/>
    <x v="4"/>
    <x v="126"/>
    <x v="5"/>
    <x v="2"/>
    <x v="3"/>
    <s v="Southworth 25% Cotton Antique Laid Paper &amp; Envelopes"/>
    <n v="58.38"/>
    <n v="7"/>
    <n v="26.27"/>
    <s v="Yes"/>
  </r>
  <r>
    <d v="2015-05-31T00:00:00"/>
    <x v="2"/>
    <x v="4"/>
    <x v="126"/>
    <x v="5"/>
    <x v="2"/>
    <x v="3"/>
    <s v="Xerox 1883"/>
    <n v="105.52"/>
    <n v="4"/>
    <n v="48.54"/>
    <s v="Yes"/>
  </r>
  <r>
    <d v="2015-05-31T00:00:00"/>
    <x v="2"/>
    <x v="4"/>
    <x v="126"/>
    <x v="5"/>
    <x v="2"/>
    <x v="6"/>
    <s v="Tenex Personal Project File with Scoop Front Design, Black"/>
    <n v="80.88"/>
    <n v="6"/>
    <n v="21.03"/>
    <s v="Yes"/>
  </r>
  <r>
    <d v="2015-05-31T00:00:00"/>
    <x v="2"/>
    <x v="4"/>
    <x v="140"/>
    <x v="30"/>
    <x v="1"/>
    <x v="5"/>
    <s v="3M Hangers With Command Adhesive"/>
    <n v="22.2"/>
    <n v="6"/>
    <n v="9.1"/>
    <s v="Yes"/>
  </r>
  <r>
    <d v="2015-05-31T00:00:00"/>
    <x v="2"/>
    <x v="4"/>
    <x v="97"/>
    <x v="27"/>
    <x v="1"/>
    <x v="14"/>
    <s v="O'Sullivan Living Dimensions 3-Shelf Bookcases"/>
    <n v="1406.86"/>
    <n v="7"/>
    <n v="140.69"/>
    <s v="Yes"/>
  </r>
  <r>
    <d v="2015-05-31T00:00:00"/>
    <x v="2"/>
    <x v="4"/>
    <x v="97"/>
    <x v="27"/>
    <x v="2"/>
    <x v="8"/>
    <s v="Self-Adhesive Removable Labels"/>
    <n v="15.75"/>
    <n v="5"/>
    <n v="7.56"/>
    <s v="Yes"/>
  </r>
  <r>
    <d v="2015-05-31T00:00:00"/>
    <x v="2"/>
    <x v="4"/>
    <x v="97"/>
    <x v="27"/>
    <x v="2"/>
    <x v="6"/>
    <s v="Fellowes Super Stor/Drawer Files"/>
    <n v="323.10000000000002"/>
    <n v="2"/>
    <n v="61.39"/>
    <s v="Yes"/>
  </r>
  <r>
    <d v="2015-05-31T00:00:00"/>
    <x v="2"/>
    <x v="4"/>
    <x v="661"/>
    <x v="7"/>
    <x v="1"/>
    <x v="1"/>
    <s v="Hon Pagoda Stacking Chairs"/>
    <n v="2567.84"/>
    <n v="8"/>
    <n v="770.35"/>
    <s v="Yes"/>
  </r>
  <r>
    <d v="2015-05-31T00:00:00"/>
    <x v="2"/>
    <x v="4"/>
    <x v="662"/>
    <x v="12"/>
    <x v="2"/>
    <x v="11"/>
    <s v="Newell 347"/>
    <n v="10.27"/>
    <n v="3"/>
    <n v="1.1599999999999999"/>
    <s v="Yes"/>
  </r>
  <r>
    <d v="2015-05-31T00:00:00"/>
    <x v="2"/>
    <x v="4"/>
    <x v="408"/>
    <x v="2"/>
    <x v="2"/>
    <x v="4"/>
    <s v="Bagged Rubber Bands"/>
    <n v="7.56"/>
    <n v="6"/>
    <n v="0.3"/>
    <s v="Yes"/>
  </r>
  <r>
    <d v="2015-05-31T00:00:00"/>
    <x v="2"/>
    <x v="4"/>
    <x v="396"/>
    <x v="3"/>
    <x v="2"/>
    <x v="8"/>
    <s v="Avery 501"/>
    <n v="5.9"/>
    <n v="2"/>
    <n v="1.99"/>
    <s v="Yes"/>
  </r>
  <r>
    <d v="2015-05-31T00:00:00"/>
    <x v="2"/>
    <x v="4"/>
    <x v="396"/>
    <x v="3"/>
    <x v="2"/>
    <x v="3"/>
    <s v="Xerox 1988"/>
    <n v="173.49"/>
    <n v="7"/>
    <n v="54.22"/>
    <s v="Yes"/>
  </r>
  <r>
    <d v="2015-05-31T00:00:00"/>
    <x v="2"/>
    <x v="4"/>
    <x v="396"/>
    <x v="3"/>
    <x v="1"/>
    <x v="5"/>
    <s v="Tenex Traditional Chairmats for Hard Floors, Average Lip, 36&quot; x 48&quot;"/>
    <n v="51.56"/>
    <n v="2"/>
    <n v="-61.87"/>
    <s v="No"/>
  </r>
  <r>
    <d v="2015-05-31T00:00:00"/>
    <x v="2"/>
    <x v="4"/>
    <x v="396"/>
    <x v="3"/>
    <x v="2"/>
    <x v="9"/>
    <s v="Storex Dura Pro Binders"/>
    <n v="3.56"/>
    <n v="3"/>
    <n v="-6.24"/>
    <s v="No"/>
  </r>
  <r>
    <d v="2015-05-31T00:00:00"/>
    <x v="2"/>
    <x v="4"/>
    <x v="88"/>
    <x v="8"/>
    <x v="2"/>
    <x v="3"/>
    <s v="Xerox 1889"/>
    <n v="274.8"/>
    <n v="5"/>
    <n v="134.65"/>
    <s v="Yes"/>
  </r>
  <r>
    <d v="2015-05-31T00:00:00"/>
    <x v="2"/>
    <x v="4"/>
    <x v="88"/>
    <x v="8"/>
    <x v="2"/>
    <x v="6"/>
    <s v="Fellowes Mobile File Cart, Black"/>
    <n v="62.18"/>
    <n v="1"/>
    <n v="16.79"/>
    <s v="Yes"/>
  </r>
  <r>
    <d v="2015-05-31T00:00:00"/>
    <x v="2"/>
    <x v="4"/>
    <x v="88"/>
    <x v="8"/>
    <x v="1"/>
    <x v="5"/>
    <s v="Eldon Image Series Black Desk Accessories"/>
    <n v="8.2799999999999994"/>
    <n v="2"/>
    <n v="2.98"/>
    <s v="Yes"/>
  </r>
  <r>
    <d v="2015-06-01T00:00:00"/>
    <x v="2"/>
    <x v="5"/>
    <x v="377"/>
    <x v="15"/>
    <x v="2"/>
    <x v="3"/>
    <s v="It's Hot Message Books with Stickers, 2 3/4&quot; x 5&quot;"/>
    <n v="29.6"/>
    <n v="5"/>
    <n v="9.25"/>
    <s v="Yes"/>
  </r>
  <r>
    <d v="2015-06-01T00:00:00"/>
    <x v="2"/>
    <x v="5"/>
    <x v="377"/>
    <x v="15"/>
    <x v="2"/>
    <x v="9"/>
    <s v="Recycled Pressboard Report Cover with Reinforced Top Hinge"/>
    <n v="1.94"/>
    <n v="2"/>
    <n v="-1.36"/>
    <s v="No"/>
  </r>
  <r>
    <d v="2015-06-02T00:00:00"/>
    <x v="2"/>
    <x v="5"/>
    <x v="340"/>
    <x v="1"/>
    <x v="2"/>
    <x v="11"/>
    <s v="Newell 310"/>
    <n v="5.28"/>
    <n v="3"/>
    <n v="1.53"/>
    <s v="Yes"/>
  </r>
  <r>
    <d v="2015-06-02T00:00:00"/>
    <x v="2"/>
    <x v="5"/>
    <x v="15"/>
    <x v="37"/>
    <x v="1"/>
    <x v="1"/>
    <s v="Office Star - Contemporary Swivel Chair with Padded Adjustable Arms and Flex Back"/>
    <n v="1268.82"/>
    <n v="9"/>
    <n v="266.45"/>
    <s v="Yes"/>
  </r>
  <r>
    <d v="2015-06-02T00:00:00"/>
    <x v="2"/>
    <x v="5"/>
    <x v="15"/>
    <x v="37"/>
    <x v="1"/>
    <x v="14"/>
    <s v="Hon Metal Bookcases, Putty"/>
    <n v="283.92"/>
    <n v="4"/>
    <n v="82.34"/>
    <s v="Yes"/>
  </r>
  <r>
    <d v="2015-06-02T00:00:00"/>
    <x v="2"/>
    <x v="5"/>
    <x v="15"/>
    <x v="37"/>
    <x v="2"/>
    <x v="11"/>
    <s v="SANFORD Liquid Accent Tank-Style Highlighters"/>
    <n v="5.68"/>
    <n v="2"/>
    <n v="1.76"/>
    <s v="Yes"/>
  </r>
  <r>
    <d v="2015-06-02T00:00:00"/>
    <x v="2"/>
    <x v="5"/>
    <x v="645"/>
    <x v="4"/>
    <x v="2"/>
    <x v="9"/>
    <s v="UniKeep View Case Binders"/>
    <n v="2.93"/>
    <n v="3"/>
    <n v="-4.99"/>
    <s v="No"/>
  </r>
  <r>
    <d v="2015-06-02T00:00:00"/>
    <x v="2"/>
    <x v="5"/>
    <x v="645"/>
    <x v="4"/>
    <x v="0"/>
    <x v="0"/>
    <s v="Memorex Mini Travel Drive 8 GB USB 2.0 Flash Drive"/>
    <n v="18.53"/>
    <n v="2"/>
    <n v="4.4000000000000004"/>
    <s v="Yes"/>
  </r>
  <r>
    <d v="2015-06-02T00:00:00"/>
    <x v="2"/>
    <x v="5"/>
    <x v="645"/>
    <x v="4"/>
    <x v="2"/>
    <x v="6"/>
    <s v="Tennsco Snap-Together Open Shelving Units, Starter Sets and Add-On Units"/>
    <n v="670.75"/>
    <n v="3"/>
    <n v="-125.77"/>
    <s v="No"/>
  </r>
  <r>
    <d v="2015-06-02T00:00:00"/>
    <x v="2"/>
    <x v="5"/>
    <x v="663"/>
    <x v="25"/>
    <x v="2"/>
    <x v="6"/>
    <s v="Tennsco Industrial Shelving"/>
    <n v="146.72999999999999"/>
    <n v="3"/>
    <n v="2.93"/>
    <s v="Yes"/>
  </r>
  <r>
    <d v="2015-06-02T00:00:00"/>
    <x v="2"/>
    <x v="5"/>
    <x v="663"/>
    <x v="25"/>
    <x v="2"/>
    <x v="3"/>
    <s v="Xerox 1920"/>
    <n v="29.9"/>
    <n v="5"/>
    <n v="13.46"/>
    <s v="Yes"/>
  </r>
  <r>
    <d v="2015-06-03T00:00:00"/>
    <x v="2"/>
    <x v="5"/>
    <x v="352"/>
    <x v="5"/>
    <x v="1"/>
    <x v="5"/>
    <s v="Deflect-o Glass Clear Studded Chair Mats"/>
    <n v="435.26"/>
    <n v="7"/>
    <n v="95.76"/>
    <s v="Yes"/>
  </r>
  <r>
    <d v="2015-06-03T00:00:00"/>
    <x v="2"/>
    <x v="5"/>
    <x v="352"/>
    <x v="5"/>
    <x v="0"/>
    <x v="12"/>
    <s v="Canon PC1060 Personal Laser Copier"/>
    <n v="1119.98"/>
    <n v="2"/>
    <n v="377.99"/>
    <s v="Yes"/>
  </r>
  <r>
    <d v="2015-06-04T00:00:00"/>
    <x v="2"/>
    <x v="5"/>
    <x v="443"/>
    <x v="4"/>
    <x v="2"/>
    <x v="11"/>
    <s v="Newell 312"/>
    <n v="42.05"/>
    <n v="9"/>
    <n v="5.26"/>
    <s v="Yes"/>
  </r>
  <r>
    <d v="2015-06-04T00:00:00"/>
    <x v="2"/>
    <x v="5"/>
    <x v="443"/>
    <x v="4"/>
    <x v="0"/>
    <x v="0"/>
    <s v="Maxell 4.7GB DVD-RW 3/Pack"/>
    <n v="25.49"/>
    <n v="2"/>
    <n v="4.46"/>
    <s v="Yes"/>
  </r>
  <r>
    <d v="2015-06-04T00:00:00"/>
    <x v="2"/>
    <x v="5"/>
    <x v="443"/>
    <x v="4"/>
    <x v="2"/>
    <x v="9"/>
    <s v="Ibico Covers for Plastic or Wire Binding Elements"/>
    <n v="6.9"/>
    <n v="3"/>
    <n v="-12.08"/>
    <s v="No"/>
  </r>
  <r>
    <d v="2015-06-04T00:00:00"/>
    <x v="2"/>
    <x v="5"/>
    <x v="443"/>
    <x v="4"/>
    <x v="2"/>
    <x v="9"/>
    <s v="Fellowes Twister Kit, Gray/Clear, 3/pkg"/>
    <n v="9.65"/>
    <n v="6"/>
    <n v="-16.88"/>
    <s v="No"/>
  </r>
  <r>
    <d v="2015-06-04T00:00:00"/>
    <x v="2"/>
    <x v="5"/>
    <x v="443"/>
    <x v="4"/>
    <x v="2"/>
    <x v="3"/>
    <s v="Xerox 1949"/>
    <n v="7.97"/>
    <n v="2"/>
    <n v="2.89"/>
    <s v="Yes"/>
  </r>
  <r>
    <d v="2015-06-04T00:00:00"/>
    <x v="2"/>
    <x v="5"/>
    <x v="505"/>
    <x v="12"/>
    <x v="2"/>
    <x v="3"/>
    <s v="Xerox 1884"/>
    <n v="47.95"/>
    <n v="3"/>
    <n v="16.18"/>
    <s v="Yes"/>
  </r>
  <r>
    <d v="2015-06-07T00:00:00"/>
    <x v="2"/>
    <x v="5"/>
    <x v="664"/>
    <x v="2"/>
    <x v="1"/>
    <x v="5"/>
    <s v="G.E. Halogen Desk Lamp Bulbs"/>
    <n v="13.96"/>
    <n v="2"/>
    <n v="6.7"/>
    <s v="Yes"/>
  </r>
  <r>
    <d v="2015-06-07T00:00:00"/>
    <x v="2"/>
    <x v="5"/>
    <x v="664"/>
    <x v="2"/>
    <x v="1"/>
    <x v="5"/>
    <s v="Howard Miller 11-1/2&quot; Diameter Ridgewood Wall Clock"/>
    <n v="155.82"/>
    <n v="3"/>
    <n v="63.89"/>
    <s v="Yes"/>
  </r>
  <r>
    <d v="2015-06-07T00:00:00"/>
    <x v="2"/>
    <x v="5"/>
    <x v="664"/>
    <x v="2"/>
    <x v="0"/>
    <x v="2"/>
    <s v="OtterBox Commuter Series Case - Samsung Galaxy S4"/>
    <n v="124.95"/>
    <n v="5"/>
    <n v="2.5"/>
    <s v="Yes"/>
  </r>
  <r>
    <d v="2015-06-07T00:00:00"/>
    <x v="2"/>
    <x v="5"/>
    <x v="664"/>
    <x v="2"/>
    <x v="2"/>
    <x v="6"/>
    <s v="Iceberg Mobile Mega Data/Printer Cart"/>
    <n v="601.65"/>
    <n v="5"/>
    <n v="156.43"/>
    <s v="Yes"/>
  </r>
  <r>
    <d v="2015-06-07T00:00:00"/>
    <x v="2"/>
    <x v="5"/>
    <x v="380"/>
    <x v="6"/>
    <x v="1"/>
    <x v="14"/>
    <s v="Bush Mission Pointe Library"/>
    <n v="301.95999999999998"/>
    <n v="2"/>
    <n v="60.39"/>
    <s v="Yes"/>
  </r>
  <r>
    <d v="2015-06-07T00:00:00"/>
    <x v="2"/>
    <x v="5"/>
    <x v="665"/>
    <x v="5"/>
    <x v="1"/>
    <x v="1"/>
    <s v="Novimex Turbo Task Chair"/>
    <n v="170.35"/>
    <n v="3"/>
    <n v="-17.04"/>
    <s v="No"/>
  </r>
  <r>
    <d v="2015-06-07T00:00:00"/>
    <x v="2"/>
    <x v="5"/>
    <x v="14"/>
    <x v="8"/>
    <x v="2"/>
    <x v="11"/>
    <s v="Newell 333"/>
    <n v="11.12"/>
    <n v="4"/>
    <n v="2.89"/>
    <s v="Yes"/>
  </r>
  <r>
    <d v="2015-06-08T00:00:00"/>
    <x v="2"/>
    <x v="5"/>
    <x v="320"/>
    <x v="4"/>
    <x v="2"/>
    <x v="3"/>
    <s v="Xerox 188"/>
    <n v="27.22"/>
    <n v="3"/>
    <n v="9.8699999999999992"/>
    <s v="Yes"/>
  </r>
  <r>
    <d v="2015-06-08T00:00:00"/>
    <x v="2"/>
    <x v="5"/>
    <x v="482"/>
    <x v="4"/>
    <x v="2"/>
    <x v="8"/>
    <s v="Avery 505"/>
    <n v="35.520000000000003"/>
    <n v="3"/>
    <n v="13.32"/>
    <s v="Yes"/>
  </r>
  <r>
    <d v="2015-06-08T00:00:00"/>
    <x v="2"/>
    <x v="5"/>
    <x v="482"/>
    <x v="4"/>
    <x v="2"/>
    <x v="9"/>
    <s v="Avery Hole Reinforcements"/>
    <n v="6.23"/>
    <n v="5"/>
    <n v="-9.66"/>
    <s v="No"/>
  </r>
  <r>
    <d v="2015-06-08T00:00:00"/>
    <x v="2"/>
    <x v="5"/>
    <x v="482"/>
    <x v="4"/>
    <x v="2"/>
    <x v="3"/>
    <s v="Xerox 1906"/>
    <n v="56.7"/>
    <n v="2"/>
    <n v="19.14"/>
    <s v="Yes"/>
  </r>
  <r>
    <d v="2015-06-08T00:00:00"/>
    <x v="2"/>
    <x v="5"/>
    <x v="482"/>
    <x v="4"/>
    <x v="1"/>
    <x v="14"/>
    <s v="O'Sullivan Manor Hill 2-Door Library in Brianna Oak"/>
    <n v="369.2"/>
    <n v="3"/>
    <n v="-114.02"/>
    <s v="No"/>
  </r>
  <r>
    <d v="2015-06-09T00:00:00"/>
    <x v="2"/>
    <x v="5"/>
    <x v="200"/>
    <x v="1"/>
    <x v="2"/>
    <x v="9"/>
    <s v="Acco Hanging Data Binders"/>
    <n v="6.1"/>
    <n v="2"/>
    <n v="2.13"/>
    <s v="Yes"/>
  </r>
  <r>
    <d v="2015-06-09T00:00:00"/>
    <x v="2"/>
    <x v="5"/>
    <x v="200"/>
    <x v="1"/>
    <x v="1"/>
    <x v="5"/>
    <s v="Howard Miller 16&quot; Diameter Gallery Wall Clock"/>
    <n v="191.82"/>
    <n v="3"/>
    <n v="74.81"/>
    <s v="Yes"/>
  </r>
  <r>
    <d v="2015-06-09T00:00:00"/>
    <x v="2"/>
    <x v="5"/>
    <x v="663"/>
    <x v="5"/>
    <x v="0"/>
    <x v="0"/>
    <s v="Memorex Mini Travel Drive 8 GB USB 2.0 Flash Drive"/>
    <n v="46.32"/>
    <n v="4"/>
    <n v="18.059999999999999"/>
    <s v="Yes"/>
  </r>
  <r>
    <d v="2015-06-09T00:00:00"/>
    <x v="2"/>
    <x v="5"/>
    <x v="666"/>
    <x v="2"/>
    <x v="1"/>
    <x v="1"/>
    <s v="Global Airflow Leather Mesh Back Chair, Black"/>
    <n v="271.76"/>
    <n v="2"/>
    <n v="60.39"/>
    <s v="Yes"/>
  </r>
  <r>
    <d v="2015-06-09T00:00:00"/>
    <x v="2"/>
    <x v="5"/>
    <x v="323"/>
    <x v="23"/>
    <x v="2"/>
    <x v="4"/>
    <s v="Assorted Color Push Pins"/>
    <n v="7.24"/>
    <n v="5"/>
    <n v="1.18"/>
    <s v="Yes"/>
  </r>
  <r>
    <d v="2015-06-09T00:00:00"/>
    <x v="2"/>
    <x v="5"/>
    <x v="543"/>
    <x v="11"/>
    <x v="2"/>
    <x v="9"/>
    <s v="GBC Plasticlear Binding Covers"/>
    <n v="3.44"/>
    <n v="1"/>
    <n v="-2.5299999999999998"/>
    <s v="No"/>
  </r>
  <r>
    <d v="2015-06-09T00:00:00"/>
    <x v="2"/>
    <x v="5"/>
    <x v="39"/>
    <x v="2"/>
    <x v="2"/>
    <x v="10"/>
    <s v="Black &amp; Decker Filter for Double Action Dustbuster Cordless Vac BLDV7210"/>
    <n v="8.39"/>
    <n v="1"/>
    <n v="2.1"/>
    <s v="Yes"/>
  </r>
  <r>
    <d v="2015-06-09T00:00:00"/>
    <x v="2"/>
    <x v="5"/>
    <x v="39"/>
    <x v="2"/>
    <x v="0"/>
    <x v="2"/>
    <s v="ShoreTel ShorePhone IP 230 VoIP phone"/>
    <n v="337.98"/>
    <n v="2"/>
    <n v="101.39"/>
    <s v="Yes"/>
  </r>
  <r>
    <d v="2015-06-09T00:00:00"/>
    <x v="2"/>
    <x v="5"/>
    <x v="74"/>
    <x v="25"/>
    <x v="2"/>
    <x v="9"/>
    <s v="SlimView Poly Binder, 3/8&quot;"/>
    <n v="46.62"/>
    <n v="9"/>
    <n v="21.45"/>
    <s v="Yes"/>
  </r>
  <r>
    <d v="2015-06-09T00:00:00"/>
    <x v="2"/>
    <x v="5"/>
    <x v="667"/>
    <x v="19"/>
    <x v="1"/>
    <x v="7"/>
    <s v="KI Adjustable-Height Table"/>
    <n v="85.98"/>
    <n v="1"/>
    <n v="22.35"/>
    <s v="Yes"/>
  </r>
  <r>
    <d v="2015-06-11T00:00:00"/>
    <x v="2"/>
    <x v="5"/>
    <x v="668"/>
    <x v="22"/>
    <x v="2"/>
    <x v="13"/>
    <s v="Redi-Strip #10 Envelopes, 4 1/8 x 9 1/2"/>
    <n v="7.08"/>
    <n v="3"/>
    <n v="2.48"/>
    <s v="Yes"/>
  </r>
  <r>
    <d v="2015-06-11T00:00:00"/>
    <x v="2"/>
    <x v="5"/>
    <x v="668"/>
    <x v="22"/>
    <x v="2"/>
    <x v="9"/>
    <s v="UniKeep View Case Binders"/>
    <n v="4.4000000000000004"/>
    <n v="3"/>
    <n v="-3.52"/>
    <s v="No"/>
  </r>
  <r>
    <d v="2015-06-12T00:00:00"/>
    <x v="2"/>
    <x v="5"/>
    <x v="243"/>
    <x v="5"/>
    <x v="2"/>
    <x v="11"/>
    <s v="Stanley Contemporary Battery Pencil Sharpeners"/>
    <n v="120.15"/>
    <n v="9"/>
    <n v="33.64"/>
    <s v="Yes"/>
  </r>
  <r>
    <d v="2015-06-12T00:00:00"/>
    <x v="2"/>
    <x v="5"/>
    <x v="243"/>
    <x v="5"/>
    <x v="0"/>
    <x v="2"/>
    <s v="AT&amp;T 1080 Corded phone"/>
    <n v="219.18"/>
    <n v="2"/>
    <n v="19.18"/>
    <s v="Yes"/>
  </r>
  <r>
    <d v="2015-06-12T00:00:00"/>
    <x v="2"/>
    <x v="5"/>
    <x v="669"/>
    <x v="4"/>
    <x v="2"/>
    <x v="9"/>
    <s v="Avery Reinforcements for Hole-Punch Pages"/>
    <n v="2.77"/>
    <n v="7"/>
    <n v="-4.8499999999999996"/>
    <s v="No"/>
  </r>
  <r>
    <d v="2015-06-12T00:00:00"/>
    <x v="2"/>
    <x v="5"/>
    <x v="301"/>
    <x v="22"/>
    <x v="1"/>
    <x v="5"/>
    <s v="Howard Miller 13&quot; Diameter Pewter Finish Round Wall Clock"/>
    <n v="206.11"/>
    <n v="6"/>
    <n v="48.95"/>
    <s v="Yes"/>
  </r>
  <r>
    <d v="2015-06-12T00:00:00"/>
    <x v="2"/>
    <x v="5"/>
    <x v="301"/>
    <x v="22"/>
    <x v="2"/>
    <x v="3"/>
    <s v="Xerox 1970"/>
    <n v="19.920000000000002"/>
    <n v="5"/>
    <n v="6.72"/>
    <s v="Yes"/>
  </r>
  <r>
    <d v="2015-06-12T00:00:00"/>
    <x v="2"/>
    <x v="5"/>
    <x v="301"/>
    <x v="22"/>
    <x v="2"/>
    <x v="3"/>
    <s v="Xerox 1960"/>
    <n v="198.27"/>
    <n v="8"/>
    <n v="61.96"/>
    <s v="Yes"/>
  </r>
  <r>
    <d v="2015-06-12T00:00:00"/>
    <x v="2"/>
    <x v="5"/>
    <x v="301"/>
    <x v="22"/>
    <x v="2"/>
    <x v="6"/>
    <s v="Belkin 19&quot; Vented Equipment Shelf, Black"/>
    <n v="247.1"/>
    <n v="6"/>
    <n v="-58.69"/>
    <s v="No"/>
  </r>
  <r>
    <d v="2015-06-12T00:00:00"/>
    <x v="2"/>
    <x v="5"/>
    <x v="301"/>
    <x v="22"/>
    <x v="2"/>
    <x v="11"/>
    <s v="BOSTON Model 1800 Electric Pencil Sharpeners, Putty/Woodgrain"/>
    <n v="86.3"/>
    <n v="6"/>
    <n v="9.7100000000000009"/>
    <s v="Yes"/>
  </r>
  <r>
    <d v="2015-06-12T00:00:00"/>
    <x v="2"/>
    <x v="5"/>
    <x v="332"/>
    <x v="18"/>
    <x v="0"/>
    <x v="2"/>
    <s v="Polycom SoundStation2 EX ConferenceÂ phone"/>
    <n v="485.94"/>
    <n v="2"/>
    <n v="-89.09"/>
    <s v="No"/>
  </r>
  <r>
    <d v="2015-06-12T00:00:00"/>
    <x v="2"/>
    <x v="5"/>
    <x v="332"/>
    <x v="18"/>
    <x v="2"/>
    <x v="11"/>
    <s v="Newell 312"/>
    <n v="37.380000000000003"/>
    <n v="8"/>
    <n v="4.67"/>
    <s v="Yes"/>
  </r>
  <r>
    <d v="2015-06-12T00:00:00"/>
    <x v="2"/>
    <x v="5"/>
    <x v="332"/>
    <x v="18"/>
    <x v="1"/>
    <x v="1"/>
    <s v="Global Low Back Tilter Chair"/>
    <n v="70.69"/>
    <n v="1"/>
    <n v="-24.24"/>
    <s v="No"/>
  </r>
  <r>
    <d v="2015-06-12T00:00:00"/>
    <x v="2"/>
    <x v="5"/>
    <x v="344"/>
    <x v="5"/>
    <x v="2"/>
    <x v="3"/>
    <s v="Message Book, Phone, Wirebound Standard Line Memo, 2 3/4&quot; X 5&quot;"/>
    <n v="32.75"/>
    <n v="5"/>
    <n v="15.07"/>
    <s v="Yes"/>
  </r>
  <r>
    <d v="2015-06-12T00:00:00"/>
    <x v="2"/>
    <x v="5"/>
    <x v="50"/>
    <x v="2"/>
    <x v="2"/>
    <x v="3"/>
    <s v="Xerox 219"/>
    <n v="6.48"/>
    <n v="1"/>
    <n v="3.11"/>
    <s v="Yes"/>
  </r>
  <r>
    <d v="2015-06-12T00:00:00"/>
    <x v="2"/>
    <x v="5"/>
    <x v="50"/>
    <x v="2"/>
    <x v="2"/>
    <x v="3"/>
    <s v="Xerox 1903"/>
    <n v="41.86"/>
    <n v="7"/>
    <n v="20.51"/>
    <s v="Yes"/>
  </r>
  <r>
    <d v="2015-06-12T00:00:00"/>
    <x v="2"/>
    <x v="5"/>
    <x v="50"/>
    <x v="2"/>
    <x v="0"/>
    <x v="0"/>
    <s v="LogitechÂ VX Revolution Cordless Laser Mouse for Notebooks (Black)"/>
    <n v="1619.91"/>
    <n v="9"/>
    <n v="97.19"/>
    <s v="Yes"/>
  </r>
  <r>
    <d v="2015-06-12T00:00:00"/>
    <x v="2"/>
    <x v="5"/>
    <x v="50"/>
    <x v="2"/>
    <x v="1"/>
    <x v="5"/>
    <s v="Seth Thomas 14&quot; Day/Date Wall Clock"/>
    <n v="113.92"/>
    <n v="4"/>
    <n v="42.15"/>
    <s v="Yes"/>
  </r>
  <r>
    <d v="2015-06-12T00:00:00"/>
    <x v="2"/>
    <x v="5"/>
    <x v="324"/>
    <x v="24"/>
    <x v="0"/>
    <x v="12"/>
    <s v="Hewlett Packard 610 Color Digital Copier / Printer"/>
    <n v="999.98"/>
    <n v="2"/>
    <n v="449.99"/>
    <s v="Yes"/>
  </r>
  <r>
    <d v="2015-06-12T00:00:00"/>
    <x v="2"/>
    <x v="5"/>
    <x v="15"/>
    <x v="14"/>
    <x v="2"/>
    <x v="3"/>
    <s v="Xerox 20"/>
    <n v="6.48"/>
    <n v="1"/>
    <n v="3.11"/>
    <s v="Yes"/>
  </r>
  <r>
    <d v="2015-06-12T00:00:00"/>
    <x v="2"/>
    <x v="5"/>
    <x v="15"/>
    <x v="14"/>
    <x v="2"/>
    <x v="6"/>
    <s v="Tennsco 6- and 18-Compartment Lockers"/>
    <n v="1325.85"/>
    <n v="5"/>
    <n v="238.65"/>
    <s v="Yes"/>
  </r>
  <r>
    <d v="2015-06-12T00:00:00"/>
    <x v="2"/>
    <x v="5"/>
    <x v="15"/>
    <x v="14"/>
    <x v="2"/>
    <x v="8"/>
    <s v="Avery 483"/>
    <n v="14.94"/>
    <n v="3"/>
    <n v="6.87"/>
    <s v="Yes"/>
  </r>
  <r>
    <d v="2015-06-12T00:00:00"/>
    <x v="2"/>
    <x v="5"/>
    <x v="670"/>
    <x v="5"/>
    <x v="2"/>
    <x v="10"/>
    <s v="Commercial WindTunnel Clean Air Upright Vacuum, Replacement Belts, Filtration Bags"/>
    <n v="7.78"/>
    <n v="2"/>
    <n v="2.02"/>
    <s v="Yes"/>
  </r>
  <r>
    <d v="2015-06-12T00:00:00"/>
    <x v="2"/>
    <x v="5"/>
    <x v="638"/>
    <x v="25"/>
    <x v="0"/>
    <x v="2"/>
    <s v="AT&amp;T CL82213"/>
    <n v="173.94"/>
    <n v="6"/>
    <n v="50.44"/>
    <s v="Yes"/>
  </r>
  <r>
    <d v="2015-06-12T00:00:00"/>
    <x v="2"/>
    <x v="5"/>
    <x v="157"/>
    <x v="18"/>
    <x v="2"/>
    <x v="9"/>
    <s v="Ibico Standard Transparent Covers"/>
    <n v="14.83"/>
    <n v="3"/>
    <n v="-10.38"/>
    <s v="No"/>
  </r>
  <r>
    <d v="2015-06-12T00:00:00"/>
    <x v="2"/>
    <x v="5"/>
    <x v="596"/>
    <x v="5"/>
    <x v="2"/>
    <x v="3"/>
    <s v="Spiral Phone Message Books with Labels by Adams"/>
    <n v="8.9600000000000009"/>
    <n v="2"/>
    <n v="4.3899999999999997"/>
    <s v="Yes"/>
  </r>
  <r>
    <d v="2015-06-13T00:00:00"/>
    <x v="2"/>
    <x v="5"/>
    <x v="649"/>
    <x v="5"/>
    <x v="2"/>
    <x v="9"/>
    <s v="Aluminum Screw Posts"/>
    <n v="36.619999999999997"/>
    <n v="3"/>
    <n v="13.73"/>
    <s v="Yes"/>
  </r>
  <r>
    <d v="2015-06-13T00:00:00"/>
    <x v="2"/>
    <x v="5"/>
    <x v="533"/>
    <x v="39"/>
    <x v="2"/>
    <x v="11"/>
    <s v="Newell 31"/>
    <n v="24.78"/>
    <n v="6"/>
    <n v="6.94"/>
    <s v="Yes"/>
  </r>
  <r>
    <d v="2015-06-13T00:00:00"/>
    <x v="2"/>
    <x v="5"/>
    <x v="533"/>
    <x v="39"/>
    <x v="2"/>
    <x v="9"/>
    <s v="Avery Heavy-Duty EZD View Binder with Locking Rings"/>
    <n v="19.14"/>
    <n v="3"/>
    <n v="8.8000000000000007"/>
    <s v="Yes"/>
  </r>
  <r>
    <d v="2015-06-13T00:00:00"/>
    <x v="2"/>
    <x v="5"/>
    <x v="533"/>
    <x v="39"/>
    <x v="0"/>
    <x v="12"/>
    <s v="Brother DCP1000 Digital 3 in 1 Multifunction Machine"/>
    <n v="899.97"/>
    <n v="3"/>
    <n v="314.99"/>
    <s v="Yes"/>
  </r>
  <r>
    <d v="2015-06-13T00:00:00"/>
    <x v="2"/>
    <x v="5"/>
    <x v="533"/>
    <x v="39"/>
    <x v="2"/>
    <x v="3"/>
    <s v="Xerox 204"/>
    <n v="32.4"/>
    <n v="5"/>
    <n v="15.55"/>
    <s v="Yes"/>
  </r>
  <r>
    <d v="2015-06-13T00:00:00"/>
    <x v="2"/>
    <x v="5"/>
    <x v="577"/>
    <x v="36"/>
    <x v="2"/>
    <x v="9"/>
    <s v="ACCOHIDE 3-Ring Binder, Blue, 1&quot;"/>
    <n v="8.26"/>
    <n v="2"/>
    <n v="3.88"/>
    <s v="Yes"/>
  </r>
  <r>
    <d v="2015-06-13T00:00:00"/>
    <x v="2"/>
    <x v="5"/>
    <x v="577"/>
    <x v="36"/>
    <x v="2"/>
    <x v="9"/>
    <s v="Recycled Easel Ring Binders"/>
    <n v="29.84"/>
    <n v="2"/>
    <n v="13.43"/>
    <s v="Yes"/>
  </r>
  <r>
    <d v="2015-06-13T00:00:00"/>
    <x v="2"/>
    <x v="5"/>
    <x v="577"/>
    <x v="36"/>
    <x v="0"/>
    <x v="0"/>
    <s v="Lenovo 17-Key USB Numeric Keypad"/>
    <n v="67.98"/>
    <n v="2"/>
    <n v="14.96"/>
    <s v="Yes"/>
  </r>
  <r>
    <d v="2015-06-13T00:00:00"/>
    <x v="2"/>
    <x v="5"/>
    <x v="14"/>
    <x v="21"/>
    <x v="2"/>
    <x v="3"/>
    <s v="Xerox 202"/>
    <n v="6.48"/>
    <n v="1"/>
    <n v="3.11"/>
    <s v="Yes"/>
  </r>
  <r>
    <d v="2015-06-13T00:00:00"/>
    <x v="2"/>
    <x v="5"/>
    <x v="671"/>
    <x v="18"/>
    <x v="2"/>
    <x v="11"/>
    <s v="Newell 320"/>
    <n v="3.42"/>
    <n v="1"/>
    <n v="0.3"/>
    <s v="Yes"/>
  </r>
  <r>
    <d v="2015-06-14T00:00:00"/>
    <x v="2"/>
    <x v="5"/>
    <x v="532"/>
    <x v="13"/>
    <x v="1"/>
    <x v="5"/>
    <s v="Eldon Expressions Punched Metal &amp; Wood Desk Accessories, Pewter &amp; Cherry"/>
    <n v="51.07"/>
    <n v="6"/>
    <n v="5.1100000000000003"/>
    <s v="Yes"/>
  </r>
  <r>
    <d v="2015-06-15T00:00:00"/>
    <x v="2"/>
    <x v="5"/>
    <x v="218"/>
    <x v="22"/>
    <x v="2"/>
    <x v="3"/>
    <s v="Xerox 1895"/>
    <n v="9.57"/>
    <n v="2"/>
    <n v="2.99"/>
    <s v="Yes"/>
  </r>
  <r>
    <d v="2015-06-15T00:00:00"/>
    <x v="2"/>
    <x v="5"/>
    <x v="218"/>
    <x v="22"/>
    <x v="2"/>
    <x v="6"/>
    <s v="Belkin 19&quot; Vented Equipment Shelf, Black"/>
    <n v="82.37"/>
    <n v="2"/>
    <n v="-19.559999999999999"/>
    <s v="No"/>
  </r>
  <r>
    <d v="2015-06-15T00:00:00"/>
    <x v="2"/>
    <x v="5"/>
    <x v="218"/>
    <x v="22"/>
    <x v="1"/>
    <x v="5"/>
    <s v="Eldon &quot;L&quot; Workstation Diamond Chairmat"/>
    <n v="364.7"/>
    <n v="6"/>
    <n v="-36.47"/>
    <s v="No"/>
  </r>
  <r>
    <d v="2015-06-15T00:00:00"/>
    <x v="2"/>
    <x v="5"/>
    <x v="218"/>
    <x v="22"/>
    <x v="1"/>
    <x v="5"/>
    <s v="DAX Copper Panel Document Frame, 5 x 7 Size"/>
    <n v="40.26"/>
    <n v="4"/>
    <n v="11.07"/>
    <s v="Yes"/>
  </r>
  <r>
    <d v="2015-06-15T00:00:00"/>
    <x v="2"/>
    <x v="5"/>
    <x v="496"/>
    <x v="11"/>
    <x v="0"/>
    <x v="0"/>
    <s v="Belkin Standard 104 key USB Keyboard"/>
    <n v="11.67"/>
    <n v="1"/>
    <n v="-0.73"/>
    <s v="No"/>
  </r>
  <r>
    <d v="2015-06-15T00:00:00"/>
    <x v="2"/>
    <x v="5"/>
    <x v="313"/>
    <x v="5"/>
    <x v="0"/>
    <x v="2"/>
    <s v="Jabra SPEAK 410"/>
    <n v="225.58"/>
    <n v="3"/>
    <n v="22.56"/>
    <s v="Yes"/>
  </r>
  <r>
    <d v="2015-06-16T00:00:00"/>
    <x v="2"/>
    <x v="5"/>
    <x v="338"/>
    <x v="13"/>
    <x v="2"/>
    <x v="13"/>
    <s v="Peel &amp; Seel Envelopes"/>
    <n v="6.21"/>
    <n v="2"/>
    <n v="2.17"/>
    <s v="Yes"/>
  </r>
  <r>
    <d v="2015-06-16T00:00:00"/>
    <x v="2"/>
    <x v="5"/>
    <x v="273"/>
    <x v="4"/>
    <x v="2"/>
    <x v="13"/>
    <s v="Staple envelope"/>
    <n v="28.75"/>
    <n v="3"/>
    <n v="9.34"/>
    <s v="Yes"/>
  </r>
  <r>
    <d v="2015-06-16T00:00:00"/>
    <x v="2"/>
    <x v="5"/>
    <x v="273"/>
    <x v="4"/>
    <x v="2"/>
    <x v="3"/>
    <s v="Xerox 188"/>
    <n v="27.22"/>
    <n v="3"/>
    <n v="9.8699999999999992"/>
    <s v="Yes"/>
  </r>
  <r>
    <d v="2015-06-16T00:00:00"/>
    <x v="2"/>
    <x v="5"/>
    <x v="273"/>
    <x v="4"/>
    <x v="1"/>
    <x v="1"/>
    <s v="Office Star - Contemporary Swivel Chair with Padded Adjustable Arms and Flex Back"/>
    <n v="197.37"/>
    <n v="2"/>
    <n v="-25.38"/>
    <s v="No"/>
  </r>
  <r>
    <d v="2015-06-16T00:00:00"/>
    <x v="2"/>
    <x v="5"/>
    <x v="199"/>
    <x v="2"/>
    <x v="2"/>
    <x v="9"/>
    <s v="Fellowes PB500 Electric Punch Plastic Comb Binding Machine with Manual Bind"/>
    <n v="3050.38"/>
    <n v="3"/>
    <n v="1143.8900000000001"/>
    <s v="Yes"/>
  </r>
  <r>
    <d v="2015-06-16T00:00:00"/>
    <x v="2"/>
    <x v="5"/>
    <x v="199"/>
    <x v="2"/>
    <x v="0"/>
    <x v="2"/>
    <s v="RCA Visys Integrated PBX 8-Line Router"/>
    <n v="133.97999999999999"/>
    <n v="2"/>
    <n v="33.5"/>
    <s v="Yes"/>
  </r>
  <r>
    <d v="2015-06-18T00:00:00"/>
    <x v="2"/>
    <x v="5"/>
    <x v="672"/>
    <x v="22"/>
    <x v="2"/>
    <x v="3"/>
    <s v="Xerox 1922"/>
    <n v="11.95"/>
    <n v="3"/>
    <n v="4.33"/>
    <s v="Yes"/>
  </r>
  <r>
    <d v="2015-06-18T00:00:00"/>
    <x v="2"/>
    <x v="5"/>
    <x v="672"/>
    <x v="22"/>
    <x v="2"/>
    <x v="9"/>
    <s v="Peel &amp; Stick Add-On Corner Pockets"/>
    <n v="4.54"/>
    <n v="7"/>
    <n v="-3.33"/>
    <s v="No"/>
  </r>
  <r>
    <d v="2015-06-18T00:00:00"/>
    <x v="2"/>
    <x v="5"/>
    <x v="672"/>
    <x v="22"/>
    <x v="2"/>
    <x v="9"/>
    <s v="Aluminum Screw Posts"/>
    <n v="9.16"/>
    <n v="2"/>
    <n v="-6.1"/>
    <s v="No"/>
  </r>
  <r>
    <d v="2015-06-18T00:00:00"/>
    <x v="2"/>
    <x v="5"/>
    <x v="672"/>
    <x v="22"/>
    <x v="1"/>
    <x v="5"/>
    <s v="Flat Face Poster Frame"/>
    <n v="75.36"/>
    <n v="5"/>
    <n v="20.72"/>
    <s v="Yes"/>
  </r>
  <r>
    <d v="2015-06-18T00:00:00"/>
    <x v="2"/>
    <x v="5"/>
    <x v="149"/>
    <x v="5"/>
    <x v="2"/>
    <x v="11"/>
    <s v="BOSTON Ranger #55 Pencil Sharpener, Black"/>
    <n v="51.98"/>
    <n v="2"/>
    <n v="15.07"/>
    <s v="Yes"/>
  </r>
  <r>
    <d v="2015-06-18T00:00:00"/>
    <x v="2"/>
    <x v="5"/>
    <x v="540"/>
    <x v="11"/>
    <x v="2"/>
    <x v="11"/>
    <s v="Dixon Prang Watercolor Pencils, 10-Color Set with Brush"/>
    <n v="13.63"/>
    <n v="4"/>
    <n v="3.58"/>
    <s v="Yes"/>
  </r>
  <r>
    <d v="2015-06-18T00:00:00"/>
    <x v="2"/>
    <x v="5"/>
    <x v="631"/>
    <x v="23"/>
    <x v="2"/>
    <x v="9"/>
    <s v="Avery Self-Adhesive Photo Pockets for Polaroid Photos"/>
    <n v="6.13"/>
    <n v="3"/>
    <n v="-4.49"/>
    <s v="No"/>
  </r>
  <r>
    <d v="2015-06-18T00:00:00"/>
    <x v="2"/>
    <x v="5"/>
    <x v="631"/>
    <x v="23"/>
    <x v="1"/>
    <x v="1"/>
    <s v="Global Leather Highback Executive Chair with Pneumatic Height Adjustment, Black"/>
    <n v="643.14"/>
    <n v="4"/>
    <n v="56.27"/>
    <s v="Yes"/>
  </r>
  <r>
    <d v="2015-06-18T00:00:00"/>
    <x v="2"/>
    <x v="5"/>
    <x v="631"/>
    <x v="23"/>
    <x v="2"/>
    <x v="3"/>
    <s v="Xerox 21"/>
    <n v="20.74"/>
    <n v="4"/>
    <n v="7.26"/>
    <s v="Yes"/>
  </r>
  <r>
    <d v="2015-06-18T00:00:00"/>
    <x v="2"/>
    <x v="5"/>
    <x v="232"/>
    <x v="25"/>
    <x v="1"/>
    <x v="5"/>
    <s v="Seth Thomas 8 1/2&quot; Cubicle Clock"/>
    <n v="60.84"/>
    <n v="3"/>
    <n v="19.47"/>
    <s v="Yes"/>
  </r>
  <r>
    <d v="2015-06-18T00:00:00"/>
    <x v="2"/>
    <x v="5"/>
    <x v="232"/>
    <x v="25"/>
    <x v="2"/>
    <x v="6"/>
    <s v="Tennsco Double-Tier Lockers"/>
    <n v="450.04"/>
    <n v="2"/>
    <n v="58.51"/>
    <s v="Yes"/>
  </r>
  <r>
    <d v="2015-06-18T00:00:00"/>
    <x v="2"/>
    <x v="5"/>
    <x v="232"/>
    <x v="25"/>
    <x v="2"/>
    <x v="9"/>
    <s v="Wilson Jones International Size A4 Ring Binders"/>
    <n v="34.6"/>
    <n v="2"/>
    <n v="16.61"/>
    <s v="Yes"/>
  </r>
  <r>
    <d v="2015-06-18T00:00:00"/>
    <x v="2"/>
    <x v="5"/>
    <x v="232"/>
    <x v="25"/>
    <x v="0"/>
    <x v="2"/>
    <s v="Cisco SPA301"/>
    <n v="467.97"/>
    <n v="3"/>
    <n v="140.38999999999999"/>
    <s v="Yes"/>
  </r>
  <r>
    <d v="2015-06-18T00:00:00"/>
    <x v="2"/>
    <x v="5"/>
    <x v="232"/>
    <x v="25"/>
    <x v="2"/>
    <x v="9"/>
    <s v="JM Magazine Binder"/>
    <n v="33.020000000000003"/>
    <n v="2"/>
    <n v="15.85"/>
    <s v="Yes"/>
  </r>
  <r>
    <d v="2015-06-19T00:00:00"/>
    <x v="2"/>
    <x v="5"/>
    <x v="564"/>
    <x v="5"/>
    <x v="1"/>
    <x v="5"/>
    <s v="Eldon 200 Class Desk Accessories"/>
    <n v="12.56"/>
    <n v="2"/>
    <n v="4.0199999999999996"/>
    <s v="Yes"/>
  </r>
  <r>
    <d v="2015-06-19T00:00:00"/>
    <x v="2"/>
    <x v="5"/>
    <x v="564"/>
    <x v="5"/>
    <x v="2"/>
    <x v="3"/>
    <s v="Xerox 231"/>
    <n v="6.48"/>
    <n v="1"/>
    <n v="3.11"/>
    <s v="Yes"/>
  </r>
  <r>
    <d v="2015-06-19T00:00:00"/>
    <x v="2"/>
    <x v="5"/>
    <x v="564"/>
    <x v="5"/>
    <x v="2"/>
    <x v="13"/>
    <s v="Cameo Buff Policy Envelopes"/>
    <n v="186.69"/>
    <n v="3"/>
    <n v="87.74"/>
    <s v="Yes"/>
  </r>
  <r>
    <d v="2015-06-19T00:00:00"/>
    <x v="2"/>
    <x v="5"/>
    <x v="274"/>
    <x v="4"/>
    <x v="2"/>
    <x v="9"/>
    <s v="GBC White Gloss Covers, Plain Front"/>
    <n v="5.79"/>
    <n v="2"/>
    <n v="-9.56"/>
    <s v="No"/>
  </r>
  <r>
    <d v="2015-06-19T00:00:00"/>
    <x v="2"/>
    <x v="5"/>
    <x v="344"/>
    <x v="4"/>
    <x v="2"/>
    <x v="6"/>
    <s v="Recycled Steel Personal File for Hanging File Folders"/>
    <n v="228.92"/>
    <n v="5"/>
    <n v="14.31"/>
    <s v="Yes"/>
  </r>
  <r>
    <d v="2015-06-19T00:00:00"/>
    <x v="2"/>
    <x v="5"/>
    <x v="380"/>
    <x v="13"/>
    <x v="2"/>
    <x v="8"/>
    <s v="Self-Adhesive Address Labels for Typewriters with Dispenser Box"/>
    <n v="5.9"/>
    <n v="2"/>
    <n v="1.99"/>
    <s v="Yes"/>
  </r>
  <r>
    <d v="2015-06-20T00:00:00"/>
    <x v="2"/>
    <x v="5"/>
    <x v="673"/>
    <x v="5"/>
    <x v="1"/>
    <x v="5"/>
    <s v="Howard Miller 13&quot; Diameter Pewter Finish Round Wall Clock"/>
    <n v="257.64"/>
    <n v="6"/>
    <n v="100.48"/>
    <s v="Yes"/>
  </r>
  <r>
    <d v="2015-06-20T00:00:00"/>
    <x v="2"/>
    <x v="5"/>
    <x v="673"/>
    <x v="5"/>
    <x v="0"/>
    <x v="2"/>
    <s v="netTALK DUO VoIP Telephone Service"/>
    <n v="125.98"/>
    <n v="3"/>
    <n v="47.24"/>
    <s v="Yes"/>
  </r>
  <r>
    <d v="2015-06-20T00:00:00"/>
    <x v="2"/>
    <x v="5"/>
    <x v="70"/>
    <x v="15"/>
    <x v="0"/>
    <x v="2"/>
    <s v="Griffin GC36547 PowerJolt SE Lightning Charger"/>
    <n v="125.94"/>
    <n v="7"/>
    <n v="15.74"/>
    <s v="Yes"/>
  </r>
  <r>
    <d v="2015-06-20T00:00:00"/>
    <x v="2"/>
    <x v="5"/>
    <x v="286"/>
    <x v="13"/>
    <x v="0"/>
    <x v="0"/>
    <s v="Razer Tiamat Over Ear 7.1 Surround Sound PC Gaming Headset"/>
    <n v="319.98"/>
    <n v="2"/>
    <n v="92"/>
    <s v="Yes"/>
  </r>
  <r>
    <d v="2015-06-21T00:00:00"/>
    <x v="2"/>
    <x v="5"/>
    <x v="285"/>
    <x v="11"/>
    <x v="0"/>
    <x v="2"/>
    <s v="Innergie mMini Combo Duo USB Travel Charging Kit"/>
    <n v="107.98"/>
    <n v="3"/>
    <n v="37.79"/>
    <s v="Yes"/>
  </r>
  <r>
    <d v="2015-06-22T00:00:00"/>
    <x v="2"/>
    <x v="5"/>
    <x v="355"/>
    <x v="27"/>
    <x v="2"/>
    <x v="4"/>
    <s v="OIC Binder Clips, Mini, 1/4&quot; Capacity, Black"/>
    <n v="4.96"/>
    <n v="4"/>
    <n v="2.33"/>
    <s v="Yes"/>
  </r>
  <r>
    <d v="2015-06-22T00:00:00"/>
    <x v="2"/>
    <x v="5"/>
    <x v="99"/>
    <x v="3"/>
    <x v="1"/>
    <x v="7"/>
    <s v="Hon Rectangular Conference Tables"/>
    <n v="796.43"/>
    <n v="7"/>
    <n v="-525.64"/>
    <s v="No"/>
  </r>
  <r>
    <d v="2015-06-22T00:00:00"/>
    <x v="2"/>
    <x v="5"/>
    <x v="667"/>
    <x v="2"/>
    <x v="2"/>
    <x v="9"/>
    <s v="GBC Ibimaster 500 Manual ProClick Binding System"/>
    <n v="1217.57"/>
    <n v="2"/>
    <n v="456.59"/>
    <s v="Yes"/>
  </r>
  <r>
    <d v="2015-06-23T00:00:00"/>
    <x v="2"/>
    <x v="5"/>
    <x v="367"/>
    <x v="1"/>
    <x v="0"/>
    <x v="2"/>
    <s v="Pyle PRT45 Retro HomeÂ Telephone"/>
    <n v="201.57"/>
    <n v="4"/>
    <n v="22.68"/>
    <s v="Yes"/>
  </r>
  <r>
    <d v="2015-06-23T00:00:00"/>
    <x v="2"/>
    <x v="5"/>
    <x v="386"/>
    <x v="5"/>
    <x v="0"/>
    <x v="2"/>
    <s v="Plantronics CS 50-USB -Â headsetÂ - Convertible, Monaural"/>
    <n v="217.58"/>
    <n v="2"/>
    <n v="19.04"/>
    <s v="Yes"/>
  </r>
  <r>
    <d v="2015-06-23T00:00:00"/>
    <x v="2"/>
    <x v="5"/>
    <x v="386"/>
    <x v="5"/>
    <x v="2"/>
    <x v="4"/>
    <s v="Assorted Color Push Pins"/>
    <n v="5.43"/>
    <n v="3"/>
    <n v="1.79"/>
    <s v="Yes"/>
  </r>
  <r>
    <d v="2015-06-23T00:00:00"/>
    <x v="2"/>
    <x v="5"/>
    <x v="386"/>
    <x v="5"/>
    <x v="0"/>
    <x v="2"/>
    <s v="JBL Micro Wireless Portable Bluetooth Speaker"/>
    <n v="143.97999999999999"/>
    <n v="3"/>
    <n v="9"/>
    <s v="Yes"/>
  </r>
  <r>
    <d v="2015-06-23T00:00:00"/>
    <x v="2"/>
    <x v="5"/>
    <x v="252"/>
    <x v="21"/>
    <x v="1"/>
    <x v="5"/>
    <s v="Eldon Stackable Tray, Side-Load, Legal, Smoke"/>
    <n v="27.42"/>
    <n v="3"/>
    <n v="9.32"/>
    <s v="Yes"/>
  </r>
  <r>
    <d v="2015-06-23T00:00:00"/>
    <x v="2"/>
    <x v="5"/>
    <x v="252"/>
    <x v="21"/>
    <x v="2"/>
    <x v="9"/>
    <s v="GBC DocuBind P100 Manual Binding Machine"/>
    <n v="165.98"/>
    <n v="1"/>
    <n v="74.69"/>
    <s v="Yes"/>
  </r>
  <r>
    <d v="2015-06-23T00:00:00"/>
    <x v="2"/>
    <x v="5"/>
    <x v="252"/>
    <x v="21"/>
    <x v="0"/>
    <x v="0"/>
    <s v="Dell Slim USB Multimedia Keyboard"/>
    <n v="75"/>
    <n v="3"/>
    <n v="18"/>
    <s v="Yes"/>
  </r>
  <r>
    <d v="2015-06-25T00:00:00"/>
    <x v="2"/>
    <x v="5"/>
    <x v="674"/>
    <x v="13"/>
    <x v="2"/>
    <x v="3"/>
    <s v="Xerox 211"/>
    <n v="31.1"/>
    <n v="6"/>
    <n v="10.89"/>
    <s v="Yes"/>
  </r>
  <r>
    <d v="2015-06-25T00:00:00"/>
    <x v="2"/>
    <x v="5"/>
    <x v="674"/>
    <x v="13"/>
    <x v="2"/>
    <x v="6"/>
    <s v="Tennsco Industrial Shelving"/>
    <n v="78.260000000000005"/>
    <n v="2"/>
    <n v="-17.61"/>
    <s v="No"/>
  </r>
  <r>
    <d v="2015-06-25T00:00:00"/>
    <x v="2"/>
    <x v="5"/>
    <x v="508"/>
    <x v="5"/>
    <x v="1"/>
    <x v="5"/>
    <s v="Dana Halogen Swing-Arm Architect Lamp"/>
    <n v="204.85"/>
    <n v="5"/>
    <n v="57.36"/>
    <s v="Yes"/>
  </r>
  <r>
    <d v="2015-06-25T00:00:00"/>
    <x v="2"/>
    <x v="5"/>
    <x v="521"/>
    <x v="5"/>
    <x v="2"/>
    <x v="11"/>
    <s v="Staples in misc. colors"/>
    <n v="20.96"/>
    <n v="2"/>
    <n v="5.24"/>
    <s v="Yes"/>
  </r>
  <r>
    <d v="2015-06-25T00:00:00"/>
    <x v="2"/>
    <x v="5"/>
    <x v="521"/>
    <x v="5"/>
    <x v="2"/>
    <x v="9"/>
    <s v="GBC Velobind Prepunched Cover Sets, Regency Series"/>
    <n v="88.75"/>
    <n v="3"/>
    <n v="27.74"/>
    <s v="Yes"/>
  </r>
  <r>
    <d v="2015-06-25T00:00:00"/>
    <x v="2"/>
    <x v="5"/>
    <x v="521"/>
    <x v="5"/>
    <x v="2"/>
    <x v="6"/>
    <s v="Tennsco Regal Shelving Units"/>
    <n v="304.23"/>
    <n v="3"/>
    <n v="9.1300000000000008"/>
    <s v="Yes"/>
  </r>
  <r>
    <d v="2015-06-25T00:00:00"/>
    <x v="2"/>
    <x v="5"/>
    <x v="45"/>
    <x v="4"/>
    <x v="2"/>
    <x v="3"/>
    <s v="Xerox 1884"/>
    <n v="47.95"/>
    <n v="3"/>
    <n v="16.18"/>
    <s v="Yes"/>
  </r>
  <r>
    <d v="2015-06-25T00:00:00"/>
    <x v="2"/>
    <x v="5"/>
    <x v="45"/>
    <x v="4"/>
    <x v="2"/>
    <x v="9"/>
    <s v="Avery Triangle Shaped Sheet Lifters, Black, 2/Pack"/>
    <n v="0.98"/>
    <n v="2"/>
    <n v="-1.48"/>
    <s v="No"/>
  </r>
  <r>
    <d v="2015-06-25T00:00:00"/>
    <x v="2"/>
    <x v="5"/>
    <x v="45"/>
    <x v="4"/>
    <x v="1"/>
    <x v="5"/>
    <s v="GE General Use Halogen Bulbs, 100 Watts, 1 Bulb per Pack"/>
    <n v="75.38"/>
    <n v="9"/>
    <n v="-20.73"/>
    <s v="No"/>
  </r>
  <r>
    <d v="2015-06-25T00:00:00"/>
    <x v="2"/>
    <x v="5"/>
    <x v="45"/>
    <x v="4"/>
    <x v="2"/>
    <x v="8"/>
    <s v="Avery File Folder Labels"/>
    <n v="4.6100000000000003"/>
    <n v="2"/>
    <n v="1.67"/>
    <s v="Yes"/>
  </r>
  <r>
    <d v="2015-06-26T00:00:00"/>
    <x v="2"/>
    <x v="5"/>
    <x v="209"/>
    <x v="10"/>
    <x v="0"/>
    <x v="0"/>
    <s v="Sony 32GB Class 10 Micro SDHC R40 Memory Card"/>
    <n v="41.9"/>
    <n v="2"/>
    <n v="8.8000000000000007"/>
    <s v="Yes"/>
  </r>
  <r>
    <d v="2015-06-26T00:00:00"/>
    <x v="2"/>
    <x v="5"/>
    <x v="98"/>
    <x v="25"/>
    <x v="2"/>
    <x v="9"/>
    <s v="GBC VeloBinder Manual Binding System"/>
    <n v="143.96"/>
    <n v="4"/>
    <n v="69.099999999999994"/>
    <s v="Yes"/>
  </r>
  <r>
    <d v="2015-06-26T00:00:00"/>
    <x v="2"/>
    <x v="5"/>
    <x v="98"/>
    <x v="25"/>
    <x v="2"/>
    <x v="6"/>
    <s v="Decoflex Hanging Personal Folder File, Blue"/>
    <n v="15.42"/>
    <n v="1"/>
    <n v="4.16"/>
    <s v="Yes"/>
  </r>
  <r>
    <d v="2015-06-26T00:00:00"/>
    <x v="2"/>
    <x v="5"/>
    <x v="98"/>
    <x v="25"/>
    <x v="2"/>
    <x v="9"/>
    <s v="Acco PRESSTEX Data Binder with Storage Hooks, Dark Blue, 9 1/2&quot; X 11&quot;"/>
    <n v="43.04"/>
    <n v="8"/>
    <n v="21.09"/>
    <s v="Yes"/>
  </r>
  <r>
    <d v="2015-06-26T00:00:00"/>
    <x v="2"/>
    <x v="5"/>
    <x v="98"/>
    <x v="25"/>
    <x v="1"/>
    <x v="1"/>
    <s v="Office Star - Contemporary Task Swivel Chair"/>
    <n v="332.94"/>
    <n v="3"/>
    <n v="79.91"/>
    <s v="Yes"/>
  </r>
  <r>
    <d v="2015-06-26T00:00:00"/>
    <x v="2"/>
    <x v="5"/>
    <x v="177"/>
    <x v="4"/>
    <x v="0"/>
    <x v="2"/>
    <s v="Polycom SoundStation2 EX ConferenceÂ phone"/>
    <n v="971.88"/>
    <n v="3"/>
    <n v="109.34"/>
    <s v="Yes"/>
  </r>
  <r>
    <d v="2015-06-26T00:00:00"/>
    <x v="2"/>
    <x v="5"/>
    <x v="531"/>
    <x v="18"/>
    <x v="2"/>
    <x v="3"/>
    <s v="Universal Premium White Copier/Laser Paper (20Lb. and 87 Bright)"/>
    <n v="43.06"/>
    <n v="9"/>
    <n v="15.61"/>
    <s v="Yes"/>
  </r>
  <r>
    <d v="2015-06-28T00:00:00"/>
    <x v="2"/>
    <x v="5"/>
    <x v="563"/>
    <x v="22"/>
    <x v="2"/>
    <x v="8"/>
    <s v="Avery 501"/>
    <n v="5.9"/>
    <n v="2"/>
    <n v="1.99"/>
    <s v="Yes"/>
  </r>
  <r>
    <d v="2015-06-28T00:00:00"/>
    <x v="2"/>
    <x v="5"/>
    <x v="563"/>
    <x v="22"/>
    <x v="1"/>
    <x v="5"/>
    <s v="Electrix Halogen Magnifier Lamp"/>
    <n v="621.76"/>
    <n v="4"/>
    <n v="46.63"/>
    <s v="Yes"/>
  </r>
  <r>
    <d v="2015-06-28T00:00:00"/>
    <x v="2"/>
    <x v="5"/>
    <x v="395"/>
    <x v="18"/>
    <x v="2"/>
    <x v="3"/>
    <s v="Xerox 1999"/>
    <n v="15.55"/>
    <n v="3"/>
    <n v="5.44"/>
    <s v="Yes"/>
  </r>
  <r>
    <d v="2015-06-28T00:00:00"/>
    <x v="2"/>
    <x v="5"/>
    <x v="395"/>
    <x v="18"/>
    <x v="1"/>
    <x v="14"/>
    <s v="Sauder Forest Hills Library with Doors, Woodland Oak Finish"/>
    <n v="482.94"/>
    <n v="6"/>
    <n v="-376.69"/>
    <s v="No"/>
  </r>
  <r>
    <d v="2015-06-28T00:00:00"/>
    <x v="2"/>
    <x v="5"/>
    <x v="161"/>
    <x v="21"/>
    <x v="2"/>
    <x v="9"/>
    <s v="GBC Recycled Regency Composition Covers"/>
    <n v="119.56"/>
    <n v="2"/>
    <n v="55"/>
    <s v="Yes"/>
  </r>
  <r>
    <d v="2015-06-28T00:00:00"/>
    <x v="2"/>
    <x v="5"/>
    <x v="161"/>
    <x v="21"/>
    <x v="2"/>
    <x v="11"/>
    <s v="Boston Model 1800 Electric Pencil Sharpener, Gray"/>
    <n v="140.75"/>
    <n v="5"/>
    <n v="42.23"/>
    <s v="Yes"/>
  </r>
  <r>
    <d v="2015-06-29T00:00:00"/>
    <x v="2"/>
    <x v="5"/>
    <x v="110"/>
    <x v="13"/>
    <x v="1"/>
    <x v="5"/>
    <s v="Eldon Executive Woodline II Desk Accessories, Mahogany"/>
    <n v="20.100000000000001"/>
    <n v="1"/>
    <n v="1.76"/>
    <s v="Yes"/>
  </r>
  <r>
    <d v="2015-06-29T00:00:00"/>
    <x v="2"/>
    <x v="5"/>
    <x v="263"/>
    <x v="2"/>
    <x v="2"/>
    <x v="3"/>
    <s v="Ampad Phone Message Book, Recycled, 400 Message Capacity, 5 Â¾Â” x 11Â”"/>
    <n v="24.96"/>
    <n v="4"/>
    <n v="11.23"/>
    <s v="Yes"/>
  </r>
  <r>
    <d v="2015-06-29T00:00:00"/>
    <x v="2"/>
    <x v="5"/>
    <x v="357"/>
    <x v="2"/>
    <x v="1"/>
    <x v="1"/>
    <s v="Office Star - Mesh Screen back chair with Vinyl seat"/>
    <n v="117.88"/>
    <n v="1"/>
    <n v="1.31"/>
    <s v="Yes"/>
  </r>
  <r>
    <d v="2015-06-29T00:00:00"/>
    <x v="2"/>
    <x v="5"/>
    <x v="20"/>
    <x v="31"/>
    <x v="0"/>
    <x v="2"/>
    <s v="Cisco 8x8 Inc. 6753i IP Business Phone System"/>
    <n v="269.98"/>
    <n v="2"/>
    <n v="72.89"/>
    <s v="Yes"/>
  </r>
  <r>
    <d v="2015-07-02T00:00:00"/>
    <x v="2"/>
    <x v="6"/>
    <x v="154"/>
    <x v="25"/>
    <x v="2"/>
    <x v="13"/>
    <s v="Cameo Buff Policy Envelopes"/>
    <n v="311.14999999999998"/>
    <n v="5"/>
    <n v="146.24"/>
    <s v="Yes"/>
  </r>
  <r>
    <d v="2015-07-02T00:00:00"/>
    <x v="2"/>
    <x v="6"/>
    <x v="154"/>
    <x v="25"/>
    <x v="2"/>
    <x v="3"/>
    <s v="Xerox 1957"/>
    <n v="12.96"/>
    <n v="2"/>
    <n v="6.35"/>
    <s v="Yes"/>
  </r>
  <r>
    <d v="2015-07-03T00:00:00"/>
    <x v="2"/>
    <x v="6"/>
    <x v="343"/>
    <x v="37"/>
    <x v="0"/>
    <x v="0"/>
    <s v="Microsoft Sculpt Comfort Mouse"/>
    <n v="119.85"/>
    <n v="3"/>
    <n v="52.73"/>
    <s v="Yes"/>
  </r>
  <r>
    <d v="2015-07-03T00:00:00"/>
    <x v="2"/>
    <x v="6"/>
    <x v="343"/>
    <x v="37"/>
    <x v="2"/>
    <x v="9"/>
    <s v="GBC Twin Loop Wire Binding Elements, 9/16&quot; Spine, Black"/>
    <n v="30.44"/>
    <n v="2"/>
    <n v="14.92"/>
    <s v="Yes"/>
  </r>
  <r>
    <d v="2015-07-03T00:00:00"/>
    <x v="2"/>
    <x v="6"/>
    <x v="343"/>
    <x v="37"/>
    <x v="2"/>
    <x v="9"/>
    <s v="Wilson Jones Heavy-Duty Casebound Ring Binders with Metal Hinges"/>
    <n v="69.28"/>
    <n v="2"/>
    <n v="33.25"/>
    <s v="Yes"/>
  </r>
  <r>
    <d v="2015-07-03T00:00:00"/>
    <x v="2"/>
    <x v="6"/>
    <x v="343"/>
    <x v="37"/>
    <x v="0"/>
    <x v="2"/>
    <s v="LG G3"/>
    <n v="587.97"/>
    <n v="3"/>
    <n v="170.51"/>
    <s v="Yes"/>
  </r>
  <r>
    <d v="2015-07-04T00:00:00"/>
    <x v="2"/>
    <x v="6"/>
    <x v="218"/>
    <x v="4"/>
    <x v="2"/>
    <x v="10"/>
    <s v="Hoover Upright Vacuum With Dirt Cup"/>
    <n v="463.25"/>
    <n v="8"/>
    <n v="-1181.28"/>
    <s v="No"/>
  </r>
  <r>
    <d v="2015-07-04T00:00:00"/>
    <x v="2"/>
    <x v="6"/>
    <x v="218"/>
    <x v="4"/>
    <x v="0"/>
    <x v="0"/>
    <s v="Razer Kraken PRO Over Ear PC and Music Headset"/>
    <n v="383.95"/>
    <n v="6"/>
    <n v="47.99"/>
    <s v="Yes"/>
  </r>
  <r>
    <d v="2015-07-04T00:00:00"/>
    <x v="2"/>
    <x v="6"/>
    <x v="399"/>
    <x v="13"/>
    <x v="2"/>
    <x v="11"/>
    <s v="Newell 331"/>
    <n v="11.74"/>
    <n v="3"/>
    <n v="1.03"/>
    <s v="Yes"/>
  </r>
  <r>
    <d v="2015-07-04T00:00:00"/>
    <x v="2"/>
    <x v="6"/>
    <x v="30"/>
    <x v="2"/>
    <x v="2"/>
    <x v="3"/>
    <s v="Xerox 192"/>
    <n v="25.92"/>
    <n v="4"/>
    <n v="12.44"/>
    <s v="Yes"/>
  </r>
  <r>
    <d v="2015-07-04T00:00:00"/>
    <x v="2"/>
    <x v="6"/>
    <x v="30"/>
    <x v="2"/>
    <x v="2"/>
    <x v="6"/>
    <s v="X-Rack File for Hanging Folders"/>
    <n v="22.58"/>
    <n v="2"/>
    <n v="5.87"/>
    <s v="Yes"/>
  </r>
  <r>
    <d v="2015-07-05T00:00:00"/>
    <x v="2"/>
    <x v="6"/>
    <x v="675"/>
    <x v="4"/>
    <x v="1"/>
    <x v="7"/>
    <s v="Chromcraft Round Conference Tables"/>
    <n v="244.01"/>
    <n v="2"/>
    <n v="-31.37"/>
    <s v="No"/>
  </r>
  <r>
    <d v="2015-07-05T00:00:00"/>
    <x v="2"/>
    <x v="6"/>
    <x v="675"/>
    <x v="4"/>
    <x v="2"/>
    <x v="3"/>
    <s v="Xerox 198"/>
    <n v="15.94"/>
    <n v="4"/>
    <n v="5.38"/>
    <s v="Yes"/>
  </r>
  <r>
    <d v="2015-07-05T00:00:00"/>
    <x v="2"/>
    <x v="6"/>
    <x v="180"/>
    <x v="17"/>
    <x v="2"/>
    <x v="3"/>
    <s v="Xerox 1902"/>
    <n v="45.68"/>
    <n v="2"/>
    <n v="21.01"/>
    <s v="Yes"/>
  </r>
  <r>
    <d v="2015-07-06T00:00:00"/>
    <x v="2"/>
    <x v="6"/>
    <x v="676"/>
    <x v="5"/>
    <x v="2"/>
    <x v="9"/>
    <s v="3-ring staple pack"/>
    <n v="7.52"/>
    <n v="5"/>
    <n v="2.63"/>
    <s v="Yes"/>
  </r>
  <r>
    <d v="2015-07-06T00:00:00"/>
    <x v="2"/>
    <x v="6"/>
    <x v="504"/>
    <x v="13"/>
    <x v="2"/>
    <x v="9"/>
    <s v="Aluminum Screw Posts"/>
    <n v="18.309999999999999"/>
    <n v="4"/>
    <n v="-12.21"/>
    <s v="No"/>
  </r>
  <r>
    <d v="2015-07-06T00:00:00"/>
    <x v="2"/>
    <x v="6"/>
    <x v="504"/>
    <x v="13"/>
    <x v="2"/>
    <x v="3"/>
    <s v="Xerox 200"/>
    <n v="25.92"/>
    <n v="5"/>
    <n v="9.07"/>
    <s v="Yes"/>
  </r>
  <r>
    <d v="2015-07-06T00:00:00"/>
    <x v="2"/>
    <x v="6"/>
    <x v="504"/>
    <x v="13"/>
    <x v="2"/>
    <x v="11"/>
    <s v="Avery Fluorescent Highlighter Four-Color Set"/>
    <n v="8.02"/>
    <n v="3"/>
    <n v="1"/>
    <s v="Yes"/>
  </r>
  <r>
    <d v="2015-07-08T00:00:00"/>
    <x v="2"/>
    <x v="6"/>
    <x v="312"/>
    <x v="41"/>
    <x v="2"/>
    <x v="9"/>
    <s v="ACCOHIDE 3-Ring Binder, Blue, 1&quot;"/>
    <n v="3.3"/>
    <n v="1"/>
    <n v="1.1200000000000001"/>
    <s v="Yes"/>
  </r>
  <r>
    <d v="2015-07-08T00:00:00"/>
    <x v="2"/>
    <x v="6"/>
    <x v="677"/>
    <x v="5"/>
    <x v="2"/>
    <x v="9"/>
    <s v="Cardinal Hold-It CD Pocket"/>
    <n v="19.149999999999999"/>
    <n v="3"/>
    <n v="6.46"/>
    <s v="Yes"/>
  </r>
  <r>
    <d v="2015-07-08T00:00:00"/>
    <x v="2"/>
    <x v="6"/>
    <x v="456"/>
    <x v="28"/>
    <x v="2"/>
    <x v="9"/>
    <s v="Wilson Jones Hanging View Binder, White, 1&quot;"/>
    <n v="28.4"/>
    <n v="4"/>
    <n v="13.06"/>
    <s v="Yes"/>
  </r>
  <r>
    <d v="2015-07-08T00:00:00"/>
    <x v="2"/>
    <x v="6"/>
    <x v="456"/>
    <x v="28"/>
    <x v="1"/>
    <x v="5"/>
    <s v="Tenex V2T-RE Standard Weight Series Chair Mat, 45&quot; x 53&quot;, Lip 25&quot; x 12&quot;"/>
    <n v="212.94"/>
    <n v="3"/>
    <n v="34.07"/>
    <s v="Yes"/>
  </r>
  <r>
    <d v="2015-07-08T00:00:00"/>
    <x v="2"/>
    <x v="6"/>
    <x v="272"/>
    <x v="13"/>
    <x v="2"/>
    <x v="11"/>
    <s v="Stanley Contemporary Battery Pencil Sharpeners"/>
    <n v="106.8"/>
    <n v="10"/>
    <n v="10.68"/>
    <s v="Yes"/>
  </r>
  <r>
    <d v="2015-07-08T00:00:00"/>
    <x v="2"/>
    <x v="6"/>
    <x v="312"/>
    <x v="29"/>
    <x v="2"/>
    <x v="10"/>
    <s v="Acco Six-Outlet Power Strip, 4' Cord Length"/>
    <n v="77.58"/>
    <n v="9"/>
    <n v="20.170000000000002"/>
    <s v="Yes"/>
  </r>
  <r>
    <d v="2015-07-08T00:00:00"/>
    <x v="2"/>
    <x v="6"/>
    <x v="678"/>
    <x v="25"/>
    <x v="0"/>
    <x v="2"/>
    <s v="Ativa D5772 2-Line 5.8GHz Digital Expandable Corded/Cordless Phone System with Answering &amp; Caller ID/Call Waiting, Black/Silver"/>
    <n v="494.97"/>
    <n v="3"/>
    <n v="148.49"/>
    <s v="Yes"/>
  </r>
  <r>
    <d v="2015-07-08T00:00:00"/>
    <x v="2"/>
    <x v="6"/>
    <x v="678"/>
    <x v="25"/>
    <x v="2"/>
    <x v="8"/>
    <s v="Avery 50"/>
    <n v="25.06"/>
    <n v="2"/>
    <n v="11.78"/>
    <s v="Yes"/>
  </r>
  <r>
    <d v="2015-07-09T00:00:00"/>
    <x v="2"/>
    <x v="6"/>
    <x v="509"/>
    <x v="5"/>
    <x v="2"/>
    <x v="6"/>
    <s v="Safco Industrial Wire Shelving"/>
    <n v="671.93"/>
    <n v="7"/>
    <n v="20.16"/>
    <s v="Yes"/>
  </r>
  <r>
    <d v="2015-07-09T00:00:00"/>
    <x v="2"/>
    <x v="6"/>
    <x v="346"/>
    <x v="4"/>
    <x v="1"/>
    <x v="1"/>
    <s v="Metal Folding Chairs, Beige, 4/Carton"/>
    <n v="47.52"/>
    <n v="2"/>
    <n v="-2.04"/>
    <s v="No"/>
  </r>
  <r>
    <d v="2015-07-09T00:00:00"/>
    <x v="2"/>
    <x v="6"/>
    <x v="378"/>
    <x v="2"/>
    <x v="2"/>
    <x v="6"/>
    <s v="Eldon Shelf Savers Cubes and Bins"/>
    <n v="13.96"/>
    <n v="2"/>
    <n v="0.28000000000000003"/>
    <s v="Yes"/>
  </r>
  <r>
    <d v="2015-07-09T00:00:00"/>
    <x v="2"/>
    <x v="6"/>
    <x v="378"/>
    <x v="2"/>
    <x v="1"/>
    <x v="7"/>
    <s v="Anderson Hickey Conga Table Tops &amp; Accessories"/>
    <n v="27.41"/>
    <n v="3"/>
    <n v="-14.16"/>
    <s v="No"/>
  </r>
  <r>
    <d v="2015-07-09T00:00:00"/>
    <x v="2"/>
    <x v="6"/>
    <x v="333"/>
    <x v="13"/>
    <x v="2"/>
    <x v="9"/>
    <s v="GBC Wire Binding Strips"/>
    <n v="9.52"/>
    <n v="1"/>
    <n v="-6.98"/>
    <s v="No"/>
  </r>
  <r>
    <d v="2015-07-09T00:00:00"/>
    <x v="2"/>
    <x v="6"/>
    <x v="333"/>
    <x v="13"/>
    <x v="0"/>
    <x v="2"/>
    <s v="Samsung Galaxy Note 3"/>
    <n v="791.96"/>
    <n v="6"/>
    <n v="-131.99"/>
    <s v="No"/>
  </r>
  <r>
    <d v="2015-07-09T00:00:00"/>
    <x v="2"/>
    <x v="6"/>
    <x v="333"/>
    <x v="13"/>
    <x v="2"/>
    <x v="9"/>
    <s v="Angle-D Ring Binders"/>
    <n v="4.92"/>
    <n v="3"/>
    <n v="-3.94"/>
    <s v="No"/>
  </r>
  <r>
    <d v="2015-07-09T00:00:00"/>
    <x v="2"/>
    <x v="6"/>
    <x v="402"/>
    <x v="12"/>
    <x v="2"/>
    <x v="11"/>
    <s v="Boston 1645 Deluxe Heavier-Duty Electric Pencil Sharpener"/>
    <n v="140.74"/>
    <n v="4"/>
    <n v="12.31"/>
    <s v="Yes"/>
  </r>
  <r>
    <d v="2015-07-09T00:00:00"/>
    <x v="2"/>
    <x v="6"/>
    <x v="464"/>
    <x v="2"/>
    <x v="0"/>
    <x v="0"/>
    <s v="Razer Kraken PRO Over Ear PC and Music Headset"/>
    <n v="559.92999999999995"/>
    <n v="7"/>
    <n v="167.98"/>
    <s v="Yes"/>
  </r>
  <r>
    <d v="2015-07-09T00:00:00"/>
    <x v="2"/>
    <x v="6"/>
    <x v="74"/>
    <x v="2"/>
    <x v="2"/>
    <x v="6"/>
    <s v="Mobile Personal File Cube"/>
    <n v="70.260000000000005"/>
    <n v="3"/>
    <n v="18.97"/>
    <s v="Yes"/>
  </r>
  <r>
    <d v="2015-07-09T00:00:00"/>
    <x v="2"/>
    <x v="6"/>
    <x v="74"/>
    <x v="2"/>
    <x v="0"/>
    <x v="0"/>
    <s v="KeyTronicÂ E03601U1 -Â KeyboardÂ - Beige"/>
    <n v="90"/>
    <n v="5"/>
    <n v="16.2"/>
    <s v="Yes"/>
  </r>
  <r>
    <d v="2015-07-09T00:00:00"/>
    <x v="2"/>
    <x v="6"/>
    <x v="74"/>
    <x v="2"/>
    <x v="2"/>
    <x v="9"/>
    <s v="Acco Pressboard Covers with Storage Hooks, 9 1/2&quot; x 11&quot;, Executive Red"/>
    <n v="6.1"/>
    <n v="2"/>
    <n v="2.06"/>
    <s v="Yes"/>
  </r>
  <r>
    <d v="2015-07-09T00:00:00"/>
    <x v="2"/>
    <x v="6"/>
    <x v="74"/>
    <x v="2"/>
    <x v="1"/>
    <x v="7"/>
    <s v="Bretford CR8500 Series Meeting Room Furniture"/>
    <n v="481.18"/>
    <n v="2"/>
    <n v="-120.29"/>
    <s v="No"/>
  </r>
  <r>
    <d v="2015-07-09T00:00:00"/>
    <x v="2"/>
    <x v="6"/>
    <x v="74"/>
    <x v="2"/>
    <x v="2"/>
    <x v="4"/>
    <s v="Assorted Color Push Pins"/>
    <n v="7.24"/>
    <n v="4"/>
    <n v="2.39"/>
    <s v="Yes"/>
  </r>
  <r>
    <d v="2015-07-11T00:00:00"/>
    <x v="2"/>
    <x v="6"/>
    <x v="166"/>
    <x v="5"/>
    <x v="1"/>
    <x v="1"/>
    <s v="Safco Contoured Stacking Chairs"/>
    <n v="190.72"/>
    <n v="1"/>
    <n v="11.92"/>
    <s v="Yes"/>
  </r>
  <r>
    <d v="2015-07-11T00:00:00"/>
    <x v="2"/>
    <x v="6"/>
    <x v="430"/>
    <x v="37"/>
    <x v="2"/>
    <x v="4"/>
    <s v="Rubber Band Ball"/>
    <n v="26.18"/>
    <n v="7"/>
    <n v="0.52"/>
    <s v="Yes"/>
  </r>
  <r>
    <d v="2015-07-11T00:00:00"/>
    <x v="2"/>
    <x v="6"/>
    <x v="430"/>
    <x v="37"/>
    <x v="2"/>
    <x v="3"/>
    <s v="Loose Memo Sheets"/>
    <n v="7.3"/>
    <n v="2"/>
    <n v="3.43"/>
    <s v="Yes"/>
  </r>
  <r>
    <d v="2015-07-11T00:00:00"/>
    <x v="2"/>
    <x v="6"/>
    <x v="166"/>
    <x v="13"/>
    <x v="2"/>
    <x v="13"/>
    <s v="White Envelopes, White Envelopes with Clear Poly Window"/>
    <n v="24.4"/>
    <n v="2"/>
    <n v="7.93"/>
    <s v="Yes"/>
  </r>
  <r>
    <d v="2015-07-11T00:00:00"/>
    <x v="2"/>
    <x v="6"/>
    <x v="67"/>
    <x v="45"/>
    <x v="1"/>
    <x v="1"/>
    <s v="Safco Contoured Stacking Chairs"/>
    <n v="715.2"/>
    <n v="3"/>
    <n v="178.8"/>
    <s v="Yes"/>
  </r>
  <r>
    <d v="2015-07-11T00:00:00"/>
    <x v="2"/>
    <x v="6"/>
    <x v="135"/>
    <x v="11"/>
    <x v="2"/>
    <x v="9"/>
    <s v="Avery Hanging File Binders"/>
    <n v="16.149999999999999"/>
    <n v="9"/>
    <n v="-12.92"/>
    <s v="No"/>
  </r>
  <r>
    <d v="2015-07-11T00:00:00"/>
    <x v="2"/>
    <x v="6"/>
    <x v="135"/>
    <x v="11"/>
    <x v="2"/>
    <x v="9"/>
    <s v="GBC DocuBind TL300 Electric Binding System"/>
    <n v="1345.49"/>
    <n v="5"/>
    <n v="-1031.54"/>
    <s v="No"/>
  </r>
  <r>
    <d v="2015-07-11T00:00:00"/>
    <x v="2"/>
    <x v="6"/>
    <x v="679"/>
    <x v="4"/>
    <x v="2"/>
    <x v="3"/>
    <s v="Xerox 1886"/>
    <n v="76.64"/>
    <n v="2"/>
    <n v="26.82"/>
    <s v="Yes"/>
  </r>
  <r>
    <d v="2015-07-11T00:00:00"/>
    <x v="2"/>
    <x v="6"/>
    <x v="579"/>
    <x v="4"/>
    <x v="2"/>
    <x v="11"/>
    <s v="Lumber Crayons"/>
    <n v="23.64"/>
    <n v="3"/>
    <n v="5.32"/>
    <s v="Yes"/>
  </r>
  <r>
    <d v="2015-07-11T00:00:00"/>
    <x v="2"/>
    <x v="6"/>
    <x v="579"/>
    <x v="4"/>
    <x v="2"/>
    <x v="6"/>
    <s v="Gould Plastics 9-Pocket Panel Bin, 18-3/8w x 5-1/4d x 20-1/2h, Black"/>
    <n v="84.78"/>
    <n v="2"/>
    <n v="-16.96"/>
    <s v="No"/>
  </r>
  <r>
    <d v="2015-07-11T00:00:00"/>
    <x v="2"/>
    <x v="6"/>
    <x v="579"/>
    <x v="4"/>
    <x v="1"/>
    <x v="5"/>
    <s v="Tenex Chairmats For Use with Hard Floors"/>
    <n v="64.959999999999994"/>
    <n v="5"/>
    <n v="-84.45"/>
    <s v="No"/>
  </r>
  <r>
    <d v="2015-07-11T00:00:00"/>
    <x v="2"/>
    <x v="6"/>
    <x v="579"/>
    <x v="4"/>
    <x v="2"/>
    <x v="9"/>
    <s v="Avery Recycled Flexi-View Covers for Binding Systems"/>
    <n v="32.06"/>
    <n v="10"/>
    <n v="-51.3"/>
    <s v="No"/>
  </r>
  <r>
    <d v="2015-07-11T00:00:00"/>
    <x v="2"/>
    <x v="6"/>
    <x v="579"/>
    <x v="4"/>
    <x v="2"/>
    <x v="6"/>
    <s v="Fellowes Recycled Storage Drawers"/>
    <n v="177.65"/>
    <n v="2"/>
    <n v="-28.87"/>
    <s v="No"/>
  </r>
  <r>
    <d v="2015-07-11T00:00:00"/>
    <x v="2"/>
    <x v="6"/>
    <x v="579"/>
    <x v="4"/>
    <x v="0"/>
    <x v="15"/>
    <s v="Canon PC170 Desktop Personal Copier"/>
    <n v="287.91000000000003"/>
    <n v="3"/>
    <n v="33.590000000000003"/>
    <s v="Yes"/>
  </r>
  <r>
    <d v="2015-07-12T00:00:00"/>
    <x v="2"/>
    <x v="6"/>
    <x v="541"/>
    <x v="17"/>
    <x v="2"/>
    <x v="10"/>
    <s v="Eureka The Boss Cordless Rechargeable Stick Vac"/>
    <n v="152.94"/>
    <n v="3"/>
    <n v="41.29"/>
    <s v="Yes"/>
  </r>
  <r>
    <d v="2015-07-12T00:00:00"/>
    <x v="2"/>
    <x v="6"/>
    <x v="541"/>
    <x v="17"/>
    <x v="1"/>
    <x v="1"/>
    <s v="Situations Contoured Folding Chairs, 4/Set"/>
    <n v="283.92"/>
    <n v="4"/>
    <n v="70.98"/>
    <s v="Yes"/>
  </r>
  <r>
    <d v="2015-07-12T00:00:00"/>
    <x v="2"/>
    <x v="6"/>
    <x v="481"/>
    <x v="1"/>
    <x v="2"/>
    <x v="4"/>
    <s v="Alliance Big Bands Rubber Bands, 12/Pack"/>
    <n v="3.96"/>
    <n v="2"/>
    <n v="0"/>
    <s v="Break-Even"/>
  </r>
  <r>
    <d v="2015-07-12T00:00:00"/>
    <x v="2"/>
    <x v="6"/>
    <x v="481"/>
    <x v="1"/>
    <x v="2"/>
    <x v="8"/>
    <s v="Avery 509"/>
    <n v="2.61"/>
    <n v="1"/>
    <n v="1.2"/>
    <s v="Yes"/>
  </r>
  <r>
    <d v="2015-07-12T00:00:00"/>
    <x v="2"/>
    <x v="6"/>
    <x v="406"/>
    <x v="5"/>
    <x v="1"/>
    <x v="5"/>
    <s v="12-1/2 Diameter Round Wall Clock"/>
    <n v="79.92"/>
    <n v="4"/>
    <n v="28.77"/>
    <s v="Yes"/>
  </r>
  <r>
    <d v="2015-07-12T00:00:00"/>
    <x v="2"/>
    <x v="6"/>
    <x v="550"/>
    <x v="2"/>
    <x v="2"/>
    <x v="9"/>
    <s v="Pressboard Data Binders by Wilson Jones"/>
    <n v="21.36"/>
    <n v="5"/>
    <n v="7.21"/>
    <s v="Yes"/>
  </r>
  <r>
    <d v="2015-07-12T00:00:00"/>
    <x v="2"/>
    <x v="6"/>
    <x v="550"/>
    <x v="2"/>
    <x v="2"/>
    <x v="9"/>
    <s v="Avery Durable Slant Ring Binders With Label Holder"/>
    <n v="6.69"/>
    <n v="2"/>
    <n v="2.34"/>
    <s v="Yes"/>
  </r>
  <r>
    <d v="2015-07-12T00:00:00"/>
    <x v="2"/>
    <x v="6"/>
    <x v="550"/>
    <x v="2"/>
    <x v="0"/>
    <x v="2"/>
    <s v="Digium D40 VoIP phone"/>
    <n v="773.94"/>
    <n v="6"/>
    <n v="224.44"/>
    <s v="Yes"/>
  </r>
  <r>
    <d v="2015-07-12T00:00:00"/>
    <x v="2"/>
    <x v="6"/>
    <x v="143"/>
    <x v="5"/>
    <x v="2"/>
    <x v="3"/>
    <s v="Xerox 218"/>
    <n v="12.96"/>
    <n v="2"/>
    <n v="6.22"/>
    <s v="Yes"/>
  </r>
  <r>
    <d v="2015-07-13T00:00:00"/>
    <x v="2"/>
    <x v="6"/>
    <x v="22"/>
    <x v="2"/>
    <x v="2"/>
    <x v="9"/>
    <s v="GBC Plastic Binding Combs"/>
    <n v="11.81"/>
    <n v="2"/>
    <n v="4.28"/>
    <s v="Yes"/>
  </r>
  <r>
    <d v="2015-07-13T00:00:00"/>
    <x v="2"/>
    <x v="6"/>
    <x v="22"/>
    <x v="2"/>
    <x v="1"/>
    <x v="1"/>
    <s v="Safco Contoured Stacking Chairs"/>
    <n v="1931.04"/>
    <n v="9"/>
    <n v="321.83999999999997"/>
    <s v="Yes"/>
  </r>
  <r>
    <d v="2015-07-13T00:00:00"/>
    <x v="2"/>
    <x v="6"/>
    <x v="22"/>
    <x v="2"/>
    <x v="2"/>
    <x v="3"/>
    <s v="Easy-staple paper"/>
    <n v="9.9600000000000009"/>
    <n v="2"/>
    <n v="4.68"/>
    <s v="Yes"/>
  </r>
  <r>
    <d v="2015-07-13T00:00:00"/>
    <x v="2"/>
    <x v="6"/>
    <x v="120"/>
    <x v="4"/>
    <x v="2"/>
    <x v="9"/>
    <s v="Wilson Jones Heavy-Duty Casebound Ring Binders with Metal Hinges"/>
    <n v="41.57"/>
    <n v="6"/>
    <n v="-66.510000000000005"/>
    <s v="No"/>
  </r>
  <r>
    <d v="2015-07-13T00:00:00"/>
    <x v="2"/>
    <x v="6"/>
    <x v="275"/>
    <x v="21"/>
    <x v="2"/>
    <x v="3"/>
    <s v="Xerox 1931"/>
    <n v="38.880000000000003"/>
    <n v="6"/>
    <n v="18.66"/>
    <s v="Yes"/>
  </r>
  <r>
    <d v="2015-07-14T00:00:00"/>
    <x v="2"/>
    <x v="6"/>
    <x v="680"/>
    <x v="22"/>
    <x v="2"/>
    <x v="6"/>
    <s v="SAFCO Boltless Steel Shelving"/>
    <n v="272.74"/>
    <n v="3"/>
    <n v="-64.77"/>
    <s v="No"/>
  </r>
  <r>
    <d v="2015-07-14T00:00:00"/>
    <x v="2"/>
    <x v="6"/>
    <x v="680"/>
    <x v="22"/>
    <x v="2"/>
    <x v="3"/>
    <s v="Xerox 1899"/>
    <n v="18.5"/>
    <n v="4"/>
    <n v="6.7"/>
    <s v="Yes"/>
  </r>
  <r>
    <d v="2015-07-14T00:00:00"/>
    <x v="2"/>
    <x v="6"/>
    <x v="680"/>
    <x v="22"/>
    <x v="1"/>
    <x v="1"/>
    <s v="SAFCO Arco Folding Chair"/>
    <n v="441.92"/>
    <n v="2"/>
    <n v="49.72"/>
    <s v="Yes"/>
  </r>
  <r>
    <d v="2015-07-14T00:00:00"/>
    <x v="2"/>
    <x v="6"/>
    <x v="680"/>
    <x v="22"/>
    <x v="1"/>
    <x v="14"/>
    <s v="Hon Metal Bookcases, Black"/>
    <n v="127.76"/>
    <n v="6"/>
    <n v="-191.65"/>
    <s v="No"/>
  </r>
  <r>
    <d v="2015-07-16T00:00:00"/>
    <x v="2"/>
    <x v="6"/>
    <x v="676"/>
    <x v="5"/>
    <x v="1"/>
    <x v="1"/>
    <s v="Hon 2090 Â“Pillow SoftÂ” Series Mid Back Swivel/Tilt Chairs"/>
    <n v="1348.7"/>
    <n v="6"/>
    <n v="-219.16"/>
    <s v="No"/>
  </r>
  <r>
    <d v="2015-07-16T00:00:00"/>
    <x v="2"/>
    <x v="6"/>
    <x v="676"/>
    <x v="5"/>
    <x v="1"/>
    <x v="1"/>
    <s v="Hon 4070 Series Pagoda Armless Upholstered Stacking Chairs"/>
    <n v="700.15"/>
    <n v="3"/>
    <n v="78.77"/>
    <s v="Yes"/>
  </r>
  <r>
    <d v="2015-07-16T00:00:00"/>
    <x v="2"/>
    <x v="6"/>
    <x v="107"/>
    <x v="2"/>
    <x v="2"/>
    <x v="3"/>
    <s v="Petty Cash Envelope"/>
    <n v="80.88"/>
    <n v="3"/>
    <n v="39.630000000000003"/>
    <s v="Yes"/>
  </r>
  <r>
    <d v="2015-07-16T00:00:00"/>
    <x v="2"/>
    <x v="6"/>
    <x v="107"/>
    <x v="2"/>
    <x v="0"/>
    <x v="0"/>
    <s v="Kensington Orbit Wireless Mobile Trackball for PC and Mac"/>
    <n v="599.9"/>
    <n v="10"/>
    <n v="191.97"/>
    <s v="Yes"/>
  </r>
  <r>
    <d v="2015-07-16T00:00:00"/>
    <x v="2"/>
    <x v="6"/>
    <x v="588"/>
    <x v="29"/>
    <x v="1"/>
    <x v="1"/>
    <s v="Global Manager's Adjustable Task Chair, Storm"/>
    <n v="150.97999999999999"/>
    <n v="1"/>
    <n v="43.78"/>
    <s v="Yes"/>
  </r>
  <r>
    <d v="2015-07-16T00:00:00"/>
    <x v="2"/>
    <x v="6"/>
    <x v="588"/>
    <x v="29"/>
    <x v="2"/>
    <x v="13"/>
    <s v="White Envelopes, White Envelopes with Clear Poly Window"/>
    <n v="137.25"/>
    <n v="9"/>
    <n v="63.14"/>
    <s v="Yes"/>
  </r>
  <r>
    <d v="2015-07-16T00:00:00"/>
    <x v="2"/>
    <x v="6"/>
    <x v="588"/>
    <x v="29"/>
    <x v="2"/>
    <x v="4"/>
    <s v="Acco Banker's Clasps, 5 3/4&quot;-Long"/>
    <n v="11.52"/>
    <n v="4"/>
    <n v="5.41"/>
    <s v="Yes"/>
  </r>
  <r>
    <d v="2015-07-17T00:00:00"/>
    <x v="2"/>
    <x v="6"/>
    <x v="421"/>
    <x v="5"/>
    <x v="1"/>
    <x v="14"/>
    <s v="Sauder Camden County Collection Libraries, Planked Cherry Finish"/>
    <n v="195.47"/>
    <n v="2"/>
    <n v="-13.8"/>
    <s v="No"/>
  </r>
  <r>
    <d v="2015-07-17T00:00:00"/>
    <x v="2"/>
    <x v="6"/>
    <x v="613"/>
    <x v="11"/>
    <x v="1"/>
    <x v="14"/>
    <s v="Bush Westfield Collection Bookcases, Medium Cherry Finish"/>
    <n v="231.92"/>
    <n v="5"/>
    <n v="5.8"/>
    <s v="Yes"/>
  </r>
  <r>
    <d v="2015-07-17T00:00:00"/>
    <x v="2"/>
    <x v="6"/>
    <x v="681"/>
    <x v="4"/>
    <x v="2"/>
    <x v="8"/>
    <s v="Avery 479"/>
    <n v="6.26"/>
    <n v="3"/>
    <n v="2.04"/>
    <s v="Yes"/>
  </r>
  <r>
    <d v="2015-07-17T00:00:00"/>
    <x v="2"/>
    <x v="6"/>
    <x v="681"/>
    <x v="4"/>
    <x v="2"/>
    <x v="4"/>
    <s v="Advantus T-Pin Paper Clips"/>
    <n v="14.43"/>
    <n v="4"/>
    <n v="3.43"/>
    <s v="Yes"/>
  </r>
  <r>
    <d v="2015-07-18T00:00:00"/>
    <x v="2"/>
    <x v="6"/>
    <x v="287"/>
    <x v="5"/>
    <x v="0"/>
    <x v="0"/>
    <s v="Logitech G35 7.1-Channel Surround Sound Headset"/>
    <n v="519.96"/>
    <n v="4"/>
    <n v="176.79"/>
    <s v="Yes"/>
  </r>
  <r>
    <d v="2015-07-18T00:00:00"/>
    <x v="2"/>
    <x v="6"/>
    <x v="376"/>
    <x v="2"/>
    <x v="2"/>
    <x v="11"/>
    <s v="Newell 32"/>
    <n v="5.76"/>
    <n v="2"/>
    <n v="1.61"/>
    <s v="Yes"/>
  </r>
  <r>
    <d v="2015-07-18T00:00:00"/>
    <x v="2"/>
    <x v="6"/>
    <x v="326"/>
    <x v="2"/>
    <x v="2"/>
    <x v="9"/>
    <s v="Economy Binders"/>
    <n v="3.33"/>
    <n v="2"/>
    <n v="1.21"/>
    <s v="Yes"/>
  </r>
  <r>
    <d v="2015-07-18T00:00:00"/>
    <x v="2"/>
    <x v="6"/>
    <x v="326"/>
    <x v="2"/>
    <x v="0"/>
    <x v="2"/>
    <s v="Plantronics CS 50-USB -Â headsetÂ - Convertible, Monaural"/>
    <n v="135.99"/>
    <n v="1"/>
    <n v="36.72"/>
    <s v="Yes"/>
  </r>
  <r>
    <d v="2015-07-18T00:00:00"/>
    <x v="2"/>
    <x v="6"/>
    <x v="326"/>
    <x v="2"/>
    <x v="1"/>
    <x v="5"/>
    <s v="Eldon Expressions Wood Desk Accessories, Oak"/>
    <n v="7.38"/>
    <n v="1"/>
    <n v="2.14"/>
    <s v="Yes"/>
  </r>
  <r>
    <d v="2015-07-19T00:00:00"/>
    <x v="2"/>
    <x v="6"/>
    <x v="682"/>
    <x v="22"/>
    <x v="2"/>
    <x v="9"/>
    <s v="Wilson Jones DublLock D-Ring Binders"/>
    <n v="2.0299999999999998"/>
    <n v="1"/>
    <n v="-1.35"/>
    <s v="No"/>
  </r>
  <r>
    <d v="2015-07-20T00:00:00"/>
    <x v="2"/>
    <x v="6"/>
    <x v="683"/>
    <x v="24"/>
    <x v="2"/>
    <x v="6"/>
    <s v="Multi-Use Personal File Cart and Caster Set, Three Stacking Bins"/>
    <n v="34.76"/>
    <n v="1"/>
    <n v="9.73"/>
    <s v="Yes"/>
  </r>
  <r>
    <d v="2015-07-20T00:00:00"/>
    <x v="2"/>
    <x v="6"/>
    <x v="683"/>
    <x v="24"/>
    <x v="0"/>
    <x v="0"/>
    <s v="Imation Bio 8GB USBÂ Flash Drive ImationÂ Corp"/>
    <n v="831.2"/>
    <n v="5"/>
    <n v="124.68"/>
    <s v="Yes"/>
  </r>
  <r>
    <d v="2015-07-20T00:00:00"/>
    <x v="2"/>
    <x v="6"/>
    <x v="683"/>
    <x v="24"/>
    <x v="2"/>
    <x v="3"/>
    <s v="Xerox 1981"/>
    <n v="26.4"/>
    <n v="5"/>
    <n v="11.88"/>
    <s v="Yes"/>
  </r>
  <r>
    <d v="2015-07-20T00:00:00"/>
    <x v="2"/>
    <x v="6"/>
    <x v="683"/>
    <x v="24"/>
    <x v="2"/>
    <x v="13"/>
    <s v="White Envelopes, White Envelopes with Clear Poly Window"/>
    <n v="106.75"/>
    <n v="7"/>
    <n v="49.11"/>
    <s v="Yes"/>
  </r>
  <r>
    <d v="2015-07-20T00:00:00"/>
    <x v="2"/>
    <x v="6"/>
    <x v="683"/>
    <x v="24"/>
    <x v="2"/>
    <x v="3"/>
    <s v="Tops White Computer Printout Paper"/>
    <n v="97.82"/>
    <n v="2"/>
    <n v="45.98"/>
    <s v="Yes"/>
  </r>
  <r>
    <d v="2015-07-20T00:00:00"/>
    <x v="2"/>
    <x v="6"/>
    <x v="683"/>
    <x v="24"/>
    <x v="2"/>
    <x v="6"/>
    <s v="Eldon Portable Mobile Manager"/>
    <n v="141.4"/>
    <n v="5"/>
    <n v="38.18"/>
    <s v="Yes"/>
  </r>
  <r>
    <d v="2015-07-20T00:00:00"/>
    <x v="2"/>
    <x v="6"/>
    <x v="21"/>
    <x v="3"/>
    <x v="2"/>
    <x v="9"/>
    <s v="Avery Durable Binders"/>
    <n v="2.88"/>
    <n v="5"/>
    <n v="-4.46"/>
    <s v="No"/>
  </r>
  <r>
    <d v="2015-07-20T00:00:00"/>
    <x v="2"/>
    <x v="6"/>
    <x v="21"/>
    <x v="3"/>
    <x v="1"/>
    <x v="14"/>
    <s v="O'Sullivan Cherrywood Estates Traditional Barrister Bookcase"/>
    <n v="384.94"/>
    <n v="4"/>
    <n v="-126.48"/>
    <s v="No"/>
  </r>
  <r>
    <d v="2015-07-20T00:00:00"/>
    <x v="2"/>
    <x v="6"/>
    <x v="21"/>
    <x v="3"/>
    <x v="0"/>
    <x v="2"/>
    <s v="Pyle PMP37LED"/>
    <n v="153.58000000000001"/>
    <n v="2"/>
    <n v="13.44"/>
    <s v="Yes"/>
  </r>
  <r>
    <d v="2015-07-20T00:00:00"/>
    <x v="2"/>
    <x v="6"/>
    <x v="21"/>
    <x v="3"/>
    <x v="1"/>
    <x v="14"/>
    <s v="Atlantic Metals Mobile 3-Shelf Bookcases, Custom Colors"/>
    <n v="913.43"/>
    <n v="5"/>
    <n v="-52.2"/>
    <s v="No"/>
  </r>
  <r>
    <d v="2015-07-23T00:00:00"/>
    <x v="2"/>
    <x v="6"/>
    <x v="213"/>
    <x v="2"/>
    <x v="2"/>
    <x v="10"/>
    <s v="Belkin F5C206VTEL 6 Outlet Surge"/>
    <n v="68.94"/>
    <n v="3"/>
    <n v="20.68"/>
    <s v="Yes"/>
  </r>
  <r>
    <d v="2015-07-23T00:00:00"/>
    <x v="2"/>
    <x v="6"/>
    <x v="213"/>
    <x v="2"/>
    <x v="1"/>
    <x v="5"/>
    <s v="Howard Miller 13&quot; Diameter Pewter Finish Round Wall Clock"/>
    <n v="128.82"/>
    <n v="3"/>
    <n v="50.24"/>
    <s v="Yes"/>
  </r>
  <r>
    <d v="2015-07-23T00:00:00"/>
    <x v="2"/>
    <x v="6"/>
    <x v="406"/>
    <x v="2"/>
    <x v="2"/>
    <x v="9"/>
    <s v="Acco 3-Hole Punch"/>
    <n v="10.51"/>
    <n v="3"/>
    <n v="3.68"/>
    <s v="Yes"/>
  </r>
  <r>
    <d v="2015-07-24T00:00:00"/>
    <x v="2"/>
    <x v="6"/>
    <x v="339"/>
    <x v="17"/>
    <x v="1"/>
    <x v="5"/>
    <s v="Eldon Expressions Wood and Plastic Desk Accessories, Cherry Wood"/>
    <n v="20.94"/>
    <n v="3"/>
    <n v="6.07"/>
    <s v="Yes"/>
  </r>
  <r>
    <d v="2015-07-24T00:00:00"/>
    <x v="2"/>
    <x v="6"/>
    <x v="339"/>
    <x v="17"/>
    <x v="2"/>
    <x v="9"/>
    <s v="GBC Prepunched Paper, 19-Hole, for Binding Systems, 24-lb"/>
    <n v="135.09"/>
    <n v="9"/>
    <n v="62.14"/>
    <s v="Yes"/>
  </r>
  <r>
    <d v="2015-07-24T00:00:00"/>
    <x v="2"/>
    <x v="6"/>
    <x v="339"/>
    <x v="17"/>
    <x v="0"/>
    <x v="0"/>
    <s v="Anker Ultra-Slim Mini Bluetooth 3.0 Wireless Keyboard"/>
    <n v="279.86"/>
    <n v="14"/>
    <n v="64.37"/>
    <s v="Yes"/>
  </r>
  <r>
    <d v="2015-07-24T00:00:00"/>
    <x v="2"/>
    <x v="6"/>
    <x v="339"/>
    <x v="17"/>
    <x v="2"/>
    <x v="9"/>
    <s v="GBC Prepunched Paper, 19-Hole, for Binding Systems, 24-lb"/>
    <n v="90.06"/>
    <n v="6"/>
    <n v="41.43"/>
    <s v="Yes"/>
  </r>
  <r>
    <d v="2015-07-25T00:00:00"/>
    <x v="2"/>
    <x v="6"/>
    <x v="111"/>
    <x v="13"/>
    <x v="2"/>
    <x v="9"/>
    <s v="GBC Premium Transparent Covers with Diagonal Lined Pattern"/>
    <n v="25.18"/>
    <n v="4"/>
    <n v="-18.46"/>
    <s v="No"/>
  </r>
  <r>
    <d v="2015-07-25T00:00:00"/>
    <x v="2"/>
    <x v="6"/>
    <x v="368"/>
    <x v="1"/>
    <x v="2"/>
    <x v="4"/>
    <s v="Plymouth Boxed Rubber Bands by Plymouth"/>
    <n v="9.42"/>
    <n v="2"/>
    <n v="0.47"/>
    <s v="Yes"/>
  </r>
  <r>
    <d v="2015-07-25T00:00:00"/>
    <x v="2"/>
    <x v="6"/>
    <x v="368"/>
    <x v="1"/>
    <x v="2"/>
    <x v="3"/>
    <s v="Xerox 228"/>
    <n v="12.96"/>
    <n v="2"/>
    <n v="6.22"/>
    <s v="Yes"/>
  </r>
  <r>
    <d v="2015-07-25T00:00:00"/>
    <x v="2"/>
    <x v="6"/>
    <x v="368"/>
    <x v="1"/>
    <x v="1"/>
    <x v="14"/>
    <s v="Sauder Forest Hills Library, Woodland Oak Finish"/>
    <n v="704.9"/>
    <n v="5"/>
    <n v="56.39"/>
    <s v="Yes"/>
  </r>
  <r>
    <d v="2015-07-25T00:00:00"/>
    <x v="2"/>
    <x v="6"/>
    <x v="368"/>
    <x v="1"/>
    <x v="1"/>
    <x v="1"/>
    <s v="Office Star - Professional Matrix Back Chair with 2-to-1 Synchro Tilt and Mesh Fabric Seat"/>
    <n v="561.57000000000005"/>
    <n v="2"/>
    <n v="28.08"/>
    <s v="Yes"/>
  </r>
  <r>
    <d v="2015-07-25T00:00:00"/>
    <x v="2"/>
    <x v="6"/>
    <x v="684"/>
    <x v="39"/>
    <x v="2"/>
    <x v="13"/>
    <s v="White Business Envelopes with Contemporary Seam, Recycled White Business Envelopes"/>
    <n v="98.46"/>
    <n v="9"/>
    <n v="49.23"/>
    <s v="Yes"/>
  </r>
  <r>
    <d v="2015-07-25T00:00:00"/>
    <x v="2"/>
    <x v="6"/>
    <x v="684"/>
    <x v="39"/>
    <x v="1"/>
    <x v="7"/>
    <s v="Bevis Round Conference Table Top, X-Base"/>
    <n v="358.58"/>
    <n v="2"/>
    <n v="39.44"/>
    <s v="Yes"/>
  </r>
  <r>
    <d v="2015-07-25T00:00:00"/>
    <x v="2"/>
    <x v="6"/>
    <x v="122"/>
    <x v="5"/>
    <x v="0"/>
    <x v="2"/>
    <s v="Motorola L703CM"/>
    <n v="623.96"/>
    <n v="5"/>
    <n v="39"/>
    <s v="Yes"/>
  </r>
  <r>
    <d v="2015-07-26T00:00:00"/>
    <x v="2"/>
    <x v="6"/>
    <x v="315"/>
    <x v="22"/>
    <x v="1"/>
    <x v="7"/>
    <s v="Bevis Boat-Shaped Conference Table"/>
    <n v="393.17"/>
    <n v="3"/>
    <n v="-204.45"/>
    <s v="No"/>
  </r>
  <r>
    <d v="2015-07-26T00:00:00"/>
    <x v="2"/>
    <x v="6"/>
    <x v="509"/>
    <x v="5"/>
    <x v="2"/>
    <x v="13"/>
    <s v="Airmail Envelopes"/>
    <n v="167.86"/>
    <n v="2"/>
    <n v="78.89"/>
    <s v="Yes"/>
  </r>
  <r>
    <d v="2015-07-26T00:00:00"/>
    <x v="2"/>
    <x v="6"/>
    <x v="329"/>
    <x v="5"/>
    <x v="2"/>
    <x v="9"/>
    <s v="Acco Pressboard Covers with Storage Hooks, 9 1/2&quot; x 11&quot;, Executive Red"/>
    <n v="9.14"/>
    <n v="3"/>
    <n v="3.09"/>
    <s v="Yes"/>
  </r>
  <r>
    <d v="2015-07-26T00:00:00"/>
    <x v="2"/>
    <x v="6"/>
    <x v="329"/>
    <x v="5"/>
    <x v="2"/>
    <x v="9"/>
    <s v="Tuff Stuff Recycled Round Ring Binders"/>
    <n v="23.14"/>
    <n v="6"/>
    <n v="8.39"/>
    <s v="Yes"/>
  </r>
  <r>
    <d v="2015-07-26T00:00:00"/>
    <x v="2"/>
    <x v="6"/>
    <x v="329"/>
    <x v="5"/>
    <x v="2"/>
    <x v="11"/>
    <s v="Newell 334"/>
    <n v="99.2"/>
    <n v="5"/>
    <n v="25.79"/>
    <s v="Yes"/>
  </r>
  <r>
    <d v="2015-07-26T00:00:00"/>
    <x v="2"/>
    <x v="6"/>
    <x v="323"/>
    <x v="22"/>
    <x v="1"/>
    <x v="1"/>
    <s v="Office Star - Contemporary Task Swivel Chair"/>
    <n v="266.35000000000002"/>
    <n v="3"/>
    <n v="13.32"/>
    <s v="Yes"/>
  </r>
  <r>
    <d v="2015-07-26T00:00:00"/>
    <x v="2"/>
    <x v="6"/>
    <x v="133"/>
    <x v="13"/>
    <x v="2"/>
    <x v="3"/>
    <s v="Eureka Recycled Copy Paper 8 1/2&quot; x 11&quot;, Ream"/>
    <n v="10.37"/>
    <n v="2"/>
    <n v="3.63"/>
    <s v="Yes"/>
  </r>
  <r>
    <d v="2015-07-27T00:00:00"/>
    <x v="2"/>
    <x v="6"/>
    <x v="349"/>
    <x v="17"/>
    <x v="0"/>
    <x v="2"/>
    <s v="Mediabridge Sport Armband iPhone 5s"/>
    <n v="29.97"/>
    <n v="3"/>
    <n v="0.3"/>
    <s v="Yes"/>
  </r>
  <r>
    <d v="2015-07-30T00:00:00"/>
    <x v="2"/>
    <x v="6"/>
    <x v="509"/>
    <x v="5"/>
    <x v="0"/>
    <x v="0"/>
    <s v="Logitech 910-002974 M325 Wireless Mouse for Web Scrolling"/>
    <n v="209.93"/>
    <n v="7"/>
    <n v="92.37"/>
    <s v="Yes"/>
  </r>
  <r>
    <d v="2015-07-30T00:00:00"/>
    <x v="2"/>
    <x v="6"/>
    <x v="509"/>
    <x v="5"/>
    <x v="1"/>
    <x v="5"/>
    <s v="Regeneration Desk Collection"/>
    <n v="5.28"/>
    <n v="3"/>
    <n v="2.3199999999999998"/>
    <s v="Yes"/>
  </r>
  <r>
    <d v="2015-07-30T00:00:00"/>
    <x v="2"/>
    <x v="6"/>
    <x v="509"/>
    <x v="5"/>
    <x v="2"/>
    <x v="9"/>
    <s v="Presstex Flexible Ring Binders"/>
    <n v="10.92"/>
    <n v="3"/>
    <n v="4.0999999999999996"/>
    <s v="Yes"/>
  </r>
  <r>
    <d v="2015-07-30T00:00:00"/>
    <x v="2"/>
    <x v="6"/>
    <x v="402"/>
    <x v="4"/>
    <x v="2"/>
    <x v="6"/>
    <s v="Eldon ProFile File 'N Store Portable File Tub Letter/Legal Size Black"/>
    <n v="61.79"/>
    <n v="4"/>
    <n v="6.18"/>
    <s v="Yes"/>
  </r>
  <r>
    <d v="2015-07-30T00:00:00"/>
    <x v="2"/>
    <x v="6"/>
    <x v="115"/>
    <x v="7"/>
    <x v="1"/>
    <x v="1"/>
    <s v="Global Stack Chair without Arms, Black"/>
    <n v="155.88"/>
    <n v="6"/>
    <n v="38.97"/>
    <s v="Yes"/>
  </r>
  <r>
    <d v="2015-07-31T00:00:00"/>
    <x v="2"/>
    <x v="6"/>
    <x v="391"/>
    <x v="2"/>
    <x v="0"/>
    <x v="0"/>
    <s v="Plantronics CS510 - Over-the-Head monaural Wireless Headset System"/>
    <n v="2309.65"/>
    <n v="7"/>
    <n v="762.18"/>
    <s v="Yes"/>
  </r>
  <r>
    <d v="2015-07-31T00:00:00"/>
    <x v="2"/>
    <x v="6"/>
    <x v="391"/>
    <x v="2"/>
    <x v="1"/>
    <x v="7"/>
    <s v="Bevis Round Bullnose 29&quot; High Table Top"/>
    <n v="1090.78"/>
    <n v="7"/>
    <n v="-290.88"/>
    <s v="No"/>
  </r>
  <r>
    <d v="2015-07-31T00:00:00"/>
    <x v="2"/>
    <x v="6"/>
    <x v="391"/>
    <x v="2"/>
    <x v="2"/>
    <x v="3"/>
    <s v="Xerox 212"/>
    <n v="19.440000000000001"/>
    <n v="3"/>
    <n v="9.33"/>
    <s v="Yes"/>
  </r>
  <r>
    <d v="2015-07-31T00:00:00"/>
    <x v="2"/>
    <x v="6"/>
    <x v="119"/>
    <x v="33"/>
    <x v="0"/>
    <x v="0"/>
    <s v="Microsoft Sculpt Comfort Mouse"/>
    <n v="239.7"/>
    <n v="6"/>
    <n v="105.47"/>
    <s v="Yes"/>
  </r>
  <r>
    <d v="2015-07-31T00:00:00"/>
    <x v="2"/>
    <x v="6"/>
    <x v="571"/>
    <x v="28"/>
    <x v="2"/>
    <x v="16"/>
    <s v="Acme 10&quot; Easy Grip Assistive Scissors"/>
    <n v="52.59"/>
    <n v="3"/>
    <n v="15.78"/>
    <s v="Yes"/>
  </r>
  <r>
    <d v="2015-08-02T00:00:00"/>
    <x v="2"/>
    <x v="7"/>
    <x v="375"/>
    <x v="18"/>
    <x v="0"/>
    <x v="2"/>
    <s v="JBL Micro Wireless Portable Bluetooth Speaker"/>
    <n v="107.98"/>
    <n v="3"/>
    <n v="-27"/>
    <s v="No"/>
  </r>
  <r>
    <d v="2015-08-02T00:00:00"/>
    <x v="2"/>
    <x v="7"/>
    <x v="407"/>
    <x v="42"/>
    <x v="2"/>
    <x v="3"/>
    <s v="Wirebound Message Books, Four 2 3/4 x 5 Forms per Page, 200 Sets per Book"/>
    <n v="9.5399999999999991"/>
    <n v="2"/>
    <n v="4.29"/>
    <s v="Yes"/>
  </r>
  <r>
    <d v="2015-08-02T00:00:00"/>
    <x v="2"/>
    <x v="7"/>
    <x v="407"/>
    <x v="42"/>
    <x v="2"/>
    <x v="4"/>
    <s v="Advantus Push Pins, Aluminum Head"/>
    <n v="5.81"/>
    <n v="1"/>
    <n v="1.8"/>
    <s v="Yes"/>
  </r>
  <r>
    <d v="2015-08-02T00:00:00"/>
    <x v="2"/>
    <x v="7"/>
    <x v="407"/>
    <x v="42"/>
    <x v="2"/>
    <x v="11"/>
    <s v="Sanford Colorific Colored Pencils, 12/Box"/>
    <n v="5.76"/>
    <n v="2"/>
    <n v="1.73"/>
    <s v="Yes"/>
  </r>
  <r>
    <d v="2015-08-03T00:00:00"/>
    <x v="2"/>
    <x v="7"/>
    <x v="685"/>
    <x v="0"/>
    <x v="1"/>
    <x v="14"/>
    <s v="Rush Hierlooms Collection 1&quot; Thick Stackable Bookcases"/>
    <n v="512.94000000000005"/>
    <n v="3"/>
    <n v="97.46"/>
    <s v="Yes"/>
  </r>
  <r>
    <d v="2015-08-03T00:00:00"/>
    <x v="2"/>
    <x v="7"/>
    <x v="685"/>
    <x v="0"/>
    <x v="1"/>
    <x v="1"/>
    <s v="Hon Mobius Operator's Chair"/>
    <n v="860.93"/>
    <n v="7"/>
    <n v="189.4"/>
    <s v="Yes"/>
  </r>
  <r>
    <d v="2015-08-03T00:00:00"/>
    <x v="2"/>
    <x v="7"/>
    <x v="685"/>
    <x v="0"/>
    <x v="0"/>
    <x v="2"/>
    <s v="Nortel Meridian M3904 Professional Digital phone"/>
    <n v="769.95"/>
    <n v="5"/>
    <n v="223.29"/>
    <s v="Yes"/>
  </r>
  <r>
    <d v="2015-08-03T00:00:00"/>
    <x v="2"/>
    <x v="7"/>
    <x v="685"/>
    <x v="0"/>
    <x v="2"/>
    <x v="11"/>
    <s v="Boston 1900 Electric Pencil Sharpener"/>
    <n v="14.98"/>
    <n v="1"/>
    <n v="4.49"/>
    <s v="Yes"/>
  </r>
  <r>
    <d v="2015-08-03T00:00:00"/>
    <x v="2"/>
    <x v="7"/>
    <x v="685"/>
    <x v="0"/>
    <x v="1"/>
    <x v="5"/>
    <s v="Deflect-o Glass Clear Studded Chair Mats"/>
    <n v="373.08"/>
    <n v="6"/>
    <n v="82.08"/>
    <s v="Yes"/>
  </r>
  <r>
    <d v="2015-08-03T00:00:00"/>
    <x v="2"/>
    <x v="7"/>
    <x v="319"/>
    <x v="2"/>
    <x v="2"/>
    <x v="3"/>
    <s v="Xerox 1997"/>
    <n v="19.440000000000001"/>
    <n v="3"/>
    <n v="9.33"/>
    <s v="Yes"/>
  </r>
  <r>
    <d v="2015-08-03T00:00:00"/>
    <x v="2"/>
    <x v="7"/>
    <x v="466"/>
    <x v="15"/>
    <x v="2"/>
    <x v="11"/>
    <s v="Dixon Prang Watercolor Pencils, 10-Color Set with Brush"/>
    <n v="3.41"/>
    <n v="1"/>
    <n v="0.89"/>
    <s v="Yes"/>
  </r>
  <r>
    <d v="2015-08-03T00:00:00"/>
    <x v="2"/>
    <x v="7"/>
    <x v="410"/>
    <x v="3"/>
    <x v="2"/>
    <x v="9"/>
    <s v="Avery Premier Heavy-Duty Binder with Round Locking Rings"/>
    <n v="8.57"/>
    <n v="3"/>
    <n v="-14.57"/>
    <s v="No"/>
  </r>
  <r>
    <d v="2015-08-05T00:00:00"/>
    <x v="2"/>
    <x v="7"/>
    <x v="606"/>
    <x v="18"/>
    <x v="1"/>
    <x v="5"/>
    <s v="Eldon Regeneration Recycled Desk Accessories, Smoke"/>
    <n v="8.35"/>
    <n v="6"/>
    <n v="1.25"/>
    <s v="Yes"/>
  </r>
  <r>
    <d v="2015-08-05T00:00:00"/>
    <x v="2"/>
    <x v="7"/>
    <x v="193"/>
    <x v="16"/>
    <x v="2"/>
    <x v="11"/>
    <s v="Newell 321"/>
    <n v="5.25"/>
    <n v="2"/>
    <n v="0.59"/>
    <s v="Yes"/>
  </r>
  <r>
    <d v="2015-08-05T00:00:00"/>
    <x v="2"/>
    <x v="7"/>
    <x v="27"/>
    <x v="7"/>
    <x v="2"/>
    <x v="9"/>
    <s v="Wilson Jones Legal Size Ring Binders"/>
    <n v="43.98"/>
    <n v="2"/>
    <n v="21.99"/>
    <s v="Yes"/>
  </r>
  <r>
    <d v="2015-08-05T00:00:00"/>
    <x v="2"/>
    <x v="7"/>
    <x v="27"/>
    <x v="7"/>
    <x v="0"/>
    <x v="2"/>
    <s v="VTech DS6151"/>
    <n v="377.97"/>
    <n v="3"/>
    <n v="105.83"/>
    <s v="Yes"/>
  </r>
  <r>
    <d v="2015-08-05T00:00:00"/>
    <x v="2"/>
    <x v="7"/>
    <x v="27"/>
    <x v="7"/>
    <x v="1"/>
    <x v="5"/>
    <s v="Deflect-o EconoMat Studded, No Bevel Mat for Low Pile Carpeting"/>
    <n v="123.96"/>
    <n v="3"/>
    <n v="11.16"/>
    <s v="Yes"/>
  </r>
  <r>
    <d v="2015-08-05T00:00:00"/>
    <x v="2"/>
    <x v="7"/>
    <x v="351"/>
    <x v="2"/>
    <x v="2"/>
    <x v="3"/>
    <s v="Xerox 1912"/>
    <n v="37.94"/>
    <n v="2"/>
    <n v="18.21"/>
    <s v="Yes"/>
  </r>
  <r>
    <d v="2015-08-05T00:00:00"/>
    <x v="2"/>
    <x v="7"/>
    <x v="306"/>
    <x v="2"/>
    <x v="1"/>
    <x v="5"/>
    <s v="DAX Black Cherry Wood-Tone Poster Frame"/>
    <n v="79.44"/>
    <n v="3"/>
    <n v="30.19"/>
    <s v="Yes"/>
  </r>
  <r>
    <d v="2015-08-05T00:00:00"/>
    <x v="2"/>
    <x v="7"/>
    <x v="306"/>
    <x v="2"/>
    <x v="2"/>
    <x v="16"/>
    <s v="Compact Automatic Electric Letter Opener"/>
    <n v="357.93"/>
    <n v="3"/>
    <n v="7.16"/>
    <s v="Yes"/>
  </r>
  <r>
    <d v="2015-08-05T00:00:00"/>
    <x v="2"/>
    <x v="7"/>
    <x v="306"/>
    <x v="2"/>
    <x v="1"/>
    <x v="1"/>
    <s v="Situations Contoured Folding Chairs, 4/Set"/>
    <n v="127.76"/>
    <n v="2"/>
    <n v="21.29"/>
    <s v="Yes"/>
  </r>
  <r>
    <d v="2015-08-05T00:00:00"/>
    <x v="2"/>
    <x v="7"/>
    <x v="306"/>
    <x v="2"/>
    <x v="0"/>
    <x v="12"/>
    <s v="Sharp AL-1530CS Digital Copier"/>
    <n v="2799.94"/>
    <n v="7"/>
    <n v="1014.98"/>
    <s v="Yes"/>
  </r>
  <r>
    <d v="2015-08-05T00:00:00"/>
    <x v="2"/>
    <x v="7"/>
    <x v="306"/>
    <x v="2"/>
    <x v="2"/>
    <x v="3"/>
    <s v="Xerox 204"/>
    <n v="19.440000000000001"/>
    <n v="3"/>
    <n v="9.33"/>
    <s v="Yes"/>
  </r>
  <r>
    <d v="2015-08-06T00:00:00"/>
    <x v="2"/>
    <x v="7"/>
    <x v="585"/>
    <x v="3"/>
    <x v="0"/>
    <x v="0"/>
    <s v="Maxell 4.7GB DVD+R 5/Pack"/>
    <n v="2.38"/>
    <n v="3"/>
    <n v="0.74"/>
    <s v="Yes"/>
  </r>
  <r>
    <d v="2015-08-06T00:00:00"/>
    <x v="2"/>
    <x v="7"/>
    <x v="585"/>
    <x v="3"/>
    <x v="2"/>
    <x v="10"/>
    <s v="Hoover Shoulder Vac Commercial Portable Vacuum"/>
    <n v="143.13"/>
    <n v="2"/>
    <n v="-393.6"/>
    <s v="No"/>
  </r>
  <r>
    <d v="2015-08-06T00:00:00"/>
    <x v="2"/>
    <x v="7"/>
    <x v="633"/>
    <x v="11"/>
    <x v="2"/>
    <x v="3"/>
    <s v="Xerox 1951"/>
    <n v="173.49"/>
    <n v="7"/>
    <n v="54.22"/>
    <s v="Yes"/>
  </r>
  <r>
    <d v="2015-08-06T00:00:00"/>
    <x v="2"/>
    <x v="7"/>
    <x v="633"/>
    <x v="11"/>
    <x v="2"/>
    <x v="6"/>
    <s v="Fellowes Super Stor/Drawer Files"/>
    <n v="516.96"/>
    <n v="4"/>
    <n v="-6.46"/>
    <s v="No"/>
  </r>
  <r>
    <d v="2015-08-06T00:00:00"/>
    <x v="2"/>
    <x v="7"/>
    <x v="633"/>
    <x v="11"/>
    <x v="1"/>
    <x v="5"/>
    <s v="Advantus Employee of the Month Certificate Frame, 11 x 13-1/2"/>
    <n v="173.21"/>
    <n v="7"/>
    <n v="45.47"/>
    <s v="Yes"/>
  </r>
  <r>
    <d v="2015-08-06T00:00:00"/>
    <x v="2"/>
    <x v="7"/>
    <x v="633"/>
    <x v="11"/>
    <x v="2"/>
    <x v="11"/>
    <s v="Newell 344"/>
    <n v="4.45"/>
    <n v="2"/>
    <n v="0.33"/>
    <s v="Yes"/>
  </r>
  <r>
    <d v="2015-08-06T00:00:00"/>
    <x v="2"/>
    <x v="7"/>
    <x v="633"/>
    <x v="11"/>
    <x v="2"/>
    <x v="8"/>
    <s v="Smead Alpha-Z Color-Coded Name Labels First Letter Starter Set"/>
    <n v="9"/>
    <n v="3"/>
    <n v="3.15"/>
    <s v="Yes"/>
  </r>
  <r>
    <d v="2015-08-06T00:00:00"/>
    <x v="2"/>
    <x v="7"/>
    <x v="633"/>
    <x v="11"/>
    <x v="2"/>
    <x v="3"/>
    <s v="Xerox 1963"/>
    <n v="42.24"/>
    <n v="10"/>
    <n v="13.2"/>
    <s v="Yes"/>
  </r>
  <r>
    <d v="2015-08-06T00:00:00"/>
    <x v="2"/>
    <x v="7"/>
    <x v="633"/>
    <x v="11"/>
    <x v="2"/>
    <x v="9"/>
    <s v="Premier Elliptical Ring Binder, Black"/>
    <n v="18.260000000000002"/>
    <n v="2"/>
    <n v="-13.39"/>
    <s v="No"/>
  </r>
  <r>
    <d v="2015-08-07T00:00:00"/>
    <x v="2"/>
    <x v="7"/>
    <x v="425"/>
    <x v="4"/>
    <x v="2"/>
    <x v="3"/>
    <s v="Xerox 1990"/>
    <n v="21.12"/>
    <n v="5"/>
    <n v="6.6"/>
    <s v="Yes"/>
  </r>
  <r>
    <d v="2015-08-08T00:00:00"/>
    <x v="2"/>
    <x v="7"/>
    <x v="443"/>
    <x v="5"/>
    <x v="2"/>
    <x v="9"/>
    <s v="ACCOHIDE 3-Ring Binder, Blue, 1&quot;"/>
    <n v="6.61"/>
    <n v="2"/>
    <n v="2.23"/>
    <s v="Yes"/>
  </r>
  <r>
    <d v="2015-08-08T00:00:00"/>
    <x v="2"/>
    <x v="7"/>
    <x v="443"/>
    <x v="5"/>
    <x v="2"/>
    <x v="9"/>
    <s v="Presstex Flexible Ring Binders"/>
    <n v="7.28"/>
    <n v="2"/>
    <n v="2.73"/>
    <s v="Yes"/>
  </r>
  <r>
    <d v="2015-08-08T00:00:00"/>
    <x v="2"/>
    <x v="7"/>
    <x v="443"/>
    <x v="5"/>
    <x v="1"/>
    <x v="1"/>
    <s v="Global Ergonomic Managers Chair"/>
    <n v="144.78"/>
    <n v="1"/>
    <n v="10.86"/>
    <s v="Yes"/>
  </r>
  <r>
    <d v="2015-08-08T00:00:00"/>
    <x v="2"/>
    <x v="7"/>
    <x v="686"/>
    <x v="6"/>
    <x v="2"/>
    <x v="11"/>
    <s v="Boston 1827 Commercial Additional Cutter, Drive Gear &amp; Gear Rack for 1606"/>
    <n v="39.659999999999997"/>
    <n v="2"/>
    <n v="11.9"/>
    <s v="Yes"/>
  </r>
  <r>
    <d v="2015-08-08T00:00:00"/>
    <x v="2"/>
    <x v="7"/>
    <x v="686"/>
    <x v="6"/>
    <x v="2"/>
    <x v="10"/>
    <s v="Conquest 14 Commercial Heavy-Duty Upright Vacuum, Collection System, Accessory Kit"/>
    <n v="113.92"/>
    <n v="2"/>
    <n v="33.04"/>
    <s v="Yes"/>
  </r>
  <r>
    <d v="2015-08-08T00:00:00"/>
    <x v="2"/>
    <x v="7"/>
    <x v="686"/>
    <x v="6"/>
    <x v="2"/>
    <x v="9"/>
    <s v="GBC DocuBind P50 Personal Binding Machine"/>
    <n v="447.86"/>
    <n v="7"/>
    <n v="210.49"/>
    <s v="Yes"/>
  </r>
  <r>
    <d v="2015-08-08T00:00:00"/>
    <x v="2"/>
    <x v="7"/>
    <x v="61"/>
    <x v="2"/>
    <x v="0"/>
    <x v="0"/>
    <s v="Logitech G600 MMO Gaming Mouse"/>
    <n v="79.989999999999995"/>
    <n v="1"/>
    <n v="28.8"/>
    <s v="Yes"/>
  </r>
  <r>
    <d v="2015-08-09T00:00:00"/>
    <x v="2"/>
    <x v="7"/>
    <x v="601"/>
    <x v="5"/>
    <x v="2"/>
    <x v="3"/>
    <s v="Xerox 1928"/>
    <n v="26.4"/>
    <n v="5"/>
    <n v="11.88"/>
    <s v="Yes"/>
  </r>
  <r>
    <d v="2015-08-09T00:00:00"/>
    <x v="2"/>
    <x v="7"/>
    <x v="601"/>
    <x v="5"/>
    <x v="2"/>
    <x v="6"/>
    <s v="Eldon Shelf Savers Cubes and Bins"/>
    <n v="41.88"/>
    <n v="6"/>
    <n v="0.84"/>
    <s v="Yes"/>
  </r>
  <r>
    <d v="2015-08-09T00:00:00"/>
    <x v="2"/>
    <x v="7"/>
    <x v="340"/>
    <x v="39"/>
    <x v="1"/>
    <x v="5"/>
    <s v="Acrylic Self-Standing Desk Frames"/>
    <n v="21.36"/>
    <n v="8"/>
    <n v="8.1199999999999992"/>
    <s v="Yes"/>
  </r>
  <r>
    <d v="2015-08-10T00:00:00"/>
    <x v="2"/>
    <x v="7"/>
    <x v="371"/>
    <x v="5"/>
    <x v="1"/>
    <x v="5"/>
    <s v="Deflect-o SuperTray Unbreakable Stackable Tray, Letter, Black"/>
    <n v="145.9"/>
    <n v="5"/>
    <n v="62.74"/>
    <s v="Yes"/>
  </r>
  <r>
    <d v="2015-08-10T00:00:00"/>
    <x v="2"/>
    <x v="7"/>
    <x v="548"/>
    <x v="4"/>
    <x v="2"/>
    <x v="11"/>
    <s v="Binney &amp; Smith inkTank Desk Highlighter, Chisel Tip, Yellow, 12/Box"/>
    <n v="3.44"/>
    <n v="2"/>
    <n v="0.56000000000000005"/>
    <s v="Yes"/>
  </r>
  <r>
    <d v="2015-08-10T00:00:00"/>
    <x v="2"/>
    <x v="7"/>
    <x v="687"/>
    <x v="4"/>
    <x v="1"/>
    <x v="5"/>
    <s v="Tenex Traditional Chairmats for Medium Pile Carpet, Standard Lip, 36&quot; x 48&quot;"/>
    <n v="72.78"/>
    <n v="3"/>
    <n v="-70.959999999999994"/>
    <s v="No"/>
  </r>
  <r>
    <d v="2015-08-11T00:00:00"/>
    <x v="2"/>
    <x v="7"/>
    <x v="318"/>
    <x v="6"/>
    <x v="2"/>
    <x v="11"/>
    <s v="American Pencil"/>
    <n v="11.65"/>
    <n v="5"/>
    <n v="3.38"/>
    <s v="Yes"/>
  </r>
  <r>
    <d v="2015-08-11T00:00:00"/>
    <x v="2"/>
    <x v="7"/>
    <x v="688"/>
    <x v="5"/>
    <x v="2"/>
    <x v="4"/>
    <s v="Advantus Plastic Paper Clips"/>
    <n v="5"/>
    <n v="1"/>
    <n v="2.4"/>
    <s v="Yes"/>
  </r>
  <r>
    <d v="2015-08-11T00:00:00"/>
    <x v="2"/>
    <x v="7"/>
    <x v="688"/>
    <x v="5"/>
    <x v="0"/>
    <x v="0"/>
    <s v="Logitech G19 Programmable Gaming Keyboard"/>
    <n v="371.97"/>
    <n v="3"/>
    <n v="66.95"/>
    <s v="Yes"/>
  </r>
  <r>
    <d v="2015-08-11T00:00:00"/>
    <x v="2"/>
    <x v="7"/>
    <x v="75"/>
    <x v="27"/>
    <x v="2"/>
    <x v="4"/>
    <s v="Alliance Rubber Bands"/>
    <n v="5.04"/>
    <n v="3"/>
    <n v="0.2"/>
    <s v="Yes"/>
  </r>
  <r>
    <d v="2015-08-11T00:00:00"/>
    <x v="2"/>
    <x v="7"/>
    <x v="75"/>
    <x v="27"/>
    <x v="2"/>
    <x v="3"/>
    <s v="Xerox 1988"/>
    <n v="92.94"/>
    <n v="3"/>
    <n v="41.82"/>
    <s v="Yes"/>
  </r>
  <r>
    <d v="2015-08-11T00:00:00"/>
    <x v="2"/>
    <x v="7"/>
    <x v="75"/>
    <x v="27"/>
    <x v="1"/>
    <x v="5"/>
    <s v="Executive Impressions 14&quot; Contract Wall Clock"/>
    <n v="66.69"/>
    <n v="3"/>
    <n v="22.01"/>
    <s v="Yes"/>
  </r>
  <r>
    <d v="2015-08-11T00:00:00"/>
    <x v="2"/>
    <x v="7"/>
    <x v="75"/>
    <x v="27"/>
    <x v="2"/>
    <x v="9"/>
    <s v="Deluxe Heavy-Duty Vinyl Round Ring Binder"/>
    <n v="91.68"/>
    <n v="5"/>
    <n v="28.65"/>
    <s v="Yes"/>
  </r>
  <r>
    <d v="2015-08-11T00:00:00"/>
    <x v="2"/>
    <x v="7"/>
    <x v="496"/>
    <x v="2"/>
    <x v="2"/>
    <x v="9"/>
    <s v="Storex Dura Pro Binders"/>
    <n v="52.27"/>
    <n v="11"/>
    <n v="17.64"/>
    <s v="Yes"/>
  </r>
  <r>
    <d v="2015-08-11T00:00:00"/>
    <x v="2"/>
    <x v="7"/>
    <x v="496"/>
    <x v="2"/>
    <x v="2"/>
    <x v="3"/>
    <s v="Great White Multi-Use Recycled Paper (20Lb. and 84 Bright)"/>
    <n v="17.940000000000001"/>
    <n v="3"/>
    <n v="8.07"/>
    <s v="Yes"/>
  </r>
  <r>
    <d v="2015-08-11T00:00:00"/>
    <x v="2"/>
    <x v="7"/>
    <x v="300"/>
    <x v="4"/>
    <x v="2"/>
    <x v="9"/>
    <s v="Wilson Jones Leather-Like Binders with DublLock Round Rings"/>
    <n v="10.48"/>
    <n v="6"/>
    <n v="-17.29"/>
    <s v="No"/>
  </r>
  <r>
    <d v="2015-08-11T00:00:00"/>
    <x v="2"/>
    <x v="7"/>
    <x v="667"/>
    <x v="5"/>
    <x v="0"/>
    <x v="0"/>
    <s v="Microsoft Arc Touch Mouse"/>
    <n v="119.9"/>
    <n v="2"/>
    <n v="43.16"/>
    <s v="Yes"/>
  </r>
  <r>
    <d v="2015-08-11T00:00:00"/>
    <x v="2"/>
    <x v="7"/>
    <x v="610"/>
    <x v="25"/>
    <x v="2"/>
    <x v="10"/>
    <s v="Holmes Replacement Filter for HEPA Air Cleaner, Large Room"/>
    <n v="44.43"/>
    <n v="3"/>
    <n v="18.66"/>
    <s v="Yes"/>
  </r>
  <r>
    <d v="2015-08-11T00:00:00"/>
    <x v="2"/>
    <x v="7"/>
    <x v="610"/>
    <x v="25"/>
    <x v="0"/>
    <x v="2"/>
    <s v="AT&amp;T 17929 Lendline Telephone"/>
    <n v="226.2"/>
    <n v="5"/>
    <n v="58.81"/>
    <s v="Yes"/>
  </r>
  <r>
    <d v="2015-08-11T00:00:00"/>
    <x v="2"/>
    <x v="7"/>
    <x v="610"/>
    <x v="25"/>
    <x v="1"/>
    <x v="5"/>
    <s v="Deflect-o Glass Clear Studded Chair Mats"/>
    <n v="186.54"/>
    <n v="3"/>
    <n v="41.04"/>
    <s v="Yes"/>
  </r>
  <r>
    <d v="2015-08-11T00:00:00"/>
    <x v="2"/>
    <x v="7"/>
    <x v="610"/>
    <x v="25"/>
    <x v="2"/>
    <x v="11"/>
    <s v="Hunt PowerHouse Electric Pencil Sharpener, Blue"/>
    <n v="265.86"/>
    <n v="7"/>
    <n v="79.760000000000005"/>
    <s v="Yes"/>
  </r>
  <r>
    <d v="2015-08-11T00:00:00"/>
    <x v="2"/>
    <x v="7"/>
    <x v="610"/>
    <x v="25"/>
    <x v="2"/>
    <x v="11"/>
    <s v="Newell 314"/>
    <n v="27.9"/>
    <n v="5"/>
    <n v="6.98"/>
    <s v="Yes"/>
  </r>
  <r>
    <d v="2015-08-11T00:00:00"/>
    <x v="2"/>
    <x v="7"/>
    <x v="61"/>
    <x v="34"/>
    <x v="0"/>
    <x v="2"/>
    <s v="Cisco SPA508G"/>
    <n v="263.95999999999998"/>
    <n v="4"/>
    <n v="76.55"/>
    <s v="Yes"/>
  </r>
  <r>
    <d v="2015-08-11T00:00:00"/>
    <x v="2"/>
    <x v="7"/>
    <x v="452"/>
    <x v="2"/>
    <x v="2"/>
    <x v="6"/>
    <s v="Fellowes Desktop Hanging File Manager"/>
    <n v="67.150000000000006"/>
    <n v="5"/>
    <n v="16.79"/>
    <s v="Yes"/>
  </r>
  <r>
    <d v="2015-08-11T00:00:00"/>
    <x v="2"/>
    <x v="7"/>
    <x v="452"/>
    <x v="2"/>
    <x v="0"/>
    <x v="2"/>
    <s v="Mitel MiVoice 5330e IP Phone"/>
    <n v="549.98"/>
    <n v="2"/>
    <n v="142.99"/>
    <s v="Yes"/>
  </r>
  <r>
    <d v="2015-08-11T00:00:00"/>
    <x v="2"/>
    <x v="7"/>
    <x v="452"/>
    <x v="2"/>
    <x v="1"/>
    <x v="5"/>
    <s v="Nu-Dell EZ-Mount Plastic Wall Frames"/>
    <n v="11.82"/>
    <n v="3"/>
    <n v="4.7300000000000004"/>
    <s v="Yes"/>
  </r>
  <r>
    <d v="2015-08-11T00:00:00"/>
    <x v="2"/>
    <x v="7"/>
    <x v="452"/>
    <x v="2"/>
    <x v="0"/>
    <x v="15"/>
    <s v="Zebra ZM400 Thermal Label Printer"/>
    <n v="4643.8"/>
    <n v="4"/>
    <n v="2229.02"/>
    <s v="Yes"/>
  </r>
  <r>
    <d v="2015-08-11T00:00:00"/>
    <x v="2"/>
    <x v="7"/>
    <x v="452"/>
    <x v="2"/>
    <x v="1"/>
    <x v="1"/>
    <s v="Hon 4070 Series Pagoda Round Back Stacking Chairs"/>
    <n v="577.76"/>
    <n v="2"/>
    <n v="115.55"/>
    <s v="Yes"/>
  </r>
  <r>
    <d v="2015-08-11T00:00:00"/>
    <x v="2"/>
    <x v="7"/>
    <x v="312"/>
    <x v="12"/>
    <x v="2"/>
    <x v="4"/>
    <s v="OIC Binder Clips"/>
    <n v="31.5"/>
    <n v="11"/>
    <n v="11.81"/>
    <s v="Yes"/>
  </r>
  <r>
    <d v="2015-08-11T00:00:00"/>
    <x v="2"/>
    <x v="7"/>
    <x v="312"/>
    <x v="12"/>
    <x v="2"/>
    <x v="8"/>
    <s v="Permanent Self-Adhesive File Folder Labels for Typewriters, 1 1/8 x 3 1/2, White"/>
    <n v="5.04"/>
    <n v="1"/>
    <n v="1.64"/>
    <s v="Yes"/>
  </r>
  <r>
    <d v="2015-08-11T00:00:00"/>
    <x v="2"/>
    <x v="7"/>
    <x v="312"/>
    <x v="12"/>
    <x v="2"/>
    <x v="9"/>
    <s v="Poly Designer Cover &amp; Back"/>
    <n v="39.880000000000003"/>
    <n v="7"/>
    <n v="-29.24"/>
    <s v="No"/>
  </r>
  <r>
    <d v="2015-08-11T00:00:00"/>
    <x v="2"/>
    <x v="7"/>
    <x v="312"/>
    <x v="12"/>
    <x v="1"/>
    <x v="5"/>
    <s v="Eldon Wave Desk Accessories"/>
    <n v="4.71"/>
    <n v="1"/>
    <n v="1.41"/>
    <s v="Yes"/>
  </r>
  <r>
    <d v="2015-08-11T00:00:00"/>
    <x v="2"/>
    <x v="7"/>
    <x v="11"/>
    <x v="45"/>
    <x v="1"/>
    <x v="14"/>
    <s v="Riverside Palais Royal Lawyers Bookcase, Royale Cherry Finish"/>
    <n v="4404.8999999999996"/>
    <n v="5"/>
    <n v="1013.13"/>
    <s v="Yes"/>
  </r>
  <r>
    <d v="2015-08-12T00:00:00"/>
    <x v="2"/>
    <x v="7"/>
    <x v="689"/>
    <x v="4"/>
    <x v="2"/>
    <x v="3"/>
    <s v="Xerox 1945"/>
    <n v="360.71"/>
    <n v="11"/>
    <n v="130.76"/>
    <s v="Yes"/>
  </r>
  <r>
    <d v="2015-08-12T00:00:00"/>
    <x v="2"/>
    <x v="7"/>
    <x v="689"/>
    <x v="4"/>
    <x v="0"/>
    <x v="2"/>
    <s v="Wilson Electronics DB Pro Signal Booster"/>
    <n v="1718.4"/>
    <n v="6"/>
    <n v="150.36000000000001"/>
    <s v="Yes"/>
  </r>
  <r>
    <d v="2015-08-12T00:00:00"/>
    <x v="2"/>
    <x v="7"/>
    <x v="654"/>
    <x v="4"/>
    <x v="0"/>
    <x v="2"/>
    <s v="Nokia Lumia 521 (T-Mobile)"/>
    <n v="119.96"/>
    <n v="5"/>
    <n v="12"/>
    <s v="Yes"/>
  </r>
  <r>
    <d v="2015-08-12T00:00:00"/>
    <x v="2"/>
    <x v="7"/>
    <x v="684"/>
    <x v="5"/>
    <x v="2"/>
    <x v="6"/>
    <s v="Stur-D-Stor Shelving, Vertical 5-Shelf: 72&quot;H x 36&quot;W x 18 1/2&quot;D"/>
    <n v="221.96"/>
    <n v="2"/>
    <n v="4.4400000000000004"/>
    <s v="Yes"/>
  </r>
  <r>
    <d v="2015-08-12T00:00:00"/>
    <x v="2"/>
    <x v="7"/>
    <x v="684"/>
    <x v="5"/>
    <x v="0"/>
    <x v="0"/>
    <s v="WD My Passport Ultra 500GB Portable External Hard Drive"/>
    <n v="236"/>
    <n v="4"/>
    <n v="40.119999999999997"/>
    <s v="Yes"/>
  </r>
  <r>
    <d v="2015-08-12T00:00:00"/>
    <x v="2"/>
    <x v="7"/>
    <x v="436"/>
    <x v="15"/>
    <x v="2"/>
    <x v="3"/>
    <s v="Southworth Parchment Paper &amp; Envelopes"/>
    <n v="15.7"/>
    <n v="3"/>
    <n v="5.0999999999999996"/>
    <s v="Yes"/>
  </r>
  <r>
    <d v="2015-08-13T00:00:00"/>
    <x v="2"/>
    <x v="7"/>
    <x v="87"/>
    <x v="5"/>
    <x v="2"/>
    <x v="11"/>
    <s v="50 Colored Long Pencils"/>
    <n v="50.8"/>
    <n v="5"/>
    <n v="13.21"/>
    <s v="Yes"/>
  </r>
  <r>
    <d v="2015-08-13T00:00:00"/>
    <x v="2"/>
    <x v="7"/>
    <x v="584"/>
    <x v="21"/>
    <x v="2"/>
    <x v="9"/>
    <s v="3-ring staple pack"/>
    <n v="5.64"/>
    <n v="3"/>
    <n v="2.71"/>
    <s v="Yes"/>
  </r>
  <r>
    <d v="2015-08-13T00:00:00"/>
    <x v="2"/>
    <x v="7"/>
    <x v="565"/>
    <x v="24"/>
    <x v="2"/>
    <x v="9"/>
    <s v="Avery Round Ring Poly Binders"/>
    <n v="11.36"/>
    <n v="4"/>
    <n v="5.57"/>
    <s v="Yes"/>
  </r>
  <r>
    <d v="2015-08-13T00:00:00"/>
    <x v="2"/>
    <x v="7"/>
    <x v="53"/>
    <x v="13"/>
    <x v="2"/>
    <x v="6"/>
    <s v="Fellowes High-Stak Drawer Files"/>
    <n v="422.86"/>
    <n v="3"/>
    <n v="15.86"/>
    <s v="Yes"/>
  </r>
  <r>
    <d v="2015-08-13T00:00:00"/>
    <x v="2"/>
    <x v="7"/>
    <x v="463"/>
    <x v="5"/>
    <x v="1"/>
    <x v="5"/>
    <s v="Ultra Door Pull Handle"/>
    <n v="31.56"/>
    <n v="3"/>
    <n v="10.41"/>
    <s v="Yes"/>
  </r>
  <r>
    <d v="2015-08-13T00:00:00"/>
    <x v="2"/>
    <x v="7"/>
    <x v="313"/>
    <x v="12"/>
    <x v="2"/>
    <x v="11"/>
    <s v="Newell 309"/>
    <n v="64.680000000000007"/>
    <n v="7"/>
    <n v="8.09"/>
    <s v="Yes"/>
  </r>
  <r>
    <d v="2015-08-15T00:00:00"/>
    <x v="2"/>
    <x v="7"/>
    <x v="690"/>
    <x v="5"/>
    <x v="2"/>
    <x v="6"/>
    <s v="Fellowes Super Stor/Drawer Files"/>
    <n v="323.10000000000002"/>
    <n v="2"/>
    <n v="61.39"/>
    <s v="Yes"/>
  </r>
  <r>
    <d v="2015-08-15T00:00:00"/>
    <x v="2"/>
    <x v="7"/>
    <x v="112"/>
    <x v="5"/>
    <x v="1"/>
    <x v="5"/>
    <s v="Tensor Computer Mounted Lamp"/>
    <n v="104.23"/>
    <n v="7"/>
    <n v="28.14"/>
    <s v="Yes"/>
  </r>
  <r>
    <d v="2015-08-15T00:00:00"/>
    <x v="2"/>
    <x v="7"/>
    <x v="112"/>
    <x v="5"/>
    <x v="2"/>
    <x v="6"/>
    <s v="Mobile Personal File Cube"/>
    <n v="70.260000000000005"/>
    <n v="3"/>
    <n v="18.97"/>
    <s v="Yes"/>
  </r>
  <r>
    <d v="2015-08-16T00:00:00"/>
    <x v="2"/>
    <x v="7"/>
    <x v="529"/>
    <x v="22"/>
    <x v="2"/>
    <x v="11"/>
    <s v="Newell 346"/>
    <n v="2.2999999999999998"/>
    <n v="1"/>
    <n v="0.26"/>
    <s v="Yes"/>
  </r>
  <r>
    <d v="2015-08-16T00:00:00"/>
    <x v="2"/>
    <x v="7"/>
    <x v="529"/>
    <x v="22"/>
    <x v="0"/>
    <x v="2"/>
    <s v="Samsung Galaxy S4 Mini"/>
    <n v="1879.96"/>
    <n v="5"/>
    <n v="211.5"/>
    <s v="Yes"/>
  </r>
  <r>
    <d v="2015-08-16T00:00:00"/>
    <x v="2"/>
    <x v="7"/>
    <x v="529"/>
    <x v="22"/>
    <x v="2"/>
    <x v="3"/>
    <s v="Xerox 1891"/>
    <n v="313.02"/>
    <n v="8"/>
    <n v="105.65"/>
    <s v="Yes"/>
  </r>
  <r>
    <d v="2015-08-16T00:00:00"/>
    <x v="2"/>
    <x v="7"/>
    <x v="529"/>
    <x v="22"/>
    <x v="2"/>
    <x v="8"/>
    <s v="Avery 488"/>
    <n v="5.04"/>
    <n v="2"/>
    <n v="1.76"/>
    <s v="Yes"/>
  </r>
  <r>
    <d v="2015-08-16T00:00:00"/>
    <x v="2"/>
    <x v="7"/>
    <x v="569"/>
    <x v="13"/>
    <x v="0"/>
    <x v="2"/>
    <s v="Cisco IP Phone 7961G-GE VoIP phone"/>
    <n v="519.79"/>
    <n v="4"/>
    <n v="-112.62"/>
    <s v="No"/>
  </r>
  <r>
    <d v="2015-08-16T00:00:00"/>
    <x v="2"/>
    <x v="7"/>
    <x v="569"/>
    <x v="13"/>
    <x v="0"/>
    <x v="0"/>
    <s v="SanDisk Ultra 16 GB MicroSDHC Class 10 Memory Card"/>
    <n v="31.18"/>
    <n v="3"/>
    <n v="-5.46"/>
    <s v="No"/>
  </r>
  <r>
    <d v="2015-08-16T00:00:00"/>
    <x v="2"/>
    <x v="7"/>
    <x v="569"/>
    <x v="13"/>
    <x v="2"/>
    <x v="3"/>
    <s v="Xerox 227"/>
    <n v="10.37"/>
    <n v="2"/>
    <n v="3.63"/>
    <s v="Yes"/>
  </r>
  <r>
    <d v="2015-08-16T00:00:00"/>
    <x v="2"/>
    <x v="7"/>
    <x v="569"/>
    <x v="13"/>
    <x v="2"/>
    <x v="9"/>
    <s v="Avery Durable Plastic 1&quot; Binders"/>
    <n v="2.72"/>
    <n v="2"/>
    <n v="-1.91"/>
    <s v="No"/>
  </r>
  <r>
    <d v="2015-08-16T00:00:00"/>
    <x v="2"/>
    <x v="7"/>
    <x v="569"/>
    <x v="13"/>
    <x v="1"/>
    <x v="5"/>
    <s v="Tenex 46&quot; x 60&quot; Computer Anti-Static Chairmat, Rectangular Shaped"/>
    <n v="254.35"/>
    <n v="3"/>
    <n v="0"/>
    <s v="Break-Even"/>
  </r>
  <r>
    <d v="2015-08-16T00:00:00"/>
    <x v="2"/>
    <x v="7"/>
    <x v="569"/>
    <x v="13"/>
    <x v="2"/>
    <x v="9"/>
    <s v="Avery Durable Slant Ring Binders With Label Holder"/>
    <n v="3.76"/>
    <n v="3"/>
    <n v="-2.76"/>
    <s v="No"/>
  </r>
  <r>
    <d v="2015-08-16T00:00:00"/>
    <x v="2"/>
    <x v="7"/>
    <x v="569"/>
    <x v="13"/>
    <x v="2"/>
    <x v="3"/>
    <s v="Xerox 199"/>
    <n v="10.27"/>
    <n v="3"/>
    <n v="3.21"/>
    <s v="Yes"/>
  </r>
  <r>
    <d v="2015-08-16T00:00:00"/>
    <x v="2"/>
    <x v="7"/>
    <x v="691"/>
    <x v="13"/>
    <x v="2"/>
    <x v="6"/>
    <s v="Iris Project Case"/>
    <n v="44.69"/>
    <n v="7"/>
    <n v="3.35"/>
    <s v="Yes"/>
  </r>
  <r>
    <d v="2015-08-16T00:00:00"/>
    <x v="2"/>
    <x v="7"/>
    <x v="691"/>
    <x v="13"/>
    <x v="1"/>
    <x v="14"/>
    <s v="O'Sullivan Plantations 2-Door Library in Landvery Oak"/>
    <n v="301.47000000000003"/>
    <n v="3"/>
    <n v="-205"/>
    <s v="No"/>
  </r>
  <r>
    <d v="2015-08-17T00:00:00"/>
    <x v="2"/>
    <x v="7"/>
    <x v="598"/>
    <x v="6"/>
    <x v="2"/>
    <x v="9"/>
    <s v="Wilson Jones Â“SnapÂ” Scratch Pad Binder Tool for Ring Binders"/>
    <n v="52.2"/>
    <n v="9"/>
    <n v="23.49"/>
    <s v="Yes"/>
  </r>
  <r>
    <d v="2015-08-17T00:00:00"/>
    <x v="2"/>
    <x v="7"/>
    <x v="110"/>
    <x v="22"/>
    <x v="0"/>
    <x v="0"/>
    <s v="ImationÂ Clip USBÂ flash driveÂ - 8 GB"/>
    <n v="30.08"/>
    <n v="2"/>
    <n v="-5.26"/>
    <s v="No"/>
  </r>
  <r>
    <d v="2015-08-17T00:00:00"/>
    <x v="2"/>
    <x v="7"/>
    <x v="110"/>
    <x v="22"/>
    <x v="2"/>
    <x v="3"/>
    <s v="Xerox 21"/>
    <n v="36.29"/>
    <n v="7"/>
    <n v="12.7"/>
    <s v="Yes"/>
  </r>
  <r>
    <d v="2015-08-17T00:00:00"/>
    <x v="2"/>
    <x v="7"/>
    <x v="110"/>
    <x v="22"/>
    <x v="2"/>
    <x v="11"/>
    <s v="Newell 336"/>
    <n v="10.27"/>
    <n v="3"/>
    <n v="1.1599999999999999"/>
    <s v="Yes"/>
  </r>
  <r>
    <d v="2015-08-17T00:00:00"/>
    <x v="2"/>
    <x v="7"/>
    <x v="110"/>
    <x v="22"/>
    <x v="0"/>
    <x v="0"/>
    <s v="First Data FD10 PIN Pad"/>
    <n v="252.8"/>
    <n v="4"/>
    <n v="-31.6"/>
    <s v="No"/>
  </r>
  <r>
    <d v="2015-08-21T00:00:00"/>
    <x v="2"/>
    <x v="7"/>
    <x v="69"/>
    <x v="5"/>
    <x v="1"/>
    <x v="1"/>
    <s v="Hon GuestStacker Chair"/>
    <n v="544.01"/>
    <n v="3"/>
    <n v="40.799999999999997"/>
    <s v="Yes"/>
  </r>
  <r>
    <d v="2015-08-21T00:00:00"/>
    <x v="2"/>
    <x v="7"/>
    <x v="69"/>
    <x v="5"/>
    <x v="2"/>
    <x v="3"/>
    <s v="Xerox 191"/>
    <n v="59.94"/>
    <n v="3"/>
    <n v="28.17"/>
    <s v="Yes"/>
  </r>
  <r>
    <d v="2015-08-21T00:00:00"/>
    <x v="2"/>
    <x v="7"/>
    <x v="69"/>
    <x v="5"/>
    <x v="2"/>
    <x v="3"/>
    <s v="Xerox 1974"/>
    <n v="23.92"/>
    <n v="4"/>
    <n v="11.72"/>
    <s v="Yes"/>
  </r>
  <r>
    <d v="2015-08-21T00:00:00"/>
    <x v="2"/>
    <x v="7"/>
    <x v="69"/>
    <x v="5"/>
    <x v="2"/>
    <x v="3"/>
    <s v="Xerox 1927"/>
    <n v="4.28"/>
    <n v="1"/>
    <n v="1.93"/>
    <s v="Yes"/>
  </r>
  <r>
    <d v="2015-08-21T00:00:00"/>
    <x v="2"/>
    <x v="7"/>
    <x v="206"/>
    <x v="5"/>
    <x v="1"/>
    <x v="14"/>
    <s v="Sauder Camden County Collection Library"/>
    <n v="586.4"/>
    <n v="6"/>
    <n v="34.49"/>
    <s v="Yes"/>
  </r>
  <r>
    <d v="2015-08-21T00:00:00"/>
    <x v="2"/>
    <x v="7"/>
    <x v="206"/>
    <x v="5"/>
    <x v="2"/>
    <x v="6"/>
    <s v="Carina Double Wide Media Storage Towers in Natural &amp; Black"/>
    <n v="80.98"/>
    <n v="1"/>
    <n v="3.24"/>
    <s v="Yes"/>
  </r>
  <r>
    <d v="2015-08-21T00:00:00"/>
    <x v="2"/>
    <x v="7"/>
    <x v="85"/>
    <x v="18"/>
    <x v="2"/>
    <x v="9"/>
    <s v="Acco D-Ring Binder w/DublLock"/>
    <n v="12.83"/>
    <n v="2"/>
    <n v="-8.98"/>
    <s v="No"/>
  </r>
  <r>
    <d v="2015-08-21T00:00:00"/>
    <x v="2"/>
    <x v="7"/>
    <x v="85"/>
    <x v="18"/>
    <x v="1"/>
    <x v="1"/>
    <s v="Global Commerce Series High-Back Swivel/Tilt Chairs"/>
    <n v="598.46"/>
    <n v="3"/>
    <n v="-42.75"/>
    <s v="No"/>
  </r>
  <r>
    <d v="2015-08-21T00:00:00"/>
    <x v="2"/>
    <x v="7"/>
    <x v="85"/>
    <x v="18"/>
    <x v="1"/>
    <x v="5"/>
    <s v="Tenex Chairmats For Use with Hard Floors"/>
    <n v="25.98"/>
    <n v="1"/>
    <n v="-3.9"/>
    <s v="No"/>
  </r>
  <r>
    <d v="2015-08-21T00:00:00"/>
    <x v="2"/>
    <x v="7"/>
    <x v="436"/>
    <x v="17"/>
    <x v="2"/>
    <x v="11"/>
    <s v="Quartet Omega Colored Chalk, 12/Pack"/>
    <n v="17.52"/>
    <n v="3"/>
    <n v="8.23"/>
    <s v="Yes"/>
  </r>
  <r>
    <d v="2015-08-21T00:00:00"/>
    <x v="2"/>
    <x v="7"/>
    <x v="436"/>
    <x v="17"/>
    <x v="2"/>
    <x v="11"/>
    <s v="Premium Writing Pencils, Soft, #2 by Central Association for the Blind"/>
    <n v="35.76"/>
    <n v="12"/>
    <n v="10.01"/>
    <s v="Yes"/>
  </r>
  <r>
    <d v="2015-08-21T00:00:00"/>
    <x v="2"/>
    <x v="7"/>
    <x v="138"/>
    <x v="13"/>
    <x v="2"/>
    <x v="16"/>
    <s v="Staple remover"/>
    <n v="3.49"/>
    <n v="2"/>
    <n v="-0.7"/>
    <s v="No"/>
  </r>
  <r>
    <d v="2015-08-21T00:00:00"/>
    <x v="2"/>
    <x v="7"/>
    <x v="138"/>
    <x v="13"/>
    <x v="0"/>
    <x v="0"/>
    <s v="Sabrent 4-Port USB 2.0 Hub"/>
    <n v="21.73"/>
    <n v="4"/>
    <n v="3.8"/>
    <s v="Yes"/>
  </r>
  <r>
    <d v="2015-08-21T00:00:00"/>
    <x v="2"/>
    <x v="7"/>
    <x v="138"/>
    <x v="13"/>
    <x v="2"/>
    <x v="6"/>
    <s v="SAFCO Commercial Wire Shelving, Black"/>
    <n v="663.07"/>
    <n v="6"/>
    <n v="-165.77"/>
    <s v="No"/>
  </r>
  <r>
    <d v="2015-08-21T00:00:00"/>
    <x v="2"/>
    <x v="7"/>
    <x v="138"/>
    <x v="13"/>
    <x v="2"/>
    <x v="9"/>
    <s v="GBC DocuBind P100 Manual Binding Machine"/>
    <n v="99.59"/>
    <n v="2"/>
    <n v="-82.99"/>
    <s v="No"/>
  </r>
  <r>
    <d v="2015-08-21T00:00:00"/>
    <x v="2"/>
    <x v="7"/>
    <x v="138"/>
    <x v="13"/>
    <x v="2"/>
    <x v="3"/>
    <s v="Xerox 1979"/>
    <n v="49.57"/>
    <n v="2"/>
    <n v="15.49"/>
    <s v="Yes"/>
  </r>
  <r>
    <d v="2015-08-22T00:00:00"/>
    <x v="2"/>
    <x v="7"/>
    <x v="692"/>
    <x v="2"/>
    <x v="2"/>
    <x v="9"/>
    <s v="Avery 3 1/2&quot; Diskette Storage Pages, 10/Pack"/>
    <n v="50.11"/>
    <n v="6"/>
    <n v="16.29"/>
    <s v="Yes"/>
  </r>
  <r>
    <d v="2015-08-22T00:00:00"/>
    <x v="2"/>
    <x v="7"/>
    <x v="693"/>
    <x v="2"/>
    <x v="2"/>
    <x v="11"/>
    <s v="Newell Chalk Holder"/>
    <n v="16.52"/>
    <n v="4"/>
    <n v="7.6"/>
    <s v="Yes"/>
  </r>
  <r>
    <d v="2015-08-23T00:00:00"/>
    <x v="2"/>
    <x v="7"/>
    <x v="251"/>
    <x v="3"/>
    <x v="2"/>
    <x v="16"/>
    <s v="Acme Tagit Stainless Steel Antibacterial Scissors"/>
    <n v="31.68"/>
    <n v="4"/>
    <n v="2.77"/>
    <s v="Yes"/>
  </r>
  <r>
    <d v="2015-08-23T00:00:00"/>
    <x v="2"/>
    <x v="7"/>
    <x v="251"/>
    <x v="3"/>
    <x v="2"/>
    <x v="3"/>
    <s v="Xerox 206"/>
    <n v="10.37"/>
    <n v="2"/>
    <n v="3.63"/>
    <s v="Yes"/>
  </r>
  <r>
    <d v="2015-08-23T00:00:00"/>
    <x v="2"/>
    <x v="7"/>
    <x v="251"/>
    <x v="3"/>
    <x v="2"/>
    <x v="4"/>
    <s v="Staples"/>
    <n v="12.03"/>
    <n v="8"/>
    <n v="2.2599999999999998"/>
    <s v="Yes"/>
  </r>
  <r>
    <d v="2015-08-23T00:00:00"/>
    <x v="2"/>
    <x v="7"/>
    <x v="251"/>
    <x v="3"/>
    <x v="2"/>
    <x v="10"/>
    <s v="Holmes Odor Grabber"/>
    <n v="5.77"/>
    <n v="2"/>
    <n v="-13.55"/>
    <s v="No"/>
  </r>
  <r>
    <d v="2015-08-23T00:00:00"/>
    <x v="2"/>
    <x v="7"/>
    <x v="694"/>
    <x v="21"/>
    <x v="2"/>
    <x v="10"/>
    <s v="Avanti 4.4 Cu. Ft. Refrigerator"/>
    <n v="542.94000000000005"/>
    <n v="3"/>
    <n v="152.02000000000001"/>
    <s v="Yes"/>
  </r>
  <r>
    <d v="2015-08-23T00:00:00"/>
    <x v="2"/>
    <x v="7"/>
    <x v="694"/>
    <x v="21"/>
    <x v="2"/>
    <x v="8"/>
    <s v="Avery 474"/>
    <n v="8.64"/>
    <n v="3"/>
    <n v="4.2300000000000004"/>
    <s v="Yes"/>
  </r>
  <r>
    <d v="2015-08-23T00:00:00"/>
    <x v="2"/>
    <x v="7"/>
    <x v="694"/>
    <x v="21"/>
    <x v="2"/>
    <x v="3"/>
    <s v="Xerox 1944"/>
    <n v="193.8"/>
    <n v="5"/>
    <n v="94.96"/>
    <s v="Yes"/>
  </r>
  <r>
    <d v="2015-08-23T00:00:00"/>
    <x v="2"/>
    <x v="7"/>
    <x v="694"/>
    <x v="21"/>
    <x v="2"/>
    <x v="3"/>
    <s v="Xerox 1962"/>
    <n v="21.4"/>
    <n v="5"/>
    <n v="9.6300000000000008"/>
    <s v="Yes"/>
  </r>
  <r>
    <d v="2015-08-23T00:00:00"/>
    <x v="2"/>
    <x v="7"/>
    <x v="694"/>
    <x v="21"/>
    <x v="2"/>
    <x v="3"/>
    <s v="Xerox 1890"/>
    <n v="97.88"/>
    <n v="2"/>
    <n v="48.94"/>
    <s v="Yes"/>
  </r>
  <r>
    <d v="2015-08-23T00:00:00"/>
    <x v="2"/>
    <x v="7"/>
    <x v="694"/>
    <x v="21"/>
    <x v="0"/>
    <x v="0"/>
    <s v="MaxellÂ LTO Ultrium - 800 GB"/>
    <n v="251.91"/>
    <n v="9"/>
    <n v="47.86"/>
    <s v="Yes"/>
  </r>
  <r>
    <d v="2015-08-23T00:00:00"/>
    <x v="2"/>
    <x v="7"/>
    <x v="694"/>
    <x v="21"/>
    <x v="2"/>
    <x v="10"/>
    <s v="Acco Six-Outlet Power Strip, 4' Cord Length"/>
    <n v="25.86"/>
    <n v="3"/>
    <n v="6.72"/>
    <s v="Yes"/>
  </r>
  <r>
    <d v="2015-08-24T00:00:00"/>
    <x v="2"/>
    <x v="7"/>
    <x v="141"/>
    <x v="4"/>
    <x v="2"/>
    <x v="6"/>
    <s v="Hot File 7-Pocket, Floor Stand"/>
    <n v="999.43"/>
    <n v="7"/>
    <n v="124.93"/>
    <s v="Yes"/>
  </r>
  <r>
    <d v="2015-08-24T00:00:00"/>
    <x v="2"/>
    <x v="7"/>
    <x v="141"/>
    <x v="4"/>
    <x v="2"/>
    <x v="6"/>
    <s v="Space Solutions Commercial Steel Shelving"/>
    <n v="724.08"/>
    <n v="14"/>
    <n v="-135.77000000000001"/>
    <s v="No"/>
  </r>
  <r>
    <d v="2015-08-24T00:00:00"/>
    <x v="2"/>
    <x v="7"/>
    <x v="141"/>
    <x v="4"/>
    <x v="1"/>
    <x v="7"/>
    <s v="Hon Racetrack Conference Tables"/>
    <n v="918.79"/>
    <n v="5"/>
    <n v="-118.13"/>
    <s v="No"/>
  </r>
  <r>
    <d v="2015-08-24T00:00:00"/>
    <x v="2"/>
    <x v="7"/>
    <x v="141"/>
    <x v="4"/>
    <x v="2"/>
    <x v="9"/>
    <s v="Avery Durable Plastic 1&quot; Binders"/>
    <n v="2.72"/>
    <n v="3"/>
    <n v="-4.22"/>
    <s v="No"/>
  </r>
  <r>
    <d v="2015-08-24T00:00:00"/>
    <x v="2"/>
    <x v="7"/>
    <x v="676"/>
    <x v="2"/>
    <x v="1"/>
    <x v="7"/>
    <s v="Chromcraft Rectangular Conference Tables"/>
    <n v="284.36"/>
    <n v="2"/>
    <n v="-75.83"/>
    <s v="No"/>
  </r>
  <r>
    <d v="2015-08-24T00:00:00"/>
    <x v="2"/>
    <x v="7"/>
    <x v="676"/>
    <x v="2"/>
    <x v="0"/>
    <x v="0"/>
    <s v="Memorex Micro Travel Drive 8 GB"/>
    <n v="26"/>
    <n v="2"/>
    <n v="11.7"/>
    <s v="Yes"/>
  </r>
  <r>
    <d v="2015-08-24T00:00:00"/>
    <x v="2"/>
    <x v="7"/>
    <x v="669"/>
    <x v="17"/>
    <x v="0"/>
    <x v="15"/>
    <s v="Cisco 9971 IP Video Phone Charcoal"/>
    <n v="3080"/>
    <n v="7"/>
    <n v="1416.8"/>
    <s v="Yes"/>
  </r>
  <r>
    <d v="2015-08-24T00:00:00"/>
    <x v="2"/>
    <x v="7"/>
    <x v="669"/>
    <x v="17"/>
    <x v="0"/>
    <x v="0"/>
    <s v="Anker Ultra-Slim Mini Bluetooth 3.0 Wireless Keyboard"/>
    <n v="79.959999999999994"/>
    <n v="4"/>
    <n v="18.39"/>
    <s v="Yes"/>
  </r>
  <r>
    <d v="2015-08-24T00:00:00"/>
    <x v="2"/>
    <x v="7"/>
    <x v="669"/>
    <x v="17"/>
    <x v="0"/>
    <x v="2"/>
    <s v="LG G3"/>
    <n v="587.97"/>
    <n v="3"/>
    <n v="170.51"/>
    <s v="Yes"/>
  </r>
  <r>
    <d v="2015-08-24T00:00:00"/>
    <x v="2"/>
    <x v="7"/>
    <x v="4"/>
    <x v="2"/>
    <x v="1"/>
    <x v="5"/>
    <s v="DAX Value U-Channel Document Frames, Easel Back"/>
    <n v="14.91"/>
    <n v="3"/>
    <n v="4.62"/>
    <s v="Yes"/>
  </r>
  <r>
    <d v="2015-08-24T00:00:00"/>
    <x v="2"/>
    <x v="7"/>
    <x v="121"/>
    <x v="16"/>
    <x v="2"/>
    <x v="11"/>
    <s v="Premium Writing Pencils, Soft, #2 by Central Association for the Blind"/>
    <n v="7.15"/>
    <n v="3"/>
    <n v="0.72"/>
    <s v="Yes"/>
  </r>
  <r>
    <d v="2015-08-24T00:00:00"/>
    <x v="2"/>
    <x v="7"/>
    <x v="151"/>
    <x v="18"/>
    <x v="0"/>
    <x v="2"/>
    <s v="Belkin SportFit Armband For iPhone 5s/5c, Fuchsia"/>
    <n v="26.98"/>
    <n v="3"/>
    <n v="4.05"/>
    <s v="Yes"/>
  </r>
  <r>
    <d v="2015-08-24T00:00:00"/>
    <x v="2"/>
    <x v="7"/>
    <x v="151"/>
    <x v="18"/>
    <x v="2"/>
    <x v="8"/>
    <s v="Avery 474"/>
    <n v="6.91"/>
    <n v="3"/>
    <n v="2.5099999999999998"/>
    <s v="Yes"/>
  </r>
  <r>
    <d v="2015-08-24T00:00:00"/>
    <x v="2"/>
    <x v="7"/>
    <x v="151"/>
    <x v="18"/>
    <x v="2"/>
    <x v="6"/>
    <s v="Adjustable Depth Letter/Legal Cart"/>
    <n v="435.5"/>
    <n v="3"/>
    <n v="48.99"/>
    <s v="Yes"/>
  </r>
  <r>
    <d v="2015-08-25T00:00:00"/>
    <x v="2"/>
    <x v="7"/>
    <x v="497"/>
    <x v="5"/>
    <x v="1"/>
    <x v="1"/>
    <s v="Global Deluxe Stacking Chair, Gray"/>
    <n v="40.78"/>
    <n v="1"/>
    <n v="4.59"/>
    <s v="Yes"/>
  </r>
  <r>
    <d v="2015-08-25T00:00:00"/>
    <x v="2"/>
    <x v="7"/>
    <x v="497"/>
    <x v="5"/>
    <x v="2"/>
    <x v="10"/>
    <s v="Fellowes Advanced Computer Series Surge Protectors"/>
    <n v="105.96"/>
    <n v="4"/>
    <n v="29.67"/>
    <s v="Yes"/>
  </r>
  <r>
    <d v="2015-08-25T00:00:00"/>
    <x v="2"/>
    <x v="7"/>
    <x v="303"/>
    <x v="4"/>
    <x v="1"/>
    <x v="5"/>
    <s v="Eldon Executive Woodline II Desk Accessories, Mahogany"/>
    <n v="20.100000000000001"/>
    <n v="2"/>
    <n v="-16.59"/>
    <s v="No"/>
  </r>
  <r>
    <d v="2015-08-25T00:00:00"/>
    <x v="2"/>
    <x v="7"/>
    <x v="303"/>
    <x v="4"/>
    <x v="2"/>
    <x v="9"/>
    <s v="Poly Designer Cover &amp; Back"/>
    <n v="3.8"/>
    <n v="1"/>
    <n v="-6.08"/>
    <s v="No"/>
  </r>
  <r>
    <d v="2015-08-25T00:00:00"/>
    <x v="2"/>
    <x v="7"/>
    <x v="303"/>
    <x v="4"/>
    <x v="1"/>
    <x v="5"/>
    <s v="Nu-Dell EZ-Mount Plastic Wall Frames"/>
    <n v="7.88"/>
    <n v="5"/>
    <n v="-3.94"/>
    <s v="No"/>
  </r>
  <r>
    <d v="2015-08-27T00:00:00"/>
    <x v="2"/>
    <x v="7"/>
    <x v="404"/>
    <x v="5"/>
    <x v="2"/>
    <x v="6"/>
    <s v="Fellowes Super Stor/Drawer Files"/>
    <n v="484.65"/>
    <n v="3"/>
    <n v="92.08"/>
    <s v="Yes"/>
  </r>
  <r>
    <d v="2015-08-27T00:00:00"/>
    <x v="2"/>
    <x v="7"/>
    <x v="432"/>
    <x v="5"/>
    <x v="2"/>
    <x v="16"/>
    <s v="Fiskars Softgrip Scissors"/>
    <n v="32.94"/>
    <n v="3"/>
    <n v="9.2200000000000006"/>
    <s v="Yes"/>
  </r>
  <r>
    <d v="2015-08-27T00:00:00"/>
    <x v="2"/>
    <x v="7"/>
    <x v="432"/>
    <x v="5"/>
    <x v="2"/>
    <x v="3"/>
    <s v="Xerox 1973"/>
    <n v="114.2"/>
    <n v="5"/>
    <n v="52.53"/>
    <s v="Yes"/>
  </r>
  <r>
    <d v="2015-08-27T00:00:00"/>
    <x v="2"/>
    <x v="7"/>
    <x v="432"/>
    <x v="5"/>
    <x v="2"/>
    <x v="8"/>
    <s v="Avery 511"/>
    <n v="3.08"/>
    <n v="1"/>
    <n v="1.48"/>
    <s v="Yes"/>
  </r>
  <r>
    <d v="2015-08-27T00:00:00"/>
    <x v="2"/>
    <x v="7"/>
    <x v="570"/>
    <x v="5"/>
    <x v="2"/>
    <x v="9"/>
    <s v="Avery Heavy-Duty EZD View Binder with Locking Rings"/>
    <n v="5.0999999999999996"/>
    <n v="1"/>
    <n v="1.66"/>
    <s v="Yes"/>
  </r>
  <r>
    <d v="2015-08-28T00:00:00"/>
    <x v="2"/>
    <x v="7"/>
    <x v="491"/>
    <x v="3"/>
    <x v="0"/>
    <x v="12"/>
    <s v="Canon Imageclass D680 Copier / Fax"/>
    <n v="2799.96"/>
    <n v="5"/>
    <n v="874.99"/>
    <s v="Yes"/>
  </r>
  <r>
    <d v="2015-08-28T00:00:00"/>
    <x v="2"/>
    <x v="7"/>
    <x v="141"/>
    <x v="5"/>
    <x v="2"/>
    <x v="6"/>
    <s v="Hot File 7-Pocket, Floor Stand"/>
    <n v="892.35"/>
    <n v="5"/>
    <n v="267.70999999999998"/>
    <s v="Yes"/>
  </r>
  <r>
    <d v="2015-08-28T00:00:00"/>
    <x v="2"/>
    <x v="7"/>
    <x v="141"/>
    <x v="5"/>
    <x v="1"/>
    <x v="14"/>
    <s v="O'Sullivan 2-Door Barrister Bookcase in Odessa Pine"/>
    <n v="307.67"/>
    <n v="2"/>
    <n v="28.96"/>
    <s v="Yes"/>
  </r>
  <r>
    <d v="2015-08-28T00:00:00"/>
    <x v="2"/>
    <x v="7"/>
    <x v="141"/>
    <x v="5"/>
    <x v="2"/>
    <x v="6"/>
    <s v="Carina Double Wide Media Storage Towers in Natural &amp; Black"/>
    <n v="728.82"/>
    <n v="9"/>
    <n v="29.15"/>
    <s v="Yes"/>
  </r>
  <r>
    <d v="2015-08-28T00:00:00"/>
    <x v="2"/>
    <x v="7"/>
    <x v="141"/>
    <x v="5"/>
    <x v="2"/>
    <x v="9"/>
    <s v="GBC Wire Binding Combs"/>
    <n v="41.36"/>
    <n v="5"/>
    <n v="13.96"/>
    <s v="Yes"/>
  </r>
  <r>
    <d v="2015-08-28T00:00:00"/>
    <x v="2"/>
    <x v="7"/>
    <x v="141"/>
    <x v="5"/>
    <x v="0"/>
    <x v="2"/>
    <s v="invisibleSHIELD by ZAGG Smudge-Free Screen Protector"/>
    <n v="43.18"/>
    <n v="3"/>
    <n v="15.11"/>
    <s v="Yes"/>
  </r>
  <r>
    <d v="2015-08-28T00:00:00"/>
    <x v="2"/>
    <x v="7"/>
    <x v="141"/>
    <x v="5"/>
    <x v="1"/>
    <x v="5"/>
    <s v="Eldon Wave Desk Accessories"/>
    <n v="4.16"/>
    <n v="2"/>
    <n v="1.75"/>
    <s v="Yes"/>
  </r>
  <r>
    <d v="2015-08-28T00:00:00"/>
    <x v="2"/>
    <x v="7"/>
    <x v="630"/>
    <x v="4"/>
    <x v="0"/>
    <x v="2"/>
    <s v="Mitel MiVoice 5330e IP Phone"/>
    <n v="1099.96"/>
    <n v="5"/>
    <n v="82.5"/>
    <s v="Yes"/>
  </r>
  <r>
    <d v="2015-08-28T00:00:00"/>
    <x v="2"/>
    <x v="7"/>
    <x v="630"/>
    <x v="4"/>
    <x v="1"/>
    <x v="7"/>
    <s v="Hon 2111 Invitation Series Straight Table"/>
    <n v="103.48"/>
    <n v="1"/>
    <n v="-16.260000000000002"/>
    <s v="No"/>
  </r>
  <r>
    <d v="2015-08-28T00:00:00"/>
    <x v="2"/>
    <x v="7"/>
    <x v="24"/>
    <x v="30"/>
    <x v="2"/>
    <x v="6"/>
    <s v="SAFCO Mobile Desk Side File, Wire Frame"/>
    <n v="470.36"/>
    <n v="11"/>
    <n v="122.29"/>
    <s v="Yes"/>
  </r>
  <r>
    <d v="2015-08-29T00:00:00"/>
    <x v="2"/>
    <x v="7"/>
    <x v="570"/>
    <x v="10"/>
    <x v="0"/>
    <x v="2"/>
    <s v="Samsung Rugby III"/>
    <n v="131.97999999999999"/>
    <n v="2"/>
    <n v="35.630000000000003"/>
    <s v="Yes"/>
  </r>
  <r>
    <d v="2015-08-29T00:00:00"/>
    <x v="2"/>
    <x v="7"/>
    <x v="570"/>
    <x v="10"/>
    <x v="0"/>
    <x v="0"/>
    <s v="Logitech Desktop MK120 Mouse and keyboard Combo"/>
    <n v="114.52"/>
    <n v="7"/>
    <n v="11.45"/>
    <s v="Yes"/>
  </r>
  <r>
    <d v="2015-08-31T00:00:00"/>
    <x v="2"/>
    <x v="7"/>
    <x v="64"/>
    <x v="5"/>
    <x v="2"/>
    <x v="3"/>
    <s v="Xerox 226"/>
    <n v="58.32"/>
    <n v="9"/>
    <n v="27.99"/>
    <s v="Yes"/>
  </r>
  <r>
    <d v="2015-08-31T00:00:00"/>
    <x v="2"/>
    <x v="7"/>
    <x v="277"/>
    <x v="5"/>
    <x v="1"/>
    <x v="14"/>
    <s v="Atlantic Metals Mobile 3-Shelf Bookcases, Custom Colors"/>
    <n v="1552.83"/>
    <n v="7"/>
    <n v="200.95"/>
    <s v="Yes"/>
  </r>
  <r>
    <d v="2015-08-31T00:00:00"/>
    <x v="2"/>
    <x v="7"/>
    <x v="277"/>
    <x v="5"/>
    <x v="2"/>
    <x v="9"/>
    <s v="GBC Prestige Therm-A-Bind Covers"/>
    <n v="137.24"/>
    <n v="5"/>
    <n v="46.32"/>
    <s v="Yes"/>
  </r>
  <r>
    <d v="2015-08-31T00:00:00"/>
    <x v="2"/>
    <x v="7"/>
    <x v="277"/>
    <x v="5"/>
    <x v="0"/>
    <x v="0"/>
    <s v="Memorex Micro Travel Drive 32 GB"/>
    <n v="36.51"/>
    <n v="1"/>
    <n v="15.7"/>
    <s v="Yes"/>
  </r>
  <r>
    <d v="2015-08-31T00:00:00"/>
    <x v="2"/>
    <x v="7"/>
    <x v="277"/>
    <x v="5"/>
    <x v="0"/>
    <x v="15"/>
    <s v="Lexmark S315 Color Inkjet Printer"/>
    <n v="239.98"/>
    <n v="3"/>
    <n v="80.989999999999995"/>
    <s v="Yes"/>
  </r>
  <r>
    <d v="2015-08-31T00:00:00"/>
    <x v="2"/>
    <x v="7"/>
    <x v="51"/>
    <x v="4"/>
    <x v="2"/>
    <x v="3"/>
    <s v="Message Book, Phone, Wirebound Standard Line Memo, 2 3/4&quot; X 5&quot;"/>
    <n v="20.96"/>
    <n v="4"/>
    <n v="6.81"/>
    <s v="Yes"/>
  </r>
  <r>
    <d v="2015-08-31T00:00:00"/>
    <x v="2"/>
    <x v="7"/>
    <x v="519"/>
    <x v="5"/>
    <x v="0"/>
    <x v="2"/>
    <s v="Toshiba IPT2010-SD IPÂ Telephone"/>
    <n v="555.96"/>
    <n v="5"/>
    <n v="41.7"/>
    <s v="Yes"/>
  </r>
  <r>
    <d v="2015-09-01T00:00:00"/>
    <x v="2"/>
    <x v="8"/>
    <x v="145"/>
    <x v="17"/>
    <x v="2"/>
    <x v="3"/>
    <s v="Easy-staple paper"/>
    <n v="106.32"/>
    <n v="3"/>
    <n v="49.97"/>
    <s v="Yes"/>
  </r>
  <r>
    <d v="2015-09-01T00:00:00"/>
    <x v="2"/>
    <x v="8"/>
    <x v="145"/>
    <x v="17"/>
    <x v="2"/>
    <x v="10"/>
    <s v="Belkin 5 Outlet SurgeMaster Power Centers"/>
    <n v="163.44"/>
    <n v="3"/>
    <n v="45.76"/>
    <s v="Yes"/>
  </r>
  <r>
    <d v="2015-09-01T00:00:00"/>
    <x v="2"/>
    <x v="8"/>
    <x v="145"/>
    <x v="17"/>
    <x v="2"/>
    <x v="11"/>
    <s v="Boston 1730 StandUp Electric Pencil Sharpener"/>
    <n v="42.76"/>
    <n v="2"/>
    <n v="11.12"/>
    <s v="Yes"/>
  </r>
  <r>
    <d v="2015-09-01T00:00:00"/>
    <x v="2"/>
    <x v="8"/>
    <x v="145"/>
    <x v="17"/>
    <x v="2"/>
    <x v="3"/>
    <s v="Speediset Carbonless Redi-Letter 7&quot; x 8 1/2&quot;"/>
    <n v="51.55"/>
    <n v="5"/>
    <n v="24.23"/>
    <s v="Yes"/>
  </r>
  <r>
    <d v="2015-09-02T00:00:00"/>
    <x v="2"/>
    <x v="8"/>
    <x v="320"/>
    <x v="4"/>
    <x v="0"/>
    <x v="0"/>
    <s v="Memorex Micro Travel Drive 8 GB"/>
    <n v="20.8"/>
    <n v="2"/>
    <n v="6.5"/>
    <s v="Yes"/>
  </r>
  <r>
    <d v="2015-09-02T00:00:00"/>
    <x v="2"/>
    <x v="8"/>
    <x v="429"/>
    <x v="4"/>
    <x v="2"/>
    <x v="8"/>
    <s v="Round Specialty Laser Printer Labels"/>
    <n v="40.1"/>
    <n v="4"/>
    <n v="13.53"/>
    <s v="Yes"/>
  </r>
  <r>
    <d v="2015-09-02T00:00:00"/>
    <x v="2"/>
    <x v="8"/>
    <x v="429"/>
    <x v="4"/>
    <x v="1"/>
    <x v="5"/>
    <s v="Dana Fluorescent Magnifying Lamp, White, 36&quot;"/>
    <n v="40.78"/>
    <n v="2"/>
    <n v="-30.59"/>
    <s v="No"/>
  </r>
  <r>
    <d v="2015-09-02T00:00:00"/>
    <x v="2"/>
    <x v="8"/>
    <x v="665"/>
    <x v="5"/>
    <x v="1"/>
    <x v="1"/>
    <s v="Global Deluxe Stacking Chair, Gray"/>
    <n v="203.92"/>
    <n v="5"/>
    <n v="22.94"/>
    <s v="Yes"/>
  </r>
  <r>
    <d v="2015-09-02T00:00:00"/>
    <x v="2"/>
    <x v="8"/>
    <x v="508"/>
    <x v="3"/>
    <x v="0"/>
    <x v="0"/>
    <s v="Logitech Wireless Headset h800"/>
    <n v="479.95"/>
    <n v="6"/>
    <n v="89.99"/>
    <s v="Yes"/>
  </r>
  <r>
    <d v="2015-09-03T00:00:00"/>
    <x v="2"/>
    <x v="8"/>
    <x v="312"/>
    <x v="4"/>
    <x v="0"/>
    <x v="0"/>
    <s v="Maxell 4.7GB DVD-R"/>
    <n v="113.52"/>
    <n v="5"/>
    <n v="29.8"/>
    <s v="Yes"/>
  </r>
  <r>
    <d v="2015-09-03T00:00:00"/>
    <x v="2"/>
    <x v="8"/>
    <x v="312"/>
    <x v="4"/>
    <x v="0"/>
    <x v="2"/>
    <s v="Panasonic KX T7736-B Digital phone"/>
    <n v="359.88"/>
    <n v="3"/>
    <n v="22.49"/>
    <s v="Yes"/>
  </r>
  <r>
    <d v="2015-09-03T00:00:00"/>
    <x v="2"/>
    <x v="8"/>
    <x v="680"/>
    <x v="12"/>
    <x v="2"/>
    <x v="8"/>
    <s v="Avery 514"/>
    <n v="4.6100000000000003"/>
    <n v="2"/>
    <n v="1.67"/>
    <s v="Yes"/>
  </r>
  <r>
    <d v="2015-09-04T00:00:00"/>
    <x v="2"/>
    <x v="8"/>
    <x v="500"/>
    <x v="5"/>
    <x v="1"/>
    <x v="7"/>
    <s v="Laminate Occasional Tables"/>
    <n v="369.91"/>
    <n v="3"/>
    <n v="-13.87"/>
    <s v="No"/>
  </r>
  <r>
    <d v="2015-09-04T00:00:00"/>
    <x v="2"/>
    <x v="8"/>
    <x v="303"/>
    <x v="2"/>
    <x v="2"/>
    <x v="6"/>
    <s v="Perma STOR-ALL Hanging File Box, 13 1/8&quot;W x 12 1/4&quot;D x 10 1/2&quot;H"/>
    <n v="17.940000000000001"/>
    <n v="3"/>
    <n v="3.05"/>
    <s v="Yes"/>
  </r>
  <r>
    <d v="2015-09-04T00:00:00"/>
    <x v="2"/>
    <x v="8"/>
    <x v="480"/>
    <x v="30"/>
    <x v="2"/>
    <x v="10"/>
    <s v="Honeywell Enviracaire Portable HEPA Air Cleaner for up to 10 x 16 Room"/>
    <n v="370.14"/>
    <n v="3"/>
    <n v="144.35"/>
    <s v="Yes"/>
  </r>
  <r>
    <d v="2015-09-05T00:00:00"/>
    <x v="2"/>
    <x v="8"/>
    <x v="553"/>
    <x v="17"/>
    <x v="2"/>
    <x v="9"/>
    <s v="Acco Flexible ACCOHIDE Square Ring Data Binder, Dark Blue, 11 1/2&quot; X 14&quot; 7/8&quot;"/>
    <n v="48.81"/>
    <n v="3"/>
    <n v="23.92"/>
    <s v="Yes"/>
  </r>
  <r>
    <d v="2015-09-06T00:00:00"/>
    <x v="2"/>
    <x v="8"/>
    <x v="427"/>
    <x v="25"/>
    <x v="2"/>
    <x v="9"/>
    <s v="Vinyl Sectional Post Binders"/>
    <n v="113.1"/>
    <n v="3"/>
    <n v="56.55"/>
    <s v="Yes"/>
  </r>
  <r>
    <d v="2015-09-06T00:00:00"/>
    <x v="2"/>
    <x v="8"/>
    <x v="109"/>
    <x v="10"/>
    <x v="2"/>
    <x v="3"/>
    <s v="Xerox 1995"/>
    <n v="12.96"/>
    <n v="2"/>
    <n v="6.22"/>
    <s v="Yes"/>
  </r>
  <r>
    <d v="2015-09-06T00:00:00"/>
    <x v="2"/>
    <x v="8"/>
    <x v="167"/>
    <x v="41"/>
    <x v="1"/>
    <x v="5"/>
    <s v="Luxo Adjustable Task Clamp Lamp"/>
    <n v="355.36"/>
    <n v="4"/>
    <n v="92.39"/>
    <s v="Yes"/>
  </r>
  <r>
    <d v="2015-09-06T00:00:00"/>
    <x v="2"/>
    <x v="8"/>
    <x v="167"/>
    <x v="41"/>
    <x v="0"/>
    <x v="2"/>
    <s v="Dexim XPower Skin Super-Thin Power Case for iPhone 5 - Black"/>
    <n v="140.38"/>
    <n v="3"/>
    <n v="8.77"/>
    <s v="Yes"/>
  </r>
  <r>
    <d v="2015-09-06T00:00:00"/>
    <x v="2"/>
    <x v="8"/>
    <x v="695"/>
    <x v="11"/>
    <x v="2"/>
    <x v="9"/>
    <s v="Green Canvas Binder for 8-1/2&quot; x 14&quot; Sheets"/>
    <n v="64.2"/>
    <n v="5"/>
    <n v="-42.8"/>
    <s v="No"/>
  </r>
  <r>
    <d v="2015-09-06T00:00:00"/>
    <x v="2"/>
    <x v="8"/>
    <x v="695"/>
    <x v="11"/>
    <x v="2"/>
    <x v="9"/>
    <s v="Wilson Jones Elliptical Ring 3 1/2&quot; Capacity Binders, 800 sheets"/>
    <n v="38.520000000000003"/>
    <n v="3"/>
    <n v="-26.96"/>
    <s v="No"/>
  </r>
  <r>
    <d v="2015-09-06T00:00:00"/>
    <x v="2"/>
    <x v="8"/>
    <x v="695"/>
    <x v="11"/>
    <x v="0"/>
    <x v="0"/>
    <s v="Logitech Keyboard K120"/>
    <n v="72.599999999999994"/>
    <n v="5"/>
    <n v="-8.17"/>
    <s v="No"/>
  </r>
  <r>
    <d v="2015-09-07T00:00:00"/>
    <x v="2"/>
    <x v="8"/>
    <x v="606"/>
    <x v="6"/>
    <x v="2"/>
    <x v="3"/>
    <s v="Tops Wirebound Message Log Books"/>
    <n v="6.58"/>
    <n v="2"/>
    <n v="3.03"/>
    <s v="Yes"/>
  </r>
  <r>
    <d v="2015-09-07T00:00:00"/>
    <x v="2"/>
    <x v="8"/>
    <x v="606"/>
    <x v="6"/>
    <x v="2"/>
    <x v="9"/>
    <s v="Wilson Jones Ledger-Size, Piano-Hinge Binder, 2&quot;, Blue"/>
    <n v="122.94"/>
    <n v="3"/>
    <n v="59.01"/>
    <s v="Yes"/>
  </r>
  <r>
    <d v="2015-09-07T00:00:00"/>
    <x v="2"/>
    <x v="8"/>
    <x v="219"/>
    <x v="23"/>
    <x v="2"/>
    <x v="11"/>
    <s v="Binney &amp; Smith inkTank Desk Highlighter, Chisel Tip, Yellow, 12/Box"/>
    <n v="5.16"/>
    <n v="3"/>
    <n v="0.84"/>
    <s v="Yes"/>
  </r>
  <r>
    <d v="2015-09-07T00:00:00"/>
    <x v="2"/>
    <x v="8"/>
    <x v="548"/>
    <x v="29"/>
    <x v="2"/>
    <x v="4"/>
    <s v="Advantus Map Pennant Flags and Round Head Tacks"/>
    <n v="15.8"/>
    <n v="4"/>
    <n v="5.0599999999999996"/>
    <s v="Yes"/>
  </r>
  <r>
    <d v="2015-09-07T00:00:00"/>
    <x v="2"/>
    <x v="8"/>
    <x v="548"/>
    <x v="29"/>
    <x v="0"/>
    <x v="15"/>
    <s v="Fellowes Powershred HS-440 4-Sheet High Security Shredder"/>
    <n v="464.97"/>
    <n v="3"/>
    <n v="209.24"/>
    <s v="Yes"/>
  </r>
  <r>
    <d v="2015-09-07T00:00:00"/>
    <x v="2"/>
    <x v="8"/>
    <x v="548"/>
    <x v="29"/>
    <x v="1"/>
    <x v="5"/>
    <s v="Eldon ClusterMat Chair Mat with Cordless Antistatic Protection"/>
    <n v="181.96"/>
    <n v="2"/>
    <n v="20.02"/>
    <s v="Yes"/>
  </r>
  <r>
    <d v="2015-09-07T00:00:00"/>
    <x v="2"/>
    <x v="8"/>
    <x v="548"/>
    <x v="29"/>
    <x v="2"/>
    <x v="8"/>
    <s v="Avery 05222 Permanent Self-Adhesive File Folder Labels for Typewriters, on Rolls, White, 250/Roll"/>
    <n v="12.39"/>
    <n v="3"/>
    <n v="5.7"/>
    <s v="Yes"/>
  </r>
  <r>
    <d v="2015-09-07T00:00:00"/>
    <x v="2"/>
    <x v="8"/>
    <x v="548"/>
    <x v="29"/>
    <x v="2"/>
    <x v="9"/>
    <s v="Performers Binder/Pad Holder, Black"/>
    <n v="84.09"/>
    <n v="3"/>
    <n v="42.05"/>
    <s v="Yes"/>
  </r>
  <r>
    <d v="2015-09-07T00:00:00"/>
    <x v="2"/>
    <x v="8"/>
    <x v="548"/>
    <x v="29"/>
    <x v="2"/>
    <x v="11"/>
    <s v="Prismacolor Color Pencil Set"/>
    <n v="79.36"/>
    <n v="4"/>
    <n v="32.54"/>
    <s v="Yes"/>
  </r>
  <r>
    <d v="2015-09-07T00:00:00"/>
    <x v="2"/>
    <x v="8"/>
    <x v="548"/>
    <x v="29"/>
    <x v="2"/>
    <x v="9"/>
    <s v="GBC Recycled VeloBinder Covers"/>
    <n v="153.36000000000001"/>
    <n v="9"/>
    <n v="70.55"/>
    <s v="Yes"/>
  </r>
  <r>
    <d v="2015-09-07T00:00:00"/>
    <x v="2"/>
    <x v="8"/>
    <x v="548"/>
    <x v="29"/>
    <x v="2"/>
    <x v="9"/>
    <s v="Wilson Jones Active Use Binders"/>
    <n v="43.68"/>
    <n v="6"/>
    <n v="21.4"/>
    <s v="Yes"/>
  </r>
  <r>
    <d v="2015-09-07T00:00:00"/>
    <x v="2"/>
    <x v="8"/>
    <x v="548"/>
    <x v="29"/>
    <x v="2"/>
    <x v="6"/>
    <s v="Project Tote Personal File"/>
    <n v="98.21"/>
    <n v="7"/>
    <n v="28.48"/>
    <s v="Yes"/>
  </r>
  <r>
    <d v="2015-09-07T00:00:00"/>
    <x v="2"/>
    <x v="8"/>
    <x v="86"/>
    <x v="13"/>
    <x v="0"/>
    <x v="2"/>
    <s v="Panasonic KX-TG9541B DECT 6.0 Digital 2-Line Expandable Cordless Phone With Digital Answering System"/>
    <n v="269.98"/>
    <n v="3"/>
    <n v="40.5"/>
    <s v="Yes"/>
  </r>
  <r>
    <d v="2015-09-07T00:00:00"/>
    <x v="2"/>
    <x v="8"/>
    <x v="551"/>
    <x v="4"/>
    <x v="2"/>
    <x v="10"/>
    <s v="Acco 7-Outlet Masterpiece Power Center, Wihtout Fax/Phone Line Protection"/>
    <n v="48.63"/>
    <n v="2"/>
    <n v="-121.58"/>
    <s v="No"/>
  </r>
  <r>
    <d v="2015-09-08T00:00:00"/>
    <x v="2"/>
    <x v="8"/>
    <x v="206"/>
    <x v="10"/>
    <x v="2"/>
    <x v="11"/>
    <s v="Sanford Uni-Blazer View Highlighters, Chisel Tip, Yellow"/>
    <n v="2.2000000000000002"/>
    <n v="1"/>
    <n v="0.97"/>
    <s v="Yes"/>
  </r>
  <r>
    <d v="2015-09-08T00:00:00"/>
    <x v="2"/>
    <x v="8"/>
    <x v="206"/>
    <x v="10"/>
    <x v="1"/>
    <x v="7"/>
    <s v="Bevis 36 x 72 Conference Tables"/>
    <n v="622.45000000000005"/>
    <n v="5"/>
    <n v="136.94"/>
    <s v="Yes"/>
  </r>
  <r>
    <d v="2015-09-08T00:00:00"/>
    <x v="2"/>
    <x v="8"/>
    <x v="206"/>
    <x v="10"/>
    <x v="2"/>
    <x v="6"/>
    <s v="Rogers Deluxe File Chest"/>
    <n v="21.98"/>
    <n v="1"/>
    <n v="0.22"/>
    <s v="Yes"/>
  </r>
  <r>
    <d v="2015-09-08T00:00:00"/>
    <x v="2"/>
    <x v="8"/>
    <x v="243"/>
    <x v="2"/>
    <x v="0"/>
    <x v="2"/>
    <s v="Nortel Meridian M3904 Professional Digital phone"/>
    <n v="307.98"/>
    <n v="2"/>
    <n v="89.31"/>
    <s v="Yes"/>
  </r>
  <r>
    <d v="2015-09-08T00:00:00"/>
    <x v="2"/>
    <x v="8"/>
    <x v="243"/>
    <x v="2"/>
    <x v="1"/>
    <x v="7"/>
    <s v="KI Conference Tables"/>
    <n v="382.81"/>
    <n v="9"/>
    <n v="-153.12"/>
    <s v="No"/>
  </r>
  <r>
    <d v="2015-09-08T00:00:00"/>
    <x v="2"/>
    <x v="8"/>
    <x v="243"/>
    <x v="2"/>
    <x v="2"/>
    <x v="6"/>
    <s v="Tennsco Lockers, Gray"/>
    <n v="41.96"/>
    <n v="2"/>
    <n v="2.94"/>
    <s v="Yes"/>
  </r>
  <r>
    <d v="2015-09-08T00:00:00"/>
    <x v="2"/>
    <x v="8"/>
    <x v="243"/>
    <x v="2"/>
    <x v="2"/>
    <x v="9"/>
    <s v="GBC Ibimaster 500 Manual ProClick Binding System"/>
    <n v="1217.57"/>
    <n v="2"/>
    <n v="456.59"/>
    <s v="Yes"/>
  </r>
  <r>
    <d v="2015-09-08T00:00:00"/>
    <x v="2"/>
    <x v="8"/>
    <x v="243"/>
    <x v="2"/>
    <x v="1"/>
    <x v="5"/>
    <s v="Artistic Insta-Plaque"/>
    <n v="47.04"/>
    <n v="3"/>
    <n v="18.350000000000001"/>
    <s v="Yes"/>
  </r>
  <r>
    <d v="2015-09-08T00:00:00"/>
    <x v="2"/>
    <x v="8"/>
    <x v="243"/>
    <x v="2"/>
    <x v="1"/>
    <x v="5"/>
    <s v="Longer-Life Soft White Bulbs"/>
    <n v="6.16"/>
    <n v="2"/>
    <n v="2.96"/>
    <s v="Yes"/>
  </r>
  <r>
    <d v="2015-09-08T00:00:00"/>
    <x v="2"/>
    <x v="8"/>
    <x v="243"/>
    <x v="2"/>
    <x v="0"/>
    <x v="2"/>
    <s v="Panasonic KX-TG9471B"/>
    <n v="979.95"/>
    <n v="5"/>
    <n v="274.39"/>
    <s v="Yes"/>
  </r>
  <r>
    <d v="2015-09-08T00:00:00"/>
    <x v="2"/>
    <x v="8"/>
    <x v="243"/>
    <x v="2"/>
    <x v="2"/>
    <x v="3"/>
    <s v="Xerox 1886"/>
    <n v="143.69999999999999"/>
    <n v="3"/>
    <n v="68.98"/>
    <s v="Yes"/>
  </r>
  <r>
    <d v="2015-09-08T00:00:00"/>
    <x v="2"/>
    <x v="8"/>
    <x v="243"/>
    <x v="2"/>
    <x v="2"/>
    <x v="4"/>
    <s v="Acco Clips to Go Binder Clips, 24 Clips in Two Sizes"/>
    <n v="10.65"/>
    <n v="3"/>
    <n v="5.01"/>
    <s v="Yes"/>
  </r>
  <r>
    <d v="2015-09-08T00:00:00"/>
    <x v="2"/>
    <x v="8"/>
    <x v="243"/>
    <x v="2"/>
    <x v="0"/>
    <x v="0"/>
    <s v="Belkin QODE FastFit Bluetooth Keyboard"/>
    <n v="247.8"/>
    <n v="4"/>
    <n v="34.69"/>
    <s v="Yes"/>
  </r>
  <r>
    <d v="2015-09-08T00:00:00"/>
    <x v="2"/>
    <x v="8"/>
    <x v="362"/>
    <x v="11"/>
    <x v="2"/>
    <x v="8"/>
    <s v="Avery File Folder Labels"/>
    <n v="4.6100000000000003"/>
    <n v="2"/>
    <n v="1.67"/>
    <s v="Yes"/>
  </r>
  <r>
    <d v="2015-09-08T00:00:00"/>
    <x v="2"/>
    <x v="8"/>
    <x v="2"/>
    <x v="0"/>
    <x v="1"/>
    <x v="14"/>
    <s v="O'Sullivan Cherrywood Estates Traditional Barrister Bookcase"/>
    <n v="687.4"/>
    <n v="5"/>
    <n v="48.12"/>
    <s v="Yes"/>
  </r>
  <r>
    <d v="2015-09-08T00:00:00"/>
    <x v="2"/>
    <x v="8"/>
    <x v="426"/>
    <x v="2"/>
    <x v="1"/>
    <x v="5"/>
    <s v="OIC Stacking Trays"/>
    <n v="10.02"/>
    <n v="3"/>
    <n v="4.41"/>
    <s v="Yes"/>
  </r>
  <r>
    <d v="2015-09-08T00:00:00"/>
    <x v="2"/>
    <x v="8"/>
    <x v="426"/>
    <x v="2"/>
    <x v="2"/>
    <x v="3"/>
    <s v="Xerox 1885"/>
    <n v="144.12"/>
    <n v="3"/>
    <n v="69.180000000000007"/>
    <s v="Yes"/>
  </r>
  <r>
    <d v="2015-09-10T00:00:00"/>
    <x v="2"/>
    <x v="8"/>
    <x v="607"/>
    <x v="25"/>
    <x v="2"/>
    <x v="6"/>
    <s v="Decoflex Hanging Personal Folder File, Blue"/>
    <n v="30.84"/>
    <n v="2"/>
    <n v="8.33"/>
    <s v="Yes"/>
  </r>
  <r>
    <d v="2015-09-10T00:00:00"/>
    <x v="2"/>
    <x v="8"/>
    <x v="384"/>
    <x v="2"/>
    <x v="0"/>
    <x v="2"/>
    <s v="Jawbone JAMBOX Wireless Bluetooth Speaker"/>
    <n v="631.96"/>
    <n v="4"/>
    <n v="303.33999999999997"/>
    <s v="Yes"/>
  </r>
  <r>
    <d v="2015-09-10T00:00:00"/>
    <x v="2"/>
    <x v="8"/>
    <x v="384"/>
    <x v="2"/>
    <x v="2"/>
    <x v="3"/>
    <s v="Xerox 1895"/>
    <n v="23.92"/>
    <n v="4"/>
    <n v="10.76"/>
    <s v="Yes"/>
  </r>
  <r>
    <d v="2015-09-10T00:00:00"/>
    <x v="2"/>
    <x v="8"/>
    <x v="411"/>
    <x v="10"/>
    <x v="0"/>
    <x v="0"/>
    <s v="Logitech G19 Programmable Gaming Keyboard"/>
    <n v="619.95000000000005"/>
    <n v="5"/>
    <n v="111.59"/>
    <s v="Yes"/>
  </r>
  <r>
    <d v="2015-09-10T00:00:00"/>
    <x v="2"/>
    <x v="8"/>
    <x v="411"/>
    <x v="10"/>
    <x v="0"/>
    <x v="2"/>
    <s v="KLD Oscar II Style Snap-on Ultra Thin Side Flip Synthetic Leather Cover Case for HTC One HTC M7"/>
    <n v="29.16"/>
    <n v="3"/>
    <n v="8.4600000000000009"/>
    <s v="Yes"/>
  </r>
  <r>
    <d v="2015-09-10T00:00:00"/>
    <x v="2"/>
    <x v="8"/>
    <x v="411"/>
    <x v="10"/>
    <x v="2"/>
    <x v="13"/>
    <s v="Staple envelope"/>
    <n v="57.96"/>
    <n v="7"/>
    <n v="27.24"/>
    <s v="Yes"/>
  </r>
  <r>
    <d v="2015-09-10T00:00:00"/>
    <x v="2"/>
    <x v="8"/>
    <x v="411"/>
    <x v="10"/>
    <x v="2"/>
    <x v="10"/>
    <s v="Belkin 6 Outlet Metallic Surge Strip"/>
    <n v="29.4"/>
    <n v="3"/>
    <n v="5.23"/>
    <s v="Yes"/>
  </r>
  <r>
    <d v="2015-09-10T00:00:00"/>
    <x v="2"/>
    <x v="8"/>
    <x v="298"/>
    <x v="11"/>
    <x v="2"/>
    <x v="9"/>
    <s v="Zipper Ring Binder Pockets"/>
    <n v="1.87"/>
    <n v="2"/>
    <n v="-1.31"/>
    <s v="No"/>
  </r>
  <r>
    <d v="2015-09-10T00:00:00"/>
    <x v="2"/>
    <x v="8"/>
    <x v="298"/>
    <x v="11"/>
    <x v="2"/>
    <x v="9"/>
    <s v="Clear Mylar Reinforcing Strips"/>
    <n v="11.21"/>
    <n v="2"/>
    <n v="-8.6"/>
    <s v="No"/>
  </r>
  <r>
    <d v="2015-09-10T00:00:00"/>
    <x v="2"/>
    <x v="8"/>
    <x v="298"/>
    <x v="11"/>
    <x v="2"/>
    <x v="11"/>
    <s v="Avery Hi-Liter Smear-Safe Highlighters"/>
    <n v="37.380000000000003"/>
    <n v="8"/>
    <n v="7.48"/>
    <s v="Yes"/>
  </r>
  <r>
    <d v="2015-09-10T00:00:00"/>
    <x v="2"/>
    <x v="8"/>
    <x v="696"/>
    <x v="10"/>
    <x v="1"/>
    <x v="1"/>
    <s v="High-Back Leather Manager's Chair"/>
    <n v="389.97"/>
    <n v="3"/>
    <n v="35.1"/>
    <s v="Yes"/>
  </r>
  <r>
    <d v="2015-09-10T00:00:00"/>
    <x v="2"/>
    <x v="8"/>
    <x v="696"/>
    <x v="10"/>
    <x v="2"/>
    <x v="10"/>
    <s v="Belkin 8 Outlet SurgeMaster II Gold Surge Protector"/>
    <n v="269.91000000000003"/>
    <n v="5"/>
    <n v="53.98"/>
    <s v="Yes"/>
  </r>
  <r>
    <d v="2015-09-11T00:00:00"/>
    <x v="2"/>
    <x v="8"/>
    <x v="697"/>
    <x v="13"/>
    <x v="2"/>
    <x v="3"/>
    <s v="While You Were Out Pads, 50 per Pad, 4 x 5 1/4, Green Cycle"/>
    <n v="11.35"/>
    <n v="3"/>
    <n v="4.12"/>
    <s v="Yes"/>
  </r>
  <r>
    <d v="2015-09-11T00:00:00"/>
    <x v="2"/>
    <x v="8"/>
    <x v="440"/>
    <x v="28"/>
    <x v="2"/>
    <x v="9"/>
    <s v="Binder Posts"/>
    <n v="17.22"/>
    <n v="3"/>
    <n v="7.92"/>
    <s v="Yes"/>
  </r>
  <r>
    <d v="2015-09-11T00:00:00"/>
    <x v="2"/>
    <x v="8"/>
    <x v="440"/>
    <x v="28"/>
    <x v="1"/>
    <x v="7"/>
    <s v="Bevis Round Conference Table Top &amp; Single Column Base"/>
    <n v="1024.3800000000001"/>
    <n v="7"/>
    <n v="215.12"/>
    <s v="Yes"/>
  </r>
  <r>
    <d v="2015-09-11T00:00:00"/>
    <x v="2"/>
    <x v="8"/>
    <x v="440"/>
    <x v="28"/>
    <x v="2"/>
    <x v="13"/>
    <s v="#10- 4 1/8&quot; x 9 1/2&quot; Recycled Envelopes"/>
    <n v="26.22"/>
    <n v="3"/>
    <n v="12.32"/>
    <s v="Yes"/>
  </r>
  <r>
    <d v="2015-09-11T00:00:00"/>
    <x v="2"/>
    <x v="8"/>
    <x v="440"/>
    <x v="28"/>
    <x v="2"/>
    <x v="3"/>
    <s v="Xerox 1978"/>
    <n v="17.34"/>
    <n v="3"/>
    <n v="8.5"/>
    <s v="Yes"/>
  </r>
  <r>
    <d v="2015-09-11T00:00:00"/>
    <x v="2"/>
    <x v="8"/>
    <x v="262"/>
    <x v="2"/>
    <x v="0"/>
    <x v="15"/>
    <s v="Zebra ZM400 Thermal Label Printer"/>
    <n v="2321.9"/>
    <n v="2"/>
    <n v="1114.51"/>
    <s v="Yes"/>
  </r>
  <r>
    <d v="2015-09-11T00:00:00"/>
    <x v="2"/>
    <x v="8"/>
    <x v="262"/>
    <x v="2"/>
    <x v="2"/>
    <x v="6"/>
    <s v="Perma STOR-ALL Hanging File Box, 13 1/8&quot;W x 12 1/4&quot;D x 10 1/2&quot;H"/>
    <n v="17.940000000000001"/>
    <n v="3"/>
    <n v="3.05"/>
    <s v="Yes"/>
  </r>
  <r>
    <d v="2015-09-11T00:00:00"/>
    <x v="2"/>
    <x v="8"/>
    <x v="308"/>
    <x v="2"/>
    <x v="2"/>
    <x v="6"/>
    <s v="Tennsco Industrial Shelving"/>
    <n v="244.55"/>
    <n v="5"/>
    <n v="4.8899999999999997"/>
    <s v="Yes"/>
  </r>
  <r>
    <d v="2015-09-11T00:00:00"/>
    <x v="2"/>
    <x v="8"/>
    <x v="308"/>
    <x v="2"/>
    <x v="2"/>
    <x v="13"/>
    <s v="Poly String Tie Envelopes"/>
    <n v="12.24"/>
    <n v="6"/>
    <n v="5.75"/>
    <s v="Yes"/>
  </r>
  <r>
    <d v="2015-09-11T00:00:00"/>
    <x v="2"/>
    <x v="8"/>
    <x v="308"/>
    <x v="2"/>
    <x v="0"/>
    <x v="0"/>
    <s v="AmazonBasics 3-Button USB Wired Mouse"/>
    <n v="13.98"/>
    <n v="2"/>
    <n v="6.01"/>
    <s v="Yes"/>
  </r>
  <r>
    <d v="2015-09-11T00:00:00"/>
    <x v="2"/>
    <x v="8"/>
    <x v="308"/>
    <x v="2"/>
    <x v="0"/>
    <x v="0"/>
    <s v="LogitechÂ VX Revolution Cordless Laser Mouse for Notebooks (Black)"/>
    <n v="899.95"/>
    <n v="5"/>
    <n v="54"/>
    <s v="Yes"/>
  </r>
  <r>
    <d v="2015-09-11T00:00:00"/>
    <x v="2"/>
    <x v="8"/>
    <x v="625"/>
    <x v="5"/>
    <x v="2"/>
    <x v="4"/>
    <s v="OIC Binder Clips, Mini, 1/4&quot; Capacity, Black"/>
    <n v="2.48"/>
    <n v="2"/>
    <n v="1.17"/>
    <s v="Yes"/>
  </r>
  <r>
    <d v="2015-09-11T00:00:00"/>
    <x v="2"/>
    <x v="8"/>
    <x v="427"/>
    <x v="24"/>
    <x v="2"/>
    <x v="9"/>
    <s v="Avery Poly Binder Pockets"/>
    <n v="10.74"/>
    <n v="3"/>
    <n v="5.16"/>
    <s v="Yes"/>
  </r>
  <r>
    <d v="2015-09-12T00:00:00"/>
    <x v="2"/>
    <x v="8"/>
    <x v="590"/>
    <x v="24"/>
    <x v="2"/>
    <x v="3"/>
    <s v="Xerox 188"/>
    <n v="34.020000000000003"/>
    <n v="3"/>
    <n v="16.670000000000002"/>
    <s v="Yes"/>
  </r>
  <r>
    <d v="2015-09-13T00:00:00"/>
    <x v="2"/>
    <x v="8"/>
    <x v="469"/>
    <x v="24"/>
    <x v="0"/>
    <x v="0"/>
    <s v="Case Logic 2.4GHz Wireless Keyboard"/>
    <n v="199.96"/>
    <n v="4"/>
    <n v="16"/>
    <s v="Yes"/>
  </r>
  <r>
    <d v="2015-09-13T00:00:00"/>
    <x v="2"/>
    <x v="8"/>
    <x v="469"/>
    <x v="24"/>
    <x v="1"/>
    <x v="1"/>
    <s v="Hon Multipurpose Stacking Arm Chairs"/>
    <n v="1516.2"/>
    <n v="7"/>
    <n v="394.21"/>
    <s v="Yes"/>
  </r>
  <r>
    <d v="2015-09-13T00:00:00"/>
    <x v="2"/>
    <x v="8"/>
    <x v="208"/>
    <x v="13"/>
    <x v="2"/>
    <x v="9"/>
    <s v="Fellowes Twister Kit, Gray/Clear, 3/pkg"/>
    <n v="2.41"/>
    <n v="1"/>
    <n v="-2.0099999999999998"/>
    <s v="No"/>
  </r>
  <r>
    <d v="2015-09-13T00:00:00"/>
    <x v="2"/>
    <x v="8"/>
    <x v="698"/>
    <x v="21"/>
    <x v="1"/>
    <x v="5"/>
    <s v="Eldon Advantage Chair Mats for Low to Medium Pile Carpets"/>
    <n v="129.93"/>
    <n v="3"/>
    <n v="12.99"/>
    <s v="Yes"/>
  </r>
  <r>
    <d v="2015-09-13T00:00:00"/>
    <x v="2"/>
    <x v="8"/>
    <x v="698"/>
    <x v="21"/>
    <x v="2"/>
    <x v="3"/>
    <s v="Xerox 1948"/>
    <n v="69.930000000000007"/>
    <n v="7"/>
    <n v="31.47"/>
    <s v="Yes"/>
  </r>
  <r>
    <d v="2015-09-13T00:00:00"/>
    <x v="2"/>
    <x v="8"/>
    <x v="353"/>
    <x v="3"/>
    <x v="2"/>
    <x v="13"/>
    <s v="Staple envelope"/>
    <n v="7.82"/>
    <n v="1"/>
    <n v="2.93"/>
    <s v="Yes"/>
  </r>
  <r>
    <d v="2015-09-13T00:00:00"/>
    <x v="2"/>
    <x v="8"/>
    <x v="353"/>
    <x v="3"/>
    <x v="1"/>
    <x v="1"/>
    <s v="Global Value Steno Chair, Gray"/>
    <n v="170.07"/>
    <n v="4"/>
    <n v="-12.15"/>
    <s v="No"/>
  </r>
  <r>
    <d v="2015-09-13T00:00:00"/>
    <x v="2"/>
    <x v="8"/>
    <x v="495"/>
    <x v="12"/>
    <x v="2"/>
    <x v="9"/>
    <s v="Heavy-Duty E-Z-D Binders"/>
    <n v="13.09"/>
    <n v="4"/>
    <n v="-10.039999999999999"/>
    <s v="No"/>
  </r>
  <r>
    <d v="2015-09-13T00:00:00"/>
    <x v="2"/>
    <x v="8"/>
    <x v="699"/>
    <x v="5"/>
    <x v="1"/>
    <x v="5"/>
    <s v="Flat Face Poster Frame"/>
    <n v="131.88"/>
    <n v="7"/>
    <n v="55.39"/>
    <s v="Yes"/>
  </r>
  <r>
    <d v="2015-09-13T00:00:00"/>
    <x v="2"/>
    <x v="8"/>
    <x v="699"/>
    <x v="5"/>
    <x v="2"/>
    <x v="9"/>
    <s v="Acco Data Flex Cable Posts For Top &amp; Bottom Load Binders, 6&quot; Capacity"/>
    <n v="25.03"/>
    <n v="3"/>
    <n v="7.82"/>
    <s v="Yes"/>
  </r>
  <r>
    <d v="2015-09-13T00:00:00"/>
    <x v="2"/>
    <x v="8"/>
    <x v="699"/>
    <x v="5"/>
    <x v="1"/>
    <x v="1"/>
    <s v="Global Comet Stacking Armless Chair"/>
    <n v="717.72"/>
    <n v="3"/>
    <n v="71.77"/>
    <s v="Yes"/>
  </r>
  <r>
    <d v="2015-09-13T00:00:00"/>
    <x v="2"/>
    <x v="8"/>
    <x v="699"/>
    <x v="5"/>
    <x v="1"/>
    <x v="5"/>
    <s v="Eldon Econocleat Chair Mats for Low Pile Carpets"/>
    <n v="207.35"/>
    <n v="5"/>
    <n v="24.88"/>
    <s v="Yes"/>
  </r>
  <r>
    <d v="2015-09-13T00:00:00"/>
    <x v="2"/>
    <x v="8"/>
    <x v="699"/>
    <x v="5"/>
    <x v="1"/>
    <x v="5"/>
    <s v="Tensor Computer Mounted Lamp"/>
    <n v="44.67"/>
    <n v="3"/>
    <n v="12.06"/>
    <s v="Yes"/>
  </r>
  <r>
    <d v="2015-09-13T00:00:00"/>
    <x v="2"/>
    <x v="8"/>
    <x v="699"/>
    <x v="5"/>
    <x v="2"/>
    <x v="3"/>
    <s v="Xerox 1915"/>
    <n v="209.7"/>
    <n v="2"/>
    <n v="100.66"/>
    <s v="Yes"/>
  </r>
  <r>
    <d v="2015-09-14T00:00:00"/>
    <x v="2"/>
    <x v="8"/>
    <x v="152"/>
    <x v="27"/>
    <x v="1"/>
    <x v="7"/>
    <s v="Lesro Round Back Collection Coffee Table, End Table"/>
    <n v="912.75"/>
    <n v="5"/>
    <n v="118.66"/>
    <s v="Yes"/>
  </r>
  <r>
    <d v="2015-09-14T00:00:00"/>
    <x v="2"/>
    <x v="8"/>
    <x v="377"/>
    <x v="5"/>
    <x v="1"/>
    <x v="7"/>
    <s v="KI Conference Tables"/>
    <n v="170.14"/>
    <n v="3"/>
    <n v="-8.51"/>
    <s v="No"/>
  </r>
  <r>
    <d v="2015-09-14T00:00:00"/>
    <x v="2"/>
    <x v="8"/>
    <x v="623"/>
    <x v="20"/>
    <x v="2"/>
    <x v="6"/>
    <s v="Fellowes Officeware Wire Shelving"/>
    <n v="269.49"/>
    <n v="3"/>
    <n v="5.39"/>
    <s v="Yes"/>
  </r>
  <r>
    <d v="2015-09-14T00:00:00"/>
    <x v="2"/>
    <x v="8"/>
    <x v="145"/>
    <x v="2"/>
    <x v="2"/>
    <x v="6"/>
    <s v="Economy Rollaway Files"/>
    <n v="991.2"/>
    <n v="6"/>
    <n v="257.70999999999998"/>
    <s v="Yes"/>
  </r>
  <r>
    <d v="2015-09-14T00:00:00"/>
    <x v="2"/>
    <x v="8"/>
    <x v="145"/>
    <x v="2"/>
    <x v="0"/>
    <x v="12"/>
    <s v="Sharp 1540cs Digital Laser Copier"/>
    <n v="879.98"/>
    <n v="2"/>
    <n v="329.99"/>
    <s v="Yes"/>
  </r>
  <r>
    <d v="2015-09-14T00:00:00"/>
    <x v="2"/>
    <x v="8"/>
    <x v="145"/>
    <x v="2"/>
    <x v="2"/>
    <x v="9"/>
    <s v="Wilson Jones Easy Flow II Sheet Lifters"/>
    <n v="12.96"/>
    <n v="9"/>
    <n v="4.54"/>
    <s v="Yes"/>
  </r>
  <r>
    <d v="2015-09-14T00:00:00"/>
    <x v="2"/>
    <x v="8"/>
    <x v="611"/>
    <x v="34"/>
    <x v="2"/>
    <x v="9"/>
    <s v="Wilson Jones Impact Binders"/>
    <n v="25.9"/>
    <n v="5"/>
    <n v="12.69"/>
    <s v="Yes"/>
  </r>
  <r>
    <d v="2015-09-15T00:00:00"/>
    <x v="2"/>
    <x v="8"/>
    <x v="542"/>
    <x v="11"/>
    <x v="2"/>
    <x v="3"/>
    <s v="Xerox 21"/>
    <n v="15.55"/>
    <n v="3"/>
    <n v="5.44"/>
    <s v="Yes"/>
  </r>
  <r>
    <d v="2015-09-15T00:00:00"/>
    <x v="2"/>
    <x v="8"/>
    <x v="542"/>
    <x v="11"/>
    <x v="1"/>
    <x v="5"/>
    <s v="Ultra Door Push Plate"/>
    <n v="15.71"/>
    <n v="4"/>
    <n v="2.5499999999999998"/>
    <s v="Yes"/>
  </r>
  <r>
    <d v="2015-09-15T00:00:00"/>
    <x v="2"/>
    <x v="8"/>
    <x v="542"/>
    <x v="11"/>
    <x v="2"/>
    <x v="6"/>
    <s v="Decoflex Hanging Personal Folder File, Blue"/>
    <n v="24.67"/>
    <n v="2"/>
    <n v="2.16"/>
    <s v="Yes"/>
  </r>
  <r>
    <d v="2015-09-15T00:00:00"/>
    <x v="2"/>
    <x v="8"/>
    <x v="542"/>
    <x v="11"/>
    <x v="1"/>
    <x v="5"/>
    <s v="Tenex &quot;The Solids&quot; Textured Chair Mats"/>
    <n v="55.97"/>
    <n v="1"/>
    <n v="-2.1"/>
    <s v="No"/>
  </r>
  <r>
    <d v="2015-09-15T00:00:00"/>
    <x v="2"/>
    <x v="8"/>
    <x v="328"/>
    <x v="24"/>
    <x v="2"/>
    <x v="6"/>
    <s v="Fellowes Stor/Drawer Steel Plus Storage Drawers"/>
    <n v="190.86"/>
    <n v="2"/>
    <n v="11.45"/>
    <s v="Yes"/>
  </r>
  <r>
    <d v="2015-09-15T00:00:00"/>
    <x v="2"/>
    <x v="8"/>
    <x v="328"/>
    <x v="24"/>
    <x v="2"/>
    <x v="11"/>
    <s v="Manco Dry-Lighter Erasable Highlighter"/>
    <n v="24.32"/>
    <n v="8"/>
    <n v="8.27"/>
    <s v="Yes"/>
  </r>
  <r>
    <d v="2015-09-15T00:00:00"/>
    <x v="2"/>
    <x v="8"/>
    <x v="700"/>
    <x v="2"/>
    <x v="2"/>
    <x v="9"/>
    <s v="GBC Twin Loop Wire Binding Elements"/>
    <n v="79.87"/>
    <n v="3"/>
    <n v="29.95"/>
    <s v="Yes"/>
  </r>
  <r>
    <d v="2015-09-15T00:00:00"/>
    <x v="2"/>
    <x v="8"/>
    <x v="700"/>
    <x v="2"/>
    <x v="1"/>
    <x v="14"/>
    <s v="Bush Westfield Collection Bookcases, Medium Cherry Finish"/>
    <n v="46.38"/>
    <n v="1"/>
    <n v="1.1599999999999999"/>
    <s v="Yes"/>
  </r>
  <r>
    <d v="2015-09-15T00:00:00"/>
    <x v="2"/>
    <x v="8"/>
    <x v="700"/>
    <x v="2"/>
    <x v="2"/>
    <x v="3"/>
    <s v="Xerox 1967"/>
    <n v="12.96"/>
    <n v="2"/>
    <n v="6.22"/>
    <s v="Yes"/>
  </r>
  <r>
    <d v="2015-09-15T00:00:00"/>
    <x v="2"/>
    <x v="8"/>
    <x v="306"/>
    <x v="39"/>
    <x v="1"/>
    <x v="7"/>
    <s v="Bretford CR8500 Series Meeting Room Furniture"/>
    <n v="801.96"/>
    <n v="2"/>
    <n v="200.49"/>
    <s v="Yes"/>
  </r>
  <r>
    <d v="2015-09-15T00:00:00"/>
    <x v="2"/>
    <x v="8"/>
    <x v="306"/>
    <x v="39"/>
    <x v="0"/>
    <x v="2"/>
    <s v="Anker Astro Mini 3000mAh Ultra-Compact Portable Charger"/>
    <n v="59.97"/>
    <n v="3"/>
    <n v="0"/>
    <s v="Break-Even"/>
  </r>
  <r>
    <d v="2015-09-15T00:00:00"/>
    <x v="2"/>
    <x v="8"/>
    <x v="306"/>
    <x v="39"/>
    <x v="1"/>
    <x v="1"/>
    <s v="Global Manager's Adjustable Task Chair, Storm"/>
    <n v="1056.8599999999999"/>
    <n v="7"/>
    <n v="306.49"/>
    <s v="Yes"/>
  </r>
  <r>
    <d v="2015-09-15T00:00:00"/>
    <x v="2"/>
    <x v="8"/>
    <x v="701"/>
    <x v="13"/>
    <x v="2"/>
    <x v="9"/>
    <s v="Avery Hidden Tab Dividers for Binding Systems"/>
    <n v="3.58"/>
    <n v="4"/>
    <n v="-2.86"/>
    <s v="No"/>
  </r>
  <r>
    <d v="2015-09-15T00:00:00"/>
    <x v="2"/>
    <x v="8"/>
    <x v="701"/>
    <x v="13"/>
    <x v="2"/>
    <x v="6"/>
    <s v="Gould Plastics 18-Pocket Panel Bin, 34w x 5-1/4d x 20-1/2h"/>
    <n v="147.18"/>
    <n v="2"/>
    <n v="-29.44"/>
    <s v="No"/>
  </r>
  <r>
    <d v="2015-09-16T00:00:00"/>
    <x v="2"/>
    <x v="8"/>
    <x v="0"/>
    <x v="25"/>
    <x v="2"/>
    <x v="13"/>
    <s v="Staple envelope"/>
    <n v="31.12"/>
    <n v="4"/>
    <n v="14.63"/>
    <s v="Yes"/>
  </r>
  <r>
    <d v="2015-09-17T00:00:00"/>
    <x v="2"/>
    <x v="8"/>
    <x v="476"/>
    <x v="13"/>
    <x v="1"/>
    <x v="14"/>
    <s v="Riverside Palais Royal Lawyers Bookcase, Royale Cherry Finish"/>
    <n v="3083.43"/>
    <n v="7"/>
    <n v="-1665.05"/>
    <s v="No"/>
  </r>
  <r>
    <d v="2015-09-17T00:00:00"/>
    <x v="2"/>
    <x v="8"/>
    <x v="476"/>
    <x v="13"/>
    <x v="2"/>
    <x v="9"/>
    <s v="Avery Recycled Flexi-View Covers for Binding Systems"/>
    <n v="9.6199999999999992"/>
    <n v="2"/>
    <n v="-7.05"/>
    <s v="No"/>
  </r>
  <r>
    <d v="2015-09-17T00:00:00"/>
    <x v="2"/>
    <x v="8"/>
    <x v="476"/>
    <x v="13"/>
    <x v="1"/>
    <x v="5"/>
    <s v="Howard Miller 13-3/4&quot; Diameter Brushed Chrome Round Wall Clock"/>
    <n v="124.2"/>
    <n v="3"/>
    <n v="15.53"/>
    <s v="Yes"/>
  </r>
  <r>
    <d v="2015-09-17T00:00:00"/>
    <x v="2"/>
    <x v="8"/>
    <x v="476"/>
    <x v="13"/>
    <x v="2"/>
    <x v="13"/>
    <s v="Poly String Tie Envelopes"/>
    <n v="3.26"/>
    <n v="2"/>
    <n v="1.1000000000000001"/>
    <s v="Yes"/>
  </r>
  <r>
    <d v="2015-09-17T00:00:00"/>
    <x v="2"/>
    <x v="8"/>
    <x v="476"/>
    <x v="13"/>
    <x v="2"/>
    <x v="11"/>
    <s v="BOSTON Model 1800 Electric Pencil Sharpeners, Putty/Woodgrain"/>
    <n v="86.3"/>
    <n v="6"/>
    <n v="9.7100000000000009"/>
    <s v="Yes"/>
  </r>
  <r>
    <d v="2015-09-17T00:00:00"/>
    <x v="2"/>
    <x v="8"/>
    <x v="476"/>
    <x v="13"/>
    <x v="2"/>
    <x v="9"/>
    <s v="Acco Pressboard Covers with Storage Hooks, 14 7/8&quot; x 11&quot;, Executive Red"/>
    <n v="6.86"/>
    <n v="6"/>
    <n v="-5.72"/>
    <s v="No"/>
  </r>
  <r>
    <d v="2015-09-17T00:00:00"/>
    <x v="2"/>
    <x v="8"/>
    <x v="476"/>
    <x v="13"/>
    <x v="2"/>
    <x v="11"/>
    <s v="Lumber Crayons"/>
    <n v="15.76"/>
    <n v="2"/>
    <n v="3.55"/>
    <s v="Yes"/>
  </r>
  <r>
    <d v="2015-09-17T00:00:00"/>
    <x v="2"/>
    <x v="8"/>
    <x v="702"/>
    <x v="5"/>
    <x v="2"/>
    <x v="3"/>
    <s v="Xerox 216"/>
    <n v="32.4"/>
    <n v="5"/>
    <n v="15.55"/>
    <s v="Yes"/>
  </r>
  <r>
    <d v="2015-09-17T00:00:00"/>
    <x v="2"/>
    <x v="8"/>
    <x v="486"/>
    <x v="4"/>
    <x v="1"/>
    <x v="5"/>
    <s v="Howard Miller Distant Time Traveler Alarm Clock"/>
    <n v="21.94"/>
    <n v="2"/>
    <n v="-10.42"/>
    <s v="No"/>
  </r>
  <r>
    <d v="2015-09-17T00:00:00"/>
    <x v="2"/>
    <x v="8"/>
    <x v="486"/>
    <x v="4"/>
    <x v="2"/>
    <x v="9"/>
    <s v="GBC Imprintable Covers"/>
    <n v="6.59"/>
    <n v="3"/>
    <n v="-10.210000000000001"/>
    <s v="No"/>
  </r>
  <r>
    <d v="2015-09-17T00:00:00"/>
    <x v="2"/>
    <x v="8"/>
    <x v="485"/>
    <x v="2"/>
    <x v="1"/>
    <x v="7"/>
    <s v="Riverside Furniture Oval Coffee Table, Oval End Table, End Table with Drawer"/>
    <n v="344.22"/>
    <n v="2"/>
    <n v="-103.27"/>
    <s v="No"/>
  </r>
  <r>
    <d v="2015-09-17T00:00:00"/>
    <x v="2"/>
    <x v="8"/>
    <x v="686"/>
    <x v="11"/>
    <x v="0"/>
    <x v="0"/>
    <s v="SanDisk Cruzer 64 GB USB Flash Drive"/>
    <n v="87.17"/>
    <n v="3"/>
    <n v="10.9"/>
    <s v="Yes"/>
  </r>
  <r>
    <d v="2015-09-17T00:00:00"/>
    <x v="2"/>
    <x v="8"/>
    <x v="568"/>
    <x v="1"/>
    <x v="2"/>
    <x v="9"/>
    <s v="Acco Data Flex Cable Posts For Top &amp; Bottom Load Binders, 6&quot; Capacity"/>
    <n v="25.03"/>
    <n v="3"/>
    <n v="7.82"/>
    <s v="Yes"/>
  </r>
  <r>
    <d v="2015-09-17T00:00:00"/>
    <x v="2"/>
    <x v="8"/>
    <x v="218"/>
    <x v="2"/>
    <x v="2"/>
    <x v="6"/>
    <s v="Woodgrain Magazine Files by Perma"/>
    <n v="14.9"/>
    <n v="5"/>
    <n v="1.04"/>
    <s v="Yes"/>
  </r>
  <r>
    <d v="2015-09-17T00:00:00"/>
    <x v="2"/>
    <x v="8"/>
    <x v="218"/>
    <x v="2"/>
    <x v="2"/>
    <x v="8"/>
    <s v="Avery 485"/>
    <n v="87.71"/>
    <n v="7"/>
    <n v="41.22"/>
    <s v="Yes"/>
  </r>
  <r>
    <d v="2015-09-17T00:00:00"/>
    <x v="2"/>
    <x v="8"/>
    <x v="218"/>
    <x v="2"/>
    <x v="1"/>
    <x v="1"/>
    <s v="Office Star Flex Back Scooter Chair with White Frame"/>
    <n v="199.76"/>
    <n v="2"/>
    <n v="8.8800000000000008"/>
    <s v="Yes"/>
  </r>
  <r>
    <d v="2015-09-17T00:00:00"/>
    <x v="2"/>
    <x v="8"/>
    <x v="218"/>
    <x v="2"/>
    <x v="2"/>
    <x v="6"/>
    <s v="Eldon Mobile Mega Data Cart  Mega Stackable  Add-On Trays"/>
    <n v="94.6"/>
    <n v="4"/>
    <n v="27.43"/>
    <s v="Yes"/>
  </r>
  <r>
    <d v="2015-09-17T00:00:00"/>
    <x v="2"/>
    <x v="8"/>
    <x v="218"/>
    <x v="2"/>
    <x v="1"/>
    <x v="14"/>
    <s v="Riverside Palais Royal Lawyers Bookcase, Royale Cherry Finish"/>
    <n v="4228.7"/>
    <n v="6"/>
    <n v="158.58000000000001"/>
    <s v="Yes"/>
  </r>
  <r>
    <d v="2015-09-17T00:00:00"/>
    <x v="2"/>
    <x v="8"/>
    <x v="218"/>
    <x v="2"/>
    <x v="1"/>
    <x v="14"/>
    <s v="DMI Eclipse Executive Suite Bookcases"/>
    <n v="2003.92"/>
    <n v="5"/>
    <n v="-25.05"/>
    <s v="No"/>
  </r>
  <r>
    <d v="2015-09-17T00:00:00"/>
    <x v="2"/>
    <x v="8"/>
    <x v="218"/>
    <x v="2"/>
    <x v="0"/>
    <x v="2"/>
    <s v="ClearSounds CSC500 Amplified Spirit Phone Corded phone"/>
    <n v="209.97"/>
    <n v="3"/>
    <n v="58.79"/>
    <s v="Yes"/>
  </r>
  <r>
    <d v="2015-09-17T00:00:00"/>
    <x v="2"/>
    <x v="8"/>
    <x v="218"/>
    <x v="2"/>
    <x v="0"/>
    <x v="0"/>
    <s v="Plantronics CS510 - Over-the-Head monaural Wireless Headset System"/>
    <n v="659.9"/>
    <n v="2"/>
    <n v="217.77"/>
    <s v="Yes"/>
  </r>
  <r>
    <d v="2015-09-17T00:00:00"/>
    <x v="2"/>
    <x v="8"/>
    <x v="218"/>
    <x v="2"/>
    <x v="2"/>
    <x v="3"/>
    <s v="Eaton Premium Continuous-Feed Paper, 25% Cotton, Letter Size, White, 1000 Shts/Box"/>
    <n v="110.96"/>
    <n v="2"/>
    <n v="53.26"/>
    <s v="Yes"/>
  </r>
  <r>
    <d v="2015-09-17T00:00:00"/>
    <x v="2"/>
    <x v="8"/>
    <x v="218"/>
    <x v="2"/>
    <x v="0"/>
    <x v="2"/>
    <s v="ARKON Windshield Dashboard Air Vent Car Mount Holder"/>
    <n v="67.8"/>
    <n v="4"/>
    <n v="1.36"/>
    <s v="Yes"/>
  </r>
  <r>
    <d v="2015-09-18T00:00:00"/>
    <x v="2"/>
    <x v="8"/>
    <x v="167"/>
    <x v="5"/>
    <x v="2"/>
    <x v="3"/>
    <s v="Personal Creations Ink Jet Cards and Labels"/>
    <n v="160.72"/>
    <n v="14"/>
    <n v="78.75"/>
    <s v="Yes"/>
  </r>
  <r>
    <d v="2015-09-18T00:00:00"/>
    <x v="2"/>
    <x v="8"/>
    <x v="167"/>
    <x v="5"/>
    <x v="2"/>
    <x v="3"/>
    <s v="Rediform S.O.S. Phone Message Books"/>
    <n v="19.920000000000002"/>
    <n v="4"/>
    <n v="9.76"/>
    <s v="Yes"/>
  </r>
  <r>
    <d v="2015-09-18T00:00:00"/>
    <x v="2"/>
    <x v="8"/>
    <x v="167"/>
    <x v="5"/>
    <x v="2"/>
    <x v="16"/>
    <s v="Acme Value Line Scissors"/>
    <n v="7.3"/>
    <n v="2"/>
    <n v="2.19"/>
    <s v="Yes"/>
  </r>
  <r>
    <d v="2015-09-18T00:00:00"/>
    <x v="2"/>
    <x v="8"/>
    <x v="23"/>
    <x v="29"/>
    <x v="2"/>
    <x v="6"/>
    <s v="Acco Perma 3000 Stacking Storage Drawers"/>
    <n v="41.96"/>
    <n v="2"/>
    <n v="7.97"/>
    <s v="Yes"/>
  </r>
  <r>
    <d v="2015-09-18T00:00:00"/>
    <x v="2"/>
    <x v="8"/>
    <x v="23"/>
    <x v="29"/>
    <x v="2"/>
    <x v="6"/>
    <s v="Safco Industrial Wire Shelving System"/>
    <n v="636.86"/>
    <n v="7"/>
    <n v="0"/>
    <s v="Break-Even"/>
  </r>
  <r>
    <d v="2015-09-18T00:00:00"/>
    <x v="2"/>
    <x v="8"/>
    <x v="23"/>
    <x v="29"/>
    <x v="0"/>
    <x v="2"/>
    <s v="Samsung Galaxy S4 Active"/>
    <n v="499.99"/>
    <n v="1"/>
    <n v="130"/>
    <s v="Yes"/>
  </r>
  <r>
    <d v="2015-09-18T00:00:00"/>
    <x v="2"/>
    <x v="8"/>
    <x v="23"/>
    <x v="29"/>
    <x v="0"/>
    <x v="2"/>
    <s v="Polycom VVX 310 VoIP phone"/>
    <n v="1259.93"/>
    <n v="7"/>
    <n v="327.58"/>
    <s v="Yes"/>
  </r>
  <r>
    <d v="2015-09-18T00:00:00"/>
    <x v="2"/>
    <x v="8"/>
    <x v="23"/>
    <x v="29"/>
    <x v="2"/>
    <x v="9"/>
    <s v="Acco Flexible ACCOHIDE Square Ring Data Binder, Dark Blue, 11 1/2&quot; X 14&quot; 7/8&quot;"/>
    <n v="65.08"/>
    <n v="4"/>
    <n v="31.89"/>
    <s v="Yes"/>
  </r>
  <r>
    <d v="2015-09-18T00:00:00"/>
    <x v="2"/>
    <x v="8"/>
    <x v="204"/>
    <x v="5"/>
    <x v="2"/>
    <x v="11"/>
    <s v="Quartet Omega Colored Chalk, 12/Pack"/>
    <n v="11.68"/>
    <n v="2"/>
    <n v="5.49"/>
    <s v="Yes"/>
  </r>
  <r>
    <d v="2015-09-18T00:00:00"/>
    <x v="2"/>
    <x v="8"/>
    <x v="204"/>
    <x v="5"/>
    <x v="2"/>
    <x v="16"/>
    <s v="Elite 5&quot; Scissors"/>
    <n v="16.899999999999999"/>
    <n v="2"/>
    <n v="5.07"/>
    <s v="Yes"/>
  </r>
  <r>
    <d v="2015-09-18T00:00:00"/>
    <x v="2"/>
    <x v="8"/>
    <x v="204"/>
    <x v="5"/>
    <x v="1"/>
    <x v="5"/>
    <s v="Advantus Panel Wall Certificate Holder - 8.5x11"/>
    <n v="24.4"/>
    <n v="2"/>
    <n v="10.25"/>
    <s v="Yes"/>
  </r>
  <r>
    <d v="2015-09-18T00:00:00"/>
    <x v="2"/>
    <x v="8"/>
    <x v="703"/>
    <x v="11"/>
    <x v="0"/>
    <x v="0"/>
    <s v="Enermax Acrylux Wireless Keyboard"/>
    <n v="717.12"/>
    <n v="9"/>
    <n v="152.38999999999999"/>
    <s v="Yes"/>
  </r>
  <r>
    <d v="2015-09-18T00:00:00"/>
    <x v="2"/>
    <x v="8"/>
    <x v="704"/>
    <x v="1"/>
    <x v="2"/>
    <x v="3"/>
    <s v="Wirebound Message Books, Four 2 3/4&quot; x 5&quot; Forms per Page, 600 Sets per Book"/>
    <n v="18.54"/>
    <n v="2"/>
    <n v="8.7100000000000009"/>
    <s v="Yes"/>
  </r>
  <r>
    <d v="2015-09-18T00:00:00"/>
    <x v="2"/>
    <x v="8"/>
    <x v="697"/>
    <x v="5"/>
    <x v="2"/>
    <x v="6"/>
    <s v="Stur-D-Stor Shelving, Vertical 5-Shelf: 72&quot;H x 36&quot;W x 18 1/2&quot;D"/>
    <n v="443.92"/>
    <n v="4"/>
    <n v="8.8800000000000008"/>
    <s v="Yes"/>
  </r>
  <r>
    <d v="2015-09-19T00:00:00"/>
    <x v="2"/>
    <x v="8"/>
    <x v="127"/>
    <x v="25"/>
    <x v="1"/>
    <x v="14"/>
    <s v="Sauder Cornerstone Collection Library"/>
    <n v="61.96"/>
    <n v="2"/>
    <n v="4.34"/>
    <s v="Yes"/>
  </r>
  <r>
    <d v="2015-09-19T00:00:00"/>
    <x v="2"/>
    <x v="8"/>
    <x v="60"/>
    <x v="21"/>
    <x v="0"/>
    <x v="0"/>
    <s v="Kensington K72356US Mouse-in-a-Box USB Desktop Mouse"/>
    <n v="66.36"/>
    <n v="4"/>
    <n v="23.23"/>
    <s v="Yes"/>
  </r>
  <r>
    <d v="2015-09-19T00:00:00"/>
    <x v="2"/>
    <x v="8"/>
    <x v="618"/>
    <x v="5"/>
    <x v="2"/>
    <x v="3"/>
    <s v="Personal Creations Ink Jet Cards and Labels"/>
    <n v="22.96"/>
    <n v="2"/>
    <n v="11.25"/>
    <s v="Yes"/>
  </r>
  <r>
    <d v="2015-09-19T00:00:00"/>
    <x v="2"/>
    <x v="8"/>
    <x v="5"/>
    <x v="2"/>
    <x v="0"/>
    <x v="2"/>
    <s v="PureGear Roll-On Screen Protector"/>
    <n v="279.86"/>
    <n v="14"/>
    <n v="134.33000000000001"/>
    <s v="Yes"/>
  </r>
  <r>
    <d v="2015-09-19T00:00:00"/>
    <x v="2"/>
    <x v="8"/>
    <x v="202"/>
    <x v="35"/>
    <x v="2"/>
    <x v="11"/>
    <s v="Newell 323"/>
    <n v="8.4"/>
    <n v="5"/>
    <n v="2.1800000000000002"/>
    <s v="Yes"/>
  </r>
  <r>
    <d v="2015-09-19T00:00:00"/>
    <x v="2"/>
    <x v="8"/>
    <x v="671"/>
    <x v="5"/>
    <x v="1"/>
    <x v="5"/>
    <s v="Seth Thomas 8 1/2&quot; Cubicle Clock"/>
    <n v="60.84"/>
    <n v="3"/>
    <n v="19.47"/>
    <s v="Yes"/>
  </r>
  <r>
    <d v="2015-09-20T00:00:00"/>
    <x v="2"/>
    <x v="8"/>
    <x v="241"/>
    <x v="6"/>
    <x v="2"/>
    <x v="9"/>
    <s v="GBC Standard Plastic Binding Systems' Combs"/>
    <n v="37.68"/>
    <n v="6"/>
    <n v="16.96"/>
    <s v="Yes"/>
  </r>
  <r>
    <d v="2015-09-20T00:00:00"/>
    <x v="2"/>
    <x v="8"/>
    <x v="334"/>
    <x v="2"/>
    <x v="2"/>
    <x v="3"/>
    <s v="Xerox 1881"/>
    <n v="61.4"/>
    <n v="5"/>
    <n v="28.86"/>
    <s v="Yes"/>
  </r>
  <r>
    <d v="2015-09-20T00:00:00"/>
    <x v="2"/>
    <x v="8"/>
    <x v="334"/>
    <x v="2"/>
    <x v="2"/>
    <x v="9"/>
    <s v="Recycled Premium Regency Composition Covers"/>
    <n v="24.45"/>
    <n v="2"/>
    <n v="8.86"/>
    <s v="Yes"/>
  </r>
  <r>
    <d v="2015-09-20T00:00:00"/>
    <x v="2"/>
    <x v="8"/>
    <x v="235"/>
    <x v="23"/>
    <x v="2"/>
    <x v="9"/>
    <s v="GBC Ibimaster 500 Manual ProClick Binding System"/>
    <n v="1369.76"/>
    <n v="6"/>
    <n v="-913.18"/>
    <s v="No"/>
  </r>
  <r>
    <d v="2015-09-20T00:00:00"/>
    <x v="2"/>
    <x v="8"/>
    <x v="235"/>
    <x v="23"/>
    <x v="2"/>
    <x v="6"/>
    <s v="Gould Plastics 18-Pocket Panel Bin, 34w x 5-1/4d x 20-1/2h"/>
    <n v="294.37"/>
    <n v="4"/>
    <n v="-58.87"/>
    <s v="No"/>
  </r>
  <r>
    <d v="2015-09-20T00:00:00"/>
    <x v="2"/>
    <x v="8"/>
    <x v="495"/>
    <x v="14"/>
    <x v="2"/>
    <x v="9"/>
    <s v="Wilson Jones Impact Binders"/>
    <n v="45.58"/>
    <n v="11"/>
    <n v="16.52"/>
    <s v="Yes"/>
  </r>
  <r>
    <d v="2015-09-20T00:00:00"/>
    <x v="2"/>
    <x v="8"/>
    <x v="642"/>
    <x v="3"/>
    <x v="2"/>
    <x v="9"/>
    <s v="Acco Translucent Poly Ring Binders"/>
    <n v="2.81"/>
    <n v="3"/>
    <n v="-4.49"/>
    <s v="No"/>
  </r>
  <r>
    <d v="2015-09-21T00:00:00"/>
    <x v="2"/>
    <x v="8"/>
    <x v="634"/>
    <x v="4"/>
    <x v="0"/>
    <x v="2"/>
    <s v="ShoreTel ShorePhone IP 230 VoIP phone"/>
    <n v="946.34"/>
    <n v="7"/>
    <n v="118.29"/>
    <s v="Yes"/>
  </r>
  <r>
    <d v="2015-09-21T00:00:00"/>
    <x v="2"/>
    <x v="8"/>
    <x v="634"/>
    <x v="4"/>
    <x v="0"/>
    <x v="0"/>
    <s v="Hypercom P1300 Pinpad"/>
    <n v="151.19999999999999"/>
    <n v="3"/>
    <n v="32.130000000000003"/>
    <s v="Yes"/>
  </r>
  <r>
    <d v="2015-09-21T00:00:00"/>
    <x v="2"/>
    <x v="8"/>
    <x v="634"/>
    <x v="4"/>
    <x v="1"/>
    <x v="5"/>
    <s v="Longer-Life Soft White Bulbs"/>
    <n v="4.93"/>
    <n v="4"/>
    <n v="-1.48"/>
    <s v="No"/>
  </r>
  <r>
    <d v="2015-09-21T00:00:00"/>
    <x v="2"/>
    <x v="8"/>
    <x v="225"/>
    <x v="1"/>
    <x v="2"/>
    <x v="6"/>
    <s v="Fellowes Bases and Tops For Staxonsteel/High-Stak Systems"/>
    <n v="199.74"/>
    <n v="6"/>
    <n v="47.94"/>
    <s v="Yes"/>
  </r>
  <r>
    <d v="2015-09-21T00:00:00"/>
    <x v="2"/>
    <x v="8"/>
    <x v="57"/>
    <x v="5"/>
    <x v="1"/>
    <x v="1"/>
    <s v="Hon Every-Day Series Multi-Task Chairs"/>
    <n v="601.54"/>
    <n v="4"/>
    <n v="0"/>
    <s v="Break-Even"/>
  </r>
  <r>
    <d v="2015-09-21T00:00:00"/>
    <x v="2"/>
    <x v="8"/>
    <x v="57"/>
    <x v="5"/>
    <x v="2"/>
    <x v="4"/>
    <s v="Advantus Map Pennant Flags and Round Head Tacks"/>
    <n v="7.9"/>
    <n v="2"/>
    <n v="2.5299999999999998"/>
    <s v="Yes"/>
  </r>
  <r>
    <d v="2015-09-21T00:00:00"/>
    <x v="2"/>
    <x v="8"/>
    <x v="420"/>
    <x v="10"/>
    <x v="1"/>
    <x v="14"/>
    <s v="O'Sullivan 2-Shelf Heavy-Duty Bookcases"/>
    <n v="194.32"/>
    <n v="4"/>
    <n v="31.09"/>
    <s v="Yes"/>
  </r>
  <r>
    <d v="2015-09-21T00:00:00"/>
    <x v="2"/>
    <x v="8"/>
    <x v="420"/>
    <x v="10"/>
    <x v="2"/>
    <x v="11"/>
    <s v="BOSTON Ranger #55 Pencil Sharpener, Black"/>
    <n v="25.99"/>
    <n v="1"/>
    <n v="7.54"/>
    <s v="Yes"/>
  </r>
  <r>
    <d v="2015-09-21T00:00:00"/>
    <x v="2"/>
    <x v="8"/>
    <x v="547"/>
    <x v="6"/>
    <x v="1"/>
    <x v="5"/>
    <s v="Deflect-o DuraMat Lighweight, Studded, Beveled Mat for Low Pile Carpeting"/>
    <n v="85.3"/>
    <n v="2"/>
    <n v="14.5"/>
    <s v="Yes"/>
  </r>
  <r>
    <d v="2015-09-21T00:00:00"/>
    <x v="2"/>
    <x v="8"/>
    <x v="213"/>
    <x v="6"/>
    <x v="0"/>
    <x v="2"/>
    <s v="Polycom VoiceStation 500 ConferenceÂ phone"/>
    <n v="589.9"/>
    <n v="2"/>
    <n v="147.47999999999999"/>
    <s v="Yes"/>
  </r>
  <r>
    <d v="2015-09-21T00:00:00"/>
    <x v="2"/>
    <x v="8"/>
    <x v="213"/>
    <x v="6"/>
    <x v="1"/>
    <x v="1"/>
    <s v="Global Ergonomic Managers Chair"/>
    <n v="542.94000000000005"/>
    <n v="3"/>
    <n v="141.16"/>
    <s v="Yes"/>
  </r>
  <r>
    <d v="2015-09-21T00:00:00"/>
    <x v="2"/>
    <x v="8"/>
    <x v="705"/>
    <x v="20"/>
    <x v="1"/>
    <x v="1"/>
    <s v="Global Comet Stacking Arm Chair"/>
    <n v="1690.04"/>
    <n v="4"/>
    <n v="422.51"/>
    <s v="Yes"/>
  </r>
  <r>
    <d v="2015-09-21T00:00:00"/>
    <x v="2"/>
    <x v="8"/>
    <x v="705"/>
    <x v="20"/>
    <x v="2"/>
    <x v="6"/>
    <s v="Recycled Eldon Regeneration Jumbo File"/>
    <n v="85.96"/>
    <n v="7"/>
    <n v="24.07"/>
    <s v="Yes"/>
  </r>
  <r>
    <d v="2015-09-21T00:00:00"/>
    <x v="2"/>
    <x v="8"/>
    <x v="705"/>
    <x v="20"/>
    <x v="2"/>
    <x v="13"/>
    <s v="Tyvek Interoffice Envelopes, 9 1/2&quot; x 12 1/2&quot;, 100/Box"/>
    <n v="121.96"/>
    <n v="2"/>
    <n v="57.32"/>
    <s v="Yes"/>
  </r>
  <r>
    <d v="2015-09-21T00:00:00"/>
    <x v="2"/>
    <x v="8"/>
    <x v="705"/>
    <x v="20"/>
    <x v="2"/>
    <x v="3"/>
    <s v="Xerox 193"/>
    <n v="23.92"/>
    <n v="4"/>
    <n v="11.72"/>
    <s v="Yes"/>
  </r>
  <r>
    <d v="2015-09-21T00:00:00"/>
    <x v="2"/>
    <x v="8"/>
    <x v="705"/>
    <x v="20"/>
    <x v="2"/>
    <x v="6"/>
    <s v="Fellowes Bankers Box Stor/Drawer Steel Plus"/>
    <n v="63.96"/>
    <n v="2"/>
    <n v="6.4"/>
    <s v="Yes"/>
  </r>
  <r>
    <d v="2015-09-21T00:00:00"/>
    <x v="2"/>
    <x v="8"/>
    <x v="705"/>
    <x v="20"/>
    <x v="0"/>
    <x v="2"/>
    <s v="HTC One Mini"/>
    <n v="629.95000000000005"/>
    <n v="5"/>
    <n v="176.39"/>
    <s v="Yes"/>
  </r>
  <r>
    <d v="2015-09-21T00:00:00"/>
    <x v="2"/>
    <x v="8"/>
    <x v="705"/>
    <x v="20"/>
    <x v="0"/>
    <x v="2"/>
    <s v="Grandstream GXP1160 VoIP phone"/>
    <n v="113.73"/>
    <n v="3"/>
    <n v="32.979999999999997"/>
    <s v="Yes"/>
  </r>
  <r>
    <d v="2015-09-21T00:00:00"/>
    <x v="2"/>
    <x v="8"/>
    <x v="705"/>
    <x v="20"/>
    <x v="2"/>
    <x v="9"/>
    <s v="Angle-D Binders with Locking Rings, Label Holders"/>
    <n v="14.6"/>
    <n v="2"/>
    <n v="6.86"/>
    <s v="Yes"/>
  </r>
  <r>
    <d v="2015-09-21T00:00:00"/>
    <x v="2"/>
    <x v="8"/>
    <x v="705"/>
    <x v="20"/>
    <x v="2"/>
    <x v="6"/>
    <s v="Stur-D-Stor Shelving, Vertical 5-Shelf: 72&quot;H x 36&quot;W x 18 1/2&quot;D"/>
    <n v="887.84"/>
    <n v="8"/>
    <n v="17.760000000000002"/>
    <s v="Yes"/>
  </r>
  <r>
    <d v="2015-09-22T00:00:00"/>
    <x v="2"/>
    <x v="8"/>
    <x v="27"/>
    <x v="5"/>
    <x v="1"/>
    <x v="5"/>
    <s v="Luxo Professional Combination Clamp-On Lamps"/>
    <n v="204.6"/>
    <n v="2"/>
    <n v="53.2"/>
    <s v="Yes"/>
  </r>
  <r>
    <d v="2015-09-22T00:00:00"/>
    <x v="2"/>
    <x v="8"/>
    <x v="99"/>
    <x v="25"/>
    <x v="2"/>
    <x v="3"/>
    <s v="Xerox 214"/>
    <n v="32.4"/>
    <n v="5"/>
    <n v="15.55"/>
    <s v="Yes"/>
  </r>
  <r>
    <d v="2015-09-22T00:00:00"/>
    <x v="2"/>
    <x v="8"/>
    <x v="99"/>
    <x v="25"/>
    <x v="1"/>
    <x v="5"/>
    <s v="Westinghouse Floor Lamp with Metal Mesh Shade, Black"/>
    <n v="47.98"/>
    <n v="2"/>
    <n v="11.04"/>
    <s v="Yes"/>
  </r>
  <r>
    <d v="2015-09-22T00:00:00"/>
    <x v="2"/>
    <x v="8"/>
    <x v="706"/>
    <x v="23"/>
    <x v="2"/>
    <x v="8"/>
    <s v="Avery 510"/>
    <n v="12"/>
    <n v="4"/>
    <n v="4.2"/>
    <s v="Yes"/>
  </r>
  <r>
    <d v="2015-09-22T00:00:00"/>
    <x v="2"/>
    <x v="8"/>
    <x v="706"/>
    <x v="23"/>
    <x v="2"/>
    <x v="6"/>
    <s v="Tennsco Double-Tier Lockers"/>
    <n v="720.06"/>
    <n v="4"/>
    <n v="-63.01"/>
    <s v="No"/>
  </r>
  <r>
    <d v="2015-09-22T00:00:00"/>
    <x v="2"/>
    <x v="8"/>
    <x v="706"/>
    <x v="23"/>
    <x v="2"/>
    <x v="6"/>
    <s v="Safco Wire Cube Shelving System, For Use as 4 or 5 14&quot; Cubes, Black"/>
    <n v="25.42"/>
    <n v="1"/>
    <n v="-4.7699999999999996"/>
    <s v="No"/>
  </r>
  <r>
    <d v="2015-09-22T00:00:00"/>
    <x v="2"/>
    <x v="8"/>
    <x v="706"/>
    <x v="23"/>
    <x v="2"/>
    <x v="11"/>
    <s v="Newell 310"/>
    <n v="2.82"/>
    <n v="2"/>
    <n v="0.32"/>
    <s v="Yes"/>
  </r>
  <r>
    <d v="2015-09-22T00:00:00"/>
    <x v="2"/>
    <x v="8"/>
    <x v="706"/>
    <x v="23"/>
    <x v="2"/>
    <x v="9"/>
    <s v="Pressboard Data Binder, Crimson, 12&quot; X 8 1/2&quot;"/>
    <n v="3.2"/>
    <n v="2"/>
    <n v="-2.56"/>
    <s v="No"/>
  </r>
  <r>
    <d v="2015-09-22T00:00:00"/>
    <x v="2"/>
    <x v="8"/>
    <x v="410"/>
    <x v="13"/>
    <x v="2"/>
    <x v="16"/>
    <s v="Acme Hot Forged Carbon Steel Scissors with Nickel-Plated Handles, 3 7/8&quot; Cut, 8&quot;L"/>
    <n v="55.6"/>
    <n v="5"/>
    <n v="6.26"/>
    <s v="Yes"/>
  </r>
  <r>
    <d v="2015-09-22T00:00:00"/>
    <x v="2"/>
    <x v="8"/>
    <x v="410"/>
    <x v="13"/>
    <x v="0"/>
    <x v="0"/>
    <s v="LogitechÂ P710e Mobile Speakerphone"/>
    <n v="617.98"/>
    <n v="3"/>
    <n v="-7.72"/>
    <s v="No"/>
  </r>
  <r>
    <d v="2015-09-22T00:00:00"/>
    <x v="2"/>
    <x v="8"/>
    <x v="47"/>
    <x v="5"/>
    <x v="2"/>
    <x v="10"/>
    <s v="Kensington 6 Outlet Guardian Standard Surge Protector"/>
    <n v="61.44"/>
    <n v="3"/>
    <n v="16.59"/>
    <s v="Yes"/>
  </r>
  <r>
    <d v="2015-09-24T00:00:00"/>
    <x v="2"/>
    <x v="8"/>
    <x v="87"/>
    <x v="13"/>
    <x v="2"/>
    <x v="11"/>
    <s v="Newell 320"/>
    <n v="6.85"/>
    <n v="2"/>
    <n v="0.6"/>
    <s v="Yes"/>
  </r>
  <r>
    <d v="2015-09-24T00:00:00"/>
    <x v="2"/>
    <x v="8"/>
    <x v="378"/>
    <x v="19"/>
    <x v="1"/>
    <x v="1"/>
    <s v="Harbour Creations Steel Folding Chair"/>
    <n v="517.5"/>
    <n v="6"/>
    <n v="155.25"/>
    <s v="Yes"/>
  </r>
  <r>
    <d v="2015-09-24T00:00:00"/>
    <x v="2"/>
    <x v="8"/>
    <x v="233"/>
    <x v="34"/>
    <x v="2"/>
    <x v="9"/>
    <s v="Acco Pressboard Covers with Storage Hooks, 14 7/8&quot; x 11&quot;, Executive Red"/>
    <n v="15.24"/>
    <n v="4"/>
    <n v="6.86"/>
    <s v="Yes"/>
  </r>
  <r>
    <d v="2015-09-24T00:00:00"/>
    <x v="2"/>
    <x v="8"/>
    <x v="233"/>
    <x v="34"/>
    <x v="1"/>
    <x v="1"/>
    <s v="Hon Olson Stacker Stools"/>
    <n v="1408.1"/>
    <n v="10"/>
    <n v="394.27"/>
    <s v="Yes"/>
  </r>
  <r>
    <d v="2015-09-24T00:00:00"/>
    <x v="2"/>
    <x v="8"/>
    <x v="535"/>
    <x v="32"/>
    <x v="0"/>
    <x v="2"/>
    <s v="AT&amp;T 1080 Phone"/>
    <n v="821.94"/>
    <n v="6"/>
    <n v="213.7"/>
    <s v="Yes"/>
  </r>
  <r>
    <d v="2015-09-24T00:00:00"/>
    <x v="2"/>
    <x v="8"/>
    <x v="553"/>
    <x v="1"/>
    <x v="2"/>
    <x v="11"/>
    <s v="BOSTON Model 1800 Electric Pencil Sharpeners, Putty/Woodgrain"/>
    <n v="35.96"/>
    <n v="2"/>
    <n v="10.43"/>
    <s v="Yes"/>
  </r>
  <r>
    <d v="2015-09-24T00:00:00"/>
    <x v="2"/>
    <x v="8"/>
    <x v="553"/>
    <x v="1"/>
    <x v="2"/>
    <x v="9"/>
    <s v="Avery Hole Reinforcements"/>
    <n v="14.95"/>
    <n v="3"/>
    <n v="5.42"/>
    <s v="Yes"/>
  </r>
  <r>
    <d v="2015-09-24T00:00:00"/>
    <x v="2"/>
    <x v="8"/>
    <x v="598"/>
    <x v="5"/>
    <x v="1"/>
    <x v="5"/>
    <s v="DAX Value U-Channel Document Frames, Easel Back"/>
    <n v="14.91"/>
    <n v="3"/>
    <n v="4.62"/>
    <s v="Yes"/>
  </r>
  <r>
    <d v="2015-09-24T00:00:00"/>
    <x v="2"/>
    <x v="8"/>
    <x v="598"/>
    <x v="5"/>
    <x v="2"/>
    <x v="10"/>
    <s v="Hoover Upright Vacuum With Dirt Cup"/>
    <n v="1158.1199999999999"/>
    <n v="4"/>
    <n v="335.85"/>
    <s v="Yes"/>
  </r>
  <r>
    <d v="2015-09-24T00:00:00"/>
    <x v="2"/>
    <x v="8"/>
    <x v="707"/>
    <x v="22"/>
    <x v="0"/>
    <x v="2"/>
    <s v="Samsung HM1900 Bluetooth Headset"/>
    <n v="35.119999999999997"/>
    <n v="2"/>
    <n v="13.17"/>
    <s v="Yes"/>
  </r>
  <r>
    <d v="2015-09-24T00:00:00"/>
    <x v="2"/>
    <x v="8"/>
    <x v="6"/>
    <x v="22"/>
    <x v="2"/>
    <x v="11"/>
    <s v="Dixon Ticonderoga Core-Lock Colored Pencils"/>
    <n v="14.58"/>
    <n v="2"/>
    <n v="2.37"/>
    <s v="Yes"/>
  </r>
  <r>
    <d v="2015-09-24T00:00:00"/>
    <x v="2"/>
    <x v="8"/>
    <x v="6"/>
    <x v="22"/>
    <x v="0"/>
    <x v="0"/>
    <s v="HP Standard 104 key PS/2 Keyboard"/>
    <n v="23.2"/>
    <n v="2"/>
    <n v="1.45"/>
    <s v="Yes"/>
  </r>
  <r>
    <d v="2015-09-24T00:00:00"/>
    <x v="2"/>
    <x v="8"/>
    <x v="6"/>
    <x v="22"/>
    <x v="2"/>
    <x v="11"/>
    <s v="Newell 317"/>
    <n v="16.46"/>
    <n v="7"/>
    <n v="1.85"/>
    <s v="Yes"/>
  </r>
  <r>
    <d v="2015-09-24T00:00:00"/>
    <x v="2"/>
    <x v="8"/>
    <x v="371"/>
    <x v="18"/>
    <x v="2"/>
    <x v="9"/>
    <s v="Accohide Poly Flexible Ring Binders"/>
    <n v="6.73"/>
    <n v="6"/>
    <n v="-4.49"/>
    <s v="No"/>
  </r>
  <r>
    <d v="2015-09-24T00:00:00"/>
    <x v="2"/>
    <x v="8"/>
    <x v="371"/>
    <x v="18"/>
    <x v="2"/>
    <x v="6"/>
    <s v="Tennsco Lockers, Sand"/>
    <n v="33.57"/>
    <n v="2"/>
    <n v="1.68"/>
    <s v="Yes"/>
  </r>
  <r>
    <d v="2015-09-24T00:00:00"/>
    <x v="2"/>
    <x v="8"/>
    <x v="371"/>
    <x v="18"/>
    <x v="2"/>
    <x v="13"/>
    <s v="#6 3/4 Gummed Flap White Envelopes"/>
    <n v="15.84"/>
    <n v="2"/>
    <n v="5.54"/>
    <s v="Yes"/>
  </r>
  <r>
    <d v="2015-09-24T00:00:00"/>
    <x v="2"/>
    <x v="8"/>
    <x v="371"/>
    <x v="18"/>
    <x v="2"/>
    <x v="8"/>
    <s v="Avery 4027 File Folder Labels for Dot Matrix Printers, 5000 Labels per Box, White"/>
    <n v="24.42"/>
    <n v="1"/>
    <n v="7.94"/>
    <s v="Yes"/>
  </r>
  <r>
    <d v="2015-09-24T00:00:00"/>
    <x v="2"/>
    <x v="8"/>
    <x v="371"/>
    <x v="18"/>
    <x v="2"/>
    <x v="11"/>
    <s v="Newell 347"/>
    <n v="17.12"/>
    <n v="5"/>
    <n v="1.93"/>
    <s v="Yes"/>
  </r>
  <r>
    <d v="2015-09-24T00:00:00"/>
    <x v="2"/>
    <x v="8"/>
    <x v="517"/>
    <x v="2"/>
    <x v="2"/>
    <x v="13"/>
    <s v="Blue String-Tie &amp; Button Interoffice Envelopes, 10 x 13"/>
    <n v="39.979999999999997"/>
    <n v="1"/>
    <n v="17.989999999999998"/>
    <s v="Yes"/>
  </r>
  <r>
    <d v="2015-09-25T00:00:00"/>
    <x v="2"/>
    <x v="8"/>
    <x v="219"/>
    <x v="27"/>
    <x v="1"/>
    <x v="7"/>
    <s v="Bretford CR4500 Series Slim Rectangular Table"/>
    <n v="1044.6300000000001"/>
    <n v="3"/>
    <n v="240.26"/>
    <s v="Yes"/>
  </r>
  <r>
    <d v="2015-09-25T00:00:00"/>
    <x v="2"/>
    <x v="8"/>
    <x v="168"/>
    <x v="8"/>
    <x v="0"/>
    <x v="0"/>
    <s v="Memorex Micro Travel Drive 16 GB"/>
    <n v="63.96"/>
    <n v="4"/>
    <n v="19.829999999999998"/>
    <s v="Yes"/>
  </r>
  <r>
    <d v="2015-09-25T00:00:00"/>
    <x v="2"/>
    <x v="8"/>
    <x v="168"/>
    <x v="8"/>
    <x v="2"/>
    <x v="9"/>
    <s v="Tuff Stuff Recycled Round Ring Binders"/>
    <n v="14.46"/>
    <n v="3"/>
    <n v="7.09"/>
    <s v="Yes"/>
  </r>
  <r>
    <d v="2015-09-25T00:00:00"/>
    <x v="2"/>
    <x v="8"/>
    <x v="168"/>
    <x v="8"/>
    <x v="0"/>
    <x v="2"/>
    <s v="netTALK DUO VoIP Telephone Service"/>
    <n v="104.98"/>
    <n v="2"/>
    <n v="52.49"/>
    <s v="Yes"/>
  </r>
  <r>
    <d v="2015-09-25T00:00:00"/>
    <x v="2"/>
    <x v="8"/>
    <x v="495"/>
    <x v="5"/>
    <x v="2"/>
    <x v="13"/>
    <s v="#10- 4 1/8&quot; x 9 1/2&quot; Recycled Envelopes"/>
    <n v="17.48"/>
    <n v="2"/>
    <n v="8.2200000000000006"/>
    <s v="Yes"/>
  </r>
  <r>
    <d v="2015-09-25T00:00:00"/>
    <x v="2"/>
    <x v="8"/>
    <x v="435"/>
    <x v="38"/>
    <x v="2"/>
    <x v="9"/>
    <s v="GBC Prestige Therm-A-Bind Covers"/>
    <n v="68.62"/>
    <n v="2"/>
    <n v="32.25"/>
    <s v="Yes"/>
  </r>
  <r>
    <d v="2015-09-25T00:00:00"/>
    <x v="2"/>
    <x v="8"/>
    <x v="708"/>
    <x v="2"/>
    <x v="0"/>
    <x v="0"/>
    <s v="Razer Kraken 7.1 Surround Sound Over Ear USB Gaming Headset"/>
    <n v="899.91"/>
    <n v="9"/>
    <n v="395.96"/>
    <s v="Yes"/>
  </r>
  <r>
    <d v="2015-09-25T00:00:00"/>
    <x v="2"/>
    <x v="8"/>
    <x v="40"/>
    <x v="30"/>
    <x v="2"/>
    <x v="9"/>
    <s v="Acco PRESSTEX Data Binder with Storage Hooks, Light Blue, 9 1/2&quot; X 11&quot;"/>
    <n v="10.76"/>
    <n v="2"/>
    <n v="5.16"/>
    <s v="Yes"/>
  </r>
  <r>
    <d v="2015-09-25T00:00:00"/>
    <x v="2"/>
    <x v="8"/>
    <x v="40"/>
    <x v="30"/>
    <x v="2"/>
    <x v="3"/>
    <s v="Xerox Color Copier Paper, 11&quot; x 17&quot;, Ream"/>
    <n v="45.68"/>
    <n v="2"/>
    <n v="21.01"/>
    <s v="Yes"/>
  </r>
  <r>
    <d v="2015-09-25T00:00:00"/>
    <x v="2"/>
    <x v="8"/>
    <x v="40"/>
    <x v="30"/>
    <x v="2"/>
    <x v="11"/>
    <s v="Turquoise Lead Holder with Pocket Clip"/>
    <n v="6.7"/>
    <n v="1"/>
    <n v="2.21"/>
    <s v="Yes"/>
  </r>
  <r>
    <d v="2015-09-25T00:00:00"/>
    <x v="2"/>
    <x v="8"/>
    <x v="685"/>
    <x v="3"/>
    <x v="2"/>
    <x v="11"/>
    <s v="Boston KS Multi-Size Manual Pencil Sharpener"/>
    <n v="128.74"/>
    <n v="7"/>
    <n v="12.87"/>
    <s v="Yes"/>
  </r>
  <r>
    <d v="2015-09-25T00:00:00"/>
    <x v="2"/>
    <x v="8"/>
    <x v="468"/>
    <x v="1"/>
    <x v="1"/>
    <x v="1"/>
    <s v="Global Super Steno Chair"/>
    <n v="307.14"/>
    <n v="4"/>
    <n v="-11.52"/>
    <s v="No"/>
  </r>
  <r>
    <d v="2015-09-25T00:00:00"/>
    <x v="2"/>
    <x v="8"/>
    <x v="468"/>
    <x v="1"/>
    <x v="2"/>
    <x v="8"/>
    <s v="Permanent Self-Adhesive File Folder Labels for Typewriters, 1 1/8 x 3 1/2, White"/>
    <n v="12.6"/>
    <n v="2"/>
    <n v="5.8"/>
    <s v="Yes"/>
  </r>
  <r>
    <d v="2015-09-25T00:00:00"/>
    <x v="2"/>
    <x v="8"/>
    <x v="468"/>
    <x v="1"/>
    <x v="0"/>
    <x v="0"/>
    <s v="Logitech G602 Wireless Gaming Mouse"/>
    <n v="159.97999999999999"/>
    <n v="2"/>
    <n v="57.59"/>
    <s v="Yes"/>
  </r>
  <r>
    <d v="2015-09-25T00:00:00"/>
    <x v="2"/>
    <x v="8"/>
    <x v="90"/>
    <x v="23"/>
    <x v="2"/>
    <x v="9"/>
    <s v="Wilson Jones 1&quot; Hanging DublLock Ring Binders"/>
    <n v="6.34"/>
    <n v="4"/>
    <n v="-4.6500000000000004"/>
    <s v="No"/>
  </r>
  <r>
    <d v="2015-09-25T00:00:00"/>
    <x v="2"/>
    <x v="8"/>
    <x v="90"/>
    <x v="23"/>
    <x v="2"/>
    <x v="3"/>
    <s v="Advantus Motivational Note Cards"/>
    <n v="10.48"/>
    <n v="1"/>
    <n v="3.8"/>
    <s v="Yes"/>
  </r>
  <r>
    <d v="2015-09-25T00:00:00"/>
    <x v="2"/>
    <x v="8"/>
    <x v="90"/>
    <x v="23"/>
    <x v="2"/>
    <x v="9"/>
    <s v="Wilson Jones data.warehouse D-Ring Binders with DublLock"/>
    <n v="2.4700000000000002"/>
    <n v="1"/>
    <n v="-1.81"/>
    <s v="No"/>
  </r>
  <r>
    <d v="2015-09-25T00:00:00"/>
    <x v="2"/>
    <x v="8"/>
    <x v="90"/>
    <x v="23"/>
    <x v="2"/>
    <x v="9"/>
    <s v="Wilson Jones Custom Binder Spines &amp; Labels"/>
    <n v="3.26"/>
    <n v="2"/>
    <n v="-2.2799999999999998"/>
    <s v="No"/>
  </r>
  <r>
    <d v="2015-09-25T00:00:00"/>
    <x v="2"/>
    <x v="8"/>
    <x v="366"/>
    <x v="2"/>
    <x v="1"/>
    <x v="1"/>
    <s v="Hon Comfortask Task/Swivel Chairs"/>
    <n v="102.58"/>
    <n v="1"/>
    <n v="6.84"/>
    <s v="Yes"/>
  </r>
  <r>
    <d v="2015-09-25T00:00:00"/>
    <x v="2"/>
    <x v="8"/>
    <x v="366"/>
    <x v="2"/>
    <x v="2"/>
    <x v="3"/>
    <s v="Xerox 1923"/>
    <n v="20.04"/>
    <n v="3"/>
    <n v="9.6199999999999992"/>
    <s v="Yes"/>
  </r>
  <r>
    <d v="2015-09-25T00:00:00"/>
    <x v="2"/>
    <x v="8"/>
    <x v="76"/>
    <x v="13"/>
    <x v="2"/>
    <x v="9"/>
    <s v="Acco Pressboard Covers with Storage Hooks, 14 7/8&quot; x 11&quot;, Light Blue"/>
    <n v="2.95"/>
    <n v="2"/>
    <n v="-2.06"/>
    <s v="No"/>
  </r>
  <r>
    <d v="2015-09-26T00:00:00"/>
    <x v="2"/>
    <x v="8"/>
    <x v="110"/>
    <x v="4"/>
    <x v="2"/>
    <x v="9"/>
    <s v="Round Ring Binders"/>
    <n v="2.08"/>
    <n v="5"/>
    <n v="-3.43"/>
    <s v="No"/>
  </r>
  <r>
    <d v="2015-09-26T00:00:00"/>
    <x v="2"/>
    <x v="8"/>
    <x v="110"/>
    <x v="4"/>
    <x v="0"/>
    <x v="2"/>
    <s v="Bose SoundLink Bluetooth Speaker"/>
    <n v="1114.4000000000001"/>
    <n v="7"/>
    <n v="376.11"/>
    <s v="Yes"/>
  </r>
  <r>
    <d v="2015-09-26T00:00:00"/>
    <x v="2"/>
    <x v="8"/>
    <x v="476"/>
    <x v="16"/>
    <x v="2"/>
    <x v="3"/>
    <s v="Easy-staple paper"/>
    <n v="141.76"/>
    <n v="5"/>
    <n v="47.84"/>
    <s v="Yes"/>
  </r>
  <r>
    <d v="2015-09-26T00:00:00"/>
    <x v="2"/>
    <x v="8"/>
    <x v="476"/>
    <x v="16"/>
    <x v="0"/>
    <x v="0"/>
    <s v="Microsoft Arc Touch Mouse"/>
    <n v="239.8"/>
    <n v="5"/>
    <n v="47.96"/>
    <s v="Yes"/>
  </r>
  <r>
    <d v="2015-09-26T00:00:00"/>
    <x v="2"/>
    <x v="8"/>
    <x v="476"/>
    <x v="16"/>
    <x v="2"/>
    <x v="3"/>
    <s v="Xerox 216"/>
    <n v="31.1"/>
    <n v="6"/>
    <n v="10.89"/>
    <s v="Yes"/>
  </r>
  <r>
    <d v="2015-09-26T00:00:00"/>
    <x v="2"/>
    <x v="8"/>
    <x v="618"/>
    <x v="22"/>
    <x v="2"/>
    <x v="3"/>
    <s v="Petty Cash Envelope"/>
    <n v="86.27"/>
    <n v="4"/>
    <n v="31.27"/>
    <s v="Yes"/>
  </r>
  <r>
    <d v="2015-09-26T00:00:00"/>
    <x v="2"/>
    <x v="8"/>
    <x v="618"/>
    <x v="22"/>
    <x v="2"/>
    <x v="9"/>
    <s v="GBC VeloBinder Electric Binding Machine"/>
    <n v="72.59"/>
    <n v="2"/>
    <n v="-48.39"/>
    <s v="No"/>
  </r>
  <r>
    <d v="2015-09-26T00:00:00"/>
    <x v="2"/>
    <x v="8"/>
    <x v="618"/>
    <x v="22"/>
    <x v="2"/>
    <x v="10"/>
    <s v="3M Replacement Filter for Office Air Cleaner for 20' x 33' Room"/>
    <n v="60.67"/>
    <n v="2"/>
    <n v="14.41"/>
    <s v="Yes"/>
  </r>
  <r>
    <d v="2015-09-26T00:00:00"/>
    <x v="2"/>
    <x v="8"/>
    <x v="618"/>
    <x v="22"/>
    <x v="2"/>
    <x v="9"/>
    <s v="Lock-Up Easel 'Spel-Binder'"/>
    <n v="77.03"/>
    <n v="9"/>
    <n v="-59.06"/>
    <s v="No"/>
  </r>
  <r>
    <d v="2015-09-26T00:00:00"/>
    <x v="2"/>
    <x v="8"/>
    <x v="618"/>
    <x v="22"/>
    <x v="2"/>
    <x v="6"/>
    <s v="2300 Heavy-Duty Transfer File Systems by Perma"/>
    <n v="119.9"/>
    <n v="6"/>
    <n v="-1.5"/>
    <s v="No"/>
  </r>
  <r>
    <d v="2015-09-26T00:00:00"/>
    <x v="2"/>
    <x v="8"/>
    <x v="618"/>
    <x v="22"/>
    <x v="0"/>
    <x v="2"/>
    <s v="Samsung Rugby III"/>
    <n v="263.95999999999998"/>
    <n v="5"/>
    <n v="23.1"/>
    <s v="Yes"/>
  </r>
  <r>
    <d v="2015-09-26T00:00:00"/>
    <x v="2"/>
    <x v="8"/>
    <x v="618"/>
    <x v="22"/>
    <x v="2"/>
    <x v="6"/>
    <s v="SAFCO Boltless Steel Shelving"/>
    <n v="363.65"/>
    <n v="4"/>
    <n v="-86.37"/>
    <s v="No"/>
  </r>
  <r>
    <d v="2015-09-26T00:00:00"/>
    <x v="2"/>
    <x v="8"/>
    <x v="582"/>
    <x v="13"/>
    <x v="2"/>
    <x v="9"/>
    <s v="Catalog Binders with Expanding Posts"/>
    <n v="121.1"/>
    <n v="6"/>
    <n v="-100.92"/>
    <s v="No"/>
  </r>
  <r>
    <d v="2015-09-26T00:00:00"/>
    <x v="2"/>
    <x v="8"/>
    <x v="582"/>
    <x v="13"/>
    <x v="0"/>
    <x v="2"/>
    <s v="Grandstream GXP2100 Mainstream Business Phone"/>
    <n v="45.89"/>
    <n v="1"/>
    <n v="-9.18"/>
    <s v="No"/>
  </r>
  <r>
    <d v="2015-09-26T00:00:00"/>
    <x v="2"/>
    <x v="8"/>
    <x v="709"/>
    <x v="5"/>
    <x v="2"/>
    <x v="6"/>
    <s v="Sortfiler Multipurpose Personal File Organizer, Black"/>
    <n v="64.17"/>
    <n v="3"/>
    <n v="18.61"/>
    <s v="Yes"/>
  </r>
  <r>
    <d v="2015-09-26T00:00:00"/>
    <x v="2"/>
    <x v="8"/>
    <x v="709"/>
    <x v="5"/>
    <x v="2"/>
    <x v="13"/>
    <s v="Cameo Buff Policy Envelopes"/>
    <n v="124.46"/>
    <n v="2"/>
    <n v="58.5"/>
    <s v="Yes"/>
  </r>
  <r>
    <d v="2015-09-26T00:00:00"/>
    <x v="2"/>
    <x v="8"/>
    <x v="432"/>
    <x v="2"/>
    <x v="0"/>
    <x v="0"/>
    <s v="Dell Slim USB Multimedia Keyboard"/>
    <n v="50"/>
    <n v="2"/>
    <n v="12"/>
    <s v="Yes"/>
  </r>
  <r>
    <d v="2015-09-26T00:00:00"/>
    <x v="2"/>
    <x v="8"/>
    <x v="416"/>
    <x v="2"/>
    <x v="2"/>
    <x v="4"/>
    <s v="Vinyl Coated Wire Paper Clips in Organizer Box, 800/Box"/>
    <n v="34.44"/>
    <n v="3"/>
    <n v="16.190000000000001"/>
    <s v="Yes"/>
  </r>
  <r>
    <d v="2015-09-26T00:00:00"/>
    <x v="2"/>
    <x v="8"/>
    <x v="416"/>
    <x v="2"/>
    <x v="0"/>
    <x v="15"/>
    <s v="Ativa MDM8000 8-Sheet Micro-Cut Shredder"/>
    <n v="629.92999999999995"/>
    <n v="7"/>
    <n v="296.07"/>
    <s v="Yes"/>
  </r>
  <r>
    <d v="2015-09-26T00:00:00"/>
    <x v="2"/>
    <x v="8"/>
    <x v="416"/>
    <x v="2"/>
    <x v="2"/>
    <x v="9"/>
    <s v="GBC Imprintable Covers"/>
    <n v="79.06"/>
    <n v="9"/>
    <n v="28.66"/>
    <s v="Yes"/>
  </r>
  <r>
    <d v="2015-09-27T00:00:00"/>
    <x v="2"/>
    <x v="8"/>
    <x v="601"/>
    <x v="3"/>
    <x v="2"/>
    <x v="9"/>
    <s v="Vinyl Sectional Post Binders"/>
    <n v="15.08"/>
    <n v="2"/>
    <n v="-22.62"/>
    <s v="No"/>
  </r>
  <r>
    <d v="2015-09-27T00:00:00"/>
    <x v="2"/>
    <x v="8"/>
    <x v="601"/>
    <x v="3"/>
    <x v="1"/>
    <x v="5"/>
    <s v="DAX Metal Frame, Desktop, Stepped-Edge"/>
    <n v="24.29"/>
    <n v="3"/>
    <n v="-12.75"/>
    <s v="No"/>
  </r>
  <r>
    <d v="2015-09-27T00:00:00"/>
    <x v="2"/>
    <x v="8"/>
    <x v="519"/>
    <x v="5"/>
    <x v="2"/>
    <x v="6"/>
    <s v="Personal Filing Tote with Lid, Black/Gray"/>
    <n v="15.51"/>
    <n v="1"/>
    <n v="4.34"/>
    <s v="Yes"/>
  </r>
  <r>
    <d v="2015-09-27T00:00:00"/>
    <x v="2"/>
    <x v="8"/>
    <x v="519"/>
    <x v="5"/>
    <x v="2"/>
    <x v="3"/>
    <s v="Xerox 1916"/>
    <n v="146.82"/>
    <n v="3"/>
    <n v="73.41"/>
    <s v="Yes"/>
  </r>
  <r>
    <d v="2015-09-27T00:00:00"/>
    <x v="2"/>
    <x v="8"/>
    <x v="519"/>
    <x v="5"/>
    <x v="2"/>
    <x v="3"/>
    <s v="Xerox 226"/>
    <n v="12.96"/>
    <n v="2"/>
    <n v="6.22"/>
    <s v="Yes"/>
  </r>
  <r>
    <d v="2015-09-27T00:00:00"/>
    <x v="2"/>
    <x v="8"/>
    <x v="710"/>
    <x v="10"/>
    <x v="2"/>
    <x v="11"/>
    <s v="Newell 321"/>
    <n v="16.399999999999999"/>
    <n v="5"/>
    <n v="4.76"/>
    <s v="Yes"/>
  </r>
  <r>
    <d v="2015-09-27T00:00:00"/>
    <x v="2"/>
    <x v="8"/>
    <x v="710"/>
    <x v="10"/>
    <x v="2"/>
    <x v="3"/>
    <s v="Xerox 1996"/>
    <n v="25.92"/>
    <n v="4"/>
    <n v="12.44"/>
    <s v="Yes"/>
  </r>
  <r>
    <d v="2015-09-27T00:00:00"/>
    <x v="2"/>
    <x v="8"/>
    <x v="506"/>
    <x v="25"/>
    <x v="2"/>
    <x v="3"/>
    <s v="Xerox 1988"/>
    <n v="154.9"/>
    <n v="5"/>
    <n v="69.709999999999994"/>
    <s v="Yes"/>
  </r>
  <r>
    <d v="2015-09-27T00:00:00"/>
    <x v="2"/>
    <x v="8"/>
    <x v="506"/>
    <x v="25"/>
    <x v="0"/>
    <x v="2"/>
    <s v="Cisco SPA301"/>
    <n v="1871.88"/>
    <n v="12"/>
    <n v="561.55999999999995"/>
    <s v="Yes"/>
  </r>
  <r>
    <d v="2015-09-27T00:00:00"/>
    <x v="2"/>
    <x v="8"/>
    <x v="538"/>
    <x v="1"/>
    <x v="2"/>
    <x v="11"/>
    <s v="Newell 334"/>
    <n v="99.2"/>
    <n v="5"/>
    <n v="25.79"/>
    <s v="Yes"/>
  </r>
  <r>
    <d v="2015-09-28T00:00:00"/>
    <x v="2"/>
    <x v="8"/>
    <x v="436"/>
    <x v="5"/>
    <x v="2"/>
    <x v="10"/>
    <s v="Holmes Odor Grabber"/>
    <n v="43.26"/>
    <n v="3"/>
    <n v="14.28"/>
    <s v="Yes"/>
  </r>
  <r>
    <d v="2015-09-28T00:00:00"/>
    <x v="2"/>
    <x v="8"/>
    <x v="436"/>
    <x v="5"/>
    <x v="2"/>
    <x v="10"/>
    <s v="Holmes HEPA Air Purifier"/>
    <n v="43.56"/>
    <n v="2"/>
    <n v="15.25"/>
    <s v="Yes"/>
  </r>
  <r>
    <d v="2015-09-28T00:00:00"/>
    <x v="2"/>
    <x v="8"/>
    <x v="469"/>
    <x v="15"/>
    <x v="2"/>
    <x v="13"/>
    <s v="#10 White Business Envelopes,4 1/8 x 9 1/2"/>
    <n v="12.54"/>
    <n v="1"/>
    <n v="4.2300000000000004"/>
    <s v="Yes"/>
  </r>
  <r>
    <d v="2015-09-28T00:00:00"/>
    <x v="2"/>
    <x v="8"/>
    <x v="469"/>
    <x v="15"/>
    <x v="2"/>
    <x v="9"/>
    <s v="Wilson Jones Easy Flow II Sheet Lifters"/>
    <n v="1.08"/>
    <n v="2"/>
    <n v="-0.79"/>
    <s v="No"/>
  </r>
  <r>
    <d v="2015-09-28T00:00:00"/>
    <x v="2"/>
    <x v="8"/>
    <x v="469"/>
    <x v="15"/>
    <x v="2"/>
    <x v="4"/>
    <s v="Staples"/>
    <n v="4.51"/>
    <n v="3"/>
    <n v="0.85"/>
    <s v="Yes"/>
  </r>
  <r>
    <d v="2015-09-28T00:00:00"/>
    <x v="2"/>
    <x v="8"/>
    <x v="649"/>
    <x v="2"/>
    <x v="2"/>
    <x v="10"/>
    <s v="Fellowes Premier Superior Surge Suppressor, 10-Outlet, With Phone and Remote"/>
    <n v="293.52"/>
    <n v="6"/>
    <n v="76.319999999999993"/>
    <s v="Yes"/>
  </r>
  <r>
    <d v="2015-09-28T00:00:00"/>
    <x v="2"/>
    <x v="8"/>
    <x v="649"/>
    <x v="2"/>
    <x v="0"/>
    <x v="2"/>
    <s v="Nortel Meridian M3904 Professional Digital phone"/>
    <n v="307.98"/>
    <n v="2"/>
    <n v="89.31"/>
    <s v="Yes"/>
  </r>
  <r>
    <d v="2015-09-28T00:00:00"/>
    <x v="2"/>
    <x v="8"/>
    <x v="217"/>
    <x v="5"/>
    <x v="2"/>
    <x v="10"/>
    <s v="Acco Smartsocket Table Surge Protector, 6 Color-Coded Adapter Outlets"/>
    <n v="186.15"/>
    <n v="3"/>
    <n v="55.85"/>
    <s v="Yes"/>
  </r>
  <r>
    <d v="2015-09-28T00:00:00"/>
    <x v="2"/>
    <x v="8"/>
    <x v="217"/>
    <x v="5"/>
    <x v="2"/>
    <x v="9"/>
    <s v="GBC Recycled VeloBinder Covers"/>
    <n v="81.790000000000006"/>
    <n v="6"/>
    <n v="26.58"/>
    <s v="Yes"/>
  </r>
  <r>
    <d v="2015-09-28T00:00:00"/>
    <x v="2"/>
    <x v="8"/>
    <x v="217"/>
    <x v="5"/>
    <x v="2"/>
    <x v="16"/>
    <s v="Acme Galleria Hot Forged Steel Scissors with Colored Handles"/>
    <n v="47.19"/>
    <n v="3"/>
    <n v="13.69"/>
    <s v="Yes"/>
  </r>
  <r>
    <d v="2015-09-28T00:00:00"/>
    <x v="2"/>
    <x v="8"/>
    <x v="217"/>
    <x v="5"/>
    <x v="0"/>
    <x v="2"/>
    <s v="Motorola HK250 Universal Bluetooth Headset"/>
    <n v="36.78"/>
    <n v="2"/>
    <n v="-8.2799999999999994"/>
    <s v="No"/>
  </r>
  <r>
    <d v="2015-10-01T00:00:00"/>
    <x v="2"/>
    <x v="9"/>
    <x v="38"/>
    <x v="2"/>
    <x v="1"/>
    <x v="7"/>
    <s v="Bush Advantage Collection Racetrack Conference Table"/>
    <n v="1018.1"/>
    <n v="4"/>
    <n v="-373.3"/>
    <s v="No"/>
  </r>
  <r>
    <d v="2015-10-02T00:00:00"/>
    <x v="2"/>
    <x v="9"/>
    <x v="238"/>
    <x v="13"/>
    <x v="2"/>
    <x v="6"/>
    <s v="Eldon ProFile File 'N Store Portable File Tub Letter/Legal Size Black"/>
    <n v="77.239999999999995"/>
    <n v="5"/>
    <n v="7.72"/>
    <s v="Yes"/>
  </r>
  <r>
    <d v="2015-10-03T00:00:00"/>
    <x v="2"/>
    <x v="9"/>
    <x v="43"/>
    <x v="4"/>
    <x v="2"/>
    <x v="9"/>
    <s v="Acco Suede Grain Vinyl Round Ring Binder"/>
    <n v="1.1100000000000001"/>
    <n v="2"/>
    <n v="-1.89"/>
    <s v="No"/>
  </r>
  <r>
    <d v="2015-10-03T00:00:00"/>
    <x v="2"/>
    <x v="9"/>
    <x v="172"/>
    <x v="29"/>
    <x v="2"/>
    <x v="6"/>
    <s v="Pizazz Global Quick File"/>
    <n v="89.82"/>
    <n v="6"/>
    <n v="25.15"/>
    <s v="Yes"/>
  </r>
  <r>
    <d v="2015-10-04T00:00:00"/>
    <x v="2"/>
    <x v="9"/>
    <x v="420"/>
    <x v="5"/>
    <x v="2"/>
    <x v="9"/>
    <s v="Insertable Tab Post Binder Dividers"/>
    <n v="12.83"/>
    <n v="2"/>
    <n v="4.33"/>
    <s v="Yes"/>
  </r>
  <r>
    <d v="2015-10-04T00:00:00"/>
    <x v="2"/>
    <x v="9"/>
    <x v="483"/>
    <x v="2"/>
    <x v="2"/>
    <x v="6"/>
    <s v="Steel Personal Filing/Posting Tote"/>
    <n v="142.04"/>
    <n v="4"/>
    <n v="38.35"/>
    <s v="Yes"/>
  </r>
  <r>
    <d v="2015-10-04T00:00:00"/>
    <x v="2"/>
    <x v="9"/>
    <x v="483"/>
    <x v="2"/>
    <x v="2"/>
    <x v="11"/>
    <s v="Faber Castell Col-Erase Pencils"/>
    <n v="14.67"/>
    <n v="3"/>
    <n v="6.01"/>
    <s v="Yes"/>
  </r>
  <r>
    <d v="2015-10-05T00:00:00"/>
    <x v="2"/>
    <x v="9"/>
    <x v="223"/>
    <x v="3"/>
    <x v="2"/>
    <x v="10"/>
    <s v="Tripp Lite Isotel 8 Ultra 8 Outlet Metal Surge"/>
    <n v="70.97"/>
    <n v="5"/>
    <n v="-191.62"/>
    <s v="No"/>
  </r>
  <r>
    <d v="2015-10-05T00:00:00"/>
    <x v="2"/>
    <x v="9"/>
    <x v="223"/>
    <x v="3"/>
    <x v="2"/>
    <x v="11"/>
    <s v="Boston KS Multi-Size Manual Pencil Sharpener"/>
    <n v="36.78"/>
    <n v="2"/>
    <n v="3.68"/>
    <s v="Yes"/>
  </r>
  <r>
    <d v="2015-10-05T00:00:00"/>
    <x v="2"/>
    <x v="9"/>
    <x v="521"/>
    <x v="15"/>
    <x v="0"/>
    <x v="0"/>
    <s v="Belkin Standard 104 key USB Keyboard"/>
    <n v="46.69"/>
    <n v="4"/>
    <n v="-2.92"/>
    <s v="No"/>
  </r>
  <r>
    <d v="2015-10-07T00:00:00"/>
    <x v="2"/>
    <x v="9"/>
    <x v="68"/>
    <x v="22"/>
    <x v="2"/>
    <x v="9"/>
    <s v="Accohide Poly Flexible Ring Binders"/>
    <n v="3.37"/>
    <n v="3"/>
    <n v="-2.2400000000000002"/>
    <s v="No"/>
  </r>
  <r>
    <d v="2015-10-07T00:00:00"/>
    <x v="2"/>
    <x v="9"/>
    <x v="55"/>
    <x v="5"/>
    <x v="2"/>
    <x v="9"/>
    <s v="Large Capacity Hanging Post Binders"/>
    <n v="39.92"/>
    <n v="2"/>
    <n v="12.97"/>
    <s v="Yes"/>
  </r>
  <r>
    <d v="2015-10-08T00:00:00"/>
    <x v="2"/>
    <x v="9"/>
    <x v="80"/>
    <x v="7"/>
    <x v="2"/>
    <x v="8"/>
    <s v="Avery 480"/>
    <n v="3.75"/>
    <n v="1"/>
    <n v="1.8"/>
    <s v="Yes"/>
  </r>
  <r>
    <d v="2015-10-08T00:00:00"/>
    <x v="2"/>
    <x v="9"/>
    <x v="80"/>
    <x v="7"/>
    <x v="2"/>
    <x v="8"/>
    <s v="Avery 489"/>
    <n v="41.4"/>
    <n v="4"/>
    <n v="19.87"/>
    <s v="Yes"/>
  </r>
  <r>
    <d v="2015-10-08T00:00:00"/>
    <x v="2"/>
    <x v="9"/>
    <x v="80"/>
    <x v="7"/>
    <x v="2"/>
    <x v="11"/>
    <s v="Peel-Off China Markers"/>
    <n v="29.79"/>
    <n v="3"/>
    <n v="12.51"/>
    <s v="Yes"/>
  </r>
  <r>
    <d v="2015-10-08T00:00:00"/>
    <x v="2"/>
    <x v="9"/>
    <x v="183"/>
    <x v="16"/>
    <x v="0"/>
    <x v="2"/>
    <s v="AT&amp;T 1080 Corded phone"/>
    <n v="438.37"/>
    <n v="4"/>
    <n v="38.36"/>
    <s v="Yes"/>
  </r>
  <r>
    <d v="2015-10-08T00:00:00"/>
    <x v="2"/>
    <x v="9"/>
    <x v="183"/>
    <x v="16"/>
    <x v="0"/>
    <x v="2"/>
    <s v="OtterBox Commuter Series Case - Samsung Galaxy S4"/>
    <n v="139.94"/>
    <n v="7"/>
    <n v="-31.49"/>
    <s v="No"/>
  </r>
  <r>
    <d v="2015-10-08T00:00:00"/>
    <x v="2"/>
    <x v="9"/>
    <x v="183"/>
    <x v="16"/>
    <x v="2"/>
    <x v="10"/>
    <s v="Fellowes 8 Outlet Superior Workstation Surge Protector"/>
    <n v="133.47"/>
    <n v="4"/>
    <n v="15.02"/>
    <s v="Yes"/>
  </r>
  <r>
    <d v="2015-10-08T00:00:00"/>
    <x v="2"/>
    <x v="9"/>
    <x v="661"/>
    <x v="10"/>
    <x v="2"/>
    <x v="9"/>
    <s v="GBC Binding covers"/>
    <n v="64.75"/>
    <n v="5"/>
    <n v="29.14"/>
    <s v="Yes"/>
  </r>
  <r>
    <d v="2015-10-09T00:00:00"/>
    <x v="2"/>
    <x v="9"/>
    <x v="346"/>
    <x v="5"/>
    <x v="2"/>
    <x v="16"/>
    <s v="Martin-Yale Premier Letter Opener"/>
    <n v="51.52"/>
    <n v="4"/>
    <n v="1.55"/>
    <s v="Yes"/>
  </r>
  <r>
    <d v="2015-10-09T00:00:00"/>
    <x v="2"/>
    <x v="9"/>
    <x v="212"/>
    <x v="32"/>
    <x v="2"/>
    <x v="3"/>
    <s v="Xerox 1952"/>
    <n v="14.94"/>
    <n v="3"/>
    <n v="7.02"/>
    <s v="Yes"/>
  </r>
  <r>
    <d v="2015-10-09T00:00:00"/>
    <x v="2"/>
    <x v="9"/>
    <x v="478"/>
    <x v="6"/>
    <x v="2"/>
    <x v="10"/>
    <s v="Euro-Pro Shark Turbo Vacuum"/>
    <n v="61.96"/>
    <n v="2"/>
    <n v="16.11"/>
    <s v="Yes"/>
  </r>
  <r>
    <d v="2015-10-09T00:00:00"/>
    <x v="2"/>
    <x v="9"/>
    <x v="478"/>
    <x v="6"/>
    <x v="1"/>
    <x v="14"/>
    <s v="O'Sullivan 2-Door Barrister Bookcase in Odessa Pine"/>
    <n v="361.96"/>
    <n v="2"/>
    <n v="83.25"/>
    <s v="Yes"/>
  </r>
  <r>
    <d v="2015-10-09T00:00:00"/>
    <x v="2"/>
    <x v="9"/>
    <x v="478"/>
    <x v="6"/>
    <x v="2"/>
    <x v="3"/>
    <s v="Xerox 1960"/>
    <n v="278.82"/>
    <n v="9"/>
    <n v="125.47"/>
    <s v="Yes"/>
  </r>
  <r>
    <d v="2015-10-09T00:00:00"/>
    <x v="2"/>
    <x v="9"/>
    <x v="86"/>
    <x v="1"/>
    <x v="2"/>
    <x v="6"/>
    <s v="Belkin 19&quot; Center-Weighted Shelf, Gray"/>
    <n v="353.88"/>
    <n v="6"/>
    <n v="17.690000000000001"/>
    <s v="Yes"/>
  </r>
  <r>
    <d v="2015-10-09T00:00:00"/>
    <x v="2"/>
    <x v="9"/>
    <x v="711"/>
    <x v="2"/>
    <x v="2"/>
    <x v="11"/>
    <s v="Manco Dry-Lighter Erasable Highlighter"/>
    <n v="6.08"/>
    <n v="2"/>
    <n v="2.0699999999999998"/>
    <s v="Yes"/>
  </r>
  <r>
    <d v="2015-10-09T00:00:00"/>
    <x v="2"/>
    <x v="9"/>
    <x v="429"/>
    <x v="5"/>
    <x v="1"/>
    <x v="5"/>
    <s v="Seth Thomas 13 1/2&quot; Wall Clock"/>
    <n v="106.68"/>
    <n v="6"/>
    <n v="33.07"/>
    <s v="Yes"/>
  </r>
  <r>
    <d v="2015-10-09T00:00:00"/>
    <x v="2"/>
    <x v="9"/>
    <x v="592"/>
    <x v="4"/>
    <x v="1"/>
    <x v="1"/>
    <s v="Global Commerce Series Low-Back Swivel/Tilt Chairs"/>
    <n v="179.89"/>
    <n v="1"/>
    <n v="-2.57"/>
    <s v="No"/>
  </r>
  <r>
    <d v="2015-10-10T00:00:00"/>
    <x v="2"/>
    <x v="9"/>
    <x v="385"/>
    <x v="5"/>
    <x v="2"/>
    <x v="3"/>
    <s v="Xerox 1894"/>
    <n v="45.36"/>
    <n v="7"/>
    <n v="21.77"/>
    <s v="Yes"/>
  </r>
  <r>
    <d v="2015-10-10T00:00:00"/>
    <x v="2"/>
    <x v="9"/>
    <x v="609"/>
    <x v="11"/>
    <x v="2"/>
    <x v="6"/>
    <s v="Tennsco Single-Tier Lockers"/>
    <n v="1801.63"/>
    <n v="6"/>
    <n v="-337.81"/>
    <s v="No"/>
  </r>
  <r>
    <d v="2015-10-10T00:00:00"/>
    <x v="2"/>
    <x v="9"/>
    <x v="83"/>
    <x v="3"/>
    <x v="2"/>
    <x v="11"/>
    <s v="Avery Fluorescent Highlighter Four-Color Set"/>
    <n v="8.02"/>
    <n v="3"/>
    <n v="1"/>
    <s v="Yes"/>
  </r>
  <r>
    <d v="2015-10-10T00:00:00"/>
    <x v="2"/>
    <x v="9"/>
    <x v="85"/>
    <x v="5"/>
    <x v="1"/>
    <x v="1"/>
    <s v="Global Leather &amp; Oak Executive Chair, Burgundy"/>
    <n v="362.14"/>
    <n v="3"/>
    <n v="-54.32"/>
    <s v="No"/>
  </r>
  <r>
    <d v="2015-10-10T00:00:00"/>
    <x v="2"/>
    <x v="9"/>
    <x v="85"/>
    <x v="5"/>
    <x v="2"/>
    <x v="8"/>
    <s v="Avery 503"/>
    <n v="31.05"/>
    <n v="3"/>
    <n v="14.9"/>
    <s v="Yes"/>
  </r>
  <r>
    <d v="2015-10-11T00:00:00"/>
    <x v="2"/>
    <x v="9"/>
    <x v="550"/>
    <x v="5"/>
    <x v="0"/>
    <x v="0"/>
    <s v="Microsoft Sculpt Comfort Mouse"/>
    <n v="79.900000000000006"/>
    <n v="2"/>
    <n v="35.159999999999997"/>
    <s v="Yes"/>
  </r>
  <r>
    <d v="2015-10-11T00:00:00"/>
    <x v="2"/>
    <x v="9"/>
    <x v="571"/>
    <x v="24"/>
    <x v="2"/>
    <x v="6"/>
    <s v="Letter Size Cart"/>
    <n v="714.3"/>
    <n v="5"/>
    <n v="207.15"/>
    <s v="Yes"/>
  </r>
  <r>
    <d v="2015-10-11T00:00:00"/>
    <x v="2"/>
    <x v="9"/>
    <x v="712"/>
    <x v="7"/>
    <x v="2"/>
    <x v="10"/>
    <s v="Hoover Shoulder Vac Commercial Portable Vacuum"/>
    <n v="715.64"/>
    <n v="2"/>
    <n v="178.91"/>
    <s v="Yes"/>
  </r>
  <r>
    <d v="2015-10-11T00:00:00"/>
    <x v="2"/>
    <x v="9"/>
    <x v="712"/>
    <x v="7"/>
    <x v="2"/>
    <x v="6"/>
    <s v="Tennsco 6- and 18-Compartment Lockers"/>
    <n v="795.51"/>
    <n v="3"/>
    <n v="143.19"/>
    <s v="Yes"/>
  </r>
  <r>
    <d v="2015-10-11T00:00:00"/>
    <x v="2"/>
    <x v="9"/>
    <x v="712"/>
    <x v="7"/>
    <x v="0"/>
    <x v="12"/>
    <s v="Sharp 1540cs Digital Laser Copier"/>
    <n v="549.99"/>
    <n v="1"/>
    <n v="275"/>
    <s v="Yes"/>
  </r>
  <r>
    <d v="2015-10-11T00:00:00"/>
    <x v="2"/>
    <x v="9"/>
    <x v="712"/>
    <x v="7"/>
    <x v="2"/>
    <x v="9"/>
    <s v="GBC Standard Therm-A-Bind Covers"/>
    <n v="74.760000000000005"/>
    <n v="3"/>
    <n v="34.39"/>
    <s v="Yes"/>
  </r>
  <r>
    <d v="2015-10-11T00:00:00"/>
    <x v="2"/>
    <x v="9"/>
    <x v="712"/>
    <x v="7"/>
    <x v="1"/>
    <x v="5"/>
    <s v="Staple-based wall hangings"/>
    <n v="29.22"/>
    <n v="3"/>
    <n v="12.86"/>
    <s v="Yes"/>
  </r>
  <r>
    <d v="2015-10-11T00:00:00"/>
    <x v="2"/>
    <x v="9"/>
    <x v="62"/>
    <x v="13"/>
    <x v="2"/>
    <x v="6"/>
    <s v="Iceberg Mobile Mega Data/Printer Cart"/>
    <n v="577.58000000000004"/>
    <n v="6"/>
    <n v="43.32"/>
    <s v="Yes"/>
  </r>
  <r>
    <d v="2015-10-12T00:00:00"/>
    <x v="2"/>
    <x v="9"/>
    <x v="452"/>
    <x v="10"/>
    <x v="2"/>
    <x v="11"/>
    <s v="Avery Hi-Liter Comfort Grip Fluorescent Highlighter, Yellow Ink"/>
    <n v="3.9"/>
    <n v="2"/>
    <n v="1.52"/>
    <s v="Yes"/>
  </r>
  <r>
    <d v="2015-10-12T00:00:00"/>
    <x v="2"/>
    <x v="9"/>
    <x v="452"/>
    <x v="10"/>
    <x v="1"/>
    <x v="7"/>
    <s v="Bretford CR8500 Series Meeting Room Furniture"/>
    <n v="801.96"/>
    <n v="2"/>
    <n v="200.49"/>
    <s v="Yes"/>
  </r>
  <r>
    <d v="2015-10-12T00:00:00"/>
    <x v="2"/>
    <x v="9"/>
    <x v="452"/>
    <x v="10"/>
    <x v="1"/>
    <x v="1"/>
    <s v="Global Super Steno Chair"/>
    <n v="191.96"/>
    <n v="2"/>
    <n v="32.630000000000003"/>
    <s v="Yes"/>
  </r>
  <r>
    <d v="2015-10-12T00:00:00"/>
    <x v="2"/>
    <x v="9"/>
    <x v="452"/>
    <x v="10"/>
    <x v="2"/>
    <x v="8"/>
    <s v="Permanent Self-Adhesive File Folder Labels for Typewriters by Universal"/>
    <n v="2.61"/>
    <n v="1"/>
    <n v="1.2"/>
    <s v="Yes"/>
  </r>
  <r>
    <d v="2015-10-12T00:00:00"/>
    <x v="2"/>
    <x v="9"/>
    <x v="580"/>
    <x v="21"/>
    <x v="2"/>
    <x v="11"/>
    <s v="Staples in misc. colors"/>
    <n v="1.78"/>
    <n v="1"/>
    <n v="0.5"/>
    <s v="Yes"/>
  </r>
  <r>
    <d v="2015-10-12T00:00:00"/>
    <x v="2"/>
    <x v="9"/>
    <x v="580"/>
    <x v="21"/>
    <x v="2"/>
    <x v="3"/>
    <s v="Xerox 201"/>
    <n v="25.92"/>
    <n v="4"/>
    <n v="12.44"/>
    <s v="Yes"/>
  </r>
  <r>
    <d v="2015-10-12T00:00:00"/>
    <x v="2"/>
    <x v="9"/>
    <x v="580"/>
    <x v="21"/>
    <x v="0"/>
    <x v="0"/>
    <s v="Memorex 25GB 6X Branded Blu-Ray Recordable Disc, 15/Pack"/>
    <n v="101.94"/>
    <n v="6"/>
    <n v="21.41"/>
    <s v="Yes"/>
  </r>
  <r>
    <d v="2015-10-12T00:00:00"/>
    <x v="2"/>
    <x v="9"/>
    <x v="372"/>
    <x v="2"/>
    <x v="2"/>
    <x v="8"/>
    <s v="Avery 486"/>
    <n v="7.31"/>
    <n v="1"/>
    <n v="3.44"/>
    <s v="Yes"/>
  </r>
  <r>
    <d v="2015-10-12T00:00:00"/>
    <x v="2"/>
    <x v="9"/>
    <x v="372"/>
    <x v="2"/>
    <x v="0"/>
    <x v="12"/>
    <s v="Hewlett Packard 610 Color Digital Copier / Printer"/>
    <n v="799.98"/>
    <n v="2"/>
    <n v="250"/>
    <s v="Yes"/>
  </r>
  <r>
    <d v="2015-10-12T00:00:00"/>
    <x v="2"/>
    <x v="9"/>
    <x v="372"/>
    <x v="2"/>
    <x v="2"/>
    <x v="3"/>
    <s v="Adams Phone Message Book, 200 Message Capacity, 8 1/16Â” x 11Â”"/>
    <n v="41.28"/>
    <n v="6"/>
    <n v="18.989999999999998"/>
    <s v="Yes"/>
  </r>
  <r>
    <d v="2015-10-12T00:00:00"/>
    <x v="2"/>
    <x v="9"/>
    <x v="372"/>
    <x v="2"/>
    <x v="2"/>
    <x v="3"/>
    <s v="Xerox 1883"/>
    <n v="184.66"/>
    <n v="7"/>
    <n v="84.94"/>
    <s v="Yes"/>
  </r>
  <r>
    <d v="2015-10-12T00:00:00"/>
    <x v="2"/>
    <x v="9"/>
    <x v="664"/>
    <x v="29"/>
    <x v="2"/>
    <x v="11"/>
    <s v="Manco Dry-Lighter Erasable Highlighter"/>
    <n v="27.36"/>
    <n v="9"/>
    <n v="9.3000000000000007"/>
    <s v="Yes"/>
  </r>
  <r>
    <d v="2015-10-12T00:00:00"/>
    <x v="2"/>
    <x v="9"/>
    <x v="664"/>
    <x v="29"/>
    <x v="2"/>
    <x v="3"/>
    <s v="Recycled Desk Saver Line &quot;While You Were Out&quot; Book, 5 1/2&quot; X 4&quot;"/>
    <n v="44.75"/>
    <n v="5"/>
    <n v="20.59"/>
    <s v="Yes"/>
  </r>
  <r>
    <d v="2015-10-12T00:00:00"/>
    <x v="2"/>
    <x v="9"/>
    <x v="664"/>
    <x v="29"/>
    <x v="0"/>
    <x v="2"/>
    <s v="Cisco 8x8 Inc. 6753i IP Business Phone System"/>
    <n v="134.99"/>
    <n v="1"/>
    <n v="36.450000000000003"/>
    <s v="Yes"/>
  </r>
  <r>
    <d v="2015-10-12T00:00:00"/>
    <x v="2"/>
    <x v="9"/>
    <x v="664"/>
    <x v="29"/>
    <x v="2"/>
    <x v="3"/>
    <s v="Astroparche Fine Business Paper"/>
    <n v="26.4"/>
    <n v="5"/>
    <n v="12.67"/>
    <s v="Yes"/>
  </r>
  <r>
    <d v="2015-10-12T00:00:00"/>
    <x v="2"/>
    <x v="9"/>
    <x v="664"/>
    <x v="29"/>
    <x v="1"/>
    <x v="1"/>
    <s v="Global Ergonomic Managers Chair"/>
    <n v="542.94000000000005"/>
    <n v="3"/>
    <n v="141.16"/>
    <s v="Yes"/>
  </r>
  <r>
    <d v="2015-10-12T00:00:00"/>
    <x v="2"/>
    <x v="9"/>
    <x v="671"/>
    <x v="5"/>
    <x v="2"/>
    <x v="11"/>
    <s v="Boston Electric Pencil Sharpener, Model 1818, Charcoal Black"/>
    <n v="56.3"/>
    <n v="2"/>
    <n v="15.76"/>
    <s v="Yes"/>
  </r>
  <r>
    <d v="2015-10-12T00:00:00"/>
    <x v="2"/>
    <x v="9"/>
    <x v="627"/>
    <x v="3"/>
    <x v="2"/>
    <x v="10"/>
    <s v="3M Replacement Filter for Office Air Cleaner for 20' x 33' Room"/>
    <n v="53.09"/>
    <n v="7"/>
    <n v="-108.83"/>
    <s v="No"/>
  </r>
  <r>
    <d v="2015-10-12T00:00:00"/>
    <x v="2"/>
    <x v="9"/>
    <x v="668"/>
    <x v="5"/>
    <x v="2"/>
    <x v="8"/>
    <s v="Avery File Folder Labels"/>
    <n v="5.76"/>
    <n v="2"/>
    <n v="2.82"/>
    <s v="Yes"/>
  </r>
  <r>
    <d v="2015-10-12T00:00:00"/>
    <x v="2"/>
    <x v="9"/>
    <x v="404"/>
    <x v="18"/>
    <x v="0"/>
    <x v="0"/>
    <s v="Maxell 4.7GB DVD-RW 3/Pack"/>
    <n v="25.49"/>
    <n v="2"/>
    <n v="4.46"/>
    <s v="Yes"/>
  </r>
  <r>
    <d v="2015-10-13T00:00:00"/>
    <x v="2"/>
    <x v="9"/>
    <x v="460"/>
    <x v="17"/>
    <x v="0"/>
    <x v="2"/>
    <s v="I Need's 3d Hello Kitty Hybrid Silicone Case Cover for HTC One X 4g with 3d Hello Kitty Stylus Pen Green/pink"/>
    <n v="83.72"/>
    <n v="7"/>
    <n v="23.44"/>
    <s v="Yes"/>
  </r>
  <r>
    <d v="2015-10-13T00:00:00"/>
    <x v="2"/>
    <x v="9"/>
    <x v="460"/>
    <x v="17"/>
    <x v="1"/>
    <x v="1"/>
    <s v="Global Deluxe Office Fabric Chairs"/>
    <n v="287.94"/>
    <n v="3"/>
    <n v="77.739999999999995"/>
    <s v="Yes"/>
  </r>
  <r>
    <d v="2015-10-15T00:00:00"/>
    <x v="2"/>
    <x v="9"/>
    <x v="247"/>
    <x v="3"/>
    <x v="0"/>
    <x v="0"/>
    <s v="LogitechÂ Gaming G510s - Keyboard"/>
    <n v="339.96"/>
    <n v="5"/>
    <n v="67.989999999999995"/>
    <s v="Yes"/>
  </r>
  <r>
    <d v="2015-10-15T00:00:00"/>
    <x v="2"/>
    <x v="9"/>
    <x v="307"/>
    <x v="4"/>
    <x v="0"/>
    <x v="0"/>
    <s v="Plantronics Audio 995 Wireless Stereo Headset"/>
    <n v="263.88"/>
    <n v="3"/>
    <n v="42.88"/>
    <s v="Yes"/>
  </r>
  <r>
    <d v="2015-10-15T00:00:00"/>
    <x v="2"/>
    <x v="9"/>
    <x v="307"/>
    <x v="4"/>
    <x v="1"/>
    <x v="1"/>
    <s v="HON 5400 Series Task Chairs for Big and Tall"/>
    <n v="2453.4299999999998"/>
    <n v="5"/>
    <n v="-350.49"/>
    <s v="No"/>
  </r>
  <r>
    <d v="2015-10-15T00:00:00"/>
    <x v="2"/>
    <x v="9"/>
    <x v="160"/>
    <x v="10"/>
    <x v="1"/>
    <x v="5"/>
    <s v="DAX Cubicle Frames, 8-1/2 x 11"/>
    <n v="17.14"/>
    <n v="2"/>
    <n v="6.17"/>
    <s v="Yes"/>
  </r>
  <r>
    <d v="2015-10-15T00:00:00"/>
    <x v="2"/>
    <x v="9"/>
    <x v="713"/>
    <x v="4"/>
    <x v="1"/>
    <x v="5"/>
    <s v="C-Line Cubicle Keepers Polyproplyene Holder w/Velcro Back, 8-1/2x11, 25/Bx"/>
    <n v="131.38"/>
    <n v="6"/>
    <n v="-95.25"/>
    <s v="No"/>
  </r>
  <r>
    <d v="2015-10-15T00:00:00"/>
    <x v="2"/>
    <x v="9"/>
    <x v="713"/>
    <x v="4"/>
    <x v="2"/>
    <x v="3"/>
    <s v="Xerox 1986"/>
    <n v="5.34"/>
    <n v="1"/>
    <n v="1.87"/>
    <s v="Yes"/>
  </r>
  <r>
    <d v="2015-10-15T00:00:00"/>
    <x v="2"/>
    <x v="9"/>
    <x v="485"/>
    <x v="4"/>
    <x v="2"/>
    <x v="13"/>
    <s v="Staple envelope"/>
    <n v="4.46"/>
    <n v="1"/>
    <n v="1.67"/>
    <s v="Yes"/>
  </r>
  <r>
    <d v="2015-10-15T00:00:00"/>
    <x v="2"/>
    <x v="9"/>
    <x v="485"/>
    <x v="4"/>
    <x v="2"/>
    <x v="9"/>
    <s v="Avery Reinforcements for Hole-Punch Pages"/>
    <n v="3.96"/>
    <n v="10"/>
    <n v="-6.93"/>
    <s v="No"/>
  </r>
  <r>
    <d v="2015-10-16T00:00:00"/>
    <x v="2"/>
    <x v="9"/>
    <x v="613"/>
    <x v="2"/>
    <x v="0"/>
    <x v="2"/>
    <s v="Mitel MiVoice 5330e IP Phone"/>
    <n v="824.97"/>
    <n v="3"/>
    <n v="214.49"/>
    <s v="Yes"/>
  </r>
  <r>
    <d v="2015-10-17T00:00:00"/>
    <x v="2"/>
    <x v="9"/>
    <x v="697"/>
    <x v="5"/>
    <x v="2"/>
    <x v="6"/>
    <s v="Eldon Base for stackable storage shelf, platinum"/>
    <n v="77.88"/>
    <n v="2"/>
    <n v="3.89"/>
    <s v="Yes"/>
  </r>
  <r>
    <d v="2015-10-18T00:00:00"/>
    <x v="2"/>
    <x v="9"/>
    <x v="59"/>
    <x v="4"/>
    <x v="0"/>
    <x v="0"/>
    <s v="Verbatim Slim CD and DVD Storage Cases, 50/Pack"/>
    <n v="27.7"/>
    <n v="3"/>
    <n v="3.46"/>
    <s v="Yes"/>
  </r>
  <r>
    <d v="2015-10-18T00:00:00"/>
    <x v="2"/>
    <x v="9"/>
    <x v="59"/>
    <x v="4"/>
    <x v="2"/>
    <x v="10"/>
    <s v="Tripp Lite Isotel 6 Outlet Surge Protector with Fax/Modem Protection"/>
    <n v="73.16"/>
    <n v="6"/>
    <n v="-186.57"/>
    <s v="No"/>
  </r>
  <r>
    <d v="2015-10-18T00:00:00"/>
    <x v="2"/>
    <x v="9"/>
    <x v="424"/>
    <x v="1"/>
    <x v="0"/>
    <x v="2"/>
    <s v="Motorola L703CM"/>
    <n v="249.58"/>
    <n v="2"/>
    <n v="15.6"/>
    <s v="Yes"/>
  </r>
  <r>
    <d v="2015-10-18T00:00:00"/>
    <x v="2"/>
    <x v="9"/>
    <x v="424"/>
    <x v="1"/>
    <x v="2"/>
    <x v="3"/>
    <s v="Xerox 1903"/>
    <n v="17.940000000000001"/>
    <n v="3"/>
    <n v="8.7899999999999991"/>
    <s v="Yes"/>
  </r>
  <r>
    <d v="2015-10-18T00:00:00"/>
    <x v="2"/>
    <x v="9"/>
    <x v="424"/>
    <x v="1"/>
    <x v="1"/>
    <x v="5"/>
    <s v="Eldon 100 Class Desk Accessories"/>
    <n v="10.11"/>
    <n v="3"/>
    <n v="3.24"/>
    <s v="Yes"/>
  </r>
  <r>
    <d v="2015-10-19T00:00:00"/>
    <x v="2"/>
    <x v="9"/>
    <x v="476"/>
    <x v="38"/>
    <x v="2"/>
    <x v="3"/>
    <s v="Southworth 100% Cotton The Best Paper"/>
    <n v="34.44"/>
    <n v="3"/>
    <n v="17.22"/>
    <s v="Yes"/>
  </r>
  <r>
    <d v="2015-10-19T00:00:00"/>
    <x v="2"/>
    <x v="9"/>
    <x v="60"/>
    <x v="10"/>
    <x v="2"/>
    <x v="9"/>
    <s v="Avery Heavy-Duty EZD View Binder with Locking Rings"/>
    <n v="38.28"/>
    <n v="6"/>
    <n v="17.61"/>
    <s v="Yes"/>
  </r>
  <r>
    <d v="2015-10-19T00:00:00"/>
    <x v="2"/>
    <x v="9"/>
    <x v="60"/>
    <x v="10"/>
    <x v="0"/>
    <x v="2"/>
    <s v="OtterBox Defender Series Case - Samsung Galaxy S4"/>
    <n v="149.94999999999999"/>
    <n v="5"/>
    <n v="44.99"/>
    <s v="Yes"/>
  </r>
  <r>
    <d v="2015-10-19T00:00:00"/>
    <x v="2"/>
    <x v="9"/>
    <x v="516"/>
    <x v="5"/>
    <x v="2"/>
    <x v="10"/>
    <s v="Sanyo Counter Height Refrigerator with Crisper, 3.6 Cubic Foot, Stainless Steel/Black"/>
    <n v="1640.7"/>
    <n v="5"/>
    <n v="459.4"/>
    <s v="Yes"/>
  </r>
  <r>
    <d v="2015-10-19T00:00:00"/>
    <x v="2"/>
    <x v="9"/>
    <x v="516"/>
    <x v="5"/>
    <x v="0"/>
    <x v="0"/>
    <s v="NETGEAR N750 Dual Band Wi-Fi Gigabit Router"/>
    <n v="270"/>
    <n v="3"/>
    <n v="97.2"/>
    <s v="Yes"/>
  </r>
  <r>
    <d v="2015-10-19T00:00:00"/>
    <x v="2"/>
    <x v="9"/>
    <x v="65"/>
    <x v="4"/>
    <x v="2"/>
    <x v="9"/>
    <s v="Avery Printable Repositionable Plastic Tabs"/>
    <n v="1.72"/>
    <n v="1"/>
    <n v="-2.84"/>
    <s v="No"/>
  </r>
  <r>
    <d v="2015-10-20T00:00:00"/>
    <x v="2"/>
    <x v="9"/>
    <x v="312"/>
    <x v="5"/>
    <x v="0"/>
    <x v="0"/>
    <s v="Logitech G602 Wireless Gaming Mouse"/>
    <n v="239.97"/>
    <n v="3"/>
    <n v="86.39"/>
    <s v="Yes"/>
  </r>
  <r>
    <d v="2015-10-20T00:00:00"/>
    <x v="2"/>
    <x v="9"/>
    <x v="312"/>
    <x v="5"/>
    <x v="1"/>
    <x v="5"/>
    <s v="Acrylic Self-Standing Desk Frames"/>
    <n v="16.02"/>
    <n v="6"/>
    <n v="6.09"/>
    <s v="Yes"/>
  </r>
  <r>
    <d v="2015-10-20T00:00:00"/>
    <x v="2"/>
    <x v="9"/>
    <x v="123"/>
    <x v="2"/>
    <x v="2"/>
    <x v="3"/>
    <s v="Easy-staple paper"/>
    <n v="24.56"/>
    <n v="2"/>
    <n v="11.54"/>
    <s v="Yes"/>
  </r>
  <r>
    <d v="2015-10-20T00:00:00"/>
    <x v="2"/>
    <x v="9"/>
    <x v="67"/>
    <x v="5"/>
    <x v="1"/>
    <x v="5"/>
    <s v="Nu-Dell Oak Frame"/>
    <n v="74.760000000000005"/>
    <n v="7"/>
    <n v="23.92"/>
    <s v="Yes"/>
  </r>
  <r>
    <d v="2015-10-20T00:00:00"/>
    <x v="2"/>
    <x v="9"/>
    <x v="67"/>
    <x v="5"/>
    <x v="1"/>
    <x v="7"/>
    <s v="SAFCO PlanMaster Boards, 60w x 37-1/2d, White Melamine"/>
    <n v="364.78"/>
    <n v="3"/>
    <n v="27.36"/>
    <s v="Yes"/>
  </r>
  <r>
    <d v="2015-10-22T00:00:00"/>
    <x v="2"/>
    <x v="9"/>
    <x v="10"/>
    <x v="3"/>
    <x v="2"/>
    <x v="9"/>
    <s v="GBC Instant Report Kit"/>
    <n v="5.18"/>
    <n v="4"/>
    <n v="-7.76"/>
    <s v="No"/>
  </r>
  <r>
    <d v="2015-10-22T00:00:00"/>
    <x v="2"/>
    <x v="9"/>
    <x v="416"/>
    <x v="11"/>
    <x v="2"/>
    <x v="6"/>
    <s v="Eldon Simplefile Box Office"/>
    <n v="9.9499999999999993"/>
    <n v="1"/>
    <n v="1"/>
    <s v="Yes"/>
  </r>
  <r>
    <d v="2015-10-23T00:00:00"/>
    <x v="2"/>
    <x v="9"/>
    <x v="714"/>
    <x v="5"/>
    <x v="0"/>
    <x v="0"/>
    <s v="Maxell DVD-RAM Discs"/>
    <n v="148.32"/>
    <n v="9"/>
    <n v="63.78"/>
    <s v="Yes"/>
  </r>
  <r>
    <d v="2015-10-23T00:00:00"/>
    <x v="2"/>
    <x v="9"/>
    <x v="714"/>
    <x v="5"/>
    <x v="1"/>
    <x v="1"/>
    <s v="Global Leather and Oak Executive Chair, Black"/>
    <n v="240.78"/>
    <n v="1"/>
    <n v="27.09"/>
    <s v="Yes"/>
  </r>
  <r>
    <d v="2015-10-23T00:00:00"/>
    <x v="2"/>
    <x v="9"/>
    <x v="714"/>
    <x v="5"/>
    <x v="1"/>
    <x v="1"/>
    <s v="Global Chrome Stack Chair"/>
    <n v="191.97"/>
    <n v="7"/>
    <n v="16.8"/>
    <s v="Yes"/>
  </r>
  <r>
    <d v="2015-10-23T00:00:00"/>
    <x v="2"/>
    <x v="9"/>
    <x v="714"/>
    <x v="5"/>
    <x v="2"/>
    <x v="3"/>
    <s v="Xerox 196"/>
    <n v="11.56"/>
    <n v="2"/>
    <n v="5.66"/>
    <s v="Yes"/>
  </r>
  <r>
    <d v="2015-10-23T00:00:00"/>
    <x v="2"/>
    <x v="9"/>
    <x v="714"/>
    <x v="5"/>
    <x v="2"/>
    <x v="13"/>
    <s v="Redi-Strip #10 Envelopes, 4 1/8 x 9 1/2"/>
    <n v="11.8"/>
    <n v="4"/>
    <n v="5.66"/>
    <s v="Yes"/>
  </r>
  <r>
    <d v="2015-10-23T00:00:00"/>
    <x v="2"/>
    <x v="9"/>
    <x v="714"/>
    <x v="5"/>
    <x v="1"/>
    <x v="1"/>
    <s v="Office Star - Professional Matrix Back Chair with 2-to-1 Synchro Tilt and Mesh Fabric Seat"/>
    <n v="842.35"/>
    <n v="3"/>
    <n v="42.12"/>
    <s v="Yes"/>
  </r>
  <r>
    <d v="2015-10-23T00:00:00"/>
    <x v="2"/>
    <x v="9"/>
    <x v="565"/>
    <x v="11"/>
    <x v="0"/>
    <x v="2"/>
    <s v="Mediabridge Sport Armband iPhone 5s"/>
    <n v="55.94"/>
    <n v="7"/>
    <n v="-13.29"/>
    <s v="No"/>
  </r>
  <r>
    <d v="2015-10-23T00:00:00"/>
    <x v="2"/>
    <x v="9"/>
    <x v="565"/>
    <x v="11"/>
    <x v="2"/>
    <x v="11"/>
    <s v="Sanford Liquid Accent Highlighters"/>
    <n v="10.69"/>
    <n v="2"/>
    <n v="2.27"/>
    <s v="Yes"/>
  </r>
  <r>
    <d v="2015-10-23T00:00:00"/>
    <x v="2"/>
    <x v="9"/>
    <x v="565"/>
    <x v="11"/>
    <x v="0"/>
    <x v="2"/>
    <s v="SKILCRAFT Telephone Shoulder Rest, 2&quot; x 6.5&quot; x 2.5&quot;, Black"/>
    <n v="11.82"/>
    <n v="2"/>
    <n v="1.03"/>
    <s v="Yes"/>
  </r>
  <r>
    <d v="2015-10-23T00:00:00"/>
    <x v="2"/>
    <x v="9"/>
    <x v="633"/>
    <x v="1"/>
    <x v="2"/>
    <x v="9"/>
    <s v="Avery Non-Stick Binders"/>
    <n v="3.59"/>
    <n v="1"/>
    <n v="1.1200000000000001"/>
    <s v="Yes"/>
  </r>
  <r>
    <d v="2015-10-23T00:00:00"/>
    <x v="2"/>
    <x v="9"/>
    <x v="398"/>
    <x v="4"/>
    <x v="2"/>
    <x v="3"/>
    <s v="Xerox 212"/>
    <n v="36.29"/>
    <n v="7"/>
    <n v="12.7"/>
    <s v="Yes"/>
  </r>
  <r>
    <d v="2015-10-23T00:00:00"/>
    <x v="2"/>
    <x v="9"/>
    <x v="398"/>
    <x v="4"/>
    <x v="0"/>
    <x v="2"/>
    <s v="Jabra SPEAK 410"/>
    <n v="150.38"/>
    <n v="2"/>
    <n v="15.04"/>
    <s v="Yes"/>
  </r>
  <r>
    <d v="2015-10-23T00:00:00"/>
    <x v="2"/>
    <x v="9"/>
    <x v="145"/>
    <x v="4"/>
    <x v="2"/>
    <x v="3"/>
    <s v="TOPS 4 x 6 Fluorescent Color Memo Sheets, 500 Sheets per Pack"/>
    <n v="60.74"/>
    <n v="8"/>
    <n v="20.5"/>
    <s v="Yes"/>
  </r>
  <r>
    <d v="2015-10-23T00:00:00"/>
    <x v="2"/>
    <x v="9"/>
    <x v="145"/>
    <x v="4"/>
    <x v="0"/>
    <x v="12"/>
    <s v="Canon PC-428 Personal Copier"/>
    <n v="479.98"/>
    <n v="3"/>
    <n v="161.99"/>
    <s v="Yes"/>
  </r>
  <r>
    <d v="2015-10-23T00:00:00"/>
    <x v="2"/>
    <x v="9"/>
    <x v="145"/>
    <x v="4"/>
    <x v="2"/>
    <x v="9"/>
    <s v="Ibico Plastic Spiral Binding Combs"/>
    <n v="6.08"/>
    <n v="1"/>
    <n v="-10.34"/>
    <s v="No"/>
  </r>
  <r>
    <d v="2015-10-24T00:00:00"/>
    <x v="2"/>
    <x v="9"/>
    <x v="633"/>
    <x v="4"/>
    <x v="2"/>
    <x v="3"/>
    <s v="Xerox 1999"/>
    <n v="15.55"/>
    <n v="3"/>
    <n v="5.44"/>
    <s v="Yes"/>
  </r>
  <r>
    <d v="2015-10-24T00:00:00"/>
    <x v="2"/>
    <x v="9"/>
    <x v="633"/>
    <x v="4"/>
    <x v="1"/>
    <x v="7"/>
    <s v="KI Conference Tables"/>
    <n v="347.36"/>
    <n v="7"/>
    <n v="-69.47"/>
    <s v="No"/>
  </r>
  <r>
    <d v="2015-10-24T00:00:00"/>
    <x v="2"/>
    <x v="9"/>
    <x v="633"/>
    <x v="4"/>
    <x v="2"/>
    <x v="3"/>
    <s v="Xerox 2"/>
    <n v="10.37"/>
    <n v="2"/>
    <n v="3.63"/>
    <s v="Yes"/>
  </r>
  <r>
    <d v="2015-10-24T00:00:00"/>
    <x v="2"/>
    <x v="9"/>
    <x v="445"/>
    <x v="4"/>
    <x v="2"/>
    <x v="9"/>
    <s v="Avery Non-Stick Binders"/>
    <n v="3.59"/>
    <n v="4"/>
    <n v="-6.29"/>
    <s v="No"/>
  </r>
  <r>
    <d v="2015-10-24T00:00:00"/>
    <x v="2"/>
    <x v="9"/>
    <x v="715"/>
    <x v="5"/>
    <x v="1"/>
    <x v="1"/>
    <s v="Novimex High-Tech Fabric Mesh Task Chair"/>
    <n v="454.27"/>
    <n v="8"/>
    <n v="-73.819999999999993"/>
    <s v="No"/>
  </r>
  <r>
    <d v="2015-10-25T00:00:00"/>
    <x v="2"/>
    <x v="9"/>
    <x v="288"/>
    <x v="5"/>
    <x v="2"/>
    <x v="11"/>
    <s v="Boston 19500 Mighty Mite Electric Pencil Sharpener"/>
    <n v="60.45"/>
    <n v="3"/>
    <n v="16.32"/>
    <s v="Yes"/>
  </r>
  <r>
    <d v="2015-10-25T00:00:00"/>
    <x v="2"/>
    <x v="9"/>
    <x v="288"/>
    <x v="5"/>
    <x v="1"/>
    <x v="7"/>
    <s v="Balt Solid Wood Rectangular Table"/>
    <n v="253.18"/>
    <n v="3"/>
    <n v="-31.65"/>
    <s v="No"/>
  </r>
  <r>
    <d v="2015-10-25T00:00:00"/>
    <x v="2"/>
    <x v="9"/>
    <x v="462"/>
    <x v="37"/>
    <x v="0"/>
    <x v="2"/>
    <s v="ClearOne Communications CHAT 70 OCÂ Speaker Phone"/>
    <n v="158.99"/>
    <n v="1"/>
    <n v="41.34"/>
    <s v="Yes"/>
  </r>
  <r>
    <d v="2015-10-25T00:00:00"/>
    <x v="2"/>
    <x v="9"/>
    <x v="462"/>
    <x v="37"/>
    <x v="1"/>
    <x v="1"/>
    <s v="Iceberg Nesting Folding Chair, 19w x 6d x 43h"/>
    <n v="291.10000000000002"/>
    <n v="5"/>
    <n v="75.69"/>
    <s v="Yes"/>
  </r>
  <r>
    <d v="2015-10-25T00:00:00"/>
    <x v="2"/>
    <x v="9"/>
    <x v="302"/>
    <x v="14"/>
    <x v="2"/>
    <x v="11"/>
    <s v="Newell 319"/>
    <n v="79.36"/>
    <n v="4"/>
    <n v="23.81"/>
    <s v="Yes"/>
  </r>
  <r>
    <d v="2015-10-25T00:00:00"/>
    <x v="2"/>
    <x v="9"/>
    <x v="28"/>
    <x v="15"/>
    <x v="1"/>
    <x v="1"/>
    <s v="Global Highback Leather Tilter in Burgundy"/>
    <n v="582.34"/>
    <n v="8"/>
    <n v="-29.12"/>
    <s v="No"/>
  </r>
  <r>
    <d v="2015-10-26T00:00:00"/>
    <x v="2"/>
    <x v="9"/>
    <x v="716"/>
    <x v="5"/>
    <x v="2"/>
    <x v="8"/>
    <s v="Avery 507"/>
    <n v="5.76"/>
    <n v="2"/>
    <n v="2.65"/>
    <s v="Yes"/>
  </r>
  <r>
    <d v="2015-10-26T00:00:00"/>
    <x v="2"/>
    <x v="9"/>
    <x v="633"/>
    <x v="22"/>
    <x v="0"/>
    <x v="2"/>
    <s v="Panasonic KX-TG6844B Expandable Digital Cordless Telephone"/>
    <n v="105.58"/>
    <n v="2"/>
    <n v="9.24"/>
    <s v="Yes"/>
  </r>
  <r>
    <d v="2015-10-26T00:00:00"/>
    <x v="2"/>
    <x v="9"/>
    <x v="633"/>
    <x v="22"/>
    <x v="0"/>
    <x v="2"/>
    <s v="Plantronics MX500i Earset"/>
    <n v="68.72"/>
    <n v="2"/>
    <n v="-14.6"/>
    <s v="No"/>
  </r>
  <r>
    <d v="2015-10-26T00:00:00"/>
    <x v="2"/>
    <x v="9"/>
    <x v="143"/>
    <x v="16"/>
    <x v="2"/>
    <x v="8"/>
    <s v="Avery 477"/>
    <n v="146.54"/>
    <n v="6"/>
    <n v="47.63"/>
    <s v="Yes"/>
  </r>
  <r>
    <d v="2015-10-26T00:00:00"/>
    <x v="2"/>
    <x v="9"/>
    <x v="143"/>
    <x v="16"/>
    <x v="2"/>
    <x v="3"/>
    <s v="Xerox 1914"/>
    <n v="131.9"/>
    <n v="3"/>
    <n v="47.82"/>
    <s v="Yes"/>
  </r>
  <r>
    <d v="2015-10-26T00:00:00"/>
    <x v="2"/>
    <x v="9"/>
    <x v="143"/>
    <x v="16"/>
    <x v="2"/>
    <x v="10"/>
    <s v="Tripp Lite TLP810NET Broadband Surge for Modem/Fax"/>
    <n v="203.88"/>
    <n v="5"/>
    <n v="20.39"/>
    <s v="Yes"/>
  </r>
  <r>
    <d v="2015-10-26T00:00:00"/>
    <x v="2"/>
    <x v="9"/>
    <x v="143"/>
    <x v="16"/>
    <x v="2"/>
    <x v="9"/>
    <s v="Avery Self-Adhesive Photo Pockets for Polaroid Photos"/>
    <n v="14.3"/>
    <n v="7"/>
    <n v="-10.49"/>
    <s v="No"/>
  </r>
  <r>
    <d v="2015-10-26T00:00:00"/>
    <x v="2"/>
    <x v="9"/>
    <x v="143"/>
    <x v="16"/>
    <x v="2"/>
    <x v="6"/>
    <s v="Fellowes Officeware Wire Shelving"/>
    <n v="718.64"/>
    <n v="10"/>
    <n v="-161.69"/>
    <s v="No"/>
  </r>
  <r>
    <d v="2015-10-28T00:00:00"/>
    <x v="2"/>
    <x v="9"/>
    <x v="61"/>
    <x v="17"/>
    <x v="2"/>
    <x v="13"/>
    <s v="Laser &amp; Ink Jet Business Envelopes"/>
    <n v="10.67"/>
    <n v="1"/>
    <n v="4.91"/>
    <s v="Yes"/>
  </r>
  <r>
    <d v="2015-10-28T00:00:00"/>
    <x v="2"/>
    <x v="9"/>
    <x v="61"/>
    <x v="17"/>
    <x v="2"/>
    <x v="6"/>
    <s v="Portable Personal File Box"/>
    <n v="36.630000000000003"/>
    <n v="3"/>
    <n v="9.89"/>
    <s v="Yes"/>
  </r>
  <r>
    <d v="2015-10-28T00:00:00"/>
    <x v="2"/>
    <x v="9"/>
    <x v="61"/>
    <x v="17"/>
    <x v="1"/>
    <x v="5"/>
    <s v="Magna Visual Magnetic Picture Hangers"/>
    <n v="24.1"/>
    <n v="5"/>
    <n v="9.16"/>
    <s v="Yes"/>
  </r>
  <r>
    <d v="2015-10-28T00:00:00"/>
    <x v="2"/>
    <x v="9"/>
    <x v="61"/>
    <x v="17"/>
    <x v="1"/>
    <x v="5"/>
    <s v="C-Line Cubicle Keepers Polyproplyene Holder With Velcro Backings"/>
    <n v="33.11"/>
    <n v="7"/>
    <n v="12.91"/>
    <s v="Yes"/>
  </r>
  <r>
    <d v="2015-10-29T00:00:00"/>
    <x v="2"/>
    <x v="9"/>
    <x v="238"/>
    <x v="5"/>
    <x v="2"/>
    <x v="3"/>
    <s v="Xerox 1898"/>
    <n v="33.4"/>
    <n v="5"/>
    <n v="16.03"/>
    <s v="Yes"/>
  </r>
  <r>
    <d v="2015-10-29T00:00:00"/>
    <x v="2"/>
    <x v="9"/>
    <x v="238"/>
    <x v="5"/>
    <x v="2"/>
    <x v="13"/>
    <s v="Strathmore #10 Envelopes, Ultimate White"/>
    <n v="210.84"/>
    <n v="4"/>
    <n v="103.31"/>
    <s v="Yes"/>
  </r>
  <r>
    <d v="2015-10-30T00:00:00"/>
    <x v="2"/>
    <x v="9"/>
    <x v="674"/>
    <x v="10"/>
    <x v="0"/>
    <x v="2"/>
    <s v="Panasonic KX T7736-B Digital phone"/>
    <n v="299.89999999999998"/>
    <n v="2"/>
    <n v="74.98"/>
    <s v="Yes"/>
  </r>
  <r>
    <d v="2015-10-30T00:00:00"/>
    <x v="2"/>
    <x v="9"/>
    <x v="429"/>
    <x v="15"/>
    <x v="0"/>
    <x v="15"/>
    <s v="Lexmark S315 Color Inkjet Printer"/>
    <n v="59.99"/>
    <n v="2"/>
    <n v="-46"/>
    <s v="No"/>
  </r>
  <r>
    <d v="2015-10-30T00:00:00"/>
    <x v="2"/>
    <x v="9"/>
    <x v="429"/>
    <x v="15"/>
    <x v="0"/>
    <x v="12"/>
    <s v="Sharp 1540cs Digital Laser Copier"/>
    <n v="439.99"/>
    <n v="1"/>
    <n v="165"/>
    <s v="Yes"/>
  </r>
  <r>
    <d v="2015-10-30T00:00:00"/>
    <x v="2"/>
    <x v="9"/>
    <x v="429"/>
    <x v="15"/>
    <x v="0"/>
    <x v="2"/>
    <s v="OtterBox Commuter Series Case - iPhone 5 &amp; 5s"/>
    <n v="87.96"/>
    <n v="5"/>
    <n v="30.79"/>
    <s v="Yes"/>
  </r>
  <r>
    <d v="2015-10-30T00:00:00"/>
    <x v="2"/>
    <x v="9"/>
    <x v="429"/>
    <x v="15"/>
    <x v="1"/>
    <x v="5"/>
    <s v="Eldon Regeneration Recycled Desk Accessories, Black"/>
    <n v="15.49"/>
    <n v="4"/>
    <n v="3.68"/>
    <s v="Yes"/>
  </r>
  <r>
    <d v="2015-10-30T00:00:00"/>
    <x v="2"/>
    <x v="9"/>
    <x v="443"/>
    <x v="25"/>
    <x v="2"/>
    <x v="10"/>
    <s v="Tripp Lite Isotel 6 Outlet Surge Protector with Fax/Modem Protection"/>
    <n v="182.91"/>
    <n v="3"/>
    <n v="53.04"/>
    <s v="Yes"/>
  </r>
  <r>
    <d v="2015-10-30T00:00:00"/>
    <x v="2"/>
    <x v="9"/>
    <x v="91"/>
    <x v="2"/>
    <x v="0"/>
    <x v="15"/>
    <s v="Star Micronics TSP100 TSP143LAN Receipt Printer"/>
    <n v="1035.8"/>
    <n v="4"/>
    <n v="269.31"/>
    <s v="Yes"/>
  </r>
  <r>
    <d v="2015-10-31T00:00:00"/>
    <x v="2"/>
    <x v="9"/>
    <x v="171"/>
    <x v="5"/>
    <x v="2"/>
    <x v="13"/>
    <s v="Poly String Tie Envelopes"/>
    <n v="14.28"/>
    <n v="7"/>
    <n v="6.71"/>
    <s v="Yes"/>
  </r>
  <r>
    <d v="2015-10-31T00:00:00"/>
    <x v="2"/>
    <x v="9"/>
    <x v="280"/>
    <x v="10"/>
    <x v="2"/>
    <x v="16"/>
    <s v="Acme 10&quot; Easy Grip Assistive Scissors"/>
    <n v="70.12"/>
    <n v="4"/>
    <n v="21.04"/>
    <s v="Yes"/>
  </r>
  <r>
    <d v="2015-10-31T00:00:00"/>
    <x v="2"/>
    <x v="9"/>
    <x v="365"/>
    <x v="2"/>
    <x v="2"/>
    <x v="11"/>
    <s v="Design Ebony Sketching Pencil"/>
    <n v="2.78"/>
    <n v="2"/>
    <n v="0.72"/>
    <s v="Yes"/>
  </r>
  <r>
    <d v="2015-10-31T00:00:00"/>
    <x v="2"/>
    <x v="9"/>
    <x v="365"/>
    <x v="2"/>
    <x v="2"/>
    <x v="13"/>
    <s v="Blue String-Tie &amp; Button Interoffice Envelopes, 10 x 13"/>
    <n v="79.959999999999994"/>
    <n v="2"/>
    <n v="35.979999999999997"/>
    <s v="Yes"/>
  </r>
  <r>
    <d v="2015-10-31T00:00:00"/>
    <x v="2"/>
    <x v="9"/>
    <x v="154"/>
    <x v="5"/>
    <x v="2"/>
    <x v="9"/>
    <s v="Prestige Round Ring Binders"/>
    <n v="9.73"/>
    <n v="2"/>
    <n v="3.28"/>
    <s v="Yes"/>
  </r>
  <r>
    <d v="2015-10-31T00:00:00"/>
    <x v="2"/>
    <x v="9"/>
    <x v="154"/>
    <x v="5"/>
    <x v="2"/>
    <x v="13"/>
    <s v="Redi-Strip #10 Envelopes, 4 1/8 x 9 1/2"/>
    <n v="14.75"/>
    <n v="5"/>
    <n v="7.08"/>
    <s v="Yes"/>
  </r>
  <r>
    <d v="2015-10-31T00:00:00"/>
    <x v="2"/>
    <x v="9"/>
    <x v="154"/>
    <x v="5"/>
    <x v="2"/>
    <x v="9"/>
    <s v="Acco Four Pocket Poly Ring Binder with Label Holder, Smoke, 1&quot;"/>
    <n v="29.8"/>
    <n v="5"/>
    <n v="9.31"/>
    <s v="Yes"/>
  </r>
  <r>
    <d v="2015-10-31T00:00:00"/>
    <x v="2"/>
    <x v="9"/>
    <x v="154"/>
    <x v="5"/>
    <x v="2"/>
    <x v="8"/>
    <s v="Avery 4027 File Folder Labels for Dot Matrix Printers, 5000 Labels per Box, White"/>
    <n v="427.42"/>
    <n v="14"/>
    <n v="196.61"/>
    <s v="Yes"/>
  </r>
  <r>
    <d v="2015-10-31T00:00:00"/>
    <x v="2"/>
    <x v="9"/>
    <x v="717"/>
    <x v="5"/>
    <x v="2"/>
    <x v="3"/>
    <s v="Xerox 191"/>
    <n v="19.98"/>
    <n v="1"/>
    <n v="9.39"/>
    <s v="Yes"/>
  </r>
  <r>
    <d v="2015-10-31T00:00:00"/>
    <x v="2"/>
    <x v="9"/>
    <x v="717"/>
    <x v="5"/>
    <x v="2"/>
    <x v="9"/>
    <s v="GBC DocuBind P100 Manual Binding Machine"/>
    <n v="398.35"/>
    <n v="3"/>
    <n v="124.49"/>
    <s v="Yes"/>
  </r>
  <r>
    <d v="2015-10-31T00:00:00"/>
    <x v="2"/>
    <x v="9"/>
    <x v="717"/>
    <x v="5"/>
    <x v="2"/>
    <x v="11"/>
    <s v="Newell 308"/>
    <n v="5.04"/>
    <n v="3"/>
    <n v="1.26"/>
    <s v="Yes"/>
  </r>
  <r>
    <d v="2015-10-31T00:00:00"/>
    <x v="2"/>
    <x v="9"/>
    <x v="717"/>
    <x v="5"/>
    <x v="2"/>
    <x v="4"/>
    <s v="OIC Bulk Pack Metal Binder Clips"/>
    <n v="17.45"/>
    <n v="5"/>
    <n v="8.0299999999999994"/>
    <s v="Yes"/>
  </r>
  <r>
    <d v="2015-10-31T00:00:00"/>
    <x v="2"/>
    <x v="9"/>
    <x v="717"/>
    <x v="5"/>
    <x v="1"/>
    <x v="1"/>
    <s v="Global Fabric Manager's Chair, Dark Gray"/>
    <n v="323.14"/>
    <n v="4"/>
    <n v="20.2"/>
    <s v="Yes"/>
  </r>
  <r>
    <d v="2015-10-31T00:00:00"/>
    <x v="2"/>
    <x v="9"/>
    <x v="717"/>
    <x v="5"/>
    <x v="2"/>
    <x v="16"/>
    <s v="Acme Tagit Stainless Steel Antibacterial Scissors"/>
    <n v="29.7"/>
    <n v="3"/>
    <n v="8.02"/>
    <s v="Yes"/>
  </r>
  <r>
    <d v="2015-10-31T00:00:00"/>
    <x v="2"/>
    <x v="9"/>
    <x v="717"/>
    <x v="5"/>
    <x v="0"/>
    <x v="2"/>
    <s v="Polycom SoundStation2 EX ConferenceÂ phone"/>
    <n v="1295.8399999999999"/>
    <n v="4"/>
    <n v="145.78"/>
    <s v="Yes"/>
  </r>
  <r>
    <d v="2015-10-31T00:00:00"/>
    <x v="2"/>
    <x v="9"/>
    <x v="717"/>
    <x v="5"/>
    <x v="2"/>
    <x v="6"/>
    <s v="Mobile Personal File Cube"/>
    <n v="46.84"/>
    <n v="2"/>
    <n v="12.65"/>
    <s v="Yes"/>
  </r>
  <r>
    <d v="2015-10-31T00:00:00"/>
    <x v="2"/>
    <x v="9"/>
    <x v="717"/>
    <x v="5"/>
    <x v="1"/>
    <x v="14"/>
    <s v="DMI Eclipse Executive Suite Bookcases"/>
    <n v="425.83"/>
    <n v="1"/>
    <n v="20.04"/>
    <s v="Yes"/>
  </r>
  <r>
    <d v="2015-11-04T00:00:00"/>
    <x v="2"/>
    <x v="10"/>
    <x v="439"/>
    <x v="2"/>
    <x v="0"/>
    <x v="0"/>
    <s v="Maxell 4.7GB DVD-R"/>
    <n v="85.14"/>
    <n v="3"/>
    <n v="34.909999999999997"/>
    <s v="Yes"/>
  </r>
  <r>
    <d v="2015-11-04T00:00:00"/>
    <x v="2"/>
    <x v="10"/>
    <x v="439"/>
    <x v="2"/>
    <x v="0"/>
    <x v="2"/>
    <s v="OtterBox Commuter Series Case - iPhone 5 &amp; 5s"/>
    <n v="21.99"/>
    <n v="1"/>
    <n v="10.56"/>
    <s v="Yes"/>
  </r>
  <r>
    <d v="2015-11-04T00:00:00"/>
    <x v="2"/>
    <x v="10"/>
    <x v="439"/>
    <x v="2"/>
    <x v="2"/>
    <x v="10"/>
    <s v="Kensington 4 Outlet MasterPiece Compact Power Control Center"/>
    <n v="406.6"/>
    <n v="5"/>
    <n v="113.85"/>
    <s v="Yes"/>
  </r>
  <r>
    <d v="2015-11-04T00:00:00"/>
    <x v="2"/>
    <x v="10"/>
    <x v="230"/>
    <x v="11"/>
    <x v="1"/>
    <x v="5"/>
    <s v="Executive Impressions Supervisor Wall Clock"/>
    <n v="67.36"/>
    <n v="2"/>
    <n v="10.1"/>
    <s v="Yes"/>
  </r>
  <r>
    <d v="2015-11-04T00:00:00"/>
    <x v="2"/>
    <x v="10"/>
    <x v="230"/>
    <x v="11"/>
    <x v="1"/>
    <x v="5"/>
    <s v="Executive Impressions 14&quot; Two-Color Numerals Wall Clock"/>
    <n v="54.53"/>
    <n v="3"/>
    <n v="14.31"/>
    <s v="Yes"/>
  </r>
  <r>
    <d v="2015-11-04T00:00:00"/>
    <x v="2"/>
    <x v="10"/>
    <x v="544"/>
    <x v="5"/>
    <x v="0"/>
    <x v="12"/>
    <s v="Canon PC-428 Personal Copier"/>
    <n v="639.97"/>
    <n v="4"/>
    <n v="215.99"/>
    <s v="Yes"/>
  </r>
  <r>
    <d v="2015-11-04T00:00:00"/>
    <x v="2"/>
    <x v="10"/>
    <x v="544"/>
    <x v="5"/>
    <x v="2"/>
    <x v="3"/>
    <s v="Easy-staple paper"/>
    <n v="52.76"/>
    <n v="2"/>
    <n v="24.27"/>
    <s v="Yes"/>
  </r>
  <r>
    <d v="2015-11-05T00:00:00"/>
    <x v="2"/>
    <x v="10"/>
    <x v="188"/>
    <x v="22"/>
    <x v="1"/>
    <x v="1"/>
    <s v="Global Chrome Stack Chair"/>
    <n v="191.97"/>
    <n v="7"/>
    <n v="16.8"/>
    <s v="Yes"/>
  </r>
  <r>
    <d v="2015-11-06T00:00:00"/>
    <x v="2"/>
    <x v="10"/>
    <x v="37"/>
    <x v="19"/>
    <x v="0"/>
    <x v="0"/>
    <s v="Kingston Digital DataTraveler 16GB USB 2.0"/>
    <n v="53.7"/>
    <n v="6"/>
    <n v="10.199999999999999"/>
    <s v="Yes"/>
  </r>
  <r>
    <d v="2015-11-06T00:00:00"/>
    <x v="2"/>
    <x v="10"/>
    <x v="37"/>
    <x v="19"/>
    <x v="2"/>
    <x v="9"/>
    <s v="SlimView Poly Binder, 3/8&quot;"/>
    <n v="36.26"/>
    <n v="7"/>
    <n v="16.68"/>
    <s v="Yes"/>
  </r>
  <r>
    <d v="2015-11-06T00:00:00"/>
    <x v="2"/>
    <x v="10"/>
    <x v="37"/>
    <x v="19"/>
    <x v="2"/>
    <x v="11"/>
    <s v="Boston Electric Pencil Sharpener, Model 1818, Charcoal Black"/>
    <n v="56.3"/>
    <n v="2"/>
    <n v="15.76"/>
    <s v="Yes"/>
  </r>
  <r>
    <d v="2015-11-06T00:00:00"/>
    <x v="2"/>
    <x v="10"/>
    <x v="37"/>
    <x v="19"/>
    <x v="2"/>
    <x v="3"/>
    <s v="Xerox 222"/>
    <n v="32.4"/>
    <n v="5"/>
    <n v="15.55"/>
    <s v="Yes"/>
  </r>
  <r>
    <d v="2015-11-06T00:00:00"/>
    <x v="2"/>
    <x v="10"/>
    <x v="37"/>
    <x v="19"/>
    <x v="1"/>
    <x v="5"/>
    <s v="DAX Clear Channel Poster Frame"/>
    <n v="29.16"/>
    <n v="2"/>
    <n v="10.79"/>
    <s v="Yes"/>
  </r>
  <r>
    <d v="2015-11-06T00:00:00"/>
    <x v="2"/>
    <x v="10"/>
    <x v="471"/>
    <x v="11"/>
    <x v="1"/>
    <x v="1"/>
    <s v="Hon 2090 Â“Pillow SoftÂ” Series Mid Back Swivel/Tilt Chairs"/>
    <n v="1123.92"/>
    <n v="5"/>
    <n v="-182.64"/>
    <s v="No"/>
  </r>
  <r>
    <d v="2015-11-06T00:00:00"/>
    <x v="2"/>
    <x v="10"/>
    <x v="471"/>
    <x v="11"/>
    <x v="0"/>
    <x v="2"/>
    <s v="Cisco SPA301"/>
    <n v="249.58"/>
    <n v="2"/>
    <n v="31.2"/>
    <s v="Yes"/>
  </r>
  <r>
    <d v="2015-11-06T00:00:00"/>
    <x v="2"/>
    <x v="10"/>
    <x v="471"/>
    <x v="11"/>
    <x v="1"/>
    <x v="5"/>
    <s v="Seth Thomas 8 1/2&quot; Cubicle Clock"/>
    <n v="48.67"/>
    <n v="3"/>
    <n v="7.3"/>
    <s v="Yes"/>
  </r>
  <r>
    <d v="2015-11-06T00:00:00"/>
    <x v="2"/>
    <x v="10"/>
    <x v="471"/>
    <x v="11"/>
    <x v="2"/>
    <x v="11"/>
    <s v="Hunt PowerHouse Electric Pencil Sharpener, Blue"/>
    <n v="60.77"/>
    <n v="2"/>
    <n v="7.6"/>
    <s v="Yes"/>
  </r>
  <r>
    <d v="2015-11-06T00:00:00"/>
    <x v="2"/>
    <x v="10"/>
    <x v="471"/>
    <x v="11"/>
    <x v="2"/>
    <x v="9"/>
    <s v="Ibico Laser Imprintable Binding System Covers"/>
    <n v="78.599999999999994"/>
    <n v="5"/>
    <n v="-62.88"/>
    <s v="No"/>
  </r>
  <r>
    <d v="2015-11-06T00:00:00"/>
    <x v="2"/>
    <x v="10"/>
    <x v="471"/>
    <x v="11"/>
    <x v="2"/>
    <x v="9"/>
    <s v="GBC Standard Plastic Binding Systems' Combs"/>
    <n v="3.77"/>
    <n v="2"/>
    <n v="-3.14"/>
    <s v="No"/>
  </r>
  <r>
    <d v="2015-11-06T00:00:00"/>
    <x v="2"/>
    <x v="10"/>
    <x v="471"/>
    <x v="11"/>
    <x v="2"/>
    <x v="6"/>
    <s v="Tennsco 16-Compartment Lockers with Coat Rack"/>
    <n v="1036.6199999999999"/>
    <n v="2"/>
    <n v="51.83"/>
    <s v="Yes"/>
  </r>
  <r>
    <d v="2015-11-06T00:00:00"/>
    <x v="2"/>
    <x v="10"/>
    <x v="471"/>
    <x v="11"/>
    <x v="2"/>
    <x v="6"/>
    <s v="Fellowes High-Stak Drawer Files"/>
    <n v="563.80999999999995"/>
    <n v="4"/>
    <n v="21.14"/>
    <s v="Yes"/>
  </r>
  <r>
    <d v="2015-11-07T00:00:00"/>
    <x v="2"/>
    <x v="10"/>
    <x v="584"/>
    <x v="13"/>
    <x v="1"/>
    <x v="5"/>
    <s v="Howard Miller 13-3/4&quot; Diameter Brushed Chrome Round Wall Clock"/>
    <n v="289.8"/>
    <n v="7"/>
    <n v="36.229999999999997"/>
    <s v="Yes"/>
  </r>
  <r>
    <d v="2015-11-07T00:00:00"/>
    <x v="2"/>
    <x v="10"/>
    <x v="584"/>
    <x v="13"/>
    <x v="2"/>
    <x v="9"/>
    <s v="Acco Suede Grain Vinyl Round Ring Binder"/>
    <n v="2.5"/>
    <n v="3"/>
    <n v="-2"/>
    <s v="No"/>
  </r>
  <r>
    <d v="2015-11-07T00:00:00"/>
    <x v="2"/>
    <x v="10"/>
    <x v="584"/>
    <x v="13"/>
    <x v="2"/>
    <x v="9"/>
    <s v="3M Organizer Strips"/>
    <n v="6.48"/>
    <n v="4"/>
    <n v="-4.75"/>
    <s v="No"/>
  </r>
  <r>
    <d v="2015-11-07T00:00:00"/>
    <x v="2"/>
    <x v="10"/>
    <x v="584"/>
    <x v="13"/>
    <x v="1"/>
    <x v="1"/>
    <s v="Novimex Fabric Task Chair"/>
    <n v="341.49"/>
    <n v="8"/>
    <n v="-73.180000000000007"/>
    <s v="No"/>
  </r>
  <r>
    <d v="2015-11-07T00:00:00"/>
    <x v="2"/>
    <x v="10"/>
    <x v="584"/>
    <x v="13"/>
    <x v="2"/>
    <x v="11"/>
    <s v="Newell 333"/>
    <n v="11.12"/>
    <n v="5"/>
    <n v="0.83"/>
    <s v="Yes"/>
  </r>
  <r>
    <d v="2015-11-07T00:00:00"/>
    <x v="2"/>
    <x v="10"/>
    <x v="584"/>
    <x v="13"/>
    <x v="1"/>
    <x v="5"/>
    <s v="Master Big Foot Doorstop, Beige"/>
    <n v="25.34"/>
    <n v="6"/>
    <n v="3.48"/>
    <s v="Yes"/>
  </r>
  <r>
    <d v="2015-11-07T00:00:00"/>
    <x v="2"/>
    <x v="10"/>
    <x v="4"/>
    <x v="1"/>
    <x v="2"/>
    <x v="3"/>
    <s v="Xerox 1896"/>
    <n v="29.97"/>
    <n v="3"/>
    <n v="13.49"/>
    <s v="Yes"/>
  </r>
  <r>
    <d v="2015-11-07T00:00:00"/>
    <x v="2"/>
    <x v="10"/>
    <x v="4"/>
    <x v="1"/>
    <x v="2"/>
    <x v="9"/>
    <s v="Wilson Jones Ledger-Size, Piano-Hinge Binder, 2&quot;, Blue"/>
    <n v="98.35"/>
    <n v="3"/>
    <n v="34.42"/>
    <s v="Yes"/>
  </r>
  <r>
    <d v="2015-11-07T00:00:00"/>
    <x v="2"/>
    <x v="10"/>
    <x v="491"/>
    <x v="37"/>
    <x v="1"/>
    <x v="7"/>
    <s v="Lesro Sheffield Collection Coffee Table, End Table, Center Table, Corner Table"/>
    <n v="199.84"/>
    <n v="4"/>
    <n v="-37.11"/>
    <s v="No"/>
  </r>
  <r>
    <d v="2015-11-07T00:00:00"/>
    <x v="2"/>
    <x v="10"/>
    <x v="491"/>
    <x v="37"/>
    <x v="0"/>
    <x v="2"/>
    <s v="Wilson Electronics DB Pro Signal Booster"/>
    <n v="716"/>
    <n v="2"/>
    <n v="193.32"/>
    <s v="Yes"/>
  </r>
  <r>
    <d v="2015-11-07T00:00:00"/>
    <x v="2"/>
    <x v="10"/>
    <x v="491"/>
    <x v="37"/>
    <x v="2"/>
    <x v="9"/>
    <s v="Tuf-Vin Binders"/>
    <n v="221.06"/>
    <n v="7"/>
    <n v="103.9"/>
    <s v="Yes"/>
  </r>
  <r>
    <d v="2015-11-08T00:00:00"/>
    <x v="2"/>
    <x v="10"/>
    <x v="260"/>
    <x v="12"/>
    <x v="1"/>
    <x v="5"/>
    <s v="Executive Impressions 13&quot; Clairmont Wall Clock"/>
    <n v="46.15"/>
    <n v="3"/>
    <n v="12.11"/>
    <s v="Yes"/>
  </r>
  <r>
    <d v="2015-11-08T00:00:00"/>
    <x v="2"/>
    <x v="10"/>
    <x v="712"/>
    <x v="2"/>
    <x v="2"/>
    <x v="11"/>
    <s v="Newell 330"/>
    <n v="11.96"/>
    <n v="2"/>
    <n v="3.11"/>
    <s v="Yes"/>
  </r>
  <r>
    <d v="2015-11-08T00:00:00"/>
    <x v="2"/>
    <x v="10"/>
    <x v="712"/>
    <x v="2"/>
    <x v="0"/>
    <x v="2"/>
    <s v="AT&amp;T 841000 Phone"/>
    <n v="138"/>
    <n v="2"/>
    <n v="34.5"/>
    <s v="Yes"/>
  </r>
  <r>
    <d v="2015-11-09T00:00:00"/>
    <x v="2"/>
    <x v="10"/>
    <x v="110"/>
    <x v="5"/>
    <x v="2"/>
    <x v="11"/>
    <s v="Boston 19500 Mighty Mite Electric Pencil Sharpener"/>
    <n v="181.35"/>
    <n v="9"/>
    <n v="48.96"/>
    <s v="Yes"/>
  </r>
  <r>
    <d v="2015-11-09T00:00:00"/>
    <x v="2"/>
    <x v="10"/>
    <x v="110"/>
    <x v="5"/>
    <x v="2"/>
    <x v="8"/>
    <s v="Avery 474"/>
    <n v="8.64"/>
    <n v="3"/>
    <n v="4.2300000000000004"/>
    <s v="Yes"/>
  </r>
  <r>
    <d v="2015-11-09T00:00:00"/>
    <x v="2"/>
    <x v="10"/>
    <x v="331"/>
    <x v="5"/>
    <x v="2"/>
    <x v="11"/>
    <s v="Hunt PowerHouse Electric Pencil Sharpener, Blue"/>
    <n v="265.86"/>
    <n v="7"/>
    <n v="79.760000000000005"/>
    <s v="Yes"/>
  </r>
  <r>
    <d v="2015-11-09T00:00:00"/>
    <x v="2"/>
    <x v="10"/>
    <x v="224"/>
    <x v="2"/>
    <x v="1"/>
    <x v="5"/>
    <s v="Deflect-o DuraMat Antistatic Studded Beveled Mat for Medium Pile Carpeting"/>
    <n v="210.68"/>
    <n v="2"/>
    <n v="50.56"/>
    <s v="Yes"/>
  </r>
  <r>
    <d v="2015-11-09T00:00:00"/>
    <x v="2"/>
    <x v="10"/>
    <x v="224"/>
    <x v="2"/>
    <x v="2"/>
    <x v="6"/>
    <s v="Space Solutions Industrial Galvanized Steel Shelving."/>
    <n v="78.8"/>
    <n v="1"/>
    <n v="1.58"/>
    <s v="Yes"/>
  </r>
  <r>
    <d v="2015-11-09T00:00:00"/>
    <x v="2"/>
    <x v="10"/>
    <x v="224"/>
    <x v="2"/>
    <x v="0"/>
    <x v="0"/>
    <s v="LogitechÂ LS21 Speaker System - PC Multimedia - 2.1-CH - Wired"/>
    <n v="19.989999999999998"/>
    <n v="1"/>
    <n v="6.8"/>
    <s v="Yes"/>
  </r>
  <r>
    <d v="2015-11-09T00:00:00"/>
    <x v="2"/>
    <x v="10"/>
    <x v="224"/>
    <x v="2"/>
    <x v="2"/>
    <x v="6"/>
    <s v="Fellowes Staxonsteel Drawer Files"/>
    <n v="772.68"/>
    <n v="4"/>
    <n v="108.18"/>
    <s v="Yes"/>
  </r>
  <r>
    <d v="2015-11-09T00:00:00"/>
    <x v="2"/>
    <x v="10"/>
    <x v="204"/>
    <x v="15"/>
    <x v="1"/>
    <x v="5"/>
    <s v="Deflect-O Glasstique Clear Desk Accessories"/>
    <n v="24.64"/>
    <n v="4"/>
    <n v="4"/>
    <s v="Yes"/>
  </r>
  <r>
    <d v="2015-11-09T00:00:00"/>
    <x v="2"/>
    <x v="10"/>
    <x v="672"/>
    <x v="8"/>
    <x v="2"/>
    <x v="8"/>
    <s v="Avery 503"/>
    <n v="31.05"/>
    <n v="3"/>
    <n v="14.9"/>
    <s v="Yes"/>
  </r>
  <r>
    <d v="2015-11-09T00:00:00"/>
    <x v="2"/>
    <x v="10"/>
    <x v="672"/>
    <x v="8"/>
    <x v="1"/>
    <x v="5"/>
    <s v="Eldon Pizzaz Desk Accessories"/>
    <n v="8.92"/>
    <n v="4"/>
    <n v="3.92"/>
    <s v="Yes"/>
  </r>
  <r>
    <d v="2015-11-09T00:00:00"/>
    <x v="2"/>
    <x v="10"/>
    <x v="672"/>
    <x v="8"/>
    <x v="2"/>
    <x v="9"/>
    <s v="Ibico Laser Imprintable Binding System Covers"/>
    <n v="209.6"/>
    <n v="4"/>
    <n v="96.42"/>
    <s v="Yes"/>
  </r>
  <r>
    <d v="2015-11-09T00:00:00"/>
    <x v="2"/>
    <x v="10"/>
    <x v="672"/>
    <x v="8"/>
    <x v="2"/>
    <x v="10"/>
    <s v="Fellowes Advanced 8 Outlet Surge Suppressor with Phone/Fax Protection"/>
    <n v="111.04"/>
    <n v="4"/>
    <n v="29.98"/>
    <s v="Yes"/>
  </r>
  <r>
    <d v="2015-11-09T00:00:00"/>
    <x v="2"/>
    <x v="10"/>
    <x v="672"/>
    <x v="8"/>
    <x v="2"/>
    <x v="3"/>
    <s v="Xerox 208"/>
    <n v="38.880000000000003"/>
    <n v="6"/>
    <n v="18.66"/>
    <s v="Yes"/>
  </r>
  <r>
    <d v="2015-11-10T00:00:00"/>
    <x v="2"/>
    <x v="10"/>
    <x v="637"/>
    <x v="11"/>
    <x v="1"/>
    <x v="7"/>
    <s v="Bretford CR4500 Series Slim Rectangular Table"/>
    <n v="957.58"/>
    <n v="5"/>
    <n v="-383.03"/>
    <s v="No"/>
  </r>
  <r>
    <d v="2015-11-10T00:00:00"/>
    <x v="2"/>
    <x v="10"/>
    <x v="637"/>
    <x v="11"/>
    <x v="2"/>
    <x v="6"/>
    <s v="Eldon Fold 'N Roll Cart System"/>
    <n v="22.37"/>
    <n v="2"/>
    <n v="2.52"/>
    <s v="Yes"/>
  </r>
  <r>
    <d v="2015-11-10T00:00:00"/>
    <x v="2"/>
    <x v="10"/>
    <x v="81"/>
    <x v="2"/>
    <x v="0"/>
    <x v="0"/>
    <s v="Memorex 25GB 6X Branded Blu-Ray Recordable Disc, 30/Pack"/>
    <n v="31.95"/>
    <n v="1"/>
    <n v="2.2400000000000002"/>
    <s v="Yes"/>
  </r>
  <r>
    <d v="2015-11-11T00:00:00"/>
    <x v="2"/>
    <x v="10"/>
    <x v="633"/>
    <x v="10"/>
    <x v="2"/>
    <x v="6"/>
    <s v="Advantus 10-Drawer Portable Organizer, Chrome Metal Frame, Smoke Drawers"/>
    <n v="418.32"/>
    <n v="7"/>
    <n v="117.13"/>
    <s v="Yes"/>
  </r>
  <r>
    <d v="2015-11-11T00:00:00"/>
    <x v="2"/>
    <x v="10"/>
    <x v="633"/>
    <x v="10"/>
    <x v="2"/>
    <x v="10"/>
    <s v="Holmes Replacement Filter for HEPA Air Cleaner, Very Large Room, HEPA Filter"/>
    <n v="123.86"/>
    <n v="2"/>
    <n v="46.79"/>
    <s v="Yes"/>
  </r>
  <r>
    <d v="2015-11-12T00:00:00"/>
    <x v="2"/>
    <x v="10"/>
    <x v="667"/>
    <x v="25"/>
    <x v="2"/>
    <x v="8"/>
    <s v="Dot Matrix Printer Tape Reel Labels, White, 5000/Box"/>
    <n v="196.62"/>
    <n v="2"/>
    <n v="96.34"/>
    <s v="Yes"/>
  </r>
  <r>
    <d v="2015-11-12T00:00:00"/>
    <x v="2"/>
    <x v="10"/>
    <x v="718"/>
    <x v="4"/>
    <x v="0"/>
    <x v="0"/>
    <s v="Logitech Wireless Performance Mouse MX for PC and Mac"/>
    <n v="159.97999999999999"/>
    <n v="2"/>
    <n v="36"/>
    <s v="Yes"/>
  </r>
  <r>
    <d v="2015-11-12T00:00:00"/>
    <x v="2"/>
    <x v="10"/>
    <x v="718"/>
    <x v="4"/>
    <x v="2"/>
    <x v="6"/>
    <s v="Eldon ProFile File 'N Store Portable File Tub Letter/Legal Size Black"/>
    <n v="46.34"/>
    <n v="3"/>
    <n v="4.63"/>
    <s v="Yes"/>
  </r>
  <r>
    <d v="2015-11-12T00:00:00"/>
    <x v="2"/>
    <x v="10"/>
    <x v="301"/>
    <x v="11"/>
    <x v="2"/>
    <x v="9"/>
    <s v="Acco D-Ring Binder w/DublLock"/>
    <n v="12.83"/>
    <n v="2"/>
    <n v="-8.98"/>
    <s v="No"/>
  </r>
  <r>
    <d v="2015-11-12T00:00:00"/>
    <x v="2"/>
    <x v="10"/>
    <x v="576"/>
    <x v="15"/>
    <x v="2"/>
    <x v="11"/>
    <s v="Newell 313"/>
    <n v="13.12"/>
    <n v="5"/>
    <n v="1.1499999999999999"/>
    <s v="Yes"/>
  </r>
  <r>
    <d v="2015-11-12T00:00:00"/>
    <x v="2"/>
    <x v="10"/>
    <x v="576"/>
    <x v="15"/>
    <x v="1"/>
    <x v="14"/>
    <s v="Bush Westfield Collection Bookcases, Dark Cherry Finish"/>
    <n v="69.58"/>
    <n v="4"/>
    <n v="-143.79"/>
    <s v="No"/>
  </r>
  <r>
    <d v="2015-11-12T00:00:00"/>
    <x v="2"/>
    <x v="10"/>
    <x v="576"/>
    <x v="15"/>
    <x v="2"/>
    <x v="11"/>
    <s v="Newell 326"/>
    <n v="4.22"/>
    <n v="3"/>
    <n v="0.48"/>
    <s v="Yes"/>
  </r>
  <r>
    <d v="2015-11-12T00:00:00"/>
    <x v="2"/>
    <x v="10"/>
    <x v="576"/>
    <x v="15"/>
    <x v="0"/>
    <x v="0"/>
    <s v="Logitech Keyboard K120"/>
    <n v="58.08"/>
    <n v="4"/>
    <n v="-6.53"/>
    <s v="No"/>
  </r>
  <r>
    <d v="2015-11-12T00:00:00"/>
    <x v="2"/>
    <x v="10"/>
    <x v="576"/>
    <x v="15"/>
    <x v="1"/>
    <x v="5"/>
    <s v="Master Caster Door Stop, Large Neon Orange"/>
    <n v="52.42"/>
    <n v="9"/>
    <n v="15.07"/>
    <s v="Yes"/>
  </r>
  <r>
    <d v="2015-11-12T00:00:00"/>
    <x v="2"/>
    <x v="10"/>
    <x v="576"/>
    <x v="15"/>
    <x v="1"/>
    <x v="5"/>
    <s v="DAX Wood Document Frame"/>
    <n v="54.92"/>
    <n v="5"/>
    <n v="10.98"/>
    <s v="Yes"/>
  </r>
  <r>
    <d v="2015-11-12T00:00:00"/>
    <x v="2"/>
    <x v="10"/>
    <x v="576"/>
    <x v="15"/>
    <x v="1"/>
    <x v="7"/>
    <s v="Bevis Rectangular Conference Tables"/>
    <n v="364.95"/>
    <n v="5"/>
    <n v="-248.17"/>
    <s v="No"/>
  </r>
  <r>
    <d v="2015-11-12T00:00:00"/>
    <x v="2"/>
    <x v="10"/>
    <x v="576"/>
    <x v="15"/>
    <x v="2"/>
    <x v="3"/>
    <s v="Xerox 1932"/>
    <n v="85.06"/>
    <n v="3"/>
    <n v="28.71"/>
    <s v="Yes"/>
  </r>
  <r>
    <d v="2015-11-12T00:00:00"/>
    <x v="2"/>
    <x v="10"/>
    <x v="576"/>
    <x v="15"/>
    <x v="2"/>
    <x v="3"/>
    <s v="Avery Personal Creations Heavyweight Cards"/>
    <n v="27.7"/>
    <n v="3"/>
    <n v="9.69"/>
    <s v="Yes"/>
  </r>
  <r>
    <d v="2015-11-12T00:00:00"/>
    <x v="2"/>
    <x v="10"/>
    <x v="199"/>
    <x v="18"/>
    <x v="2"/>
    <x v="9"/>
    <s v="GBC Plasticlear Binding Covers"/>
    <n v="10.33"/>
    <n v="3"/>
    <n v="-7.58"/>
    <s v="No"/>
  </r>
  <r>
    <d v="2015-11-12T00:00:00"/>
    <x v="2"/>
    <x v="10"/>
    <x v="431"/>
    <x v="5"/>
    <x v="2"/>
    <x v="9"/>
    <s v="GBC Recycled Grain Textured Covers"/>
    <n v="110.53"/>
    <n v="4"/>
    <n v="38.68"/>
    <s v="Yes"/>
  </r>
  <r>
    <d v="2015-11-12T00:00:00"/>
    <x v="2"/>
    <x v="10"/>
    <x v="315"/>
    <x v="10"/>
    <x v="0"/>
    <x v="0"/>
    <s v="Maxell 4.7GB DVD+RW 3/Pack"/>
    <n v="175.23"/>
    <n v="11"/>
    <n v="61.33"/>
    <s v="Yes"/>
  </r>
  <r>
    <d v="2015-11-12T00:00:00"/>
    <x v="2"/>
    <x v="10"/>
    <x v="315"/>
    <x v="10"/>
    <x v="0"/>
    <x v="2"/>
    <s v="BlackBerry Q10"/>
    <n v="125.99"/>
    <n v="1"/>
    <n v="31.5"/>
    <s v="Yes"/>
  </r>
  <r>
    <d v="2015-11-12T00:00:00"/>
    <x v="2"/>
    <x v="10"/>
    <x v="315"/>
    <x v="10"/>
    <x v="2"/>
    <x v="9"/>
    <s v="Ibico Covers for Plastic or Wire Binding Elements"/>
    <n v="23"/>
    <n v="2"/>
    <n v="10.35"/>
    <s v="Yes"/>
  </r>
  <r>
    <d v="2015-11-13T00:00:00"/>
    <x v="2"/>
    <x v="10"/>
    <x v="620"/>
    <x v="15"/>
    <x v="0"/>
    <x v="0"/>
    <s v="Logitech K350 2.4Ghz Wireless Keyboard"/>
    <n v="238.9"/>
    <n v="6"/>
    <n v="-26.88"/>
    <s v="No"/>
  </r>
  <r>
    <d v="2015-11-13T00:00:00"/>
    <x v="2"/>
    <x v="10"/>
    <x v="620"/>
    <x v="15"/>
    <x v="1"/>
    <x v="5"/>
    <s v="Deflect-o DuraMat Lighweight, Studded, Beveled Mat for Low Pile Carpeting"/>
    <n v="102.36"/>
    <n v="3"/>
    <n v="-3.84"/>
    <s v="No"/>
  </r>
  <r>
    <d v="2015-11-13T00:00:00"/>
    <x v="2"/>
    <x v="10"/>
    <x v="620"/>
    <x v="15"/>
    <x v="2"/>
    <x v="9"/>
    <s v="Avery Trapezoid Ring Binder, 3&quot; Capacity, Black, 1040 sheets"/>
    <n v="36.880000000000003"/>
    <n v="3"/>
    <n v="-25.82"/>
    <s v="No"/>
  </r>
  <r>
    <d v="2015-11-13T00:00:00"/>
    <x v="2"/>
    <x v="10"/>
    <x v="33"/>
    <x v="12"/>
    <x v="2"/>
    <x v="3"/>
    <s v="Xerox 1910"/>
    <n v="115.3"/>
    <n v="3"/>
    <n v="40.35"/>
    <s v="Yes"/>
  </r>
  <r>
    <d v="2015-11-13T00:00:00"/>
    <x v="2"/>
    <x v="10"/>
    <x v="355"/>
    <x v="37"/>
    <x v="0"/>
    <x v="2"/>
    <s v="BlackBerry Q10"/>
    <n v="377.97"/>
    <n v="3"/>
    <n v="94.49"/>
    <s v="Yes"/>
  </r>
  <r>
    <d v="2015-11-13T00:00:00"/>
    <x v="2"/>
    <x v="10"/>
    <x v="355"/>
    <x v="37"/>
    <x v="2"/>
    <x v="3"/>
    <s v="Adams Telephone Message Books, 5 1/4Â” x 11Â”"/>
    <n v="42.28"/>
    <n v="7"/>
    <n v="19.87"/>
    <s v="Yes"/>
  </r>
  <r>
    <d v="2015-11-13T00:00:00"/>
    <x v="2"/>
    <x v="10"/>
    <x v="355"/>
    <x v="37"/>
    <x v="1"/>
    <x v="14"/>
    <s v="Bestar Classic Bookcase"/>
    <n v="299.97000000000003"/>
    <n v="3"/>
    <n v="56.99"/>
    <s v="Yes"/>
  </r>
  <r>
    <d v="2015-11-13T00:00:00"/>
    <x v="2"/>
    <x v="10"/>
    <x v="355"/>
    <x v="37"/>
    <x v="0"/>
    <x v="2"/>
    <s v="Innergie mMini Combo Duo USB Travel Charging Kit"/>
    <n v="89.98"/>
    <n v="2"/>
    <n v="43.19"/>
    <s v="Yes"/>
  </r>
  <r>
    <d v="2015-11-13T00:00:00"/>
    <x v="2"/>
    <x v="10"/>
    <x v="318"/>
    <x v="3"/>
    <x v="1"/>
    <x v="5"/>
    <s v="Eldon ImÃ ge Series Desk Accessories, Clear"/>
    <n v="17.5"/>
    <n v="9"/>
    <n v="-7.44"/>
    <s v="No"/>
  </r>
  <r>
    <d v="2015-11-13T00:00:00"/>
    <x v="2"/>
    <x v="10"/>
    <x v="21"/>
    <x v="24"/>
    <x v="2"/>
    <x v="3"/>
    <s v="Black Print Carbonless Snap-Off Rapid Letter, 8 1/2&quot; x 7&quot;"/>
    <n v="63.77"/>
    <n v="7"/>
    <n v="28.7"/>
    <s v="Yes"/>
  </r>
  <r>
    <d v="2015-11-13T00:00:00"/>
    <x v="2"/>
    <x v="10"/>
    <x v="21"/>
    <x v="24"/>
    <x v="0"/>
    <x v="2"/>
    <s v="Spigen Samsung Galaxy S5 Case Wallet"/>
    <n v="50.97"/>
    <n v="3"/>
    <n v="13.25"/>
    <s v="Yes"/>
  </r>
  <r>
    <d v="2015-11-13T00:00:00"/>
    <x v="2"/>
    <x v="10"/>
    <x v="21"/>
    <x v="24"/>
    <x v="2"/>
    <x v="3"/>
    <s v="Xerox 1910"/>
    <n v="96.08"/>
    <n v="2"/>
    <n v="46.12"/>
    <s v="Yes"/>
  </r>
  <r>
    <d v="2015-11-13T00:00:00"/>
    <x v="2"/>
    <x v="10"/>
    <x v="193"/>
    <x v="23"/>
    <x v="2"/>
    <x v="6"/>
    <s v="Portfile Personal File Boxes"/>
    <n v="84.96"/>
    <n v="6"/>
    <n v="6.37"/>
    <s v="Yes"/>
  </r>
  <r>
    <d v="2015-11-13T00:00:00"/>
    <x v="2"/>
    <x v="10"/>
    <x v="337"/>
    <x v="40"/>
    <x v="0"/>
    <x v="2"/>
    <s v="Panasonic KX TS3282W Corded phone"/>
    <n v="339.96"/>
    <n v="5"/>
    <n v="42.5"/>
    <s v="Yes"/>
  </r>
  <r>
    <d v="2015-11-13T00:00:00"/>
    <x v="2"/>
    <x v="10"/>
    <x v="337"/>
    <x v="40"/>
    <x v="1"/>
    <x v="5"/>
    <s v="Eldon Stackable Tray, Side-Load, Legal, Smoke"/>
    <n v="63.98"/>
    <n v="7"/>
    <n v="21.75"/>
    <s v="Yes"/>
  </r>
  <r>
    <d v="2015-11-13T00:00:00"/>
    <x v="2"/>
    <x v="10"/>
    <x v="696"/>
    <x v="11"/>
    <x v="2"/>
    <x v="9"/>
    <s v="Catalog Binders with Expanding Posts"/>
    <n v="121.1"/>
    <n v="6"/>
    <n v="-100.92"/>
    <s v="No"/>
  </r>
  <r>
    <d v="2015-11-13T00:00:00"/>
    <x v="2"/>
    <x v="10"/>
    <x v="696"/>
    <x v="11"/>
    <x v="0"/>
    <x v="0"/>
    <s v="MaxellÂ LTO Ultrium - 800 GB"/>
    <n v="111.96"/>
    <n v="5"/>
    <n v="-1.4"/>
    <s v="No"/>
  </r>
  <r>
    <d v="2015-11-13T00:00:00"/>
    <x v="2"/>
    <x v="10"/>
    <x v="79"/>
    <x v="4"/>
    <x v="1"/>
    <x v="14"/>
    <s v="Atlantic Metals Mobile 5-Shelf Bookcases, Custom Colors"/>
    <n v="614"/>
    <n v="3"/>
    <n v="-18.059999999999999"/>
    <s v="No"/>
  </r>
  <r>
    <d v="2015-11-13T00:00:00"/>
    <x v="2"/>
    <x v="10"/>
    <x v="232"/>
    <x v="5"/>
    <x v="2"/>
    <x v="9"/>
    <s v="Universal Recycled Hanging Pressboard Report Binders, Letter Size"/>
    <n v="9.8699999999999992"/>
    <n v="2"/>
    <n v="3.46"/>
    <s v="Yes"/>
  </r>
  <r>
    <d v="2015-11-13T00:00:00"/>
    <x v="2"/>
    <x v="10"/>
    <x v="232"/>
    <x v="5"/>
    <x v="1"/>
    <x v="14"/>
    <s v="O'Sullivan Living Dimensions 3-Shelf Bookcases"/>
    <n v="683.33"/>
    <n v="4"/>
    <n v="-40.200000000000003"/>
    <s v="No"/>
  </r>
  <r>
    <d v="2015-11-13T00:00:00"/>
    <x v="2"/>
    <x v="10"/>
    <x v="232"/>
    <x v="5"/>
    <x v="2"/>
    <x v="3"/>
    <s v="Xerox 1900"/>
    <n v="29.96"/>
    <n v="7"/>
    <n v="13.48"/>
    <s v="Yes"/>
  </r>
  <r>
    <d v="2015-11-14T00:00:00"/>
    <x v="2"/>
    <x v="10"/>
    <x v="266"/>
    <x v="2"/>
    <x v="0"/>
    <x v="0"/>
    <s v="ImationÂ Clip USBÂ flash driveÂ - 8 GB"/>
    <n v="37.6"/>
    <n v="2"/>
    <n v="2.2599999999999998"/>
    <s v="Yes"/>
  </r>
  <r>
    <d v="2015-11-14T00:00:00"/>
    <x v="2"/>
    <x v="10"/>
    <x v="266"/>
    <x v="2"/>
    <x v="0"/>
    <x v="0"/>
    <s v="ImationÂ 32GB Pocket Pro USB 3.0Â Flash DriveÂ - 32 GB - Black - 1 P ..."/>
    <n v="59.9"/>
    <n v="2"/>
    <n v="23.96"/>
    <s v="Yes"/>
  </r>
  <r>
    <d v="2015-11-14T00:00:00"/>
    <x v="2"/>
    <x v="10"/>
    <x v="266"/>
    <x v="2"/>
    <x v="2"/>
    <x v="3"/>
    <s v="It's Hot Message Books with Stickers, 2 3/4&quot; x 5&quot;"/>
    <n v="37"/>
    <n v="5"/>
    <n v="16.649999999999999"/>
    <s v="Yes"/>
  </r>
  <r>
    <d v="2015-11-14T00:00:00"/>
    <x v="2"/>
    <x v="10"/>
    <x v="266"/>
    <x v="25"/>
    <x v="2"/>
    <x v="13"/>
    <s v="Brown Kraft Recycled Envelopes"/>
    <n v="33.96"/>
    <n v="2"/>
    <n v="16.98"/>
    <s v="Yes"/>
  </r>
  <r>
    <d v="2015-11-14T00:00:00"/>
    <x v="2"/>
    <x v="10"/>
    <x v="266"/>
    <x v="25"/>
    <x v="2"/>
    <x v="10"/>
    <s v="Honeywell Enviracaire Portable HEPA Air Cleaner for 16' x 20' Room"/>
    <n v="826.11"/>
    <n v="3"/>
    <n v="322.18"/>
    <s v="Yes"/>
  </r>
  <r>
    <d v="2015-11-14T00:00:00"/>
    <x v="2"/>
    <x v="10"/>
    <x v="273"/>
    <x v="37"/>
    <x v="1"/>
    <x v="5"/>
    <s v="Executive Impressions 13&quot; Chairman Wall Clock"/>
    <n v="76.14"/>
    <n v="3"/>
    <n v="26.65"/>
    <s v="Yes"/>
  </r>
  <r>
    <d v="2015-11-14T00:00:00"/>
    <x v="2"/>
    <x v="10"/>
    <x v="273"/>
    <x v="37"/>
    <x v="2"/>
    <x v="9"/>
    <s v="Avery Framed View Binder, EZD Ring (Locking), Navy, 1 1/2&quot;"/>
    <n v="19.96"/>
    <n v="2"/>
    <n v="9.3800000000000008"/>
    <s v="Yes"/>
  </r>
  <r>
    <d v="2015-11-14T00:00:00"/>
    <x v="2"/>
    <x v="10"/>
    <x v="487"/>
    <x v="13"/>
    <x v="0"/>
    <x v="0"/>
    <s v="Micro Innovations Wireless Classic Keyboard with Mouse"/>
    <n v="47.98"/>
    <n v="2"/>
    <n v="-1.2"/>
    <s v="No"/>
  </r>
  <r>
    <d v="2015-11-14T00:00:00"/>
    <x v="2"/>
    <x v="10"/>
    <x v="172"/>
    <x v="16"/>
    <x v="2"/>
    <x v="4"/>
    <s v="Advantus Push Pins"/>
    <n v="8.7200000000000006"/>
    <n v="5"/>
    <n v="2.29"/>
    <s v="Yes"/>
  </r>
  <r>
    <d v="2015-11-14T00:00:00"/>
    <x v="2"/>
    <x v="10"/>
    <x v="172"/>
    <x v="16"/>
    <x v="0"/>
    <x v="0"/>
    <s v="ImationÂ SecureÂ DriveÂ + Hardware Encrypted USBÂ flash driveÂ - 16 GB"/>
    <n v="91.18"/>
    <n v="3"/>
    <n v="4.5599999999999996"/>
    <s v="Yes"/>
  </r>
  <r>
    <d v="2015-11-14T00:00:00"/>
    <x v="2"/>
    <x v="10"/>
    <x v="172"/>
    <x v="16"/>
    <x v="0"/>
    <x v="0"/>
    <s v="Plantronics Audio 478 Stereo USB Headset"/>
    <n v="159.97"/>
    <n v="4"/>
    <n v="29.99"/>
    <s v="Yes"/>
  </r>
  <r>
    <d v="2015-11-14T00:00:00"/>
    <x v="2"/>
    <x v="10"/>
    <x v="228"/>
    <x v="35"/>
    <x v="1"/>
    <x v="1"/>
    <s v="SAFCO Arco Folding Chair"/>
    <n v="883.84"/>
    <n v="4"/>
    <n v="99.43"/>
    <s v="Yes"/>
  </r>
  <r>
    <d v="2015-11-14T00:00:00"/>
    <x v="2"/>
    <x v="10"/>
    <x v="228"/>
    <x v="35"/>
    <x v="1"/>
    <x v="1"/>
    <s v="Global Deluxe Office Fabric Chairs"/>
    <n v="230.35"/>
    <n v="3"/>
    <n v="20.16"/>
    <s v="Yes"/>
  </r>
  <r>
    <d v="2015-11-15T00:00:00"/>
    <x v="2"/>
    <x v="10"/>
    <x v="130"/>
    <x v="3"/>
    <x v="2"/>
    <x v="6"/>
    <s v="Home/Office Personal File Carts"/>
    <n v="250.27"/>
    <n v="9"/>
    <n v="15.64"/>
    <s v="Yes"/>
  </r>
  <r>
    <d v="2015-11-15T00:00:00"/>
    <x v="2"/>
    <x v="10"/>
    <x v="130"/>
    <x v="3"/>
    <x v="2"/>
    <x v="9"/>
    <s v="Flexible Leather- Look Classic Collection Ring Binder"/>
    <n v="11.36"/>
    <n v="3"/>
    <n v="-17.05"/>
    <s v="No"/>
  </r>
  <r>
    <d v="2015-11-15T00:00:00"/>
    <x v="2"/>
    <x v="10"/>
    <x v="130"/>
    <x v="3"/>
    <x v="2"/>
    <x v="16"/>
    <s v="Staple remover"/>
    <n v="8.7200000000000006"/>
    <n v="5"/>
    <n v="-1.74"/>
    <s v="No"/>
  </r>
  <r>
    <d v="2015-11-15T00:00:00"/>
    <x v="2"/>
    <x v="10"/>
    <x v="264"/>
    <x v="2"/>
    <x v="2"/>
    <x v="6"/>
    <s v="Eldon Mobile Mega Data Cart  Mega Stackable  Add-On Trays"/>
    <n v="70.95"/>
    <n v="3"/>
    <n v="20.58"/>
    <s v="Yes"/>
  </r>
  <r>
    <d v="2015-11-15T00:00:00"/>
    <x v="2"/>
    <x v="10"/>
    <x v="264"/>
    <x v="2"/>
    <x v="2"/>
    <x v="9"/>
    <s v="Cardinal Holdit Data Disk Pockets"/>
    <n v="34.94"/>
    <n v="6"/>
    <n v="11.79"/>
    <s v="Yes"/>
  </r>
  <r>
    <d v="2015-11-15T00:00:00"/>
    <x v="2"/>
    <x v="10"/>
    <x v="264"/>
    <x v="2"/>
    <x v="2"/>
    <x v="11"/>
    <s v="Newell 319"/>
    <n v="119.04"/>
    <n v="6"/>
    <n v="35.71"/>
    <s v="Yes"/>
  </r>
  <r>
    <d v="2015-11-15T00:00:00"/>
    <x v="2"/>
    <x v="10"/>
    <x v="547"/>
    <x v="25"/>
    <x v="1"/>
    <x v="5"/>
    <s v="12-1/2 Diameter Round Wall Clock"/>
    <n v="39.96"/>
    <n v="2"/>
    <n v="14.39"/>
    <s v="Yes"/>
  </r>
  <r>
    <d v="2015-11-15T00:00:00"/>
    <x v="2"/>
    <x v="10"/>
    <x v="289"/>
    <x v="18"/>
    <x v="2"/>
    <x v="9"/>
    <s v="Wilson Jones Elliptical Ring 3 1/2&quot; Capacity Binders, 800 sheets"/>
    <n v="166.92"/>
    <n v="13"/>
    <n v="-116.84"/>
    <s v="No"/>
  </r>
  <r>
    <d v="2015-11-16T00:00:00"/>
    <x v="2"/>
    <x v="10"/>
    <x v="712"/>
    <x v="2"/>
    <x v="2"/>
    <x v="10"/>
    <s v="Eureka The Boss Plus 12-Amp Hard Box Upright Vacuum, Red"/>
    <n v="523.25"/>
    <n v="5"/>
    <n v="141.28"/>
    <s v="Yes"/>
  </r>
  <r>
    <d v="2015-11-16T00:00:00"/>
    <x v="2"/>
    <x v="10"/>
    <x v="157"/>
    <x v="0"/>
    <x v="2"/>
    <x v="3"/>
    <s v="Xerox 191"/>
    <n v="179.82"/>
    <n v="9"/>
    <n v="84.52"/>
    <s v="Yes"/>
  </r>
  <r>
    <d v="2015-11-16T00:00:00"/>
    <x v="2"/>
    <x v="10"/>
    <x v="157"/>
    <x v="0"/>
    <x v="1"/>
    <x v="5"/>
    <s v="Advantus Employee of the Month Certificate Frame, 11 x 13-1/2"/>
    <n v="185.58"/>
    <n v="6"/>
    <n v="76.09"/>
    <s v="Yes"/>
  </r>
  <r>
    <d v="2015-11-16T00:00:00"/>
    <x v="2"/>
    <x v="10"/>
    <x v="157"/>
    <x v="0"/>
    <x v="1"/>
    <x v="7"/>
    <s v="Lesro Sheffield Collection Coffee Table, End Table, Center Table, Corner Table"/>
    <n v="214.11"/>
    <n v="3"/>
    <n v="36.4"/>
    <s v="Yes"/>
  </r>
  <r>
    <d v="2015-11-16T00:00:00"/>
    <x v="2"/>
    <x v="10"/>
    <x v="157"/>
    <x v="0"/>
    <x v="0"/>
    <x v="0"/>
    <s v="Logitech diNovo Edge Keyboard"/>
    <n v="999.96"/>
    <n v="4"/>
    <n v="229.99"/>
    <s v="Yes"/>
  </r>
  <r>
    <d v="2015-11-16T00:00:00"/>
    <x v="2"/>
    <x v="10"/>
    <x v="157"/>
    <x v="0"/>
    <x v="1"/>
    <x v="7"/>
    <s v="Chromcraft Bull-Nose Wood Round Conference Table Top, Wood Base"/>
    <n v="653.54999999999995"/>
    <n v="3"/>
    <n v="111.1"/>
    <s v="Yes"/>
  </r>
  <r>
    <d v="2015-11-16T00:00:00"/>
    <x v="2"/>
    <x v="10"/>
    <x v="462"/>
    <x v="41"/>
    <x v="1"/>
    <x v="7"/>
    <s v="Bretford CR4500 Series Slim Rectangular Table"/>
    <n v="696.42"/>
    <n v="2"/>
    <n v="160.18"/>
    <s v="Yes"/>
  </r>
  <r>
    <d v="2015-11-16T00:00:00"/>
    <x v="2"/>
    <x v="10"/>
    <x v="462"/>
    <x v="41"/>
    <x v="0"/>
    <x v="2"/>
    <s v="Jabra BIZ 2300 Duo QD Duo CordedÂ Headset"/>
    <n v="304.77999999999997"/>
    <n v="3"/>
    <n v="22.86"/>
    <s v="Yes"/>
  </r>
  <r>
    <d v="2015-11-16T00:00:00"/>
    <x v="2"/>
    <x v="10"/>
    <x v="34"/>
    <x v="3"/>
    <x v="2"/>
    <x v="6"/>
    <s v="Neat Ideas Personal Hanging Folder Files, Black"/>
    <n v="21.49"/>
    <n v="2"/>
    <n v="1.61"/>
    <s v="Yes"/>
  </r>
  <r>
    <d v="2015-11-16T00:00:00"/>
    <x v="2"/>
    <x v="10"/>
    <x v="34"/>
    <x v="3"/>
    <x v="0"/>
    <x v="2"/>
    <s v="HTC One"/>
    <n v="239.98"/>
    <n v="3"/>
    <n v="27"/>
    <s v="Yes"/>
  </r>
  <r>
    <d v="2015-11-16T00:00:00"/>
    <x v="2"/>
    <x v="10"/>
    <x v="34"/>
    <x v="3"/>
    <x v="1"/>
    <x v="5"/>
    <s v="Howard Miller 11-1/2&quot; Diameter Brentwood Wall Clock"/>
    <n v="34.5"/>
    <n v="2"/>
    <n v="-15.53"/>
    <s v="No"/>
  </r>
  <r>
    <d v="2015-11-16T00:00:00"/>
    <x v="2"/>
    <x v="10"/>
    <x v="215"/>
    <x v="5"/>
    <x v="2"/>
    <x v="8"/>
    <s v="Avery 51"/>
    <n v="18.899999999999999"/>
    <n v="3"/>
    <n v="8.69"/>
    <s v="Yes"/>
  </r>
  <r>
    <d v="2015-11-17T00:00:00"/>
    <x v="2"/>
    <x v="10"/>
    <x v="719"/>
    <x v="3"/>
    <x v="2"/>
    <x v="16"/>
    <s v="Acme Box Cutter Scissors"/>
    <n v="40.92"/>
    <n v="5"/>
    <n v="3.07"/>
    <s v="Yes"/>
  </r>
  <r>
    <d v="2015-11-17T00:00:00"/>
    <x v="2"/>
    <x v="10"/>
    <x v="309"/>
    <x v="5"/>
    <x v="0"/>
    <x v="2"/>
    <s v="RCA ViSYS 25825 Wireless digital phone"/>
    <n v="415.97"/>
    <n v="4"/>
    <n v="52"/>
    <s v="Yes"/>
  </r>
  <r>
    <d v="2015-11-17T00:00:00"/>
    <x v="2"/>
    <x v="10"/>
    <x v="309"/>
    <x v="5"/>
    <x v="2"/>
    <x v="6"/>
    <s v="Carina Media Storage Towers in Natural &amp; Black"/>
    <n v="304.89999999999998"/>
    <n v="5"/>
    <n v="6.1"/>
    <s v="Yes"/>
  </r>
  <r>
    <d v="2015-11-17T00:00:00"/>
    <x v="2"/>
    <x v="10"/>
    <x v="309"/>
    <x v="5"/>
    <x v="1"/>
    <x v="5"/>
    <s v="DAX Contemporary Wood Frame with Silver Metal Mat, Desktop, 11 x 14 Size"/>
    <n v="80.959999999999994"/>
    <n v="4"/>
    <n v="29.15"/>
    <s v="Yes"/>
  </r>
  <r>
    <d v="2015-11-17T00:00:00"/>
    <x v="2"/>
    <x v="10"/>
    <x v="309"/>
    <x v="5"/>
    <x v="2"/>
    <x v="6"/>
    <s v="Fellowes Recycled Storage Drawers"/>
    <n v="777.21"/>
    <n v="7"/>
    <n v="54.4"/>
    <s v="Yes"/>
  </r>
  <r>
    <d v="2015-11-17T00:00:00"/>
    <x v="2"/>
    <x v="10"/>
    <x v="309"/>
    <x v="5"/>
    <x v="2"/>
    <x v="3"/>
    <s v="Xerox 203"/>
    <n v="32.4"/>
    <n v="5"/>
    <n v="15.55"/>
    <s v="Yes"/>
  </r>
  <r>
    <d v="2015-11-17T00:00:00"/>
    <x v="2"/>
    <x v="10"/>
    <x v="309"/>
    <x v="5"/>
    <x v="1"/>
    <x v="1"/>
    <s v="Office Star - Contemporary Swivel Chair with Padded Adjustable Arms and Flex Back"/>
    <n v="225.57"/>
    <n v="2"/>
    <n v="2.82"/>
    <s v="Yes"/>
  </r>
  <r>
    <d v="2015-11-17T00:00:00"/>
    <x v="2"/>
    <x v="10"/>
    <x v="309"/>
    <x v="5"/>
    <x v="1"/>
    <x v="5"/>
    <s v="Advantus Panel Wall Certificate Holder - 8.5x11"/>
    <n v="36.6"/>
    <n v="3"/>
    <n v="15.37"/>
    <s v="Yes"/>
  </r>
  <r>
    <d v="2015-11-17T00:00:00"/>
    <x v="2"/>
    <x v="10"/>
    <x v="35"/>
    <x v="32"/>
    <x v="2"/>
    <x v="6"/>
    <s v="Tennsco Stur-D-Stor Boltless Shelving, 5 Shelves, 24&quot; Deep, Sand"/>
    <n v="541.24"/>
    <n v="4"/>
    <n v="5.41"/>
    <s v="Yes"/>
  </r>
  <r>
    <d v="2015-11-17T00:00:00"/>
    <x v="2"/>
    <x v="10"/>
    <x v="35"/>
    <x v="32"/>
    <x v="2"/>
    <x v="3"/>
    <s v="Easy-staple paper"/>
    <n v="106.32"/>
    <n v="3"/>
    <n v="49.97"/>
    <s v="Yes"/>
  </r>
  <r>
    <d v="2015-11-17T00:00:00"/>
    <x v="2"/>
    <x v="10"/>
    <x v="35"/>
    <x v="32"/>
    <x v="1"/>
    <x v="1"/>
    <s v="Hon Olson Stacker Chairs"/>
    <n v="1323.9"/>
    <n v="5"/>
    <n v="383.93"/>
    <s v="Yes"/>
  </r>
  <r>
    <d v="2015-11-19T00:00:00"/>
    <x v="2"/>
    <x v="10"/>
    <x v="536"/>
    <x v="1"/>
    <x v="1"/>
    <x v="5"/>
    <s v="Tenex V2T-RE Standard Weight Series Chair Mat, 45&quot; x 53&quot;, Lip 25&quot; x 12&quot;"/>
    <n v="141.96"/>
    <n v="2"/>
    <n v="22.71"/>
    <s v="Yes"/>
  </r>
  <r>
    <d v="2015-11-19T00:00:00"/>
    <x v="2"/>
    <x v="10"/>
    <x v="201"/>
    <x v="14"/>
    <x v="2"/>
    <x v="10"/>
    <s v="Hoover Commercial Soft Guard Upright Vacuum And Disposable Filtration Bags"/>
    <n v="31.08"/>
    <n v="4"/>
    <n v="8.39"/>
    <s v="Yes"/>
  </r>
  <r>
    <d v="2015-11-19T00:00:00"/>
    <x v="2"/>
    <x v="10"/>
    <x v="72"/>
    <x v="2"/>
    <x v="2"/>
    <x v="9"/>
    <s v="Accohide Poly Flexible Ring Binders"/>
    <n v="5.98"/>
    <n v="2"/>
    <n v="2.2400000000000002"/>
    <s v="Yes"/>
  </r>
  <r>
    <d v="2015-11-19T00:00:00"/>
    <x v="2"/>
    <x v="10"/>
    <x v="72"/>
    <x v="2"/>
    <x v="0"/>
    <x v="2"/>
    <s v="Aastra 6757i CT Wireless VoIP phone"/>
    <n v="861.76"/>
    <n v="4"/>
    <n v="249.91"/>
    <s v="Yes"/>
  </r>
  <r>
    <d v="2015-11-20T00:00:00"/>
    <x v="2"/>
    <x v="10"/>
    <x v="411"/>
    <x v="2"/>
    <x v="2"/>
    <x v="11"/>
    <s v="Boston 19500 Mighty Mite Electric Pencil Sharpener"/>
    <n v="60.45"/>
    <n v="3"/>
    <n v="16.32"/>
    <s v="Yes"/>
  </r>
  <r>
    <d v="2015-11-20T00:00:00"/>
    <x v="2"/>
    <x v="10"/>
    <x v="411"/>
    <x v="2"/>
    <x v="2"/>
    <x v="11"/>
    <s v="Newell 335"/>
    <n v="11.52"/>
    <n v="4"/>
    <n v="3.34"/>
    <s v="Yes"/>
  </r>
  <r>
    <d v="2015-11-20T00:00:00"/>
    <x v="2"/>
    <x v="10"/>
    <x v="411"/>
    <x v="2"/>
    <x v="1"/>
    <x v="14"/>
    <s v="O'Sullivan 3-Shelf Heavy-Duty Bookcases"/>
    <n v="186.05"/>
    <n v="4"/>
    <n v="9.3000000000000007"/>
    <s v="Yes"/>
  </r>
  <r>
    <d v="2015-11-20T00:00:00"/>
    <x v="2"/>
    <x v="10"/>
    <x v="672"/>
    <x v="5"/>
    <x v="2"/>
    <x v="11"/>
    <s v="Newell 333"/>
    <n v="19.46"/>
    <n v="7"/>
    <n v="5.0599999999999996"/>
    <s v="Yes"/>
  </r>
  <r>
    <d v="2015-11-20T00:00:00"/>
    <x v="2"/>
    <x v="10"/>
    <x v="317"/>
    <x v="2"/>
    <x v="2"/>
    <x v="3"/>
    <s v="Message Book, Phone, Wirebound Standard Line Memo, 2 3/4&quot; X 5&quot;"/>
    <n v="19.649999999999999"/>
    <n v="3"/>
    <n v="9.0399999999999991"/>
    <s v="Yes"/>
  </r>
  <r>
    <d v="2015-11-20T00:00:00"/>
    <x v="2"/>
    <x v="10"/>
    <x v="199"/>
    <x v="5"/>
    <x v="0"/>
    <x v="2"/>
    <s v="Gear Head AU3700S Headset"/>
    <n v="72.739999999999995"/>
    <n v="7"/>
    <n v="-15.46"/>
    <s v="No"/>
  </r>
  <r>
    <d v="2015-11-20T00:00:00"/>
    <x v="2"/>
    <x v="10"/>
    <x v="199"/>
    <x v="5"/>
    <x v="1"/>
    <x v="1"/>
    <s v="Safco Contoured Stacking Chairs"/>
    <n v="572.16"/>
    <n v="3"/>
    <n v="35.76"/>
    <s v="Yes"/>
  </r>
  <r>
    <d v="2015-11-20T00:00:00"/>
    <x v="2"/>
    <x v="10"/>
    <x v="720"/>
    <x v="5"/>
    <x v="2"/>
    <x v="9"/>
    <s v="Cardinal Poly Pocket Divider Pockets for Ring Binders"/>
    <n v="24.19"/>
    <n v="9"/>
    <n v="7.56"/>
    <s v="Yes"/>
  </r>
  <r>
    <d v="2015-11-20T00:00:00"/>
    <x v="2"/>
    <x v="10"/>
    <x v="721"/>
    <x v="1"/>
    <x v="2"/>
    <x v="11"/>
    <s v="Newell 334"/>
    <n v="119.04"/>
    <n v="6"/>
    <n v="30.95"/>
    <s v="Yes"/>
  </r>
  <r>
    <d v="2015-11-20T00:00:00"/>
    <x v="2"/>
    <x v="10"/>
    <x v="721"/>
    <x v="1"/>
    <x v="1"/>
    <x v="5"/>
    <s v="Eldon Expressions Wood Desk Accessories, Oak"/>
    <n v="22.14"/>
    <n v="3"/>
    <n v="6.42"/>
    <s v="Yes"/>
  </r>
  <r>
    <d v="2015-11-20T00:00:00"/>
    <x v="2"/>
    <x v="10"/>
    <x v="721"/>
    <x v="1"/>
    <x v="0"/>
    <x v="0"/>
    <s v="AmazonBasics 3-Button USB Wired Mouse"/>
    <n v="13.98"/>
    <n v="2"/>
    <n v="6.01"/>
    <s v="Yes"/>
  </r>
  <r>
    <d v="2015-11-20T00:00:00"/>
    <x v="2"/>
    <x v="10"/>
    <x v="506"/>
    <x v="18"/>
    <x v="1"/>
    <x v="5"/>
    <s v="Ultra Commercial Grade Dual Valve Door Closer"/>
    <n v="63.82"/>
    <n v="2"/>
    <n v="9.57"/>
    <s v="Yes"/>
  </r>
  <r>
    <d v="2015-11-20T00:00:00"/>
    <x v="2"/>
    <x v="10"/>
    <x v="506"/>
    <x v="18"/>
    <x v="2"/>
    <x v="6"/>
    <s v="Belkin 19&quot; Center-Weighted Shelf, Gray"/>
    <n v="141.55000000000001"/>
    <n v="3"/>
    <n v="-26.54"/>
    <s v="No"/>
  </r>
  <r>
    <d v="2015-11-20T00:00:00"/>
    <x v="2"/>
    <x v="10"/>
    <x v="313"/>
    <x v="4"/>
    <x v="0"/>
    <x v="15"/>
    <s v="NeatDesk Desktop Scanner &amp; Digital Filing System"/>
    <n v="479.99"/>
    <n v="2"/>
    <n v="56"/>
    <s v="Yes"/>
  </r>
  <r>
    <d v="2015-11-20T00:00:00"/>
    <x v="2"/>
    <x v="10"/>
    <x v="567"/>
    <x v="11"/>
    <x v="2"/>
    <x v="9"/>
    <s v="Wilson Jones Turn Tabs Binder Tool for Ring Binders"/>
    <n v="7.23"/>
    <n v="5"/>
    <n v="-5.78"/>
    <s v="No"/>
  </r>
  <r>
    <d v="2015-11-20T00:00:00"/>
    <x v="2"/>
    <x v="10"/>
    <x v="567"/>
    <x v="11"/>
    <x v="2"/>
    <x v="6"/>
    <s v="Crate-A-Files"/>
    <n v="17.440000000000001"/>
    <n v="2"/>
    <n v="1.31"/>
    <s v="Yes"/>
  </r>
  <r>
    <d v="2015-11-20T00:00:00"/>
    <x v="2"/>
    <x v="10"/>
    <x v="567"/>
    <x v="11"/>
    <x v="2"/>
    <x v="9"/>
    <s v="Ibico Laser Imprintable Binding System Covers"/>
    <n v="62.88"/>
    <n v="4"/>
    <n v="-50.3"/>
    <s v="No"/>
  </r>
  <r>
    <d v="2015-11-20T00:00:00"/>
    <x v="2"/>
    <x v="10"/>
    <x v="567"/>
    <x v="11"/>
    <x v="1"/>
    <x v="14"/>
    <s v="O'Sullivan Living Dimensions 2-Shelf Bookcases"/>
    <n v="290.35000000000002"/>
    <n v="3"/>
    <n v="-36.29"/>
    <s v="No"/>
  </r>
  <r>
    <d v="2015-11-20T00:00:00"/>
    <x v="2"/>
    <x v="10"/>
    <x v="168"/>
    <x v="13"/>
    <x v="1"/>
    <x v="1"/>
    <s v="Global High-Back Leather Tilter, Burgundy"/>
    <n v="344.37"/>
    <n v="4"/>
    <n v="-93.47"/>
    <s v="No"/>
  </r>
  <r>
    <d v="2015-11-20T00:00:00"/>
    <x v="2"/>
    <x v="10"/>
    <x v="263"/>
    <x v="15"/>
    <x v="2"/>
    <x v="9"/>
    <s v="Wilson Jones Custom Binder Spines &amp; Labels"/>
    <n v="4.9000000000000004"/>
    <n v="3"/>
    <n v="-3.43"/>
    <s v="No"/>
  </r>
  <r>
    <d v="2015-11-20T00:00:00"/>
    <x v="2"/>
    <x v="10"/>
    <x v="263"/>
    <x v="15"/>
    <x v="1"/>
    <x v="14"/>
    <s v="Sauder Barrister Bookcases"/>
    <n v="145.76"/>
    <n v="6"/>
    <n v="-247.8"/>
    <s v="No"/>
  </r>
  <r>
    <d v="2015-11-20T00:00:00"/>
    <x v="2"/>
    <x v="10"/>
    <x v="263"/>
    <x v="15"/>
    <x v="2"/>
    <x v="9"/>
    <s v="Wilson Jones 14 Line Acrylic Coated Pressboard Data Binders"/>
    <n v="9.61"/>
    <n v="6"/>
    <n v="-7.37"/>
    <s v="No"/>
  </r>
  <r>
    <d v="2015-11-20T00:00:00"/>
    <x v="2"/>
    <x v="10"/>
    <x v="36"/>
    <x v="5"/>
    <x v="2"/>
    <x v="9"/>
    <s v="Performers Binder/Pad Holder, Black"/>
    <n v="89.7"/>
    <n v="4"/>
    <n v="33.64"/>
    <s v="Yes"/>
  </r>
  <r>
    <d v="2015-11-20T00:00:00"/>
    <x v="2"/>
    <x v="10"/>
    <x v="36"/>
    <x v="5"/>
    <x v="2"/>
    <x v="8"/>
    <s v="Avery 485"/>
    <n v="50.12"/>
    <n v="4"/>
    <n v="23.56"/>
    <s v="Yes"/>
  </r>
  <r>
    <d v="2015-11-20T00:00:00"/>
    <x v="2"/>
    <x v="10"/>
    <x v="456"/>
    <x v="5"/>
    <x v="1"/>
    <x v="5"/>
    <s v="Dana Swing-Arm Lamps"/>
    <n v="32.04"/>
    <n v="3"/>
    <n v="8.01"/>
    <s v="Yes"/>
  </r>
  <r>
    <d v="2015-11-21T00:00:00"/>
    <x v="2"/>
    <x v="10"/>
    <x v="307"/>
    <x v="18"/>
    <x v="1"/>
    <x v="1"/>
    <s v="Padded Folding Chairs, Black, 4/Carton"/>
    <n v="396.8"/>
    <n v="7"/>
    <n v="-11.34"/>
    <s v="No"/>
  </r>
  <r>
    <d v="2015-11-21T00:00:00"/>
    <x v="2"/>
    <x v="10"/>
    <x v="307"/>
    <x v="18"/>
    <x v="2"/>
    <x v="16"/>
    <s v="Acme Rosewood Handle Letter Opener"/>
    <n v="15.88"/>
    <n v="5"/>
    <n v="-3.77"/>
    <s v="No"/>
  </r>
  <r>
    <d v="2015-11-21T00:00:00"/>
    <x v="2"/>
    <x v="10"/>
    <x v="306"/>
    <x v="14"/>
    <x v="1"/>
    <x v="14"/>
    <s v="Hon Metal Bookcases, Putty"/>
    <n v="141.96"/>
    <n v="2"/>
    <n v="41.17"/>
    <s v="Yes"/>
  </r>
  <r>
    <d v="2015-11-21T00:00:00"/>
    <x v="2"/>
    <x v="10"/>
    <x v="306"/>
    <x v="14"/>
    <x v="2"/>
    <x v="9"/>
    <s v="Square Ring Data Binders, Rigid 75 Pt. Covers, 11&quot; x 14-7/8&quot;"/>
    <n v="66.05"/>
    <n v="4"/>
    <n v="23.12"/>
    <s v="Yes"/>
  </r>
  <r>
    <d v="2015-11-21T00:00:00"/>
    <x v="2"/>
    <x v="10"/>
    <x v="52"/>
    <x v="4"/>
    <x v="1"/>
    <x v="14"/>
    <s v="O'Sullivan Manor Hill 2-Door Library in Brianna Oak"/>
    <n v="246.13"/>
    <n v="2"/>
    <n v="-76.010000000000005"/>
    <s v="No"/>
  </r>
  <r>
    <d v="2015-11-21T00:00:00"/>
    <x v="2"/>
    <x v="10"/>
    <x v="52"/>
    <x v="4"/>
    <x v="2"/>
    <x v="8"/>
    <s v="Self-Adhesive Address Labels for Typewriters by Universal"/>
    <n v="11.7"/>
    <n v="2"/>
    <n v="3.95"/>
    <s v="Yes"/>
  </r>
  <r>
    <d v="2015-11-21T00:00:00"/>
    <x v="2"/>
    <x v="10"/>
    <x v="52"/>
    <x v="4"/>
    <x v="0"/>
    <x v="12"/>
    <s v="Sharp 1540cs Digital Laser Copier"/>
    <n v="439.99"/>
    <n v="1"/>
    <n v="165"/>
    <s v="Yes"/>
  </r>
  <r>
    <d v="2015-11-21T00:00:00"/>
    <x v="2"/>
    <x v="10"/>
    <x v="310"/>
    <x v="24"/>
    <x v="2"/>
    <x v="11"/>
    <s v="Crayola Anti Dust Chalk, 12/Pack"/>
    <n v="10.92"/>
    <n v="6"/>
    <n v="4.91"/>
    <s v="Yes"/>
  </r>
  <r>
    <d v="2015-11-21T00:00:00"/>
    <x v="2"/>
    <x v="10"/>
    <x v="310"/>
    <x v="24"/>
    <x v="0"/>
    <x v="15"/>
    <s v="Ricoh - Ink Collector Unit for GX3000 Series Printers"/>
    <n v="83.9"/>
    <n v="2"/>
    <n v="22.65"/>
    <s v="Yes"/>
  </r>
  <r>
    <d v="2015-11-21T00:00:00"/>
    <x v="2"/>
    <x v="10"/>
    <x v="310"/>
    <x v="24"/>
    <x v="2"/>
    <x v="10"/>
    <s v="Hoover Replacement Belts For Soft Guard &amp; Commercial Ltweight Upright Vacs, 2/Pk"/>
    <n v="19.75"/>
    <n v="5"/>
    <n v="5.14"/>
    <s v="Yes"/>
  </r>
  <r>
    <d v="2015-11-21T00:00:00"/>
    <x v="2"/>
    <x v="10"/>
    <x v="310"/>
    <x v="24"/>
    <x v="0"/>
    <x v="0"/>
    <s v="Imation Bio 2GB USBÂ Flash Drive ImationÂ Corp"/>
    <n v="393.54"/>
    <n v="3"/>
    <n v="165.29"/>
    <s v="Yes"/>
  </r>
  <r>
    <d v="2015-11-21T00:00:00"/>
    <x v="2"/>
    <x v="10"/>
    <x v="678"/>
    <x v="22"/>
    <x v="2"/>
    <x v="10"/>
    <s v="Fellowes Command Center 5-outlet power strip"/>
    <n v="325.63"/>
    <n v="6"/>
    <n v="28.49"/>
    <s v="Yes"/>
  </r>
  <r>
    <d v="2015-11-21T00:00:00"/>
    <x v="2"/>
    <x v="10"/>
    <x v="678"/>
    <x v="22"/>
    <x v="0"/>
    <x v="0"/>
    <s v="Belkin Standard 104 key USB Keyboard"/>
    <n v="23.34"/>
    <n v="2"/>
    <n v="-1.46"/>
    <s v="No"/>
  </r>
  <r>
    <d v="2015-11-21T00:00:00"/>
    <x v="2"/>
    <x v="10"/>
    <x v="678"/>
    <x v="22"/>
    <x v="2"/>
    <x v="8"/>
    <s v="Avery 506"/>
    <n v="16.52"/>
    <n v="5"/>
    <n v="5.37"/>
    <s v="Yes"/>
  </r>
  <r>
    <d v="2015-11-21T00:00:00"/>
    <x v="2"/>
    <x v="10"/>
    <x v="269"/>
    <x v="13"/>
    <x v="1"/>
    <x v="7"/>
    <s v="Bevis Oval Conference Table, Walnut"/>
    <n v="1252.7"/>
    <n v="8"/>
    <n v="-480.2"/>
    <s v="No"/>
  </r>
  <r>
    <d v="2015-11-21T00:00:00"/>
    <x v="2"/>
    <x v="10"/>
    <x v="269"/>
    <x v="13"/>
    <x v="0"/>
    <x v="2"/>
    <s v="Logitech B530 USBÂ HeadsetÂ -Â headsetÂ - Full size, Binaural"/>
    <n v="110.97"/>
    <n v="5"/>
    <n v="-24.04"/>
    <s v="No"/>
  </r>
  <r>
    <d v="2015-11-21T00:00:00"/>
    <x v="2"/>
    <x v="10"/>
    <x v="651"/>
    <x v="4"/>
    <x v="2"/>
    <x v="11"/>
    <s v="Eldon Spacemaker Box, Quick-Snap Lid, Clear"/>
    <n v="5.34"/>
    <n v="2"/>
    <n v="0.73"/>
    <s v="Yes"/>
  </r>
  <r>
    <d v="2015-11-21T00:00:00"/>
    <x v="2"/>
    <x v="10"/>
    <x v="651"/>
    <x v="4"/>
    <x v="2"/>
    <x v="9"/>
    <s v="Storex DuraTech Recycled Plastic Frosted Binders"/>
    <n v="1.7"/>
    <n v="2"/>
    <n v="-2.54"/>
    <s v="No"/>
  </r>
  <r>
    <d v="2015-11-21T00:00:00"/>
    <x v="2"/>
    <x v="10"/>
    <x v="651"/>
    <x v="4"/>
    <x v="2"/>
    <x v="10"/>
    <s v="Kensington 6 Outlet SmartSocket Surge Protector"/>
    <n v="24.59"/>
    <n v="3"/>
    <n v="-67.62"/>
    <s v="No"/>
  </r>
  <r>
    <d v="2015-11-21T00:00:00"/>
    <x v="2"/>
    <x v="10"/>
    <x v="651"/>
    <x v="4"/>
    <x v="2"/>
    <x v="9"/>
    <s v="Cardinal Hold-It CD Pocket"/>
    <n v="7.98"/>
    <n v="5"/>
    <n v="-13.17"/>
    <s v="No"/>
  </r>
  <r>
    <d v="2015-11-21T00:00:00"/>
    <x v="2"/>
    <x v="10"/>
    <x v="250"/>
    <x v="12"/>
    <x v="1"/>
    <x v="5"/>
    <s v="Executive Impressions 14&quot; Two-Color Numerals Wall Clock"/>
    <n v="18.18"/>
    <n v="1"/>
    <n v="4.7699999999999996"/>
    <s v="Yes"/>
  </r>
  <r>
    <d v="2015-11-22T00:00:00"/>
    <x v="2"/>
    <x v="10"/>
    <x v="280"/>
    <x v="4"/>
    <x v="2"/>
    <x v="10"/>
    <s v="Holmes Replacement Filter for HEPA Air Cleaner, Very Large Room, HEPA Filter"/>
    <n v="68.81"/>
    <n v="5"/>
    <n v="-123.86"/>
    <s v="No"/>
  </r>
  <r>
    <d v="2015-11-22T00:00:00"/>
    <x v="2"/>
    <x v="10"/>
    <x v="280"/>
    <x v="4"/>
    <x v="2"/>
    <x v="9"/>
    <s v="Storex DuraTech Recycled Plastic Frosted Binders"/>
    <n v="2.54"/>
    <n v="3"/>
    <n v="-3.82"/>
    <s v="No"/>
  </r>
  <r>
    <d v="2015-11-22T00:00:00"/>
    <x v="2"/>
    <x v="10"/>
    <x v="576"/>
    <x v="13"/>
    <x v="2"/>
    <x v="9"/>
    <s v="GBC Durable Plastic Covers"/>
    <n v="11.61"/>
    <n v="2"/>
    <n v="-9.2899999999999991"/>
    <s v="No"/>
  </r>
  <r>
    <d v="2015-11-22T00:00:00"/>
    <x v="2"/>
    <x v="10"/>
    <x v="702"/>
    <x v="4"/>
    <x v="1"/>
    <x v="7"/>
    <s v="Hon 2111 Invitation Series Straight Table"/>
    <n v="206.96"/>
    <n v="2"/>
    <n v="-32.520000000000003"/>
    <s v="No"/>
  </r>
  <r>
    <d v="2015-11-22T00:00:00"/>
    <x v="2"/>
    <x v="10"/>
    <x v="544"/>
    <x v="6"/>
    <x v="2"/>
    <x v="3"/>
    <s v="Xerox 1970"/>
    <n v="14.94"/>
    <n v="3"/>
    <n v="7.02"/>
    <s v="Yes"/>
  </r>
  <r>
    <d v="2015-11-22T00:00:00"/>
    <x v="2"/>
    <x v="10"/>
    <x v="104"/>
    <x v="4"/>
    <x v="0"/>
    <x v="0"/>
    <s v="SanDisk Cruzer 8 GB USB Flash Drive"/>
    <n v="27.17"/>
    <n v="4"/>
    <n v="-1.36"/>
    <s v="No"/>
  </r>
  <r>
    <d v="2015-11-22T00:00:00"/>
    <x v="2"/>
    <x v="10"/>
    <x v="378"/>
    <x v="23"/>
    <x v="2"/>
    <x v="9"/>
    <s v="Acco Pressboard Covers with Storage Hooks, 14 7/8&quot; x 11&quot;, Light Blue"/>
    <n v="2.95"/>
    <n v="2"/>
    <n v="-2.06"/>
    <s v="No"/>
  </r>
  <r>
    <d v="2015-11-22T00:00:00"/>
    <x v="2"/>
    <x v="10"/>
    <x v="378"/>
    <x v="23"/>
    <x v="2"/>
    <x v="4"/>
    <s v="Vinyl Coated Wire Paper Clips in Organizer Box, 800/Box"/>
    <n v="55.1"/>
    <n v="6"/>
    <n v="18.600000000000001"/>
    <s v="Yes"/>
  </r>
  <r>
    <d v="2015-11-22T00:00:00"/>
    <x v="2"/>
    <x v="10"/>
    <x v="128"/>
    <x v="5"/>
    <x v="2"/>
    <x v="3"/>
    <s v="Xerox 1887"/>
    <n v="37.94"/>
    <n v="2"/>
    <n v="18.21"/>
    <s v="Yes"/>
  </r>
  <r>
    <d v="2015-11-22T00:00:00"/>
    <x v="2"/>
    <x v="10"/>
    <x v="128"/>
    <x v="5"/>
    <x v="2"/>
    <x v="3"/>
    <s v="Xerox 1971"/>
    <n v="42.8"/>
    <n v="10"/>
    <n v="19.260000000000002"/>
    <s v="Yes"/>
  </r>
  <r>
    <d v="2015-11-22T00:00:00"/>
    <x v="2"/>
    <x v="10"/>
    <x v="128"/>
    <x v="5"/>
    <x v="2"/>
    <x v="6"/>
    <s v="Personal Folder Holder, Ebony"/>
    <n v="33.630000000000003"/>
    <n v="3"/>
    <n v="10.09"/>
    <s v="Yes"/>
  </r>
  <r>
    <d v="2015-11-22T00:00:00"/>
    <x v="2"/>
    <x v="10"/>
    <x v="407"/>
    <x v="11"/>
    <x v="0"/>
    <x v="15"/>
    <s v="Texas Instruments TI-34 Scientific Calculator"/>
    <n v="32.99"/>
    <n v="3"/>
    <n v="-1.98"/>
    <s v="No"/>
  </r>
  <r>
    <d v="2015-11-22T00:00:00"/>
    <x v="2"/>
    <x v="10"/>
    <x v="504"/>
    <x v="6"/>
    <x v="2"/>
    <x v="11"/>
    <s v="Newell 341"/>
    <n v="17.12"/>
    <n v="4"/>
    <n v="4.96"/>
    <s v="Yes"/>
  </r>
  <r>
    <d v="2015-11-22T00:00:00"/>
    <x v="2"/>
    <x v="10"/>
    <x v="504"/>
    <x v="6"/>
    <x v="2"/>
    <x v="3"/>
    <s v="Xerox 1936"/>
    <n v="59.94"/>
    <n v="3"/>
    <n v="28.17"/>
    <s v="Yes"/>
  </r>
  <r>
    <d v="2015-11-23T00:00:00"/>
    <x v="2"/>
    <x v="10"/>
    <x v="681"/>
    <x v="4"/>
    <x v="2"/>
    <x v="3"/>
    <s v="Xerox 1915"/>
    <n v="335.52"/>
    <n v="4"/>
    <n v="117.43"/>
    <s v="Yes"/>
  </r>
  <r>
    <d v="2015-11-23T00:00:00"/>
    <x v="2"/>
    <x v="10"/>
    <x v="681"/>
    <x v="4"/>
    <x v="2"/>
    <x v="9"/>
    <s v="GBC Recycled Regency Composition Covers"/>
    <n v="23.91"/>
    <n v="2"/>
    <n v="-40.65"/>
    <s v="No"/>
  </r>
  <r>
    <d v="2015-11-23T00:00:00"/>
    <x v="2"/>
    <x v="10"/>
    <x v="681"/>
    <x v="4"/>
    <x v="2"/>
    <x v="6"/>
    <s v="Tenex Personal Self-Stacking Standard File Box, Black/Gray"/>
    <n v="27.06"/>
    <n v="2"/>
    <n v="2.37"/>
    <s v="Yes"/>
  </r>
  <r>
    <d v="2015-11-23T00:00:00"/>
    <x v="2"/>
    <x v="10"/>
    <x v="124"/>
    <x v="8"/>
    <x v="2"/>
    <x v="10"/>
    <s v="Sanyo Counter Height Refrigerator with Crisper, 3.6 Cubic Foot, Stainless Steel/Black"/>
    <n v="2625.12"/>
    <n v="8"/>
    <n v="735.03"/>
    <s v="Yes"/>
  </r>
  <r>
    <d v="2015-11-23T00:00:00"/>
    <x v="2"/>
    <x v="10"/>
    <x v="124"/>
    <x v="8"/>
    <x v="2"/>
    <x v="11"/>
    <s v="Newell 315"/>
    <n v="17.940000000000001"/>
    <n v="3"/>
    <n v="4.49"/>
    <s v="Yes"/>
  </r>
  <r>
    <d v="2015-11-23T00:00:00"/>
    <x v="2"/>
    <x v="10"/>
    <x v="525"/>
    <x v="37"/>
    <x v="0"/>
    <x v="2"/>
    <s v="Nortel Meridian M3904 Professional Digital phone"/>
    <n v="307.98"/>
    <n v="2"/>
    <n v="89.31"/>
    <s v="Yes"/>
  </r>
  <r>
    <d v="2015-11-23T00:00:00"/>
    <x v="2"/>
    <x v="10"/>
    <x v="525"/>
    <x v="37"/>
    <x v="2"/>
    <x v="3"/>
    <s v="1/4 Fold Party Design Invitations &amp; White Envelopes, 24 8-1/2&quot; X 11&quot; Cards, 25 Env./Pack"/>
    <n v="44.1"/>
    <n v="6"/>
    <n v="20.73"/>
    <s v="Yes"/>
  </r>
  <r>
    <d v="2015-11-23T00:00:00"/>
    <x v="2"/>
    <x v="10"/>
    <x v="525"/>
    <x v="37"/>
    <x v="2"/>
    <x v="11"/>
    <s v="Sanford Colorific Eraseable Coloring Pencils, 12 Count"/>
    <n v="13.12"/>
    <n v="4"/>
    <n v="5.64"/>
    <s v="Yes"/>
  </r>
  <r>
    <d v="2015-11-23T00:00:00"/>
    <x v="2"/>
    <x v="10"/>
    <x v="525"/>
    <x v="37"/>
    <x v="2"/>
    <x v="13"/>
    <s v="Staple envelope"/>
    <n v="16.559999999999999"/>
    <n v="2"/>
    <n v="7.78"/>
    <s v="Yes"/>
  </r>
  <r>
    <d v="2015-11-23T00:00:00"/>
    <x v="2"/>
    <x v="10"/>
    <x v="525"/>
    <x v="37"/>
    <x v="2"/>
    <x v="3"/>
    <s v="Xerox 226"/>
    <n v="38.880000000000003"/>
    <n v="6"/>
    <n v="18.66"/>
    <s v="Yes"/>
  </r>
  <r>
    <d v="2015-11-24T00:00:00"/>
    <x v="2"/>
    <x v="10"/>
    <x v="6"/>
    <x v="5"/>
    <x v="0"/>
    <x v="0"/>
    <s v="Verbatim 25 GB 6x Blu-ray Single Layer Recordable Disc, 3/Pack"/>
    <n v="13.98"/>
    <n v="2"/>
    <n v="6.15"/>
    <s v="Yes"/>
  </r>
  <r>
    <d v="2015-11-24T00:00:00"/>
    <x v="2"/>
    <x v="10"/>
    <x v="6"/>
    <x v="5"/>
    <x v="2"/>
    <x v="9"/>
    <s v="Acco PRESSTEX Data Binder with Storage Hooks, Dark Blue, 14 7/8&quot; X 11&quot;"/>
    <n v="25.82"/>
    <n v="6"/>
    <n v="9.36"/>
    <s v="Yes"/>
  </r>
  <r>
    <d v="2015-11-24T00:00:00"/>
    <x v="2"/>
    <x v="10"/>
    <x v="6"/>
    <x v="5"/>
    <x v="2"/>
    <x v="3"/>
    <s v="Xerox 1943"/>
    <n v="146.72999999999999"/>
    <n v="3"/>
    <n v="68.959999999999994"/>
    <s v="Yes"/>
  </r>
  <r>
    <d v="2015-11-24T00:00:00"/>
    <x v="2"/>
    <x v="10"/>
    <x v="6"/>
    <x v="5"/>
    <x v="1"/>
    <x v="5"/>
    <s v="Luxo Economy Swing Arm Lamp"/>
    <n v="79.760000000000005"/>
    <n v="4"/>
    <n v="22.33"/>
    <s v="Yes"/>
  </r>
  <r>
    <d v="2015-11-24T00:00:00"/>
    <x v="2"/>
    <x v="10"/>
    <x v="102"/>
    <x v="5"/>
    <x v="2"/>
    <x v="3"/>
    <s v="Xerox 1919"/>
    <n v="368.91"/>
    <n v="9"/>
    <n v="180.77"/>
    <s v="Yes"/>
  </r>
  <r>
    <d v="2015-11-24T00:00:00"/>
    <x v="2"/>
    <x v="10"/>
    <x v="102"/>
    <x v="5"/>
    <x v="2"/>
    <x v="11"/>
    <s v="Prang Colored Pencils"/>
    <n v="14.7"/>
    <n v="5"/>
    <n v="6.62"/>
    <s v="Yes"/>
  </r>
  <r>
    <d v="2015-11-24T00:00:00"/>
    <x v="2"/>
    <x v="10"/>
    <x v="43"/>
    <x v="5"/>
    <x v="2"/>
    <x v="9"/>
    <s v="Avery Reinforcements for Hole-Punch Pages"/>
    <n v="3.17"/>
    <n v="2"/>
    <n v="0.99"/>
    <s v="Yes"/>
  </r>
  <r>
    <d v="2015-11-24T00:00:00"/>
    <x v="2"/>
    <x v="10"/>
    <x v="43"/>
    <x v="5"/>
    <x v="2"/>
    <x v="3"/>
    <s v="Xerox 225"/>
    <n v="19.440000000000001"/>
    <n v="3"/>
    <n v="9.33"/>
    <s v="Yes"/>
  </r>
  <r>
    <d v="2015-11-24T00:00:00"/>
    <x v="2"/>
    <x v="10"/>
    <x v="43"/>
    <x v="5"/>
    <x v="2"/>
    <x v="6"/>
    <s v="Fellowes Bankers Box Staxonsteel Drawer File/Stacking System"/>
    <n v="454.86"/>
    <n v="7"/>
    <n v="54.58"/>
    <s v="Yes"/>
  </r>
  <r>
    <d v="2015-11-24T00:00:00"/>
    <x v="2"/>
    <x v="10"/>
    <x v="43"/>
    <x v="5"/>
    <x v="2"/>
    <x v="9"/>
    <s v="Avery Premier Heavy-Duty Binder with Round Locking Rings"/>
    <n v="91.39"/>
    <n v="8"/>
    <n v="29.7"/>
    <s v="Yes"/>
  </r>
  <r>
    <d v="2015-11-25T00:00:00"/>
    <x v="2"/>
    <x v="10"/>
    <x v="463"/>
    <x v="12"/>
    <x v="2"/>
    <x v="11"/>
    <s v="Newell 349"/>
    <n v="13.12"/>
    <n v="5"/>
    <n v="1.48"/>
    <s v="Yes"/>
  </r>
  <r>
    <d v="2015-11-26T00:00:00"/>
    <x v="2"/>
    <x v="10"/>
    <x v="276"/>
    <x v="6"/>
    <x v="2"/>
    <x v="9"/>
    <s v="Pressboard Covers with Storage Hooks, 9 1/2&quot; x 11&quot;, Light Blue"/>
    <n v="14.73"/>
    <n v="3"/>
    <n v="6.92"/>
    <s v="Yes"/>
  </r>
  <r>
    <d v="2015-11-26T00:00:00"/>
    <x v="2"/>
    <x v="10"/>
    <x v="276"/>
    <x v="6"/>
    <x v="2"/>
    <x v="6"/>
    <s v="Tennsco Lockers, Sand"/>
    <n v="104.9"/>
    <n v="5"/>
    <n v="25.18"/>
    <s v="Yes"/>
  </r>
  <r>
    <d v="2015-11-26T00:00:00"/>
    <x v="2"/>
    <x v="10"/>
    <x v="276"/>
    <x v="6"/>
    <x v="2"/>
    <x v="9"/>
    <s v="Aluminum Screw Posts"/>
    <n v="61.04"/>
    <n v="4"/>
    <n v="30.52"/>
    <s v="Yes"/>
  </r>
  <r>
    <d v="2015-11-26T00:00:00"/>
    <x v="2"/>
    <x v="10"/>
    <x v="276"/>
    <x v="6"/>
    <x v="2"/>
    <x v="3"/>
    <s v="Loose Memo Sheets"/>
    <n v="10.95"/>
    <n v="3"/>
    <n v="5.15"/>
    <s v="Yes"/>
  </r>
  <r>
    <d v="2015-11-26T00:00:00"/>
    <x v="2"/>
    <x v="10"/>
    <x v="572"/>
    <x v="23"/>
    <x v="1"/>
    <x v="5"/>
    <s v="Howard Miller 12-3/4 Diameter Accuwave DS  Wall Clock"/>
    <n v="692.47"/>
    <n v="11"/>
    <n v="190.43"/>
    <s v="Yes"/>
  </r>
  <r>
    <d v="2015-11-26T00:00:00"/>
    <x v="2"/>
    <x v="10"/>
    <x v="29"/>
    <x v="28"/>
    <x v="0"/>
    <x v="12"/>
    <s v="Canon PC1080F Personal Copier"/>
    <n v="599.99"/>
    <n v="1"/>
    <n v="234"/>
    <s v="Yes"/>
  </r>
  <r>
    <d v="2015-11-27T00:00:00"/>
    <x v="2"/>
    <x v="10"/>
    <x v="121"/>
    <x v="11"/>
    <x v="1"/>
    <x v="7"/>
    <s v="Hon Practical Foundations 30 x 60 Training Table, Light Gray/Charcoal"/>
    <n v="375.46"/>
    <n v="3"/>
    <n v="-157.01"/>
    <s v="No"/>
  </r>
  <r>
    <d v="2015-11-27T00:00:00"/>
    <x v="2"/>
    <x v="10"/>
    <x v="121"/>
    <x v="11"/>
    <x v="0"/>
    <x v="0"/>
    <s v="Logitech Media Keyboard K200"/>
    <n v="83.98"/>
    <n v="3"/>
    <n v="-1.05"/>
    <s v="No"/>
  </r>
  <r>
    <d v="2015-11-27T00:00:00"/>
    <x v="2"/>
    <x v="10"/>
    <x v="150"/>
    <x v="5"/>
    <x v="1"/>
    <x v="1"/>
    <s v="Situations Contoured Folding Chairs, 4/Set"/>
    <n v="283.92"/>
    <n v="5"/>
    <n v="17.75"/>
    <s v="Yes"/>
  </r>
  <r>
    <d v="2015-11-27T00:00:00"/>
    <x v="2"/>
    <x v="10"/>
    <x v="586"/>
    <x v="9"/>
    <x v="2"/>
    <x v="9"/>
    <s v="Zipper Ring Binder Pockets"/>
    <n v="6.24"/>
    <n v="2"/>
    <n v="3.06"/>
    <s v="Yes"/>
  </r>
  <r>
    <d v="2015-11-27T00:00:00"/>
    <x v="2"/>
    <x v="10"/>
    <x v="522"/>
    <x v="37"/>
    <x v="0"/>
    <x v="2"/>
    <s v="Apple EarPods with Remote and Mic"/>
    <n v="83.97"/>
    <n v="3"/>
    <n v="23.51"/>
    <s v="Yes"/>
  </r>
  <r>
    <d v="2015-11-27T00:00:00"/>
    <x v="2"/>
    <x v="10"/>
    <x v="522"/>
    <x v="37"/>
    <x v="0"/>
    <x v="0"/>
    <s v="Perixx PERIBOARD-512B, Ergonomic Split Keyboard"/>
    <n v="104.97"/>
    <n v="3"/>
    <n v="7.35"/>
    <s v="Yes"/>
  </r>
  <r>
    <d v="2015-11-27T00:00:00"/>
    <x v="2"/>
    <x v="10"/>
    <x v="624"/>
    <x v="2"/>
    <x v="2"/>
    <x v="11"/>
    <s v="Peel-Off China Markers"/>
    <n v="29.79"/>
    <n v="3"/>
    <n v="12.51"/>
    <s v="Yes"/>
  </r>
  <r>
    <d v="2015-11-27T00:00:00"/>
    <x v="2"/>
    <x v="10"/>
    <x v="281"/>
    <x v="5"/>
    <x v="0"/>
    <x v="0"/>
    <s v="Sony 64GB Class 10 Micro SDHC R40 Memory Card"/>
    <n v="107.97"/>
    <n v="3"/>
    <n v="22.67"/>
    <s v="Yes"/>
  </r>
  <r>
    <d v="2015-11-27T00:00:00"/>
    <x v="2"/>
    <x v="10"/>
    <x v="281"/>
    <x v="5"/>
    <x v="2"/>
    <x v="3"/>
    <s v="Snap-A-Way Black Print Carbonless Ruled Speed Letter, Triplicate"/>
    <n v="113.82"/>
    <n v="3"/>
    <n v="53.5"/>
    <s v="Yes"/>
  </r>
  <r>
    <d v="2015-11-27T00:00:00"/>
    <x v="2"/>
    <x v="10"/>
    <x v="483"/>
    <x v="13"/>
    <x v="0"/>
    <x v="2"/>
    <s v="LG Exalt"/>
    <n v="748.75"/>
    <n v="8"/>
    <n v="-162.22999999999999"/>
    <s v="No"/>
  </r>
  <r>
    <d v="2015-11-27T00:00:00"/>
    <x v="2"/>
    <x v="10"/>
    <x v="372"/>
    <x v="6"/>
    <x v="2"/>
    <x v="3"/>
    <s v="Xerox 1977"/>
    <n v="40.08"/>
    <n v="6"/>
    <n v="19.239999999999998"/>
    <s v="Yes"/>
  </r>
  <r>
    <d v="2015-11-27T00:00:00"/>
    <x v="2"/>
    <x v="10"/>
    <x v="372"/>
    <x v="6"/>
    <x v="2"/>
    <x v="3"/>
    <s v="Xerox 1884"/>
    <n v="59.94"/>
    <n v="3"/>
    <n v="28.17"/>
    <s v="Yes"/>
  </r>
  <r>
    <d v="2015-11-27T00:00:00"/>
    <x v="2"/>
    <x v="10"/>
    <x v="372"/>
    <x v="6"/>
    <x v="0"/>
    <x v="0"/>
    <s v="Logitech G35 7.1-Channel Surround Sound Headset"/>
    <n v="259.98"/>
    <n v="2"/>
    <n v="88.39"/>
    <s v="Yes"/>
  </r>
  <r>
    <d v="2015-11-27T00:00:00"/>
    <x v="2"/>
    <x v="10"/>
    <x v="372"/>
    <x v="6"/>
    <x v="1"/>
    <x v="14"/>
    <s v="Rush Hierlooms Collection 1&quot; Thick Stackable Bookcases"/>
    <n v="170.98"/>
    <n v="1"/>
    <n v="32.49"/>
    <s v="Yes"/>
  </r>
  <r>
    <d v="2015-11-27T00:00:00"/>
    <x v="2"/>
    <x v="10"/>
    <x v="372"/>
    <x v="6"/>
    <x v="1"/>
    <x v="5"/>
    <s v="Tensor &quot;Hersey Kiss&quot; Styled Floor Lamp"/>
    <n v="38.97"/>
    <n v="3"/>
    <n v="4.68"/>
    <s v="Yes"/>
  </r>
  <r>
    <d v="2015-11-27T00:00:00"/>
    <x v="2"/>
    <x v="10"/>
    <x v="372"/>
    <x v="6"/>
    <x v="2"/>
    <x v="3"/>
    <s v="Xerox 197"/>
    <n v="154.9"/>
    <n v="5"/>
    <n v="69.709999999999994"/>
    <s v="Yes"/>
  </r>
  <r>
    <d v="2015-11-27T00:00:00"/>
    <x v="2"/>
    <x v="10"/>
    <x v="372"/>
    <x v="6"/>
    <x v="1"/>
    <x v="7"/>
    <s v="Hon Non-Folding Utility Tables"/>
    <n v="446.07"/>
    <n v="4"/>
    <n v="0"/>
    <s v="Break-Even"/>
  </r>
  <r>
    <d v="2015-11-28T00:00:00"/>
    <x v="2"/>
    <x v="10"/>
    <x v="708"/>
    <x v="3"/>
    <x v="1"/>
    <x v="5"/>
    <s v="Eldon 100 Class Desk Accessories"/>
    <n v="12.13"/>
    <n v="9"/>
    <n v="-8.49"/>
    <s v="No"/>
  </r>
  <r>
    <d v="2015-11-28T00:00:00"/>
    <x v="2"/>
    <x v="10"/>
    <x v="708"/>
    <x v="3"/>
    <x v="2"/>
    <x v="6"/>
    <s v="Belkin 19&quot; Vented Equipment Shelf, Black"/>
    <n v="82.37"/>
    <n v="2"/>
    <n v="-19.559999999999999"/>
    <s v="No"/>
  </r>
  <r>
    <d v="2015-11-28T00:00:00"/>
    <x v="2"/>
    <x v="10"/>
    <x v="708"/>
    <x v="3"/>
    <x v="2"/>
    <x v="6"/>
    <s v="Tenex Personal Project File with Scoop Front Design, Black"/>
    <n v="53.92"/>
    <n v="5"/>
    <n v="4.04"/>
    <s v="Yes"/>
  </r>
  <r>
    <d v="2015-11-28T00:00:00"/>
    <x v="2"/>
    <x v="10"/>
    <x v="708"/>
    <x v="3"/>
    <x v="0"/>
    <x v="2"/>
    <s v="Logitech Mobile Speakerphone P710e -Â speaker phone"/>
    <n v="647.9"/>
    <n v="6"/>
    <n v="56.69"/>
    <s v="Yes"/>
  </r>
  <r>
    <d v="2015-11-28T00:00:00"/>
    <x v="2"/>
    <x v="10"/>
    <x v="199"/>
    <x v="3"/>
    <x v="1"/>
    <x v="5"/>
    <s v="Eldon &quot;L&quot; Workstation Diamond Chairmat"/>
    <n v="151.96"/>
    <n v="5"/>
    <n v="-182.35"/>
    <s v="No"/>
  </r>
  <r>
    <d v="2015-11-28T00:00:00"/>
    <x v="2"/>
    <x v="10"/>
    <x v="722"/>
    <x v="2"/>
    <x v="1"/>
    <x v="5"/>
    <s v="Tenex Contemporary Contur Chairmats for Low and Medium Pile Carpet, Computer, 39&quot; x 49&quot;"/>
    <n v="322.58999999999997"/>
    <n v="3"/>
    <n v="64.52"/>
    <s v="Yes"/>
  </r>
  <r>
    <d v="2015-11-28T00:00:00"/>
    <x v="2"/>
    <x v="10"/>
    <x v="271"/>
    <x v="2"/>
    <x v="1"/>
    <x v="5"/>
    <s v="Executive Impressions 14&quot; Two-Color Numerals Wall Clock"/>
    <n v="68.16"/>
    <n v="3"/>
    <n v="27.95"/>
    <s v="Yes"/>
  </r>
  <r>
    <d v="2015-11-28T00:00:00"/>
    <x v="2"/>
    <x v="10"/>
    <x v="271"/>
    <x v="2"/>
    <x v="2"/>
    <x v="13"/>
    <s v="Staple envelope"/>
    <n v="62.24"/>
    <n v="8"/>
    <n v="29.25"/>
    <s v="Yes"/>
  </r>
  <r>
    <d v="2015-11-28T00:00:00"/>
    <x v="2"/>
    <x v="10"/>
    <x v="454"/>
    <x v="4"/>
    <x v="2"/>
    <x v="3"/>
    <s v="Xerox 1941"/>
    <n v="335.52"/>
    <n v="4"/>
    <n v="117.43"/>
    <s v="Yes"/>
  </r>
  <r>
    <d v="2015-11-28T00:00:00"/>
    <x v="2"/>
    <x v="10"/>
    <x v="434"/>
    <x v="35"/>
    <x v="2"/>
    <x v="11"/>
    <s v="BIC Brite Liner Highlighters"/>
    <n v="8.2799999999999994"/>
    <n v="2"/>
    <n v="3.48"/>
    <s v="Yes"/>
  </r>
  <r>
    <d v="2015-11-28T00:00:00"/>
    <x v="2"/>
    <x v="10"/>
    <x v="103"/>
    <x v="5"/>
    <x v="2"/>
    <x v="10"/>
    <s v="Holmes Visible Mist Ultrasonic Humidifier with 2.3-Gallon Output per Day, Replacement Filter"/>
    <n v="45.28"/>
    <n v="4"/>
    <n v="15.4"/>
    <s v="Yes"/>
  </r>
  <r>
    <d v="2015-11-28T00:00:00"/>
    <x v="2"/>
    <x v="10"/>
    <x v="641"/>
    <x v="18"/>
    <x v="1"/>
    <x v="5"/>
    <s v="Seth Thomas 13 1/2&quot; Wall Clock"/>
    <n v="71.12"/>
    <n v="5"/>
    <n v="9.7799999999999994"/>
    <s v="Yes"/>
  </r>
  <r>
    <d v="2015-11-28T00:00:00"/>
    <x v="2"/>
    <x v="10"/>
    <x v="641"/>
    <x v="18"/>
    <x v="2"/>
    <x v="4"/>
    <s v="Staples"/>
    <n v="3.01"/>
    <n v="2"/>
    <n v="0.56000000000000005"/>
    <s v="Yes"/>
  </r>
  <r>
    <d v="2015-11-29T00:00:00"/>
    <x v="2"/>
    <x v="10"/>
    <x v="486"/>
    <x v="10"/>
    <x v="1"/>
    <x v="1"/>
    <s v="Global Manager's Adjustable Task Chair, Storm"/>
    <n v="301.95999999999998"/>
    <n v="2"/>
    <n v="87.57"/>
    <s v="Yes"/>
  </r>
  <r>
    <d v="2015-11-29T00:00:00"/>
    <x v="2"/>
    <x v="10"/>
    <x v="486"/>
    <x v="10"/>
    <x v="2"/>
    <x v="10"/>
    <s v="Honeywell Enviracaire Portable HEPA Air Cleaner for up to 10 x 16 Room"/>
    <n v="555.21"/>
    <n v="5"/>
    <n v="178.9"/>
    <s v="Yes"/>
  </r>
  <r>
    <d v="2015-11-29T00:00:00"/>
    <x v="2"/>
    <x v="10"/>
    <x v="486"/>
    <x v="10"/>
    <x v="2"/>
    <x v="6"/>
    <s v="Mini 13-1/2 Capacity Data Binder Rack, Pearl"/>
    <n v="523.48"/>
    <n v="4"/>
    <n v="130.87"/>
    <s v="Yes"/>
  </r>
  <r>
    <d v="2015-11-29T00:00:00"/>
    <x v="2"/>
    <x v="10"/>
    <x v="486"/>
    <x v="10"/>
    <x v="2"/>
    <x v="11"/>
    <s v="BOSTON Model 1800 Electric Pencil Sharpeners, Putty/Woodgrain"/>
    <n v="161.82"/>
    <n v="9"/>
    <n v="46.93"/>
    <s v="Yes"/>
  </r>
  <r>
    <d v="2015-11-29T00:00:00"/>
    <x v="2"/>
    <x v="10"/>
    <x v="492"/>
    <x v="10"/>
    <x v="2"/>
    <x v="3"/>
    <s v="Easy-staple paper"/>
    <n v="19.920000000000002"/>
    <n v="4"/>
    <n v="9.36"/>
    <s v="Yes"/>
  </r>
  <r>
    <d v="2015-11-29T00:00:00"/>
    <x v="2"/>
    <x v="10"/>
    <x v="492"/>
    <x v="10"/>
    <x v="1"/>
    <x v="1"/>
    <s v="Global High-Back Leather Tilter, Burgundy"/>
    <n v="1106.9100000000001"/>
    <n v="9"/>
    <n v="121.76"/>
    <s v="Yes"/>
  </r>
  <r>
    <d v="2015-11-29T00:00:00"/>
    <x v="2"/>
    <x v="10"/>
    <x v="639"/>
    <x v="4"/>
    <x v="0"/>
    <x v="0"/>
    <s v="Kingston Digital DataTraveler 16GB USB 2.0"/>
    <n v="21.48"/>
    <n v="3"/>
    <n v="-0.27"/>
    <s v="No"/>
  </r>
  <r>
    <d v="2015-11-29T00:00:00"/>
    <x v="2"/>
    <x v="10"/>
    <x v="639"/>
    <x v="4"/>
    <x v="2"/>
    <x v="9"/>
    <s v="GBC Imprintable Covers"/>
    <n v="8.7799999999999994"/>
    <n v="4"/>
    <n v="-13.62"/>
    <s v="No"/>
  </r>
  <r>
    <d v="2015-11-29T00:00:00"/>
    <x v="2"/>
    <x v="10"/>
    <x v="168"/>
    <x v="5"/>
    <x v="2"/>
    <x v="9"/>
    <s v="Acco PRESSTEX Data Binder with Storage Hooks, Dark Blue, 14 7/8&quot; X 11&quot;"/>
    <n v="4.3"/>
    <n v="1"/>
    <n v="1.56"/>
    <s v="Yes"/>
  </r>
  <r>
    <d v="2015-11-29T00:00:00"/>
    <x v="2"/>
    <x v="10"/>
    <x v="139"/>
    <x v="5"/>
    <x v="2"/>
    <x v="11"/>
    <s v="Boston Electric Pencil Sharpener, Model 1818, Charcoal Black"/>
    <n v="56.3"/>
    <n v="2"/>
    <n v="15.76"/>
    <s v="Yes"/>
  </r>
  <r>
    <d v="2015-11-30T00:00:00"/>
    <x v="2"/>
    <x v="10"/>
    <x v="183"/>
    <x v="13"/>
    <x v="2"/>
    <x v="9"/>
    <s v="Fellowes PB200 Plastic Comb Binding Machine"/>
    <n v="152.99"/>
    <n v="3"/>
    <n v="-122.39"/>
    <s v="No"/>
  </r>
  <r>
    <d v="2015-11-30T00:00:00"/>
    <x v="2"/>
    <x v="10"/>
    <x v="183"/>
    <x v="13"/>
    <x v="2"/>
    <x v="4"/>
    <s v="Revere Boxed Rubber Bands by Revere"/>
    <n v="10.58"/>
    <n v="7"/>
    <n v="-2.38"/>
    <s v="No"/>
  </r>
  <r>
    <d v="2015-11-30T00:00:00"/>
    <x v="2"/>
    <x v="10"/>
    <x v="183"/>
    <x v="13"/>
    <x v="0"/>
    <x v="2"/>
    <s v="Motorla HX550 Universal Bluetooth Headset"/>
    <n v="94.92"/>
    <n v="4"/>
    <n v="15.82"/>
    <s v="Yes"/>
  </r>
  <r>
    <d v="2015-11-30T00:00:00"/>
    <x v="2"/>
    <x v="10"/>
    <x v="169"/>
    <x v="4"/>
    <x v="2"/>
    <x v="9"/>
    <s v="GBC Instant Report Kit"/>
    <n v="3.88"/>
    <n v="3"/>
    <n v="-5.82"/>
    <s v="No"/>
  </r>
  <r>
    <d v="2015-11-30T00:00:00"/>
    <x v="2"/>
    <x v="10"/>
    <x v="188"/>
    <x v="17"/>
    <x v="2"/>
    <x v="13"/>
    <s v="#10- 4 1/8&quot; x 9 1/2&quot; Recycled Envelopes"/>
    <n v="17.48"/>
    <n v="2"/>
    <n v="8.2200000000000006"/>
    <s v="Yes"/>
  </r>
  <r>
    <d v="2015-11-30T00:00:00"/>
    <x v="2"/>
    <x v="10"/>
    <x v="188"/>
    <x v="17"/>
    <x v="2"/>
    <x v="13"/>
    <s v="Tyvek  Top-Opening Peel &amp; Seel  Envelopes, Gray"/>
    <n v="71.88"/>
    <n v="2"/>
    <n v="32.35"/>
    <s v="Yes"/>
  </r>
  <r>
    <d v="2015-11-30T00:00:00"/>
    <x v="2"/>
    <x v="10"/>
    <x v="305"/>
    <x v="12"/>
    <x v="0"/>
    <x v="2"/>
    <s v="Avaya 4621SW VoIP phone"/>
    <n v="177.48"/>
    <n v="3"/>
    <n v="19.97"/>
    <s v="Yes"/>
  </r>
  <r>
    <d v="2015-11-30T00:00:00"/>
    <x v="2"/>
    <x v="10"/>
    <x v="259"/>
    <x v="2"/>
    <x v="2"/>
    <x v="3"/>
    <s v="Avoid Verbal Orders Carbonless Minifold Book"/>
    <n v="23.66"/>
    <n v="7"/>
    <n v="10.88"/>
    <s v="Yes"/>
  </r>
  <r>
    <d v="2015-11-30T00:00:00"/>
    <x v="2"/>
    <x v="10"/>
    <x v="259"/>
    <x v="2"/>
    <x v="1"/>
    <x v="14"/>
    <s v="Hon Metal Bookcases, Black"/>
    <n v="681.41"/>
    <n v="12"/>
    <n v="42.59"/>
    <s v="Yes"/>
  </r>
  <r>
    <d v="2015-11-30T00:00:00"/>
    <x v="2"/>
    <x v="10"/>
    <x v="529"/>
    <x v="14"/>
    <x v="1"/>
    <x v="5"/>
    <s v="DAX Contemporary Wood Frame with Silver Metal Mat, Desktop, 11 x 14 Size"/>
    <n v="80.959999999999994"/>
    <n v="4"/>
    <n v="29.15"/>
    <s v="Yes"/>
  </r>
  <r>
    <d v="2015-11-30T00:00:00"/>
    <x v="2"/>
    <x v="10"/>
    <x v="529"/>
    <x v="14"/>
    <x v="2"/>
    <x v="3"/>
    <s v="Xerox 1997"/>
    <n v="25.92"/>
    <n v="4"/>
    <n v="12.44"/>
    <s v="Yes"/>
  </r>
  <r>
    <d v="2015-11-30T00:00:00"/>
    <x v="2"/>
    <x v="10"/>
    <x v="526"/>
    <x v="12"/>
    <x v="1"/>
    <x v="5"/>
    <s v="Dana Swing-Arm Lamps"/>
    <n v="17.09"/>
    <n v="2"/>
    <n v="1.07"/>
    <s v="Yes"/>
  </r>
  <r>
    <d v="2015-11-30T00:00:00"/>
    <x v="2"/>
    <x v="10"/>
    <x v="370"/>
    <x v="12"/>
    <x v="2"/>
    <x v="9"/>
    <s v="Avery Durable Binders"/>
    <n v="6.05"/>
    <n v="7"/>
    <n v="-4.2300000000000004"/>
    <s v="No"/>
  </r>
  <r>
    <d v="2015-11-30T00:00:00"/>
    <x v="2"/>
    <x v="10"/>
    <x v="370"/>
    <x v="12"/>
    <x v="2"/>
    <x v="10"/>
    <s v="Belkin 8 Outlet Surge Protector"/>
    <n v="98.35"/>
    <n v="3"/>
    <n v="9.84"/>
    <s v="Yes"/>
  </r>
  <r>
    <d v="2015-11-30T00:00:00"/>
    <x v="2"/>
    <x v="10"/>
    <x v="370"/>
    <x v="12"/>
    <x v="1"/>
    <x v="5"/>
    <s v="Luxo Professional Fluorescent Magnifier Lamp with Clamp-Mount Base"/>
    <n v="335.74"/>
    <n v="2"/>
    <n v="25.18"/>
    <s v="Yes"/>
  </r>
  <r>
    <d v="2015-12-01T00:00:00"/>
    <x v="2"/>
    <x v="11"/>
    <x v="684"/>
    <x v="37"/>
    <x v="2"/>
    <x v="6"/>
    <s v="Dual Level, Single-Width Filing Carts"/>
    <n v="465.18"/>
    <n v="3"/>
    <n v="120.95"/>
    <s v="Yes"/>
  </r>
  <r>
    <d v="2015-12-01T00:00:00"/>
    <x v="2"/>
    <x v="11"/>
    <x v="723"/>
    <x v="18"/>
    <x v="2"/>
    <x v="11"/>
    <s v="BIC Brite Liner Highlighters, Chisel Tip"/>
    <n v="10.37"/>
    <n v="2"/>
    <n v="1.56"/>
    <s v="Yes"/>
  </r>
  <r>
    <d v="2015-12-01T00:00:00"/>
    <x v="2"/>
    <x v="11"/>
    <x v="723"/>
    <x v="18"/>
    <x v="0"/>
    <x v="2"/>
    <s v="GE 30524EE4"/>
    <n v="235.19"/>
    <n v="2"/>
    <n v="-43.12"/>
    <s v="No"/>
  </r>
  <r>
    <d v="2015-12-01T00:00:00"/>
    <x v="2"/>
    <x v="11"/>
    <x v="723"/>
    <x v="18"/>
    <x v="0"/>
    <x v="2"/>
    <s v="Anker 24W Portable Micro USB Car Charger"/>
    <n v="26.38"/>
    <n v="4"/>
    <n v="2.64"/>
    <s v="Yes"/>
  </r>
  <r>
    <d v="2015-12-01T00:00:00"/>
    <x v="2"/>
    <x v="11"/>
    <x v="723"/>
    <x v="18"/>
    <x v="0"/>
    <x v="0"/>
    <s v="SanDisk Cruzer 4 GB USB Flash Drive"/>
    <n v="10.38"/>
    <n v="2"/>
    <n v="2.21"/>
    <s v="Yes"/>
  </r>
  <r>
    <d v="2015-12-01T00:00:00"/>
    <x v="2"/>
    <x v="11"/>
    <x v="723"/>
    <x v="18"/>
    <x v="0"/>
    <x v="2"/>
    <s v="LG Electronics Tone+ HBS-730 Bluetooth Headset"/>
    <n v="107.12"/>
    <n v="3"/>
    <n v="-21.42"/>
    <s v="No"/>
  </r>
  <r>
    <d v="2015-12-03T00:00:00"/>
    <x v="2"/>
    <x v="11"/>
    <x v="650"/>
    <x v="11"/>
    <x v="2"/>
    <x v="13"/>
    <s v="Convenience Packs of Business Envelopes"/>
    <n v="8.69"/>
    <n v="3"/>
    <n v="2.93"/>
    <s v="Yes"/>
  </r>
  <r>
    <d v="2015-12-03T00:00:00"/>
    <x v="2"/>
    <x v="11"/>
    <x v="650"/>
    <x v="11"/>
    <x v="1"/>
    <x v="5"/>
    <s v="Eldon Expressions Desk Accessory, Wood Pencil Holder, Oak"/>
    <n v="30.88"/>
    <n v="4"/>
    <n v="3.86"/>
    <s v="Yes"/>
  </r>
  <r>
    <d v="2015-12-03T00:00:00"/>
    <x v="2"/>
    <x v="11"/>
    <x v="650"/>
    <x v="11"/>
    <x v="1"/>
    <x v="5"/>
    <s v="Acrylic Self-Standing Desk Frames"/>
    <n v="6.41"/>
    <n v="3"/>
    <n v="1.44"/>
    <s v="Yes"/>
  </r>
  <r>
    <d v="2015-12-03T00:00:00"/>
    <x v="2"/>
    <x v="11"/>
    <x v="454"/>
    <x v="12"/>
    <x v="2"/>
    <x v="8"/>
    <s v="Avery 518"/>
    <n v="5.04"/>
    <n v="2"/>
    <n v="1.76"/>
    <s v="Yes"/>
  </r>
  <r>
    <d v="2015-12-04T00:00:00"/>
    <x v="2"/>
    <x v="11"/>
    <x v="715"/>
    <x v="1"/>
    <x v="2"/>
    <x v="6"/>
    <s v="Rogers Jumbo File, Granite"/>
    <n v="40.74"/>
    <n v="3"/>
    <n v="0.41"/>
    <s v="Yes"/>
  </r>
  <r>
    <d v="2015-12-05T00:00:00"/>
    <x v="2"/>
    <x v="11"/>
    <x v="155"/>
    <x v="5"/>
    <x v="2"/>
    <x v="3"/>
    <s v="Xerox 1962"/>
    <n v="12.84"/>
    <n v="3"/>
    <n v="5.78"/>
    <s v="Yes"/>
  </r>
  <r>
    <d v="2015-12-05T00:00:00"/>
    <x v="2"/>
    <x v="11"/>
    <x v="155"/>
    <x v="5"/>
    <x v="2"/>
    <x v="3"/>
    <s v="Xerox 1953"/>
    <n v="25.68"/>
    <n v="6"/>
    <n v="11.56"/>
    <s v="Yes"/>
  </r>
  <r>
    <d v="2015-12-05T00:00:00"/>
    <x v="2"/>
    <x v="11"/>
    <x v="17"/>
    <x v="15"/>
    <x v="0"/>
    <x v="2"/>
    <s v="VTech DS6151"/>
    <n v="201.58"/>
    <n v="2"/>
    <n v="20.16"/>
    <s v="Yes"/>
  </r>
  <r>
    <d v="2015-12-05T00:00:00"/>
    <x v="2"/>
    <x v="11"/>
    <x v="136"/>
    <x v="2"/>
    <x v="2"/>
    <x v="6"/>
    <s v="Portable Personal File Box"/>
    <n v="36.630000000000003"/>
    <n v="3"/>
    <n v="9.89"/>
    <s v="Yes"/>
  </r>
  <r>
    <d v="2015-12-05T00:00:00"/>
    <x v="2"/>
    <x v="11"/>
    <x v="638"/>
    <x v="1"/>
    <x v="2"/>
    <x v="9"/>
    <s v="Prestige Round Ring Binders"/>
    <n v="14.59"/>
    <n v="3"/>
    <n v="4.92"/>
    <s v="Yes"/>
  </r>
  <r>
    <d v="2015-12-05T00:00:00"/>
    <x v="2"/>
    <x v="11"/>
    <x v="270"/>
    <x v="4"/>
    <x v="1"/>
    <x v="5"/>
    <s v="DAX Wood Document Frame."/>
    <n v="21.97"/>
    <n v="4"/>
    <n v="-15.93"/>
    <s v="No"/>
  </r>
  <r>
    <d v="2015-12-05T00:00:00"/>
    <x v="2"/>
    <x v="11"/>
    <x v="270"/>
    <x v="4"/>
    <x v="0"/>
    <x v="2"/>
    <s v="Digium D40 VoIP phone"/>
    <n v="619.15"/>
    <n v="6"/>
    <n v="69.650000000000006"/>
    <s v="Yes"/>
  </r>
  <r>
    <d v="2015-12-05T00:00:00"/>
    <x v="2"/>
    <x v="11"/>
    <x v="270"/>
    <x v="4"/>
    <x v="2"/>
    <x v="3"/>
    <s v="Xerox 1964"/>
    <n v="127.9"/>
    <n v="7"/>
    <n v="41.57"/>
    <s v="Yes"/>
  </r>
  <r>
    <d v="2015-12-06T00:00:00"/>
    <x v="2"/>
    <x v="11"/>
    <x v="705"/>
    <x v="13"/>
    <x v="2"/>
    <x v="3"/>
    <s v="Xerox 1997"/>
    <n v="20.74"/>
    <n v="4"/>
    <n v="7.26"/>
    <s v="Yes"/>
  </r>
  <r>
    <d v="2015-12-06T00:00:00"/>
    <x v="2"/>
    <x v="11"/>
    <x v="705"/>
    <x v="13"/>
    <x v="1"/>
    <x v="5"/>
    <s v="DataProducts Ampli Magnifier Task Lamp, Black,"/>
    <n v="43.3"/>
    <n v="2"/>
    <n v="4.33"/>
    <s v="Yes"/>
  </r>
  <r>
    <d v="2015-12-06T00:00:00"/>
    <x v="2"/>
    <x v="11"/>
    <x v="265"/>
    <x v="37"/>
    <x v="2"/>
    <x v="6"/>
    <s v="Perma STOR-ALL Hanging File Box, 13 1/8&quot;W x 12 1/4&quot;D x 10 1/2&quot;H"/>
    <n v="29.9"/>
    <n v="5"/>
    <n v="5.08"/>
    <s v="Yes"/>
  </r>
  <r>
    <d v="2015-12-06T00:00:00"/>
    <x v="2"/>
    <x v="11"/>
    <x v="698"/>
    <x v="11"/>
    <x v="0"/>
    <x v="2"/>
    <s v="Speck Products Candyshell Flip Case"/>
    <n v="55.98"/>
    <n v="2"/>
    <n v="4.2"/>
    <s v="Yes"/>
  </r>
  <r>
    <d v="2015-12-06T00:00:00"/>
    <x v="2"/>
    <x v="11"/>
    <x v="184"/>
    <x v="24"/>
    <x v="2"/>
    <x v="6"/>
    <s v="Recycled Eldon Regeneration Jumbo File"/>
    <n v="24.56"/>
    <n v="2"/>
    <n v="6.88"/>
    <s v="Yes"/>
  </r>
  <r>
    <d v="2015-12-07T00:00:00"/>
    <x v="2"/>
    <x v="11"/>
    <x v="239"/>
    <x v="3"/>
    <x v="1"/>
    <x v="1"/>
    <s v="Global Push Button Manager's Chair, Indigo"/>
    <n v="383.61"/>
    <n v="9"/>
    <n v="-5.48"/>
    <s v="No"/>
  </r>
  <r>
    <d v="2015-12-07T00:00:00"/>
    <x v="2"/>
    <x v="11"/>
    <x v="239"/>
    <x v="3"/>
    <x v="0"/>
    <x v="2"/>
    <s v="Geemarc AmpliPOWER60"/>
    <n v="148.47999999999999"/>
    <n v="2"/>
    <n v="16.7"/>
    <s v="Yes"/>
  </r>
  <r>
    <d v="2015-12-07T00:00:00"/>
    <x v="2"/>
    <x v="11"/>
    <x v="239"/>
    <x v="3"/>
    <x v="0"/>
    <x v="2"/>
    <s v="Vtech CS6719"/>
    <n v="537.54"/>
    <n v="7"/>
    <n v="53.75"/>
    <s v="Yes"/>
  </r>
  <r>
    <d v="2015-12-07T00:00:00"/>
    <x v="2"/>
    <x v="11"/>
    <x v="239"/>
    <x v="3"/>
    <x v="2"/>
    <x v="9"/>
    <s v="Tuff Stuff Recycled Round Ring Binders"/>
    <n v="1.93"/>
    <n v="2"/>
    <n v="-2.99"/>
    <s v="No"/>
  </r>
  <r>
    <d v="2015-12-07T00:00:00"/>
    <x v="2"/>
    <x v="11"/>
    <x v="239"/>
    <x v="3"/>
    <x v="2"/>
    <x v="11"/>
    <s v="Newell 32"/>
    <n v="6.91"/>
    <n v="3"/>
    <n v="0.69"/>
    <s v="Yes"/>
  </r>
  <r>
    <d v="2015-12-07T00:00:00"/>
    <x v="2"/>
    <x v="11"/>
    <x v="239"/>
    <x v="3"/>
    <x v="1"/>
    <x v="5"/>
    <s v="Floodlight Indoor Halogen Bulbs, 1 Bulb per Pack, 60 Watts"/>
    <n v="7.76"/>
    <n v="1"/>
    <n v="-2.13"/>
    <s v="No"/>
  </r>
  <r>
    <d v="2015-12-07T00:00:00"/>
    <x v="2"/>
    <x v="11"/>
    <x v="239"/>
    <x v="3"/>
    <x v="0"/>
    <x v="2"/>
    <s v="GE 2-Jack Phone Line Splitter"/>
    <n v="659.17"/>
    <n v="4"/>
    <n v="49.44"/>
    <s v="Yes"/>
  </r>
  <r>
    <d v="2015-12-07T00:00:00"/>
    <x v="2"/>
    <x v="11"/>
    <x v="696"/>
    <x v="4"/>
    <x v="0"/>
    <x v="2"/>
    <s v="Vtech CS6719"/>
    <n v="307.17"/>
    <n v="4"/>
    <n v="30.72"/>
    <s v="Yes"/>
  </r>
  <r>
    <d v="2015-12-09T00:00:00"/>
    <x v="2"/>
    <x v="11"/>
    <x v="502"/>
    <x v="2"/>
    <x v="0"/>
    <x v="12"/>
    <s v="Hewlett Packard 310 Color Digital Copier"/>
    <n v="479.98"/>
    <n v="2"/>
    <n v="60"/>
    <s v="Yes"/>
  </r>
  <r>
    <d v="2015-12-09T00:00:00"/>
    <x v="2"/>
    <x v="11"/>
    <x v="502"/>
    <x v="2"/>
    <x v="2"/>
    <x v="8"/>
    <s v="Avery 520"/>
    <n v="12.6"/>
    <n v="4"/>
    <n v="6.05"/>
    <s v="Yes"/>
  </r>
  <r>
    <d v="2015-12-09T00:00:00"/>
    <x v="2"/>
    <x v="11"/>
    <x v="97"/>
    <x v="2"/>
    <x v="2"/>
    <x v="11"/>
    <s v="Binney &amp; Smith Crayola Metallic Colored Pencils, 8-Color Set"/>
    <n v="9.26"/>
    <n v="2"/>
    <n v="3.06"/>
    <s v="Yes"/>
  </r>
  <r>
    <d v="2015-12-09T00:00:00"/>
    <x v="2"/>
    <x v="11"/>
    <x v="97"/>
    <x v="2"/>
    <x v="2"/>
    <x v="6"/>
    <s v="Gould Plastics 9-Pocket Panel Bin, 18-3/8w x 5-1/4d x 20-1/2h, Black"/>
    <n v="105.98"/>
    <n v="2"/>
    <n v="4.24"/>
    <s v="Yes"/>
  </r>
  <r>
    <d v="2015-12-09T00:00:00"/>
    <x v="2"/>
    <x v="11"/>
    <x v="97"/>
    <x v="2"/>
    <x v="2"/>
    <x v="4"/>
    <s v="OIC Binder Clips, Mini, 1/4&quot; Capacity, Black"/>
    <n v="1.24"/>
    <n v="1"/>
    <n v="0.57999999999999996"/>
    <s v="Yes"/>
  </r>
  <r>
    <d v="2015-12-09T00:00:00"/>
    <x v="2"/>
    <x v="11"/>
    <x v="97"/>
    <x v="2"/>
    <x v="2"/>
    <x v="8"/>
    <s v="Avery 489"/>
    <n v="20.7"/>
    <n v="2"/>
    <n v="9.94"/>
    <s v="Yes"/>
  </r>
  <r>
    <d v="2015-12-09T00:00:00"/>
    <x v="2"/>
    <x v="11"/>
    <x v="97"/>
    <x v="2"/>
    <x v="2"/>
    <x v="3"/>
    <s v="HP Office Recycled Paper (20Lb. and 87 Bright)"/>
    <n v="28.9"/>
    <n v="5"/>
    <n v="14.16"/>
    <s v="Yes"/>
  </r>
  <r>
    <d v="2015-12-09T00:00:00"/>
    <x v="2"/>
    <x v="11"/>
    <x v="97"/>
    <x v="2"/>
    <x v="2"/>
    <x v="13"/>
    <s v="Tyvek  Top-Opening Peel &amp; Seel Envelopes, Plain White"/>
    <n v="27.18"/>
    <n v="1"/>
    <n v="12.77"/>
    <s v="Yes"/>
  </r>
  <r>
    <d v="2015-12-09T00:00:00"/>
    <x v="2"/>
    <x v="11"/>
    <x v="583"/>
    <x v="1"/>
    <x v="0"/>
    <x v="0"/>
    <s v="Memorex Froggy Flash Drive 4 GB"/>
    <n v="21.98"/>
    <n v="2"/>
    <n v="8.57"/>
    <s v="Yes"/>
  </r>
  <r>
    <d v="2015-12-10T00:00:00"/>
    <x v="2"/>
    <x v="11"/>
    <x v="161"/>
    <x v="2"/>
    <x v="1"/>
    <x v="14"/>
    <s v="Atlantic Metals Mobile 4-Shelf Bookcases, Custom Colors"/>
    <n v="899.14"/>
    <n v="4"/>
    <n v="112.39"/>
    <s v="Yes"/>
  </r>
  <r>
    <d v="2015-12-10T00:00:00"/>
    <x v="2"/>
    <x v="11"/>
    <x v="161"/>
    <x v="2"/>
    <x v="0"/>
    <x v="2"/>
    <s v="I Need's 3d Hello Kitty Hybrid Silicone Case Cover for HTC One X 4g with 3d Hello Kitty Stylus Pen Green/pink"/>
    <n v="71.760000000000005"/>
    <n v="6"/>
    <n v="20.09"/>
    <s v="Yes"/>
  </r>
  <r>
    <d v="2015-12-10T00:00:00"/>
    <x v="2"/>
    <x v="11"/>
    <x v="161"/>
    <x v="2"/>
    <x v="2"/>
    <x v="3"/>
    <s v="Xerox 205"/>
    <n v="51.84"/>
    <n v="8"/>
    <n v="24.88"/>
    <s v="Yes"/>
  </r>
  <r>
    <d v="2015-12-10T00:00:00"/>
    <x v="2"/>
    <x v="11"/>
    <x v="161"/>
    <x v="2"/>
    <x v="1"/>
    <x v="14"/>
    <s v="Atlantic Metals Mobile 3-Shelf Bookcases, Custom Colors"/>
    <n v="626.35"/>
    <n v="3"/>
    <n v="46.98"/>
    <s v="Yes"/>
  </r>
  <r>
    <d v="2015-12-10T00:00:00"/>
    <x v="2"/>
    <x v="11"/>
    <x v="161"/>
    <x v="2"/>
    <x v="2"/>
    <x v="11"/>
    <s v="4009 Highlighters by Sanford"/>
    <n v="19.899999999999999"/>
    <n v="5"/>
    <n v="6.57"/>
    <s v="Yes"/>
  </r>
  <r>
    <d v="2015-12-10T00:00:00"/>
    <x v="2"/>
    <x v="11"/>
    <x v="683"/>
    <x v="2"/>
    <x v="1"/>
    <x v="7"/>
    <s v="SAFCO PlanMaster Heigh-Adjustable Drafting Table Base, 43w x 30d x 30-37h, Black"/>
    <n v="209.67"/>
    <n v="1"/>
    <n v="-13.98"/>
    <s v="No"/>
  </r>
  <r>
    <d v="2015-12-10T00:00:00"/>
    <x v="2"/>
    <x v="11"/>
    <x v="27"/>
    <x v="24"/>
    <x v="0"/>
    <x v="2"/>
    <s v="AT&amp;T 17929 Lendline Telephone"/>
    <n v="135.72"/>
    <n v="3"/>
    <n v="35.29"/>
    <s v="Yes"/>
  </r>
  <r>
    <d v="2015-12-10T00:00:00"/>
    <x v="2"/>
    <x v="11"/>
    <x v="27"/>
    <x v="24"/>
    <x v="2"/>
    <x v="9"/>
    <s v="GBC Standard Plastic Binding Systems' Combs"/>
    <n v="12.56"/>
    <n v="2"/>
    <n v="5.65"/>
    <s v="Yes"/>
  </r>
  <r>
    <d v="2015-12-10T00:00:00"/>
    <x v="2"/>
    <x v="11"/>
    <x v="27"/>
    <x v="24"/>
    <x v="0"/>
    <x v="2"/>
    <s v="Samsung Rugby III"/>
    <n v="263.95999999999998"/>
    <n v="4"/>
    <n v="71.27"/>
    <s v="Yes"/>
  </r>
  <r>
    <d v="2015-12-10T00:00:00"/>
    <x v="2"/>
    <x v="11"/>
    <x v="499"/>
    <x v="1"/>
    <x v="0"/>
    <x v="0"/>
    <s v="Kingston Digital DataTraveler 16GB USB 2.0"/>
    <n v="17.899999999999999"/>
    <n v="2"/>
    <n v="3.4"/>
    <s v="Yes"/>
  </r>
  <r>
    <d v="2015-12-10T00:00:00"/>
    <x v="2"/>
    <x v="11"/>
    <x v="499"/>
    <x v="1"/>
    <x v="2"/>
    <x v="6"/>
    <s v="Contico 72&quot;H Heavy-Duty Storage System"/>
    <n v="81.96"/>
    <n v="2"/>
    <n v="0"/>
    <s v="Break-Even"/>
  </r>
  <r>
    <d v="2015-12-11T00:00:00"/>
    <x v="2"/>
    <x v="11"/>
    <x v="523"/>
    <x v="5"/>
    <x v="2"/>
    <x v="3"/>
    <s v="Adams &quot;While You Were Out&quot; Message Pads"/>
    <n v="15.7"/>
    <n v="5"/>
    <n v="7.07"/>
    <s v="Yes"/>
  </r>
  <r>
    <d v="2015-12-11T00:00:00"/>
    <x v="2"/>
    <x v="11"/>
    <x v="63"/>
    <x v="11"/>
    <x v="2"/>
    <x v="11"/>
    <s v="Newell 317"/>
    <n v="11.76"/>
    <n v="5"/>
    <n v="1.32"/>
    <s v="Yes"/>
  </r>
  <r>
    <d v="2015-12-11T00:00:00"/>
    <x v="2"/>
    <x v="11"/>
    <x v="63"/>
    <x v="11"/>
    <x v="2"/>
    <x v="9"/>
    <s v="Wilson Jones Leather-Like Binders with DublLock Round Rings"/>
    <n v="5.24"/>
    <n v="2"/>
    <n v="-4.0199999999999996"/>
    <s v="No"/>
  </r>
  <r>
    <d v="2015-12-11T00:00:00"/>
    <x v="2"/>
    <x v="11"/>
    <x v="63"/>
    <x v="11"/>
    <x v="2"/>
    <x v="9"/>
    <s v="SlimView Poly Binder, 3/8&quot;"/>
    <n v="4.66"/>
    <n v="3"/>
    <n v="-3.73"/>
    <s v="No"/>
  </r>
  <r>
    <d v="2015-12-11T00:00:00"/>
    <x v="2"/>
    <x v="11"/>
    <x v="63"/>
    <x v="11"/>
    <x v="1"/>
    <x v="1"/>
    <s v="Office Star - Contemporary Task Swivel chair with Loop Arms, Charcoal"/>
    <n v="523.91999999999996"/>
    <n v="5"/>
    <n v="-72.040000000000006"/>
    <s v="No"/>
  </r>
  <r>
    <d v="2015-12-11T00:00:00"/>
    <x v="2"/>
    <x v="11"/>
    <x v="63"/>
    <x v="11"/>
    <x v="0"/>
    <x v="2"/>
    <s v="VTech DS6151"/>
    <n v="100.79"/>
    <n v="1"/>
    <n v="10.08"/>
    <s v="Yes"/>
  </r>
  <r>
    <d v="2015-12-11T00:00:00"/>
    <x v="2"/>
    <x v="11"/>
    <x v="63"/>
    <x v="11"/>
    <x v="1"/>
    <x v="1"/>
    <s v="Global Push Button Manager's Chair, Indigo"/>
    <n v="146.13999999999999"/>
    <n v="3"/>
    <n v="16.440000000000001"/>
    <s v="Yes"/>
  </r>
  <r>
    <d v="2015-12-11T00:00:00"/>
    <x v="2"/>
    <x v="11"/>
    <x v="426"/>
    <x v="4"/>
    <x v="2"/>
    <x v="6"/>
    <s v="Carina 42&quot;Hx23 3/4&quot;W Media Storage Unit"/>
    <n v="64.78"/>
    <n v="1"/>
    <n v="-14.58"/>
    <s v="No"/>
  </r>
  <r>
    <d v="2015-12-11T00:00:00"/>
    <x v="2"/>
    <x v="11"/>
    <x v="426"/>
    <x v="4"/>
    <x v="2"/>
    <x v="3"/>
    <s v="Xerox 1957"/>
    <n v="15.55"/>
    <n v="3"/>
    <n v="5.64"/>
    <s v="Yes"/>
  </r>
  <r>
    <d v="2015-12-11T00:00:00"/>
    <x v="2"/>
    <x v="11"/>
    <x v="426"/>
    <x v="4"/>
    <x v="2"/>
    <x v="13"/>
    <s v="Blue String-Tie &amp; Button Interoffice Envelopes, 10 x 13"/>
    <n v="223.89"/>
    <n v="7"/>
    <n v="69.97"/>
    <s v="Yes"/>
  </r>
  <r>
    <d v="2015-12-11T00:00:00"/>
    <x v="2"/>
    <x v="11"/>
    <x v="641"/>
    <x v="2"/>
    <x v="2"/>
    <x v="13"/>
    <s v="Staple envelope"/>
    <n v="15.56"/>
    <n v="2"/>
    <n v="7.31"/>
    <s v="Yes"/>
  </r>
  <r>
    <d v="2015-12-12T00:00:00"/>
    <x v="2"/>
    <x v="11"/>
    <x v="10"/>
    <x v="5"/>
    <x v="1"/>
    <x v="1"/>
    <s v="Lifetime Advantage Folding Chairs, 4/Carton"/>
    <n v="348.93"/>
    <n v="2"/>
    <n v="34.89"/>
    <s v="Yes"/>
  </r>
  <r>
    <d v="2015-12-12T00:00:00"/>
    <x v="2"/>
    <x v="11"/>
    <x v="332"/>
    <x v="5"/>
    <x v="2"/>
    <x v="4"/>
    <s v="Staples"/>
    <n v="7.86"/>
    <n v="2"/>
    <n v="3.62"/>
    <s v="Yes"/>
  </r>
  <r>
    <d v="2015-12-12T00:00:00"/>
    <x v="2"/>
    <x v="11"/>
    <x v="332"/>
    <x v="5"/>
    <x v="2"/>
    <x v="9"/>
    <s v="Recycled Premium Regency Composition Covers"/>
    <n v="24.45"/>
    <n v="2"/>
    <n v="8.86"/>
    <s v="Yes"/>
  </r>
  <r>
    <d v="2015-12-12T00:00:00"/>
    <x v="2"/>
    <x v="11"/>
    <x v="599"/>
    <x v="29"/>
    <x v="2"/>
    <x v="11"/>
    <s v="Rogers Handheld Barrel Pencil Sharpener"/>
    <n v="8.2200000000000006"/>
    <n v="3"/>
    <n v="2.2200000000000002"/>
    <s v="Yes"/>
  </r>
  <r>
    <d v="2015-12-12T00:00:00"/>
    <x v="2"/>
    <x v="11"/>
    <x v="240"/>
    <x v="4"/>
    <x v="0"/>
    <x v="0"/>
    <s v="AmazonBasics 3-Button USB Wired Mouse"/>
    <n v="22.37"/>
    <n v="4"/>
    <n v="6.43"/>
    <s v="Yes"/>
  </r>
  <r>
    <d v="2015-12-12T00:00:00"/>
    <x v="2"/>
    <x v="11"/>
    <x v="46"/>
    <x v="5"/>
    <x v="2"/>
    <x v="11"/>
    <s v="Newell 311"/>
    <n v="2.21"/>
    <n v="1"/>
    <n v="0.6"/>
    <s v="Yes"/>
  </r>
  <r>
    <d v="2015-12-12T00:00:00"/>
    <x v="2"/>
    <x v="11"/>
    <x v="46"/>
    <x v="5"/>
    <x v="2"/>
    <x v="13"/>
    <s v="Peel &amp; Seel Envelopes"/>
    <n v="15.52"/>
    <n v="4"/>
    <n v="7.45"/>
    <s v="Yes"/>
  </r>
  <r>
    <d v="2015-12-12T00:00:00"/>
    <x v="2"/>
    <x v="11"/>
    <x v="46"/>
    <x v="5"/>
    <x v="2"/>
    <x v="3"/>
    <s v="Black Print Carbonless Snap-Off Rapid Letter, 8 1/2&quot; x 7&quot;"/>
    <n v="36.44"/>
    <n v="4"/>
    <n v="16.399999999999999"/>
    <s v="Yes"/>
  </r>
  <r>
    <d v="2015-12-12T00:00:00"/>
    <x v="2"/>
    <x v="11"/>
    <x v="318"/>
    <x v="5"/>
    <x v="1"/>
    <x v="5"/>
    <s v="Eldon Cleatmat Chair Mats for Medium Pile Carpets"/>
    <n v="166.5"/>
    <n v="3"/>
    <n v="21.65"/>
    <s v="Yes"/>
  </r>
  <r>
    <d v="2015-12-12T00:00:00"/>
    <x v="2"/>
    <x v="11"/>
    <x v="318"/>
    <x v="5"/>
    <x v="2"/>
    <x v="6"/>
    <s v="Standard Rollaway File with Lock"/>
    <n v="360.38"/>
    <n v="2"/>
    <n v="93.7"/>
    <s v="Yes"/>
  </r>
  <r>
    <d v="2015-12-12T00:00:00"/>
    <x v="2"/>
    <x v="11"/>
    <x v="153"/>
    <x v="14"/>
    <x v="2"/>
    <x v="3"/>
    <s v="Xerox 1930"/>
    <n v="32.4"/>
    <n v="5"/>
    <n v="15.88"/>
    <s v="Yes"/>
  </r>
  <r>
    <d v="2015-12-12T00:00:00"/>
    <x v="2"/>
    <x v="11"/>
    <x v="153"/>
    <x v="14"/>
    <x v="2"/>
    <x v="3"/>
    <s v="Xerox 1916"/>
    <n v="97.88"/>
    <n v="2"/>
    <n v="48.94"/>
    <s v="Yes"/>
  </r>
  <r>
    <d v="2015-12-12T00:00:00"/>
    <x v="2"/>
    <x v="11"/>
    <x v="512"/>
    <x v="5"/>
    <x v="0"/>
    <x v="0"/>
    <s v="Logitech Wireless Marathon Mouse M705"/>
    <n v="299.94"/>
    <n v="6"/>
    <n v="128.97"/>
    <s v="Yes"/>
  </r>
  <r>
    <d v="2015-12-12T00:00:00"/>
    <x v="2"/>
    <x v="11"/>
    <x v="512"/>
    <x v="5"/>
    <x v="2"/>
    <x v="16"/>
    <s v="Staple remover"/>
    <n v="25.76"/>
    <n v="7"/>
    <n v="0.52"/>
    <s v="Yes"/>
  </r>
  <r>
    <d v="2015-12-13T00:00:00"/>
    <x v="2"/>
    <x v="11"/>
    <x v="482"/>
    <x v="5"/>
    <x v="2"/>
    <x v="3"/>
    <s v="Xerox 213"/>
    <n v="12.96"/>
    <n v="2"/>
    <n v="6.22"/>
    <s v="Yes"/>
  </r>
  <r>
    <d v="2015-12-13T00:00:00"/>
    <x v="2"/>
    <x v="11"/>
    <x v="482"/>
    <x v="5"/>
    <x v="2"/>
    <x v="10"/>
    <s v="Fellowes 8 Outlet Superior Workstation Surge Protector w/o Phone/Fax/Modem Protection"/>
    <n v="134.47999999999999"/>
    <n v="4"/>
    <n v="34.96"/>
    <s v="Yes"/>
  </r>
  <r>
    <d v="2015-12-13T00:00:00"/>
    <x v="2"/>
    <x v="11"/>
    <x v="86"/>
    <x v="5"/>
    <x v="2"/>
    <x v="8"/>
    <s v="Avery 513"/>
    <n v="9.9600000000000009"/>
    <n v="2"/>
    <n v="4.58"/>
    <s v="Yes"/>
  </r>
  <r>
    <d v="2015-12-13T00:00:00"/>
    <x v="2"/>
    <x v="11"/>
    <x v="61"/>
    <x v="5"/>
    <x v="0"/>
    <x v="2"/>
    <s v="Plantronics Voyager Pro Legend"/>
    <n v="494.38"/>
    <n v="3"/>
    <n v="49.44"/>
    <s v="Yes"/>
  </r>
  <r>
    <d v="2015-12-13T00:00:00"/>
    <x v="2"/>
    <x v="11"/>
    <x v="61"/>
    <x v="5"/>
    <x v="2"/>
    <x v="9"/>
    <s v="Angle-D Binders with Locking Rings, Label Holders"/>
    <n v="29.2"/>
    <n v="5"/>
    <n v="9.86"/>
    <s v="Yes"/>
  </r>
  <r>
    <d v="2015-12-13T00:00:00"/>
    <x v="2"/>
    <x v="11"/>
    <x v="61"/>
    <x v="5"/>
    <x v="0"/>
    <x v="0"/>
    <s v="Logitech K350 2.4Ghz Wireless Keyboard"/>
    <n v="248.85"/>
    <n v="5"/>
    <n v="27.37"/>
    <s v="Yes"/>
  </r>
  <r>
    <d v="2015-12-13T00:00:00"/>
    <x v="2"/>
    <x v="11"/>
    <x v="61"/>
    <x v="5"/>
    <x v="0"/>
    <x v="0"/>
    <s v="Memorex Mini Travel Drive 64 GB USB 2.0 Flash Drive"/>
    <n v="36.24"/>
    <n v="1"/>
    <n v="15.22"/>
    <s v="Yes"/>
  </r>
  <r>
    <d v="2015-12-13T00:00:00"/>
    <x v="2"/>
    <x v="11"/>
    <x v="262"/>
    <x v="6"/>
    <x v="2"/>
    <x v="3"/>
    <s v="Xerox 222"/>
    <n v="19.440000000000001"/>
    <n v="3"/>
    <n v="9.33"/>
    <s v="Yes"/>
  </r>
  <r>
    <d v="2015-12-13T00:00:00"/>
    <x v="2"/>
    <x v="11"/>
    <x v="262"/>
    <x v="6"/>
    <x v="2"/>
    <x v="9"/>
    <s v="Flexible Leather- Look Classic Collection Ring Binder"/>
    <n v="37.880000000000003"/>
    <n v="2"/>
    <n v="18.940000000000001"/>
    <s v="Yes"/>
  </r>
  <r>
    <d v="2015-12-14T00:00:00"/>
    <x v="2"/>
    <x v="11"/>
    <x v="47"/>
    <x v="21"/>
    <x v="2"/>
    <x v="9"/>
    <s v="3-ring staple pack"/>
    <n v="3.76"/>
    <n v="2"/>
    <n v="1.8"/>
    <s v="Yes"/>
  </r>
  <r>
    <d v="2015-12-14T00:00:00"/>
    <x v="2"/>
    <x v="11"/>
    <x v="724"/>
    <x v="16"/>
    <x v="0"/>
    <x v="2"/>
    <s v="HTC One"/>
    <n v="319.97000000000003"/>
    <n v="4"/>
    <n v="36"/>
    <s v="Yes"/>
  </r>
  <r>
    <d v="2015-12-14T00:00:00"/>
    <x v="2"/>
    <x v="11"/>
    <x v="367"/>
    <x v="5"/>
    <x v="2"/>
    <x v="9"/>
    <s v="Wilson Jones Standard D-Ring Binders"/>
    <n v="8.1"/>
    <n v="2"/>
    <n v="2.73"/>
    <s v="Yes"/>
  </r>
  <r>
    <d v="2015-12-14T00:00:00"/>
    <x v="2"/>
    <x v="11"/>
    <x v="452"/>
    <x v="33"/>
    <x v="1"/>
    <x v="5"/>
    <s v="Stackable Trays"/>
    <n v="6.16"/>
    <n v="2"/>
    <n v="1.97"/>
    <s v="Yes"/>
  </r>
  <r>
    <d v="2015-12-14T00:00:00"/>
    <x v="2"/>
    <x v="11"/>
    <x v="452"/>
    <x v="33"/>
    <x v="2"/>
    <x v="11"/>
    <s v="Boston Electric Pencil Sharpener, Model 1818, Charcoal Black"/>
    <n v="56.3"/>
    <n v="2"/>
    <n v="15.76"/>
    <s v="Yes"/>
  </r>
  <r>
    <d v="2015-12-14T00:00:00"/>
    <x v="2"/>
    <x v="11"/>
    <x v="380"/>
    <x v="5"/>
    <x v="1"/>
    <x v="5"/>
    <s v="Master Caster Door Stop, Gray"/>
    <n v="15.24"/>
    <n v="3"/>
    <n v="5.18"/>
    <s v="Yes"/>
  </r>
  <r>
    <d v="2015-12-14T00:00:00"/>
    <x v="2"/>
    <x v="11"/>
    <x v="68"/>
    <x v="5"/>
    <x v="1"/>
    <x v="5"/>
    <s v="Staple-based wall hangings"/>
    <n v="29.22"/>
    <n v="3"/>
    <n v="12.86"/>
    <s v="Yes"/>
  </r>
  <r>
    <d v="2015-12-14T00:00:00"/>
    <x v="2"/>
    <x v="11"/>
    <x v="103"/>
    <x v="5"/>
    <x v="0"/>
    <x v="0"/>
    <s v="Micro Innovations USB RF Wireless Keyboard with Mouse"/>
    <n v="50"/>
    <n v="2"/>
    <n v="10.5"/>
    <s v="Yes"/>
  </r>
  <r>
    <d v="2015-12-14T00:00:00"/>
    <x v="2"/>
    <x v="11"/>
    <x v="562"/>
    <x v="5"/>
    <x v="2"/>
    <x v="9"/>
    <s v="Ibico Recycled Grain-Textured Covers"/>
    <n v="55.26"/>
    <n v="2"/>
    <n v="20.72"/>
    <s v="Yes"/>
  </r>
  <r>
    <d v="2015-12-14T00:00:00"/>
    <x v="2"/>
    <x v="11"/>
    <x v="562"/>
    <x v="5"/>
    <x v="2"/>
    <x v="3"/>
    <s v="Xerox 23"/>
    <n v="6.48"/>
    <n v="1"/>
    <n v="3.11"/>
    <s v="Yes"/>
  </r>
  <r>
    <d v="2015-12-14T00:00:00"/>
    <x v="2"/>
    <x v="11"/>
    <x v="562"/>
    <x v="5"/>
    <x v="2"/>
    <x v="9"/>
    <s v="GBC Laser Imprintable Binding System Covers, Desert Sand"/>
    <n v="34.25"/>
    <n v="3"/>
    <n v="11.56"/>
    <s v="Yes"/>
  </r>
  <r>
    <d v="2015-12-14T00:00:00"/>
    <x v="2"/>
    <x v="11"/>
    <x v="562"/>
    <x v="5"/>
    <x v="1"/>
    <x v="7"/>
    <s v="Bush Andora Conference Table, Maple/Graphite Gray Finish"/>
    <n v="273.57"/>
    <n v="2"/>
    <n v="10.26"/>
    <s v="Yes"/>
  </r>
  <r>
    <d v="2015-12-15T00:00:00"/>
    <x v="2"/>
    <x v="11"/>
    <x v="431"/>
    <x v="2"/>
    <x v="2"/>
    <x v="11"/>
    <s v="Sanford Colorific Eraseable Coloring Pencils, 12 Count"/>
    <n v="3.28"/>
    <n v="1"/>
    <n v="1.41"/>
    <s v="Yes"/>
  </r>
  <r>
    <d v="2015-12-15T00:00:00"/>
    <x v="2"/>
    <x v="11"/>
    <x v="415"/>
    <x v="1"/>
    <x v="2"/>
    <x v="10"/>
    <s v="3M Office Air Cleaner"/>
    <n v="103.92"/>
    <n v="4"/>
    <n v="36.369999999999997"/>
    <s v="Yes"/>
  </r>
  <r>
    <d v="2015-12-15T00:00:00"/>
    <x v="2"/>
    <x v="11"/>
    <x v="415"/>
    <x v="1"/>
    <x v="0"/>
    <x v="0"/>
    <s v="Logitech G700s Rechargeable Gaming Mouse"/>
    <n v="899.91"/>
    <n v="9"/>
    <n v="377.96"/>
    <s v="Yes"/>
  </r>
  <r>
    <d v="2015-12-15T00:00:00"/>
    <x v="2"/>
    <x v="11"/>
    <x v="415"/>
    <x v="1"/>
    <x v="2"/>
    <x v="9"/>
    <s v="Acco D-Ring Binder w/DublLock"/>
    <n v="51.31"/>
    <n v="3"/>
    <n v="18.600000000000001"/>
    <s v="Yes"/>
  </r>
  <r>
    <d v="2015-12-15T00:00:00"/>
    <x v="2"/>
    <x v="11"/>
    <x v="498"/>
    <x v="18"/>
    <x v="0"/>
    <x v="0"/>
    <s v="Plantronics Savi W720 Multi-Device Wireless Headset System"/>
    <n v="2025.36"/>
    <n v="6"/>
    <n v="607.61"/>
    <s v="Yes"/>
  </r>
  <r>
    <d v="2015-12-15T00:00:00"/>
    <x v="2"/>
    <x v="11"/>
    <x v="498"/>
    <x v="18"/>
    <x v="0"/>
    <x v="15"/>
    <s v="Cubify CubeX 3D Printer Double Head Print"/>
    <n v="1799.99"/>
    <n v="2"/>
    <n v="-2639.99"/>
    <s v="No"/>
  </r>
  <r>
    <d v="2015-12-15T00:00:00"/>
    <x v="2"/>
    <x v="11"/>
    <x v="498"/>
    <x v="18"/>
    <x v="0"/>
    <x v="2"/>
    <s v="Panasonic KX TS3282W Corded phone"/>
    <n v="101.99"/>
    <n v="2"/>
    <n v="-17"/>
    <s v="No"/>
  </r>
  <r>
    <d v="2015-12-15T00:00:00"/>
    <x v="2"/>
    <x v="11"/>
    <x v="498"/>
    <x v="18"/>
    <x v="1"/>
    <x v="5"/>
    <s v="Howard Miller 13&quot; Diameter Goldtone Round Wall Clock"/>
    <n v="262.86"/>
    <n v="7"/>
    <n v="69"/>
    <s v="Yes"/>
  </r>
  <r>
    <d v="2015-12-15T00:00:00"/>
    <x v="2"/>
    <x v="11"/>
    <x v="417"/>
    <x v="12"/>
    <x v="0"/>
    <x v="2"/>
    <s v="Cisco Small Business SPA 502G VoIP phone"/>
    <n v="246.17"/>
    <n v="3"/>
    <n v="21.54"/>
    <s v="Yes"/>
  </r>
  <r>
    <d v="2015-12-16T00:00:00"/>
    <x v="2"/>
    <x v="11"/>
    <x v="717"/>
    <x v="1"/>
    <x v="2"/>
    <x v="3"/>
    <s v="Xerox 190"/>
    <n v="4.9800000000000004"/>
    <n v="1"/>
    <n v="2.34"/>
    <s v="Yes"/>
  </r>
  <r>
    <d v="2015-12-17T00:00:00"/>
    <x v="2"/>
    <x v="11"/>
    <x v="189"/>
    <x v="10"/>
    <x v="2"/>
    <x v="9"/>
    <s v="GBC Plastic Binding Combs"/>
    <n v="29.52"/>
    <n v="4"/>
    <n v="14.46"/>
    <s v="Yes"/>
  </r>
  <r>
    <d v="2015-12-17T00:00:00"/>
    <x v="2"/>
    <x v="11"/>
    <x v="189"/>
    <x v="10"/>
    <x v="1"/>
    <x v="1"/>
    <s v="Hon Valutask Swivel Chairs"/>
    <n v="302.94"/>
    <n v="3"/>
    <n v="48.47"/>
    <s v="Yes"/>
  </r>
  <r>
    <d v="2015-12-17T00:00:00"/>
    <x v="2"/>
    <x v="11"/>
    <x v="189"/>
    <x v="10"/>
    <x v="1"/>
    <x v="1"/>
    <s v="Harbour Creations 67200 Series Stacking Chairs"/>
    <n v="142.36000000000001"/>
    <n v="2"/>
    <n v="38.44"/>
    <s v="Yes"/>
  </r>
  <r>
    <d v="2015-12-17T00:00:00"/>
    <x v="2"/>
    <x v="11"/>
    <x v="189"/>
    <x v="10"/>
    <x v="1"/>
    <x v="1"/>
    <s v="Global Value Steno Chair, Gray"/>
    <n v="546.66"/>
    <n v="9"/>
    <n v="136.66999999999999"/>
    <s v="Yes"/>
  </r>
  <r>
    <d v="2015-12-17T00:00:00"/>
    <x v="2"/>
    <x v="11"/>
    <x v="189"/>
    <x v="10"/>
    <x v="1"/>
    <x v="5"/>
    <s v="Tenex Carpeted, Granite-Look or Clear Contemporary Contour Shape Chair Mats"/>
    <n v="212.13"/>
    <n v="3"/>
    <n v="14.85"/>
    <s v="Yes"/>
  </r>
  <r>
    <d v="2015-12-17T00:00:00"/>
    <x v="2"/>
    <x v="11"/>
    <x v="303"/>
    <x v="3"/>
    <x v="2"/>
    <x v="6"/>
    <s v="Tennsco Double-Tier Lockers"/>
    <n v="180.02"/>
    <n v="1"/>
    <n v="-15.75"/>
    <s v="No"/>
  </r>
  <r>
    <d v="2015-12-17T00:00:00"/>
    <x v="2"/>
    <x v="11"/>
    <x v="303"/>
    <x v="3"/>
    <x v="1"/>
    <x v="5"/>
    <s v="Howard Miller 11-1/2&quot; Diameter Ridgewood Wall Clock"/>
    <n v="41.55"/>
    <n v="2"/>
    <n v="-19.739999999999998"/>
    <s v="No"/>
  </r>
  <r>
    <d v="2015-12-17T00:00:00"/>
    <x v="2"/>
    <x v="11"/>
    <x v="303"/>
    <x v="3"/>
    <x v="2"/>
    <x v="11"/>
    <s v="Newell 35"/>
    <n v="13.12"/>
    <n v="5"/>
    <n v="1.48"/>
    <s v="Yes"/>
  </r>
  <r>
    <d v="2015-12-17T00:00:00"/>
    <x v="2"/>
    <x v="11"/>
    <x v="502"/>
    <x v="5"/>
    <x v="2"/>
    <x v="11"/>
    <s v="Sanford 52201 APSCO Electric Pencil Sharpener"/>
    <n v="204.85"/>
    <n v="5"/>
    <n v="53.26"/>
    <s v="Yes"/>
  </r>
  <r>
    <d v="2015-12-17T00:00:00"/>
    <x v="2"/>
    <x v="11"/>
    <x v="502"/>
    <x v="5"/>
    <x v="0"/>
    <x v="2"/>
    <s v="Panasonic KX TS3282W Corded phone"/>
    <n v="135.97999999999999"/>
    <n v="2"/>
    <n v="17"/>
    <s v="Yes"/>
  </r>
  <r>
    <d v="2015-12-17T00:00:00"/>
    <x v="2"/>
    <x v="11"/>
    <x v="502"/>
    <x v="5"/>
    <x v="2"/>
    <x v="11"/>
    <s v="Sanford Colorific Eraseable Coloring Pencils, 12 Count"/>
    <n v="16.399999999999999"/>
    <n v="5"/>
    <n v="7.05"/>
    <s v="Yes"/>
  </r>
  <r>
    <d v="2015-12-17T00:00:00"/>
    <x v="2"/>
    <x v="11"/>
    <x v="502"/>
    <x v="5"/>
    <x v="2"/>
    <x v="9"/>
    <s v="Avery Arch Ring Binders"/>
    <n v="92.96"/>
    <n v="2"/>
    <n v="31.37"/>
    <s v="Yes"/>
  </r>
  <r>
    <d v="2015-12-18T00:00:00"/>
    <x v="2"/>
    <x v="11"/>
    <x v="314"/>
    <x v="18"/>
    <x v="2"/>
    <x v="6"/>
    <s v="Fellowes Officeware Wire Shelving"/>
    <n v="646.78"/>
    <n v="9"/>
    <n v="-145.52000000000001"/>
    <s v="No"/>
  </r>
  <r>
    <d v="2015-12-18T00:00:00"/>
    <x v="2"/>
    <x v="11"/>
    <x v="397"/>
    <x v="2"/>
    <x v="0"/>
    <x v="0"/>
    <s v="Imation Bio 8GB USBÂ Flash Drive ImationÂ Corp"/>
    <n v="166.24"/>
    <n v="1"/>
    <n v="24.94"/>
    <s v="Yes"/>
  </r>
  <r>
    <d v="2015-12-18T00:00:00"/>
    <x v="2"/>
    <x v="11"/>
    <x v="528"/>
    <x v="15"/>
    <x v="2"/>
    <x v="11"/>
    <s v="Newell 320"/>
    <n v="6.85"/>
    <n v="2"/>
    <n v="0.6"/>
    <s v="Yes"/>
  </r>
  <r>
    <d v="2015-12-18T00:00:00"/>
    <x v="2"/>
    <x v="11"/>
    <x v="392"/>
    <x v="23"/>
    <x v="2"/>
    <x v="13"/>
    <s v="#10- 4 1/8&quot; x 9 1/2&quot; Recycled Envelopes"/>
    <n v="55.94"/>
    <n v="8"/>
    <n v="18.88"/>
    <s v="Yes"/>
  </r>
  <r>
    <d v="2015-12-18T00:00:00"/>
    <x v="2"/>
    <x v="11"/>
    <x v="392"/>
    <x v="23"/>
    <x v="2"/>
    <x v="8"/>
    <s v="Avery 507"/>
    <n v="18.43"/>
    <n v="8"/>
    <n v="5.99"/>
    <s v="Yes"/>
  </r>
  <r>
    <d v="2015-12-18T00:00:00"/>
    <x v="2"/>
    <x v="11"/>
    <x v="392"/>
    <x v="23"/>
    <x v="1"/>
    <x v="5"/>
    <s v="Master Caster Door Stop, Brown"/>
    <n v="20.32"/>
    <n v="5"/>
    <n v="3.56"/>
    <s v="Yes"/>
  </r>
  <r>
    <d v="2015-12-18T00:00:00"/>
    <x v="2"/>
    <x v="11"/>
    <x v="431"/>
    <x v="18"/>
    <x v="2"/>
    <x v="3"/>
    <s v="Xerox 226"/>
    <n v="20.74"/>
    <n v="4"/>
    <n v="7.26"/>
    <s v="Yes"/>
  </r>
  <r>
    <d v="2015-12-19T00:00:00"/>
    <x v="2"/>
    <x v="11"/>
    <x v="270"/>
    <x v="5"/>
    <x v="0"/>
    <x v="2"/>
    <s v="ShoreTel ShorePhone IP 230 VoIP phone"/>
    <n v="675.96"/>
    <n v="5"/>
    <n v="84.5"/>
    <s v="Yes"/>
  </r>
  <r>
    <d v="2015-12-19T00:00:00"/>
    <x v="2"/>
    <x v="11"/>
    <x v="270"/>
    <x v="5"/>
    <x v="0"/>
    <x v="0"/>
    <s v="Plantronics Savi W720 Multi-Device Wireless Headset System"/>
    <n v="1265.8499999999999"/>
    <n v="3"/>
    <n v="556.97"/>
    <s v="Yes"/>
  </r>
  <r>
    <d v="2015-12-19T00:00:00"/>
    <x v="2"/>
    <x v="11"/>
    <x v="500"/>
    <x v="13"/>
    <x v="2"/>
    <x v="10"/>
    <s v="Avanti 4.4 Cu. Ft. Refrigerator"/>
    <n v="434.35"/>
    <n v="3"/>
    <n v="43.44"/>
    <s v="Yes"/>
  </r>
  <r>
    <d v="2015-12-19T00:00:00"/>
    <x v="2"/>
    <x v="11"/>
    <x v="500"/>
    <x v="13"/>
    <x v="2"/>
    <x v="10"/>
    <s v="Hoover Replacement Belt for Commercial Guardsman Heavy-Duty Upright Vacuum"/>
    <n v="3.55"/>
    <n v="2"/>
    <n v="0.44"/>
    <s v="Yes"/>
  </r>
  <r>
    <d v="2015-12-19T00:00:00"/>
    <x v="2"/>
    <x v="11"/>
    <x v="500"/>
    <x v="13"/>
    <x v="2"/>
    <x v="10"/>
    <s v="Fellowes Advanced 8 Outlet Surge Suppressor with Phone/Fax Protection"/>
    <n v="88.83"/>
    <n v="4"/>
    <n v="7.77"/>
    <s v="Yes"/>
  </r>
  <r>
    <d v="2015-12-19T00:00:00"/>
    <x v="2"/>
    <x v="11"/>
    <x v="24"/>
    <x v="31"/>
    <x v="2"/>
    <x v="9"/>
    <s v="Self-Adhesive Ring Binder Labels"/>
    <n v="7.04"/>
    <n v="2"/>
    <n v="3.31"/>
    <s v="Yes"/>
  </r>
  <r>
    <d v="2015-12-19T00:00:00"/>
    <x v="2"/>
    <x v="11"/>
    <x v="24"/>
    <x v="31"/>
    <x v="2"/>
    <x v="4"/>
    <s v="Bagged Rubber Bands"/>
    <n v="5.04"/>
    <n v="4"/>
    <n v="0.2"/>
    <s v="Yes"/>
  </r>
  <r>
    <d v="2015-12-19T00:00:00"/>
    <x v="2"/>
    <x v="11"/>
    <x v="24"/>
    <x v="31"/>
    <x v="2"/>
    <x v="3"/>
    <s v="White Computer Printout Paper by Universal"/>
    <n v="116.28"/>
    <n v="3"/>
    <n v="56.98"/>
    <s v="Yes"/>
  </r>
  <r>
    <d v="2015-12-19T00:00:00"/>
    <x v="2"/>
    <x v="11"/>
    <x v="230"/>
    <x v="3"/>
    <x v="0"/>
    <x v="2"/>
    <s v="Samsung Rugby III"/>
    <n v="158.38"/>
    <n v="3"/>
    <n v="13.86"/>
    <s v="Yes"/>
  </r>
  <r>
    <d v="2015-12-19T00:00:00"/>
    <x v="2"/>
    <x v="11"/>
    <x v="725"/>
    <x v="38"/>
    <x v="2"/>
    <x v="3"/>
    <s v="Xerox 1903"/>
    <n v="29.9"/>
    <n v="5"/>
    <n v="14.65"/>
    <s v="Yes"/>
  </r>
  <r>
    <d v="2015-12-19T00:00:00"/>
    <x v="2"/>
    <x v="11"/>
    <x v="725"/>
    <x v="38"/>
    <x v="0"/>
    <x v="0"/>
    <s v="Logitech diNovo Edge Keyboard"/>
    <n v="2249.91"/>
    <n v="9"/>
    <n v="517.48"/>
    <s v="Yes"/>
  </r>
  <r>
    <d v="2015-12-19T00:00:00"/>
    <x v="2"/>
    <x v="11"/>
    <x v="725"/>
    <x v="38"/>
    <x v="1"/>
    <x v="7"/>
    <s v="Bretford Rectangular Conference Table Tops"/>
    <n v="1053.1600000000001"/>
    <n v="4"/>
    <n v="-105.32"/>
    <s v="No"/>
  </r>
  <r>
    <d v="2015-12-19T00:00:00"/>
    <x v="2"/>
    <x v="11"/>
    <x v="139"/>
    <x v="3"/>
    <x v="0"/>
    <x v="0"/>
    <s v="Maxell 4.7GB DVD+RW 3/Pack"/>
    <n v="25.49"/>
    <n v="2"/>
    <n v="4.78"/>
    <s v="Yes"/>
  </r>
  <r>
    <d v="2015-12-19T00:00:00"/>
    <x v="2"/>
    <x v="11"/>
    <x v="353"/>
    <x v="13"/>
    <x v="2"/>
    <x v="8"/>
    <s v="Avery 474"/>
    <n v="6.91"/>
    <n v="3"/>
    <n v="2.5099999999999998"/>
    <s v="Yes"/>
  </r>
  <r>
    <d v="2015-12-20T00:00:00"/>
    <x v="2"/>
    <x v="11"/>
    <x v="225"/>
    <x v="4"/>
    <x v="2"/>
    <x v="6"/>
    <s v="Fellowes Super Stor/Drawer"/>
    <n v="88.8"/>
    <n v="4"/>
    <n v="-2.2200000000000002"/>
    <s v="No"/>
  </r>
  <r>
    <d v="2015-12-20T00:00:00"/>
    <x v="2"/>
    <x v="11"/>
    <x v="264"/>
    <x v="2"/>
    <x v="2"/>
    <x v="3"/>
    <s v="Eaton Premium Continuous-Feed Paper, 25% Cotton, Letter Size, White, 1000 Shts/Box"/>
    <n v="55.48"/>
    <n v="1"/>
    <n v="26.63"/>
    <s v="Yes"/>
  </r>
  <r>
    <d v="2015-12-20T00:00:00"/>
    <x v="2"/>
    <x v="11"/>
    <x v="72"/>
    <x v="3"/>
    <x v="0"/>
    <x v="2"/>
    <s v="Apple iPhone 5C"/>
    <n v="159.97999999999999"/>
    <n v="2"/>
    <n v="12"/>
    <s v="Yes"/>
  </r>
  <r>
    <d v="2015-12-20T00:00:00"/>
    <x v="2"/>
    <x v="11"/>
    <x v="72"/>
    <x v="3"/>
    <x v="0"/>
    <x v="0"/>
    <s v="Logitech G600 MMO Gaming Mouse"/>
    <n v="255.97"/>
    <n v="4"/>
    <n v="51.19"/>
    <s v="Yes"/>
  </r>
  <r>
    <d v="2015-12-20T00:00:00"/>
    <x v="2"/>
    <x v="11"/>
    <x v="72"/>
    <x v="3"/>
    <x v="1"/>
    <x v="14"/>
    <s v="Sauder Facets Collection Library, Sky Alder Finish"/>
    <n v="359.06"/>
    <n v="3"/>
    <n v="-71.81"/>
    <s v="No"/>
  </r>
  <r>
    <d v="2015-12-20T00:00:00"/>
    <x v="2"/>
    <x v="11"/>
    <x v="228"/>
    <x v="22"/>
    <x v="2"/>
    <x v="13"/>
    <s v="#6 3/4 Gummed Flap White Envelopes"/>
    <n v="7.92"/>
    <n v="1"/>
    <n v="2.77"/>
    <s v="Yes"/>
  </r>
  <r>
    <d v="2015-12-20T00:00:00"/>
    <x v="2"/>
    <x v="11"/>
    <x v="228"/>
    <x v="22"/>
    <x v="1"/>
    <x v="5"/>
    <s v="Nu-Dell Float Frame 11 x 14 1/2"/>
    <n v="14.37"/>
    <n v="2"/>
    <n v="3.95"/>
    <s v="Yes"/>
  </r>
  <r>
    <d v="2015-12-20T00:00:00"/>
    <x v="2"/>
    <x v="11"/>
    <x v="726"/>
    <x v="11"/>
    <x v="2"/>
    <x v="8"/>
    <s v="Avery 486"/>
    <n v="11.7"/>
    <n v="2"/>
    <n v="3.95"/>
    <s v="Yes"/>
  </r>
  <r>
    <d v="2015-12-20T00:00:00"/>
    <x v="2"/>
    <x v="11"/>
    <x v="205"/>
    <x v="5"/>
    <x v="2"/>
    <x v="3"/>
    <s v="Easy-staple paper"/>
    <n v="17.12"/>
    <n v="4"/>
    <n v="7.7"/>
    <s v="Yes"/>
  </r>
  <r>
    <d v="2015-12-20T00:00:00"/>
    <x v="2"/>
    <x v="11"/>
    <x v="529"/>
    <x v="25"/>
    <x v="2"/>
    <x v="10"/>
    <s v="Acco 6 Outlet Guardian Standard Surge Suppressor"/>
    <n v="36.270000000000003"/>
    <n v="3"/>
    <n v="10.88"/>
    <s v="Yes"/>
  </r>
  <r>
    <d v="2015-12-20T00:00:00"/>
    <x v="2"/>
    <x v="11"/>
    <x v="413"/>
    <x v="4"/>
    <x v="0"/>
    <x v="0"/>
    <s v="Hypercom P1300 Pinpad"/>
    <n v="100.8"/>
    <n v="2"/>
    <n v="21.42"/>
    <s v="Yes"/>
  </r>
  <r>
    <d v="2015-12-21T00:00:00"/>
    <x v="2"/>
    <x v="11"/>
    <x v="364"/>
    <x v="1"/>
    <x v="1"/>
    <x v="7"/>
    <s v="Bevis 36 x 72 Conference Tables"/>
    <n v="1618.37"/>
    <n v="13"/>
    <n v="356.04"/>
    <s v="Yes"/>
  </r>
  <r>
    <d v="2015-12-21T00:00:00"/>
    <x v="2"/>
    <x v="11"/>
    <x v="364"/>
    <x v="1"/>
    <x v="0"/>
    <x v="0"/>
    <s v="Enermax Acrylux Wireless Keyboard"/>
    <n v="99.6"/>
    <n v="1"/>
    <n v="36.85"/>
    <s v="Yes"/>
  </r>
  <r>
    <d v="2015-12-21T00:00:00"/>
    <x v="2"/>
    <x v="11"/>
    <x v="727"/>
    <x v="15"/>
    <x v="2"/>
    <x v="10"/>
    <s v="Belkin 6 Outlet Metallic Surge Strip"/>
    <n v="60.98"/>
    <n v="7"/>
    <n v="4.57"/>
    <s v="Yes"/>
  </r>
  <r>
    <d v="2015-12-21T00:00:00"/>
    <x v="2"/>
    <x v="11"/>
    <x v="475"/>
    <x v="12"/>
    <x v="0"/>
    <x v="2"/>
    <s v="Anker 36W 4-Port USB Wall Charger Travel Power Adapter for iPhone 5s 5c 5"/>
    <n v="47.98"/>
    <n v="3"/>
    <n v="4.8"/>
    <s v="Yes"/>
  </r>
  <r>
    <d v="2015-12-21T00:00:00"/>
    <x v="2"/>
    <x v="11"/>
    <x v="78"/>
    <x v="11"/>
    <x v="0"/>
    <x v="0"/>
    <s v="Memorex Micro Travel Drive 4 GB"/>
    <n v="50.88"/>
    <n v="6"/>
    <n v="14.63"/>
    <s v="Yes"/>
  </r>
  <r>
    <d v="2015-12-21T00:00:00"/>
    <x v="2"/>
    <x v="11"/>
    <x v="78"/>
    <x v="11"/>
    <x v="2"/>
    <x v="13"/>
    <s v="Recycled Interoffice Envelopes with Re-Use-A-Seal Closure, 10 x 13"/>
    <n v="27.31"/>
    <n v="2"/>
    <n v="9.2200000000000006"/>
    <s v="Yes"/>
  </r>
  <r>
    <d v="2015-12-21T00:00:00"/>
    <x v="2"/>
    <x v="11"/>
    <x v="520"/>
    <x v="18"/>
    <x v="2"/>
    <x v="11"/>
    <s v="OIC #2 Pencils, Medium Soft"/>
    <n v="3.01"/>
    <n v="2"/>
    <n v="0.34"/>
    <s v="Yes"/>
  </r>
  <r>
    <d v="2015-12-21T00:00:00"/>
    <x v="2"/>
    <x v="11"/>
    <x v="184"/>
    <x v="3"/>
    <x v="0"/>
    <x v="15"/>
    <s v="Star Micronics TSP800 TSP847IIU Receipt Printer"/>
    <n v="600.53"/>
    <n v="2"/>
    <n v="137.26"/>
    <s v="Yes"/>
  </r>
  <r>
    <d v="2015-12-21T00:00:00"/>
    <x v="2"/>
    <x v="11"/>
    <x v="184"/>
    <x v="3"/>
    <x v="2"/>
    <x v="11"/>
    <s v="Sanford Prismacolor Professional Thick Lead Art Pencils, 36-Color Set"/>
    <n v="59.9"/>
    <n v="2"/>
    <n v="14.23"/>
    <s v="Yes"/>
  </r>
  <r>
    <d v="2015-12-21T00:00:00"/>
    <x v="2"/>
    <x v="11"/>
    <x v="184"/>
    <x v="3"/>
    <x v="0"/>
    <x v="0"/>
    <s v="Enermax Acrylux Wireless Keyboard"/>
    <n v="637.44000000000005"/>
    <n v="8"/>
    <n v="135.46"/>
    <s v="Yes"/>
  </r>
  <r>
    <d v="2015-12-21T00:00:00"/>
    <x v="2"/>
    <x v="11"/>
    <x v="184"/>
    <x v="3"/>
    <x v="1"/>
    <x v="5"/>
    <s v="Howard Miller 11-1/2&quot; Diameter Grantwood Wall Clock"/>
    <n v="51.76"/>
    <n v="3"/>
    <n v="-33.64"/>
    <s v="No"/>
  </r>
  <r>
    <d v="2015-12-22T00:00:00"/>
    <x v="2"/>
    <x v="11"/>
    <x v="200"/>
    <x v="0"/>
    <x v="2"/>
    <x v="11"/>
    <s v="Newell 336"/>
    <n v="17.12"/>
    <n v="4"/>
    <n v="4.96"/>
    <s v="Yes"/>
  </r>
  <r>
    <d v="2015-12-22T00:00:00"/>
    <x v="2"/>
    <x v="11"/>
    <x v="540"/>
    <x v="13"/>
    <x v="2"/>
    <x v="6"/>
    <s v="Tennsco Lockers, Sand"/>
    <n v="33.57"/>
    <n v="2"/>
    <n v="1.68"/>
    <s v="Yes"/>
  </r>
  <r>
    <d v="2015-12-22T00:00:00"/>
    <x v="2"/>
    <x v="11"/>
    <x v="540"/>
    <x v="13"/>
    <x v="1"/>
    <x v="1"/>
    <s v="Harbour Creations Steel Folding Chair"/>
    <n v="422.63"/>
    <n v="7"/>
    <n v="0"/>
    <s v="Break-Even"/>
  </r>
  <r>
    <d v="2015-12-23T00:00:00"/>
    <x v="2"/>
    <x v="11"/>
    <x v="0"/>
    <x v="25"/>
    <x v="2"/>
    <x v="10"/>
    <s v="Belkin Premiere Surge Master II 8-outlet surge protector"/>
    <n v="194.32"/>
    <n v="4"/>
    <n v="56.35"/>
    <s v="Yes"/>
  </r>
  <r>
    <d v="2015-12-24T00:00:00"/>
    <x v="2"/>
    <x v="11"/>
    <x v="240"/>
    <x v="18"/>
    <x v="2"/>
    <x v="4"/>
    <s v="OIC Bulk Pack Metal Binder Clips"/>
    <n v="5.58"/>
    <n v="2"/>
    <n v="1.81"/>
    <s v="Yes"/>
  </r>
  <r>
    <d v="2015-12-24T00:00:00"/>
    <x v="2"/>
    <x v="11"/>
    <x v="240"/>
    <x v="18"/>
    <x v="2"/>
    <x v="3"/>
    <s v="While You Were Out Pads, 50 per Pad, 4 x 5 1/4, Green Cycle"/>
    <n v="22.7"/>
    <n v="6"/>
    <n v="8.23"/>
    <s v="Yes"/>
  </r>
  <r>
    <d v="2015-12-24T00:00:00"/>
    <x v="2"/>
    <x v="11"/>
    <x v="240"/>
    <x v="18"/>
    <x v="2"/>
    <x v="9"/>
    <s v="Ibico Standard Transparent Covers"/>
    <n v="19.78"/>
    <n v="4"/>
    <n v="-13.84"/>
    <s v="No"/>
  </r>
  <r>
    <d v="2015-12-24T00:00:00"/>
    <x v="2"/>
    <x v="11"/>
    <x v="240"/>
    <x v="18"/>
    <x v="1"/>
    <x v="5"/>
    <s v="Executive Impressions 14&quot; Two-Color Numerals Wall Clock"/>
    <n v="72.7"/>
    <n v="4"/>
    <n v="19.079999999999998"/>
    <s v="Yes"/>
  </r>
  <r>
    <d v="2015-12-24T00:00:00"/>
    <x v="2"/>
    <x v="11"/>
    <x v="240"/>
    <x v="18"/>
    <x v="0"/>
    <x v="15"/>
    <s v="Swingline SM12-08 MicroCut Jam Free Shredder"/>
    <n v="479.99"/>
    <n v="4"/>
    <n v="-383.99"/>
    <s v="No"/>
  </r>
  <r>
    <d v="2015-12-24T00:00:00"/>
    <x v="2"/>
    <x v="11"/>
    <x v="240"/>
    <x v="18"/>
    <x v="2"/>
    <x v="11"/>
    <s v="Stanley Bostitch Contemporary Electric Pencil Sharpeners"/>
    <n v="27.17"/>
    <n v="2"/>
    <n v="2.72"/>
    <s v="Yes"/>
  </r>
  <r>
    <d v="2015-12-24T00:00:00"/>
    <x v="2"/>
    <x v="11"/>
    <x v="596"/>
    <x v="2"/>
    <x v="2"/>
    <x v="3"/>
    <s v="Xerox 1887"/>
    <n v="132.79"/>
    <n v="7"/>
    <n v="63.74"/>
    <s v="Yes"/>
  </r>
  <r>
    <d v="2015-12-24T00:00:00"/>
    <x v="2"/>
    <x v="11"/>
    <x v="596"/>
    <x v="2"/>
    <x v="2"/>
    <x v="3"/>
    <s v="Xerox 1967"/>
    <n v="12.96"/>
    <n v="2"/>
    <n v="6.22"/>
    <s v="Yes"/>
  </r>
  <r>
    <d v="2015-12-24T00:00:00"/>
    <x v="2"/>
    <x v="11"/>
    <x v="596"/>
    <x v="2"/>
    <x v="2"/>
    <x v="8"/>
    <s v="Smead Alpha-Z Color-Coded Second Alphabetical Labels and Starter Set"/>
    <n v="21.56"/>
    <n v="7"/>
    <n v="10.35"/>
    <s v="Yes"/>
  </r>
  <r>
    <d v="2015-12-24T00:00:00"/>
    <x v="2"/>
    <x v="11"/>
    <x v="728"/>
    <x v="15"/>
    <x v="1"/>
    <x v="14"/>
    <s v="Atlantic Metals Mobile 4-Shelf Bookcases, Custom Colors"/>
    <n v="590.05999999999995"/>
    <n v="7"/>
    <n v="-786.74"/>
    <s v="No"/>
  </r>
  <r>
    <d v="2015-12-24T00:00:00"/>
    <x v="2"/>
    <x v="11"/>
    <x v="728"/>
    <x v="15"/>
    <x v="2"/>
    <x v="11"/>
    <s v="Dixon My First Ticonderoga Pencil, #2"/>
    <n v="14.04"/>
    <n v="3"/>
    <n v="1.58"/>
    <s v="Yes"/>
  </r>
  <r>
    <d v="2015-12-24T00:00:00"/>
    <x v="2"/>
    <x v="11"/>
    <x v="335"/>
    <x v="22"/>
    <x v="2"/>
    <x v="3"/>
    <s v="Computer Printout Paper with Letter-Trim Perforations"/>
    <n v="106.23"/>
    <n v="7"/>
    <n v="37.18"/>
    <s v="Yes"/>
  </r>
  <r>
    <d v="2015-12-24T00:00:00"/>
    <x v="2"/>
    <x v="11"/>
    <x v="335"/>
    <x v="22"/>
    <x v="0"/>
    <x v="2"/>
    <s v="ClearSounds CSC500 Amplified Spirit Phone Corded phone"/>
    <n v="111.98"/>
    <n v="2"/>
    <n v="11.2"/>
    <s v="Yes"/>
  </r>
  <r>
    <d v="2015-12-24T00:00:00"/>
    <x v="2"/>
    <x v="11"/>
    <x v="335"/>
    <x v="22"/>
    <x v="1"/>
    <x v="5"/>
    <s v="Magna Visual Magnetic Picture Hangers"/>
    <n v="7.71"/>
    <n v="2"/>
    <n v="1.74"/>
    <s v="Yes"/>
  </r>
  <r>
    <d v="2015-12-24T00:00:00"/>
    <x v="2"/>
    <x v="11"/>
    <x v="540"/>
    <x v="22"/>
    <x v="1"/>
    <x v="1"/>
    <s v="SAFCO Arco Folding Chair"/>
    <n v="883.84"/>
    <n v="4"/>
    <n v="99.43"/>
    <s v="Yes"/>
  </r>
  <r>
    <d v="2015-12-24T00:00:00"/>
    <x v="2"/>
    <x v="11"/>
    <x v="379"/>
    <x v="5"/>
    <x v="2"/>
    <x v="9"/>
    <s v="Avery Hole Reinforcements"/>
    <n v="19.940000000000001"/>
    <n v="4"/>
    <n v="7.23"/>
    <s v="Yes"/>
  </r>
  <r>
    <d v="2015-12-24T00:00:00"/>
    <x v="2"/>
    <x v="11"/>
    <x v="379"/>
    <x v="5"/>
    <x v="2"/>
    <x v="4"/>
    <s v="Vinyl Coated Wire Paper Clips in Organizer Box, 800/Box"/>
    <n v="45.92"/>
    <n v="4"/>
    <n v="21.58"/>
    <s v="Yes"/>
  </r>
  <r>
    <d v="2015-12-24T00:00:00"/>
    <x v="2"/>
    <x v="11"/>
    <x v="348"/>
    <x v="28"/>
    <x v="1"/>
    <x v="5"/>
    <s v="Eldon Regeneration Recycled Desk Accessories, Black"/>
    <n v="9.68"/>
    <n v="2"/>
    <n v="3.78"/>
    <s v="Yes"/>
  </r>
  <r>
    <d v="2015-12-24T00:00:00"/>
    <x v="2"/>
    <x v="11"/>
    <x v="348"/>
    <x v="28"/>
    <x v="0"/>
    <x v="12"/>
    <s v="Canon PC1060 Personal Laser Copier"/>
    <n v="4899.93"/>
    <n v="7"/>
    <n v="2302.9699999999998"/>
    <s v="Yes"/>
  </r>
  <r>
    <d v="2015-12-25T00:00:00"/>
    <x v="2"/>
    <x v="11"/>
    <x v="522"/>
    <x v="13"/>
    <x v="1"/>
    <x v="5"/>
    <s v="Tenex Antistatic Computer Chair Mats"/>
    <n v="547.14"/>
    <n v="4"/>
    <n v="-68.39"/>
    <s v="No"/>
  </r>
  <r>
    <d v="2015-12-25T00:00:00"/>
    <x v="2"/>
    <x v="11"/>
    <x v="371"/>
    <x v="23"/>
    <x v="2"/>
    <x v="8"/>
    <s v="Avery 474"/>
    <n v="9.2200000000000006"/>
    <n v="4"/>
    <n v="3.34"/>
    <s v="Yes"/>
  </r>
  <r>
    <d v="2015-12-25T00:00:00"/>
    <x v="2"/>
    <x v="11"/>
    <x v="371"/>
    <x v="23"/>
    <x v="2"/>
    <x v="3"/>
    <s v="Xerox 227"/>
    <n v="10.37"/>
    <n v="2"/>
    <n v="3.63"/>
    <s v="Yes"/>
  </r>
  <r>
    <d v="2015-12-25T00:00:00"/>
    <x v="2"/>
    <x v="11"/>
    <x v="729"/>
    <x v="10"/>
    <x v="0"/>
    <x v="2"/>
    <s v="Logitech B530 USBÂ HeadsetÂ -Â headsetÂ - Full size, Binaural"/>
    <n v="73.98"/>
    <n v="2"/>
    <n v="19.97"/>
    <s v="Yes"/>
  </r>
  <r>
    <d v="2015-12-25T00:00:00"/>
    <x v="2"/>
    <x v="11"/>
    <x v="729"/>
    <x v="10"/>
    <x v="1"/>
    <x v="14"/>
    <s v="Rush Hierlooms Collection Rich Wood Bookcases"/>
    <n v="160.97999999999999"/>
    <n v="1"/>
    <n v="20.93"/>
    <s v="Yes"/>
  </r>
  <r>
    <d v="2015-12-25T00:00:00"/>
    <x v="2"/>
    <x v="11"/>
    <x v="729"/>
    <x v="10"/>
    <x v="2"/>
    <x v="3"/>
    <s v="Xerox 1978"/>
    <n v="17.34"/>
    <n v="3"/>
    <n v="8.5"/>
    <s v="Yes"/>
  </r>
  <r>
    <d v="2015-12-25T00:00:00"/>
    <x v="2"/>
    <x v="11"/>
    <x v="729"/>
    <x v="10"/>
    <x v="2"/>
    <x v="11"/>
    <s v="Newell 351"/>
    <n v="3.28"/>
    <n v="1"/>
    <n v="0.95"/>
    <s v="Yes"/>
  </r>
  <r>
    <d v="2015-12-25T00:00:00"/>
    <x v="2"/>
    <x v="11"/>
    <x v="431"/>
    <x v="2"/>
    <x v="2"/>
    <x v="10"/>
    <s v="Kensington 7 Outlet MasterPiece Power Center with Fax/Phone Line Protection"/>
    <n v="414.96"/>
    <n v="2"/>
    <n v="124.49"/>
    <s v="Yes"/>
  </r>
  <r>
    <d v="2015-12-25T00:00:00"/>
    <x v="2"/>
    <x v="11"/>
    <x v="565"/>
    <x v="5"/>
    <x v="0"/>
    <x v="12"/>
    <s v="Brother DCP1000 Digital 3 in 1 Multifunction Machine"/>
    <n v="1199.96"/>
    <n v="5"/>
    <n v="224.99"/>
    <s v="Yes"/>
  </r>
  <r>
    <d v="2015-12-25T00:00:00"/>
    <x v="2"/>
    <x v="11"/>
    <x v="565"/>
    <x v="5"/>
    <x v="2"/>
    <x v="3"/>
    <s v="Important Message Pads, 50 4-1/4 x 5-1/2 Forms per Pad"/>
    <n v="12.6"/>
    <n v="3"/>
    <n v="6.17"/>
    <s v="Yes"/>
  </r>
  <r>
    <d v="2015-12-25T00:00:00"/>
    <x v="2"/>
    <x v="11"/>
    <x v="565"/>
    <x v="5"/>
    <x v="2"/>
    <x v="3"/>
    <s v="Great White Multi-Use Recycled Paper (20Lb. and 84 Bright)"/>
    <n v="17.940000000000001"/>
    <n v="3"/>
    <n v="8.07"/>
    <s v="Yes"/>
  </r>
  <r>
    <d v="2015-12-25T00:00:00"/>
    <x v="2"/>
    <x v="11"/>
    <x v="19"/>
    <x v="21"/>
    <x v="1"/>
    <x v="5"/>
    <s v="Tenex B1-RE Series Chair Mats for Low Pile Carpets"/>
    <n v="275.88"/>
    <n v="6"/>
    <n v="46.9"/>
    <s v="Yes"/>
  </r>
  <r>
    <d v="2015-12-25T00:00:00"/>
    <x v="2"/>
    <x v="11"/>
    <x v="19"/>
    <x v="21"/>
    <x v="2"/>
    <x v="9"/>
    <s v="Tuf-Vin Binders"/>
    <n v="157.9"/>
    <n v="5"/>
    <n v="74.209999999999994"/>
    <s v="Yes"/>
  </r>
  <r>
    <d v="2015-12-25T00:00:00"/>
    <x v="2"/>
    <x v="11"/>
    <x v="272"/>
    <x v="2"/>
    <x v="0"/>
    <x v="0"/>
    <s v="Plantronics Savi W720 Multi-Device Wireless Headset System"/>
    <n v="843.9"/>
    <n v="2"/>
    <n v="371.32"/>
    <s v="Yes"/>
  </r>
  <r>
    <d v="2015-12-25T00:00:00"/>
    <x v="2"/>
    <x v="11"/>
    <x v="272"/>
    <x v="2"/>
    <x v="1"/>
    <x v="14"/>
    <s v="Atlantic Metals Mobile 4-Shelf Bookcases, Custom Colors"/>
    <n v="449.57"/>
    <n v="2"/>
    <n v="56.2"/>
    <s v="Yes"/>
  </r>
  <r>
    <d v="2015-12-25T00:00:00"/>
    <x v="2"/>
    <x v="11"/>
    <x v="138"/>
    <x v="5"/>
    <x v="2"/>
    <x v="3"/>
    <s v="Xerox 1949"/>
    <n v="9.9600000000000009"/>
    <n v="2"/>
    <n v="4.88"/>
    <s v="Yes"/>
  </r>
  <r>
    <d v="2015-12-26T00:00:00"/>
    <x v="2"/>
    <x v="11"/>
    <x v="37"/>
    <x v="6"/>
    <x v="2"/>
    <x v="4"/>
    <s v="Staples"/>
    <n v="22.2"/>
    <n v="5"/>
    <n v="10.43"/>
    <s v="Yes"/>
  </r>
  <r>
    <d v="2015-12-26T00:00:00"/>
    <x v="2"/>
    <x v="11"/>
    <x v="303"/>
    <x v="18"/>
    <x v="1"/>
    <x v="7"/>
    <s v="KI Adjustable-Height Table"/>
    <n v="51.59"/>
    <n v="1"/>
    <n v="-15.48"/>
    <s v="No"/>
  </r>
  <r>
    <d v="2015-12-26T00:00:00"/>
    <x v="2"/>
    <x v="11"/>
    <x v="693"/>
    <x v="4"/>
    <x v="1"/>
    <x v="1"/>
    <s v="Office Star - Contemporary Task Swivel chair with 2-way adjustable arms, Plum"/>
    <n v="275.06"/>
    <n v="3"/>
    <n v="-90.38"/>
    <s v="No"/>
  </r>
  <r>
    <d v="2015-12-26T00:00:00"/>
    <x v="2"/>
    <x v="11"/>
    <x v="178"/>
    <x v="2"/>
    <x v="2"/>
    <x v="3"/>
    <s v="Xerox 1906"/>
    <n v="212.64"/>
    <n v="6"/>
    <n v="99.94"/>
    <s v="Yes"/>
  </r>
  <r>
    <d v="2015-12-27T00:00:00"/>
    <x v="2"/>
    <x v="11"/>
    <x v="281"/>
    <x v="4"/>
    <x v="2"/>
    <x v="13"/>
    <s v="#10-4 1/8&quot; x 9 1/2&quot; Premium Diagonal Seam Envelopes"/>
    <n v="113.33"/>
    <n v="9"/>
    <n v="35.42"/>
    <s v="Yes"/>
  </r>
  <r>
    <d v="2015-12-27T00:00:00"/>
    <x v="2"/>
    <x v="11"/>
    <x v="281"/>
    <x v="4"/>
    <x v="1"/>
    <x v="14"/>
    <s v="Atlantic Metals Mobile 3-Shelf Bookcases, Custom Colors"/>
    <n v="532.4"/>
    <n v="3"/>
    <n v="-46.98"/>
    <s v="No"/>
  </r>
  <r>
    <d v="2015-12-27T00:00:00"/>
    <x v="2"/>
    <x v="11"/>
    <x v="281"/>
    <x v="4"/>
    <x v="1"/>
    <x v="1"/>
    <s v="Global Fabric Manager's Chair, Dark Gray"/>
    <n v="212.06"/>
    <n v="3"/>
    <n v="-15.15"/>
    <s v="No"/>
  </r>
  <r>
    <d v="2015-12-27T00:00:00"/>
    <x v="2"/>
    <x v="11"/>
    <x v="281"/>
    <x v="4"/>
    <x v="0"/>
    <x v="2"/>
    <s v="Plantronics HL10 Handset Lifter"/>
    <n v="371.17"/>
    <n v="4"/>
    <n v="41.76"/>
    <s v="Yes"/>
  </r>
  <r>
    <d v="2015-12-27T00:00:00"/>
    <x v="2"/>
    <x v="11"/>
    <x v="234"/>
    <x v="9"/>
    <x v="2"/>
    <x v="13"/>
    <s v="Strathmore #10 Envelopes, Ultimate White"/>
    <n v="105.42"/>
    <n v="2"/>
    <n v="51.66"/>
    <s v="Yes"/>
  </r>
  <r>
    <d v="2015-12-27T00:00:00"/>
    <x v="2"/>
    <x v="11"/>
    <x v="730"/>
    <x v="29"/>
    <x v="2"/>
    <x v="3"/>
    <s v="Xerox 1950"/>
    <n v="28.9"/>
    <n v="5"/>
    <n v="14.16"/>
    <s v="Yes"/>
  </r>
  <r>
    <d v="2015-12-27T00:00:00"/>
    <x v="2"/>
    <x v="11"/>
    <x v="730"/>
    <x v="29"/>
    <x v="2"/>
    <x v="10"/>
    <s v="Kensington 7 Outlet MasterPiece Power Center"/>
    <n v="355.96"/>
    <n v="2"/>
    <n v="103.23"/>
    <s v="Yes"/>
  </r>
  <r>
    <d v="2015-12-27T00:00:00"/>
    <x v="2"/>
    <x v="11"/>
    <x v="353"/>
    <x v="5"/>
    <x v="2"/>
    <x v="10"/>
    <s v="Belkin F9G930V10-GRY 9 Outlet Surge"/>
    <n v="106.96"/>
    <n v="2"/>
    <n v="31.02"/>
    <s v="Yes"/>
  </r>
  <r>
    <d v="2015-12-27T00:00:00"/>
    <x v="2"/>
    <x v="11"/>
    <x v="353"/>
    <x v="5"/>
    <x v="2"/>
    <x v="8"/>
    <s v="Avery 497"/>
    <n v="21.56"/>
    <n v="7"/>
    <n v="10.35"/>
    <s v="Yes"/>
  </r>
  <r>
    <d v="2015-12-27T00:00:00"/>
    <x v="2"/>
    <x v="11"/>
    <x v="156"/>
    <x v="3"/>
    <x v="2"/>
    <x v="6"/>
    <s v="Sterilite Show Offs Storage Containers"/>
    <n v="12.67"/>
    <n v="3"/>
    <n v="-3.17"/>
    <s v="No"/>
  </r>
  <r>
    <d v="2015-12-27T00:00:00"/>
    <x v="2"/>
    <x v="11"/>
    <x v="551"/>
    <x v="5"/>
    <x v="0"/>
    <x v="0"/>
    <s v="Maxell 4.7GB DVD-R 5/Pack"/>
    <n v="7.92"/>
    <n v="8"/>
    <n v="3.48"/>
    <s v="Yes"/>
  </r>
  <r>
    <d v="2015-12-27T00:00:00"/>
    <x v="2"/>
    <x v="11"/>
    <x v="112"/>
    <x v="0"/>
    <x v="2"/>
    <x v="3"/>
    <s v="Xerox 1917"/>
    <n v="195.64"/>
    <n v="4"/>
    <n v="91.95"/>
    <s v="Yes"/>
  </r>
  <r>
    <d v="2015-12-27T00:00:00"/>
    <x v="2"/>
    <x v="11"/>
    <x v="112"/>
    <x v="0"/>
    <x v="0"/>
    <x v="2"/>
    <s v="Cisco SPA 502G IP Phone"/>
    <n v="239.9"/>
    <n v="2"/>
    <n v="71.97"/>
    <s v="Yes"/>
  </r>
  <r>
    <d v="2015-12-27T00:00:00"/>
    <x v="2"/>
    <x v="11"/>
    <x v="596"/>
    <x v="18"/>
    <x v="1"/>
    <x v="7"/>
    <s v="Riverside Furniture Oval Coffee Table, Oval End Table, End Table with Drawer"/>
    <n v="1548.99"/>
    <n v="9"/>
    <n v="-464.7"/>
    <s v="No"/>
  </r>
  <r>
    <d v="2015-12-27T00:00:00"/>
    <x v="2"/>
    <x v="11"/>
    <x v="596"/>
    <x v="18"/>
    <x v="2"/>
    <x v="13"/>
    <s v="Staple envelope"/>
    <n v="19.87"/>
    <n v="3"/>
    <n v="6.71"/>
    <s v="Yes"/>
  </r>
  <r>
    <d v="2015-12-27T00:00:00"/>
    <x v="2"/>
    <x v="11"/>
    <x v="569"/>
    <x v="23"/>
    <x v="0"/>
    <x v="0"/>
    <s v="Maxell CD-R Discs"/>
    <n v="4.7300000000000004"/>
    <n v="3"/>
    <n v="0.71"/>
    <s v="Yes"/>
  </r>
  <r>
    <d v="2015-12-27T00:00:00"/>
    <x v="2"/>
    <x v="11"/>
    <x v="569"/>
    <x v="23"/>
    <x v="1"/>
    <x v="5"/>
    <s v="Executive Impressions 14&quot; Contract Wall Clock with Quartz Movement"/>
    <n v="53.35"/>
    <n v="3"/>
    <n v="16.010000000000002"/>
    <s v="Yes"/>
  </r>
  <r>
    <d v="2015-12-27T00:00:00"/>
    <x v="2"/>
    <x v="11"/>
    <x v="569"/>
    <x v="23"/>
    <x v="1"/>
    <x v="14"/>
    <s v="O'Sullivan 5-Shelf Heavy-Duty Bookcases"/>
    <n v="131.1"/>
    <n v="2"/>
    <n v="8.19"/>
    <s v="Yes"/>
  </r>
  <r>
    <d v="2015-12-27T00:00:00"/>
    <x v="2"/>
    <x v="11"/>
    <x v="569"/>
    <x v="23"/>
    <x v="2"/>
    <x v="6"/>
    <s v="Staple magnet"/>
    <n v="22.51"/>
    <n v="3"/>
    <n v="2.25"/>
    <s v="Yes"/>
  </r>
  <r>
    <d v="2015-12-27T00:00:00"/>
    <x v="2"/>
    <x v="11"/>
    <x v="569"/>
    <x v="23"/>
    <x v="0"/>
    <x v="0"/>
    <s v="SanDisk Ultra 16 GB MicroSDHC Class 10 Memory Card"/>
    <n v="72.739999999999995"/>
    <n v="7"/>
    <n v="-12.73"/>
    <s v="No"/>
  </r>
  <r>
    <d v="2015-12-27T00:00:00"/>
    <x v="2"/>
    <x v="11"/>
    <x v="195"/>
    <x v="5"/>
    <x v="2"/>
    <x v="6"/>
    <s v="Fellowes Super Stor/Drawer Files"/>
    <n v="323.10000000000002"/>
    <n v="2"/>
    <n v="61.39"/>
    <s v="Yes"/>
  </r>
  <r>
    <d v="2015-12-27T00:00:00"/>
    <x v="2"/>
    <x v="11"/>
    <x v="195"/>
    <x v="5"/>
    <x v="0"/>
    <x v="2"/>
    <s v="Geemarc AmpliPOWER60"/>
    <n v="668.16"/>
    <n v="9"/>
    <n v="75.17"/>
    <s v="Yes"/>
  </r>
  <r>
    <d v="2015-12-28T00:00:00"/>
    <x v="2"/>
    <x v="11"/>
    <x v="599"/>
    <x v="13"/>
    <x v="0"/>
    <x v="0"/>
    <s v="Lenovo 17-Key USB Numeric Keypad"/>
    <n v="54.38"/>
    <n v="2"/>
    <n v="1.36"/>
    <s v="Yes"/>
  </r>
  <r>
    <d v="2015-12-28T00:00:00"/>
    <x v="2"/>
    <x v="11"/>
    <x v="694"/>
    <x v="3"/>
    <x v="2"/>
    <x v="6"/>
    <s v="Tenex Personal Filing Tote With Secure Closure Lid, Black/Frost"/>
    <n v="24.82"/>
    <n v="2"/>
    <n v="1.55"/>
    <s v="Yes"/>
  </r>
  <r>
    <d v="2015-12-29T00:00:00"/>
    <x v="2"/>
    <x v="11"/>
    <x v="561"/>
    <x v="2"/>
    <x v="2"/>
    <x v="16"/>
    <s v="Acme Serrated Blade Letter Opener"/>
    <n v="6.36"/>
    <n v="2"/>
    <n v="0.06"/>
    <s v="Yes"/>
  </r>
  <r>
    <d v="2015-12-30T00:00:00"/>
    <x v="2"/>
    <x v="11"/>
    <x v="71"/>
    <x v="5"/>
    <x v="2"/>
    <x v="3"/>
    <s v="Xerox 1929"/>
    <n v="68.52"/>
    <n v="3"/>
    <n v="31.52"/>
    <s v="Yes"/>
  </r>
  <r>
    <d v="2015-12-30T00:00:00"/>
    <x v="2"/>
    <x v="11"/>
    <x v="71"/>
    <x v="5"/>
    <x v="2"/>
    <x v="6"/>
    <s v="2300 Heavy-Duty Transfer File Systems by Perma"/>
    <n v="74.94"/>
    <n v="3"/>
    <n v="14.24"/>
    <s v="Yes"/>
  </r>
  <r>
    <d v="2015-12-30T00:00:00"/>
    <x v="2"/>
    <x v="11"/>
    <x v="71"/>
    <x v="5"/>
    <x v="0"/>
    <x v="15"/>
    <s v="Zebra GX420t Direct Thermal/Thermal Transfer Printer"/>
    <n v="2548.56"/>
    <n v="6"/>
    <n v="286.70999999999998"/>
    <s v="Yes"/>
  </r>
  <r>
    <d v="2015-12-30T00:00:00"/>
    <x v="2"/>
    <x v="11"/>
    <x v="71"/>
    <x v="5"/>
    <x v="2"/>
    <x v="13"/>
    <s v="Tyvek Side-Opening Peel &amp; Seel Expanding Envelopes"/>
    <n v="271.44"/>
    <n v="3"/>
    <n v="122.15"/>
    <s v="Yes"/>
  </r>
  <r>
    <d v="2015-12-30T00:00:00"/>
    <x v="2"/>
    <x v="11"/>
    <x v="71"/>
    <x v="5"/>
    <x v="0"/>
    <x v="2"/>
    <s v="Cisco SPA 502G IP Phone"/>
    <n v="287.88"/>
    <n v="3"/>
    <n v="35.99"/>
    <s v="Yes"/>
  </r>
  <r>
    <d v="2015-12-31T00:00:00"/>
    <x v="2"/>
    <x v="11"/>
    <x v="164"/>
    <x v="40"/>
    <x v="2"/>
    <x v="9"/>
    <s v="Ibico Hi-Tech Manual Binding System"/>
    <n v="487.98"/>
    <n v="2"/>
    <n v="152.5"/>
    <s v="Yes"/>
  </r>
  <r>
    <d v="2015-12-31T00:00:00"/>
    <x v="2"/>
    <x v="11"/>
    <x v="288"/>
    <x v="4"/>
    <x v="1"/>
    <x v="5"/>
    <s v="Eldon Expressions Wood Desk Accessories, Oak"/>
    <n v="14.76"/>
    <n v="5"/>
    <n v="-11.44"/>
    <s v="No"/>
  </r>
  <r>
    <d v="2015-12-31T00:00:00"/>
    <x v="2"/>
    <x v="11"/>
    <x v="288"/>
    <x v="4"/>
    <x v="2"/>
    <x v="9"/>
    <s v="Newell 3-Hole Punched Plastic Slotted Magazine Holders for Binders"/>
    <n v="3.66"/>
    <n v="4"/>
    <n v="-5.85"/>
    <s v="No"/>
  </r>
  <r>
    <d v="2015-12-31T00:00:00"/>
    <x v="2"/>
    <x v="11"/>
    <x v="376"/>
    <x v="17"/>
    <x v="2"/>
    <x v="9"/>
    <s v="Tuf-Vin Binders"/>
    <n v="94.74"/>
    <n v="3"/>
    <n v="44.53"/>
    <s v="Yes"/>
  </r>
  <r>
    <d v="2015-12-31T00:00:00"/>
    <x v="2"/>
    <x v="11"/>
    <x v="376"/>
    <x v="17"/>
    <x v="2"/>
    <x v="9"/>
    <s v="GBC Clear Cover, 8-1/2 x 11, unpunched, 25 covers per pack"/>
    <n v="60.64"/>
    <n v="4"/>
    <n v="27.89"/>
    <s v="Yes"/>
  </r>
  <r>
    <d v="2015-12-31T00:00:00"/>
    <x v="2"/>
    <x v="11"/>
    <x v="376"/>
    <x v="17"/>
    <x v="2"/>
    <x v="9"/>
    <s v="Aluminum Screw Posts"/>
    <n v="76.3"/>
    <n v="5"/>
    <n v="38.15"/>
    <s v="Yes"/>
  </r>
  <r>
    <d v="2015-12-31T00:00:00"/>
    <x v="2"/>
    <x v="11"/>
    <x v="376"/>
    <x v="17"/>
    <x v="2"/>
    <x v="9"/>
    <s v="Ibico Plastic Spiral Binding Combs"/>
    <n v="364.8"/>
    <n v="12"/>
    <n v="167.81"/>
    <s v="Yes"/>
  </r>
  <r>
    <d v="2015-12-31T00:00:00"/>
    <x v="2"/>
    <x v="11"/>
    <x v="235"/>
    <x v="4"/>
    <x v="2"/>
    <x v="6"/>
    <s v="Fellowes Stor/Drawer Steel Plus Storage Drawers"/>
    <n v="152.69"/>
    <n v="2"/>
    <n v="-26.72"/>
    <s v="No"/>
  </r>
  <r>
    <d v="2015-12-31T00:00:00"/>
    <x v="2"/>
    <x v="11"/>
    <x v="235"/>
    <x v="4"/>
    <x v="2"/>
    <x v="4"/>
    <s v="Stockwell Push Pins"/>
    <n v="3.49"/>
    <n v="2"/>
    <n v="0.56999999999999995"/>
    <s v="Yes"/>
  </r>
  <r>
    <d v="2015-12-31T00:00:00"/>
    <x v="2"/>
    <x v="11"/>
    <x v="235"/>
    <x v="4"/>
    <x v="2"/>
    <x v="16"/>
    <s v="Staple remover"/>
    <n v="5.89"/>
    <n v="2"/>
    <n v="-1.32"/>
    <s v="No"/>
  </r>
  <r>
    <d v="2015-12-31T00:00:00"/>
    <x v="2"/>
    <x v="11"/>
    <x v="63"/>
    <x v="10"/>
    <x v="2"/>
    <x v="9"/>
    <s v="Fellowes Presentation Covers for Comb Binding Machines"/>
    <n v="116.4"/>
    <n v="8"/>
    <n v="52.38"/>
    <s v="Yes"/>
  </r>
  <r>
    <d v="2016-01-02T00:00:00"/>
    <x v="3"/>
    <x v="0"/>
    <x v="323"/>
    <x v="25"/>
    <x v="2"/>
    <x v="6"/>
    <s v="X-Rack File for Hanging Folders"/>
    <n v="56.45"/>
    <n v="5"/>
    <n v="14.68"/>
    <s v="Yes"/>
  </r>
  <r>
    <d v="2016-01-02T00:00:00"/>
    <x v="3"/>
    <x v="0"/>
    <x v="24"/>
    <x v="5"/>
    <x v="2"/>
    <x v="3"/>
    <s v="Xerox 1883"/>
    <n v="105.52"/>
    <n v="4"/>
    <n v="48.54"/>
    <s v="Yes"/>
  </r>
  <r>
    <d v="2016-01-03T00:00:00"/>
    <x v="3"/>
    <x v="0"/>
    <x v="512"/>
    <x v="2"/>
    <x v="1"/>
    <x v="7"/>
    <s v="Chromcraft Round Conference Tables"/>
    <n v="836.59"/>
    <n v="8"/>
    <n v="-264.92"/>
    <s v="No"/>
  </r>
  <r>
    <d v="2016-01-03T00:00:00"/>
    <x v="3"/>
    <x v="0"/>
    <x v="512"/>
    <x v="2"/>
    <x v="2"/>
    <x v="3"/>
    <s v="Easy-staple paper"/>
    <n v="26.38"/>
    <n v="1"/>
    <n v="12.13"/>
    <s v="Yes"/>
  </r>
  <r>
    <d v="2016-01-03T00:00:00"/>
    <x v="3"/>
    <x v="0"/>
    <x v="512"/>
    <x v="2"/>
    <x v="2"/>
    <x v="6"/>
    <s v="Adjustable Depth Letter/Legal Cart"/>
    <n v="362.92"/>
    <n v="2"/>
    <n v="105.25"/>
    <s v="Yes"/>
  </r>
  <r>
    <d v="2016-01-03T00:00:00"/>
    <x v="3"/>
    <x v="0"/>
    <x v="512"/>
    <x v="2"/>
    <x v="0"/>
    <x v="15"/>
    <s v="Ativa V4110MDD Micro-Cut Shredder"/>
    <n v="4899.93"/>
    <n v="7"/>
    <n v="2400.9699999999998"/>
    <s v="Yes"/>
  </r>
  <r>
    <d v="2016-01-03T00:00:00"/>
    <x v="3"/>
    <x v="0"/>
    <x v="87"/>
    <x v="15"/>
    <x v="0"/>
    <x v="2"/>
    <s v="RCA ViSYS 25423RE1 Corded phone"/>
    <n v="159.97999999999999"/>
    <n v="2"/>
    <n v="14"/>
    <s v="Yes"/>
  </r>
  <r>
    <d v="2016-01-04T00:00:00"/>
    <x v="3"/>
    <x v="0"/>
    <x v="731"/>
    <x v="2"/>
    <x v="2"/>
    <x v="11"/>
    <s v="Newell 345"/>
    <n v="59.52"/>
    <n v="3"/>
    <n v="15.48"/>
    <s v="Yes"/>
  </r>
  <r>
    <d v="2016-01-04T00:00:00"/>
    <x v="3"/>
    <x v="0"/>
    <x v="731"/>
    <x v="2"/>
    <x v="2"/>
    <x v="6"/>
    <s v="Fellowes Bankers Box Recycled Super Stor/Drawer"/>
    <n v="161.94"/>
    <n v="3"/>
    <n v="9.7200000000000006"/>
    <s v="Yes"/>
  </r>
  <r>
    <d v="2016-01-04T00:00:00"/>
    <x v="3"/>
    <x v="0"/>
    <x v="731"/>
    <x v="2"/>
    <x v="2"/>
    <x v="11"/>
    <s v="Boston 1645 Deluxe Heavier-Duty Electric Pencil Sharpener"/>
    <n v="263.88"/>
    <n v="6"/>
    <n v="71.25"/>
    <s v="Yes"/>
  </r>
  <r>
    <d v="2016-01-04T00:00:00"/>
    <x v="3"/>
    <x v="0"/>
    <x v="731"/>
    <x v="2"/>
    <x v="2"/>
    <x v="11"/>
    <s v="50 Colored Long Pencils"/>
    <n v="30.48"/>
    <n v="3"/>
    <n v="7.92"/>
    <s v="Yes"/>
  </r>
  <r>
    <d v="2016-01-04T00:00:00"/>
    <x v="3"/>
    <x v="0"/>
    <x v="731"/>
    <x v="2"/>
    <x v="2"/>
    <x v="11"/>
    <s v="Newell 342"/>
    <n v="9.84"/>
    <n v="3"/>
    <n v="2.85"/>
    <s v="Yes"/>
  </r>
  <r>
    <d v="2016-01-04T00:00:00"/>
    <x v="3"/>
    <x v="0"/>
    <x v="731"/>
    <x v="2"/>
    <x v="0"/>
    <x v="2"/>
    <s v="Belkin Grip Candy Sheer Case / Cover for iPhone 5 and 5S"/>
    <n v="35.119999999999997"/>
    <n v="4"/>
    <n v="9.1300000000000008"/>
    <s v="Yes"/>
  </r>
  <r>
    <d v="2016-01-04T00:00:00"/>
    <x v="3"/>
    <x v="0"/>
    <x v="359"/>
    <x v="22"/>
    <x v="2"/>
    <x v="4"/>
    <s v="Staples"/>
    <n v="31.56"/>
    <n v="5"/>
    <n v="9.86"/>
    <s v="Yes"/>
  </r>
  <r>
    <d v="2016-01-04T00:00:00"/>
    <x v="3"/>
    <x v="0"/>
    <x v="359"/>
    <x v="22"/>
    <x v="2"/>
    <x v="10"/>
    <s v="Belkin F9H710-06 7 Outlet SurgeMaster Surge Protector"/>
    <n v="30.14"/>
    <n v="2"/>
    <n v="3.01"/>
    <s v="Yes"/>
  </r>
  <r>
    <d v="2016-01-04T00:00:00"/>
    <x v="3"/>
    <x v="0"/>
    <x v="732"/>
    <x v="2"/>
    <x v="2"/>
    <x v="11"/>
    <s v="Boston 16801 Nautilus Battery Pencil Sharpener"/>
    <n v="88.04"/>
    <n v="4"/>
    <n v="22.89"/>
    <s v="Yes"/>
  </r>
  <r>
    <d v="2016-01-04T00:00:00"/>
    <x v="3"/>
    <x v="0"/>
    <x v="383"/>
    <x v="2"/>
    <x v="2"/>
    <x v="8"/>
    <s v="Avery 473"/>
    <n v="20.7"/>
    <n v="2"/>
    <n v="9.94"/>
    <s v="Yes"/>
  </r>
  <r>
    <d v="2016-01-04T00:00:00"/>
    <x v="3"/>
    <x v="0"/>
    <x v="383"/>
    <x v="2"/>
    <x v="2"/>
    <x v="16"/>
    <s v="Acme Value Line Scissors"/>
    <n v="10.95"/>
    <n v="3"/>
    <n v="3.29"/>
    <s v="Yes"/>
  </r>
  <r>
    <d v="2016-01-04T00:00:00"/>
    <x v="3"/>
    <x v="0"/>
    <x v="383"/>
    <x v="2"/>
    <x v="2"/>
    <x v="9"/>
    <s v="Avery Hanging File Binders"/>
    <n v="14.35"/>
    <n v="3"/>
    <n v="4.66"/>
    <s v="Yes"/>
  </r>
  <r>
    <d v="2016-01-04T00:00:00"/>
    <x v="3"/>
    <x v="0"/>
    <x v="336"/>
    <x v="2"/>
    <x v="1"/>
    <x v="1"/>
    <s v="Hon Deluxe Fabric Upholstered Stacking Chairs, Rounded Back"/>
    <n v="1317.49"/>
    <n v="6"/>
    <n v="292.77999999999997"/>
    <s v="Yes"/>
  </r>
  <r>
    <d v="2016-01-04T00:00:00"/>
    <x v="3"/>
    <x v="0"/>
    <x v="336"/>
    <x v="2"/>
    <x v="2"/>
    <x v="16"/>
    <s v="Staple remover"/>
    <n v="63.84"/>
    <n v="8"/>
    <n v="18.510000000000002"/>
    <s v="Yes"/>
  </r>
  <r>
    <d v="2016-01-04T00:00:00"/>
    <x v="3"/>
    <x v="0"/>
    <x v="336"/>
    <x v="2"/>
    <x v="2"/>
    <x v="9"/>
    <s v="Avery Non-Stick Binders"/>
    <n v="3.59"/>
    <n v="1"/>
    <n v="1.1200000000000001"/>
    <s v="Yes"/>
  </r>
  <r>
    <d v="2016-01-04T00:00:00"/>
    <x v="3"/>
    <x v="0"/>
    <x v="488"/>
    <x v="21"/>
    <x v="1"/>
    <x v="5"/>
    <s v="Regeneration Desk Collection"/>
    <n v="7.04"/>
    <n v="4"/>
    <n v="3.1"/>
    <s v="Yes"/>
  </r>
  <r>
    <d v="2016-01-04T00:00:00"/>
    <x v="3"/>
    <x v="0"/>
    <x v="203"/>
    <x v="0"/>
    <x v="0"/>
    <x v="2"/>
    <s v="Cyber Acoustics AC-202b Speech Recognition Stereo Headset"/>
    <n v="12.99"/>
    <n v="1"/>
    <n v="0.26"/>
    <s v="Yes"/>
  </r>
  <r>
    <d v="2016-01-05T00:00:00"/>
    <x v="3"/>
    <x v="0"/>
    <x v="261"/>
    <x v="23"/>
    <x v="2"/>
    <x v="8"/>
    <s v="Avery 499"/>
    <n v="3.98"/>
    <n v="1"/>
    <n v="1.29"/>
    <s v="Yes"/>
  </r>
  <r>
    <d v="2016-01-05T00:00:00"/>
    <x v="3"/>
    <x v="0"/>
    <x v="261"/>
    <x v="23"/>
    <x v="1"/>
    <x v="7"/>
    <s v="Bevis 44 x 96 Conference Tables"/>
    <n v="370.62"/>
    <n v="3"/>
    <n v="-142.07"/>
    <s v="No"/>
  </r>
  <r>
    <d v="2016-01-05T00:00:00"/>
    <x v="3"/>
    <x v="0"/>
    <x v="261"/>
    <x v="23"/>
    <x v="2"/>
    <x v="9"/>
    <s v="Newell 3-Hole Punched Plastic Slotted Magazine Holders for Binders"/>
    <n v="2.74"/>
    <n v="2"/>
    <n v="-2.0099999999999998"/>
    <s v="No"/>
  </r>
  <r>
    <d v="2016-01-05T00:00:00"/>
    <x v="3"/>
    <x v="0"/>
    <x v="733"/>
    <x v="9"/>
    <x v="2"/>
    <x v="3"/>
    <s v="Xerox 1914"/>
    <n v="109.92"/>
    <n v="2"/>
    <n v="53.86"/>
    <s v="Yes"/>
  </r>
  <r>
    <d v="2016-01-05T00:00:00"/>
    <x v="3"/>
    <x v="0"/>
    <x v="733"/>
    <x v="9"/>
    <x v="2"/>
    <x v="3"/>
    <s v="Xerox 1994"/>
    <n v="19.440000000000001"/>
    <n v="3"/>
    <n v="9.33"/>
    <s v="Yes"/>
  </r>
  <r>
    <d v="2016-01-05T00:00:00"/>
    <x v="3"/>
    <x v="0"/>
    <x v="733"/>
    <x v="9"/>
    <x v="2"/>
    <x v="11"/>
    <s v="DIXON Ticonderoga Erasable Checking Pencils"/>
    <n v="11.16"/>
    <n v="2"/>
    <n v="4.3499999999999996"/>
    <s v="Yes"/>
  </r>
  <r>
    <d v="2016-01-07T00:00:00"/>
    <x v="3"/>
    <x v="0"/>
    <x v="714"/>
    <x v="20"/>
    <x v="2"/>
    <x v="9"/>
    <s v="Wilson Jones Hanging View Binder, White, 1&quot;"/>
    <n v="14.2"/>
    <n v="2"/>
    <n v="6.53"/>
    <s v="Yes"/>
  </r>
  <r>
    <d v="2016-01-07T00:00:00"/>
    <x v="3"/>
    <x v="0"/>
    <x v="714"/>
    <x v="20"/>
    <x v="2"/>
    <x v="3"/>
    <s v="Xerox 210"/>
    <n v="12.96"/>
    <n v="2"/>
    <n v="6.22"/>
    <s v="Yes"/>
  </r>
  <r>
    <d v="2016-01-07T00:00:00"/>
    <x v="3"/>
    <x v="0"/>
    <x v="714"/>
    <x v="20"/>
    <x v="2"/>
    <x v="9"/>
    <s v="Binding Machine Supplies"/>
    <n v="58.34"/>
    <n v="2"/>
    <n v="28"/>
    <s v="Yes"/>
  </r>
  <r>
    <d v="2016-01-07T00:00:00"/>
    <x v="3"/>
    <x v="0"/>
    <x v="343"/>
    <x v="27"/>
    <x v="0"/>
    <x v="12"/>
    <s v="Hewlett Packard 310 Color Digital Copier"/>
    <n v="1499.95"/>
    <n v="5"/>
    <n v="449.99"/>
    <s v="Yes"/>
  </r>
  <r>
    <d v="2016-01-07T00:00:00"/>
    <x v="3"/>
    <x v="0"/>
    <x v="657"/>
    <x v="2"/>
    <x v="2"/>
    <x v="8"/>
    <s v="Avery 477"/>
    <n v="30.53"/>
    <n v="1"/>
    <n v="14.04"/>
    <s v="Yes"/>
  </r>
  <r>
    <d v="2016-01-07T00:00:00"/>
    <x v="3"/>
    <x v="0"/>
    <x v="657"/>
    <x v="2"/>
    <x v="0"/>
    <x v="0"/>
    <s v="KeyTronicÂ KT400U2 -Â KeyboardÂ - Black"/>
    <n v="30.84"/>
    <n v="3"/>
    <n v="6.17"/>
    <s v="Yes"/>
  </r>
  <r>
    <d v="2016-01-07T00:00:00"/>
    <x v="3"/>
    <x v="0"/>
    <x v="657"/>
    <x v="2"/>
    <x v="2"/>
    <x v="3"/>
    <s v="Southworth 25% Cotton Antique Laid Paper &amp; Envelopes"/>
    <n v="75.06"/>
    <n v="9"/>
    <n v="33.78"/>
    <s v="Yes"/>
  </r>
  <r>
    <d v="2016-01-07T00:00:00"/>
    <x v="3"/>
    <x v="0"/>
    <x v="69"/>
    <x v="1"/>
    <x v="2"/>
    <x v="9"/>
    <s v="Zipper Ring Binder Pockets"/>
    <n v="2.5"/>
    <n v="1"/>
    <n v="0.9"/>
    <s v="Yes"/>
  </r>
  <r>
    <d v="2016-01-08T00:00:00"/>
    <x v="3"/>
    <x v="0"/>
    <x v="159"/>
    <x v="4"/>
    <x v="2"/>
    <x v="3"/>
    <s v="Easy-staple paper"/>
    <n v="19.649999999999999"/>
    <n v="2"/>
    <n v="6.63"/>
    <s v="Yes"/>
  </r>
  <r>
    <d v="2016-01-08T00:00:00"/>
    <x v="3"/>
    <x v="0"/>
    <x v="142"/>
    <x v="5"/>
    <x v="0"/>
    <x v="2"/>
    <s v="Apple iPhone 5"/>
    <n v="1039.73"/>
    <n v="2"/>
    <n v="90.98"/>
    <s v="Yes"/>
  </r>
  <r>
    <d v="2016-01-08T00:00:00"/>
    <x v="3"/>
    <x v="0"/>
    <x v="142"/>
    <x v="5"/>
    <x v="2"/>
    <x v="10"/>
    <s v="Belkin F5C206VTEL 6 Outlet Surge"/>
    <n v="45.96"/>
    <n v="2"/>
    <n v="13.79"/>
    <s v="Yes"/>
  </r>
  <r>
    <d v="2016-01-08T00:00:00"/>
    <x v="3"/>
    <x v="0"/>
    <x v="580"/>
    <x v="13"/>
    <x v="1"/>
    <x v="5"/>
    <s v="Eldon 500 Class Desk Accessories"/>
    <n v="19.309999999999999"/>
    <n v="2"/>
    <n v="3.14"/>
    <s v="Yes"/>
  </r>
  <r>
    <d v="2016-01-09T00:00:00"/>
    <x v="3"/>
    <x v="0"/>
    <x v="704"/>
    <x v="2"/>
    <x v="0"/>
    <x v="0"/>
    <s v="Sabrent 4-Port USB 2.0 Hub"/>
    <n v="6.79"/>
    <n v="1"/>
    <n v="2.31"/>
    <s v="Yes"/>
  </r>
  <r>
    <d v="2016-01-09T00:00:00"/>
    <x v="3"/>
    <x v="0"/>
    <x v="704"/>
    <x v="2"/>
    <x v="2"/>
    <x v="3"/>
    <s v="Xerox 1881"/>
    <n v="24.56"/>
    <n v="2"/>
    <n v="11.54"/>
    <s v="Yes"/>
  </r>
  <r>
    <d v="2016-01-09T00:00:00"/>
    <x v="3"/>
    <x v="0"/>
    <x v="704"/>
    <x v="2"/>
    <x v="2"/>
    <x v="9"/>
    <s v="Acco Hanging Data Binders"/>
    <n v="3.05"/>
    <n v="1"/>
    <n v="1.07"/>
    <s v="Yes"/>
  </r>
  <r>
    <d v="2016-01-09T00:00:00"/>
    <x v="3"/>
    <x v="0"/>
    <x v="704"/>
    <x v="2"/>
    <x v="2"/>
    <x v="3"/>
    <s v="Xerox 1881"/>
    <n v="49.12"/>
    <n v="4"/>
    <n v="23.09"/>
    <s v="Yes"/>
  </r>
  <r>
    <d v="2016-01-09T00:00:00"/>
    <x v="3"/>
    <x v="0"/>
    <x v="704"/>
    <x v="2"/>
    <x v="2"/>
    <x v="9"/>
    <s v="GBC DocuBind P400 Electric Binding System"/>
    <n v="4355.17"/>
    <n v="4"/>
    <n v="1415.43"/>
    <s v="Yes"/>
  </r>
  <r>
    <d v="2016-01-09T00:00:00"/>
    <x v="3"/>
    <x v="0"/>
    <x v="734"/>
    <x v="5"/>
    <x v="2"/>
    <x v="13"/>
    <s v="White Business Envelopes with Contemporary Seam, Recycled White Business Envelopes"/>
    <n v="21.88"/>
    <n v="2"/>
    <n v="10.94"/>
    <s v="Yes"/>
  </r>
  <r>
    <d v="2016-01-09T00:00:00"/>
    <x v="3"/>
    <x v="0"/>
    <x v="130"/>
    <x v="13"/>
    <x v="2"/>
    <x v="3"/>
    <s v="Telephone Message Books with Fax/Mobile Section, 5 1/2&quot; x 3 3/16&quot;"/>
    <n v="30.48"/>
    <n v="6"/>
    <n v="9.91"/>
    <s v="Yes"/>
  </r>
  <r>
    <d v="2016-01-09T00:00:00"/>
    <x v="3"/>
    <x v="0"/>
    <x v="130"/>
    <x v="13"/>
    <x v="0"/>
    <x v="2"/>
    <s v="Anker 36W 4-Port USB Wall Charger Travel Power Adapter for iPhone 5s 5c 5"/>
    <n v="23.99"/>
    <n v="2"/>
    <n v="-4.8"/>
    <s v="No"/>
  </r>
  <r>
    <d v="2016-01-09T00:00:00"/>
    <x v="3"/>
    <x v="0"/>
    <x v="130"/>
    <x v="13"/>
    <x v="2"/>
    <x v="4"/>
    <s v="Staples"/>
    <n v="16.690000000000001"/>
    <n v="7"/>
    <n v="5.42"/>
    <s v="Yes"/>
  </r>
  <r>
    <d v="2016-01-09T00:00:00"/>
    <x v="3"/>
    <x v="0"/>
    <x v="349"/>
    <x v="2"/>
    <x v="0"/>
    <x v="0"/>
    <s v="Enermax Aurora Lite Keyboard"/>
    <n v="468.9"/>
    <n v="6"/>
    <n v="206.32"/>
    <s v="Yes"/>
  </r>
  <r>
    <d v="2016-01-09T00:00:00"/>
    <x v="3"/>
    <x v="0"/>
    <x v="349"/>
    <x v="2"/>
    <x v="0"/>
    <x v="0"/>
    <s v="Memorex Mini Travel Drive 64 GB USB 2.0 Flash Drive"/>
    <n v="72.48"/>
    <n v="2"/>
    <n v="30.44"/>
    <s v="Yes"/>
  </r>
  <r>
    <d v="2016-01-09T00:00:00"/>
    <x v="3"/>
    <x v="0"/>
    <x v="349"/>
    <x v="2"/>
    <x v="2"/>
    <x v="16"/>
    <s v="Acme Value Line Scissors"/>
    <n v="10.95"/>
    <n v="3"/>
    <n v="3.29"/>
    <s v="Yes"/>
  </r>
  <r>
    <d v="2016-01-09T00:00:00"/>
    <x v="3"/>
    <x v="0"/>
    <x v="349"/>
    <x v="2"/>
    <x v="1"/>
    <x v="5"/>
    <s v="Howard Miller 14-1/2&quot; Diameter Chrome Round Wall Clock"/>
    <n v="191.82"/>
    <n v="3"/>
    <n v="61.38"/>
    <s v="Yes"/>
  </r>
  <r>
    <d v="2016-01-09T00:00:00"/>
    <x v="3"/>
    <x v="0"/>
    <x v="428"/>
    <x v="10"/>
    <x v="2"/>
    <x v="9"/>
    <s v="Wilson Jones Turn Tabs Binder Tool for Ring Binders"/>
    <n v="24.1"/>
    <n v="5"/>
    <n v="11.09"/>
    <s v="Yes"/>
  </r>
  <r>
    <d v="2016-01-09T00:00:00"/>
    <x v="3"/>
    <x v="0"/>
    <x v="428"/>
    <x v="10"/>
    <x v="0"/>
    <x v="2"/>
    <s v="Belkin Grip Candy Sheer Case / Cover for iPhone 5 and 5S"/>
    <n v="8.7799999999999994"/>
    <n v="1"/>
    <n v="2.2799999999999998"/>
    <s v="Yes"/>
  </r>
  <r>
    <d v="2016-01-09T00:00:00"/>
    <x v="3"/>
    <x v="0"/>
    <x v="428"/>
    <x v="10"/>
    <x v="2"/>
    <x v="10"/>
    <s v="Eureka The Boss Plus 12-Amp Hard Box Upright Vacuum, Red"/>
    <n v="376.74"/>
    <n v="4"/>
    <n v="71.16"/>
    <s v="Yes"/>
  </r>
  <r>
    <d v="2016-01-09T00:00:00"/>
    <x v="3"/>
    <x v="0"/>
    <x v="428"/>
    <x v="10"/>
    <x v="2"/>
    <x v="9"/>
    <s v="GBC Plastic Binding Combs"/>
    <n v="29.52"/>
    <n v="4"/>
    <n v="14.46"/>
    <s v="Yes"/>
  </r>
  <r>
    <d v="2016-01-09T00:00:00"/>
    <x v="3"/>
    <x v="0"/>
    <x v="428"/>
    <x v="10"/>
    <x v="2"/>
    <x v="11"/>
    <s v="Newell 315"/>
    <n v="11.96"/>
    <n v="2"/>
    <n v="2.99"/>
    <s v="Yes"/>
  </r>
  <r>
    <d v="2016-01-09T00:00:00"/>
    <x v="3"/>
    <x v="0"/>
    <x v="428"/>
    <x v="10"/>
    <x v="2"/>
    <x v="9"/>
    <s v="Wilson Jones 1&quot; Hanging DublLock Ring Binders"/>
    <n v="26.4"/>
    <n v="5"/>
    <n v="12.67"/>
    <s v="Yes"/>
  </r>
  <r>
    <d v="2016-01-09T00:00:00"/>
    <x v="3"/>
    <x v="0"/>
    <x v="197"/>
    <x v="5"/>
    <x v="2"/>
    <x v="13"/>
    <s v="Globe Weis Peel &amp; Seel First Class Envelopes"/>
    <n v="12.78"/>
    <n v="1"/>
    <n v="5.75"/>
    <s v="Yes"/>
  </r>
  <r>
    <d v="2016-01-10T00:00:00"/>
    <x v="3"/>
    <x v="0"/>
    <x v="321"/>
    <x v="5"/>
    <x v="1"/>
    <x v="1"/>
    <s v="Global Value Mid-Back Manager's Chair, Gray"/>
    <n v="194.85"/>
    <n v="4"/>
    <n v="12.18"/>
    <s v="Yes"/>
  </r>
  <r>
    <d v="2016-01-10T00:00:00"/>
    <x v="3"/>
    <x v="0"/>
    <x v="180"/>
    <x v="24"/>
    <x v="0"/>
    <x v="2"/>
    <s v="Plantronics CordlessÂ Phone HeadsetÂ with In-line Volume - M214C"/>
    <n v="69.900000000000006"/>
    <n v="2"/>
    <n v="18.87"/>
    <s v="Yes"/>
  </r>
  <r>
    <d v="2016-01-10T00:00:00"/>
    <x v="3"/>
    <x v="0"/>
    <x v="180"/>
    <x v="24"/>
    <x v="1"/>
    <x v="5"/>
    <s v="Westinghouse Clip-On Gooseneck Lamps"/>
    <n v="41.85"/>
    <n v="5"/>
    <n v="10.88"/>
    <s v="Yes"/>
  </r>
  <r>
    <d v="2016-01-10T00:00:00"/>
    <x v="3"/>
    <x v="0"/>
    <x v="461"/>
    <x v="2"/>
    <x v="1"/>
    <x v="7"/>
    <s v="Chromcraft Bull-Nose Wood 48&quot; x 96&quot; Rectangular Conference Tables"/>
    <n v="330.59"/>
    <n v="1"/>
    <n v="-115.71"/>
    <s v="No"/>
  </r>
  <r>
    <d v="2016-01-10T00:00:00"/>
    <x v="3"/>
    <x v="0"/>
    <x v="472"/>
    <x v="4"/>
    <x v="0"/>
    <x v="0"/>
    <s v="ImationÂ 16GB Mini TravelDrive USB 2.0Â Flash Drive"/>
    <n v="79.510000000000005"/>
    <n v="3"/>
    <n v="20.87"/>
    <s v="Yes"/>
  </r>
  <r>
    <d v="2016-01-10T00:00:00"/>
    <x v="3"/>
    <x v="0"/>
    <x v="472"/>
    <x v="4"/>
    <x v="2"/>
    <x v="3"/>
    <s v="Easy-staple paper"/>
    <n v="28.35"/>
    <n v="1"/>
    <n v="9.57"/>
    <s v="Yes"/>
  </r>
  <r>
    <d v="2016-01-10T00:00:00"/>
    <x v="3"/>
    <x v="0"/>
    <x v="506"/>
    <x v="11"/>
    <x v="2"/>
    <x v="9"/>
    <s v="Avery Non-Stick Binders"/>
    <n v="5.39"/>
    <n v="4"/>
    <n v="-4.49"/>
    <s v="No"/>
  </r>
  <r>
    <d v="2016-01-10T00:00:00"/>
    <x v="3"/>
    <x v="0"/>
    <x v="506"/>
    <x v="11"/>
    <x v="2"/>
    <x v="11"/>
    <s v="Staples in misc. colors"/>
    <n v="30.98"/>
    <n v="8"/>
    <n v="5.03"/>
    <s v="Yes"/>
  </r>
  <r>
    <d v="2016-01-11T00:00:00"/>
    <x v="3"/>
    <x v="0"/>
    <x v="344"/>
    <x v="25"/>
    <x v="0"/>
    <x v="2"/>
    <s v="LF Elite 3D Dazzle Designer Hard Case Cover, Lf Stylus Pen and Wiper For Apple Iphone 5c Mini Lite"/>
    <n v="21.8"/>
    <n v="2"/>
    <n v="6.1"/>
    <s v="Yes"/>
  </r>
  <r>
    <d v="2016-01-11T00:00:00"/>
    <x v="3"/>
    <x v="0"/>
    <x v="344"/>
    <x v="25"/>
    <x v="2"/>
    <x v="13"/>
    <s v="Airmail Envelopes"/>
    <n v="251.79"/>
    <n v="3"/>
    <n v="118.34"/>
    <s v="Yes"/>
  </r>
  <r>
    <d v="2016-01-11T00:00:00"/>
    <x v="3"/>
    <x v="0"/>
    <x v="723"/>
    <x v="4"/>
    <x v="2"/>
    <x v="6"/>
    <s v="Tenex Personal Filing Tote With Secure Closure Lid, Black/Frost"/>
    <n v="111.67"/>
    <n v="9"/>
    <n v="6.98"/>
    <s v="Yes"/>
  </r>
  <r>
    <d v="2016-01-11T00:00:00"/>
    <x v="3"/>
    <x v="0"/>
    <x v="46"/>
    <x v="3"/>
    <x v="0"/>
    <x v="0"/>
    <s v="Maxell 4.7GB DVD-R"/>
    <n v="68.11"/>
    <n v="3"/>
    <n v="17.88"/>
    <s v="Yes"/>
  </r>
  <r>
    <d v="2016-01-12T00:00:00"/>
    <x v="3"/>
    <x v="0"/>
    <x v="228"/>
    <x v="7"/>
    <x v="2"/>
    <x v="3"/>
    <s v="Universal Premium White Copier/Laser Paper (20Lb. and 87 Bright)"/>
    <n v="23.92"/>
    <n v="4"/>
    <n v="11.72"/>
    <s v="Yes"/>
  </r>
  <r>
    <d v="2016-01-12T00:00:00"/>
    <x v="3"/>
    <x v="0"/>
    <x v="307"/>
    <x v="29"/>
    <x v="1"/>
    <x v="1"/>
    <s v="Harbour Creations Steel Folding Chair"/>
    <n v="172.5"/>
    <n v="2"/>
    <n v="51.75"/>
    <s v="Yes"/>
  </r>
  <r>
    <d v="2016-01-12T00:00:00"/>
    <x v="3"/>
    <x v="0"/>
    <x v="307"/>
    <x v="29"/>
    <x v="0"/>
    <x v="2"/>
    <s v="JBL Micro Wireless Portable Bluetooth Speaker"/>
    <n v="179.97"/>
    <n v="3"/>
    <n v="44.99"/>
    <s v="Yes"/>
  </r>
  <r>
    <d v="2016-01-12T00:00:00"/>
    <x v="3"/>
    <x v="0"/>
    <x v="367"/>
    <x v="24"/>
    <x v="1"/>
    <x v="5"/>
    <s v="DAX Cubicle Frames - 8x10"/>
    <n v="17.309999999999999"/>
    <n v="3"/>
    <n v="5.19"/>
    <s v="Yes"/>
  </r>
  <r>
    <d v="2016-01-12T00:00:00"/>
    <x v="3"/>
    <x v="0"/>
    <x v="116"/>
    <x v="23"/>
    <x v="2"/>
    <x v="11"/>
    <s v="Newell 343"/>
    <n v="4.7"/>
    <n v="2"/>
    <n v="0.41"/>
    <s v="Yes"/>
  </r>
  <r>
    <d v="2016-01-12T00:00:00"/>
    <x v="3"/>
    <x v="0"/>
    <x v="356"/>
    <x v="5"/>
    <x v="1"/>
    <x v="5"/>
    <s v="Westinghouse Clip-On Gooseneck Lamps"/>
    <n v="16.739999999999998"/>
    <n v="2"/>
    <n v="4.3499999999999996"/>
    <s v="Yes"/>
  </r>
  <r>
    <d v="2016-01-12T00:00:00"/>
    <x v="3"/>
    <x v="0"/>
    <x v="405"/>
    <x v="30"/>
    <x v="2"/>
    <x v="9"/>
    <s v="XtraLife ClearVue Slant-D Ring Binder, White, 3&quot;"/>
    <n v="88.08"/>
    <n v="6"/>
    <n v="40.520000000000003"/>
    <s v="Yes"/>
  </r>
  <r>
    <d v="2016-01-12T00:00:00"/>
    <x v="3"/>
    <x v="0"/>
    <x v="405"/>
    <x v="30"/>
    <x v="1"/>
    <x v="1"/>
    <s v="Hon Every-Day Series Multi-Task Chairs"/>
    <n v="751.92"/>
    <n v="4"/>
    <n v="150.38"/>
    <s v="Yes"/>
  </r>
  <r>
    <d v="2016-01-12T00:00:00"/>
    <x v="3"/>
    <x v="0"/>
    <x v="55"/>
    <x v="12"/>
    <x v="0"/>
    <x v="2"/>
    <s v="Jabra Supreme Plus Driver EditionÂ Headset"/>
    <n v="863.93"/>
    <n v="9"/>
    <n v="86.39"/>
    <s v="Yes"/>
  </r>
  <r>
    <d v="2016-01-12T00:00:00"/>
    <x v="3"/>
    <x v="0"/>
    <x v="529"/>
    <x v="4"/>
    <x v="1"/>
    <x v="1"/>
    <s v="Situations Contoured Folding Chairs, 4/Set"/>
    <n v="248.43"/>
    <n v="5"/>
    <n v="-17.75"/>
    <s v="No"/>
  </r>
  <r>
    <d v="2016-01-12T00:00:00"/>
    <x v="3"/>
    <x v="0"/>
    <x v="529"/>
    <x v="4"/>
    <x v="2"/>
    <x v="10"/>
    <s v="Acco 6 Outlet Guardian Premium Surge Suppressor"/>
    <n v="11.65"/>
    <n v="4"/>
    <n v="-30.87"/>
    <s v="No"/>
  </r>
  <r>
    <d v="2016-01-12T00:00:00"/>
    <x v="3"/>
    <x v="0"/>
    <x v="529"/>
    <x v="4"/>
    <x v="1"/>
    <x v="1"/>
    <s v="Global Push Button Manager's Chair, Indigo"/>
    <n v="85.25"/>
    <n v="2"/>
    <n v="-1.22"/>
    <s v="No"/>
  </r>
  <r>
    <d v="2016-01-12T00:00:00"/>
    <x v="3"/>
    <x v="0"/>
    <x v="106"/>
    <x v="6"/>
    <x v="0"/>
    <x v="2"/>
    <s v="Jensen SMPS-640 -Â speaker phone"/>
    <n v="137.94"/>
    <n v="3"/>
    <n v="35.86"/>
    <s v="Yes"/>
  </r>
  <r>
    <d v="2016-01-12T00:00:00"/>
    <x v="3"/>
    <x v="0"/>
    <x v="106"/>
    <x v="6"/>
    <x v="1"/>
    <x v="5"/>
    <s v="Executive Impressions 14&quot;"/>
    <n v="111.15"/>
    <n v="5"/>
    <n v="48.91"/>
    <s v="Yes"/>
  </r>
  <r>
    <d v="2016-01-12T00:00:00"/>
    <x v="3"/>
    <x v="0"/>
    <x v="106"/>
    <x v="6"/>
    <x v="2"/>
    <x v="10"/>
    <s v="Honeywell Enviracaire Portable HEPA Air Cleaner for 17' x 22' Room"/>
    <n v="901.95"/>
    <n v="3"/>
    <n v="297.64"/>
    <s v="Yes"/>
  </r>
  <r>
    <d v="2016-01-12T00:00:00"/>
    <x v="3"/>
    <x v="0"/>
    <x v="106"/>
    <x v="6"/>
    <x v="1"/>
    <x v="7"/>
    <s v="Chromcraft Round Conference Tables"/>
    <n v="366.01"/>
    <n v="3"/>
    <n v="-47.06"/>
    <s v="No"/>
  </r>
  <r>
    <d v="2016-01-12T00:00:00"/>
    <x v="3"/>
    <x v="0"/>
    <x v="153"/>
    <x v="25"/>
    <x v="2"/>
    <x v="10"/>
    <s v="Honeywell Enviracaire Portable HEPA Air Cleaner for 17' x 22' Room"/>
    <n v="2104.5500000000002"/>
    <n v="7"/>
    <n v="694.5"/>
    <s v="Yes"/>
  </r>
  <r>
    <d v="2016-01-12T00:00:00"/>
    <x v="3"/>
    <x v="0"/>
    <x v="153"/>
    <x v="25"/>
    <x v="2"/>
    <x v="16"/>
    <s v="Acme Softgrip Scissors"/>
    <n v="40.700000000000003"/>
    <n v="5"/>
    <n v="11.8"/>
    <s v="Yes"/>
  </r>
  <r>
    <d v="2016-01-12T00:00:00"/>
    <x v="3"/>
    <x v="0"/>
    <x v="197"/>
    <x v="5"/>
    <x v="1"/>
    <x v="5"/>
    <s v="Tenex Chairmats For Use With Carpeted Floors"/>
    <n v="31.96"/>
    <n v="2"/>
    <n v="1.6"/>
    <s v="Yes"/>
  </r>
  <r>
    <d v="2016-01-12T00:00:00"/>
    <x v="3"/>
    <x v="0"/>
    <x v="197"/>
    <x v="5"/>
    <x v="2"/>
    <x v="3"/>
    <s v="Xerox 1886"/>
    <n v="47.9"/>
    <n v="1"/>
    <n v="22.99"/>
    <s v="Yes"/>
  </r>
  <r>
    <d v="2016-01-12T00:00:00"/>
    <x v="3"/>
    <x v="0"/>
    <x v="197"/>
    <x v="5"/>
    <x v="2"/>
    <x v="6"/>
    <s v="Sauder Facets Collection Locker/File Cabinet, Sky Alder Finish"/>
    <n v="1112.94"/>
    <n v="3"/>
    <n v="222.59"/>
    <s v="Yes"/>
  </r>
  <r>
    <d v="2016-01-12T00:00:00"/>
    <x v="3"/>
    <x v="0"/>
    <x v="197"/>
    <x v="5"/>
    <x v="2"/>
    <x v="13"/>
    <s v="#10- 4 1/8&quot; x 9 1/2&quot; Security-Tint Envelopes"/>
    <n v="22.92"/>
    <n v="3"/>
    <n v="11.23"/>
    <s v="Yes"/>
  </r>
  <r>
    <d v="2016-01-12T00:00:00"/>
    <x v="3"/>
    <x v="0"/>
    <x v="484"/>
    <x v="5"/>
    <x v="2"/>
    <x v="11"/>
    <s v="Sanford Colorific Colored Pencils, 12/Box"/>
    <n v="23.04"/>
    <n v="8"/>
    <n v="6.91"/>
    <s v="Yes"/>
  </r>
  <r>
    <d v="2016-01-14T00:00:00"/>
    <x v="3"/>
    <x v="0"/>
    <x v="675"/>
    <x v="12"/>
    <x v="2"/>
    <x v="3"/>
    <s v="Xerox 1882"/>
    <n v="89.57"/>
    <n v="2"/>
    <n v="32.47"/>
    <s v="Yes"/>
  </r>
  <r>
    <d v="2016-01-14T00:00:00"/>
    <x v="3"/>
    <x v="0"/>
    <x v="675"/>
    <x v="12"/>
    <x v="1"/>
    <x v="5"/>
    <s v="Electrix Fluorescent Magnifier Lamps &amp; Weighted Base"/>
    <n v="315.77999999999997"/>
    <n v="8"/>
    <n v="31.58"/>
    <s v="Yes"/>
  </r>
  <r>
    <d v="2016-01-15T00:00:00"/>
    <x v="3"/>
    <x v="0"/>
    <x v="262"/>
    <x v="8"/>
    <x v="2"/>
    <x v="13"/>
    <s v="Quality Park Security Envelopes"/>
    <n v="52.34"/>
    <n v="2"/>
    <n v="24.6"/>
    <s v="Yes"/>
  </r>
  <r>
    <d v="2016-01-15T00:00:00"/>
    <x v="3"/>
    <x v="0"/>
    <x v="262"/>
    <x v="8"/>
    <x v="2"/>
    <x v="11"/>
    <s v="American Pencil"/>
    <n v="4.66"/>
    <n v="2"/>
    <n v="1.35"/>
    <s v="Yes"/>
  </r>
  <r>
    <d v="2016-01-15T00:00:00"/>
    <x v="3"/>
    <x v="0"/>
    <x v="262"/>
    <x v="8"/>
    <x v="0"/>
    <x v="0"/>
    <s v="LogitechÂ Gaming G510s - Keyboard"/>
    <n v="254.97"/>
    <n v="3"/>
    <n v="91.79"/>
    <s v="Yes"/>
  </r>
  <r>
    <d v="2016-01-15T00:00:00"/>
    <x v="3"/>
    <x v="0"/>
    <x v="237"/>
    <x v="30"/>
    <x v="1"/>
    <x v="7"/>
    <s v="Bevis Round Bullnose 29&quot; High Table Top"/>
    <n v="181.8"/>
    <n v="1"/>
    <n v="-15.58"/>
    <s v="No"/>
  </r>
  <r>
    <d v="2016-01-15T00:00:00"/>
    <x v="3"/>
    <x v="0"/>
    <x v="183"/>
    <x v="2"/>
    <x v="2"/>
    <x v="13"/>
    <s v="#10 Gummed Flap White Envelopes, 100/Box"/>
    <n v="16.52"/>
    <n v="4"/>
    <n v="7.6"/>
    <s v="Yes"/>
  </r>
  <r>
    <d v="2016-01-15T00:00:00"/>
    <x v="3"/>
    <x v="0"/>
    <x v="183"/>
    <x v="2"/>
    <x v="2"/>
    <x v="3"/>
    <s v="Xerox 1959"/>
    <n v="60.12"/>
    <n v="9"/>
    <n v="28.86"/>
    <s v="Yes"/>
  </r>
  <r>
    <d v="2016-01-15T00:00:00"/>
    <x v="3"/>
    <x v="0"/>
    <x v="183"/>
    <x v="2"/>
    <x v="2"/>
    <x v="9"/>
    <s v="Square Ring Data Binders, Rigid 75 Pt. Covers, 11&quot; x 14-7/8&quot;"/>
    <n v="49.54"/>
    <n v="3"/>
    <n v="17.34"/>
    <s v="Yes"/>
  </r>
  <r>
    <d v="2016-01-15T00:00:00"/>
    <x v="3"/>
    <x v="0"/>
    <x v="735"/>
    <x v="2"/>
    <x v="2"/>
    <x v="3"/>
    <s v="Xerox 1893"/>
    <n v="81.98"/>
    <n v="2"/>
    <n v="40.17"/>
    <s v="Yes"/>
  </r>
  <r>
    <d v="2016-01-16T00:00:00"/>
    <x v="3"/>
    <x v="0"/>
    <x v="68"/>
    <x v="5"/>
    <x v="2"/>
    <x v="9"/>
    <s v="Wilson Jones Active Use Binders"/>
    <n v="11.65"/>
    <n v="2"/>
    <n v="4.22"/>
    <s v="Yes"/>
  </r>
  <r>
    <d v="2016-01-16T00:00:00"/>
    <x v="3"/>
    <x v="0"/>
    <x v="68"/>
    <x v="5"/>
    <x v="0"/>
    <x v="0"/>
    <s v="ImationÂ 8GB Mini TravelDrive USB 2.0Â Flash Drive"/>
    <n v="90.57"/>
    <n v="3"/>
    <n v="11.77"/>
    <s v="Yes"/>
  </r>
  <r>
    <d v="2016-01-17T00:00:00"/>
    <x v="3"/>
    <x v="0"/>
    <x v="666"/>
    <x v="38"/>
    <x v="1"/>
    <x v="5"/>
    <s v="Tenex Contemporary Contur Chairmats for Low and Medium Pile Carpet, Computer, 39&quot; x 49&quot;"/>
    <n v="322.58999999999997"/>
    <n v="3"/>
    <n v="64.52"/>
    <s v="Yes"/>
  </r>
  <r>
    <d v="2016-01-17T00:00:00"/>
    <x v="3"/>
    <x v="0"/>
    <x v="666"/>
    <x v="38"/>
    <x v="0"/>
    <x v="0"/>
    <s v="Logitech 910-002974 M325 Wireless Mouse for Web Scrolling"/>
    <n v="29.99"/>
    <n v="1"/>
    <n v="13.2"/>
    <s v="Yes"/>
  </r>
  <r>
    <d v="2016-01-17T00:00:00"/>
    <x v="3"/>
    <x v="0"/>
    <x v="666"/>
    <x v="38"/>
    <x v="0"/>
    <x v="0"/>
    <s v="Logitech G19 Programmable Gaming Keyboard"/>
    <n v="371.97"/>
    <n v="3"/>
    <n v="66.95"/>
    <s v="Yes"/>
  </r>
  <r>
    <d v="2016-01-17T00:00:00"/>
    <x v="3"/>
    <x v="0"/>
    <x v="729"/>
    <x v="21"/>
    <x v="0"/>
    <x v="0"/>
    <s v="First Data FD10 PIN Pad"/>
    <n v="316"/>
    <n v="4"/>
    <n v="31.6"/>
    <s v="Yes"/>
  </r>
  <r>
    <d v="2016-01-21T00:00:00"/>
    <x v="3"/>
    <x v="0"/>
    <x v="251"/>
    <x v="5"/>
    <x v="1"/>
    <x v="1"/>
    <s v="Global Super Steno Chair"/>
    <n v="153.57"/>
    <n v="2"/>
    <n v="-5.76"/>
    <s v="No"/>
  </r>
  <r>
    <d v="2016-01-21T00:00:00"/>
    <x v="3"/>
    <x v="0"/>
    <x v="251"/>
    <x v="5"/>
    <x v="1"/>
    <x v="1"/>
    <s v="Global Ergonomic Managers Chair"/>
    <n v="1013.49"/>
    <n v="7"/>
    <n v="76.010000000000005"/>
    <s v="Yes"/>
  </r>
  <r>
    <d v="2016-01-22T00:00:00"/>
    <x v="3"/>
    <x v="0"/>
    <x v="502"/>
    <x v="8"/>
    <x v="2"/>
    <x v="4"/>
    <s v="Bagged Rubber Bands"/>
    <n v="7.56"/>
    <n v="6"/>
    <n v="0.3"/>
    <s v="Yes"/>
  </r>
  <r>
    <d v="2016-01-22T00:00:00"/>
    <x v="3"/>
    <x v="0"/>
    <x v="707"/>
    <x v="12"/>
    <x v="1"/>
    <x v="5"/>
    <s v="Eldon Pizzaz Desk Accessories"/>
    <n v="14.27"/>
    <n v="8"/>
    <n v="4.28"/>
    <s v="Yes"/>
  </r>
  <r>
    <d v="2016-01-22T00:00:00"/>
    <x v="3"/>
    <x v="0"/>
    <x v="707"/>
    <x v="12"/>
    <x v="1"/>
    <x v="14"/>
    <s v="Sauder Forest Hills Library, Woodland Oak Finish"/>
    <n v="451.14"/>
    <n v="4"/>
    <n v="-67.67"/>
    <s v="No"/>
  </r>
  <r>
    <d v="2016-01-22T00:00:00"/>
    <x v="3"/>
    <x v="0"/>
    <x v="707"/>
    <x v="12"/>
    <x v="2"/>
    <x v="10"/>
    <s v="Fellowes Mighty 8 Compact Surge Protector"/>
    <n v="64.86"/>
    <n v="4"/>
    <n v="6.49"/>
    <s v="Yes"/>
  </r>
  <r>
    <d v="2016-01-22T00:00:00"/>
    <x v="3"/>
    <x v="0"/>
    <x v="244"/>
    <x v="1"/>
    <x v="1"/>
    <x v="5"/>
    <s v="Contract Clock, 14&quot;, Brown"/>
    <n v="109.9"/>
    <n v="5"/>
    <n v="37.369999999999997"/>
    <s v="Yes"/>
  </r>
  <r>
    <d v="2016-01-22T00:00:00"/>
    <x v="3"/>
    <x v="0"/>
    <x v="378"/>
    <x v="1"/>
    <x v="2"/>
    <x v="3"/>
    <s v="Xerox 218"/>
    <n v="12.96"/>
    <n v="2"/>
    <n v="6.22"/>
    <s v="Yes"/>
  </r>
  <r>
    <d v="2016-01-22T00:00:00"/>
    <x v="3"/>
    <x v="0"/>
    <x v="336"/>
    <x v="5"/>
    <x v="2"/>
    <x v="8"/>
    <s v="Avery 475"/>
    <n v="44.4"/>
    <n v="3"/>
    <n v="22.2"/>
    <s v="Yes"/>
  </r>
  <r>
    <d v="2016-01-22T00:00:00"/>
    <x v="3"/>
    <x v="0"/>
    <x v="336"/>
    <x v="5"/>
    <x v="2"/>
    <x v="8"/>
    <s v="Avery 476"/>
    <n v="20.65"/>
    <n v="5"/>
    <n v="9.5"/>
    <s v="Yes"/>
  </r>
  <r>
    <d v="2016-01-22T00:00:00"/>
    <x v="3"/>
    <x v="0"/>
    <x v="255"/>
    <x v="18"/>
    <x v="0"/>
    <x v="2"/>
    <s v="Panasonic Kx-TS550"/>
    <n v="110.38"/>
    <n v="4"/>
    <n v="-20.239999999999998"/>
    <s v="No"/>
  </r>
  <r>
    <d v="2016-01-22T00:00:00"/>
    <x v="3"/>
    <x v="0"/>
    <x v="255"/>
    <x v="18"/>
    <x v="0"/>
    <x v="0"/>
    <s v="Verbatim 25 GB 6x Blu-ray Single Layer Recordable Disc, 25/Pack"/>
    <n v="55.18"/>
    <n v="3"/>
    <n v="15.86"/>
    <s v="Yes"/>
  </r>
  <r>
    <d v="2016-01-22T00:00:00"/>
    <x v="3"/>
    <x v="0"/>
    <x v="32"/>
    <x v="2"/>
    <x v="2"/>
    <x v="9"/>
    <s v="Wilson Jones data.warehouse D-Ring Binders with DublLock"/>
    <n v="26.34"/>
    <n v="4"/>
    <n v="9.2200000000000006"/>
    <s v="Yes"/>
  </r>
  <r>
    <d v="2016-01-23T00:00:00"/>
    <x v="3"/>
    <x v="0"/>
    <x v="655"/>
    <x v="5"/>
    <x v="1"/>
    <x v="5"/>
    <s v="DAX Cubicle Frames, 8-1/2 x 11"/>
    <n v="59.99"/>
    <n v="7"/>
    <n v="21.6"/>
    <s v="Yes"/>
  </r>
  <r>
    <d v="2016-01-23T00:00:00"/>
    <x v="3"/>
    <x v="0"/>
    <x v="606"/>
    <x v="45"/>
    <x v="0"/>
    <x v="0"/>
    <s v="Logitech Wireless Marathon Mouse M705"/>
    <n v="99.98"/>
    <n v="2"/>
    <n v="42.99"/>
    <s v="Yes"/>
  </r>
  <r>
    <d v="2016-01-23T00:00:00"/>
    <x v="3"/>
    <x v="0"/>
    <x v="606"/>
    <x v="45"/>
    <x v="2"/>
    <x v="11"/>
    <s v="4009 Highlighters"/>
    <n v="8.0399999999999991"/>
    <n v="6"/>
    <n v="2.73"/>
    <s v="Yes"/>
  </r>
  <r>
    <d v="2016-01-23T00:00:00"/>
    <x v="3"/>
    <x v="0"/>
    <x v="606"/>
    <x v="45"/>
    <x v="2"/>
    <x v="6"/>
    <s v="Iceberg Mobile Mega Data/Printer Cart"/>
    <n v="1564.29"/>
    <n v="13"/>
    <n v="406.72"/>
    <s v="Yes"/>
  </r>
  <r>
    <d v="2016-01-24T00:00:00"/>
    <x v="3"/>
    <x v="0"/>
    <x v="436"/>
    <x v="33"/>
    <x v="2"/>
    <x v="9"/>
    <s v="XtraLife ClearVue Slant-D Ring Binders by Cardinal"/>
    <n v="31.36"/>
    <n v="4"/>
    <n v="15.68"/>
    <s v="Yes"/>
  </r>
  <r>
    <d v="2016-01-25T00:00:00"/>
    <x v="3"/>
    <x v="0"/>
    <x v="736"/>
    <x v="8"/>
    <x v="2"/>
    <x v="11"/>
    <s v="Dixon Ticonderoga Maple Cedar Pencil, #2"/>
    <n v="9.2100000000000009"/>
    <n v="3"/>
    <n v="2.2999999999999998"/>
    <s v="Yes"/>
  </r>
  <r>
    <d v="2016-01-25T00:00:00"/>
    <x v="3"/>
    <x v="0"/>
    <x v="736"/>
    <x v="8"/>
    <x v="2"/>
    <x v="3"/>
    <s v="Telephone Message Books with Fax/Mobile Section, 4 1/4&quot; x 6&quot;"/>
    <n v="18"/>
    <n v="5"/>
    <n v="8.2799999999999994"/>
    <s v="Yes"/>
  </r>
  <r>
    <d v="2016-01-25T00:00:00"/>
    <x v="3"/>
    <x v="0"/>
    <x v="153"/>
    <x v="2"/>
    <x v="2"/>
    <x v="9"/>
    <s v="GBC Standard Recycled Report Covers, Clear Plastic Sheets"/>
    <n v="43.12"/>
    <n v="5"/>
    <n v="15.09"/>
    <s v="Yes"/>
  </r>
  <r>
    <d v="2016-01-25T00:00:00"/>
    <x v="3"/>
    <x v="0"/>
    <x v="153"/>
    <x v="2"/>
    <x v="1"/>
    <x v="7"/>
    <s v="Chromcraft Round Conference Tables"/>
    <n v="313.72000000000003"/>
    <n v="3"/>
    <n v="-99.35"/>
    <s v="No"/>
  </r>
  <r>
    <d v="2016-01-25T00:00:00"/>
    <x v="3"/>
    <x v="0"/>
    <x v="153"/>
    <x v="2"/>
    <x v="1"/>
    <x v="5"/>
    <s v="Tenex B1-RE Series Chair Mats for Low Pile Carpets"/>
    <n v="45.98"/>
    <n v="1"/>
    <n v="7.82"/>
    <s v="Yes"/>
  </r>
  <r>
    <d v="2016-01-25T00:00:00"/>
    <x v="3"/>
    <x v="0"/>
    <x v="153"/>
    <x v="2"/>
    <x v="2"/>
    <x v="6"/>
    <s v="SAFCO Commercial Wire Shelving, 72h"/>
    <n v="428.68"/>
    <n v="7"/>
    <n v="0"/>
    <s v="Break-Even"/>
  </r>
  <r>
    <d v="2016-01-28T00:00:00"/>
    <x v="3"/>
    <x v="0"/>
    <x v="436"/>
    <x v="5"/>
    <x v="2"/>
    <x v="11"/>
    <s v="Newell 345"/>
    <n v="39.68"/>
    <n v="2"/>
    <n v="10.32"/>
    <s v="Yes"/>
  </r>
  <r>
    <d v="2016-01-30T00:00:00"/>
    <x v="3"/>
    <x v="0"/>
    <x v="481"/>
    <x v="5"/>
    <x v="2"/>
    <x v="9"/>
    <s v="Heavy-Duty E-Z-D Binders"/>
    <n v="17.46"/>
    <n v="2"/>
    <n v="5.89"/>
    <s v="Yes"/>
  </r>
  <r>
    <d v="2016-01-30T00:00:00"/>
    <x v="3"/>
    <x v="0"/>
    <x v="110"/>
    <x v="5"/>
    <x v="2"/>
    <x v="6"/>
    <s v="File Shuttle II and Handi-File, Black"/>
    <n v="305.01"/>
    <n v="9"/>
    <n v="76.25"/>
    <s v="Yes"/>
  </r>
  <r>
    <d v="2016-01-30T00:00:00"/>
    <x v="3"/>
    <x v="0"/>
    <x v="110"/>
    <x v="5"/>
    <x v="2"/>
    <x v="9"/>
    <s v="GBC Wire Binding Strips"/>
    <n v="50.78"/>
    <n v="2"/>
    <n v="17.77"/>
    <s v="Yes"/>
  </r>
  <r>
    <d v="2016-01-30T00:00:00"/>
    <x v="3"/>
    <x v="0"/>
    <x v="110"/>
    <x v="5"/>
    <x v="2"/>
    <x v="8"/>
    <s v="Avery 512"/>
    <n v="26.01"/>
    <n v="9"/>
    <n v="12.22"/>
    <s v="Yes"/>
  </r>
  <r>
    <d v="2016-01-30T00:00:00"/>
    <x v="3"/>
    <x v="0"/>
    <x v="384"/>
    <x v="1"/>
    <x v="1"/>
    <x v="1"/>
    <s v="Global Deluxe High-Back Office Chair in Storm"/>
    <n v="435.17"/>
    <n v="4"/>
    <n v="-59.84"/>
    <s v="No"/>
  </r>
  <r>
    <d v="2016-01-30T00:00:00"/>
    <x v="3"/>
    <x v="0"/>
    <x v="384"/>
    <x v="1"/>
    <x v="1"/>
    <x v="14"/>
    <s v="O'Sullivan 2-Shelf Heavy-Duty Bookcases"/>
    <n v="48.58"/>
    <n v="1"/>
    <n v="7.77"/>
    <s v="Yes"/>
  </r>
  <r>
    <d v="2016-01-30T00:00:00"/>
    <x v="3"/>
    <x v="0"/>
    <x v="737"/>
    <x v="3"/>
    <x v="2"/>
    <x v="3"/>
    <s v="Xerox 1943"/>
    <n v="156.51"/>
    <n v="4"/>
    <n v="52.82"/>
    <s v="Yes"/>
  </r>
  <r>
    <d v="2016-01-30T00:00:00"/>
    <x v="3"/>
    <x v="0"/>
    <x v="178"/>
    <x v="3"/>
    <x v="0"/>
    <x v="2"/>
    <s v="Nokia Lumia 1020"/>
    <n v="1439.97"/>
    <n v="4"/>
    <n v="144"/>
    <s v="Yes"/>
  </r>
  <r>
    <d v="2016-01-30T00:00:00"/>
    <x v="3"/>
    <x v="0"/>
    <x v="178"/>
    <x v="3"/>
    <x v="2"/>
    <x v="9"/>
    <s v="Avery Durable Binders"/>
    <n v="1.73"/>
    <n v="3"/>
    <n v="-2.68"/>
    <s v="No"/>
  </r>
  <r>
    <d v="2016-01-30T00:00:00"/>
    <x v="3"/>
    <x v="0"/>
    <x v="178"/>
    <x v="3"/>
    <x v="1"/>
    <x v="7"/>
    <s v="Bretford Â“Just In TimeÂ” Height-Adjustable Multi-Task Work Tables"/>
    <n v="626.1"/>
    <n v="3"/>
    <n v="-538.45000000000005"/>
    <s v="No"/>
  </r>
  <r>
    <d v="2016-01-31T00:00:00"/>
    <x v="3"/>
    <x v="0"/>
    <x v="140"/>
    <x v="5"/>
    <x v="0"/>
    <x v="2"/>
    <s v="AT&amp;T 1080 Phone"/>
    <n v="109.59"/>
    <n v="1"/>
    <n v="8.2200000000000006"/>
    <s v="Yes"/>
  </r>
  <r>
    <d v="2016-01-31T00:00:00"/>
    <x v="3"/>
    <x v="0"/>
    <x v="140"/>
    <x v="5"/>
    <x v="2"/>
    <x v="3"/>
    <s v="Easy-staple paper"/>
    <n v="56.7"/>
    <n v="5"/>
    <n v="27.78"/>
    <s v="Yes"/>
  </r>
  <r>
    <d v="2016-01-31T00:00:00"/>
    <x v="3"/>
    <x v="0"/>
    <x v="212"/>
    <x v="4"/>
    <x v="2"/>
    <x v="3"/>
    <s v="Xerox 1994"/>
    <n v="15.55"/>
    <n v="3"/>
    <n v="5.44"/>
    <s v="Yes"/>
  </r>
  <r>
    <d v="2016-01-31T00:00:00"/>
    <x v="3"/>
    <x v="0"/>
    <x v="534"/>
    <x v="8"/>
    <x v="2"/>
    <x v="13"/>
    <s v="Staple envelope"/>
    <n v="23.36"/>
    <n v="2"/>
    <n v="11.68"/>
    <s v="Yes"/>
  </r>
  <r>
    <d v="2016-01-31T00:00:00"/>
    <x v="3"/>
    <x v="0"/>
    <x v="187"/>
    <x v="21"/>
    <x v="2"/>
    <x v="9"/>
    <s v="Fellowes PB500 Electric Punch Plastic Comb Binding Machine with Manual Bind"/>
    <n v="1270.99"/>
    <n v="1"/>
    <n v="635.5"/>
    <s v="Yes"/>
  </r>
  <r>
    <d v="2016-01-31T00:00:00"/>
    <x v="3"/>
    <x v="0"/>
    <x v="187"/>
    <x v="21"/>
    <x v="2"/>
    <x v="13"/>
    <s v="#10 White Business Envelopes,4 1/8 x 9 1/2"/>
    <n v="125.36"/>
    <n v="8"/>
    <n v="58.92"/>
    <s v="Yes"/>
  </r>
  <r>
    <d v="2016-02-01T00:00:00"/>
    <x v="3"/>
    <x v="1"/>
    <x v="700"/>
    <x v="29"/>
    <x v="1"/>
    <x v="14"/>
    <s v="Bush Westfield Collection Bookcases, Medium Cherry Finish"/>
    <n v="173.94"/>
    <n v="3"/>
    <n v="38.270000000000003"/>
    <s v="Yes"/>
  </r>
  <r>
    <d v="2016-02-01T00:00:00"/>
    <x v="3"/>
    <x v="1"/>
    <x v="700"/>
    <x v="29"/>
    <x v="0"/>
    <x v="2"/>
    <s v="GE 30522EE2"/>
    <n v="231.98"/>
    <n v="2"/>
    <n v="67.27"/>
    <s v="Yes"/>
  </r>
  <r>
    <d v="2016-02-02T00:00:00"/>
    <x v="3"/>
    <x v="1"/>
    <x v="579"/>
    <x v="2"/>
    <x v="2"/>
    <x v="6"/>
    <s v="Belkin 19&quot; Center-Weighted Shelf, Gray"/>
    <n v="117.96"/>
    <n v="2"/>
    <n v="5.9"/>
    <s v="Yes"/>
  </r>
  <r>
    <d v="2016-02-02T00:00:00"/>
    <x v="3"/>
    <x v="1"/>
    <x v="439"/>
    <x v="25"/>
    <x v="0"/>
    <x v="15"/>
    <s v="HP Designjet T520 Inkjet Large Format Printer - 24&quot; Color"/>
    <n v="8749.9500000000007"/>
    <n v="5"/>
    <n v="2799.98"/>
    <s v="Yes"/>
  </r>
  <r>
    <d v="2016-02-02T00:00:00"/>
    <x v="3"/>
    <x v="1"/>
    <x v="439"/>
    <x v="25"/>
    <x v="2"/>
    <x v="9"/>
    <s v="Presstex Flexible Ring Binders"/>
    <n v="36.4"/>
    <n v="8"/>
    <n v="18.2"/>
    <s v="Yes"/>
  </r>
  <r>
    <d v="2016-02-02T00:00:00"/>
    <x v="3"/>
    <x v="1"/>
    <x v="439"/>
    <x v="25"/>
    <x v="1"/>
    <x v="5"/>
    <s v="Acrylic Self-Standing Desk Frames"/>
    <n v="18.690000000000001"/>
    <n v="7"/>
    <n v="7.1"/>
    <s v="Yes"/>
  </r>
  <r>
    <d v="2016-02-02T00:00:00"/>
    <x v="3"/>
    <x v="1"/>
    <x v="312"/>
    <x v="4"/>
    <x v="1"/>
    <x v="5"/>
    <s v="Deflect-o RollaMat Studded, Beveled Mat for Medium Pile Carpeting"/>
    <n v="73.78"/>
    <n v="2"/>
    <n v="-77.47"/>
    <s v="No"/>
  </r>
  <r>
    <d v="2016-02-04T00:00:00"/>
    <x v="3"/>
    <x v="1"/>
    <x v="385"/>
    <x v="0"/>
    <x v="1"/>
    <x v="1"/>
    <s v="Global Executive Mid-Back Manager's Chair"/>
    <n v="1454.9"/>
    <n v="5"/>
    <n v="378.27"/>
    <s v="Yes"/>
  </r>
  <r>
    <d v="2016-02-05T00:00:00"/>
    <x v="3"/>
    <x v="1"/>
    <x v="738"/>
    <x v="4"/>
    <x v="2"/>
    <x v="11"/>
    <s v="Panasonic KP-380BK Classic Electric Pencil Sharpener"/>
    <n v="86.35"/>
    <n v="3"/>
    <n v="5.4"/>
    <s v="Yes"/>
  </r>
  <r>
    <d v="2016-02-05T00:00:00"/>
    <x v="3"/>
    <x v="1"/>
    <x v="246"/>
    <x v="2"/>
    <x v="2"/>
    <x v="6"/>
    <s v="Super Decoflex Portable Personal File"/>
    <n v="44.94"/>
    <n v="3"/>
    <n v="12.58"/>
    <s v="Yes"/>
  </r>
  <r>
    <d v="2016-02-05T00:00:00"/>
    <x v="3"/>
    <x v="1"/>
    <x v="246"/>
    <x v="2"/>
    <x v="2"/>
    <x v="9"/>
    <s v="Poly Designer Cover &amp; Back"/>
    <n v="45.58"/>
    <n v="3"/>
    <n v="15.95"/>
    <s v="Yes"/>
  </r>
  <r>
    <d v="2016-02-05T00:00:00"/>
    <x v="3"/>
    <x v="1"/>
    <x v="317"/>
    <x v="12"/>
    <x v="1"/>
    <x v="1"/>
    <s v="Global Stack Chair without Arms, Black"/>
    <n v="187.06"/>
    <n v="9"/>
    <n v="11.69"/>
    <s v="Yes"/>
  </r>
  <r>
    <d v="2016-02-05T00:00:00"/>
    <x v="3"/>
    <x v="1"/>
    <x v="440"/>
    <x v="4"/>
    <x v="2"/>
    <x v="6"/>
    <s v="Akro Stacking Bins"/>
    <n v="18.940000000000001"/>
    <n v="3"/>
    <n v="-3.79"/>
    <s v="No"/>
  </r>
  <r>
    <d v="2016-02-05T00:00:00"/>
    <x v="3"/>
    <x v="1"/>
    <x v="440"/>
    <x v="4"/>
    <x v="2"/>
    <x v="6"/>
    <s v="Sterilite Show Offs Storage Containers"/>
    <n v="12.67"/>
    <n v="3"/>
    <n v="-3.17"/>
    <s v="No"/>
  </r>
  <r>
    <d v="2016-02-05T00:00:00"/>
    <x v="3"/>
    <x v="1"/>
    <x v="440"/>
    <x v="4"/>
    <x v="2"/>
    <x v="8"/>
    <s v="Avery 502"/>
    <n v="5.04"/>
    <n v="2"/>
    <n v="1.76"/>
    <s v="Yes"/>
  </r>
  <r>
    <d v="2016-02-05T00:00:00"/>
    <x v="3"/>
    <x v="1"/>
    <x v="330"/>
    <x v="4"/>
    <x v="1"/>
    <x v="1"/>
    <s v="Office Star - Contemporary Task Swivel chair with Loop Arms, Charcoal"/>
    <n v="366.74"/>
    <n v="4"/>
    <n v="-110.02"/>
    <s v="No"/>
  </r>
  <r>
    <d v="2016-02-05T00:00:00"/>
    <x v="3"/>
    <x v="1"/>
    <x v="478"/>
    <x v="2"/>
    <x v="1"/>
    <x v="5"/>
    <s v="Eldon 200 Class Desk Accessories"/>
    <n v="12.56"/>
    <n v="2"/>
    <n v="4.0199999999999996"/>
    <s v="Yes"/>
  </r>
  <r>
    <d v="2016-02-05T00:00:00"/>
    <x v="3"/>
    <x v="1"/>
    <x v="478"/>
    <x v="2"/>
    <x v="2"/>
    <x v="9"/>
    <s v="Vinyl Sectional Post Binders"/>
    <n v="90.48"/>
    <n v="3"/>
    <n v="33.93"/>
    <s v="Yes"/>
  </r>
  <r>
    <d v="2016-02-05T00:00:00"/>
    <x v="3"/>
    <x v="1"/>
    <x v="478"/>
    <x v="2"/>
    <x v="2"/>
    <x v="3"/>
    <s v="Southworth Parchment Paper &amp; Envelopes"/>
    <n v="13.08"/>
    <n v="2"/>
    <n v="6.02"/>
    <s v="Yes"/>
  </r>
  <r>
    <d v="2016-02-05T00:00:00"/>
    <x v="3"/>
    <x v="1"/>
    <x v="478"/>
    <x v="2"/>
    <x v="1"/>
    <x v="5"/>
    <s v="Howard Miller 13&quot; Diameter Pewter Finish Round Wall Clock"/>
    <n v="214.7"/>
    <n v="5"/>
    <n v="83.73"/>
    <s v="Yes"/>
  </r>
  <r>
    <d v="2016-02-06T00:00:00"/>
    <x v="3"/>
    <x v="1"/>
    <x v="376"/>
    <x v="13"/>
    <x v="2"/>
    <x v="6"/>
    <s v="Carina Double Wide Media Storage Towers in Natural &amp; Black"/>
    <n v="64.78"/>
    <n v="1"/>
    <n v="-12.96"/>
    <s v="No"/>
  </r>
  <r>
    <d v="2016-02-06T00:00:00"/>
    <x v="3"/>
    <x v="1"/>
    <x v="478"/>
    <x v="1"/>
    <x v="2"/>
    <x v="3"/>
    <s v="Riverleaf Stik-Withit Designer Note Cubes"/>
    <n v="30.18"/>
    <n v="3"/>
    <n v="13.88"/>
    <s v="Yes"/>
  </r>
  <r>
    <d v="2016-02-06T00:00:00"/>
    <x v="3"/>
    <x v="1"/>
    <x v="478"/>
    <x v="1"/>
    <x v="2"/>
    <x v="9"/>
    <s v="Acco PRESSTEX Data Binder with Storage Hooks, Dark Blue, 14 7/8&quot; X 11&quot;"/>
    <n v="51.65"/>
    <n v="12"/>
    <n v="18.72"/>
    <s v="Yes"/>
  </r>
  <r>
    <d v="2016-02-06T00:00:00"/>
    <x v="3"/>
    <x v="1"/>
    <x v="478"/>
    <x v="1"/>
    <x v="2"/>
    <x v="9"/>
    <s v="Acco Translucent Poly Ring Binders"/>
    <n v="11.23"/>
    <n v="3"/>
    <n v="3.93"/>
    <s v="Yes"/>
  </r>
  <r>
    <d v="2016-02-07T00:00:00"/>
    <x v="3"/>
    <x v="1"/>
    <x v="204"/>
    <x v="5"/>
    <x v="1"/>
    <x v="1"/>
    <s v="Hon Deluxe Fabric Upholstered Stacking Chairs"/>
    <n v="195.18"/>
    <n v="1"/>
    <n v="19.52"/>
    <s v="Yes"/>
  </r>
  <r>
    <d v="2016-02-07T00:00:00"/>
    <x v="3"/>
    <x v="1"/>
    <x v="210"/>
    <x v="25"/>
    <x v="2"/>
    <x v="11"/>
    <s v="Avery Hi-Liter Pen Style Six-Color Fluorescent Set"/>
    <n v="7.7"/>
    <n v="2"/>
    <n v="3.16"/>
    <s v="Yes"/>
  </r>
  <r>
    <d v="2016-02-07T00:00:00"/>
    <x v="3"/>
    <x v="1"/>
    <x v="29"/>
    <x v="4"/>
    <x v="1"/>
    <x v="1"/>
    <s v="Global Airflow Leather Mesh Back Chair, Black"/>
    <n v="528.42999999999995"/>
    <n v="5"/>
    <n v="0"/>
    <s v="Break-Even"/>
  </r>
  <r>
    <d v="2016-02-07T00:00:00"/>
    <x v="3"/>
    <x v="1"/>
    <x v="29"/>
    <x v="4"/>
    <x v="2"/>
    <x v="3"/>
    <s v="Xerox 201"/>
    <n v="41.47"/>
    <n v="8"/>
    <n v="14.52"/>
    <s v="Yes"/>
  </r>
  <r>
    <d v="2016-02-08T00:00:00"/>
    <x v="3"/>
    <x v="1"/>
    <x v="91"/>
    <x v="5"/>
    <x v="1"/>
    <x v="7"/>
    <s v="Barricks Non-Folding Utility Table with Steel Legs, Laminate Tops"/>
    <n v="136.46"/>
    <n v="2"/>
    <n v="15.35"/>
    <s v="Yes"/>
  </r>
  <r>
    <d v="2016-02-08T00:00:00"/>
    <x v="3"/>
    <x v="1"/>
    <x v="91"/>
    <x v="5"/>
    <x v="0"/>
    <x v="2"/>
    <s v="Nortel Business Series Terminal T7208 Digital phone"/>
    <n v="333.58"/>
    <n v="3"/>
    <n v="33.36"/>
    <s v="Yes"/>
  </r>
  <r>
    <d v="2016-02-08T00:00:00"/>
    <x v="3"/>
    <x v="1"/>
    <x v="91"/>
    <x v="5"/>
    <x v="2"/>
    <x v="9"/>
    <s v="XtraLife ClearVue Slant-D Ring Binders by Cardinal"/>
    <n v="12.54"/>
    <n v="2"/>
    <n v="4.7"/>
    <s v="Yes"/>
  </r>
  <r>
    <d v="2016-02-09T00:00:00"/>
    <x v="3"/>
    <x v="1"/>
    <x v="512"/>
    <x v="2"/>
    <x v="2"/>
    <x v="11"/>
    <s v="Panasonic KP-150 Electric Pencil Sharpener"/>
    <n v="75.48"/>
    <n v="2"/>
    <n v="19.62"/>
    <s v="Yes"/>
  </r>
  <r>
    <d v="2016-02-09T00:00:00"/>
    <x v="3"/>
    <x v="1"/>
    <x v="512"/>
    <x v="2"/>
    <x v="1"/>
    <x v="5"/>
    <s v="Telescoping Adjustable Floor Lamp"/>
    <n v="39.979999999999997"/>
    <n v="2"/>
    <n v="10"/>
    <s v="Yes"/>
  </r>
  <r>
    <d v="2016-02-09T00:00:00"/>
    <x v="3"/>
    <x v="1"/>
    <x v="226"/>
    <x v="0"/>
    <x v="2"/>
    <x v="4"/>
    <s v="Colored Push Pins"/>
    <n v="1.81"/>
    <n v="1"/>
    <n v="0.65"/>
    <s v="Yes"/>
  </r>
  <r>
    <d v="2016-02-09T00:00:00"/>
    <x v="3"/>
    <x v="1"/>
    <x v="226"/>
    <x v="0"/>
    <x v="2"/>
    <x v="9"/>
    <s v="ACCOHIDE 3-Ring Binder, Blue, 1&quot;"/>
    <n v="8.26"/>
    <n v="2"/>
    <n v="3.88"/>
    <s v="Yes"/>
  </r>
  <r>
    <d v="2016-02-09T00:00:00"/>
    <x v="3"/>
    <x v="1"/>
    <x v="184"/>
    <x v="5"/>
    <x v="2"/>
    <x v="6"/>
    <s v="Tenex File Box, Personal Filing Tote with Lid, Black"/>
    <n v="46.53"/>
    <n v="3"/>
    <n v="12.1"/>
    <s v="Yes"/>
  </r>
  <r>
    <d v="2016-02-09T00:00:00"/>
    <x v="3"/>
    <x v="1"/>
    <x v="239"/>
    <x v="3"/>
    <x v="2"/>
    <x v="8"/>
    <s v="Self-Adhesive Address Labels for Typewriters by Universal"/>
    <n v="29.24"/>
    <n v="5"/>
    <n v="9.8699999999999992"/>
    <s v="Yes"/>
  </r>
  <r>
    <d v="2016-02-09T00:00:00"/>
    <x v="3"/>
    <x v="1"/>
    <x v="239"/>
    <x v="3"/>
    <x v="2"/>
    <x v="6"/>
    <s v="Rogers Deluxe File Chest"/>
    <n v="35.17"/>
    <n v="2"/>
    <n v="-8.35"/>
    <s v="No"/>
  </r>
  <r>
    <d v="2016-02-09T00:00:00"/>
    <x v="3"/>
    <x v="1"/>
    <x v="239"/>
    <x v="3"/>
    <x v="0"/>
    <x v="15"/>
    <s v="Okidata C610n Printer"/>
    <n v="1362.9"/>
    <n v="3"/>
    <n v="-19.47"/>
    <s v="No"/>
  </r>
  <r>
    <d v="2016-02-09T00:00:00"/>
    <x v="3"/>
    <x v="1"/>
    <x v="558"/>
    <x v="3"/>
    <x v="1"/>
    <x v="5"/>
    <s v="Deflect-o DuraMat Antistatic Studded Beveled Mat for Medium Pile Carpeting"/>
    <n v="84.27"/>
    <n v="2"/>
    <n v="-75.84"/>
    <s v="No"/>
  </r>
  <r>
    <d v="2016-02-09T00:00:00"/>
    <x v="3"/>
    <x v="1"/>
    <x v="398"/>
    <x v="12"/>
    <x v="2"/>
    <x v="9"/>
    <s v="Heavy-Duty E-Z-D Binders"/>
    <n v="22.91"/>
    <n v="7"/>
    <n v="-17.57"/>
    <s v="No"/>
  </r>
  <r>
    <d v="2016-02-09T00:00:00"/>
    <x v="3"/>
    <x v="1"/>
    <x v="398"/>
    <x v="12"/>
    <x v="2"/>
    <x v="10"/>
    <s v="Belkin F9M820V08 8 Outlet Surge"/>
    <n v="309.45999999999998"/>
    <n v="9"/>
    <n v="34.81"/>
    <s v="Yes"/>
  </r>
  <r>
    <d v="2016-02-09T00:00:00"/>
    <x v="3"/>
    <x v="1"/>
    <x v="398"/>
    <x v="12"/>
    <x v="2"/>
    <x v="11"/>
    <s v="Zebra Zazzle Fluorescent Highlighters"/>
    <n v="19.46"/>
    <n v="4"/>
    <n v="3.4"/>
    <s v="Yes"/>
  </r>
  <r>
    <d v="2016-02-09T00:00:00"/>
    <x v="3"/>
    <x v="1"/>
    <x v="398"/>
    <x v="12"/>
    <x v="1"/>
    <x v="7"/>
    <s v="Hon Racetrack Conference Tables"/>
    <n v="472.52"/>
    <n v="3"/>
    <n v="-149.63"/>
    <s v="No"/>
  </r>
  <r>
    <d v="2016-02-09T00:00:00"/>
    <x v="3"/>
    <x v="1"/>
    <x v="398"/>
    <x v="12"/>
    <x v="0"/>
    <x v="0"/>
    <s v="Plantronics Savi W720 Multi-Device Wireless Headset System"/>
    <n v="1012.68"/>
    <n v="3"/>
    <n v="303.8"/>
    <s v="Yes"/>
  </r>
  <r>
    <d v="2016-02-09T00:00:00"/>
    <x v="3"/>
    <x v="1"/>
    <x v="398"/>
    <x v="12"/>
    <x v="2"/>
    <x v="9"/>
    <s v="GBC Plasticlear Binding Covers"/>
    <n v="17.22"/>
    <n v="5"/>
    <n v="-12.63"/>
    <s v="No"/>
  </r>
  <r>
    <d v="2016-02-09T00:00:00"/>
    <x v="3"/>
    <x v="1"/>
    <x v="680"/>
    <x v="1"/>
    <x v="0"/>
    <x v="12"/>
    <s v="Hewlett Packard 610 Color Digital Copier / Printer"/>
    <n v="999.98"/>
    <n v="2"/>
    <n v="449.99"/>
    <s v="Yes"/>
  </r>
  <r>
    <d v="2016-02-09T00:00:00"/>
    <x v="3"/>
    <x v="1"/>
    <x v="490"/>
    <x v="4"/>
    <x v="2"/>
    <x v="9"/>
    <s v="Acco PRESSTEX Data Binder with Storage Hooks, Dark Blue, 9 1/2&quot; X 11&quot;"/>
    <n v="8.61"/>
    <n v="8"/>
    <n v="-13.34"/>
    <s v="No"/>
  </r>
  <r>
    <d v="2016-02-09T00:00:00"/>
    <x v="3"/>
    <x v="1"/>
    <x v="490"/>
    <x v="4"/>
    <x v="0"/>
    <x v="0"/>
    <s v="LogitechÂ MX Performance Wireless Mouse"/>
    <n v="159.56"/>
    <n v="5"/>
    <n v="33.909999999999997"/>
    <s v="Yes"/>
  </r>
  <r>
    <d v="2016-02-09T00:00:00"/>
    <x v="3"/>
    <x v="1"/>
    <x v="374"/>
    <x v="1"/>
    <x v="1"/>
    <x v="1"/>
    <s v="Global Leather Task Chair, Black"/>
    <n v="215.98"/>
    <n v="3"/>
    <n v="-2.7"/>
    <s v="No"/>
  </r>
  <r>
    <d v="2016-02-09T00:00:00"/>
    <x v="3"/>
    <x v="1"/>
    <x v="374"/>
    <x v="1"/>
    <x v="2"/>
    <x v="13"/>
    <s v="Inter-Office Recycled Envelopes, Brown Kraft, Button-String,10&quot; x 13&quot; , 100/Box"/>
    <n v="65.94"/>
    <n v="3"/>
    <n v="30.99"/>
    <s v="Yes"/>
  </r>
  <r>
    <d v="2016-02-09T00:00:00"/>
    <x v="3"/>
    <x v="1"/>
    <x v="370"/>
    <x v="5"/>
    <x v="1"/>
    <x v="5"/>
    <s v="Ultra Door Pull Handle"/>
    <n v="94.68"/>
    <n v="9"/>
    <n v="31.24"/>
    <s v="Yes"/>
  </r>
  <r>
    <d v="2016-02-09T00:00:00"/>
    <x v="3"/>
    <x v="1"/>
    <x v="370"/>
    <x v="5"/>
    <x v="2"/>
    <x v="6"/>
    <s v="Akro Stacking Bins"/>
    <n v="23.67"/>
    <n v="3"/>
    <n v="0.95"/>
    <s v="Yes"/>
  </r>
  <r>
    <d v="2016-02-09T00:00:00"/>
    <x v="3"/>
    <x v="1"/>
    <x v="370"/>
    <x v="5"/>
    <x v="0"/>
    <x v="2"/>
    <s v="Cisco Unified IP Phone 7945G VoIP phone"/>
    <n v="1091.17"/>
    <n v="4"/>
    <n v="68.2"/>
    <s v="Yes"/>
  </r>
  <r>
    <d v="2016-02-09T00:00:00"/>
    <x v="3"/>
    <x v="1"/>
    <x v="370"/>
    <x v="5"/>
    <x v="2"/>
    <x v="11"/>
    <s v="Blackstonian Pencils"/>
    <n v="18.690000000000001"/>
    <n v="7"/>
    <n v="5.23"/>
    <s v="Yes"/>
  </r>
  <r>
    <d v="2016-02-09T00:00:00"/>
    <x v="3"/>
    <x v="1"/>
    <x v="370"/>
    <x v="5"/>
    <x v="1"/>
    <x v="7"/>
    <s v="Chromcraft Rectangular Conference Tables"/>
    <n v="568.73"/>
    <n v="3"/>
    <n v="28.44"/>
    <s v="Yes"/>
  </r>
  <r>
    <d v="2016-02-09T00:00:00"/>
    <x v="3"/>
    <x v="1"/>
    <x v="370"/>
    <x v="5"/>
    <x v="2"/>
    <x v="9"/>
    <s v="SpineVue Locking Slant-D Ring Binders by Cardinal"/>
    <n v="7.31"/>
    <n v="1"/>
    <n v="2.56"/>
    <s v="Yes"/>
  </r>
  <r>
    <d v="2016-02-10T00:00:00"/>
    <x v="3"/>
    <x v="1"/>
    <x v="690"/>
    <x v="2"/>
    <x v="2"/>
    <x v="10"/>
    <s v="Kensington 6 Outlet Guardian Standard Surge Protector"/>
    <n v="61.44"/>
    <n v="3"/>
    <n v="16.59"/>
    <s v="Yes"/>
  </r>
  <r>
    <d v="2016-02-10T00:00:00"/>
    <x v="3"/>
    <x v="1"/>
    <x v="739"/>
    <x v="22"/>
    <x v="2"/>
    <x v="9"/>
    <s v="Premier Elliptical Ring Binder, Black"/>
    <n v="54.79"/>
    <n v="6"/>
    <n v="-40.18"/>
    <s v="No"/>
  </r>
  <r>
    <d v="2016-02-10T00:00:00"/>
    <x v="3"/>
    <x v="1"/>
    <x v="334"/>
    <x v="24"/>
    <x v="2"/>
    <x v="6"/>
    <s v="Acco Perma 4000 Stacking Storage Drawers"/>
    <n v="32.479999999999997"/>
    <n v="2"/>
    <n v="4.87"/>
    <s v="Yes"/>
  </r>
  <r>
    <d v="2016-02-10T00:00:00"/>
    <x v="3"/>
    <x v="1"/>
    <x v="334"/>
    <x v="24"/>
    <x v="0"/>
    <x v="12"/>
    <s v="Canon imageCLASS 2200 Advanced Copier"/>
    <n v="17499.95"/>
    <n v="5"/>
    <n v="8399.98"/>
    <s v="Yes"/>
  </r>
  <r>
    <d v="2016-02-10T00:00:00"/>
    <x v="3"/>
    <x v="1"/>
    <x v="334"/>
    <x v="24"/>
    <x v="2"/>
    <x v="9"/>
    <s v="Ibico Ibimaster 300 Manual Binding System"/>
    <n v="735.98"/>
    <n v="2"/>
    <n v="331.19"/>
    <s v="Yes"/>
  </r>
  <r>
    <d v="2016-02-10T00:00:00"/>
    <x v="3"/>
    <x v="1"/>
    <x v="334"/>
    <x v="24"/>
    <x v="2"/>
    <x v="9"/>
    <s v="Acco Pressboard Covers with Storage Hooks, 14 7/8&quot; x 11&quot;, Light Blue"/>
    <n v="34.369999999999997"/>
    <n v="7"/>
    <n v="16.84"/>
    <s v="Yes"/>
  </r>
  <r>
    <d v="2016-02-10T00:00:00"/>
    <x v="3"/>
    <x v="1"/>
    <x v="334"/>
    <x v="24"/>
    <x v="2"/>
    <x v="11"/>
    <s v="Stanley Bostitch Contemporary Electric Pencil Sharpeners"/>
    <n v="33.96"/>
    <n v="2"/>
    <n v="9.51"/>
    <s v="Yes"/>
  </r>
  <r>
    <d v="2016-02-12T00:00:00"/>
    <x v="3"/>
    <x v="1"/>
    <x v="575"/>
    <x v="5"/>
    <x v="2"/>
    <x v="3"/>
    <s v="Xerox 192"/>
    <n v="25.92"/>
    <n v="4"/>
    <n v="12.44"/>
    <s v="Yes"/>
  </r>
  <r>
    <d v="2016-02-12T00:00:00"/>
    <x v="3"/>
    <x v="1"/>
    <x v="575"/>
    <x v="5"/>
    <x v="2"/>
    <x v="3"/>
    <s v="HP Office Recycled Paper (20Lb. and 87 Bright)"/>
    <n v="40.46"/>
    <n v="7"/>
    <n v="19.829999999999998"/>
    <s v="Yes"/>
  </r>
  <r>
    <d v="2016-02-12T00:00:00"/>
    <x v="3"/>
    <x v="1"/>
    <x v="575"/>
    <x v="5"/>
    <x v="2"/>
    <x v="6"/>
    <s v="X-Rack File for Hanging Folders"/>
    <n v="33.869999999999997"/>
    <n v="3"/>
    <n v="8.81"/>
    <s v="Yes"/>
  </r>
  <r>
    <d v="2016-02-12T00:00:00"/>
    <x v="3"/>
    <x v="1"/>
    <x v="452"/>
    <x v="5"/>
    <x v="2"/>
    <x v="9"/>
    <s v="GBC VeloBind Cover Sets"/>
    <n v="24.7"/>
    <n v="2"/>
    <n v="9.26"/>
    <s v="Yes"/>
  </r>
  <r>
    <d v="2016-02-12T00:00:00"/>
    <x v="3"/>
    <x v="1"/>
    <x v="452"/>
    <x v="5"/>
    <x v="2"/>
    <x v="10"/>
    <s v="Holmes Cool Mist Humidifier for the Whole House with 8-Gallon Output per Day, Extended Life Filter"/>
    <n v="59.7"/>
    <n v="3"/>
    <n v="26.87"/>
    <s v="Yes"/>
  </r>
  <r>
    <d v="2016-02-12T00:00:00"/>
    <x v="3"/>
    <x v="1"/>
    <x v="452"/>
    <x v="5"/>
    <x v="1"/>
    <x v="5"/>
    <s v="Eldon Regeneration Recycled Desk Accessories, Black"/>
    <n v="14.52"/>
    <n v="3"/>
    <n v="5.66"/>
    <s v="Yes"/>
  </r>
  <r>
    <d v="2016-02-12T00:00:00"/>
    <x v="3"/>
    <x v="1"/>
    <x v="452"/>
    <x v="5"/>
    <x v="2"/>
    <x v="9"/>
    <s v="Satellite Sectional Post Binders"/>
    <n v="104.18"/>
    <n v="3"/>
    <n v="33.86"/>
    <s v="Yes"/>
  </r>
  <r>
    <d v="2016-02-12T00:00:00"/>
    <x v="3"/>
    <x v="1"/>
    <x v="169"/>
    <x v="43"/>
    <x v="2"/>
    <x v="6"/>
    <s v="Deluxe Rollaway Locking File with Drawer"/>
    <n v="2079.4"/>
    <n v="5"/>
    <n v="582.23"/>
    <s v="Yes"/>
  </r>
  <r>
    <d v="2016-02-12T00:00:00"/>
    <x v="3"/>
    <x v="1"/>
    <x v="169"/>
    <x v="43"/>
    <x v="0"/>
    <x v="2"/>
    <s v="VTech DS6151"/>
    <n v="629.95000000000005"/>
    <n v="5"/>
    <n v="176.39"/>
    <s v="Yes"/>
  </r>
  <r>
    <d v="2016-02-12T00:00:00"/>
    <x v="3"/>
    <x v="1"/>
    <x v="169"/>
    <x v="43"/>
    <x v="1"/>
    <x v="5"/>
    <s v="Eldon 500 Class Desk Accessories"/>
    <n v="72.42"/>
    <n v="6"/>
    <n v="23.9"/>
    <s v="Yes"/>
  </r>
  <r>
    <d v="2016-02-12T00:00:00"/>
    <x v="3"/>
    <x v="1"/>
    <x v="517"/>
    <x v="2"/>
    <x v="2"/>
    <x v="9"/>
    <s v="Ibico EB-19 Dual Function Manual Binding System"/>
    <n v="415.18"/>
    <n v="3"/>
    <n v="134.93"/>
    <s v="Yes"/>
  </r>
  <r>
    <d v="2016-02-12T00:00:00"/>
    <x v="3"/>
    <x v="1"/>
    <x v="517"/>
    <x v="2"/>
    <x v="2"/>
    <x v="9"/>
    <s v="XtraLife ClearVue Slant-D Ring Binder, White, 3&quot;"/>
    <n v="35.229999999999997"/>
    <n v="3"/>
    <n v="11.45"/>
    <s v="Yes"/>
  </r>
  <r>
    <d v="2016-02-12T00:00:00"/>
    <x v="3"/>
    <x v="1"/>
    <x v="517"/>
    <x v="2"/>
    <x v="2"/>
    <x v="3"/>
    <s v="Green Bar Computer Printout Paper"/>
    <n v="54.96"/>
    <n v="1"/>
    <n v="26.93"/>
    <s v="Yes"/>
  </r>
  <r>
    <d v="2016-02-12T00:00:00"/>
    <x v="3"/>
    <x v="1"/>
    <x v="477"/>
    <x v="15"/>
    <x v="0"/>
    <x v="0"/>
    <s v="WD My Passport Ultra 1TB Portable External Hard Drive"/>
    <n v="165.6"/>
    <n v="3"/>
    <n v="-6.21"/>
    <s v="No"/>
  </r>
  <r>
    <d v="2016-02-12T00:00:00"/>
    <x v="3"/>
    <x v="1"/>
    <x v="245"/>
    <x v="34"/>
    <x v="2"/>
    <x v="9"/>
    <s v="GBC White Gloss Covers, Plain Front"/>
    <n v="115.84"/>
    <n v="8"/>
    <n v="54.44"/>
    <s v="Yes"/>
  </r>
  <r>
    <d v="2016-02-12T00:00:00"/>
    <x v="3"/>
    <x v="1"/>
    <x v="203"/>
    <x v="4"/>
    <x v="1"/>
    <x v="14"/>
    <s v="Sauder Camden County Collection Library"/>
    <n v="781.86"/>
    <n v="10"/>
    <n v="-137.97999999999999"/>
    <s v="No"/>
  </r>
  <r>
    <d v="2016-02-12T00:00:00"/>
    <x v="3"/>
    <x v="1"/>
    <x v="203"/>
    <x v="4"/>
    <x v="2"/>
    <x v="3"/>
    <s v="Xerox 1962"/>
    <n v="30.82"/>
    <n v="9"/>
    <n v="9.6300000000000008"/>
    <s v="Yes"/>
  </r>
  <r>
    <d v="2016-02-13T00:00:00"/>
    <x v="3"/>
    <x v="1"/>
    <x v="490"/>
    <x v="5"/>
    <x v="2"/>
    <x v="3"/>
    <s v="Tops Green Bar Computer Printout Paper"/>
    <n v="146.82"/>
    <n v="3"/>
    <n v="73.41"/>
    <s v="Yes"/>
  </r>
  <r>
    <d v="2016-02-14T00:00:00"/>
    <x v="3"/>
    <x v="1"/>
    <x v="607"/>
    <x v="29"/>
    <x v="2"/>
    <x v="3"/>
    <s v="Wirebound Message Books, Four 2 3/4 x 5 Forms per Page, 200 Sets per Book"/>
    <n v="4.7699999999999996"/>
    <n v="1"/>
    <n v="2.15"/>
    <s v="Yes"/>
  </r>
  <r>
    <d v="2016-02-14T00:00:00"/>
    <x v="3"/>
    <x v="1"/>
    <x v="607"/>
    <x v="29"/>
    <x v="2"/>
    <x v="11"/>
    <s v="Economy #2 Pencils"/>
    <n v="7.98"/>
    <n v="3"/>
    <n v="2.0699999999999998"/>
    <s v="Yes"/>
  </r>
  <r>
    <d v="2016-02-14T00:00:00"/>
    <x v="3"/>
    <x v="1"/>
    <x v="607"/>
    <x v="29"/>
    <x v="1"/>
    <x v="7"/>
    <s v="Bevis Boat-Shaped Conference Table"/>
    <n v="550.42999999999995"/>
    <n v="3"/>
    <n v="-47.18"/>
    <s v="No"/>
  </r>
  <r>
    <d v="2016-02-14T00:00:00"/>
    <x v="3"/>
    <x v="1"/>
    <x v="607"/>
    <x v="29"/>
    <x v="1"/>
    <x v="5"/>
    <s v="Regeneration Desk Collection"/>
    <n v="10.56"/>
    <n v="6"/>
    <n v="4.6500000000000004"/>
    <s v="Yes"/>
  </r>
  <r>
    <d v="2016-02-14T00:00:00"/>
    <x v="3"/>
    <x v="1"/>
    <x v="696"/>
    <x v="33"/>
    <x v="2"/>
    <x v="11"/>
    <s v="Panasonic KP-150 Electric Pencil Sharpener"/>
    <n v="264.18"/>
    <n v="7"/>
    <n v="68.69"/>
    <s v="Yes"/>
  </r>
  <r>
    <d v="2016-02-15T00:00:00"/>
    <x v="3"/>
    <x v="1"/>
    <x v="349"/>
    <x v="2"/>
    <x v="2"/>
    <x v="9"/>
    <s v="GBC DocuBind P100 Manual Binding Machine"/>
    <n v="398.35"/>
    <n v="3"/>
    <n v="124.49"/>
    <s v="Yes"/>
  </r>
  <r>
    <d v="2016-02-15T00:00:00"/>
    <x v="3"/>
    <x v="1"/>
    <x v="349"/>
    <x v="2"/>
    <x v="2"/>
    <x v="4"/>
    <s v="Advantus Push Pins"/>
    <n v="8.7200000000000006"/>
    <n v="4"/>
    <n v="3.58"/>
    <s v="Yes"/>
  </r>
  <r>
    <d v="2016-02-16T00:00:00"/>
    <x v="3"/>
    <x v="1"/>
    <x v="29"/>
    <x v="3"/>
    <x v="2"/>
    <x v="10"/>
    <s v="Honeywell Enviracaire Portable Air Cleaner for up to 8 x 10 Room"/>
    <n v="92.06"/>
    <n v="6"/>
    <n v="-225.56"/>
    <s v="No"/>
  </r>
  <r>
    <d v="2016-02-16T00:00:00"/>
    <x v="3"/>
    <x v="1"/>
    <x v="29"/>
    <x v="3"/>
    <x v="2"/>
    <x v="4"/>
    <s v="Advantus Push Pins"/>
    <n v="6.98"/>
    <n v="4"/>
    <n v="1.83"/>
    <s v="Yes"/>
  </r>
  <r>
    <d v="2016-02-16T00:00:00"/>
    <x v="3"/>
    <x v="1"/>
    <x v="29"/>
    <x v="3"/>
    <x v="1"/>
    <x v="1"/>
    <s v="Global Stack Chair with Arms, Black"/>
    <n v="62.96"/>
    <n v="3"/>
    <n v="-2.7"/>
    <s v="No"/>
  </r>
  <r>
    <d v="2016-02-16T00:00:00"/>
    <x v="3"/>
    <x v="1"/>
    <x v="29"/>
    <x v="3"/>
    <x v="2"/>
    <x v="3"/>
    <s v="Xerox 206"/>
    <n v="5.18"/>
    <n v="1"/>
    <n v="1.81"/>
    <s v="Yes"/>
  </r>
  <r>
    <d v="2016-02-16T00:00:00"/>
    <x v="3"/>
    <x v="1"/>
    <x v="609"/>
    <x v="8"/>
    <x v="1"/>
    <x v="1"/>
    <s v="Hon Comfortask Task/Swivel Chairs"/>
    <n v="227.96"/>
    <n v="2"/>
    <n v="36.47"/>
    <s v="Yes"/>
  </r>
  <r>
    <d v="2016-02-16T00:00:00"/>
    <x v="3"/>
    <x v="1"/>
    <x v="5"/>
    <x v="17"/>
    <x v="1"/>
    <x v="5"/>
    <s v="Eldon Cleatmat Plus Chair Mats for High Pile Carpets"/>
    <n v="318.08"/>
    <n v="4"/>
    <n v="34.99"/>
    <s v="Yes"/>
  </r>
  <r>
    <d v="2016-02-16T00:00:00"/>
    <x v="3"/>
    <x v="1"/>
    <x v="5"/>
    <x v="17"/>
    <x v="2"/>
    <x v="9"/>
    <s v="Wilson Jones Â“SnapÂ” Scratch Pad Binder Tool for Ring Binders"/>
    <n v="5.8"/>
    <n v="1"/>
    <n v="2.61"/>
    <s v="Yes"/>
  </r>
  <r>
    <d v="2016-02-16T00:00:00"/>
    <x v="3"/>
    <x v="1"/>
    <x v="508"/>
    <x v="2"/>
    <x v="1"/>
    <x v="1"/>
    <s v="Hon Every-Day Chair Series Swivel Task Chairs"/>
    <n v="326.64999999999998"/>
    <n v="3"/>
    <n v="39.92"/>
    <s v="Yes"/>
  </r>
  <r>
    <d v="2016-02-16T00:00:00"/>
    <x v="3"/>
    <x v="1"/>
    <x v="508"/>
    <x v="2"/>
    <x v="0"/>
    <x v="0"/>
    <s v="Logitech 910-002974 M325 Wireless Mouse for Web Scrolling"/>
    <n v="89.97"/>
    <n v="3"/>
    <n v="39.590000000000003"/>
    <s v="Yes"/>
  </r>
  <r>
    <d v="2016-02-19T00:00:00"/>
    <x v="3"/>
    <x v="1"/>
    <x v="258"/>
    <x v="2"/>
    <x v="1"/>
    <x v="5"/>
    <s v="Executive Impressions 14&quot; Contract Wall Clock"/>
    <n v="44.46"/>
    <n v="2"/>
    <n v="14.67"/>
    <s v="Yes"/>
  </r>
  <r>
    <d v="2016-02-19T00:00:00"/>
    <x v="3"/>
    <x v="1"/>
    <x v="258"/>
    <x v="2"/>
    <x v="2"/>
    <x v="6"/>
    <s v="Carina Double Wide Media Storage Towers in Natural &amp; Black"/>
    <n v="242.94"/>
    <n v="3"/>
    <n v="9.7200000000000006"/>
    <s v="Yes"/>
  </r>
  <r>
    <d v="2016-02-19T00:00:00"/>
    <x v="3"/>
    <x v="1"/>
    <x v="323"/>
    <x v="2"/>
    <x v="2"/>
    <x v="8"/>
    <s v="Staple-on labels"/>
    <n v="8.67"/>
    <n v="3"/>
    <n v="4.07"/>
    <s v="Yes"/>
  </r>
  <r>
    <d v="2016-02-19T00:00:00"/>
    <x v="3"/>
    <x v="1"/>
    <x v="323"/>
    <x v="2"/>
    <x v="2"/>
    <x v="16"/>
    <s v="Acme Office Executive Series Stainless Steel Trimmers"/>
    <n v="25.71"/>
    <n v="3"/>
    <n v="6.68"/>
    <s v="Yes"/>
  </r>
  <r>
    <d v="2016-02-19T00:00:00"/>
    <x v="3"/>
    <x v="1"/>
    <x v="258"/>
    <x v="5"/>
    <x v="2"/>
    <x v="3"/>
    <s v="Xerox 1880"/>
    <n v="70.88"/>
    <n v="2"/>
    <n v="33.31"/>
    <s v="Yes"/>
  </r>
  <r>
    <d v="2016-02-20T00:00:00"/>
    <x v="3"/>
    <x v="1"/>
    <x v="550"/>
    <x v="23"/>
    <x v="2"/>
    <x v="3"/>
    <s v="Speediset Carbonless Redi-Letter 7&quot; x 8 1/2&quot;"/>
    <n v="16.5"/>
    <n v="2"/>
    <n v="5.57"/>
    <s v="Yes"/>
  </r>
  <r>
    <d v="2016-02-21T00:00:00"/>
    <x v="3"/>
    <x v="1"/>
    <x v="129"/>
    <x v="5"/>
    <x v="0"/>
    <x v="0"/>
    <s v="SanDisk Ultra 16 GB MicroSDHC Class 10 Memory Card"/>
    <n v="12.99"/>
    <n v="1"/>
    <n v="0.78"/>
    <s v="Yes"/>
  </r>
  <r>
    <d v="2016-02-21T00:00:00"/>
    <x v="3"/>
    <x v="1"/>
    <x v="129"/>
    <x v="5"/>
    <x v="2"/>
    <x v="9"/>
    <s v="Wilson Jones Clip &amp; Carry Folder Binder Tool for Ring Binders, Clear"/>
    <n v="18.559999999999999"/>
    <n v="4"/>
    <n v="6.5"/>
    <s v="Yes"/>
  </r>
  <r>
    <d v="2016-02-21T00:00:00"/>
    <x v="3"/>
    <x v="1"/>
    <x v="129"/>
    <x v="5"/>
    <x v="2"/>
    <x v="6"/>
    <s v="Fellowes Officeware Wire Shelving"/>
    <n v="449.15"/>
    <n v="5"/>
    <n v="8.98"/>
    <s v="Yes"/>
  </r>
  <r>
    <d v="2016-02-21T00:00:00"/>
    <x v="3"/>
    <x v="1"/>
    <x v="129"/>
    <x v="5"/>
    <x v="2"/>
    <x v="9"/>
    <s v="Avery Heavy-Duty EZD  Binder With Locking Rings"/>
    <n v="31.25"/>
    <n v="7"/>
    <n v="10.94"/>
    <s v="Yes"/>
  </r>
  <r>
    <d v="2016-02-21T00:00:00"/>
    <x v="3"/>
    <x v="1"/>
    <x v="631"/>
    <x v="2"/>
    <x v="1"/>
    <x v="5"/>
    <s v="9-3/4 Diameter Round Wall Clock"/>
    <n v="68.95"/>
    <n v="5"/>
    <n v="28.96"/>
    <s v="Yes"/>
  </r>
  <r>
    <d v="2016-02-21T00:00:00"/>
    <x v="3"/>
    <x v="1"/>
    <x v="631"/>
    <x v="2"/>
    <x v="2"/>
    <x v="6"/>
    <s v="Recycled Data-Pak for Archival Bound Computer Printouts, 12-1/2 x 12-1/2 x 16"/>
    <n v="296.37"/>
    <n v="3"/>
    <n v="80.02"/>
    <s v="Yes"/>
  </r>
  <r>
    <d v="2016-02-21T00:00:00"/>
    <x v="3"/>
    <x v="1"/>
    <x v="631"/>
    <x v="2"/>
    <x v="0"/>
    <x v="2"/>
    <s v="iOttie HLCRIO102 Car Mount"/>
    <n v="39.979999999999997"/>
    <n v="2"/>
    <n v="2"/>
    <s v="Yes"/>
  </r>
  <r>
    <d v="2016-02-21T00:00:00"/>
    <x v="3"/>
    <x v="1"/>
    <x v="602"/>
    <x v="11"/>
    <x v="2"/>
    <x v="9"/>
    <s v="Avery Durable Slant Ring Binders With Label Holder"/>
    <n v="3.76"/>
    <n v="3"/>
    <n v="-2.76"/>
    <s v="No"/>
  </r>
  <r>
    <d v="2016-02-21T00:00:00"/>
    <x v="3"/>
    <x v="1"/>
    <x v="602"/>
    <x v="11"/>
    <x v="2"/>
    <x v="9"/>
    <s v="Avery Arch Ring Binders"/>
    <n v="34.86"/>
    <n v="2"/>
    <n v="-26.73"/>
    <s v="No"/>
  </r>
  <r>
    <d v="2016-02-21T00:00:00"/>
    <x v="3"/>
    <x v="1"/>
    <x v="602"/>
    <x v="11"/>
    <x v="2"/>
    <x v="6"/>
    <s v="Standard Rollaway File with Lock"/>
    <n v="432.46"/>
    <n v="3"/>
    <n v="32.43"/>
    <s v="Yes"/>
  </r>
  <r>
    <d v="2016-02-21T00:00:00"/>
    <x v="3"/>
    <x v="1"/>
    <x v="29"/>
    <x v="2"/>
    <x v="1"/>
    <x v="5"/>
    <s v="Floodlight Indoor Halogen Bulbs, 1 Bulb per Pack, 60 Watts"/>
    <n v="135.80000000000001"/>
    <n v="7"/>
    <n v="66.540000000000006"/>
    <s v="Yes"/>
  </r>
  <r>
    <d v="2016-02-22T00:00:00"/>
    <x v="3"/>
    <x v="1"/>
    <x v="554"/>
    <x v="0"/>
    <x v="2"/>
    <x v="10"/>
    <s v="Belkin 5 Outlet SurgeMaster Power Centers"/>
    <n v="490.32"/>
    <n v="9"/>
    <n v="137.29"/>
    <s v="Yes"/>
  </r>
  <r>
    <d v="2016-02-22T00:00:00"/>
    <x v="3"/>
    <x v="1"/>
    <x v="511"/>
    <x v="5"/>
    <x v="0"/>
    <x v="2"/>
    <s v="AT&amp;T 1070 Corded Phone"/>
    <n v="445.96"/>
    <n v="5"/>
    <n v="55.75"/>
    <s v="Yes"/>
  </r>
  <r>
    <d v="2016-02-22T00:00:00"/>
    <x v="3"/>
    <x v="1"/>
    <x v="511"/>
    <x v="5"/>
    <x v="0"/>
    <x v="0"/>
    <s v="Memorex Mini Travel Drive 64 GB USB 2.0 Flash Drive"/>
    <n v="36.24"/>
    <n v="1"/>
    <n v="15.22"/>
    <s v="Yes"/>
  </r>
  <r>
    <d v="2016-02-22T00:00:00"/>
    <x v="3"/>
    <x v="1"/>
    <x v="511"/>
    <x v="5"/>
    <x v="2"/>
    <x v="4"/>
    <s v="Acco Clips to Go Binder Clips, 24 Clips in Two Sizes"/>
    <n v="10.65"/>
    <n v="3"/>
    <n v="5.01"/>
    <s v="Yes"/>
  </r>
  <r>
    <d v="2016-02-23T00:00:00"/>
    <x v="3"/>
    <x v="1"/>
    <x v="552"/>
    <x v="13"/>
    <x v="2"/>
    <x v="13"/>
    <s v="Recycled Interoffice Envelopes with String and Button Closure, 10 x 13"/>
    <n v="57.58"/>
    <n v="3"/>
    <n v="21.59"/>
    <s v="Yes"/>
  </r>
  <r>
    <d v="2016-02-25T00:00:00"/>
    <x v="3"/>
    <x v="1"/>
    <x v="621"/>
    <x v="18"/>
    <x v="2"/>
    <x v="13"/>
    <s v="Staple envelope"/>
    <n v="46.72"/>
    <n v="5"/>
    <n v="17.52"/>
    <s v="Yes"/>
  </r>
  <r>
    <d v="2016-02-27T00:00:00"/>
    <x v="3"/>
    <x v="1"/>
    <x v="317"/>
    <x v="2"/>
    <x v="2"/>
    <x v="10"/>
    <s v="Conquest 14 Commercial Heavy-Duty Upright Vacuum, Collection System, Accessory Kit"/>
    <n v="170.88"/>
    <n v="3"/>
    <n v="49.56"/>
    <s v="Yes"/>
  </r>
  <r>
    <d v="2016-02-27T00:00:00"/>
    <x v="3"/>
    <x v="1"/>
    <x v="58"/>
    <x v="0"/>
    <x v="2"/>
    <x v="9"/>
    <s v="Flexible Leather- Look Classic Collection Ring Binder"/>
    <n v="56.82"/>
    <n v="3"/>
    <n v="28.41"/>
    <s v="Yes"/>
  </r>
  <r>
    <d v="2016-02-27T00:00:00"/>
    <x v="3"/>
    <x v="1"/>
    <x v="732"/>
    <x v="4"/>
    <x v="1"/>
    <x v="5"/>
    <s v="DAX Two-Tone Silver Metal Document Frame"/>
    <n v="16.190000000000001"/>
    <n v="2"/>
    <n v="-6.88"/>
    <s v="No"/>
  </r>
  <r>
    <d v="2016-02-28T00:00:00"/>
    <x v="3"/>
    <x v="1"/>
    <x v="417"/>
    <x v="2"/>
    <x v="2"/>
    <x v="4"/>
    <s v="Staples"/>
    <n v="36.479999999999997"/>
    <n v="6"/>
    <n v="18.239999999999998"/>
    <s v="Yes"/>
  </r>
  <r>
    <d v="2016-02-29T00:00:00"/>
    <x v="3"/>
    <x v="1"/>
    <x v="620"/>
    <x v="18"/>
    <x v="2"/>
    <x v="11"/>
    <s v="Newell 34"/>
    <n v="111.1"/>
    <n v="7"/>
    <n v="8.33"/>
    <s v="Yes"/>
  </r>
  <r>
    <d v="2016-03-01T00:00:00"/>
    <x v="3"/>
    <x v="2"/>
    <x v="370"/>
    <x v="5"/>
    <x v="2"/>
    <x v="6"/>
    <s v="Recycled Steel Personal File for Hanging File Folders"/>
    <n v="114.46"/>
    <n v="2"/>
    <n v="28.62"/>
    <s v="Yes"/>
  </r>
  <r>
    <d v="2016-03-01T00:00:00"/>
    <x v="3"/>
    <x v="2"/>
    <x v="342"/>
    <x v="4"/>
    <x v="0"/>
    <x v="0"/>
    <s v="ImationÂ Clip USBÂ flash driveÂ - 8 GB"/>
    <n v="30.08"/>
    <n v="2"/>
    <n v="-5.26"/>
    <s v="No"/>
  </r>
  <r>
    <d v="2016-03-01T00:00:00"/>
    <x v="3"/>
    <x v="2"/>
    <x v="342"/>
    <x v="4"/>
    <x v="0"/>
    <x v="0"/>
    <s v="WD My Passport Ultra 1TB Portable External Hard Drive"/>
    <n v="165.6"/>
    <n v="3"/>
    <n v="-6.21"/>
    <s v="No"/>
  </r>
  <r>
    <d v="2016-03-01T00:00:00"/>
    <x v="3"/>
    <x v="2"/>
    <x v="342"/>
    <x v="4"/>
    <x v="0"/>
    <x v="2"/>
    <s v="AT&amp;T 17929 Lendline Telephone"/>
    <n v="180.96"/>
    <n v="5"/>
    <n v="13.57"/>
    <s v="Yes"/>
  </r>
  <r>
    <d v="2016-03-01T00:00:00"/>
    <x v="3"/>
    <x v="2"/>
    <x v="740"/>
    <x v="32"/>
    <x v="1"/>
    <x v="7"/>
    <s v="Hon Practical Foundations 30 x 60 Training Table, Light Gray/Charcoal"/>
    <n v="1592.85"/>
    <n v="7"/>
    <n v="350.43"/>
    <s v="Yes"/>
  </r>
  <r>
    <d v="2016-03-01T00:00:00"/>
    <x v="3"/>
    <x v="2"/>
    <x v="740"/>
    <x v="32"/>
    <x v="2"/>
    <x v="9"/>
    <s v="Storex Dura Pro Binders"/>
    <n v="11.88"/>
    <n v="2"/>
    <n v="5.35"/>
    <s v="Yes"/>
  </r>
  <r>
    <d v="2016-03-02T00:00:00"/>
    <x v="3"/>
    <x v="2"/>
    <x v="56"/>
    <x v="17"/>
    <x v="1"/>
    <x v="1"/>
    <s v="Hon Multipurpose Stacking Arm Chairs"/>
    <n v="866.4"/>
    <n v="4"/>
    <n v="225.26"/>
    <s v="Yes"/>
  </r>
  <r>
    <d v="2016-03-03T00:00:00"/>
    <x v="3"/>
    <x v="2"/>
    <x v="407"/>
    <x v="37"/>
    <x v="2"/>
    <x v="9"/>
    <s v="GBC ProClick Punch Binding System"/>
    <n v="447.86"/>
    <n v="7"/>
    <n v="219.45"/>
    <s v="Yes"/>
  </r>
  <r>
    <d v="2016-03-03T00:00:00"/>
    <x v="3"/>
    <x v="2"/>
    <x v="407"/>
    <x v="37"/>
    <x v="0"/>
    <x v="2"/>
    <s v="Pyle PMP37LED"/>
    <n v="479.95"/>
    <n v="5"/>
    <n v="129.59"/>
    <s v="Yes"/>
  </r>
  <r>
    <d v="2016-03-03T00:00:00"/>
    <x v="3"/>
    <x v="2"/>
    <x v="407"/>
    <x v="37"/>
    <x v="2"/>
    <x v="3"/>
    <s v="Xerox 194"/>
    <n v="166.44"/>
    <n v="3"/>
    <n v="79.89"/>
    <s v="Yes"/>
  </r>
  <r>
    <d v="2016-03-03T00:00:00"/>
    <x v="3"/>
    <x v="2"/>
    <x v="741"/>
    <x v="4"/>
    <x v="2"/>
    <x v="3"/>
    <s v="Rediform Wirebound &quot;Phone Memo&quot; Message Book, 11 x 5-3/4"/>
    <n v="42.78"/>
    <n v="7"/>
    <n v="15.51"/>
    <s v="Yes"/>
  </r>
  <r>
    <d v="2016-03-03T00:00:00"/>
    <x v="3"/>
    <x v="2"/>
    <x v="741"/>
    <x v="4"/>
    <x v="1"/>
    <x v="1"/>
    <s v="Office Star - Mid Back Dual function Ergonomic High Back Chair with 2-Way Adjustable Arms"/>
    <n v="563.42999999999995"/>
    <n v="5"/>
    <n v="-56.34"/>
    <s v="No"/>
  </r>
  <r>
    <d v="2016-03-03T00:00:00"/>
    <x v="3"/>
    <x v="2"/>
    <x v="583"/>
    <x v="24"/>
    <x v="0"/>
    <x v="2"/>
    <s v="Plantronics Encore H101 Dual EarpiecesÂ Headset"/>
    <n v="134.85"/>
    <n v="3"/>
    <n v="37.76"/>
    <s v="Yes"/>
  </r>
  <r>
    <d v="2016-03-03T00:00:00"/>
    <x v="3"/>
    <x v="2"/>
    <x v="180"/>
    <x v="4"/>
    <x v="1"/>
    <x v="7"/>
    <s v="Office Impressions End Table, 20-1/2&quot;H x 24&quot;W x 20&quot;D"/>
    <n v="637.9"/>
    <n v="3"/>
    <n v="-127.58"/>
    <s v="No"/>
  </r>
  <r>
    <d v="2016-03-03T00:00:00"/>
    <x v="3"/>
    <x v="2"/>
    <x v="180"/>
    <x v="4"/>
    <x v="0"/>
    <x v="15"/>
    <s v="Canon PC170 Desktop Personal Copier"/>
    <n v="287.91000000000003"/>
    <n v="3"/>
    <n v="33.590000000000003"/>
    <s v="Yes"/>
  </r>
  <r>
    <d v="2016-03-03T00:00:00"/>
    <x v="3"/>
    <x v="2"/>
    <x v="180"/>
    <x v="4"/>
    <x v="2"/>
    <x v="13"/>
    <s v="White Envelopes, White Envelopes with Clear Poly Window"/>
    <n v="36.6"/>
    <n v="3"/>
    <n v="11.9"/>
    <s v="Yes"/>
  </r>
  <r>
    <d v="2016-03-03T00:00:00"/>
    <x v="3"/>
    <x v="2"/>
    <x v="196"/>
    <x v="5"/>
    <x v="2"/>
    <x v="16"/>
    <s v="Elite 5&quot; Scissors"/>
    <n v="25.35"/>
    <n v="3"/>
    <n v="7.61"/>
    <s v="Yes"/>
  </r>
  <r>
    <d v="2016-03-03T00:00:00"/>
    <x v="3"/>
    <x v="2"/>
    <x v="196"/>
    <x v="5"/>
    <x v="1"/>
    <x v="5"/>
    <s v="Executive Impressions 10&quot; Spectator Wall Clock"/>
    <n v="35.28"/>
    <n v="3"/>
    <n v="12"/>
    <s v="Yes"/>
  </r>
  <r>
    <d v="2016-03-03T00:00:00"/>
    <x v="3"/>
    <x v="2"/>
    <x v="163"/>
    <x v="4"/>
    <x v="2"/>
    <x v="16"/>
    <s v="High Speed Automatic Electric Letter Opener"/>
    <n v="3930.07"/>
    <n v="3"/>
    <n v="-786.01"/>
    <s v="No"/>
  </r>
  <r>
    <d v="2016-03-03T00:00:00"/>
    <x v="3"/>
    <x v="2"/>
    <x v="163"/>
    <x v="4"/>
    <x v="2"/>
    <x v="4"/>
    <s v="Acco Banker's Clasps, 5 3/4&quot;-Long"/>
    <n v="2.2999999999999998"/>
    <n v="1"/>
    <n v="0.78"/>
    <s v="Yes"/>
  </r>
  <r>
    <d v="2016-03-03T00:00:00"/>
    <x v="3"/>
    <x v="2"/>
    <x v="163"/>
    <x v="4"/>
    <x v="0"/>
    <x v="2"/>
    <s v="Polycom VVX 310 VoIP phone"/>
    <n v="431.98"/>
    <n v="3"/>
    <n v="32.4"/>
    <s v="Yes"/>
  </r>
  <r>
    <d v="2016-03-03T00:00:00"/>
    <x v="3"/>
    <x v="2"/>
    <x v="163"/>
    <x v="4"/>
    <x v="0"/>
    <x v="0"/>
    <s v="Verbatim 25 GB 6x Blu-ray Single Layer Recordable Disc, 1/Pack"/>
    <n v="41.72"/>
    <n v="7"/>
    <n v="5.74"/>
    <s v="Yes"/>
  </r>
  <r>
    <d v="2016-03-04T00:00:00"/>
    <x v="3"/>
    <x v="2"/>
    <x v="366"/>
    <x v="13"/>
    <x v="2"/>
    <x v="9"/>
    <s v="GBC Velobind Prepunched Cover Sets, Regency Series"/>
    <n v="99.85"/>
    <n v="9"/>
    <n v="-83.21"/>
    <s v="No"/>
  </r>
  <r>
    <d v="2016-03-04T00:00:00"/>
    <x v="3"/>
    <x v="2"/>
    <x v="401"/>
    <x v="24"/>
    <x v="1"/>
    <x v="5"/>
    <s v="Seth Thomas 13 1/2&quot; Wall Clock"/>
    <n v="71.12"/>
    <n v="4"/>
    <n v="22.05"/>
    <s v="Yes"/>
  </r>
  <r>
    <d v="2016-03-04T00:00:00"/>
    <x v="3"/>
    <x v="2"/>
    <x v="401"/>
    <x v="24"/>
    <x v="0"/>
    <x v="2"/>
    <s v="Plantronics Voyager Pro HD - Bluetooth Headset"/>
    <n v="259.95999999999998"/>
    <n v="4"/>
    <n v="124.78"/>
    <s v="Yes"/>
  </r>
  <r>
    <d v="2016-03-04T00:00:00"/>
    <x v="3"/>
    <x v="2"/>
    <x v="96"/>
    <x v="4"/>
    <x v="2"/>
    <x v="3"/>
    <s v="Xerox 1962"/>
    <n v="10.27"/>
    <n v="3"/>
    <n v="3.21"/>
    <s v="Yes"/>
  </r>
  <r>
    <d v="2016-03-05T00:00:00"/>
    <x v="3"/>
    <x v="2"/>
    <x v="655"/>
    <x v="3"/>
    <x v="2"/>
    <x v="9"/>
    <s v="Heavy-Duty E-Z-D Binders"/>
    <n v="2.1800000000000002"/>
    <n v="1"/>
    <n v="-3.6"/>
    <s v="No"/>
  </r>
  <r>
    <d v="2016-03-05T00:00:00"/>
    <x v="3"/>
    <x v="2"/>
    <x v="655"/>
    <x v="3"/>
    <x v="2"/>
    <x v="11"/>
    <s v="Newell 316"/>
    <n v="27.38"/>
    <n v="7"/>
    <n v="2.74"/>
    <s v="Yes"/>
  </r>
  <r>
    <d v="2016-03-05T00:00:00"/>
    <x v="3"/>
    <x v="2"/>
    <x v="655"/>
    <x v="3"/>
    <x v="2"/>
    <x v="10"/>
    <s v="Acco Smartsocket Color-Coded Six-Outlet AC Adapter Model Surge Protectors"/>
    <n v="26.41"/>
    <n v="3"/>
    <n v="-71.3"/>
    <s v="No"/>
  </r>
  <r>
    <d v="2016-03-05T00:00:00"/>
    <x v="3"/>
    <x v="2"/>
    <x v="742"/>
    <x v="18"/>
    <x v="0"/>
    <x v="0"/>
    <s v="ImationÂ 16GB Mini TravelDrive USB 2.0Â Flash Drive"/>
    <n v="132.52000000000001"/>
    <n v="5"/>
    <n v="34.79"/>
    <s v="Yes"/>
  </r>
  <r>
    <d v="2016-03-05T00:00:00"/>
    <x v="3"/>
    <x v="2"/>
    <x v="742"/>
    <x v="18"/>
    <x v="2"/>
    <x v="6"/>
    <s v="Tennsco Industrial Shelving"/>
    <n v="195.64"/>
    <n v="5"/>
    <n v="-44.02"/>
    <s v="No"/>
  </r>
  <r>
    <d v="2016-03-05T00:00:00"/>
    <x v="3"/>
    <x v="2"/>
    <x v="742"/>
    <x v="18"/>
    <x v="1"/>
    <x v="5"/>
    <s v="Computer Room Manger, 14&quot;"/>
    <n v="51.97"/>
    <n v="2"/>
    <n v="10.39"/>
    <s v="Yes"/>
  </r>
  <r>
    <d v="2016-03-05T00:00:00"/>
    <x v="3"/>
    <x v="2"/>
    <x v="742"/>
    <x v="18"/>
    <x v="0"/>
    <x v="0"/>
    <s v="LogitechÂ VX Revolution Cordless Laser Mouse for Notebooks (Black)"/>
    <n v="431.98"/>
    <n v="3"/>
    <n v="-75.599999999999994"/>
    <s v="No"/>
  </r>
  <r>
    <d v="2016-03-05T00:00:00"/>
    <x v="3"/>
    <x v="2"/>
    <x v="742"/>
    <x v="18"/>
    <x v="0"/>
    <x v="15"/>
    <s v="Cisco 8961 IP Phone Charcoal"/>
    <n v="224.94"/>
    <n v="3"/>
    <n v="-164.95"/>
    <s v="No"/>
  </r>
  <r>
    <d v="2016-03-05T00:00:00"/>
    <x v="3"/>
    <x v="2"/>
    <x v="742"/>
    <x v="18"/>
    <x v="2"/>
    <x v="8"/>
    <s v="Avery 496"/>
    <n v="6"/>
    <n v="2"/>
    <n v="2.1"/>
    <s v="Yes"/>
  </r>
  <r>
    <d v="2016-03-06T00:00:00"/>
    <x v="3"/>
    <x v="2"/>
    <x v="135"/>
    <x v="5"/>
    <x v="1"/>
    <x v="7"/>
    <s v="Hon 61000 Series Interactive Training Tables"/>
    <n v="71.09"/>
    <n v="2"/>
    <n v="-1.78"/>
    <s v="No"/>
  </r>
  <r>
    <d v="2016-03-07T00:00:00"/>
    <x v="3"/>
    <x v="2"/>
    <x v="616"/>
    <x v="5"/>
    <x v="2"/>
    <x v="3"/>
    <s v="Xerox 200"/>
    <n v="12.96"/>
    <n v="2"/>
    <n v="6.22"/>
    <s v="Yes"/>
  </r>
  <r>
    <d v="2016-03-07T00:00:00"/>
    <x v="3"/>
    <x v="2"/>
    <x v="616"/>
    <x v="5"/>
    <x v="2"/>
    <x v="4"/>
    <s v="Brites Rubber Bands, 1 1/2 oz. Box"/>
    <n v="3.96"/>
    <n v="2"/>
    <n v="0.08"/>
    <s v="Yes"/>
  </r>
  <r>
    <d v="2016-03-07T00:00:00"/>
    <x v="3"/>
    <x v="2"/>
    <x v="130"/>
    <x v="2"/>
    <x v="2"/>
    <x v="10"/>
    <s v="Avanti 1.7 Cu. Ft. Refrigerator"/>
    <n v="706.86"/>
    <n v="7"/>
    <n v="197.92"/>
    <s v="Yes"/>
  </r>
  <r>
    <d v="2016-03-07T00:00:00"/>
    <x v="3"/>
    <x v="2"/>
    <x v="294"/>
    <x v="13"/>
    <x v="2"/>
    <x v="3"/>
    <s v="Xerox 1925"/>
    <n v="123.92"/>
    <n v="5"/>
    <n v="38.729999999999997"/>
    <s v="Yes"/>
  </r>
  <r>
    <d v="2016-03-08T00:00:00"/>
    <x v="3"/>
    <x v="2"/>
    <x v="743"/>
    <x v="32"/>
    <x v="2"/>
    <x v="13"/>
    <s v="Tyvek  Top-Opening Peel &amp; Seel Envelopes, Plain White"/>
    <n v="81.540000000000006"/>
    <n v="3"/>
    <n v="38.32"/>
    <s v="Yes"/>
  </r>
  <r>
    <d v="2016-03-08T00:00:00"/>
    <x v="3"/>
    <x v="2"/>
    <x v="743"/>
    <x v="32"/>
    <x v="0"/>
    <x v="0"/>
    <s v="Sony Micro Vault Click 4 GB USB 2.0 Flash Drive"/>
    <n v="167.28"/>
    <n v="12"/>
    <n v="23.42"/>
    <s v="Yes"/>
  </r>
  <r>
    <d v="2016-03-09T00:00:00"/>
    <x v="3"/>
    <x v="2"/>
    <x v="170"/>
    <x v="13"/>
    <x v="2"/>
    <x v="9"/>
    <s v="GBC Ibimaster 500 Manual ProClick Binding System"/>
    <n v="1141.47"/>
    <n v="5"/>
    <n v="-760.98"/>
    <s v="No"/>
  </r>
  <r>
    <d v="2016-03-09T00:00:00"/>
    <x v="3"/>
    <x v="2"/>
    <x v="170"/>
    <x v="13"/>
    <x v="0"/>
    <x v="2"/>
    <s v="Cisco SPA301"/>
    <n v="280.77999999999997"/>
    <n v="3"/>
    <n v="-46.8"/>
    <s v="No"/>
  </r>
  <r>
    <d v="2016-03-09T00:00:00"/>
    <x v="3"/>
    <x v="2"/>
    <x v="80"/>
    <x v="3"/>
    <x v="1"/>
    <x v="5"/>
    <s v="Tenex &quot;The Solids&quot; Textured Chair Mats"/>
    <n v="83.95"/>
    <n v="3"/>
    <n v="-90.25"/>
    <s v="No"/>
  </r>
  <r>
    <d v="2016-03-09T00:00:00"/>
    <x v="3"/>
    <x v="2"/>
    <x v="366"/>
    <x v="3"/>
    <x v="2"/>
    <x v="9"/>
    <s v="XtraLife ClearVue Slant-D Ring Binder, White, 3&quot;"/>
    <n v="8.81"/>
    <n v="3"/>
    <n v="-14.97"/>
    <s v="No"/>
  </r>
  <r>
    <d v="2016-03-09T00:00:00"/>
    <x v="3"/>
    <x v="2"/>
    <x v="294"/>
    <x v="30"/>
    <x v="2"/>
    <x v="3"/>
    <s v="Adams Phone Message Book, 200 Message Capacity, 8 1/16Â” x 11Â”"/>
    <n v="48.16"/>
    <n v="7"/>
    <n v="22.15"/>
    <s v="Yes"/>
  </r>
  <r>
    <d v="2016-03-09T00:00:00"/>
    <x v="3"/>
    <x v="2"/>
    <x v="649"/>
    <x v="0"/>
    <x v="2"/>
    <x v="6"/>
    <s v="Crate-A-Files"/>
    <n v="54.5"/>
    <n v="5"/>
    <n v="14.17"/>
    <s v="Yes"/>
  </r>
  <r>
    <d v="2016-03-09T00:00:00"/>
    <x v="3"/>
    <x v="2"/>
    <x v="563"/>
    <x v="19"/>
    <x v="2"/>
    <x v="9"/>
    <s v="Heavy-Duty E-Z-D Binders"/>
    <n v="87.28"/>
    <n v="8"/>
    <n v="41.02"/>
    <s v="Yes"/>
  </r>
  <r>
    <d v="2016-03-09T00:00:00"/>
    <x v="3"/>
    <x v="2"/>
    <x v="261"/>
    <x v="29"/>
    <x v="1"/>
    <x v="14"/>
    <s v="Sauder Camden County Collection Libraries, Planked Cherry Finish"/>
    <n v="344.94"/>
    <n v="3"/>
    <n v="31.04"/>
    <s v="Yes"/>
  </r>
  <r>
    <d v="2016-03-09T00:00:00"/>
    <x v="3"/>
    <x v="2"/>
    <x v="261"/>
    <x v="29"/>
    <x v="1"/>
    <x v="5"/>
    <s v="Eldon Expressions Wood Desk Accessories, Oak"/>
    <n v="14.76"/>
    <n v="2"/>
    <n v="4.28"/>
    <s v="Yes"/>
  </r>
  <r>
    <d v="2016-03-09T00:00:00"/>
    <x v="3"/>
    <x v="2"/>
    <x v="261"/>
    <x v="29"/>
    <x v="2"/>
    <x v="9"/>
    <s v="Acco Expandable Hanging Binders"/>
    <n v="12.76"/>
    <n v="2"/>
    <n v="5.87"/>
    <s v="Yes"/>
  </r>
  <r>
    <d v="2016-03-09T00:00:00"/>
    <x v="3"/>
    <x v="2"/>
    <x v="261"/>
    <x v="29"/>
    <x v="2"/>
    <x v="8"/>
    <s v="Avery 486"/>
    <n v="58.48"/>
    <n v="8"/>
    <n v="27.49"/>
    <s v="Yes"/>
  </r>
  <r>
    <d v="2016-03-09T00:00:00"/>
    <x v="3"/>
    <x v="2"/>
    <x v="744"/>
    <x v="3"/>
    <x v="1"/>
    <x v="14"/>
    <s v="Safco Value Mate Steel Bookcase, Baked Enamel Finish on Steel, Black"/>
    <n v="198.74"/>
    <n v="4"/>
    <n v="0"/>
    <s v="Break-Even"/>
  </r>
  <r>
    <d v="2016-03-09T00:00:00"/>
    <x v="3"/>
    <x v="2"/>
    <x v="656"/>
    <x v="18"/>
    <x v="2"/>
    <x v="3"/>
    <s v="Wirebound Four 2-3/4 x 5 Forms per Page, 400 Sets per Book"/>
    <n v="30.96"/>
    <n v="6"/>
    <n v="11.22"/>
    <s v="Yes"/>
  </r>
  <r>
    <d v="2016-03-10T00:00:00"/>
    <x v="3"/>
    <x v="2"/>
    <x v="44"/>
    <x v="4"/>
    <x v="2"/>
    <x v="13"/>
    <s v="Staple envelope"/>
    <n v="15.65"/>
    <n v="2"/>
    <n v="5.09"/>
    <s v="Yes"/>
  </r>
  <r>
    <d v="2016-03-10T00:00:00"/>
    <x v="3"/>
    <x v="2"/>
    <x v="219"/>
    <x v="2"/>
    <x v="1"/>
    <x v="1"/>
    <s v="Office Star - Contemporary Task Swivel Chair"/>
    <n v="599.29"/>
    <n v="6"/>
    <n v="93.22"/>
    <s v="Yes"/>
  </r>
  <r>
    <d v="2016-03-10T00:00:00"/>
    <x v="3"/>
    <x v="2"/>
    <x v="595"/>
    <x v="4"/>
    <x v="1"/>
    <x v="5"/>
    <s v="Eldon Expressions Desk Accessory, Wood Photo Frame, Mahogany"/>
    <n v="38.08"/>
    <n v="5"/>
    <n v="-29.51"/>
    <s v="No"/>
  </r>
  <r>
    <d v="2016-03-10T00:00:00"/>
    <x v="3"/>
    <x v="2"/>
    <x v="488"/>
    <x v="5"/>
    <x v="2"/>
    <x v="8"/>
    <s v="Smead Alpha-Z Color-Coded Second Alphabetical Labels and Starter Set"/>
    <n v="6.16"/>
    <n v="2"/>
    <n v="2.96"/>
    <s v="Yes"/>
  </r>
  <r>
    <d v="2016-03-10T00:00:00"/>
    <x v="3"/>
    <x v="2"/>
    <x v="488"/>
    <x v="5"/>
    <x v="1"/>
    <x v="1"/>
    <s v="Global Deluxe High-Back Manager's Chair"/>
    <n v="915.14"/>
    <n v="4"/>
    <n v="102.95"/>
    <s v="Yes"/>
  </r>
  <r>
    <d v="2016-03-10T00:00:00"/>
    <x v="3"/>
    <x v="2"/>
    <x v="488"/>
    <x v="5"/>
    <x v="2"/>
    <x v="3"/>
    <s v="Xerox 1900"/>
    <n v="8.56"/>
    <n v="2"/>
    <n v="3.85"/>
    <s v="Yes"/>
  </r>
  <r>
    <d v="2016-03-10T00:00:00"/>
    <x v="3"/>
    <x v="2"/>
    <x v="488"/>
    <x v="5"/>
    <x v="2"/>
    <x v="3"/>
    <s v="Xerox 1891"/>
    <n v="97.82"/>
    <n v="2"/>
    <n v="45.98"/>
    <s v="Yes"/>
  </r>
  <r>
    <d v="2016-03-11T00:00:00"/>
    <x v="3"/>
    <x v="2"/>
    <x v="71"/>
    <x v="34"/>
    <x v="2"/>
    <x v="11"/>
    <s v="Hunt PowerHouse Electric Pencil Sharpener, Blue"/>
    <n v="75.959999999999994"/>
    <n v="2"/>
    <n v="22.79"/>
    <s v="Yes"/>
  </r>
  <r>
    <d v="2016-03-11T00:00:00"/>
    <x v="3"/>
    <x v="2"/>
    <x v="71"/>
    <x v="34"/>
    <x v="2"/>
    <x v="9"/>
    <s v="Avery Durable Plastic 1&quot; Binders"/>
    <n v="27.24"/>
    <n v="6"/>
    <n v="13.35"/>
    <s v="Yes"/>
  </r>
  <r>
    <d v="2016-03-11T00:00:00"/>
    <x v="3"/>
    <x v="2"/>
    <x v="582"/>
    <x v="1"/>
    <x v="2"/>
    <x v="11"/>
    <s v="Newell 332"/>
    <n v="8.82"/>
    <n v="3"/>
    <n v="2.38"/>
    <s v="Yes"/>
  </r>
  <r>
    <d v="2016-03-11T00:00:00"/>
    <x v="3"/>
    <x v="2"/>
    <x v="745"/>
    <x v="5"/>
    <x v="1"/>
    <x v="1"/>
    <s v="Global Deluxe High-Back Office Chair in Storm"/>
    <n v="217.58"/>
    <n v="2"/>
    <n v="-29.92"/>
    <s v="No"/>
  </r>
  <r>
    <d v="2016-03-11T00:00:00"/>
    <x v="3"/>
    <x v="2"/>
    <x v="745"/>
    <x v="5"/>
    <x v="0"/>
    <x v="0"/>
    <s v="Kensington K72356US Mouse-in-a-Box USB Desktop Mouse"/>
    <n v="82.95"/>
    <n v="5"/>
    <n v="29.03"/>
    <s v="Yes"/>
  </r>
  <r>
    <d v="2016-03-11T00:00:00"/>
    <x v="3"/>
    <x v="2"/>
    <x v="745"/>
    <x v="5"/>
    <x v="2"/>
    <x v="8"/>
    <s v="Avery 50"/>
    <n v="87.71"/>
    <n v="7"/>
    <n v="41.22"/>
    <s v="Yes"/>
  </r>
  <r>
    <d v="2016-03-11T00:00:00"/>
    <x v="3"/>
    <x v="2"/>
    <x v="745"/>
    <x v="5"/>
    <x v="2"/>
    <x v="10"/>
    <s v="Honeywell Enviracaire Portable HEPA Air Cleaner for 16' x 20' Room"/>
    <n v="1101.48"/>
    <n v="4"/>
    <n v="429.58"/>
    <s v="Yes"/>
  </r>
  <r>
    <d v="2016-03-11T00:00:00"/>
    <x v="3"/>
    <x v="2"/>
    <x v="393"/>
    <x v="17"/>
    <x v="2"/>
    <x v="4"/>
    <s v="Advantus Plastic Paper Clips"/>
    <n v="20"/>
    <n v="4"/>
    <n v="9.6"/>
    <s v="Yes"/>
  </r>
  <r>
    <d v="2016-03-11T00:00:00"/>
    <x v="3"/>
    <x v="2"/>
    <x v="393"/>
    <x v="17"/>
    <x v="2"/>
    <x v="11"/>
    <s v="Economy #2 Pencils"/>
    <n v="7.98"/>
    <n v="3"/>
    <n v="2.0699999999999998"/>
    <s v="Yes"/>
  </r>
  <r>
    <d v="2016-03-11T00:00:00"/>
    <x v="3"/>
    <x v="2"/>
    <x v="393"/>
    <x v="17"/>
    <x v="1"/>
    <x v="5"/>
    <s v="Magna Visual Magnetic Picture Hangers"/>
    <n v="24.1"/>
    <n v="5"/>
    <n v="9.16"/>
    <s v="Yes"/>
  </r>
  <r>
    <d v="2016-03-11T00:00:00"/>
    <x v="3"/>
    <x v="2"/>
    <x v="393"/>
    <x v="17"/>
    <x v="2"/>
    <x v="11"/>
    <s v="Boston 16750 Black Compact Battery Pencil Sharpener"/>
    <n v="8.75"/>
    <n v="1"/>
    <n v="2.63"/>
    <s v="Yes"/>
  </r>
  <r>
    <d v="2016-03-11T00:00:00"/>
    <x v="3"/>
    <x v="2"/>
    <x v="393"/>
    <x v="17"/>
    <x v="1"/>
    <x v="7"/>
    <s v="Global Adaptabilities Conference Tables"/>
    <n v="842.94"/>
    <n v="3"/>
    <n v="160.16"/>
    <s v="Yes"/>
  </r>
  <r>
    <d v="2016-03-11T00:00:00"/>
    <x v="3"/>
    <x v="2"/>
    <x v="46"/>
    <x v="5"/>
    <x v="2"/>
    <x v="4"/>
    <s v="Stockwell Push Pins"/>
    <n v="15.26"/>
    <n v="7"/>
    <n v="5.04"/>
    <s v="Yes"/>
  </r>
  <r>
    <d v="2016-03-11T00:00:00"/>
    <x v="3"/>
    <x v="2"/>
    <x v="46"/>
    <x v="5"/>
    <x v="2"/>
    <x v="10"/>
    <s v="Holmes 99% HEPA Air Purifier"/>
    <n v="43.32"/>
    <n v="2"/>
    <n v="14.3"/>
    <s v="Yes"/>
  </r>
  <r>
    <d v="2016-03-11T00:00:00"/>
    <x v="3"/>
    <x v="2"/>
    <x v="46"/>
    <x v="5"/>
    <x v="2"/>
    <x v="9"/>
    <s v="Avery Durable Plastic 1&quot; Binders"/>
    <n v="43.58"/>
    <n v="12"/>
    <n v="15.8"/>
    <s v="Yes"/>
  </r>
  <r>
    <d v="2016-03-11T00:00:00"/>
    <x v="3"/>
    <x v="2"/>
    <x v="46"/>
    <x v="5"/>
    <x v="2"/>
    <x v="3"/>
    <s v="Xerox 1892"/>
    <n v="116.28"/>
    <n v="3"/>
    <n v="56.98"/>
    <s v="Yes"/>
  </r>
  <r>
    <d v="2016-03-11T00:00:00"/>
    <x v="3"/>
    <x v="2"/>
    <x v="46"/>
    <x v="5"/>
    <x v="2"/>
    <x v="9"/>
    <s v="Fellowes Black Plastic Comb Bindings"/>
    <n v="9.3000000000000007"/>
    <n v="2"/>
    <n v="3.02"/>
    <s v="Yes"/>
  </r>
  <r>
    <d v="2016-03-11T00:00:00"/>
    <x v="3"/>
    <x v="2"/>
    <x v="46"/>
    <x v="5"/>
    <x v="2"/>
    <x v="3"/>
    <s v="Xerox 22"/>
    <n v="19.440000000000001"/>
    <n v="3"/>
    <n v="9.33"/>
    <s v="Yes"/>
  </r>
  <r>
    <d v="2016-03-11T00:00:00"/>
    <x v="3"/>
    <x v="2"/>
    <x v="46"/>
    <x v="5"/>
    <x v="2"/>
    <x v="3"/>
    <s v="Multicolor Computer Printout Paper"/>
    <n v="314.55"/>
    <n v="3"/>
    <n v="150.97999999999999"/>
    <s v="Yes"/>
  </r>
  <r>
    <d v="2016-03-11T00:00:00"/>
    <x v="3"/>
    <x v="2"/>
    <x v="266"/>
    <x v="4"/>
    <x v="2"/>
    <x v="3"/>
    <s v="Xerox 1978"/>
    <n v="9.25"/>
    <n v="2"/>
    <n v="3.35"/>
    <s v="Yes"/>
  </r>
  <r>
    <d v="2016-03-11T00:00:00"/>
    <x v="3"/>
    <x v="2"/>
    <x v="306"/>
    <x v="16"/>
    <x v="2"/>
    <x v="9"/>
    <s v="Avery Reinforcements for Hole-Punch Pages"/>
    <n v="4.16"/>
    <n v="7"/>
    <n v="-3.47"/>
    <s v="No"/>
  </r>
  <r>
    <d v="2016-03-11T00:00:00"/>
    <x v="3"/>
    <x v="2"/>
    <x v="306"/>
    <x v="16"/>
    <x v="0"/>
    <x v="15"/>
    <s v="Okidata B401 Printer"/>
    <n v="179.99"/>
    <n v="3"/>
    <n v="-251.99"/>
    <s v="No"/>
  </r>
  <r>
    <d v="2016-03-11T00:00:00"/>
    <x v="3"/>
    <x v="2"/>
    <x v="442"/>
    <x v="13"/>
    <x v="0"/>
    <x v="0"/>
    <s v="NETGEAR N750 Dual Band Wi-Fi Gigabit Router"/>
    <n v="72"/>
    <n v="1"/>
    <n v="14.4"/>
    <s v="Yes"/>
  </r>
  <r>
    <d v="2016-03-11T00:00:00"/>
    <x v="3"/>
    <x v="2"/>
    <x v="442"/>
    <x v="13"/>
    <x v="1"/>
    <x v="1"/>
    <s v="Bevis Steel Folding Chairs"/>
    <n v="470.16"/>
    <n v="7"/>
    <n v="-13.43"/>
    <s v="No"/>
  </r>
  <r>
    <d v="2016-03-12T00:00:00"/>
    <x v="3"/>
    <x v="2"/>
    <x v="615"/>
    <x v="2"/>
    <x v="2"/>
    <x v="3"/>
    <s v="Xerox 1964"/>
    <n v="182.72"/>
    <n v="8"/>
    <n v="84.05"/>
    <s v="Yes"/>
  </r>
  <r>
    <d v="2016-03-12T00:00:00"/>
    <x v="3"/>
    <x v="2"/>
    <x v="615"/>
    <x v="2"/>
    <x v="1"/>
    <x v="7"/>
    <s v="Bevis Traditional Conference Table Top, Plinth Base"/>
    <n v="400.03"/>
    <n v="2"/>
    <n v="-153.35"/>
    <s v="No"/>
  </r>
  <r>
    <d v="2016-03-12T00:00:00"/>
    <x v="3"/>
    <x v="2"/>
    <x v="615"/>
    <x v="2"/>
    <x v="2"/>
    <x v="6"/>
    <s v="Personal Folder Holder, Ebony"/>
    <n v="33.630000000000003"/>
    <n v="3"/>
    <n v="10.09"/>
    <s v="Yes"/>
  </r>
  <r>
    <d v="2016-03-12T00:00:00"/>
    <x v="3"/>
    <x v="2"/>
    <x v="615"/>
    <x v="2"/>
    <x v="1"/>
    <x v="1"/>
    <s v="Global Leather Highback Executive Chair with Pneumatic Height Adjustment, Black"/>
    <n v="542.65"/>
    <n v="3"/>
    <n v="102.5"/>
    <s v="Yes"/>
  </r>
  <r>
    <d v="2016-03-12T00:00:00"/>
    <x v="3"/>
    <x v="2"/>
    <x v="615"/>
    <x v="2"/>
    <x v="2"/>
    <x v="8"/>
    <s v="Avery 520"/>
    <n v="6.3"/>
    <n v="2"/>
    <n v="3.02"/>
    <s v="Yes"/>
  </r>
  <r>
    <d v="2016-03-12T00:00:00"/>
    <x v="3"/>
    <x v="2"/>
    <x v="746"/>
    <x v="13"/>
    <x v="2"/>
    <x v="10"/>
    <s v="Honeywell Enviracaire Portable HEPA Air Cleaner for up to 10 x 16 Room"/>
    <n v="394.82"/>
    <n v="4"/>
    <n v="93.77"/>
    <s v="Yes"/>
  </r>
  <r>
    <d v="2016-03-12T00:00:00"/>
    <x v="3"/>
    <x v="2"/>
    <x v="746"/>
    <x v="13"/>
    <x v="2"/>
    <x v="9"/>
    <s v="GBC Clear Cover, 8-1/2 x 11, unpunched, 25 covers per pack"/>
    <n v="18.190000000000001"/>
    <n v="4"/>
    <n v="-14.55"/>
    <s v="No"/>
  </r>
  <r>
    <d v="2016-03-12T00:00:00"/>
    <x v="3"/>
    <x v="2"/>
    <x v="601"/>
    <x v="5"/>
    <x v="0"/>
    <x v="0"/>
    <s v="LogitechÂ Z-906 Speaker sys - home theater - 5.1-CH"/>
    <n v="1649.95"/>
    <n v="5"/>
    <n v="659.98"/>
    <s v="Yes"/>
  </r>
  <r>
    <d v="2016-03-12T00:00:00"/>
    <x v="3"/>
    <x v="2"/>
    <x v="601"/>
    <x v="5"/>
    <x v="1"/>
    <x v="5"/>
    <s v="3M Polarizing Light Filter Sleeves"/>
    <n v="111.9"/>
    <n v="6"/>
    <n v="51.47"/>
    <s v="Yes"/>
  </r>
  <r>
    <d v="2016-03-12T00:00:00"/>
    <x v="3"/>
    <x v="2"/>
    <x v="38"/>
    <x v="24"/>
    <x v="1"/>
    <x v="7"/>
    <s v="Hon 5100 Series Wood Tables"/>
    <n v="581.96"/>
    <n v="2"/>
    <n v="104.75"/>
    <s v="Yes"/>
  </r>
  <r>
    <d v="2016-03-12T00:00:00"/>
    <x v="3"/>
    <x v="2"/>
    <x v="38"/>
    <x v="24"/>
    <x v="1"/>
    <x v="1"/>
    <s v="Global Stack Chair with Arms, Black"/>
    <n v="29.98"/>
    <n v="1"/>
    <n v="8.09"/>
    <s v="Yes"/>
  </r>
  <r>
    <d v="2016-03-12T00:00:00"/>
    <x v="3"/>
    <x v="2"/>
    <x v="144"/>
    <x v="5"/>
    <x v="2"/>
    <x v="6"/>
    <s v="Fellowes Staxonsteel Drawer Files"/>
    <n v="772.68"/>
    <n v="4"/>
    <n v="108.18"/>
    <s v="Yes"/>
  </r>
  <r>
    <d v="2016-03-12T00:00:00"/>
    <x v="3"/>
    <x v="2"/>
    <x v="78"/>
    <x v="5"/>
    <x v="1"/>
    <x v="7"/>
    <s v="Hon 4060 Series Tables"/>
    <n v="268.7"/>
    <n v="3"/>
    <n v="6.72"/>
    <s v="Yes"/>
  </r>
  <r>
    <d v="2016-03-12T00:00:00"/>
    <x v="3"/>
    <x v="2"/>
    <x v="78"/>
    <x v="5"/>
    <x v="2"/>
    <x v="11"/>
    <s v="Rogers Handheld Barrel Pencil Sharpener"/>
    <n v="21.92"/>
    <n v="8"/>
    <n v="5.92"/>
    <s v="Yes"/>
  </r>
  <r>
    <d v="2016-03-12T00:00:00"/>
    <x v="3"/>
    <x v="2"/>
    <x v="78"/>
    <x v="5"/>
    <x v="2"/>
    <x v="6"/>
    <s v="Acco Perma 4000 Stacking Storage Drawers"/>
    <n v="48.72"/>
    <n v="3"/>
    <n v="7.31"/>
    <s v="Yes"/>
  </r>
  <r>
    <d v="2016-03-12T00:00:00"/>
    <x v="3"/>
    <x v="2"/>
    <x v="78"/>
    <x v="5"/>
    <x v="1"/>
    <x v="14"/>
    <s v="O'Sullivan Living Dimensions 2-Shelf Bookcases"/>
    <n v="205.67"/>
    <n v="2"/>
    <n v="-12.1"/>
    <s v="No"/>
  </r>
  <r>
    <d v="2016-03-13T00:00:00"/>
    <x v="3"/>
    <x v="2"/>
    <x v="581"/>
    <x v="22"/>
    <x v="2"/>
    <x v="10"/>
    <s v="Belkin 7 Outlet SurgeMaster Surge Protector with Phone Protection"/>
    <n v="157.91999999999999"/>
    <n v="5"/>
    <n v="17.77"/>
    <s v="Yes"/>
  </r>
  <r>
    <d v="2016-03-13T00:00:00"/>
    <x v="3"/>
    <x v="2"/>
    <x v="581"/>
    <x v="22"/>
    <x v="0"/>
    <x v="2"/>
    <s v="Jabra BIZ 2300 Duo QD Duo CordedÂ Headset"/>
    <n v="203.18"/>
    <n v="2"/>
    <n v="15.24"/>
    <s v="Yes"/>
  </r>
  <r>
    <d v="2016-03-13T00:00:00"/>
    <x v="3"/>
    <x v="2"/>
    <x v="10"/>
    <x v="4"/>
    <x v="2"/>
    <x v="3"/>
    <s v="TOPS Carbonless Receipt Book, Four 2-3/4 x 7-1/4 Money Receipts per Page"/>
    <n v="70.08"/>
    <n v="5"/>
    <n v="24.53"/>
    <s v="Yes"/>
  </r>
  <r>
    <d v="2016-03-13T00:00:00"/>
    <x v="3"/>
    <x v="2"/>
    <x v="10"/>
    <x v="4"/>
    <x v="2"/>
    <x v="9"/>
    <s v="Insertable Tab Indexes For Data Binders"/>
    <n v="1.27"/>
    <n v="2"/>
    <n v="-2.16"/>
    <s v="No"/>
  </r>
  <r>
    <d v="2016-03-13T00:00:00"/>
    <x v="3"/>
    <x v="2"/>
    <x v="10"/>
    <x v="4"/>
    <x v="1"/>
    <x v="7"/>
    <s v="Hon Non-Folding Utility Tables"/>
    <n v="557.59"/>
    <n v="5"/>
    <n v="0"/>
    <s v="Break-Even"/>
  </r>
  <r>
    <d v="2016-03-13T00:00:00"/>
    <x v="3"/>
    <x v="2"/>
    <x v="704"/>
    <x v="25"/>
    <x v="1"/>
    <x v="5"/>
    <s v="Howard Miller 14-1/2&quot; Diameter Chrome Round Wall Clock"/>
    <n v="127.88"/>
    <n v="2"/>
    <n v="40.92"/>
    <s v="Yes"/>
  </r>
  <r>
    <d v="2016-03-13T00:00:00"/>
    <x v="3"/>
    <x v="2"/>
    <x v="704"/>
    <x v="25"/>
    <x v="2"/>
    <x v="10"/>
    <s v="Eureka The Boss Lite 10-Amp Upright Vacuum, Blue"/>
    <n v="160.32"/>
    <n v="2"/>
    <n v="44.89"/>
    <s v="Yes"/>
  </r>
  <r>
    <d v="2016-03-13T00:00:00"/>
    <x v="3"/>
    <x v="2"/>
    <x v="704"/>
    <x v="25"/>
    <x v="2"/>
    <x v="9"/>
    <s v="Ibico Covers for Plastic or Wire Binding Elements"/>
    <n v="46"/>
    <n v="4"/>
    <n v="20.7"/>
    <s v="Yes"/>
  </r>
  <r>
    <d v="2016-03-13T00:00:00"/>
    <x v="3"/>
    <x v="2"/>
    <x v="478"/>
    <x v="5"/>
    <x v="1"/>
    <x v="5"/>
    <s v="Westinghouse Mesh Shade Clip-On Gooseneck Lamp, Black"/>
    <n v="28.28"/>
    <n v="2"/>
    <n v="7.35"/>
    <s v="Yes"/>
  </r>
  <r>
    <d v="2016-03-13T00:00:00"/>
    <x v="3"/>
    <x v="2"/>
    <x v="478"/>
    <x v="5"/>
    <x v="2"/>
    <x v="16"/>
    <s v="High Speed Automatic Electric Letter Opener"/>
    <n v="4912.59"/>
    <n v="3"/>
    <n v="196.5"/>
    <s v="Yes"/>
  </r>
  <r>
    <d v="2016-03-13T00:00:00"/>
    <x v="3"/>
    <x v="2"/>
    <x v="673"/>
    <x v="13"/>
    <x v="1"/>
    <x v="1"/>
    <s v="SAFCO Arco Folding Chair"/>
    <n v="386.68"/>
    <n v="2"/>
    <n v="-5.52"/>
    <s v="No"/>
  </r>
  <r>
    <d v="2016-03-13T00:00:00"/>
    <x v="3"/>
    <x v="2"/>
    <x v="673"/>
    <x v="13"/>
    <x v="0"/>
    <x v="0"/>
    <s v="Kensington Expert Mouse Optical USB Trackball for PC or Mac"/>
    <n v="379.96"/>
    <n v="5"/>
    <n v="47.5"/>
    <s v="Yes"/>
  </r>
  <r>
    <d v="2016-03-13T00:00:00"/>
    <x v="3"/>
    <x v="2"/>
    <x v="673"/>
    <x v="13"/>
    <x v="0"/>
    <x v="2"/>
    <s v="Polycom CX600 IP Phone VoIP phone"/>
    <n v="539.91"/>
    <n v="3"/>
    <n v="-116.98"/>
    <s v="No"/>
  </r>
  <r>
    <d v="2016-03-13T00:00:00"/>
    <x v="3"/>
    <x v="2"/>
    <x v="673"/>
    <x v="13"/>
    <x v="2"/>
    <x v="3"/>
    <s v="Speediset Carbonless Redi-Letter 7&quot; x 8 1/2&quot;"/>
    <n v="41.24"/>
    <n v="5"/>
    <n v="13.92"/>
    <s v="Yes"/>
  </r>
  <r>
    <d v="2016-03-13T00:00:00"/>
    <x v="3"/>
    <x v="2"/>
    <x v="673"/>
    <x v="13"/>
    <x v="2"/>
    <x v="9"/>
    <s v="Ibico EB-19 Dual Function Manual Binding System"/>
    <n v="51.9"/>
    <n v="1"/>
    <n v="-41.52"/>
    <s v="No"/>
  </r>
  <r>
    <d v="2016-03-13T00:00:00"/>
    <x v="3"/>
    <x v="2"/>
    <x v="673"/>
    <x v="13"/>
    <x v="2"/>
    <x v="6"/>
    <s v="SAFCO Commercial Wire Shelving, Black"/>
    <n v="552.55999999999995"/>
    <n v="5"/>
    <n v="-138.13999999999999"/>
    <s v="No"/>
  </r>
  <r>
    <d v="2016-03-13T00:00:00"/>
    <x v="3"/>
    <x v="2"/>
    <x v="673"/>
    <x v="13"/>
    <x v="2"/>
    <x v="9"/>
    <s v="GBC VeloBind Cover Sets"/>
    <n v="23.16"/>
    <n v="5"/>
    <n v="-15.44"/>
    <s v="No"/>
  </r>
  <r>
    <d v="2016-03-13T00:00:00"/>
    <x v="3"/>
    <x v="2"/>
    <x v="673"/>
    <x v="13"/>
    <x v="2"/>
    <x v="6"/>
    <s v="Space Solutions Industrial Galvanized Steel Shelving."/>
    <n v="126.08"/>
    <n v="2"/>
    <n v="-28.37"/>
    <s v="No"/>
  </r>
  <r>
    <d v="2016-03-13T00:00:00"/>
    <x v="3"/>
    <x v="2"/>
    <x v="673"/>
    <x v="13"/>
    <x v="0"/>
    <x v="15"/>
    <s v="Okidata MB491 Multifunction Printer"/>
    <n v="449.1"/>
    <n v="3"/>
    <n v="-643.71"/>
    <s v="No"/>
  </r>
  <r>
    <d v="2016-03-13T00:00:00"/>
    <x v="3"/>
    <x v="2"/>
    <x v="531"/>
    <x v="5"/>
    <x v="2"/>
    <x v="9"/>
    <s v="Cardinal EasyOpen D-Ring Binders"/>
    <n v="51.18"/>
    <n v="7"/>
    <n v="19.190000000000001"/>
    <s v="Yes"/>
  </r>
  <r>
    <d v="2016-03-14T00:00:00"/>
    <x v="3"/>
    <x v="2"/>
    <x v="747"/>
    <x v="18"/>
    <x v="1"/>
    <x v="5"/>
    <s v="Advantus Panel Wall Acrylic Frame"/>
    <n v="21.88"/>
    <n v="5"/>
    <n v="6.29"/>
    <s v="Yes"/>
  </r>
  <r>
    <d v="2016-03-14T00:00:00"/>
    <x v="3"/>
    <x v="2"/>
    <x v="364"/>
    <x v="4"/>
    <x v="1"/>
    <x v="14"/>
    <s v="Safco Value Mate Series Steel Bookcases, Baked Enamel Finish on Steel, Gray"/>
    <n v="241.33"/>
    <n v="5"/>
    <n v="-14.2"/>
    <s v="No"/>
  </r>
  <r>
    <d v="2016-03-14T00:00:00"/>
    <x v="3"/>
    <x v="2"/>
    <x v="364"/>
    <x v="4"/>
    <x v="2"/>
    <x v="3"/>
    <s v="Xerox 1993"/>
    <n v="5.18"/>
    <n v="1"/>
    <n v="1.88"/>
    <s v="Yes"/>
  </r>
  <r>
    <d v="2016-03-14T00:00:00"/>
    <x v="3"/>
    <x v="2"/>
    <x v="364"/>
    <x v="4"/>
    <x v="2"/>
    <x v="11"/>
    <s v="BOSTON Ranger #55 Pencil Sharpener, Black"/>
    <n v="145.54"/>
    <n v="7"/>
    <n v="16.37"/>
    <s v="Yes"/>
  </r>
  <r>
    <d v="2016-03-14T00:00:00"/>
    <x v="3"/>
    <x v="2"/>
    <x v="47"/>
    <x v="1"/>
    <x v="1"/>
    <x v="1"/>
    <s v="Global High-Back Leather Tilter, Burgundy"/>
    <n v="196.78"/>
    <n v="2"/>
    <n v="-22.14"/>
    <s v="No"/>
  </r>
  <r>
    <d v="2016-03-14T00:00:00"/>
    <x v="3"/>
    <x v="2"/>
    <x v="126"/>
    <x v="5"/>
    <x v="2"/>
    <x v="9"/>
    <s v="Wilson Jones Leather-Like Binders with DublLock Round Rings"/>
    <n v="41.9"/>
    <n v="6"/>
    <n v="14.14"/>
    <s v="Yes"/>
  </r>
  <r>
    <d v="2016-03-14T00:00:00"/>
    <x v="3"/>
    <x v="2"/>
    <x v="470"/>
    <x v="0"/>
    <x v="1"/>
    <x v="5"/>
    <s v="Westinghouse Clip-On Gooseneck Lamps"/>
    <n v="16.739999999999998"/>
    <n v="2"/>
    <n v="4.3499999999999996"/>
    <s v="Yes"/>
  </r>
  <r>
    <d v="2016-03-15T00:00:00"/>
    <x v="3"/>
    <x v="2"/>
    <x v="26"/>
    <x v="13"/>
    <x v="0"/>
    <x v="0"/>
    <s v="V7 USB Numeric Keypad"/>
    <n v="83.98"/>
    <n v="3"/>
    <n v="-13.65"/>
    <s v="No"/>
  </r>
  <r>
    <d v="2016-03-15T00:00:00"/>
    <x v="3"/>
    <x v="2"/>
    <x v="466"/>
    <x v="5"/>
    <x v="2"/>
    <x v="9"/>
    <s v="Avery Round Ring Poly Binders"/>
    <n v="4.54"/>
    <n v="2"/>
    <n v="1.65"/>
    <s v="Yes"/>
  </r>
  <r>
    <d v="2016-03-15T00:00:00"/>
    <x v="3"/>
    <x v="2"/>
    <x v="466"/>
    <x v="5"/>
    <x v="1"/>
    <x v="1"/>
    <s v="Global Comet Stacking Arm Chair"/>
    <n v="1352.03"/>
    <n v="4"/>
    <n v="84.5"/>
    <s v="Yes"/>
  </r>
  <r>
    <d v="2016-03-15T00:00:00"/>
    <x v="3"/>
    <x v="2"/>
    <x v="706"/>
    <x v="33"/>
    <x v="2"/>
    <x v="3"/>
    <s v="Xerox 1964"/>
    <n v="319.76"/>
    <n v="14"/>
    <n v="147.09"/>
    <s v="Yes"/>
  </r>
  <r>
    <d v="2016-03-15T00:00:00"/>
    <x v="3"/>
    <x v="2"/>
    <x v="706"/>
    <x v="33"/>
    <x v="2"/>
    <x v="3"/>
    <s v="Xerox 1964"/>
    <n v="45.68"/>
    <n v="2"/>
    <n v="21.01"/>
    <s v="Yes"/>
  </r>
  <r>
    <d v="2016-03-15T00:00:00"/>
    <x v="3"/>
    <x v="2"/>
    <x v="203"/>
    <x v="4"/>
    <x v="1"/>
    <x v="1"/>
    <s v="Novimex Swivel Fabric Task Chair"/>
    <n v="528.42999999999995"/>
    <n v="5"/>
    <n v="-143.43"/>
    <s v="No"/>
  </r>
  <r>
    <d v="2016-03-15T00:00:00"/>
    <x v="3"/>
    <x v="2"/>
    <x v="203"/>
    <x v="4"/>
    <x v="2"/>
    <x v="9"/>
    <s v="GBC Pre-Punched Binding Paper, Plastic, White, 8-1/2&quot; x 11&quot;"/>
    <n v="22.39"/>
    <n v="7"/>
    <n v="-35.82"/>
    <s v="No"/>
  </r>
  <r>
    <d v="2016-03-17T00:00:00"/>
    <x v="3"/>
    <x v="2"/>
    <x v="386"/>
    <x v="6"/>
    <x v="2"/>
    <x v="11"/>
    <s v="Newell 345"/>
    <n v="39.68"/>
    <n v="2"/>
    <n v="10.32"/>
    <s v="Yes"/>
  </r>
  <r>
    <d v="2016-03-17T00:00:00"/>
    <x v="3"/>
    <x v="2"/>
    <x v="147"/>
    <x v="37"/>
    <x v="0"/>
    <x v="2"/>
    <s v="Plantronics Voyager Pro HD - Bluetooth Headset"/>
    <n v="129.97999999999999"/>
    <n v="2"/>
    <n v="62.39"/>
    <s v="Yes"/>
  </r>
  <r>
    <d v="2016-03-17T00:00:00"/>
    <x v="3"/>
    <x v="2"/>
    <x v="147"/>
    <x v="37"/>
    <x v="2"/>
    <x v="9"/>
    <s v="Acco Flexible ACCOHIDE Square Ring Data Binder, Dark Blue, 11 1/2&quot; X 14&quot; 7/8&quot;"/>
    <n v="32.54"/>
    <n v="2"/>
    <n v="15.94"/>
    <s v="Yes"/>
  </r>
  <r>
    <d v="2016-03-17T00:00:00"/>
    <x v="3"/>
    <x v="2"/>
    <x v="228"/>
    <x v="29"/>
    <x v="2"/>
    <x v="13"/>
    <s v="Blue String-Tie &amp; Button Interoffice Envelopes, 10 x 13"/>
    <n v="199.9"/>
    <n v="5"/>
    <n v="89.96"/>
    <s v="Yes"/>
  </r>
  <r>
    <d v="2016-03-17T00:00:00"/>
    <x v="3"/>
    <x v="2"/>
    <x v="228"/>
    <x v="29"/>
    <x v="2"/>
    <x v="10"/>
    <s v="Honeywell Enviracaire Portable HEPA Air Cleaner for 17' x 22' Room"/>
    <n v="901.95"/>
    <n v="3"/>
    <n v="297.64"/>
    <s v="Yes"/>
  </r>
  <r>
    <d v="2016-03-17T00:00:00"/>
    <x v="3"/>
    <x v="2"/>
    <x v="228"/>
    <x v="29"/>
    <x v="1"/>
    <x v="5"/>
    <s v="Electrix Halogen Magnifier Lamp"/>
    <n v="971.5"/>
    <n v="5"/>
    <n v="252.59"/>
    <s v="Yes"/>
  </r>
  <r>
    <d v="2016-03-17T00:00:00"/>
    <x v="3"/>
    <x v="2"/>
    <x v="474"/>
    <x v="5"/>
    <x v="0"/>
    <x v="2"/>
    <s v="i.Sound Portable Power - 8000 mAh"/>
    <n v="84.78"/>
    <n v="2"/>
    <n v="-20.14"/>
    <s v="No"/>
  </r>
  <r>
    <d v="2016-03-18T00:00:00"/>
    <x v="3"/>
    <x v="2"/>
    <x v="638"/>
    <x v="23"/>
    <x v="1"/>
    <x v="7"/>
    <s v="Balt Solid Wood Rectangular Table"/>
    <n v="189.88"/>
    <n v="3"/>
    <n v="-94.94"/>
    <s v="No"/>
  </r>
  <r>
    <d v="2016-03-18T00:00:00"/>
    <x v="3"/>
    <x v="2"/>
    <x v="1"/>
    <x v="23"/>
    <x v="2"/>
    <x v="10"/>
    <s v="Hoover WindTunnel Plus Canister Vacuum"/>
    <n v="871.8"/>
    <n v="3"/>
    <n v="87.18"/>
    <s v="Yes"/>
  </r>
  <r>
    <d v="2016-03-19T00:00:00"/>
    <x v="3"/>
    <x v="2"/>
    <x v="176"/>
    <x v="15"/>
    <x v="1"/>
    <x v="14"/>
    <s v="Atlantic Metals Mobile 2-Shelf Bookcases, Custom Colors"/>
    <n v="72.290000000000006"/>
    <n v="1"/>
    <n v="-98.8"/>
    <s v="No"/>
  </r>
  <r>
    <d v="2016-03-19T00:00:00"/>
    <x v="3"/>
    <x v="2"/>
    <x v="748"/>
    <x v="2"/>
    <x v="1"/>
    <x v="5"/>
    <s v="GE 4 Foot Flourescent Tube, 40 Watt"/>
    <n v="14.98"/>
    <n v="1"/>
    <n v="6.89"/>
    <s v="Yes"/>
  </r>
  <r>
    <d v="2016-03-19T00:00:00"/>
    <x v="3"/>
    <x v="2"/>
    <x v="748"/>
    <x v="2"/>
    <x v="1"/>
    <x v="5"/>
    <s v="Master Caster Door Stop, Brown"/>
    <n v="20.32"/>
    <n v="4"/>
    <n v="6.91"/>
    <s v="Yes"/>
  </r>
  <r>
    <d v="2016-03-19T00:00:00"/>
    <x v="3"/>
    <x v="2"/>
    <x v="402"/>
    <x v="23"/>
    <x v="2"/>
    <x v="9"/>
    <s v="Ibico Recycled Grain-Textured Covers"/>
    <n v="31.09"/>
    <n v="3"/>
    <n v="-20.72"/>
    <s v="No"/>
  </r>
  <r>
    <d v="2016-03-20T00:00:00"/>
    <x v="3"/>
    <x v="2"/>
    <x v="469"/>
    <x v="16"/>
    <x v="0"/>
    <x v="2"/>
    <s v="i.Sound Portable Power - 8000 mAh"/>
    <n v="84.78"/>
    <n v="2"/>
    <n v="-20.14"/>
    <s v="No"/>
  </r>
  <r>
    <d v="2016-03-20T00:00:00"/>
    <x v="3"/>
    <x v="2"/>
    <x v="469"/>
    <x v="16"/>
    <x v="2"/>
    <x v="3"/>
    <s v="Xerox 225"/>
    <n v="20.74"/>
    <n v="4"/>
    <n v="7.26"/>
    <s v="Yes"/>
  </r>
  <r>
    <d v="2016-03-20T00:00:00"/>
    <x v="3"/>
    <x v="2"/>
    <x v="469"/>
    <x v="16"/>
    <x v="2"/>
    <x v="9"/>
    <s v="Clear Mylar Reinforcing Strips"/>
    <n v="16.82"/>
    <n v="3"/>
    <n v="-12.9"/>
    <s v="No"/>
  </r>
  <r>
    <d v="2016-03-20T00:00:00"/>
    <x v="3"/>
    <x v="2"/>
    <x v="469"/>
    <x v="16"/>
    <x v="2"/>
    <x v="3"/>
    <s v="Xerox 1894"/>
    <n v="10.37"/>
    <n v="2"/>
    <n v="3.63"/>
    <s v="Yes"/>
  </r>
  <r>
    <d v="2016-03-20T00:00:00"/>
    <x v="3"/>
    <x v="2"/>
    <x v="518"/>
    <x v="3"/>
    <x v="0"/>
    <x v="2"/>
    <s v="Belkin iPhone and iPad Lightning Cable"/>
    <n v="11.99"/>
    <n v="1"/>
    <n v="0.9"/>
    <s v="Yes"/>
  </r>
  <r>
    <d v="2016-03-20T00:00:00"/>
    <x v="3"/>
    <x v="2"/>
    <x v="715"/>
    <x v="28"/>
    <x v="1"/>
    <x v="7"/>
    <s v="Chromcraft Round Conference Tables"/>
    <n v="697.16"/>
    <n v="4"/>
    <n v="146.4"/>
    <s v="Yes"/>
  </r>
  <r>
    <d v="2016-03-20T00:00:00"/>
    <x v="3"/>
    <x v="2"/>
    <x v="195"/>
    <x v="33"/>
    <x v="1"/>
    <x v="5"/>
    <s v="Eldon Image Series Desk Accessories, Ebony"/>
    <n v="86.45"/>
    <n v="7"/>
    <n v="38.04"/>
    <s v="Yes"/>
  </r>
  <r>
    <d v="2016-03-21T00:00:00"/>
    <x v="3"/>
    <x v="2"/>
    <x v="379"/>
    <x v="3"/>
    <x v="2"/>
    <x v="9"/>
    <s v="Avery Durable Slant Ring Binders"/>
    <n v="3.17"/>
    <n v="2"/>
    <n v="-4.75"/>
    <s v="No"/>
  </r>
  <r>
    <d v="2016-03-21T00:00:00"/>
    <x v="3"/>
    <x v="2"/>
    <x v="379"/>
    <x v="3"/>
    <x v="1"/>
    <x v="1"/>
    <s v="Global Airflow Leather Mesh Back Chair, Black"/>
    <n v="528.42999999999995"/>
    <n v="5"/>
    <n v="0"/>
    <s v="Break-Even"/>
  </r>
  <r>
    <d v="2016-03-21T00:00:00"/>
    <x v="3"/>
    <x v="2"/>
    <x v="379"/>
    <x v="3"/>
    <x v="2"/>
    <x v="11"/>
    <s v="Newell 33"/>
    <n v="13.39"/>
    <n v="3"/>
    <n v="1.51"/>
    <s v="Yes"/>
  </r>
  <r>
    <d v="2016-03-21T00:00:00"/>
    <x v="3"/>
    <x v="2"/>
    <x v="420"/>
    <x v="4"/>
    <x v="1"/>
    <x v="7"/>
    <s v="Safco Drafting Table"/>
    <n v="99.37"/>
    <n v="2"/>
    <n v="-1.42"/>
    <s v="No"/>
  </r>
  <r>
    <d v="2016-03-21T00:00:00"/>
    <x v="3"/>
    <x v="2"/>
    <x v="420"/>
    <x v="4"/>
    <x v="2"/>
    <x v="11"/>
    <s v="Prang Dustless Chalk Sticks"/>
    <n v="1.34"/>
    <n v="1"/>
    <n v="0.5"/>
    <s v="Yes"/>
  </r>
  <r>
    <d v="2016-03-22T00:00:00"/>
    <x v="3"/>
    <x v="2"/>
    <x v="392"/>
    <x v="14"/>
    <x v="0"/>
    <x v="0"/>
    <s v="Logitech ClearChat Comfort/USB Headset H390"/>
    <n v="58.58"/>
    <n v="2"/>
    <n v="19.329999999999998"/>
    <s v="Yes"/>
  </r>
  <r>
    <d v="2016-03-22T00:00:00"/>
    <x v="3"/>
    <x v="2"/>
    <x v="378"/>
    <x v="1"/>
    <x v="1"/>
    <x v="1"/>
    <s v="Global Stack Chair with Arms, Black"/>
    <n v="167.89"/>
    <n v="7"/>
    <n v="14.69"/>
    <s v="Yes"/>
  </r>
  <r>
    <d v="2016-03-24T00:00:00"/>
    <x v="3"/>
    <x v="2"/>
    <x v="708"/>
    <x v="16"/>
    <x v="0"/>
    <x v="2"/>
    <s v="BlackBerry Q10"/>
    <n v="403.17"/>
    <n v="4"/>
    <n v="25.2"/>
    <s v="Yes"/>
  </r>
  <r>
    <d v="2016-03-24T00:00:00"/>
    <x v="3"/>
    <x v="2"/>
    <x v="438"/>
    <x v="24"/>
    <x v="2"/>
    <x v="3"/>
    <s v="Ink Jet Note and Greeting Cards, 8-1/2&quot; x 5-1/2&quot; Card Size"/>
    <n v="22.48"/>
    <n v="1"/>
    <n v="10.34"/>
    <s v="Yes"/>
  </r>
  <r>
    <d v="2016-03-24T00:00:00"/>
    <x v="3"/>
    <x v="2"/>
    <x v="222"/>
    <x v="18"/>
    <x v="1"/>
    <x v="14"/>
    <s v="O'Sullivan Living Dimensions 3-Shelf Bookcases"/>
    <n v="301.47000000000003"/>
    <n v="3"/>
    <n v="-241.18"/>
    <s v="No"/>
  </r>
  <r>
    <d v="2016-03-24T00:00:00"/>
    <x v="3"/>
    <x v="2"/>
    <x v="222"/>
    <x v="18"/>
    <x v="2"/>
    <x v="11"/>
    <s v="Hunt BOSTON Vista Battery-Operated Pencil Sharpener, Black"/>
    <n v="18.66"/>
    <n v="2"/>
    <n v="1.63"/>
    <s v="Yes"/>
  </r>
  <r>
    <d v="2016-03-25T00:00:00"/>
    <x v="3"/>
    <x v="2"/>
    <x v="32"/>
    <x v="32"/>
    <x v="0"/>
    <x v="0"/>
    <s v="LogitechÂ P710e Mobile Speakerphone"/>
    <n v="1287.45"/>
    <n v="5"/>
    <n v="244.62"/>
    <s v="Yes"/>
  </r>
  <r>
    <d v="2016-03-25T00:00:00"/>
    <x v="3"/>
    <x v="2"/>
    <x v="154"/>
    <x v="2"/>
    <x v="2"/>
    <x v="11"/>
    <s v="Newell 319"/>
    <n v="59.52"/>
    <n v="3"/>
    <n v="17.86"/>
    <s v="Yes"/>
  </r>
  <r>
    <d v="2016-03-26T00:00:00"/>
    <x v="3"/>
    <x v="2"/>
    <x v="470"/>
    <x v="2"/>
    <x v="2"/>
    <x v="6"/>
    <s v="Gould Plastics 18-Pocket Panel Bin, 34w x 5-1/4d x 20-1/2h"/>
    <n v="459.95"/>
    <n v="5"/>
    <n v="18.399999999999999"/>
    <s v="Yes"/>
  </r>
  <r>
    <d v="2016-03-26T00:00:00"/>
    <x v="3"/>
    <x v="2"/>
    <x v="628"/>
    <x v="12"/>
    <x v="2"/>
    <x v="6"/>
    <s v="Tenex Personal Self-Stacking Standard File Box, Black/Gray"/>
    <n v="67.64"/>
    <n v="5"/>
    <n v="5.92"/>
    <s v="Yes"/>
  </r>
  <r>
    <d v="2016-03-26T00:00:00"/>
    <x v="3"/>
    <x v="2"/>
    <x v="628"/>
    <x v="12"/>
    <x v="0"/>
    <x v="0"/>
    <s v="Case Logic 2.4GHz Wireless Keyboard"/>
    <n v="119.98"/>
    <n v="3"/>
    <n v="-18"/>
    <s v="No"/>
  </r>
  <r>
    <d v="2016-03-26T00:00:00"/>
    <x v="3"/>
    <x v="2"/>
    <x v="45"/>
    <x v="41"/>
    <x v="2"/>
    <x v="3"/>
    <s v="Adams Telephone Message Book W/Dividers/Space For Phone Numbers, 5 1/4&quot;X8 1/2&quot;, 300/Messages"/>
    <n v="17.64"/>
    <n v="3"/>
    <n v="8.64"/>
    <s v="Yes"/>
  </r>
  <r>
    <d v="2016-03-26T00:00:00"/>
    <x v="3"/>
    <x v="2"/>
    <x v="45"/>
    <x v="41"/>
    <x v="2"/>
    <x v="9"/>
    <s v="Wilson Jones Hanging View Binder, White, 1&quot;"/>
    <n v="17.04"/>
    <n v="3"/>
    <n v="5.54"/>
    <s v="Yes"/>
  </r>
  <r>
    <d v="2016-03-27T00:00:00"/>
    <x v="3"/>
    <x v="2"/>
    <x v="206"/>
    <x v="21"/>
    <x v="1"/>
    <x v="5"/>
    <s v="DAX Two-Tone Silver Metal Document Frame"/>
    <n v="20.239999999999998"/>
    <n v="1"/>
    <n v="8.6999999999999993"/>
    <s v="Yes"/>
  </r>
  <r>
    <d v="2016-03-27T00:00:00"/>
    <x v="3"/>
    <x v="2"/>
    <x v="206"/>
    <x v="21"/>
    <x v="1"/>
    <x v="5"/>
    <s v="Eldon Expressions Wood and Plastic Desk Accessories, Oak"/>
    <n v="39.92"/>
    <n v="4"/>
    <n v="11.18"/>
    <s v="Yes"/>
  </r>
  <r>
    <d v="2016-03-27T00:00:00"/>
    <x v="3"/>
    <x v="2"/>
    <x v="206"/>
    <x v="21"/>
    <x v="2"/>
    <x v="9"/>
    <s v="Acco Flexible ACCOHIDE Square Ring Data Binder, Dark Blue, 11 1/2&quot; X 14&quot; 7/8&quot;"/>
    <n v="32.54"/>
    <n v="2"/>
    <n v="15.94"/>
    <s v="Yes"/>
  </r>
  <r>
    <d v="2016-03-28T00:00:00"/>
    <x v="3"/>
    <x v="2"/>
    <x v="358"/>
    <x v="25"/>
    <x v="2"/>
    <x v="6"/>
    <s v="Hanging Personal Folder File"/>
    <n v="31.4"/>
    <n v="2"/>
    <n v="7.85"/>
    <s v="Yes"/>
  </r>
  <r>
    <d v="2016-03-28T00:00:00"/>
    <x v="3"/>
    <x v="2"/>
    <x v="180"/>
    <x v="5"/>
    <x v="2"/>
    <x v="6"/>
    <s v="Rogers Deluxe File Chest"/>
    <n v="87.92"/>
    <n v="4"/>
    <n v="0.88"/>
    <s v="Yes"/>
  </r>
  <r>
    <d v="2016-03-28T00:00:00"/>
    <x v="3"/>
    <x v="2"/>
    <x v="180"/>
    <x v="5"/>
    <x v="2"/>
    <x v="3"/>
    <s v="Xerox 1983"/>
    <n v="5.98"/>
    <n v="1"/>
    <n v="2.93"/>
    <s v="Yes"/>
  </r>
  <r>
    <d v="2016-03-29T00:00:00"/>
    <x v="3"/>
    <x v="2"/>
    <x v="274"/>
    <x v="3"/>
    <x v="2"/>
    <x v="3"/>
    <s v="Computer Printout Paper with Letter-Trim Perforations"/>
    <n v="45.53"/>
    <n v="3"/>
    <n v="15.93"/>
    <s v="Yes"/>
  </r>
  <r>
    <d v="2016-03-29T00:00:00"/>
    <x v="3"/>
    <x v="2"/>
    <x v="274"/>
    <x v="3"/>
    <x v="1"/>
    <x v="1"/>
    <s v="Global Leather Highback Executive Chair with Pneumatic Height Adjustment, Black"/>
    <n v="844.12"/>
    <n v="6"/>
    <n v="-36.18"/>
    <s v="No"/>
  </r>
  <r>
    <d v="2016-03-29T00:00:00"/>
    <x v="3"/>
    <x v="2"/>
    <x v="274"/>
    <x v="3"/>
    <x v="0"/>
    <x v="2"/>
    <s v="Jabra BIZ 2300 Duo QD Duo CordedÂ Headset"/>
    <n v="812.74"/>
    <n v="8"/>
    <n v="60.96"/>
    <s v="Yes"/>
  </r>
  <r>
    <d v="2016-03-29T00:00:00"/>
    <x v="3"/>
    <x v="2"/>
    <x v="749"/>
    <x v="2"/>
    <x v="2"/>
    <x v="3"/>
    <s v="Memo Book, 100 Message Capacity, 5 3/8Â” x 11Â”"/>
    <n v="13.48"/>
    <n v="2"/>
    <n v="6.74"/>
    <s v="Yes"/>
  </r>
  <r>
    <d v="2016-03-29T00:00:00"/>
    <x v="3"/>
    <x v="2"/>
    <x v="749"/>
    <x v="2"/>
    <x v="2"/>
    <x v="9"/>
    <s v="Acco Four Pocket Poly Ring Binder with Label Holder, Smoke, 1&quot;"/>
    <n v="29.8"/>
    <n v="5"/>
    <n v="9.31"/>
    <s v="Yes"/>
  </r>
  <r>
    <d v="2016-03-29T00:00:00"/>
    <x v="3"/>
    <x v="2"/>
    <x v="749"/>
    <x v="2"/>
    <x v="1"/>
    <x v="5"/>
    <s v="Howard Miller 13-3/4&quot; Diameter Brushed Chrome Round Wall Clock"/>
    <n v="414"/>
    <n v="8"/>
    <n v="124.2"/>
    <s v="Yes"/>
  </r>
  <r>
    <d v="2016-03-29T00:00:00"/>
    <x v="3"/>
    <x v="2"/>
    <x v="749"/>
    <x v="2"/>
    <x v="2"/>
    <x v="9"/>
    <s v="GBC Plastic Binding Combs"/>
    <n v="41.33"/>
    <n v="7"/>
    <n v="14.98"/>
    <s v="Yes"/>
  </r>
  <r>
    <d v="2016-03-29T00:00:00"/>
    <x v="3"/>
    <x v="2"/>
    <x v="93"/>
    <x v="18"/>
    <x v="1"/>
    <x v="14"/>
    <s v="Bush Andora Bookcase, Maple/Graphite Gray Finish"/>
    <n v="299.98"/>
    <n v="5"/>
    <n v="-167.99"/>
    <s v="No"/>
  </r>
  <r>
    <d v="2016-03-29T00:00:00"/>
    <x v="3"/>
    <x v="2"/>
    <x v="93"/>
    <x v="18"/>
    <x v="0"/>
    <x v="2"/>
    <s v="Clearsounds A400"/>
    <n v="158.38"/>
    <n v="4"/>
    <n v="-36.950000000000003"/>
    <s v="No"/>
  </r>
  <r>
    <d v="2016-03-30T00:00:00"/>
    <x v="3"/>
    <x v="2"/>
    <x v="186"/>
    <x v="30"/>
    <x v="2"/>
    <x v="3"/>
    <s v="Xerox 188"/>
    <n v="11.34"/>
    <n v="1"/>
    <n v="5.56"/>
    <s v="Yes"/>
  </r>
  <r>
    <d v="2016-03-31T00:00:00"/>
    <x v="3"/>
    <x v="2"/>
    <x v="366"/>
    <x v="13"/>
    <x v="0"/>
    <x v="2"/>
    <s v="LG Exalt"/>
    <n v="280.77999999999997"/>
    <n v="3"/>
    <n v="-60.84"/>
    <s v="No"/>
  </r>
  <r>
    <d v="2016-03-31T00:00:00"/>
    <x v="3"/>
    <x v="2"/>
    <x v="366"/>
    <x v="13"/>
    <x v="0"/>
    <x v="0"/>
    <s v="Anker Ultra-Slim Mini Bluetooth 3.0 Wireless Keyboard"/>
    <n v="31.98"/>
    <n v="2"/>
    <n v="1.2"/>
    <s v="Yes"/>
  </r>
  <r>
    <d v="2016-03-31T00:00:00"/>
    <x v="3"/>
    <x v="2"/>
    <x v="40"/>
    <x v="2"/>
    <x v="1"/>
    <x v="1"/>
    <s v="Global Value Steno Chair, Gray"/>
    <n v="328"/>
    <n v="6"/>
    <n v="54.67"/>
    <s v="Yes"/>
  </r>
  <r>
    <d v="2016-04-01T00:00:00"/>
    <x v="3"/>
    <x v="3"/>
    <x v="750"/>
    <x v="12"/>
    <x v="0"/>
    <x v="12"/>
    <s v="Hewlett Packard 310 Color Digital Copier"/>
    <n v="959.97"/>
    <n v="4"/>
    <n v="120"/>
    <s v="Yes"/>
  </r>
  <r>
    <d v="2016-04-01T00:00:00"/>
    <x v="3"/>
    <x v="3"/>
    <x v="630"/>
    <x v="13"/>
    <x v="2"/>
    <x v="11"/>
    <s v="Newell 312"/>
    <n v="4.67"/>
    <n v="1"/>
    <n v="0.57999999999999996"/>
    <s v="Yes"/>
  </r>
  <r>
    <d v="2016-04-01T00:00:00"/>
    <x v="3"/>
    <x v="3"/>
    <x v="630"/>
    <x v="13"/>
    <x v="2"/>
    <x v="9"/>
    <s v="Avery Arch Ring Binders"/>
    <n v="104.58"/>
    <n v="6"/>
    <n v="-80.180000000000007"/>
    <s v="No"/>
  </r>
  <r>
    <d v="2016-04-02T00:00:00"/>
    <x v="3"/>
    <x v="3"/>
    <x v="476"/>
    <x v="22"/>
    <x v="1"/>
    <x v="5"/>
    <s v="Nu-Dell Float Frame 11 x 14 1/2"/>
    <n v="14.37"/>
    <n v="2"/>
    <n v="3.95"/>
    <s v="Yes"/>
  </r>
  <r>
    <d v="2016-04-02T00:00:00"/>
    <x v="3"/>
    <x v="3"/>
    <x v="335"/>
    <x v="29"/>
    <x v="0"/>
    <x v="2"/>
    <s v="AT&amp;T 17929 Lendline Telephone"/>
    <n v="90.48"/>
    <n v="2"/>
    <n v="23.52"/>
    <s v="Yes"/>
  </r>
  <r>
    <d v="2016-04-02T00:00:00"/>
    <x v="3"/>
    <x v="3"/>
    <x v="422"/>
    <x v="5"/>
    <x v="2"/>
    <x v="6"/>
    <s v="Safco Commercial Shelving"/>
    <n v="93.02"/>
    <n v="2"/>
    <n v="3.72"/>
    <s v="Yes"/>
  </r>
  <r>
    <d v="2016-04-03T00:00:00"/>
    <x v="3"/>
    <x v="3"/>
    <x v="588"/>
    <x v="5"/>
    <x v="2"/>
    <x v="11"/>
    <s v="Berol Giant Pencil Sharpener"/>
    <n v="16.989999999999998"/>
    <n v="1"/>
    <n v="4.93"/>
    <s v="Yes"/>
  </r>
  <r>
    <d v="2016-04-03T00:00:00"/>
    <x v="3"/>
    <x v="3"/>
    <x v="252"/>
    <x v="11"/>
    <x v="2"/>
    <x v="8"/>
    <s v="Avery 518"/>
    <n v="10.08"/>
    <n v="4"/>
    <n v="3.53"/>
    <s v="Yes"/>
  </r>
  <r>
    <d v="2016-04-03T00:00:00"/>
    <x v="3"/>
    <x v="3"/>
    <x v="367"/>
    <x v="24"/>
    <x v="2"/>
    <x v="9"/>
    <s v="Green Canvas Binder for 8-1/2&quot; x 14&quot; Sheets"/>
    <n v="128.4"/>
    <n v="3"/>
    <n v="64.2"/>
    <s v="Yes"/>
  </r>
  <r>
    <d v="2016-04-03T00:00:00"/>
    <x v="3"/>
    <x v="3"/>
    <x v="676"/>
    <x v="38"/>
    <x v="0"/>
    <x v="0"/>
    <s v="Logitech G602 Wireless Gaming Mouse"/>
    <n v="159.97999999999999"/>
    <n v="2"/>
    <n v="57.59"/>
    <s v="Yes"/>
  </r>
  <r>
    <d v="2016-04-04T00:00:00"/>
    <x v="3"/>
    <x v="3"/>
    <x v="274"/>
    <x v="25"/>
    <x v="0"/>
    <x v="2"/>
    <s v="Anker Astro 15000mAh USB Portable Charger"/>
    <n v="149.97"/>
    <n v="3"/>
    <n v="6"/>
    <s v="Yes"/>
  </r>
  <r>
    <d v="2016-04-04T00:00:00"/>
    <x v="3"/>
    <x v="3"/>
    <x v="274"/>
    <x v="25"/>
    <x v="2"/>
    <x v="3"/>
    <s v="Wirebound Message Books, Four 2 3/4&quot; x 5&quot; Forms per Page, 600 Sets per Book"/>
    <n v="27.81"/>
    <n v="3"/>
    <n v="13.07"/>
    <s v="Yes"/>
  </r>
  <r>
    <d v="2016-04-04T00:00:00"/>
    <x v="3"/>
    <x v="3"/>
    <x v="257"/>
    <x v="2"/>
    <x v="2"/>
    <x v="9"/>
    <s v="Ibico Ibimaster 300 Manual Binding System"/>
    <n v="588.78"/>
    <n v="2"/>
    <n v="184"/>
    <s v="Yes"/>
  </r>
  <r>
    <d v="2016-04-04T00:00:00"/>
    <x v="3"/>
    <x v="3"/>
    <x v="286"/>
    <x v="2"/>
    <x v="1"/>
    <x v="5"/>
    <s v="Deflect-o EconoMat Studded, No Bevel Mat for Low Pile Carpeting"/>
    <n v="82.64"/>
    <n v="2"/>
    <n v="7.44"/>
    <s v="Yes"/>
  </r>
  <r>
    <d v="2016-04-04T00:00:00"/>
    <x v="3"/>
    <x v="3"/>
    <x v="286"/>
    <x v="2"/>
    <x v="2"/>
    <x v="6"/>
    <s v="Tenex File Box, Personal Filing Tote with Lid, Black"/>
    <n v="31.02"/>
    <n v="2"/>
    <n v="8.07"/>
    <s v="Yes"/>
  </r>
  <r>
    <d v="2016-04-04T00:00:00"/>
    <x v="3"/>
    <x v="3"/>
    <x v="286"/>
    <x v="2"/>
    <x v="0"/>
    <x v="0"/>
    <s v="Logitech Trackman Marble Mouse"/>
    <n v="89.97"/>
    <n v="3"/>
    <n v="37.79"/>
    <s v="Yes"/>
  </r>
  <r>
    <d v="2016-04-06T00:00:00"/>
    <x v="3"/>
    <x v="3"/>
    <x v="512"/>
    <x v="25"/>
    <x v="2"/>
    <x v="3"/>
    <s v="Snap-A-Way Black Print Carbonless Ruled Speed Letter, Triplicate"/>
    <n v="75.88"/>
    <n v="2"/>
    <n v="35.659999999999997"/>
    <s v="Yes"/>
  </r>
  <r>
    <d v="2016-04-06T00:00:00"/>
    <x v="3"/>
    <x v="3"/>
    <x v="355"/>
    <x v="3"/>
    <x v="2"/>
    <x v="3"/>
    <s v="Xerox 1957"/>
    <n v="25.92"/>
    <n v="5"/>
    <n v="9.4"/>
    <s v="Yes"/>
  </r>
  <r>
    <d v="2016-04-06T00:00:00"/>
    <x v="3"/>
    <x v="3"/>
    <x v="355"/>
    <x v="3"/>
    <x v="1"/>
    <x v="5"/>
    <s v="Luxo Professional Fluorescent Magnifier Lamp with Clamp-Mount Base"/>
    <n v="419.68"/>
    <n v="5"/>
    <n v="-356.73"/>
    <s v="No"/>
  </r>
  <r>
    <d v="2016-04-06T00:00:00"/>
    <x v="3"/>
    <x v="3"/>
    <x v="355"/>
    <x v="3"/>
    <x v="1"/>
    <x v="5"/>
    <s v="Staple-based wall hangings"/>
    <n v="11.69"/>
    <n v="3"/>
    <n v="-4.68"/>
    <s v="No"/>
  </r>
  <r>
    <d v="2016-04-06T00:00:00"/>
    <x v="3"/>
    <x v="3"/>
    <x v="355"/>
    <x v="3"/>
    <x v="0"/>
    <x v="2"/>
    <s v="PureGear Roll-On Screen Protector"/>
    <n v="31.98"/>
    <n v="2"/>
    <n v="11.19"/>
    <s v="Yes"/>
  </r>
  <r>
    <d v="2016-04-06T00:00:00"/>
    <x v="3"/>
    <x v="3"/>
    <x v="355"/>
    <x v="3"/>
    <x v="1"/>
    <x v="7"/>
    <s v="KI Conference Tables"/>
    <n v="177.23"/>
    <n v="5"/>
    <n v="-120.51"/>
    <s v="No"/>
  </r>
  <r>
    <d v="2016-04-06T00:00:00"/>
    <x v="3"/>
    <x v="3"/>
    <x v="355"/>
    <x v="3"/>
    <x v="1"/>
    <x v="5"/>
    <s v="Eldon 100 Class Desk Accessories"/>
    <n v="4.04"/>
    <n v="3"/>
    <n v="-2.83"/>
    <s v="No"/>
  </r>
  <r>
    <d v="2016-04-06T00:00:00"/>
    <x v="3"/>
    <x v="3"/>
    <x v="355"/>
    <x v="3"/>
    <x v="2"/>
    <x v="11"/>
    <s v="Binney &amp; Smith Crayola Metallic Colored Pencils, 8-Color Set"/>
    <n v="7.41"/>
    <n v="2"/>
    <n v="1.2"/>
    <s v="Yes"/>
  </r>
  <r>
    <d v="2016-04-06T00:00:00"/>
    <x v="3"/>
    <x v="3"/>
    <x v="659"/>
    <x v="2"/>
    <x v="2"/>
    <x v="3"/>
    <s v="Easy-staple paper"/>
    <n v="14.94"/>
    <n v="3"/>
    <n v="7.02"/>
    <s v="Yes"/>
  </r>
  <r>
    <d v="2016-04-06T00:00:00"/>
    <x v="3"/>
    <x v="3"/>
    <x v="659"/>
    <x v="2"/>
    <x v="0"/>
    <x v="15"/>
    <s v="Panasonic KX MC6040 Color Laser Multifunction Printer"/>
    <n v="1349.85"/>
    <n v="3"/>
    <n v="364.46"/>
    <s v="Yes"/>
  </r>
  <r>
    <d v="2016-04-06T00:00:00"/>
    <x v="3"/>
    <x v="3"/>
    <x v="659"/>
    <x v="2"/>
    <x v="1"/>
    <x v="14"/>
    <s v="Sauder Inglewood Library Bookcases"/>
    <n v="136.78"/>
    <n v="1"/>
    <n v="5.13"/>
    <s v="Yes"/>
  </r>
  <r>
    <d v="2016-04-06T00:00:00"/>
    <x v="3"/>
    <x v="3"/>
    <x v="659"/>
    <x v="2"/>
    <x v="1"/>
    <x v="5"/>
    <s v="Linden 10&quot; Round Wall Clock, Black"/>
    <n v="61.12"/>
    <n v="4"/>
    <n v="20.78"/>
    <s v="Yes"/>
  </r>
  <r>
    <d v="2016-04-07T00:00:00"/>
    <x v="3"/>
    <x v="3"/>
    <x v="35"/>
    <x v="5"/>
    <x v="1"/>
    <x v="5"/>
    <s v="Master Caster Door Stop, Brown"/>
    <n v="25.4"/>
    <n v="5"/>
    <n v="8.64"/>
    <s v="Yes"/>
  </r>
  <r>
    <d v="2016-04-07T00:00:00"/>
    <x v="3"/>
    <x v="3"/>
    <x v="35"/>
    <x v="5"/>
    <x v="2"/>
    <x v="13"/>
    <s v="Inter-Office Recycled Envelopes, Brown Kraft, Button-String,10&quot; x 13&quot; , 100/Box"/>
    <n v="43.96"/>
    <n v="2"/>
    <n v="20.66"/>
    <s v="Yes"/>
  </r>
  <r>
    <d v="2016-04-07T00:00:00"/>
    <x v="3"/>
    <x v="3"/>
    <x v="35"/>
    <x v="5"/>
    <x v="1"/>
    <x v="14"/>
    <s v="Atlantic Metals Mobile 5-Shelf Bookcases, Custom Colors"/>
    <n v="1279.17"/>
    <n v="5"/>
    <n v="225.74"/>
    <s v="Yes"/>
  </r>
  <r>
    <d v="2016-04-07T00:00:00"/>
    <x v="3"/>
    <x v="3"/>
    <x v="35"/>
    <x v="5"/>
    <x v="2"/>
    <x v="6"/>
    <s v="Eldon Shelf Savers Cubes and Bins"/>
    <n v="27.92"/>
    <n v="4"/>
    <n v="0.56000000000000005"/>
    <s v="Yes"/>
  </r>
  <r>
    <d v="2016-04-07T00:00:00"/>
    <x v="3"/>
    <x v="3"/>
    <x v="132"/>
    <x v="1"/>
    <x v="1"/>
    <x v="5"/>
    <s v="Master Caster Door Stop, Brown"/>
    <n v="25.4"/>
    <n v="5"/>
    <n v="8.64"/>
    <s v="Yes"/>
  </r>
  <r>
    <d v="2016-04-07T00:00:00"/>
    <x v="3"/>
    <x v="3"/>
    <x v="132"/>
    <x v="1"/>
    <x v="0"/>
    <x v="2"/>
    <s v="Avaya 4621SW VoIP phone"/>
    <n v="177.48"/>
    <n v="3"/>
    <n v="19.97"/>
    <s v="Yes"/>
  </r>
  <r>
    <d v="2016-04-07T00:00:00"/>
    <x v="3"/>
    <x v="3"/>
    <x v="132"/>
    <x v="1"/>
    <x v="0"/>
    <x v="2"/>
    <s v="OtterBox Defender Series Case - Samsung Galaxy S4"/>
    <n v="71.98"/>
    <n v="3"/>
    <n v="9"/>
    <s v="Yes"/>
  </r>
  <r>
    <d v="2016-04-08T00:00:00"/>
    <x v="3"/>
    <x v="3"/>
    <x v="751"/>
    <x v="25"/>
    <x v="2"/>
    <x v="16"/>
    <s v="Acme 10&quot; Easy Grip Assistive Scissors"/>
    <n v="35.06"/>
    <n v="2"/>
    <n v="10.52"/>
    <s v="Yes"/>
  </r>
  <r>
    <d v="2016-04-08T00:00:00"/>
    <x v="3"/>
    <x v="3"/>
    <x v="751"/>
    <x v="25"/>
    <x v="2"/>
    <x v="8"/>
    <s v="Avery 476"/>
    <n v="4.13"/>
    <n v="1"/>
    <n v="1.9"/>
    <s v="Yes"/>
  </r>
  <r>
    <d v="2016-04-08T00:00:00"/>
    <x v="3"/>
    <x v="3"/>
    <x v="751"/>
    <x v="25"/>
    <x v="1"/>
    <x v="5"/>
    <s v="Advantus Panel Wall Certificate Holder - 8.5x11"/>
    <n v="109.8"/>
    <n v="9"/>
    <n v="46.12"/>
    <s v="Yes"/>
  </r>
  <r>
    <d v="2016-04-08T00:00:00"/>
    <x v="3"/>
    <x v="3"/>
    <x v="751"/>
    <x v="25"/>
    <x v="2"/>
    <x v="8"/>
    <s v="Avery 478"/>
    <n v="9.82"/>
    <n v="2"/>
    <n v="4.8099999999999996"/>
    <s v="Yes"/>
  </r>
  <r>
    <d v="2016-04-08T00:00:00"/>
    <x v="3"/>
    <x v="3"/>
    <x v="565"/>
    <x v="3"/>
    <x v="2"/>
    <x v="9"/>
    <s v="Ibico Presentation Index for Binding Systems"/>
    <n v="3.98"/>
    <n v="5"/>
    <n v="-6.57"/>
    <s v="No"/>
  </r>
  <r>
    <d v="2016-04-08T00:00:00"/>
    <x v="3"/>
    <x v="3"/>
    <x v="95"/>
    <x v="5"/>
    <x v="0"/>
    <x v="2"/>
    <s v="Mitel 5320 IP Phone VoIP phone"/>
    <n v="302.38"/>
    <n v="2"/>
    <n v="30.24"/>
    <s v="Yes"/>
  </r>
  <r>
    <d v="2016-04-08T00:00:00"/>
    <x v="3"/>
    <x v="3"/>
    <x v="95"/>
    <x v="5"/>
    <x v="2"/>
    <x v="9"/>
    <s v="Wilson Jones Leather-Like Binders with DublLock Round Rings"/>
    <n v="20.95"/>
    <n v="3"/>
    <n v="7.07"/>
    <s v="Yes"/>
  </r>
  <r>
    <d v="2016-04-08T00:00:00"/>
    <x v="3"/>
    <x v="3"/>
    <x v="95"/>
    <x v="5"/>
    <x v="2"/>
    <x v="9"/>
    <s v="Pressboard Covers with Storage Hooks, 9 1/2&quot; x 11&quot;, Light Blue"/>
    <n v="11.78"/>
    <n v="3"/>
    <n v="3.98"/>
    <s v="Yes"/>
  </r>
  <r>
    <d v="2016-04-09T00:00:00"/>
    <x v="3"/>
    <x v="3"/>
    <x v="15"/>
    <x v="4"/>
    <x v="2"/>
    <x v="11"/>
    <s v="Faber Castell Col-Erase Pencils"/>
    <n v="3.91"/>
    <n v="1"/>
    <n v="1.03"/>
    <s v="Yes"/>
  </r>
  <r>
    <d v="2016-04-09T00:00:00"/>
    <x v="3"/>
    <x v="3"/>
    <x v="15"/>
    <x v="4"/>
    <x v="2"/>
    <x v="11"/>
    <s v="BOSTON Ranger #55 Pencil Sharpener, Black"/>
    <n v="62.38"/>
    <n v="3"/>
    <n v="7.02"/>
    <s v="Yes"/>
  </r>
  <r>
    <d v="2016-04-09T00:00:00"/>
    <x v="3"/>
    <x v="3"/>
    <x v="73"/>
    <x v="2"/>
    <x v="1"/>
    <x v="5"/>
    <s v="Howard Miller 16&quot; Diameter Gallery Wall Clock"/>
    <n v="63.94"/>
    <n v="1"/>
    <n v="24.94"/>
    <s v="Yes"/>
  </r>
  <r>
    <d v="2016-04-09T00:00:00"/>
    <x v="3"/>
    <x v="3"/>
    <x v="73"/>
    <x v="2"/>
    <x v="2"/>
    <x v="9"/>
    <s v="Plastic Binding Combs"/>
    <n v="60.6"/>
    <n v="5"/>
    <n v="20.45"/>
    <s v="Yes"/>
  </r>
  <r>
    <d v="2016-04-09T00:00:00"/>
    <x v="3"/>
    <x v="3"/>
    <x v="73"/>
    <x v="2"/>
    <x v="2"/>
    <x v="16"/>
    <s v="Acme Preferred Stainless Steel Scissors"/>
    <n v="22.72"/>
    <n v="4"/>
    <n v="6.59"/>
    <s v="Yes"/>
  </r>
  <r>
    <d v="2016-04-09T00:00:00"/>
    <x v="3"/>
    <x v="3"/>
    <x v="41"/>
    <x v="23"/>
    <x v="2"/>
    <x v="3"/>
    <s v="RSVP Cards &amp; Envelopes, Blank White, 8-1/2&quot; X 11&quot;, 24 Cards/25 Envelopes/Set"/>
    <n v="12.19"/>
    <n v="3"/>
    <n v="4.1100000000000003"/>
    <s v="Yes"/>
  </r>
  <r>
    <d v="2016-04-09T00:00:00"/>
    <x v="3"/>
    <x v="3"/>
    <x v="41"/>
    <x v="23"/>
    <x v="2"/>
    <x v="10"/>
    <s v="Belkin 5 Outlet SurgeMaster Power Centers"/>
    <n v="87.17"/>
    <n v="2"/>
    <n v="8.7200000000000006"/>
    <s v="Yes"/>
  </r>
  <r>
    <d v="2016-04-09T00:00:00"/>
    <x v="3"/>
    <x v="3"/>
    <x v="41"/>
    <x v="23"/>
    <x v="2"/>
    <x v="11"/>
    <s v="Prismacolor Color Pencil Set"/>
    <n v="31.74"/>
    <n v="2"/>
    <n v="8.33"/>
    <s v="Yes"/>
  </r>
  <r>
    <d v="2016-04-09T00:00:00"/>
    <x v="3"/>
    <x v="3"/>
    <x v="35"/>
    <x v="17"/>
    <x v="1"/>
    <x v="5"/>
    <s v="Coloredge Poster Frame"/>
    <n v="42.6"/>
    <n v="3"/>
    <n v="16.61"/>
    <s v="Yes"/>
  </r>
  <r>
    <d v="2016-04-09T00:00:00"/>
    <x v="3"/>
    <x v="3"/>
    <x v="35"/>
    <x v="17"/>
    <x v="2"/>
    <x v="9"/>
    <s v="Poly Designer Cover &amp; Back"/>
    <n v="113.94"/>
    <n v="6"/>
    <n v="54.69"/>
    <s v="Yes"/>
  </r>
  <r>
    <d v="2016-04-09T00:00:00"/>
    <x v="3"/>
    <x v="3"/>
    <x v="35"/>
    <x v="17"/>
    <x v="2"/>
    <x v="6"/>
    <s v="Fellowes Neat Ideas Storage Cubes"/>
    <n v="129.91999999999999"/>
    <n v="4"/>
    <n v="5.2"/>
    <s v="Yes"/>
  </r>
  <r>
    <d v="2016-04-09T00:00:00"/>
    <x v="3"/>
    <x v="3"/>
    <x v="35"/>
    <x v="17"/>
    <x v="2"/>
    <x v="11"/>
    <s v="Nontoxic Chalk"/>
    <n v="5.28"/>
    <n v="3"/>
    <n v="2.5299999999999998"/>
    <s v="Yes"/>
  </r>
  <r>
    <d v="2016-04-09T00:00:00"/>
    <x v="3"/>
    <x v="3"/>
    <x v="217"/>
    <x v="7"/>
    <x v="2"/>
    <x v="6"/>
    <s v="Hot File 7-Pocket, Floor Stand"/>
    <n v="535.41"/>
    <n v="3"/>
    <n v="160.62"/>
    <s v="Yes"/>
  </r>
  <r>
    <d v="2016-04-09T00:00:00"/>
    <x v="3"/>
    <x v="3"/>
    <x v="211"/>
    <x v="28"/>
    <x v="2"/>
    <x v="13"/>
    <s v="Staple envelope"/>
    <n v="16.559999999999999"/>
    <n v="2"/>
    <n v="7.78"/>
    <s v="Yes"/>
  </r>
  <r>
    <d v="2016-04-09T00:00:00"/>
    <x v="3"/>
    <x v="3"/>
    <x v="211"/>
    <x v="28"/>
    <x v="0"/>
    <x v="0"/>
    <s v="Sony Micro Vault Click 16 GB USB 2.0 Flash Drive"/>
    <n v="279.95"/>
    <n v="5"/>
    <n v="67.19"/>
    <s v="Yes"/>
  </r>
  <r>
    <d v="2016-04-09T00:00:00"/>
    <x v="3"/>
    <x v="3"/>
    <x v="390"/>
    <x v="9"/>
    <x v="2"/>
    <x v="3"/>
    <s v="Xerox 1886"/>
    <n v="239.5"/>
    <n v="5"/>
    <n v="114.96"/>
    <s v="Yes"/>
  </r>
  <r>
    <d v="2016-04-09T00:00:00"/>
    <x v="3"/>
    <x v="3"/>
    <x v="49"/>
    <x v="5"/>
    <x v="1"/>
    <x v="5"/>
    <s v="6&quot; Cubicle Wall Clock, Black"/>
    <n v="24.27"/>
    <n v="3"/>
    <n v="8.74"/>
    <s v="Yes"/>
  </r>
  <r>
    <d v="2016-04-09T00:00:00"/>
    <x v="3"/>
    <x v="3"/>
    <x v="49"/>
    <x v="5"/>
    <x v="0"/>
    <x v="12"/>
    <s v="Canon PC1060 Personal Laser Copier"/>
    <n v="2799.96"/>
    <n v="5"/>
    <n v="944.99"/>
    <s v="Yes"/>
  </r>
  <r>
    <d v="2016-04-10T00:00:00"/>
    <x v="3"/>
    <x v="3"/>
    <x v="546"/>
    <x v="4"/>
    <x v="2"/>
    <x v="13"/>
    <s v="Laser &amp; Ink Jet Business Envelopes"/>
    <n v="59.75"/>
    <n v="7"/>
    <n v="19.420000000000002"/>
    <s v="Yes"/>
  </r>
  <r>
    <d v="2016-04-10T00:00:00"/>
    <x v="3"/>
    <x v="3"/>
    <x v="156"/>
    <x v="43"/>
    <x v="2"/>
    <x v="9"/>
    <s v="Ibico Plastic Spiral Binding Combs"/>
    <n v="30.4"/>
    <n v="1"/>
    <n v="13.98"/>
    <s v="Yes"/>
  </r>
  <r>
    <d v="2016-04-10T00:00:00"/>
    <x v="3"/>
    <x v="3"/>
    <x v="156"/>
    <x v="43"/>
    <x v="0"/>
    <x v="12"/>
    <s v="Hewlett Packard LaserJet 3310 Copier"/>
    <n v="5399.91"/>
    <n v="9"/>
    <n v="2591.96"/>
    <s v="Yes"/>
  </r>
  <r>
    <d v="2016-04-10T00:00:00"/>
    <x v="3"/>
    <x v="3"/>
    <x v="156"/>
    <x v="43"/>
    <x v="2"/>
    <x v="6"/>
    <s v="Letter Size File"/>
    <n v="119.1"/>
    <n v="3"/>
    <n v="34.54"/>
    <s v="Yes"/>
  </r>
  <r>
    <d v="2016-04-10T00:00:00"/>
    <x v="3"/>
    <x v="3"/>
    <x v="406"/>
    <x v="29"/>
    <x v="1"/>
    <x v="7"/>
    <s v="Bush Andora Conference Table, Maple/Graphite Gray Finish"/>
    <n v="239.37"/>
    <n v="2"/>
    <n v="-23.94"/>
    <s v="No"/>
  </r>
  <r>
    <d v="2016-04-10T00:00:00"/>
    <x v="3"/>
    <x v="3"/>
    <x v="63"/>
    <x v="11"/>
    <x v="0"/>
    <x v="2"/>
    <s v="Samsung HM1900 Bluetooth Headset"/>
    <n v="52.68"/>
    <n v="3"/>
    <n v="19.760000000000002"/>
    <s v="Yes"/>
  </r>
  <r>
    <d v="2016-04-10T00:00:00"/>
    <x v="3"/>
    <x v="3"/>
    <x v="63"/>
    <x v="11"/>
    <x v="1"/>
    <x v="5"/>
    <s v="Magna Visual Magnetic Picture Hangers"/>
    <n v="11.57"/>
    <n v="3"/>
    <n v="2.6"/>
    <s v="Yes"/>
  </r>
  <r>
    <d v="2016-04-11T00:00:00"/>
    <x v="3"/>
    <x v="3"/>
    <x v="237"/>
    <x v="17"/>
    <x v="2"/>
    <x v="4"/>
    <s v="OIC Colored Binder Clips, Assorted Sizes"/>
    <n v="10.74"/>
    <n v="3"/>
    <n v="5.26"/>
    <s v="Yes"/>
  </r>
  <r>
    <d v="2016-04-11T00:00:00"/>
    <x v="3"/>
    <x v="3"/>
    <x v="752"/>
    <x v="1"/>
    <x v="1"/>
    <x v="5"/>
    <s v="Tenex &quot;The Solids&quot; Textured Chair Mats"/>
    <n v="209.88"/>
    <n v="3"/>
    <n v="35.68"/>
    <s v="Yes"/>
  </r>
  <r>
    <d v="2016-04-11T00:00:00"/>
    <x v="3"/>
    <x v="3"/>
    <x v="375"/>
    <x v="5"/>
    <x v="1"/>
    <x v="5"/>
    <s v="Advantus Panel Wall Acrylic Frame"/>
    <n v="38.29"/>
    <n v="7"/>
    <n v="16.46"/>
    <s v="Yes"/>
  </r>
  <r>
    <d v="2016-04-11T00:00:00"/>
    <x v="3"/>
    <x v="3"/>
    <x v="443"/>
    <x v="5"/>
    <x v="2"/>
    <x v="11"/>
    <s v="Boston Heavy-Duty Trimline Electric Pencil Sharpeners"/>
    <n v="192.8"/>
    <n v="4"/>
    <n v="55.91"/>
    <s v="Yes"/>
  </r>
  <r>
    <d v="2016-04-11T00:00:00"/>
    <x v="3"/>
    <x v="3"/>
    <x v="595"/>
    <x v="16"/>
    <x v="2"/>
    <x v="16"/>
    <s v="Serrated Blade or Curved Handle Hand Letter Openers"/>
    <n v="17.579999999999998"/>
    <n v="7"/>
    <n v="-4.18"/>
    <s v="No"/>
  </r>
  <r>
    <d v="2016-04-11T00:00:00"/>
    <x v="3"/>
    <x v="3"/>
    <x v="595"/>
    <x v="16"/>
    <x v="1"/>
    <x v="1"/>
    <s v="Office Star - Contemporary Task Swivel chair with Loop Arms, Charcoal"/>
    <n v="104.78"/>
    <n v="1"/>
    <n v="-14.41"/>
    <s v="No"/>
  </r>
  <r>
    <d v="2016-04-11T00:00:00"/>
    <x v="3"/>
    <x v="3"/>
    <x v="595"/>
    <x v="16"/>
    <x v="2"/>
    <x v="3"/>
    <s v="Southworth 25% Cotton Premium Laser Paper and Envelopes"/>
    <n v="47.95"/>
    <n v="3"/>
    <n v="16.78"/>
    <s v="Yes"/>
  </r>
  <r>
    <d v="2016-04-11T00:00:00"/>
    <x v="3"/>
    <x v="3"/>
    <x v="595"/>
    <x v="16"/>
    <x v="1"/>
    <x v="1"/>
    <s v="Global Enterprise Series Seating High-Back Swivel/Tilt Chairs"/>
    <n v="650.35"/>
    <n v="3"/>
    <n v="-97.55"/>
    <s v="No"/>
  </r>
  <r>
    <d v="2016-04-11T00:00:00"/>
    <x v="3"/>
    <x v="3"/>
    <x v="595"/>
    <x v="16"/>
    <x v="2"/>
    <x v="8"/>
    <s v="Dot Matrix Printer Tape Reel Labels, White, 5000/Box"/>
    <n v="629.17999999999995"/>
    <n v="8"/>
    <n v="228.08"/>
    <s v="Yes"/>
  </r>
  <r>
    <d v="2016-04-11T00:00:00"/>
    <x v="3"/>
    <x v="3"/>
    <x v="595"/>
    <x v="16"/>
    <x v="2"/>
    <x v="3"/>
    <s v="Xerox 1887"/>
    <n v="15.18"/>
    <n v="1"/>
    <n v="5.31"/>
    <s v="Yes"/>
  </r>
  <r>
    <d v="2016-04-11T00:00:00"/>
    <x v="3"/>
    <x v="3"/>
    <x v="591"/>
    <x v="11"/>
    <x v="1"/>
    <x v="5"/>
    <s v="Ultra Door Pull Handle"/>
    <n v="50.5"/>
    <n v="6"/>
    <n v="8.2100000000000009"/>
    <s v="Yes"/>
  </r>
  <r>
    <d v="2016-04-11T00:00:00"/>
    <x v="3"/>
    <x v="3"/>
    <x v="408"/>
    <x v="5"/>
    <x v="2"/>
    <x v="9"/>
    <s v="Tuff Stuff Recycled Round Ring Binders"/>
    <n v="7.71"/>
    <n v="2"/>
    <n v="2.8"/>
    <s v="Yes"/>
  </r>
  <r>
    <d v="2016-04-11T00:00:00"/>
    <x v="3"/>
    <x v="3"/>
    <x v="408"/>
    <x v="5"/>
    <x v="2"/>
    <x v="9"/>
    <s v="Acco Economy Flexible Poly Round Ring Binder"/>
    <n v="4.18"/>
    <n v="1"/>
    <n v="1.31"/>
    <s v="Yes"/>
  </r>
  <r>
    <d v="2016-04-11T00:00:00"/>
    <x v="3"/>
    <x v="3"/>
    <x v="408"/>
    <x v="5"/>
    <x v="2"/>
    <x v="3"/>
    <s v="Xerox 229"/>
    <n v="38.880000000000003"/>
    <n v="6"/>
    <n v="18.66"/>
    <s v="Yes"/>
  </r>
  <r>
    <d v="2016-04-11T00:00:00"/>
    <x v="3"/>
    <x v="3"/>
    <x v="727"/>
    <x v="12"/>
    <x v="2"/>
    <x v="6"/>
    <s v="Eldon Portable Mobile Manager"/>
    <n v="45.25"/>
    <n v="2"/>
    <n v="3.96"/>
    <s v="Yes"/>
  </r>
  <r>
    <d v="2016-04-11T00:00:00"/>
    <x v="3"/>
    <x v="3"/>
    <x v="727"/>
    <x v="12"/>
    <x v="1"/>
    <x v="7"/>
    <s v="BPI Conference Tables"/>
    <n v="876.3"/>
    <n v="10"/>
    <n v="-292.10000000000002"/>
    <s v="No"/>
  </r>
  <r>
    <d v="2016-04-11T00:00:00"/>
    <x v="3"/>
    <x v="3"/>
    <x v="727"/>
    <x v="12"/>
    <x v="2"/>
    <x v="16"/>
    <s v="Premier Electric Letter Opener"/>
    <n v="185.38"/>
    <n v="2"/>
    <n v="-34.76"/>
    <s v="No"/>
  </r>
  <r>
    <d v="2016-04-11T00:00:00"/>
    <x v="3"/>
    <x v="3"/>
    <x v="246"/>
    <x v="5"/>
    <x v="0"/>
    <x v="15"/>
    <s v="Okidata B400 Printer"/>
    <n v="686.4"/>
    <n v="2"/>
    <n v="77.22"/>
    <s v="Yes"/>
  </r>
  <r>
    <d v="2016-04-11T00:00:00"/>
    <x v="3"/>
    <x v="3"/>
    <x v="467"/>
    <x v="4"/>
    <x v="1"/>
    <x v="5"/>
    <s v="DAX Two-Tone Rosewood/Black Document Frame, Desktop, 5 x 7"/>
    <n v="11.38"/>
    <n v="3"/>
    <n v="-5.69"/>
    <s v="No"/>
  </r>
  <r>
    <d v="2016-04-11T00:00:00"/>
    <x v="3"/>
    <x v="3"/>
    <x v="467"/>
    <x v="4"/>
    <x v="1"/>
    <x v="5"/>
    <s v="Deflect-o EconoMat Studded, No Bevel Mat for Low Pile Carpeting"/>
    <n v="66.11"/>
    <n v="4"/>
    <n v="-84.29"/>
    <s v="No"/>
  </r>
  <r>
    <d v="2016-04-12T00:00:00"/>
    <x v="3"/>
    <x v="3"/>
    <x v="374"/>
    <x v="2"/>
    <x v="1"/>
    <x v="5"/>
    <s v="Eldon Delta Triangular Chair Mat, 52&quot; x 58&quot;, Clear"/>
    <n v="113.79"/>
    <n v="3"/>
    <n v="20.48"/>
    <s v="Yes"/>
  </r>
  <r>
    <d v="2016-04-12T00:00:00"/>
    <x v="3"/>
    <x v="3"/>
    <x v="374"/>
    <x v="2"/>
    <x v="0"/>
    <x v="0"/>
    <s v="Enermax Aurora Lite Keyboard"/>
    <n v="78.150000000000006"/>
    <n v="1"/>
    <n v="34.39"/>
    <s v="Yes"/>
  </r>
  <r>
    <d v="2016-04-12T00:00:00"/>
    <x v="3"/>
    <x v="3"/>
    <x v="374"/>
    <x v="2"/>
    <x v="2"/>
    <x v="9"/>
    <s v="Peel &amp; Stick Add-On Corner Pockets"/>
    <n v="1.73"/>
    <n v="1"/>
    <n v="0.6"/>
    <s v="Yes"/>
  </r>
  <r>
    <d v="2016-04-12T00:00:00"/>
    <x v="3"/>
    <x v="3"/>
    <x v="374"/>
    <x v="2"/>
    <x v="2"/>
    <x v="3"/>
    <s v="Easy-staple paper"/>
    <n v="40.56"/>
    <n v="4"/>
    <n v="19.87"/>
    <s v="Yes"/>
  </r>
  <r>
    <d v="2016-04-12T00:00:00"/>
    <x v="3"/>
    <x v="3"/>
    <x v="374"/>
    <x v="2"/>
    <x v="2"/>
    <x v="6"/>
    <s v="Carina Media Storage Towers in Natural &amp; Black"/>
    <n v="182.94"/>
    <n v="3"/>
    <n v="3.66"/>
    <s v="Yes"/>
  </r>
  <r>
    <d v="2016-04-12T00:00:00"/>
    <x v="3"/>
    <x v="3"/>
    <x v="374"/>
    <x v="2"/>
    <x v="2"/>
    <x v="6"/>
    <s v="Fellowes Econo/Stor Drawers"/>
    <n v="193.86"/>
    <n v="2"/>
    <n v="11.63"/>
    <s v="Yes"/>
  </r>
  <r>
    <d v="2016-04-12T00:00:00"/>
    <x v="3"/>
    <x v="3"/>
    <x v="268"/>
    <x v="2"/>
    <x v="2"/>
    <x v="6"/>
    <s v="Belkin OmniView SE Rackmount Kit"/>
    <n v="212.88"/>
    <n v="6"/>
    <n v="0"/>
    <s v="Break-Even"/>
  </r>
  <r>
    <d v="2016-04-12T00:00:00"/>
    <x v="3"/>
    <x v="3"/>
    <x v="314"/>
    <x v="2"/>
    <x v="2"/>
    <x v="9"/>
    <s v="GBC Instant Report Kit"/>
    <n v="15.53"/>
    <n v="3"/>
    <n v="5.82"/>
    <s v="Yes"/>
  </r>
  <r>
    <d v="2016-04-12T00:00:00"/>
    <x v="3"/>
    <x v="3"/>
    <x v="379"/>
    <x v="5"/>
    <x v="2"/>
    <x v="3"/>
    <s v="Xerox 1915"/>
    <n v="104.85"/>
    <n v="1"/>
    <n v="50.33"/>
    <s v="Yes"/>
  </r>
  <r>
    <d v="2016-04-13T00:00:00"/>
    <x v="3"/>
    <x v="3"/>
    <x v="537"/>
    <x v="5"/>
    <x v="2"/>
    <x v="13"/>
    <s v="Poly String Tie Envelopes"/>
    <n v="6.12"/>
    <n v="3"/>
    <n v="2.88"/>
    <s v="Yes"/>
  </r>
  <r>
    <d v="2016-04-14T00:00:00"/>
    <x v="3"/>
    <x v="3"/>
    <x v="338"/>
    <x v="5"/>
    <x v="1"/>
    <x v="1"/>
    <s v="Bevis Steel Folding Chairs"/>
    <n v="383.8"/>
    <n v="5"/>
    <n v="38.380000000000003"/>
    <s v="Yes"/>
  </r>
  <r>
    <d v="2016-04-14T00:00:00"/>
    <x v="3"/>
    <x v="3"/>
    <x v="379"/>
    <x v="22"/>
    <x v="1"/>
    <x v="1"/>
    <s v="Hon 4070 Series Pagoda Armless Upholstered Stacking Chairs"/>
    <n v="933.54"/>
    <n v="4"/>
    <n v="105.02"/>
    <s v="Yes"/>
  </r>
  <r>
    <d v="2016-04-14T00:00:00"/>
    <x v="3"/>
    <x v="3"/>
    <x v="379"/>
    <x v="22"/>
    <x v="2"/>
    <x v="6"/>
    <s v="Fellowes Personal Hanging Folder Files, Navy"/>
    <n v="42.98"/>
    <n v="4"/>
    <n v="4.3"/>
    <s v="Yes"/>
  </r>
  <r>
    <d v="2016-04-14T00:00:00"/>
    <x v="3"/>
    <x v="3"/>
    <x v="48"/>
    <x v="25"/>
    <x v="2"/>
    <x v="6"/>
    <s v="Acco Perma 4000 Stacking Storage Drawers"/>
    <n v="81.2"/>
    <n v="5"/>
    <n v="12.18"/>
    <s v="Yes"/>
  </r>
  <r>
    <d v="2016-04-14T00:00:00"/>
    <x v="3"/>
    <x v="3"/>
    <x v="753"/>
    <x v="29"/>
    <x v="2"/>
    <x v="9"/>
    <s v="GBC ProClick Spines for 32-Hole Punch"/>
    <n v="25.06"/>
    <n v="2"/>
    <n v="11.78"/>
    <s v="Yes"/>
  </r>
  <r>
    <d v="2016-04-15T00:00:00"/>
    <x v="3"/>
    <x v="3"/>
    <x v="111"/>
    <x v="12"/>
    <x v="2"/>
    <x v="9"/>
    <s v="GBC ProClick 150 Presentation Binding System"/>
    <n v="189.59"/>
    <n v="2"/>
    <n v="-145.35"/>
    <s v="No"/>
  </r>
  <r>
    <d v="2016-04-15T00:00:00"/>
    <x v="3"/>
    <x v="3"/>
    <x v="111"/>
    <x v="12"/>
    <x v="0"/>
    <x v="0"/>
    <s v="ImationÂ Secure+ Hardware Encrypted USB 2.0Â Flash Drive; 16GB"/>
    <n v="408.74"/>
    <n v="7"/>
    <n v="76.64"/>
    <s v="Yes"/>
  </r>
  <r>
    <d v="2016-04-15T00:00:00"/>
    <x v="3"/>
    <x v="3"/>
    <x v="111"/>
    <x v="12"/>
    <x v="0"/>
    <x v="0"/>
    <s v="ImationÂ Secure+ Hardware Encrypted USB 2.0Â Flash Drive; 16GB"/>
    <n v="291.95999999999998"/>
    <n v="5"/>
    <n v="54.74"/>
    <s v="Yes"/>
  </r>
  <r>
    <d v="2016-04-15T00:00:00"/>
    <x v="3"/>
    <x v="3"/>
    <x v="111"/>
    <x v="12"/>
    <x v="2"/>
    <x v="6"/>
    <s v="Woodgrain Magazine Files by Perma"/>
    <n v="4.7699999999999996"/>
    <n v="2"/>
    <n v="-0.77"/>
    <s v="No"/>
  </r>
  <r>
    <d v="2016-04-15T00:00:00"/>
    <x v="3"/>
    <x v="3"/>
    <x v="661"/>
    <x v="5"/>
    <x v="1"/>
    <x v="1"/>
    <s v="HON 5400 Series Task Chairs for Big and Tall"/>
    <n v="1121.57"/>
    <n v="2"/>
    <n v="0"/>
    <s v="Break-Even"/>
  </r>
  <r>
    <d v="2016-04-15T00:00:00"/>
    <x v="3"/>
    <x v="3"/>
    <x v="203"/>
    <x v="4"/>
    <x v="2"/>
    <x v="11"/>
    <s v="Dixon Ticonderoga Erasable Colored Pencil Set, 12-Color"/>
    <n v="33.49"/>
    <n v="7"/>
    <n v="5.86"/>
    <s v="Yes"/>
  </r>
  <r>
    <d v="2016-04-15T00:00:00"/>
    <x v="3"/>
    <x v="3"/>
    <x v="203"/>
    <x v="4"/>
    <x v="2"/>
    <x v="4"/>
    <s v="Ideal Clamps"/>
    <n v="8.0399999999999991"/>
    <n v="5"/>
    <n v="2.91"/>
    <s v="Yes"/>
  </r>
  <r>
    <d v="2016-04-15T00:00:00"/>
    <x v="3"/>
    <x v="3"/>
    <x v="80"/>
    <x v="5"/>
    <x v="2"/>
    <x v="3"/>
    <s v="Xerox 1911"/>
    <n v="143.69999999999999"/>
    <n v="3"/>
    <n v="68.98"/>
    <s v="Yes"/>
  </r>
  <r>
    <d v="2016-04-16T00:00:00"/>
    <x v="3"/>
    <x v="3"/>
    <x v="393"/>
    <x v="21"/>
    <x v="2"/>
    <x v="11"/>
    <s v="Newell 341"/>
    <n v="12.84"/>
    <n v="3"/>
    <n v="3.72"/>
    <s v="Yes"/>
  </r>
  <r>
    <d v="2016-04-16T00:00:00"/>
    <x v="3"/>
    <x v="3"/>
    <x v="175"/>
    <x v="8"/>
    <x v="0"/>
    <x v="15"/>
    <s v="3D Systems Cube Printer, 2nd Generation, Magenta"/>
    <n v="9099.93"/>
    <n v="7"/>
    <n v="2365.98"/>
    <s v="Yes"/>
  </r>
  <r>
    <d v="2016-04-16T00:00:00"/>
    <x v="3"/>
    <x v="3"/>
    <x v="175"/>
    <x v="8"/>
    <x v="1"/>
    <x v="5"/>
    <s v="Stacking Trays by OIC"/>
    <n v="9.9600000000000009"/>
    <n v="2"/>
    <n v="3.29"/>
    <s v="Yes"/>
  </r>
  <r>
    <d v="2016-04-16T00:00:00"/>
    <x v="3"/>
    <x v="3"/>
    <x v="175"/>
    <x v="8"/>
    <x v="2"/>
    <x v="9"/>
    <s v="Wilson Jones Standard D-Ring Binders"/>
    <n v="25.3"/>
    <n v="5"/>
    <n v="11.89"/>
    <s v="Yes"/>
  </r>
  <r>
    <d v="2016-04-16T00:00:00"/>
    <x v="3"/>
    <x v="3"/>
    <x v="76"/>
    <x v="1"/>
    <x v="2"/>
    <x v="16"/>
    <s v="Stiletto Hand Letter Openers"/>
    <n v="28.8"/>
    <n v="3"/>
    <n v="0.86"/>
    <s v="Yes"/>
  </r>
  <r>
    <d v="2016-04-16T00:00:00"/>
    <x v="3"/>
    <x v="3"/>
    <x v="510"/>
    <x v="23"/>
    <x v="0"/>
    <x v="0"/>
    <s v="Memorex Froggy Flash Drive 4 GB"/>
    <n v="35.17"/>
    <n v="4"/>
    <n v="8.35"/>
    <s v="Yes"/>
  </r>
  <r>
    <d v="2016-04-16T00:00:00"/>
    <x v="3"/>
    <x v="3"/>
    <x v="510"/>
    <x v="23"/>
    <x v="2"/>
    <x v="3"/>
    <s v="Standard Line Â“While You Were OutÂ” Hardbound Telephone Message Book"/>
    <n v="123.09"/>
    <n v="7"/>
    <n v="40"/>
    <s v="Yes"/>
  </r>
  <r>
    <d v="2016-04-17T00:00:00"/>
    <x v="3"/>
    <x v="3"/>
    <x v="187"/>
    <x v="12"/>
    <x v="0"/>
    <x v="2"/>
    <s v="Motorola L804"/>
    <n v="36.79"/>
    <n v="1"/>
    <n v="4.1399999999999997"/>
    <s v="Yes"/>
  </r>
  <r>
    <d v="2016-04-17T00:00:00"/>
    <x v="3"/>
    <x v="3"/>
    <x v="187"/>
    <x v="12"/>
    <x v="1"/>
    <x v="5"/>
    <s v="GE General Purpose, Extra Long Life, Showcase &amp; Floodlight Incandescent Bulbs"/>
    <n v="18.62"/>
    <n v="8"/>
    <n v="6.29"/>
    <s v="Yes"/>
  </r>
  <r>
    <d v="2016-04-17T00:00:00"/>
    <x v="3"/>
    <x v="3"/>
    <x v="754"/>
    <x v="31"/>
    <x v="2"/>
    <x v="4"/>
    <s v="Advantus Push Pins, Aluminum Head"/>
    <n v="29.05"/>
    <n v="5"/>
    <n v="9.01"/>
    <s v="Yes"/>
  </r>
  <r>
    <d v="2016-04-17T00:00:00"/>
    <x v="3"/>
    <x v="3"/>
    <x v="421"/>
    <x v="5"/>
    <x v="1"/>
    <x v="14"/>
    <s v="Bush Westfield Collection Bookcases, Fully Assembled"/>
    <n v="257.5"/>
    <n v="3"/>
    <n v="24.24"/>
    <s v="Yes"/>
  </r>
  <r>
    <d v="2016-04-17T00:00:00"/>
    <x v="3"/>
    <x v="3"/>
    <x v="555"/>
    <x v="23"/>
    <x v="1"/>
    <x v="5"/>
    <s v="Ultra Door Kickplate, 8&quot;H x 34&quot;W"/>
    <n v="79.12"/>
    <n v="5"/>
    <n v="13.85"/>
    <s v="Yes"/>
  </r>
  <r>
    <d v="2016-04-18T00:00:00"/>
    <x v="3"/>
    <x v="3"/>
    <x v="755"/>
    <x v="3"/>
    <x v="2"/>
    <x v="6"/>
    <s v="Safco Industrial Wire Shelving"/>
    <n v="230.38"/>
    <n v="3"/>
    <n v="-48.95"/>
    <s v="No"/>
  </r>
  <r>
    <d v="2016-04-18T00:00:00"/>
    <x v="3"/>
    <x v="3"/>
    <x v="755"/>
    <x v="3"/>
    <x v="2"/>
    <x v="3"/>
    <s v="Adams Telephone Message Books, 5 1/4Â” x 11Â”"/>
    <n v="9.66"/>
    <n v="2"/>
    <n v="3.26"/>
    <s v="Yes"/>
  </r>
  <r>
    <d v="2016-04-18T00:00:00"/>
    <x v="3"/>
    <x v="3"/>
    <x v="561"/>
    <x v="25"/>
    <x v="2"/>
    <x v="10"/>
    <s v="Eureka The Boss Cordless Rechargeable Stick Vac"/>
    <n v="203.92"/>
    <n v="4"/>
    <n v="55.06"/>
    <s v="Yes"/>
  </r>
  <r>
    <d v="2016-04-18T00:00:00"/>
    <x v="3"/>
    <x v="3"/>
    <x v="561"/>
    <x v="25"/>
    <x v="0"/>
    <x v="2"/>
    <s v="SKILCRAFT Telephone Shoulder Rest, 2&quot; x 6.5&quot; x 2.5&quot;, Black"/>
    <n v="29.56"/>
    <n v="4"/>
    <n v="7.98"/>
    <s v="Yes"/>
  </r>
  <r>
    <d v="2016-04-18T00:00:00"/>
    <x v="3"/>
    <x v="3"/>
    <x v="441"/>
    <x v="4"/>
    <x v="1"/>
    <x v="1"/>
    <s v="Global High-Back Leather Tilter, Burgundy"/>
    <n v="344.37"/>
    <n v="4"/>
    <n v="-93.47"/>
    <s v="No"/>
  </r>
  <r>
    <d v="2016-04-18T00:00:00"/>
    <x v="3"/>
    <x v="3"/>
    <x v="441"/>
    <x v="4"/>
    <x v="2"/>
    <x v="6"/>
    <s v="Tennsco 16-Compartment Lockers with Coat Rack"/>
    <n v="1554.94"/>
    <n v="3"/>
    <n v="77.75"/>
    <s v="Yes"/>
  </r>
  <r>
    <d v="2016-04-18T00:00:00"/>
    <x v="3"/>
    <x v="3"/>
    <x v="441"/>
    <x v="4"/>
    <x v="1"/>
    <x v="5"/>
    <s v="Howard Miller 16&quot; Diameter Gallery Wall Clock"/>
    <n v="127.88"/>
    <n v="5"/>
    <n v="-67.14"/>
    <s v="No"/>
  </r>
  <r>
    <d v="2016-04-18T00:00:00"/>
    <x v="3"/>
    <x v="3"/>
    <x v="723"/>
    <x v="2"/>
    <x v="2"/>
    <x v="11"/>
    <s v="American Pencil"/>
    <n v="6.99"/>
    <n v="3"/>
    <n v="2.0299999999999998"/>
    <s v="Yes"/>
  </r>
  <r>
    <d v="2016-04-18T00:00:00"/>
    <x v="3"/>
    <x v="3"/>
    <x v="723"/>
    <x v="2"/>
    <x v="2"/>
    <x v="16"/>
    <s v="Acme Design Line 8&quot; Stainless Steel Bent Scissors w/Champagne Handles, 3-1/8&quot; Cut"/>
    <n v="6.84"/>
    <n v="1"/>
    <n v="1.85"/>
    <s v="Yes"/>
  </r>
  <r>
    <d v="2016-04-19T00:00:00"/>
    <x v="3"/>
    <x v="3"/>
    <x v="501"/>
    <x v="18"/>
    <x v="1"/>
    <x v="7"/>
    <s v="Bush Andora Conference Table, Maple/Graphite Gray Finish"/>
    <n v="205.18"/>
    <n v="2"/>
    <n v="-58.13"/>
    <s v="No"/>
  </r>
  <r>
    <d v="2016-04-19T00:00:00"/>
    <x v="3"/>
    <x v="3"/>
    <x v="501"/>
    <x v="18"/>
    <x v="2"/>
    <x v="3"/>
    <s v="Xerox 189"/>
    <n v="419.4"/>
    <n v="5"/>
    <n v="146.79"/>
    <s v="Yes"/>
  </r>
  <r>
    <d v="2016-04-19T00:00:00"/>
    <x v="3"/>
    <x v="3"/>
    <x v="164"/>
    <x v="5"/>
    <x v="0"/>
    <x v="2"/>
    <s v="PowerGen Dual USB Car Charger"/>
    <n v="39.96"/>
    <n v="5"/>
    <n v="12.99"/>
    <s v="Yes"/>
  </r>
  <r>
    <d v="2016-04-19T00:00:00"/>
    <x v="3"/>
    <x v="3"/>
    <x v="164"/>
    <x v="5"/>
    <x v="2"/>
    <x v="11"/>
    <s v="Newell 307"/>
    <n v="5.46"/>
    <n v="3"/>
    <n v="1.53"/>
    <s v="Yes"/>
  </r>
  <r>
    <d v="2016-04-19T00:00:00"/>
    <x v="3"/>
    <x v="3"/>
    <x v="164"/>
    <x v="5"/>
    <x v="2"/>
    <x v="11"/>
    <s v="Panasonic KP-4ABK Battery-Operated Pencil Sharpener"/>
    <n v="73.2"/>
    <n v="5"/>
    <n v="21.23"/>
    <s v="Yes"/>
  </r>
  <r>
    <d v="2016-04-19T00:00:00"/>
    <x v="3"/>
    <x v="3"/>
    <x v="164"/>
    <x v="5"/>
    <x v="2"/>
    <x v="9"/>
    <s v="Angle-D Binders with Locking Rings, Label Holders"/>
    <n v="5.84"/>
    <n v="1"/>
    <n v="1.97"/>
    <s v="Yes"/>
  </r>
  <r>
    <d v="2016-04-19T00:00:00"/>
    <x v="3"/>
    <x v="3"/>
    <x v="164"/>
    <x v="5"/>
    <x v="2"/>
    <x v="3"/>
    <s v="Adams Telephone Message Book W/Dividers/Space For Phone Numbers, 5 1/4&quot;X8 1/2&quot;, 200/Messages"/>
    <n v="22.72"/>
    <n v="4"/>
    <n v="10.220000000000001"/>
    <s v="Yes"/>
  </r>
  <r>
    <d v="2016-04-19T00:00:00"/>
    <x v="3"/>
    <x v="3"/>
    <x v="164"/>
    <x v="5"/>
    <x v="2"/>
    <x v="9"/>
    <s v="Avery Binder Labels"/>
    <n v="9.34"/>
    <n v="3"/>
    <n v="3.27"/>
    <s v="Yes"/>
  </r>
  <r>
    <d v="2016-04-19T00:00:00"/>
    <x v="3"/>
    <x v="3"/>
    <x v="6"/>
    <x v="2"/>
    <x v="0"/>
    <x v="2"/>
    <s v="Gear Head AU3700S Headset"/>
    <n v="25.98"/>
    <n v="2"/>
    <n v="0.78"/>
    <s v="Yes"/>
  </r>
  <r>
    <d v="2016-04-19T00:00:00"/>
    <x v="3"/>
    <x v="3"/>
    <x v="6"/>
    <x v="2"/>
    <x v="2"/>
    <x v="11"/>
    <s v="BIC Brite Liner Grip Highlighters"/>
    <n v="3.28"/>
    <n v="2"/>
    <n v="1.48"/>
    <s v="Yes"/>
  </r>
  <r>
    <d v="2016-04-19T00:00:00"/>
    <x v="3"/>
    <x v="3"/>
    <x v="6"/>
    <x v="2"/>
    <x v="2"/>
    <x v="6"/>
    <s v="Space Solutions HD Industrial Steel Shelving."/>
    <n v="459.88"/>
    <n v="4"/>
    <n v="13.8"/>
    <s v="Yes"/>
  </r>
  <r>
    <d v="2016-04-19T00:00:00"/>
    <x v="3"/>
    <x v="3"/>
    <x v="6"/>
    <x v="2"/>
    <x v="2"/>
    <x v="16"/>
    <s v="Acme Kleen Earth Office Shears"/>
    <n v="7.76"/>
    <n v="2"/>
    <n v="2.25"/>
    <s v="Yes"/>
  </r>
  <r>
    <d v="2016-04-19T00:00:00"/>
    <x v="3"/>
    <x v="3"/>
    <x v="6"/>
    <x v="2"/>
    <x v="2"/>
    <x v="11"/>
    <s v="Panasonic KP-380BK Classic Electric Pencil Sharpener"/>
    <n v="71.959999999999994"/>
    <n v="2"/>
    <n v="17.989999999999998"/>
    <s v="Yes"/>
  </r>
  <r>
    <d v="2016-04-19T00:00:00"/>
    <x v="3"/>
    <x v="3"/>
    <x v="6"/>
    <x v="2"/>
    <x v="2"/>
    <x v="16"/>
    <s v="Fiskars Softgrip Scissors"/>
    <n v="54.9"/>
    <n v="5"/>
    <n v="15.37"/>
    <s v="Yes"/>
  </r>
  <r>
    <d v="2016-04-19T00:00:00"/>
    <x v="3"/>
    <x v="3"/>
    <x v="6"/>
    <x v="2"/>
    <x v="2"/>
    <x v="9"/>
    <s v="Wilson Jones Clip &amp; Carry Folder Binder Tool for Ring Binders, Clear"/>
    <n v="9.2799999999999994"/>
    <n v="2"/>
    <n v="3.25"/>
    <s v="Yes"/>
  </r>
  <r>
    <d v="2016-04-21T00:00:00"/>
    <x v="3"/>
    <x v="3"/>
    <x v="470"/>
    <x v="3"/>
    <x v="2"/>
    <x v="6"/>
    <s v="Fellowes Bankers Box Stor/Drawer Steel Plus"/>
    <n v="102.34"/>
    <n v="4"/>
    <n v="-12.79"/>
    <s v="No"/>
  </r>
  <r>
    <d v="2016-04-21T00:00:00"/>
    <x v="3"/>
    <x v="3"/>
    <x v="470"/>
    <x v="3"/>
    <x v="2"/>
    <x v="10"/>
    <s v="Kensington 4 Outlet MasterPiece Compact Power Control Center"/>
    <n v="48.79"/>
    <n v="3"/>
    <n v="-126.86"/>
    <s v="No"/>
  </r>
  <r>
    <d v="2016-04-21T00:00:00"/>
    <x v="3"/>
    <x v="3"/>
    <x v="470"/>
    <x v="3"/>
    <x v="2"/>
    <x v="9"/>
    <s v="Performers Binder/Pad Holder, Black"/>
    <n v="44.85"/>
    <n v="8"/>
    <n v="-67.27"/>
    <s v="No"/>
  </r>
  <r>
    <d v="2016-04-21T00:00:00"/>
    <x v="3"/>
    <x v="3"/>
    <x v="382"/>
    <x v="1"/>
    <x v="2"/>
    <x v="9"/>
    <s v="Round Ring Binders"/>
    <n v="8.32"/>
    <n v="5"/>
    <n v="2.81"/>
    <s v="Yes"/>
  </r>
  <r>
    <d v="2016-04-21T00:00:00"/>
    <x v="3"/>
    <x v="3"/>
    <x v="548"/>
    <x v="30"/>
    <x v="2"/>
    <x v="11"/>
    <s v="Colorific Watercolor Pencils"/>
    <n v="15.48"/>
    <n v="3"/>
    <n v="4.49"/>
    <s v="Yes"/>
  </r>
  <r>
    <d v="2016-04-21T00:00:00"/>
    <x v="3"/>
    <x v="3"/>
    <x v="548"/>
    <x v="30"/>
    <x v="2"/>
    <x v="3"/>
    <s v="Xerox 209"/>
    <n v="51.84"/>
    <n v="8"/>
    <n v="24.88"/>
    <s v="Yes"/>
  </r>
  <r>
    <d v="2016-04-22T00:00:00"/>
    <x v="3"/>
    <x v="3"/>
    <x v="464"/>
    <x v="22"/>
    <x v="1"/>
    <x v="5"/>
    <s v="Eldon Wave Desk Accessories"/>
    <n v="23.56"/>
    <n v="5"/>
    <n v="7.07"/>
    <s v="Yes"/>
  </r>
  <r>
    <d v="2016-04-22T00:00:00"/>
    <x v="3"/>
    <x v="3"/>
    <x v="464"/>
    <x v="22"/>
    <x v="1"/>
    <x v="7"/>
    <s v="Bush Advantage Collection Racetrack Conference Table"/>
    <n v="1272.6300000000001"/>
    <n v="6"/>
    <n v="-814.48"/>
    <s v="No"/>
  </r>
  <r>
    <d v="2016-04-22T00:00:00"/>
    <x v="3"/>
    <x v="3"/>
    <x v="464"/>
    <x v="22"/>
    <x v="2"/>
    <x v="9"/>
    <s v="Poly Designer Cover &amp; Back"/>
    <n v="28.49"/>
    <n v="5"/>
    <n v="-20.89"/>
    <s v="No"/>
  </r>
  <r>
    <d v="2016-04-22T00:00:00"/>
    <x v="3"/>
    <x v="3"/>
    <x v="464"/>
    <x v="22"/>
    <x v="2"/>
    <x v="16"/>
    <s v="Premier Electric Letter Opener"/>
    <n v="185.38"/>
    <n v="2"/>
    <n v="-34.76"/>
    <s v="No"/>
  </r>
  <r>
    <d v="2016-04-22T00:00:00"/>
    <x v="3"/>
    <x v="3"/>
    <x v="464"/>
    <x v="22"/>
    <x v="2"/>
    <x v="10"/>
    <s v="Fellowes Premier Superior Surge Suppressor, 10-Outlet, With Phone and Remote"/>
    <n v="78.27"/>
    <n v="2"/>
    <n v="5.87"/>
    <s v="Yes"/>
  </r>
  <r>
    <d v="2016-04-22T00:00:00"/>
    <x v="3"/>
    <x v="3"/>
    <x v="756"/>
    <x v="28"/>
    <x v="1"/>
    <x v="5"/>
    <s v="Eldon Advantage Chair Mats for Low to Medium Pile Carpets"/>
    <n v="86.62"/>
    <n v="2"/>
    <n v="8.66"/>
    <s v="Yes"/>
  </r>
  <r>
    <d v="2016-04-22T00:00:00"/>
    <x v="3"/>
    <x v="3"/>
    <x v="689"/>
    <x v="3"/>
    <x v="2"/>
    <x v="6"/>
    <s v="Pizazz Global Quick File"/>
    <n v="23.95"/>
    <n v="2"/>
    <n v="2.4"/>
    <s v="Yes"/>
  </r>
  <r>
    <d v="2016-04-22T00:00:00"/>
    <x v="3"/>
    <x v="3"/>
    <x v="502"/>
    <x v="5"/>
    <x v="1"/>
    <x v="5"/>
    <s v="Ultra Door Pull Handle"/>
    <n v="31.56"/>
    <n v="3"/>
    <n v="10.41"/>
    <s v="Yes"/>
  </r>
  <r>
    <d v="2016-04-22T00:00:00"/>
    <x v="3"/>
    <x v="3"/>
    <x v="38"/>
    <x v="2"/>
    <x v="2"/>
    <x v="11"/>
    <s v="Barrel Sharpener"/>
    <n v="32.130000000000003"/>
    <n v="9"/>
    <n v="8.35"/>
    <s v="Yes"/>
  </r>
  <r>
    <d v="2016-04-22T00:00:00"/>
    <x v="3"/>
    <x v="3"/>
    <x v="38"/>
    <x v="2"/>
    <x v="2"/>
    <x v="11"/>
    <s v="Newell 32"/>
    <n v="2.88"/>
    <n v="1"/>
    <n v="0.81"/>
    <s v="Yes"/>
  </r>
  <r>
    <d v="2016-04-23T00:00:00"/>
    <x v="3"/>
    <x v="3"/>
    <x v="313"/>
    <x v="5"/>
    <x v="2"/>
    <x v="9"/>
    <s v="Ibico Laser Imprintable Binding System Covers"/>
    <n v="251.52"/>
    <n v="6"/>
    <n v="81.739999999999995"/>
    <s v="Yes"/>
  </r>
  <r>
    <d v="2016-04-23T00:00:00"/>
    <x v="3"/>
    <x v="3"/>
    <x v="313"/>
    <x v="5"/>
    <x v="0"/>
    <x v="0"/>
    <s v="Logitech Wireless Headset h800"/>
    <n v="99.99"/>
    <n v="1"/>
    <n v="35"/>
    <s v="Yes"/>
  </r>
  <r>
    <d v="2016-04-23T00:00:00"/>
    <x v="3"/>
    <x v="3"/>
    <x v="462"/>
    <x v="12"/>
    <x v="2"/>
    <x v="3"/>
    <s v="Southworth 25% Cotton Linen-Finish Paper &amp; Envelopes"/>
    <n v="36.24"/>
    <n v="5"/>
    <n v="11.33"/>
    <s v="Yes"/>
  </r>
  <r>
    <d v="2016-04-23T00:00:00"/>
    <x v="3"/>
    <x v="3"/>
    <x v="695"/>
    <x v="18"/>
    <x v="2"/>
    <x v="3"/>
    <s v="Embossed Ink Jet Note Cards"/>
    <n v="108.34"/>
    <n v="6"/>
    <n v="37.92"/>
    <s v="Yes"/>
  </r>
  <r>
    <d v="2016-04-23T00:00:00"/>
    <x v="3"/>
    <x v="3"/>
    <x v="695"/>
    <x v="18"/>
    <x v="2"/>
    <x v="6"/>
    <s v="Eldon Fold 'N Roll Cart System"/>
    <n v="55.92"/>
    <n v="5"/>
    <n v="6.29"/>
    <s v="Yes"/>
  </r>
  <r>
    <d v="2016-04-23T00:00:00"/>
    <x v="3"/>
    <x v="3"/>
    <x v="695"/>
    <x v="18"/>
    <x v="2"/>
    <x v="3"/>
    <s v="Xerox 1942"/>
    <n v="78.3"/>
    <n v="2"/>
    <n v="29.36"/>
    <s v="Yes"/>
  </r>
  <r>
    <d v="2016-04-23T00:00:00"/>
    <x v="3"/>
    <x v="3"/>
    <x v="670"/>
    <x v="5"/>
    <x v="2"/>
    <x v="9"/>
    <s v="Recycled Pressboard Report Cover with Reinforced Top Hinge"/>
    <n v="18.09"/>
    <n v="7"/>
    <n v="6.56"/>
    <s v="Yes"/>
  </r>
  <r>
    <d v="2016-04-23T00:00:00"/>
    <x v="3"/>
    <x v="3"/>
    <x v="670"/>
    <x v="5"/>
    <x v="2"/>
    <x v="13"/>
    <s v="Recycled Interoffice Envelopes with String and Button Closure, 10 x 13"/>
    <n v="71.97"/>
    <n v="3"/>
    <n v="35.99"/>
    <s v="Yes"/>
  </r>
  <r>
    <d v="2016-04-24T00:00:00"/>
    <x v="3"/>
    <x v="3"/>
    <x v="653"/>
    <x v="4"/>
    <x v="0"/>
    <x v="0"/>
    <s v="Plantronics S12 Corded Telephone Headset System"/>
    <n v="258.7"/>
    <n v="3"/>
    <n v="64.67"/>
    <s v="Yes"/>
  </r>
  <r>
    <d v="2016-04-24T00:00:00"/>
    <x v="3"/>
    <x v="3"/>
    <x v="18"/>
    <x v="5"/>
    <x v="2"/>
    <x v="9"/>
    <s v="Cardinal Holdit Business Card Pockets"/>
    <n v="3.98"/>
    <n v="1"/>
    <n v="1.39"/>
    <s v="Yes"/>
  </r>
  <r>
    <d v="2016-04-24T00:00:00"/>
    <x v="3"/>
    <x v="3"/>
    <x v="757"/>
    <x v="15"/>
    <x v="2"/>
    <x v="3"/>
    <s v="Xerox 226"/>
    <n v="15.55"/>
    <n v="3"/>
    <n v="5.44"/>
    <s v="Yes"/>
  </r>
  <r>
    <d v="2016-04-24T00:00:00"/>
    <x v="3"/>
    <x v="3"/>
    <x v="757"/>
    <x v="15"/>
    <x v="1"/>
    <x v="1"/>
    <s v="SAFCO Arco Folding Chair"/>
    <n v="1325.76"/>
    <n v="6"/>
    <n v="149.15"/>
    <s v="Yes"/>
  </r>
  <r>
    <d v="2016-04-24T00:00:00"/>
    <x v="3"/>
    <x v="3"/>
    <x v="757"/>
    <x v="15"/>
    <x v="2"/>
    <x v="9"/>
    <s v="Wilson Jones Impact Binders"/>
    <n v="3.11"/>
    <n v="2"/>
    <n v="-2.1800000000000002"/>
    <s v="No"/>
  </r>
  <r>
    <d v="2016-04-25T00:00:00"/>
    <x v="3"/>
    <x v="3"/>
    <x v="352"/>
    <x v="13"/>
    <x v="0"/>
    <x v="2"/>
    <s v="AT&amp;T 841000 Phone"/>
    <n v="82.8"/>
    <n v="2"/>
    <n v="-20.7"/>
    <s v="No"/>
  </r>
  <r>
    <d v="2016-04-25T00:00:00"/>
    <x v="3"/>
    <x v="3"/>
    <x v="352"/>
    <x v="13"/>
    <x v="2"/>
    <x v="9"/>
    <s v="Ibico Recycled Grain-Textured Covers"/>
    <n v="20.72"/>
    <n v="2"/>
    <n v="-13.82"/>
    <s v="No"/>
  </r>
  <r>
    <d v="2016-04-25T00:00:00"/>
    <x v="3"/>
    <x v="3"/>
    <x v="352"/>
    <x v="13"/>
    <x v="2"/>
    <x v="9"/>
    <s v="Wilson Jones Custom Binder Spines &amp; Labels"/>
    <n v="4.9000000000000004"/>
    <n v="3"/>
    <n v="-3.43"/>
    <s v="No"/>
  </r>
  <r>
    <d v="2016-04-26T00:00:00"/>
    <x v="3"/>
    <x v="3"/>
    <x v="531"/>
    <x v="2"/>
    <x v="1"/>
    <x v="1"/>
    <s v="Office Star - Mid Back Dual function Ergonomic High Back Chair with 2-Way Adjustable Arms"/>
    <n v="434.65"/>
    <n v="3"/>
    <n v="62.78"/>
    <s v="Yes"/>
  </r>
  <r>
    <d v="2016-04-28T00:00:00"/>
    <x v="3"/>
    <x v="3"/>
    <x v="238"/>
    <x v="4"/>
    <x v="0"/>
    <x v="2"/>
    <s v="Nortel Meridian M3904 Professional Digital phone"/>
    <n v="369.58"/>
    <n v="3"/>
    <n v="41.58"/>
    <s v="Yes"/>
  </r>
  <r>
    <d v="2016-04-28T00:00:00"/>
    <x v="3"/>
    <x v="3"/>
    <x v="238"/>
    <x v="4"/>
    <x v="2"/>
    <x v="8"/>
    <s v="Avery 493"/>
    <n v="15.71"/>
    <n v="4"/>
    <n v="5.7"/>
    <s v="Yes"/>
  </r>
  <r>
    <d v="2016-04-28T00:00:00"/>
    <x v="3"/>
    <x v="3"/>
    <x v="242"/>
    <x v="15"/>
    <x v="2"/>
    <x v="3"/>
    <s v="Xerox 1881"/>
    <n v="29.47"/>
    <n v="3"/>
    <n v="9.9499999999999993"/>
    <s v="Yes"/>
  </r>
  <r>
    <d v="2016-04-28T00:00:00"/>
    <x v="3"/>
    <x v="3"/>
    <x v="740"/>
    <x v="5"/>
    <x v="1"/>
    <x v="1"/>
    <s v="Global Stack Chair without Arms, Black"/>
    <n v="41.57"/>
    <n v="2"/>
    <n v="2.6"/>
    <s v="Yes"/>
  </r>
  <r>
    <d v="2016-04-28T00:00:00"/>
    <x v="3"/>
    <x v="3"/>
    <x v="744"/>
    <x v="3"/>
    <x v="1"/>
    <x v="5"/>
    <s v="Eldon Delta Triangular Chair Mat, 52&quot; x 58&quot;, Clear"/>
    <n v="30.34"/>
    <n v="2"/>
    <n v="-31.86"/>
    <s v="No"/>
  </r>
  <r>
    <d v="2016-04-30T00:00:00"/>
    <x v="3"/>
    <x v="3"/>
    <x v="189"/>
    <x v="2"/>
    <x v="2"/>
    <x v="9"/>
    <s v="Tuff Stuff Recycled Round Ring Binders"/>
    <n v="7.71"/>
    <n v="2"/>
    <n v="2.8"/>
    <s v="Yes"/>
  </r>
  <r>
    <d v="2016-04-30T00:00:00"/>
    <x v="3"/>
    <x v="3"/>
    <x v="187"/>
    <x v="4"/>
    <x v="1"/>
    <x v="5"/>
    <s v="Flat Face Poster Frame"/>
    <n v="22.61"/>
    <n v="3"/>
    <n v="-10.17"/>
    <s v="No"/>
  </r>
  <r>
    <d v="2016-04-30T00:00:00"/>
    <x v="3"/>
    <x v="3"/>
    <x v="699"/>
    <x v="22"/>
    <x v="1"/>
    <x v="5"/>
    <s v="12-1/2 Diameter Round Wall Clock"/>
    <n v="111.89"/>
    <n v="7"/>
    <n v="22.38"/>
    <s v="Yes"/>
  </r>
  <r>
    <d v="2016-05-01T00:00:00"/>
    <x v="3"/>
    <x v="4"/>
    <x v="244"/>
    <x v="11"/>
    <x v="0"/>
    <x v="0"/>
    <s v="LogitechÂ MX Performance Wireless Mouse"/>
    <n v="191.47"/>
    <n v="6"/>
    <n v="40.69"/>
    <s v="Yes"/>
  </r>
  <r>
    <d v="2016-05-01T00:00:00"/>
    <x v="3"/>
    <x v="4"/>
    <x v="244"/>
    <x v="11"/>
    <x v="2"/>
    <x v="11"/>
    <s v="Newell 337"/>
    <n v="5.25"/>
    <n v="2"/>
    <n v="0.59"/>
    <s v="Yes"/>
  </r>
  <r>
    <d v="2016-05-01T00:00:00"/>
    <x v="3"/>
    <x v="4"/>
    <x v="244"/>
    <x v="11"/>
    <x v="0"/>
    <x v="2"/>
    <s v="Logitech B530 USBÂ HeadsetÂ -Â headsetÂ - Full size, Binaural"/>
    <n v="59.18"/>
    <n v="2"/>
    <n v="5.18"/>
    <s v="Yes"/>
  </r>
  <r>
    <d v="2016-05-02T00:00:00"/>
    <x v="3"/>
    <x v="4"/>
    <x v="380"/>
    <x v="21"/>
    <x v="2"/>
    <x v="6"/>
    <s v="Carina 42&quot;Hx23 3/4&quot;W Media Storage Unit"/>
    <n v="80.98"/>
    <n v="1"/>
    <n v="1.62"/>
    <s v="Yes"/>
  </r>
  <r>
    <d v="2016-05-02T00:00:00"/>
    <x v="3"/>
    <x v="4"/>
    <x v="380"/>
    <x v="21"/>
    <x v="2"/>
    <x v="3"/>
    <s v="White Computer Printout Paper by Universal"/>
    <n v="348.84"/>
    <n v="9"/>
    <n v="170.93"/>
    <s v="Yes"/>
  </r>
  <r>
    <d v="2016-05-02T00:00:00"/>
    <x v="3"/>
    <x v="4"/>
    <x v="380"/>
    <x v="21"/>
    <x v="2"/>
    <x v="4"/>
    <s v="Revere Boxed Rubber Bands by Revere"/>
    <n v="9.4499999999999993"/>
    <n v="5"/>
    <n v="0.19"/>
    <s v="Yes"/>
  </r>
  <r>
    <d v="2016-05-02T00:00:00"/>
    <x v="3"/>
    <x v="4"/>
    <x v="380"/>
    <x v="21"/>
    <x v="1"/>
    <x v="5"/>
    <s v="Eldon 200 Class Desk Accessories, Black"/>
    <n v="18.84"/>
    <n v="3"/>
    <n v="7.16"/>
    <s v="Yes"/>
  </r>
  <r>
    <d v="2016-05-02T00:00:00"/>
    <x v="3"/>
    <x v="4"/>
    <x v="380"/>
    <x v="21"/>
    <x v="1"/>
    <x v="14"/>
    <s v="Bush Andora Bookcase, Maple/Graphite Gray Finish"/>
    <n v="239.98"/>
    <n v="2"/>
    <n v="52.8"/>
    <s v="Yes"/>
  </r>
  <r>
    <d v="2016-05-02T00:00:00"/>
    <x v="3"/>
    <x v="4"/>
    <x v="380"/>
    <x v="21"/>
    <x v="2"/>
    <x v="13"/>
    <s v="Ames Color-File Green Diamond Border X-ray Mailers"/>
    <n v="167.96"/>
    <n v="2"/>
    <n v="78.94"/>
    <s v="Yes"/>
  </r>
  <r>
    <d v="2016-05-02T00:00:00"/>
    <x v="3"/>
    <x v="4"/>
    <x v="380"/>
    <x v="21"/>
    <x v="0"/>
    <x v="2"/>
    <s v="Plantronics CordlessÂ Phone HeadsetÂ with In-line Volume - M214C"/>
    <n v="104.85"/>
    <n v="3"/>
    <n v="28.31"/>
    <s v="Yes"/>
  </r>
  <r>
    <d v="2016-05-02T00:00:00"/>
    <x v="3"/>
    <x v="4"/>
    <x v="380"/>
    <x v="21"/>
    <x v="0"/>
    <x v="2"/>
    <s v="Aastra 57i VoIP phone"/>
    <n v="484.83"/>
    <n v="3"/>
    <n v="126.06"/>
    <s v="Yes"/>
  </r>
  <r>
    <d v="2016-05-02T00:00:00"/>
    <x v="3"/>
    <x v="4"/>
    <x v="380"/>
    <x v="21"/>
    <x v="2"/>
    <x v="3"/>
    <s v="White Dual Perf Computer Printout Paper, 2700 Sheets, 1 Part, Heavyweight, 20 lbs., 14 7/8 x 11"/>
    <n v="122.97"/>
    <n v="3"/>
    <n v="60.26"/>
    <s v="Yes"/>
  </r>
  <r>
    <d v="2016-05-02T00:00:00"/>
    <x v="3"/>
    <x v="4"/>
    <x v="380"/>
    <x v="21"/>
    <x v="2"/>
    <x v="6"/>
    <s v="Belkin 19&quot; Vented Equipment Shelf, Black"/>
    <n v="154.44"/>
    <n v="3"/>
    <n v="1.54"/>
    <s v="Yes"/>
  </r>
  <r>
    <d v="2016-05-02T00:00:00"/>
    <x v="3"/>
    <x v="4"/>
    <x v="380"/>
    <x v="21"/>
    <x v="2"/>
    <x v="3"/>
    <s v="Xerox 1943"/>
    <n v="342.37"/>
    <n v="7"/>
    <n v="160.91"/>
    <s v="Yes"/>
  </r>
  <r>
    <d v="2016-05-02T00:00:00"/>
    <x v="3"/>
    <x v="4"/>
    <x v="136"/>
    <x v="5"/>
    <x v="2"/>
    <x v="8"/>
    <s v="Avery 508"/>
    <n v="14.73"/>
    <n v="3"/>
    <n v="7.22"/>
    <s v="Yes"/>
  </r>
  <r>
    <d v="2016-05-02T00:00:00"/>
    <x v="3"/>
    <x v="4"/>
    <x v="136"/>
    <x v="5"/>
    <x v="2"/>
    <x v="6"/>
    <s v="Fellowes Mobile File Cart, Black"/>
    <n v="186.54"/>
    <n v="3"/>
    <n v="50.37"/>
    <s v="Yes"/>
  </r>
  <r>
    <d v="2016-05-02T00:00:00"/>
    <x v="3"/>
    <x v="4"/>
    <x v="136"/>
    <x v="5"/>
    <x v="1"/>
    <x v="7"/>
    <s v="Chromcraft Round Conference Tables"/>
    <n v="557.73"/>
    <n v="4"/>
    <n v="6.97"/>
    <s v="Yes"/>
  </r>
  <r>
    <d v="2016-05-02T00:00:00"/>
    <x v="3"/>
    <x v="4"/>
    <x v="136"/>
    <x v="5"/>
    <x v="0"/>
    <x v="2"/>
    <s v="Anker Astro 15000mAh USB Portable Charger"/>
    <n v="159.97"/>
    <n v="4"/>
    <n v="-31.99"/>
    <s v="No"/>
  </r>
  <r>
    <d v="2016-05-03T00:00:00"/>
    <x v="3"/>
    <x v="4"/>
    <x v="316"/>
    <x v="4"/>
    <x v="2"/>
    <x v="13"/>
    <s v="Cameo Buff Policy Envelopes"/>
    <n v="149.35"/>
    <n v="3"/>
    <n v="50.41"/>
    <s v="Yes"/>
  </r>
  <r>
    <d v="2016-05-03T00:00:00"/>
    <x v="3"/>
    <x v="4"/>
    <x v="316"/>
    <x v="4"/>
    <x v="2"/>
    <x v="6"/>
    <s v="Acco Perma 4000 Stacking Storage Drawers"/>
    <n v="12.99"/>
    <n v="1"/>
    <n v="-0.81"/>
    <s v="No"/>
  </r>
  <r>
    <d v="2016-05-04T00:00:00"/>
    <x v="3"/>
    <x v="4"/>
    <x v="501"/>
    <x v="4"/>
    <x v="2"/>
    <x v="6"/>
    <s v="Eldon Portable Mobile Manager"/>
    <n v="158.37"/>
    <n v="7"/>
    <n v="13.86"/>
    <s v="Yes"/>
  </r>
  <r>
    <d v="2016-05-04T00:00:00"/>
    <x v="3"/>
    <x v="4"/>
    <x v="600"/>
    <x v="13"/>
    <x v="0"/>
    <x v="2"/>
    <s v="Clearsounds A400"/>
    <n v="118.78"/>
    <n v="3"/>
    <n v="-27.72"/>
    <s v="No"/>
  </r>
  <r>
    <d v="2016-05-04T00:00:00"/>
    <x v="3"/>
    <x v="4"/>
    <x v="600"/>
    <x v="13"/>
    <x v="2"/>
    <x v="16"/>
    <s v="Premier Automatic Letter Opener"/>
    <n v="769.18"/>
    <n v="4"/>
    <n v="-163.44999999999999"/>
    <s v="No"/>
  </r>
  <r>
    <d v="2016-05-05T00:00:00"/>
    <x v="3"/>
    <x v="4"/>
    <x v="22"/>
    <x v="17"/>
    <x v="2"/>
    <x v="3"/>
    <s v="Xerox 1909"/>
    <n v="79.14"/>
    <n v="3"/>
    <n v="36.4"/>
    <s v="Yes"/>
  </r>
  <r>
    <d v="2016-05-05T00:00:00"/>
    <x v="3"/>
    <x v="4"/>
    <x v="266"/>
    <x v="23"/>
    <x v="2"/>
    <x v="3"/>
    <s v="Xerox 1965"/>
    <n v="14.35"/>
    <n v="3"/>
    <n v="5.2"/>
    <s v="Yes"/>
  </r>
  <r>
    <d v="2016-05-05T00:00:00"/>
    <x v="3"/>
    <x v="4"/>
    <x v="446"/>
    <x v="5"/>
    <x v="2"/>
    <x v="6"/>
    <s v="Perma STOR-ALL Hanging File Box, 13 1/8&quot;W x 12 1/4&quot;D x 10 1/2&quot;H"/>
    <n v="5.98"/>
    <n v="1"/>
    <n v="1.02"/>
    <s v="Yes"/>
  </r>
  <r>
    <d v="2016-05-05T00:00:00"/>
    <x v="3"/>
    <x v="4"/>
    <x v="446"/>
    <x v="5"/>
    <x v="0"/>
    <x v="2"/>
    <s v="Cisco Small Business SPA 502G VoIP phone"/>
    <n v="246.17"/>
    <n v="3"/>
    <n v="21.54"/>
    <s v="Yes"/>
  </r>
  <r>
    <d v="2016-05-05T00:00:00"/>
    <x v="3"/>
    <x v="4"/>
    <x v="425"/>
    <x v="5"/>
    <x v="2"/>
    <x v="9"/>
    <s v="Computer Printout Index Tabs"/>
    <n v="6.72"/>
    <n v="5"/>
    <n v="2.35"/>
    <s v="Yes"/>
  </r>
  <r>
    <d v="2016-05-05T00:00:00"/>
    <x v="3"/>
    <x v="4"/>
    <x v="425"/>
    <x v="5"/>
    <x v="1"/>
    <x v="7"/>
    <s v="Bevis 36 x 72 Conference Tables"/>
    <n v="298.77999999999997"/>
    <n v="3"/>
    <n v="7.47"/>
    <s v="Yes"/>
  </r>
  <r>
    <d v="2016-05-05T00:00:00"/>
    <x v="3"/>
    <x v="4"/>
    <x v="401"/>
    <x v="23"/>
    <x v="1"/>
    <x v="5"/>
    <s v="Eldon Image Series Desk Accessories, Burgundy"/>
    <n v="16.72"/>
    <n v="5"/>
    <n v="3.34"/>
    <s v="Yes"/>
  </r>
  <r>
    <d v="2016-05-05T00:00:00"/>
    <x v="3"/>
    <x v="4"/>
    <x v="604"/>
    <x v="5"/>
    <x v="1"/>
    <x v="7"/>
    <s v="Hon 61000 Series Interactive Training Tables"/>
    <n v="71.09"/>
    <n v="2"/>
    <n v="-1.78"/>
    <s v="No"/>
  </r>
  <r>
    <d v="2016-05-05T00:00:00"/>
    <x v="3"/>
    <x v="4"/>
    <x v="758"/>
    <x v="14"/>
    <x v="1"/>
    <x v="7"/>
    <s v="Global Adaptabilities Conference Tables"/>
    <n v="1685.88"/>
    <n v="6"/>
    <n v="320.32"/>
    <s v="Yes"/>
  </r>
  <r>
    <d v="2016-05-05T00:00:00"/>
    <x v="3"/>
    <x v="4"/>
    <x v="758"/>
    <x v="14"/>
    <x v="2"/>
    <x v="9"/>
    <s v="Avery Poly Binder Pockets"/>
    <n v="5.73"/>
    <n v="2"/>
    <n v="2"/>
    <s v="Yes"/>
  </r>
  <r>
    <d v="2016-05-05T00:00:00"/>
    <x v="3"/>
    <x v="4"/>
    <x v="132"/>
    <x v="11"/>
    <x v="2"/>
    <x v="3"/>
    <s v="Snap-A-Way Black Print Carbonless Speed Message, No Reply Area, Duplicate"/>
    <n v="93.25"/>
    <n v="4"/>
    <n v="31.47"/>
    <s v="Yes"/>
  </r>
  <r>
    <d v="2016-05-05T00:00:00"/>
    <x v="3"/>
    <x v="4"/>
    <x v="132"/>
    <x v="11"/>
    <x v="0"/>
    <x v="2"/>
    <s v="Avaya 4621SW VoIP phone"/>
    <n v="177.48"/>
    <n v="3"/>
    <n v="19.97"/>
    <s v="Yes"/>
  </r>
  <r>
    <d v="2016-05-06T00:00:00"/>
    <x v="3"/>
    <x v="4"/>
    <x v="108"/>
    <x v="13"/>
    <x v="2"/>
    <x v="6"/>
    <s v="Eldon Base for stackable storage shelf, platinum"/>
    <n v="124.61"/>
    <n v="4"/>
    <n v="-23.36"/>
    <s v="No"/>
  </r>
  <r>
    <d v="2016-05-06T00:00:00"/>
    <x v="3"/>
    <x v="4"/>
    <x v="108"/>
    <x v="13"/>
    <x v="2"/>
    <x v="8"/>
    <s v="Avery 502"/>
    <n v="7.56"/>
    <n v="3"/>
    <n v="2.65"/>
    <s v="Yes"/>
  </r>
  <r>
    <d v="2016-05-06T00:00:00"/>
    <x v="3"/>
    <x v="4"/>
    <x v="259"/>
    <x v="37"/>
    <x v="2"/>
    <x v="6"/>
    <s v="Standard Rollaway File with Lock"/>
    <n v="360.38"/>
    <n v="2"/>
    <n v="93.7"/>
    <s v="Yes"/>
  </r>
  <r>
    <d v="2016-05-06T00:00:00"/>
    <x v="3"/>
    <x v="4"/>
    <x v="259"/>
    <x v="37"/>
    <x v="2"/>
    <x v="11"/>
    <s v="Newell 314"/>
    <n v="11.16"/>
    <n v="2"/>
    <n v="2.79"/>
    <s v="Yes"/>
  </r>
  <r>
    <d v="2016-05-06T00:00:00"/>
    <x v="3"/>
    <x v="4"/>
    <x v="259"/>
    <x v="37"/>
    <x v="2"/>
    <x v="8"/>
    <s v="Avery White Multi-Purpose Labels"/>
    <n v="14.94"/>
    <n v="3"/>
    <n v="6.87"/>
    <s v="Yes"/>
  </r>
  <r>
    <d v="2016-05-06T00:00:00"/>
    <x v="3"/>
    <x v="4"/>
    <x v="299"/>
    <x v="5"/>
    <x v="2"/>
    <x v="9"/>
    <s v="Avery Non-Stick Binders"/>
    <n v="21.55"/>
    <n v="6"/>
    <n v="7"/>
    <s v="Yes"/>
  </r>
  <r>
    <d v="2016-05-06T00:00:00"/>
    <x v="3"/>
    <x v="4"/>
    <x v="299"/>
    <x v="5"/>
    <x v="2"/>
    <x v="10"/>
    <s v="Acco 6 Outlet Guardian Premium Surge Suppressor"/>
    <n v="58.24"/>
    <n v="4"/>
    <n v="15.72"/>
    <s v="Yes"/>
  </r>
  <r>
    <d v="2016-05-06T00:00:00"/>
    <x v="3"/>
    <x v="4"/>
    <x v="590"/>
    <x v="1"/>
    <x v="2"/>
    <x v="16"/>
    <s v="Acme Box Cutter Scissors"/>
    <n v="61.38"/>
    <n v="6"/>
    <n v="15.96"/>
    <s v="Yes"/>
  </r>
  <r>
    <d v="2016-05-08T00:00:00"/>
    <x v="3"/>
    <x v="4"/>
    <x v="591"/>
    <x v="39"/>
    <x v="2"/>
    <x v="11"/>
    <s v="Boston Model 1800 Electric Pencil Sharpener, Gray"/>
    <n v="197.05"/>
    <n v="7"/>
    <n v="59.12"/>
    <s v="Yes"/>
  </r>
  <r>
    <d v="2016-05-09T00:00:00"/>
    <x v="3"/>
    <x v="4"/>
    <x v="153"/>
    <x v="13"/>
    <x v="1"/>
    <x v="5"/>
    <s v="Howard Miller 13-3/4&quot; Diameter Brushed Chrome Round Wall Clock"/>
    <n v="82.8"/>
    <n v="2"/>
    <n v="10.35"/>
    <s v="Yes"/>
  </r>
  <r>
    <d v="2016-05-09T00:00:00"/>
    <x v="3"/>
    <x v="4"/>
    <x v="510"/>
    <x v="10"/>
    <x v="1"/>
    <x v="5"/>
    <s v="Aluminum Document Frame"/>
    <n v="12.22"/>
    <n v="1"/>
    <n v="3.67"/>
    <s v="Yes"/>
  </r>
  <r>
    <d v="2016-05-09T00:00:00"/>
    <x v="3"/>
    <x v="4"/>
    <x v="510"/>
    <x v="10"/>
    <x v="2"/>
    <x v="6"/>
    <s v="Fellowes Bankers Box Staxonsteel Drawer File/Stacking System"/>
    <n v="194.94"/>
    <n v="3"/>
    <n v="23.39"/>
    <s v="Yes"/>
  </r>
  <r>
    <d v="2016-05-09T00:00:00"/>
    <x v="3"/>
    <x v="4"/>
    <x v="510"/>
    <x v="10"/>
    <x v="2"/>
    <x v="6"/>
    <s v="Eldon Mobile Mega Data Cart  Mega Stackable  Add-On Trays"/>
    <n v="70.95"/>
    <n v="3"/>
    <n v="20.58"/>
    <s v="Yes"/>
  </r>
  <r>
    <d v="2016-05-09T00:00:00"/>
    <x v="3"/>
    <x v="4"/>
    <x v="510"/>
    <x v="10"/>
    <x v="2"/>
    <x v="3"/>
    <s v="Xerox Color Copier Paper, 11&quot; x 17&quot;, Ream"/>
    <n v="91.36"/>
    <n v="4"/>
    <n v="42.03"/>
    <s v="Yes"/>
  </r>
  <r>
    <d v="2016-05-09T00:00:00"/>
    <x v="3"/>
    <x v="4"/>
    <x v="510"/>
    <x v="10"/>
    <x v="1"/>
    <x v="1"/>
    <s v="Office Star - Ergonomically Designed Knee Chair"/>
    <n v="242.94"/>
    <n v="3"/>
    <n v="29.15"/>
    <s v="Yes"/>
  </r>
  <r>
    <d v="2016-05-09T00:00:00"/>
    <x v="3"/>
    <x v="4"/>
    <x v="510"/>
    <x v="10"/>
    <x v="2"/>
    <x v="8"/>
    <s v="Avery 520"/>
    <n v="22.05"/>
    <n v="7"/>
    <n v="10.58"/>
    <s v="Yes"/>
  </r>
  <r>
    <d v="2016-05-09T00:00:00"/>
    <x v="3"/>
    <x v="4"/>
    <x v="31"/>
    <x v="34"/>
    <x v="0"/>
    <x v="2"/>
    <s v="Geemarc AmpliPOWER60"/>
    <n v="278.39999999999998"/>
    <n v="3"/>
    <n v="80.739999999999995"/>
    <s v="Yes"/>
  </r>
  <r>
    <d v="2016-05-09T00:00:00"/>
    <x v="3"/>
    <x v="4"/>
    <x v="611"/>
    <x v="42"/>
    <x v="2"/>
    <x v="11"/>
    <s v="Panasonic KP-380BK Classic Electric Pencil Sharpener"/>
    <n v="107.94"/>
    <n v="3"/>
    <n v="26.99"/>
    <s v="Yes"/>
  </r>
  <r>
    <d v="2016-05-09T00:00:00"/>
    <x v="3"/>
    <x v="4"/>
    <x v="319"/>
    <x v="4"/>
    <x v="1"/>
    <x v="1"/>
    <s v="Situations Contoured Folding Chairs, 4/Set"/>
    <n v="347.8"/>
    <n v="7"/>
    <n v="-24.84"/>
    <s v="No"/>
  </r>
  <r>
    <d v="2016-05-09T00:00:00"/>
    <x v="3"/>
    <x v="4"/>
    <x v="90"/>
    <x v="5"/>
    <x v="0"/>
    <x v="0"/>
    <s v="HP Standard 104 key PS/2 Keyboard"/>
    <n v="116"/>
    <n v="8"/>
    <n v="29"/>
    <s v="Yes"/>
  </r>
  <r>
    <d v="2016-05-09T00:00:00"/>
    <x v="3"/>
    <x v="4"/>
    <x v="54"/>
    <x v="13"/>
    <x v="2"/>
    <x v="9"/>
    <s v="C-Line Peel &amp; Stick Add-On Filing Pockets, 8-3/4 x 5-1/8, 10/Pack"/>
    <n v="9.56"/>
    <n v="5"/>
    <n v="-7.33"/>
    <s v="No"/>
  </r>
  <r>
    <d v="2016-05-09T00:00:00"/>
    <x v="3"/>
    <x v="4"/>
    <x v="425"/>
    <x v="23"/>
    <x v="2"/>
    <x v="13"/>
    <s v="Staple envelope"/>
    <n v="23.47"/>
    <n v="3"/>
    <n v="7.63"/>
    <s v="Yes"/>
  </r>
  <r>
    <d v="2016-05-09T00:00:00"/>
    <x v="3"/>
    <x v="4"/>
    <x v="425"/>
    <x v="23"/>
    <x v="2"/>
    <x v="9"/>
    <s v="Wilson Jones Ledger-Size, Piano-Hinge Binder, 2&quot;, Blue"/>
    <n v="86.06"/>
    <n v="7"/>
    <n v="-63.11"/>
    <s v="No"/>
  </r>
  <r>
    <d v="2016-05-09T00:00:00"/>
    <x v="3"/>
    <x v="4"/>
    <x v="425"/>
    <x v="23"/>
    <x v="0"/>
    <x v="2"/>
    <s v="Nortel Networks T7316 E Nt8 B27"/>
    <n v="108.78"/>
    <n v="2"/>
    <n v="6.8"/>
    <s v="Yes"/>
  </r>
  <r>
    <d v="2016-05-09T00:00:00"/>
    <x v="3"/>
    <x v="4"/>
    <x v="425"/>
    <x v="23"/>
    <x v="2"/>
    <x v="3"/>
    <s v="Xerox 1971"/>
    <n v="10.27"/>
    <n v="3"/>
    <n v="3.21"/>
    <s v="Yes"/>
  </r>
  <r>
    <d v="2016-05-09T00:00:00"/>
    <x v="3"/>
    <x v="4"/>
    <x v="115"/>
    <x v="4"/>
    <x v="2"/>
    <x v="10"/>
    <s v="Eureka The Boss Plus 12-Amp Hard Box Upright Vacuum, Red"/>
    <n v="62.79"/>
    <n v="3"/>
    <n v="-166.39"/>
    <s v="No"/>
  </r>
  <r>
    <d v="2016-05-09T00:00:00"/>
    <x v="3"/>
    <x v="4"/>
    <x v="115"/>
    <x v="4"/>
    <x v="2"/>
    <x v="4"/>
    <s v="Advantus Map Pennant Flags and Round Head Tacks"/>
    <n v="28.44"/>
    <n v="9"/>
    <n v="4.2699999999999996"/>
    <s v="Yes"/>
  </r>
  <r>
    <d v="2016-05-09T00:00:00"/>
    <x v="3"/>
    <x v="4"/>
    <x v="415"/>
    <x v="5"/>
    <x v="2"/>
    <x v="3"/>
    <s v="14-7/8 x 11 Blue Bar Computer Printout Paper"/>
    <n v="96.08"/>
    <n v="2"/>
    <n v="46.12"/>
    <s v="Yes"/>
  </r>
  <r>
    <d v="2016-05-09T00:00:00"/>
    <x v="3"/>
    <x v="4"/>
    <x v="415"/>
    <x v="5"/>
    <x v="2"/>
    <x v="9"/>
    <s v="Angle-D Binders with Locking Rings, Label Holders"/>
    <n v="11.68"/>
    <n v="2"/>
    <n v="3.94"/>
    <s v="Yes"/>
  </r>
  <r>
    <d v="2016-05-09T00:00:00"/>
    <x v="3"/>
    <x v="4"/>
    <x v="415"/>
    <x v="5"/>
    <x v="2"/>
    <x v="4"/>
    <s v="Advantus Push Pins"/>
    <n v="4.3600000000000003"/>
    <n v="2"/>
    <n v="1.79"/>
    <s v="Yes"/>
  </r>
  <r>
    <d v="2016-05-09T00:00:00"/>
    <x v="3"/>
    <x v="4"/>
    <x v="224"/>
    <x v="4"/>
    <x v="2"/>
    <x v="3"/>
    <s v="Xerox 202"/>
    <n v="25.92"/>
    <n v="5"/>
    <n v="9.07"/>
    <s v="Yes"/>
  </r>
  <r>
    <d v="2016-05-09T00:00:00"/>
    <x v="3"/>
    <x v="4"/>
    <x v="224"/>
    <x v="4"/>
    <x v="2"/>
    <x v="4"/>
    <s v="Staples"/>
    <n v="15.81"/>
    <n v="8"/>
    <n v="5.34"/>
    <s v="Yes"/>
  </r>
  <r>
    <d v="2016-05-09T00:00:00"/>
    <x v="3"/>
    <x v="4"/>
    <x v="224"/>
    <x v="4"/>
    <x v="2"/>
    <x v="3"/>
    <s v="Xerox 1930"/>
    <n v="10.37"/>
    <n v="2"/>
    <n v="3.76"/>
    <s v="Yes"/>
  </r>
  <r>
    <d v="2016-05-09T00:00:00"/>
    <x v="3"/>
    <x v="4"/>
    <x v="45"/>
    <x v="2"/>
    <x v="2"/>
    <x v="3"/>
    <s v="Xerox 1885"/>
    <n v="192.16"/>
    <n v="4"/>
    <n v="92.24"/>
    <s v="Yes"/>
  </r>
  <r>
    <d v="2016-05-09T00:00:00"/>
    <x v="3"/>
    <x v="4"/>
    <x v="557"/>
    <x v="4"/>
    <x v="2"/>
    <x v="6"/>
    <s v="Eldon Base for stackable storage shelf, platinum"/>
    <n v="93.46"/>
    <n v="3"/>
    <n v="-17.52"/>
    <s v="No"/>
  </r>
  <r>
    <d v="2016-05-09T00:00:00"/>
    <x v="3"/>
    <x v="4"/>
    <x v="38"/>
    <x v="25"/>
    <x v="2"/>
    <x v="8"/>
    <s v="Avery 50"/>
    <n v="25.06"/>
    <n v="2"/>
    <n v="11.78"/>
    <s v="Yes"/>
  </r>
  <r>
    <d v="2016-05-09T00:00:00"/>
    <x v="3"/>
    <x v="4"/>
    <x v="38"/>
    <x v="25"/>
    <x v="1"/>
    <x v="7"/>
    <s v="Chromcraft Bull-Nose Wood 48&quot; x 96&quot; Rectangular Conference Tables"/>
    <n v="1652.94"/>
    <n v="3"/>
    <n v="314.06"/>
    <s v="Yes"/>
  </r>
  <r>
    <d v="2016-05-09T00:00:00"/>
    <x v="3"/>
    <x v="4"/>
    <x v="657"/>
    <x v="3"/>
    <x v="2"/>
    <x v="3"/>
    <s v="Xerox 196"/>
    <n v="9.25"/>
    <n v="2"/>
    <n v="3.35"/>
    <s v="Yes"/>
  </r>
  <r>
    <d v="2016-05-09T00:00:00"/>
    <x v="3"/>
    <x v="4"/>
    <x v="234"/>
    <x v="18"/>
    <x v="2"/>
    <x v="9"/>
    <s v="Recycled Easel Ring Binders"/>
    <n v="8.9499999999999993"/>
    <n v="2"/>
    <n v="-7.46"/>
    <s v="No"/>
  </r>
  <r>
    <d v="2016-05-09T00:00:00"/>
    <x v="3"/>
    <x v="4"/>
    <x v="234"/>
    <x v="18"/>
    <x v="2"/>
    <x v="9"/>
    <s v="Pressboard Hanging Data Binders for Unburst Sheets"/>
    <n v="8.86"/>
    <n v="6"/>
    <n v="-6.49"/>
    <s v="No"/>
  </r>
  <r>
    <d v="2016-05-09T00:00:00"/>
    <x v="3"/>
    <x v="4"/>
    <x v="234"/>
    <x v="18"/>
    <x v="1"/>
    <x v="1"/>
    <s v="Global Push Button Manager's Chair, Indigo"/>
    <n v="85.25"/>
    <n v="2"/>
    <n v="-1.22"/>
    <s v="No"/>
  </r>
  <r>
    <d v="2016-05-09T00:00:00"/>
    <x v="3"/>
    <x v="4"/>
    <x v="88"/>
    <x v="4"/>
    <x v="1"/>
    <x v="5"/>
    <s v="Executive Impressions 12&quot; Wall Clock"/>
    <n v="21.2"/>
    <n v="3"/>
    <n v="-11.66"/>
    <s v="No"/>
  </r>
  <r>
    <d v="2016-05-09T00:00:00"/>
    <x v="3"/>
    <x v="4"/>
    <x v="628"/>
    <x v="13"/>
    <x v="1"/>
    <x v="5"/>
    <s v="6&quot; Cubicle Wall Clock, Black"/>
    <n v="58.25"/>
    <n v="9"/>
    <n v="11.65"/>
    <s v="Yes"/>
  </r>
  <r>
    <d v="2016-05-09T00:00:00"/>
    <x v="3"/>
    <x v="4"/>
    <x v="628"/>
    <x v="13"/>
    <x v="1"/>
    <x v="1"/>
    <s v="Global Task Chair, Black"/>
    <n v="71.25"/>
    <n v="2"/>
    <n v="-19.34"/>
    <s v="No"/>
  </r>
  <r>
    <d v="2016-05-09T00:00:00"/>
    <x v="3"/>
    <x v="4"/>
    <x v="628"/>
    <x v="13"/>
    <x v="2"/>
    <x v="11"/>
    <s v="Newell 329"/>
    <n v="7.87"/>
    <n v="3"/>
    <n v="0.59"/>
    <s v="Yes"/>
  </r>
  <r>
    <d v="2016-05-09T00:00:00"/>
    <x v="3"/>
    <x v="4"/>
    <x v="628"/>
    <x v="13"/>
    <x v="1"/>
    <x v="1"/>
    <s v="Global Comet Stacking Arm Chair"/>
    <n v="887.27"/>
    <n v="3"/>
    <n v="-63.38"/>
    <s v="No"/>
  </r>
  <r>
    <d v="2016-05-09T00:00:00"/>
    <x v="3"/>
    <x v="4"/>
    <x v="629"/>
    <x v="2"/>
    <x v="0"/>
    <x v="2"/>
    <s v="LF Elite 3D Dazzle Designer Hard Case Cover, Lf Stylus Pen and Wiper For Apple Iphone 5c Mini Lite"/>
    <n v="43.6"/>
    <n v="4"/>
    <n v="12.21"/>
    <s v="Yes"/>
  </r>
  <r>
    <d v="2016-05-11T00:00:00"/>
    <x v="3"/>
    <x v="4"/>
    <x v="448"/>
    <x v="5"/>
    <x v="2"/>
    <x v="9"/>
    <s v="Cardinal Holdit Data Disk Pockets"/>
    <n v="29.12"/>
    <n v="5"/>
    <n v="9.83"/>
    <s v="Yes"/>
  </r>
  <r>
    <d v="2016-05-11T00:00:00"/>
    <x v="3"/>
    <x v="4"/>
    <x v="752"/>
    <x v="13"/>
    <x v="0"/>
    <x v="2"/>
    <s v="Anker Astro Mini 3000mAh Ultra-Compact Portable Charger"/>
    <n v="23.99"/>
    <n v="2"/>
    <n v="-15.99"/>
    <s v="No"/>
  </r>
  <r>
    <d v="2016-05-11T00:00:00"/>
    <x v="3"/>
    <x v="4"/>
    <x v="285"/>
    <x v="4"/>
    <x v="1"/>
    <x v="7"/>
    <s v="Laminate Occasional Tables"/>
    <n v="863.13"/>
    <n v="8"/>
    <n v="-160.30000000000001"/>
    <s v="No"/>
  </r>
  <r>
    <d v="2016-05-11T00:00:00"/>
    <x v="3"/>
    <x v="4"/>
    <x v="285"/>
    <x v="4"/>
    <x v="2"/>
    <x v="9"/>
    <s v="Storex Dura Pro Binders"/>
    <n v="3.56"/>
    <n v="3"/>
    <n v="-6.24"/>
    <s v="No"/>
  </r>
  <r>
    <d v="2016-05-11T00:00:00"/>
    <x v="3"/>
    <x v="4"/>
    <x v="285"/>
    <x v="4"/>
    <x v="1"/>
    <x v="14"/>
    <s v="O'Sullivan Plantations 2-Door Library in Landvery Oak"/>
    <n v="956.66"/>
    <n v="7"/>
    <n v="-225.1"/>
    <s v="No"/>
  </r>
  <r>
    <d v="2016-05-11T00:00:00"/>
    <x v="3"/>
    <x v="4"/>
    <x v="285"/>
    <x v="4"/>
    <x v="2"/>
    <x v="9"/>
    <s v="Premium Transparent Presentation Covers by GBC"/>
    <n v="12.59"/>
    <n v="3"/>
    <n v="-20.14"/>
    <s v="No"/>
  </r>
  <r>
    <d v="2016-05-11T00:00:00"/>
    <x v="3"/>
    <x v="4"/>
    <x v="285"/>
    <x v="4"/>
    <x v="0"/>
    <x v="0"/>
    <s v="Logitech Wireless Headset H600 Over-The-Head Design"/>
    <n v="171.96"/>
    <n v="5"/>
    <n v="45.14"/>
    <s v="Yes"/>
  </r>
  <r>
    <d v="2016-05-11T00:00:00"/>
    <x v="3"/>
    <x v="4"/>
    <x v="434"/>
    <x v="24"/>
    <x v="2"/>
    <x v="9"/>
    <s v="Premium Transparent Presentation Covers by GBC"/>
    <n v="104.9"/>
    <n v="5"/>
    <n v="50.35"/>
    <s v="Yes"/>
  </r>
  <r>
    <d v="2016-05-11T00:00:00"/>
    <x v="3"/>
    <x v="4"/>
    <x v="434"/>
    <x v="24"/>
    <x v="2"/>
    <x v="11"/>
    <s v="Prismacolor Color Pencil Set"/>
    <n v="39.68"/>
    <n v="2"/>
    <n v="16.27"/>
    <s v="Yes"/>
  </r>
  <r>
    <d v="2016-05-11T00:00:00"/>
    <x v="3"/>
    <x v="4"/>
    <x v="434"/>
    <x v="24"/>
    <x v="2"/>
    <x v="8"/>
    <s v="Avery 503"/>
    <n v="51.75"/>
    <n v="5"/>
    <n v="24.84"/>
    <s v="Yes"/>
  </r>
  <r>
    <d v="2016-05-11T00:00:00"/>
    <x v="3"/>
    <x v="4"/>
    <x v="415"/>
    <x v="5"/>
    <x v="2"/>
    <x v="9"/>
    <s v="GBC Twin Loop Wire Binding Elements"/>
    <n v="53.25"/>
    <n v="2"/>
    <n v="19.97"/>
    <s v="Yes"/>
  </r>
  <r>
    <d v="2016-05-11T00:00:00"/>
    <x v="3"/>
    <x v="4"/>
    <x v="454"/>
    <x v="4"/>
    <x v="2"/>
    <x v="8"/>
    <s v="Avery 490"/>
    <n v="11.84"/>
    <n v="1"/>
    <n v="4.4400000000000004"/>
    <s v="Yes"/>
  </r>
  <r>
    <d v="2016-05-11T00:00:00"/>
    <x v="3"/>
    <x v="4"/>
    <x v="229"/>
    <x v="1"/>
    <x v="0"/>
    <x v="0"/>
    <s v="Cherry 142-key Programmable Keyboard"/>
    <n v="479.72"/>
    <n v="4"/>
    <n v="52.77"/>
    <s v="Yes"/>
  </r>
  <r>
    <d v="2016-05-11T00:00:00"/>
    <x v="3"/>
    <x v="4"/>
    <x v="564"/>
    <x v="5"/>
    <x v="0"/>
    <x v="0"/>
    <s v="KeyTronicÂ E03601U1 -Â KeyboardÂ - Beige"/>
    <n v="72"/>
    <n v="4"/>
    <n v="12.96"/>
    <s v="Yes"/>
  </r>
  <r>
    <d v="2016-05-11T00:00:00"/>
    <x v="3"/>
    <x v="4"/>
    <x v="564"/>
    <x v="5"/>
    <x v="1"/>
    <x v="1"/>
    <s v="Harbour Creations 67200 Series Stacking Chairs"/>
    <n v="113.89"/>
    <n v="2"/>
    <n v="9.9700000000000006"/>
    <s v="Yes"/>
  </r>
  <r>
    <d v="2016-05-11T00:00:00"/>
    <x v="3"/>
    <x v="4"/>
    <x v="564"/>
    <x v="5"/>
    <x v="2"/>
    <x v="13"/>
    <s v="Strathmore #10 Envelopes, Ultimate White"/>
    <n v="158.13"/>
    <n v="3"/>
    <n v="77.48"/>
    <s v="Yes"/>
  </r>
  <r>
    <d v="2016-05-11T00:00:00"/>
    <x v="3"/>
    <x v="4"/>
    <x v="507"/>
    <x v="25"/>
    <x v="1"/>
    <x v="5"/>
    <s v="3M Polarizing Task Lamp with Clamp Arm, Light Gray"/>
    <n v="273.95999999999998"/>
    <n v="2"/>
    <n v="71.23"/>
    <s v="Yes"/>
  </r>
  <r>
    <d v="2016-05-11T00:00:00"/>
    <x v="3"/>
    <x v="4"/>
    <x v="507"/>
    <x v="25"/>
    <x v="0"/>
    <x v="0"/>
    <s v="Microsoft Natural Ergonomic Keyboard 4000"/>
    <n v="89.97"/>
    <n v="3"/>
    <n v="18.89"/>
    <s v="Yes"/>
  </r>
  <r>
    <d v="2016-05-11T00:00:00"/>
    <x v="3"/>
    <x v="4"/>
    <x v="507"/>
    <x v="25"/>
    <x v="1"/>
    <x v="5"/>
    <s v="Tenex Chairmat w/ Average Lip, 45&quot; x 53&quot;"/>
    <n v="756.8"/>
    <n v="5"/>
    <n v="75.680000000000007"/>
    <s v="Yes"/>
  </r>
  <r>
    <d v="2016-05-12T00:00:00"/>
    <x v="3"/>
    <x v="4"/>
    <x v="576"/>
    <x v="1"/>
    <x v="2"/>
    <x v="9"/>
    <s v="Fellowes PB200 Plastic Comb Binding Machine"/>
    <n v="407.98"/>
    <n v="3"/>
    <n v="132.59"/>
    <s v="Yes"/>
  </r>
  <r>
    <d v="2016-05-12T00:00:00"/>
    <x v="3"/>
    <x v="4"/>
    <x v="759"/>
    <x v="0"/>
    <x v="0"/>
    <x v="2"/>
    <s v="Plantronics CordlessÂ Phone HeadsetÂ with In-line Volume - M214C"/>
    <n v="384.45"/>
    <n v="11"/>
    <n v="103.8"/>
    <s v="Yes"/>
  </r>
  <r>
    <d v="2016-05-12T00:00:00"/>
    <x v="3"/>
    <x v="4"/>
    <x v="759"/>
    <x v="0"/>
    <x v="0"/>
    <x v="2"/>
    <s v="Anker Astro 15000mAh USB Portable Charger"/>
    <n v="149.97"/>
    <n v="3"/>
    <n v="6"/>
    <s v="Yes"/>
  </r>
  <r>
    <d v="2016-05-12T00:00:00"/>
    <x v="3"/>
    <x v="4"/>
    <x v="759"/>
    <x v="0"/>
    <x v="1"/>
    <x v="1"/>
    <s v="Hon Deluxe Fabric Upholstered Stacking Chairs, Rounded Back"/>
    <n v="1951.84"/>
    <n v="8"/>
    <n v="585.54999999999995"/>
    <s v="Yes"/>
  </r>
  <r>
    <d v="2016-05-12T00:00:00"/>
    <x v="3"/>
    <x v="4"/>
    <x v="759"/>
    <x v="0"/>
    <x v="2"/>
    <x v="9"/>
    <s v="GBC Prestige Therm-A-Bind Covers"/>
    <n v="171.55"/>
    <n v="5"/>
    <n v="80.63"/>
    <s v="Yes"/>
  </r>
  <r>
    <d v="2016-05-12T00:00:00"/>
    <x v="3"/>
    <x v="4"/>
    <x v="270"/>
    <x v="17"/>
    <x v="1"/>
    <x v="5"/>
    <s v="Howard Miller 16&quot; Diameter Gallery Wall Clock"/>
    <n v="191.82"/>
    <n v="3"/>
    <n v="74.81"/>
    <s v="Yes"/>
  </r>
  <r>
    <d v="2016-05-12T00:00:00"/>
    <x v="3"/>
    <x v="4"/>
    <x v="270"/>
    <x v="2"/>
    <x v="2"/>
    <x v="6"/>
    <s v="Dual Level, Single-Width Filing Carts"/>
    <n v="465.18"/>
    <n v="3"/>
    <n v="120.95"/>
    <s v="Yes"/>
  </r>
  <r>
    <d v="2016-05-12T00:00:00"/>
    <x v="3"/>
    <x v="4"/>
    <x v="201"/>
    <x v="6"/>
    <x v="1"/>
    <x v="14"/>
    <s v="O'Sullivan 5-Shelf Heavy-Duty Bookcases"/>
    <n v="81.94"/>
    <n v="1"/>
    <n v="20.49"/>
    <s v="Yes"/>
  </r>
  <r>
    <d v="2016-05-12T00:00:00"/>
    <x v="3"/>
    <x v="4"/>
    <x v="536"/>
    <x v="44"/>
    <x v="2"/>
    <x v="11"/>
    <s v="BIC Brite Liner Grip Highlighters, Assorted, 5/Pack"/>
    <n v="33.92"/>
    <n v="8"/>
    <n v="13.23"/>
    <s v="Yes"/>
  </r>
  <r>
    <d v="2016-05-12T00:00:00"/>
    <x v="3"/>
    <x v="4"/>
    <x v="642"/>
    <x v="17"/>
    <x v="0"/>
    <x v="2"/>
    <s v="Samsung Galaxy S III - 16GB - pebble blue (T-Mobile)"/>
    <n v="699.98"/>
    <n v="2"/>
    <n v="195.99"/>
    <s v="Yes"/>
  </r>
  <r>
    <d v="2016-05-12T00:00:00"/>
    <x v="3"/>
    <x v="4"/>
    <x v="642"/>
    <x v="17"/>
    <x v="2"/>
    <x v="6"/>
    <s v="Fellowes Bankers Box Staxonsteel Drawer File/Stacking System"/>
    <n v="584.82000000000005"/>
    <n v="9"/>
    <n v="70.180000000000007"/>
    <s v="Yes"/>
  </r>
  <r>
    <d v="2016-05-12T00:00:00"/>
    <x v="3"/>
    <x v="4"/>
    <x v="252"/>
    <x v="3"/>
    <x v="2"/>
    <x v="8"/>
    <s v="Avery 483"/>
    <n v="11.95"/>
    <n v="3"/>
    <n v="3.88"/>
    <s v="Yes"/>
  </r>
  <r>
    <d v="2016-05-12T00:00:00"/>
    <x v="3"/>
    <x v="4"/>
    <x v="157"/>
    <x v="3"/>
    <x v="2"/>
    <x v="11"/>
    <s v="Newell 311"/>
    <n v="3.54"/>
    <n v="2"/>
    <n v="0.31"/>
    <s v="Yes"/>
  </r>
  <r>
    <d v="2016-05-12T00:00:00"/>
    <x v="3"/>
    <x v="4"/>
    <x v="737"/>
    <x v="37"/>
    <x v="1"/>
    <x v="5"/>
    <s v="Electrix 20W Halogen Replacement Bulb for Zoom-In Desk Lamp"/>
    <n v="13.4"/>
    <n v="1"/>
    <n v="6.43"/>
    <s v="Yes"/>
  </r>
  <r>
    <d v="2016-05-12T00:00:00"/>
    <x v="3"/>
    <x v="4"/>
    <x v="737"/>
    <x v="37"/>
    <x v="2"/>
    <x v="3"/>
    <s v="Easy-staple paper"/>
    <n v="4.9800000000000004"/>
    <n v="1"/>
    <n v="2.34"/>
    <s v="Yes"/>
  </r>
  <r>
    <d v="2016-05-12T00:00:00"/>
    <x v="3"/>
    <x v="4"/>
    <x v="737"/>
    <x v="37"/>
    <x v="2"/>
    <x v="13"/>
    <s v="#10 White Business Envelopes,4 1/8 x 9 1/2"/>
    <n v="109.69"/>
    <n v="7"/>
    <n v="51.55"/>
    <s v="Yes"/>
  </r>
  <r>
    <d v="2016-05-14T00:00:00"/>
    <x v="3"/>
    <x v="4"/>
    <x v="564"/>
    <x v="18"/>
    <x v="1"/>
    <x v="5"/>
    <s v="GE 48&quot; Fluorescent Tube, Cool White Energy Saver, 34 Watts, 30/Box"/>
    <n v="79.38"/>
    <n v="1"/>
    <n v="29.77"/>
    <s v="Yes"/>
  </r>
  <r>
    <d v="2016-05-14T00:00:00"/>
    <x v="3"/>
    <x v="4"/>
    <x v="528"/>
    <x v="11"/>
    <x v="2"/>
    <x v="9"/>
    <s v="GBC DocuBind P50 Personal Binding Machine"/>
    <n v="57.58"/>
    <n v="3"/>
    <n v="-44.15"/>
    <s v="No"/>
  </r>
  <r>
    <d v="2016-05-14T00:00:00"/>
    <x v="3"/>
    <x v="4"/>
    <x v="528"/>
    <x v="11"/>
    <x v="2"/>
    <x v="3"/>
    <s v="Xerox 23"/>
    <n v="31.1"/>
    <n v="6"/>
    <n v="10.89"/>
    <s v="Yes"/>
  </r>
  <r>
    <d v="2016-05-14T00:00:00"/>
    <x v="3"/>
    <x v="4"/>
    <x v="528"/>
    <x v="11"/>
    <x v="1"/>
    <x v="5"/>
    <s v="DAX Copper Panel Document Frame, 5 x 7 Size"/>
    <n v="30.19"/>
    <n v="3"/>
    <n v="8.3000000000000007"/>
    <s v="Yes"/>
  </r>
  <r>
    <d v="2016-05-14T00:00:00"/>
    <x v="3"/>
    <x v="4"/>
    <x v="528"/>
    <x v="11"/>
    <x v="0"/>
    <x v="2"/>
    <s v="LF Elite 3D Dazzle Designer Hard Case Cover, Lf Stylus Pen and Wiper For Apple Iphone 5c Mini Lite"/>
    <n v="43.6"/>
    <n v="5"/>
    <n v="4.3600000000000003"/>
    <s v="Yes"/>
  </r>
  <r>
    <d v="2016-05-14T00:00:00"/>
    <x v="3"/>
    <x v="4"/>
    <x v="528"/>
    <x v="11"/>
    <x v="2"/>
    <x v="11"/>
    <s v="Dixon Ticonderoga Pencils"/>
    <n v="4.7699999999999996"/>
    <n v="2"/>
    <n v="0.42"/>
    <s v="Yes"/>
  </r>
  <r>
    <d v="2016-05-14T00:00:00"/>
    <x v="3"/>
    <x v="4"/>
    <x v="528"/>
    <x v="11"/>
    <x v="2"/>
    <x v="9"/>
    <s v="Wilson Jones International Size A4 Ring Binders"/>
    <n v="10.38"/>
    <n v="2"/>
    <n v="-7.61"/>
    <s v="No"/>
  </r>
  <r>
    <d v="2016-05-14T00:00:00"/>
    <x v="3"/>
    <x v="4"/>
    <x v="528"/>
    <x v="11"/>
    <x v="2"/>
    <x v="9"/>
    <s v="Avery Heavy-Duty EZD  Binder With Locking Rings"/>
    <n v="13.39"/>
    <n v="8"/>
    <n v="-9.82"/>
    <s v="No"/>
  </r>
  <r>
    <d v="2016-05-14T00:00:00"/>
    <x v="3"/>
    <x v="4"/>
    <x v="185"/>
    <x v="22"/>
    <x v="0"/>
    <x v="0"/>
    <s v="ImationÂ 16GB Mini TravelDrive USB 2.0Â Flash Drive"/>
    <n v="185.53"/>
    <n v="7"/>
    <n v="48.7"/>
    <s v="Yes"/>
  </r>
  <r>
    <d v="2016-05-15T00:00:00"/>
    <x v="3"/>
    <x v="4"/>
    <x v="281"/>
    <x v="33"/>
    <x v="2"/>
    <x v="9"/>
    <s v="GBC DocuBind P50 Personal Binding Machine"/>
    <n v="511.84"/>
    <n v="8"/>
    <n v="240.56"/>
    <s v="Yes"/>
  </r>
  <r>
    <d v="2016-05-15T00:00:00"/>
    <x v="3"/>
    <x v="4"/>
    <x v="281"/>
    <x v="33"/>
    <x v="2"/>
    <x v="11"/>
    <s v="Boston KS Multi-Size Manual Pencil Sharpener"/>
    <n v="91.96"/>
    <n v="4"/>
    <n v="25.75"/>
    <s v="Yes"/>
  </r>
  <r>
    <d v="2016-05-15T00:00:00"/>
    <x v="3"/>
    <x v="4"/>
    <x v="281"/>
    <x v="33"/>
    <x v="2"/>
    <x v="11"/>
    <s v="Newell 344"/>
    <n v="8.34"/>
    <n v="3"/>
    <n v="2.17"/>
    <s v="Yes"/>
  </r>
  <r>
    <d v="2016-05-15T00:00:00"/>
    <x v="3"/>
    <x v="4"/>
    <x v="443"/>
    <x v="2"/>
    <x v="2"/>
    <x v="9"/>
    <s v="Binder Posts"/>
    <n v="13.78"/>
    <n v="3"/>
    <n v="4.4800000000000004"/>
    <s v="Yes"/>
  </r>
  <r>
    <d v="2016-05-15T00:00:00"/>
    <x v="3"/>
    <x v="4"/>
    <x v="102"/>
    <x v="11"/>
    <x v="2"/>
    <x v="9"/>
    <s v="GBC Instant Report Kit"/>
    <n v="7.76"/>
    <n v="4"/>
    <n v="-5.18"/>
    <s v="No"/>
  </r>
  <r>
    <d v="2016-05-15T00:00:00"/>
    <x v="3"/>
    <x v="4"/>
    <x v="92"/>
    <x v="18"/>
    <x v="2"/>
    <x v="3"/>
    <s v="TOPS Voice Message Log Book, Flash Format"/>
    <n v="15.23"/>
    <n v="4"/>
    <n v="5.52"/>
    <s v="Yes"/>
  </r>
  <r>
    <d v="2016-05-16T00:00:00"/>
    <x v="3"/>
    <x v="4"/>
    <x v="728"/>
    <x v="30"/>
    <x v="2"/>
    <x v="6"/>
    <s v="SAFCO Commercial Wire Shelving, Black"/>
    <n v="552.55999999999995"/>
    <n v="4"/>
    <n v="0"/>
    <s v="Break-Even"/>
  </r>
  <r>
    <d v="2016-05-16T00:00:00"/>
    <x v="3"/>
    <x v="4"/>
    <x v="121"/>
    <x v="5"/>
    <x v="2"/>
    <x v="3"/>
    <s v="Xerox 196"/>
    <n v="17.34"/>
    <n v="3"/>
    <n v="8.5"/>
    <s v="Yes"/>
  </r>
  <r>
    <d v="2016-05-16T00:00:00"/>
    <x v="3"/>
    <x v="4"/>
    <x v="75"/>
    <x v="5"/>
    <x v="1"/>
    <x v="5"/>
    <s v="Tenex Carpeted, Granite-Look or Clear Contemporary Contour Shape Chair Mats"/>
    <n v="282.83999999999997"/>
    <n v="4"/>
    <n v="19.8"/>
    <s v="Yes"/>
  </r>
  <r>
    <d v="2016-05-16T00:00:00"/>
    <x v="3"/>
    <x v="4"/>
    <x v="75"/>
    <x v="5"/>
    <x v="2"/>
    <x v="8"/>
    <s v="Avery 481"/>
    <n v="27.72"/>
    <n v="9"/>
    <n v="13.31"/>
    <s v="Yes"/>
  </r>
  <r>
    <d v="2016-05-17T00:00:00"/>
    <x v="3"/>
    <x v="4"/>
    <x v="217"/>
    <x v="11"/>
    <x v="2"/>
    <x v="9"/>
    <s v="Pressboard Hanging Data Binders for Unburst Sheets"/>
    <n v="2.95"/>
    <n v="2"/>
    <n v="-2.16"/>
    <s v="No"/>
  </r>
  <r>
    <d v="2016-05-17T00:00:00"/>
    <x v="3"/>
    <x v="4"/>
    <x v="217"/>
    <x v="11"/>
    <x v="2"/>
    <x v="9"/>
    <s v="GBC Prepunched Paper, 19-Hole, for Binding Systems, 24-lb"/>
    <n v="27.02"/>
    <n v="6"/>
    <n v="-21.61"/>
    <s v="No"/>
  </r>
  <r>
    <d v="2016-05-17T00:00:00"/>
    <x v="3"/>
    <x v="4"/>
    <x v="353"/>
    <x v="30"/>
    <x v="2"/>
    <x v="16"/>
    <s v="Acme Forged Steel Scissors with Black Enamel Handles"/>
    <n v="65.17"/>
    <n v="7"/>
    <n v="18.899999999999999"/>
    <s v="Yes"/>
  </r>
  <r>
    <d v="2016-05-17T00:00:00"/>
    <x v="3"/>
    <x v="4"/>
    <x v="353"/>
    <x v="30"/>
    <x v="2"/>
    <x v="8"/>
    <s v="Avery 519"/>
    <n v="14.62"/>
    <n v="2"/>
    <n v="6.87"/>
    <s v="Yes"/>
  </r>
  <r>
    <d v="2016-05-17T00:00:00"/>
    <x v="3"/>
    <x v="4"/>
    <x v="353"/>
    <x v="30"/>
    <x v="1"/>
    <x v="5"/>
    <s v="Eldon Advantage Chair Mats for Low to Medium Pile Carpets"/>
    <n v="173.24"/>
    <n v="4"/>
    <n v="17.32"/>
    <s v="Yes"/>
  </r>
  <r>
    <d v="2016-05-17T00:00:00"/>
    <x v="3"/>
    <x v="4"/>
    <x v="559"/>
    <x v="3"/>
    <x v="2"/>
    <x v="9"/>
    <s v="Acco Recycled 2&quot; Capacity Laser Printer Hanging Data Binders"/>
    <n v="2.89"/>
    <n v="1"/>
    <n v="-4.7699999999999996"/>
    <s v="No"/>
  </r>
  <r>
    <d v="2016-05-17T00:00:00"/>
    <x v="3"/>
    <x v="4"/>
    <x v="559"/>
    <x v="3"/>
    <x v="2"/>
    <x v="4"/>
    <s v="Acco Hot Clips Clips to Go"/>
    <n v="7.9"/>
    <n v="3"/>
    <n v="2.4700000000000002"/>
    <s v="Yes"/>
  </r>
  <r>
    <d v="2016-05-17T00:00:00"/>
    <x v="3"/>
    <x v="4"/>
    <x v="559"/>
    <x v="3"/>
    <x v="1"/>
    <x v="5"/>
    <s v="Flat Face Poster Frame"/>
    <n v="22.61"/>
    <n v="3"/>
    <n v="-10.17"/>
    <s v="No"/>
  </r>
  <r>
    <d v="2016-05-17T00:00:00"/>
    <x v="3"/>
    <x v="4"/>
    <x v="559"/>
    <x v="3"/>
    <x v="2"/>
    <x v="3"/>
    <s v="Wirebound Message Books, Four 2 3/4 x 5 Forms per Page, 200 Sets per Book"/>
    <n v="30.53"/>
    <n v="8"/>
    <n v="9.5399999999999991"/>
    <s v="Yes"/>
  </r>
  <r>
    <d v="2016-05-18T00:00:00"/>
    <x v="3"/>
    <x v="4"/>
    <x v="58"/>
    <x v="5"/>
    <x v="2"/>
    <x v="6"/>
    <s v="Home/Office Personal File Carts"/>
    <n v="104.28"/>
    <n v="3"/>
    <n v="26.07"/>
    <s v="Yes"/>
  </r>
  <r>
    <d v="2016-05-18T00:00:00"/>
    <x v="3"/>
    <x v="4"/>
    <x v="58"/>
    <x v="5"/>
    <x v="2"/>
    <x v="3"/>
    <s v="Universal Premium White Copier/Laser Paper (20Lb. and 87 Bright)"/>
    <n v="17.940000000000001"/>
    <n v="3"/>
    <n v="8.7899999999999991"/>
    <s v="Yes"/>
  </r>
  <r>
    <d v="2016-05-19T00:00:00"/>
    <x v="3"/>
    <x v="4"/>
    <x v="265"/>
    <x v="25"/>
    <x v="1"/>
    <x v="1"/>
    <s v="Hon 4070 Series Pagoda Round Back Stacking Chairs"/>
    <n v="641.96"/>
    <n v="2"/>
    <n v="179.75"/>
    <s v="Yes"/>
  </r>
  <r>
    <d v="2016-05-19T00:00:00"/>
    <x v="3"/>
    <x v="4"/>
    <x v="134"/>
    <x v="2"/>
    <x v="2"/>
    <x v="10"/>
    <s v="Belkin Premiere Surge Master II 8-outlet surge protector"/>
    <n v="242.9"/>
    <n v="5"/>
    <n v="70.44"/>
    <s v="Yes"/>
  </r>
  <r>
    <d v="2016-05-19T00:00:00"/>
    <x v="3"/>
    <x v="4"/>
    <x v="134"/>
    <x v="2"/>
    <x v="2"/>
    <x v="6"/>
    <s v="Safco Industrial Wire Shelving System"/>
    <n v="454.9"/>
    <n v="5"/>
    <n v="0"/>
    <s v="Break-Even"/>
  </r>
  <r>
    <d v="2016-05-19T00:00:00"/>
    <x v="3"/>
    <x v="4"/>
    <x v="134"/>
    <x v="2"/>
    <x v="1"/>
    <x v="5"/>
    <s v="Nu-Dell Float Frame 11 x 14 1/2"/>
    <n v="35.92"/>
    <n v="4"/>
    <n v="15.09"/>
    <s v="Yes"/>
  </r>
  <r>
    <d v="2016-05-19T00:00:00"/>
    <x v="3"/>
    <x v="4"/>
    <x v="134"/>
    <x v="2"/>
    <x v="1"/>
    <x v="5"/>
    <s v="DAX Value U-Channel Document Frames, Easel Back"/>
    <n v="39.76"/>
    <n v="8"/>
    <n v="12.33"/>
    <s v="Yes"/>
  </r>
  <r>
    <d v="2016-05-19T00:00:00"/>
    <x v="3"/>
    <x v="4"/>
    <x v="134"/>
    <x v="2"/>
    <x v="2"/>
    <x v="9"/>
    <s v="Recycled Easel Ring Binders"/>
    <n v="47.74"/>
    <n v="4"/>
    <n v="14.92"/>
    <s v="Yes"/>
  </r>
  <r>
    <d v="2016-05-19T00:00:00"/>
    <x v="3"/>
    <x v="4"/>
    <x v="492"/>
    <x v="5"/>
    <x v="2"/>
    <x v="9"/>
    <s v="GBC Personal VeloBind Strips"/>
    <n v="9.58"/>
    <n v="1"/>
    <n v="3.35"/>
    <s v="Yes"/>
  </r>
  <r>
    <d v="2016-05-19T00:00:00"/>
    <x v="3"/>
    <x v="4"/>
    <x v="217"/>
    <x v="24"/>
    <x v="2"/>
    <x v="11"/>
    <s v="Newell 341"/>
    <n v="21.4"/>
    <n v="5"/>
    <n v="6.21"/>
    <s v="Yes"/>
  </r>
  <r>
    <d v="2016-05-19T00:00:00"/>
    <x v="3"/>
    <x v="4"/>
    <x v="63"/>
    <x v="5"/>
    <x v="2"/>
    <x v="10"/>
    <s v="Staple holder"/>
    <n v="87.84"/>
    <n v="8"/>
    <n v="23.72"/>
    <s v="Yes"/>
  </r>
  <r>
    <d v="2016-05-20T00:00:00"/>
    <x v="3"/>
    <x v="4"/>
    <x v="132"/>
    <x v="5"/>
    <x v="1"/>
    <x v="5"/>
    <s v="Luxo Professional Fluorescent Magnifier Lamp with Clamp-Mount Base"/>
    <n v="1049.2"/>
    <n v="5"/>
    <n v="272.79000000000002"/>
    <s v="Yes"/>
  </r>
  <r>
    <d v="2016-05-20T00:00:00"/>
    <x v="3"/>
    <x v="4"/>
    <x v="132"/>
    <x v="5"/>
    <x v="2"/>
    <x v="9"/>
    <s v="Wilson Jones Turn Tabs Binder Tool for Ring Binders"/>
    <n v="15.42"/>
    <n v="4"/>
    <n v="5.01"/>
    <s v="Yes"/>
  </r>
  <r>
    <d v="2016-05-20T00:00:00"/>
    <x v="3"/>
    <x v="4"/>
    <x v="33"/>
    <x v="12"/>
    <x v="0"/>
    <x v="2"/>
    <s v="Cisco Unified IP Phone 7945G VoIP phone"/>
    <n v="1363.96"/>
    <n v="5"/>
    <n v="85.25"/>
    <s v="Yes"/>
  </r>
  <r>
    <d v="2016-05-20T00:00:00"/>
    <x v="3"/>
    <x v="4"/>
    <x v="628"/>
    <x v="11"/>
    <x v="2"/>
    <x v="9"/>
    <s v="Avery Non-Stick Binders"/>
    <n v="2.69"/>
    <n v="2"/>
    <n v="-2.25"/>
    <s v="No"/>
  </r>
  <r>
    <d v="2016-05-20T00:00:00"/>
    <x v="3"/>
    <x v="4"/>
    <x v="483"/>
    <x v="15"/>
    <x v="2"/>
    <x v="9"/>
    <s v="GBC Durable Plastic Covers"/>
    <n v="40.64"/>
    <n v="7"/>
    <n v="-32.51"/>
    <s v="No"/>
  </r>
  <r>
    <d v="2016-05-21T00:00:00"/>
    <x v="3"/>
    <x v="4"/>
    <x v="564"/>
    <x v="5"/>
    <x v="0"/>
    <x v="2"/>
    <s v="Motorola HK250 Universal Bluetooth Headset"/>
    <n v="55.18"/>
    <n v="3"/>
    <n v="-12.41"/>
    <s v="No"/>
  </r>
  <r>
    <d v="2016-05-21T00:00:00"/>
    <x v="3"/>
    <x v="4"/>
    <x v="564"/>
    <x v="5"/>
    <x v="0"/>
    <x v="0"/>
    <s v="ImationÂ 16GB Mini TravelDrive USB 2.0Â Flash Drive"/>
    <n v="66.260000000000005"/>
    <n v="2"/>
    <n v="27.17"/>
    <s v="Yes"/>
  </r>
  <r>
    <d v="2016-05-21T00:00:00"/>
    <x v="3"/>
    <x v="4"/>
    <x v="95"/>
    <x v="14"/>
    <x v="0"/>
    <x v="15"/>
    <s v="Panasonic KX MB2061 Multifunction Printer"/>
    <n v="2396.4"/>
    <n v="10"/>
    <n v="179.73"/>
    <s v="Yes"/>
  </r>
  <r>
    <d v="2016-05-21T00:00:00"/>
    <x v="3"/>
    <x v="4"/>
    <x v="135"/>
    <x v="43"/>
    <x v="2"/>
    <x v="3"/>
    <s v="Easy-staple paper"/>
    <n v="111.96"/>
    <n v="2"/>
    <n v="54.86"/>
    <s v="Yes"/>
  </r>
  <r>
    <d v="2016-05-21T00:00:00"/>
    <x v="3"/>
    <x v="4"/>
    <x v="752"/>
    <x v="4"/>
    <x v="2"/>
    <x v="9"/>
    <s v="Pressboard Covers with Storage Hooks, 9 1/2&quot; x 11&quot;, Light Blue"/>
    <n v="1.96"/>
    <n v="2"/>
    <n v="-3.24"/>
    <s v="No"/>
  </r>
  <r>
    <d v="2016-05-21T00:00:00"/>
    <x v="3"/>
    <x v="4"/>
    <x v="752"/>
    <x v="4"/>
    <x v="2"/>
    <x v="3"/>
    <s v="Southworth 100% Cotton The Best Paper"/>
    <n v="82.66"/>
    <n v="9"/>
    <n v="31"/>
    <s v="Yes"/>
  </r>
  <r>
    <d v="2016-05-21T00:00:00"/>
    <x v="3"/>
    <x v="4"/>
    <x v="468"/>
    <x v="3"/>
    <x v="2"/>
    <x v="9"/>
    <s v="Cardinal HOLDit! Binder Insert Strips,Extra Strips"/>
    <n v="3.8"/>
    <n v="3"/>
    <n v="-5.89"/>
    <s v="No"/>
  </r>
  <r>
    <d v="2016-05-22T00:00:00"/>
    <x v="3"/>
    <x v="4"/>
    <x v="670"/>
    <x v="8"/>
    <x v="0"/>
    <x v="2"/>
    <s v="AT&amp;T 841000 Phone"/>
    <n v="345"/>
    <n v="5"/>
    <n v="86.25"/>
    <s v="Yes"/>
  </r>
  <r>
    <d v="2016-05-22T00:00:00"/>
    <x v="3"/>
    <x v="4"/>
    <x v="670"/>
    <x v="8"/>
    <x v="1"/>
    <x v="7"/>
    <s v="Bevis 36 x 72 Conference Tables"/>
    <n v="174.29"/>
    <n v="2"/>
    <n v="-19.920000000000002"/>
    <s v="No"/>
  </r>
  <r>
    <d v="2016-05-22T00:00:00"/>
    <x v="3"/>
    <x v="4"/>
    <x v="670"/>
    <x v="8"/>
    <x v="2"/>
    <x v="10"/>
    <s v="Eureka Sanitaire  Commercial Upright"/>
    <n v="662.84"/>
    <n v="4"/>
    <n v="172.34"/>
    <s v="Yes"/>
  </r>
  <r>
    <d v="2016-05-22T00:00:00"/>
    <x v="3"/>
    <x v="4"/>
    <x v="670"/>
    <x v="8"/>
    <x v="0"/>
    <x v="0"/>
    <s v="SanDisk Cruzer 32 GB USB Flash Drive"/>
    <n v="95.1"/>
    <n v="5"/>
    <n v="30.43"/>
    <s v="Yes"/>
  </r>
  <r>
    <d v="2016-05-22T00:00:00"/>
    <x v="3"/>
    <x v="4"/>
    <x v="670"/>
    <x v="8"/>
    <x v="2"/>
    <x v="13"/>
    <s v="Ampad #10 Peel &amp; Seel Holiday Envelopes"/>
    <n v="26.88"/>
    <n v="6"/>
    <n v="12.9"/>
    <s v="Yes"/>
  </r>
  <r>
    <d v="2016-05-22T00:00:00"/>
    <x v="3"/>
    <x v="4"/>
    <x v="670"/>
    <x v="8"/>
    <x v="0"/>
    <x v="2"/>
    <s v="Digium D40 VoIP phone"/>
    <n v="257.98"/>
    <n v="2"/>
    <n v="74.81"/>
    <s v="Yes"/>
  </r>
  <r>
    <d v="2016-05-22T00:00:00"/>
    <x v="3"/>
    <x v="4"/>
    <x v="481"/>
    <x v="21"/>
    <x v="2"/>
    <x v="8"/>
    <s v="Avery 493"/>
    <n v="14.73"/>
    <n v="3"/>
    <n v="7.22"/>
    <s v="Yes"/>
  </r>
  <r>
    <d v="2016-05-22T00:00:00"/>
    <x v="3"/>
    <x v="4"/>
    <x v="471"/>
    <x v="5"/>
    <x v="0"/>
    <x v="2"/>
    <s v="Nortel Business Series Terminal T7208 Digital phone"/>
    <n v="222.38"/>
    <n v="2"/>
    <n v="22.24"/>
    <s v="Yes"/>
  </r>
  <r>
    <d v="2016-05-23T00:00:00"/>
    <x v="3"/>
    <x v="4"/>
    <x v="453"/>
    <x v="5"/>
    <x v="1"/>
    <x v="5"/>
    <s v="Eldon Image Series Desk Accessories, Ebony"/>
    <n v="37.049999999999997"/>
    <n v="3"/>
    <n v="16.3"/>
    <s v="Yes"/>
  </r>
  <r>
    <d v="2016-05-23T00:00:00"/>
    <x v="3"/>
    <x v="4"/>
    <x v="355"/>
    <x v="3"/>
    <x v="0"/>
    <x v="2"/>
    <s v="Mitel MiVoice 5330e IP Phone"/>
    <n v="1979.93"/>
    <n v="9"/>
    <n v="148.49"/>
    <s v="Yes"/>
  </r>
  <r>
    <d v="2016-05-23T00:00:00"/>
    <x v="3"/>
    <x v="4"/>
    <x v="104"/>
    <x v="39"/>
    <x v="2"/>
    <x v="3"/>
    <s v="Xerox 1949"/>
    <n v="4.9800000000000004"/>
    <n v="1"/>
    <n v="2.44"/>
    <s v="Yes"/>
  </r>
  <r>
    <d v="2016-05-23T00:00:00"/>
    <x v="3"/>
    <x v="4"/>
    <x v="760"/>
    <x v="13"/>
    <x v="0"/>
    <x v="12"/>
    <s v="Canon imageCLASS 2200 Advanced Copier"/>
    <n v="8399.98"/>
    <n v="4"/>
    <n v="1120"/>
    <s v="Yes"/>
  </r>
  <r>
    <d v="2016-05-23T00:00:00"/>
    <x v="3"/>
    <x v="4"/>
    <x v="760"/>
    <x v="13"/>
    <x v="2"/>
    <x v="9"/>
    <s v="Avery Legal 4-Ring Binder"/>
    <n v="6.29"/>
    <n v="1"/>
    <n v="-4.2"/>
    <s v="No"/>
  </r>
  <r>
    <d v="2016-05-23T00:00:00"/>
    <x v="3"/>
    <x v="4"/>
    <x v="760"/>
    <x v="13"/>
    <x v="2"/>
    <x v="3"/>
    <s v="Xerox 224"/>
    <n v="10.37"/>
    <n v="2"/>
    <n v="3.63"/>
    <s v="Yes"/>
  </r>
  <r>
    <d v="2016-05-23T00:00:00"/>
    <x v="3"/>
    <x v="4"/>
    <x v="760"/>
    <x v="13"/>
    <x v="0"/>
    <x v="2"/>
    <s v="Avaya 5410 Digital phone"/>
    <n v="122.38"/>
    <n v="3"/>
    <n v="-24.48"/>
    <s v="No"/>
  </r>
  <r>
    <d v="2016-05-24T00:00:00"/>
    <x v="3"/>
    <x v="4"/>
    <x v="483"/>
    <x v="25"/>
    <x v="2"/>
    <x v="16"/>
    <s v="Acme Hot Forged Carbon Steel Scissors with Nickel-Plated Handles, 3 7/8&quot; Cut, 8&quot;L"/>
    <n v="69.5"/>
    <n v="5"/>
    <n v="20.16"/>
    <s v="Yes"/>
  </r>
  <r>
    <d v="2016-05-24T00:00:00"/>
    <x v="3"/>
    <x v="4"/>
    <x v="483"/>
    <x v="25"/>
    <x v="2"/>
    <x v="3"/>
    <s v="Xerox 1911"/>
    <n v="191.6"/>
    <n v="4"/>
    <n v="91.97"/>
    <s v="Yes"/>
  </r>
  <r>
    <d v="2016-05-24T00:00:00"/>
    <x v="3"/>
    <x v="4"/>
    <x v="223"/>
    <x v="13"/>
    <x v="2"/>
    <x v="11"/>
    <s v="BIC Liqua Brite Liner"/>
    <n v="16.66"/>
    <n v="3"/>
    <n v="3.33"/>
    <s v="Yes"/>
  </r>
  <r>
    <d v="2016-05-25T00:00:00"/>
    <x v="3"/>
    <x v="4"/>
    <x v="619"/>
    <x v="21"/>
    <x v="1"/>
    <x v="5"/>
    <s v="Eldon Expressions Mahogany Wood Desk Collection"/>
    <n v="24.96"/>
    <n v="4"/>
    <n v="6.24"/>
    <s v="Yes"/>
  </r>
  <r>
    <d v="2016-05-25T00:00:00"/>
    <x v="3"/>
    <x v="4"/>
    <x v="619"/>
    <x v="21"/>
    <x v="2"/>
    <x v="3"/>
    <s v="Wirebound Service Call Books, 5 1/2&quot; x 4&quot;"/>
    <n v="19.36"/>
    <n v="2"/>
    <n v="9.2899999999999991"/>
    <s v="Yes"/>
  </r>
  <r>
    <d v="2016-05-25T00:00:00"/>
    <x v="3"/>
    <x v="4"/>
    <x v="619"/>
    <x v="21"/>
    <x v="2"/>
    <x v="6"/>
    <s v="Fellowes Strictly Business Drawer File, Letter/Legal Size"/>
    <n v="1267.6500000000001"/>
    <n v="9"/>
    <n v="152.12"/>
    <s v="Yes"/>
  </r>
  <r>
    <d v="2016-05-26T00:00:00"/>
    <x v="3"/>
    <x v="4"/>
    <x v="151"/>
    <x v="4"/>
    <x v="2"/>
    <x v="3"/>
    <s v="Xerox 212"/>
    <n v="10.37"/>
    <n v="2"/>
    <n v="3.63"/>
    <s v="Yes"/>
  </r>
  <r>
    <d v="2016-05-26T00:00:00"/>
    <x v="3"/>
    <x v="4"/>
    <x v="151"/>
    <x v="4"/>
    <x v="1"/>
    <x v="1"/>
    <s v="Office Star Flex Back Scooter Chair with White Frame"/>
    <n v="388.43"/>
    <n v="5"/>
    <n v="-88.78"/>
    <s v="No"/>
  </r>
  <r>
    <d v="2016-05-26T00:00:00"/>
    <x v="3"/>
    <x v="4"/>
    <x v="151"/>
    <x v="4"/>
    <x v="2"/>
    <x v="3"/>
    <s v="Universal Premium White Copier/Laser Paper (20Lb. and 87 Bright)"/>
    <n v="14.35"/>
    <n v="3"/>
    <n v="5.2"/>
    <s v="Yes"/>
  </r>
  <r>
    <d v="2016-05-26T00:00:00"/>
    <x v="3"/>
    <x v="4"/>
    <x v="151"/>
    <x v="4"/>
    <x v="0"/>
    <x v="0"/>
    <s v="Logitech G13 Programmable Gameboard with LCD Display"/>
    <n v="63.99"/>
    <n v="1"/>
    <n v="-7.2"/>
    <s v="No"/>
  </r>
  <r>
    <d v="2016-05-26T00:00:00"/>
    <x v="3"/>
    <x v="4"/>
    <x v="32"/>
    <x v="44"/>
    <x v="2"/>
    <x v="3"/>
    <s v="Weyerhaeuser First Choice Laser/Copy Paper (20Lb. and 88 Bright)"/>
    <n v="19.440000000000001"/>
    <n v="3"/>
    <n v="9.33"/>
    <s v="Yes"/>
  </r>
  <r>
    <d v="2016-05-26T00:00:00"/>
    <x v="3"/>
    <x v="4"/>
    <x v="32"/>
    <x v="44"/>
    <x v="2"/>
    <x v="9"/>
    <s v="Wilson Jones Turn Tabs Binder Tool for Ring Binders"/>
    <n v="9.64"/>
    <n v="2"/>
    <n v="4.43"/>
    <s v="Yes"/>
  </r>
  <r>
    <d v="2016-05-26T00:00:00"/>
    <x v="3"/>
    <x v="4"/>
    <x v="32"/>
    <x v="44"/>
    <x v="2"/>
    <x v="3"/>
    <s v="Telephone Message Books with Fax/Mobile Section, 5 1/2&quot; x 3 3/16&quot;"/>
    <n v="12.7"/>
    <n v="2"/>
    <n v="5.84"/>
    <s v="Yes"/>
  </r>
  <r>
    <d v="2016-05-26T00:00:00"/>
    <x v="3"/>
    <x v="4"/>
    <x v="32"/>
    <x v="44"/>
    <x v="1"/>
    <x v="5"/>
    <s v="9-3/4 Diameter Round Wall Clock"/>
    <n v="41.37"/>
    <n v="3"/>
    <n v="17.38"/>
    <s v="Yes"/>
  </r>
  <r>
    <d v="2016-05-26T00:00:00"/>
    <x v="3"/>
    <x v="4"/>
    <x v="185"/>
    <x v="13"/>
    <x v="2"/>
    <x v="11"/>
    <s v="OIC #2 Pencils, Medium Soft"/>
    <n v="1.5"/>
    <n v="1"/>
    <n v="0.17"/>
    <s v="Yes"/>
  </r>
  <r>
    <d v="2016-05-26T00:00:00"/>
    <x v="3"/>
    <x v="4"/>
    <x v="185"/>
    <x v="13"/>
    <x v="2"/>
    <x v="10"/>
    <s v="Holmes HEPA Air Purifier"/>
    <n v="34.85"/>
    <n v="2"/>
    <n v="6.53"/>
    <s v="Yes"/>
  </r>
  <r>
    <d v="2016-05-26T00:00:00"/>
    <x v="3"/>
    <x v="4"/>
    <x v="67"/>
    <x v="5"/>
    <x v="2"/>
    <x v="4"/>
    <s v="Alliance Big Bands Rubber Bands, 12/Pack"/>
    <n v="5.94"/>
    <n v="3"/>
    <n v="0"/>
    <s v="Break-Even"/>
  </r>
  <r>
    <d v="2016-05-26T00:00:00"/>
    <x v="3"/>
    <x v="4"/>
    <x v="67"/>
    <x v="5"/>
    <x v="2"/>
    <x v="3"/>
    <s v="Xerox 1946"/>
    <n v="45.36"/>
    <n v="7"/>
    <n v="21.77"/>
    <s v="Yes"/>
  </r>
  <r>
    <d v="2016-05-26T00:00:00"/>
    <x v="3"/>
    <x v="4"/>
    <x v="67"/>
    <x v="5"/>
    <x v="0"/>
    <x v="2"/>
    <s v="Cisco SPA508G"/>
    <n v="211.17"/>
    <n v="4"/>
    <n v="23.76"/>
    <s v="Yes"/>
  </r>
  <r>
    <d v="2016-05-26T00:00:00"/>
    <x v="3"/>
    <x v="4"/>
    <x v="67"/>
    <x v="5"/>
    <x v="1"/>
    <x v="1"/>
    <s v="Global Low Back Tilter Chair"/>
    <n v="484.7"/>
    <n v="6"/>
    <n v="-84.82"/>
    <s v="No"/>
  </r>
  <r>
    <d v="2016-05-26T00:00:00"/>
    <x v="3"/>
    <x v="4"/>
    <x v="67"/>
    <x v="5"/>
    <x v="0"/>
    <x v="15"/>
    <s v="Fellowes Powershred HS-440 4-Sheet High Security Shredder"/>
    <n v="371.98"/>
    <n v="3"/>
    <n v="116.24"/>
    <s v="Yes"/>
  </r>
  <r>
    <d v="2016-05-26T00:00:00"/>
    <x v="3"/>
    <x v="4"/>
    <x v="186"/>
    <x v="11"/>
    <x v="2"/>
    <x v="6"/>
    <s v="Advantus Rolling Drawer Organizers"/>
    <n v="184.7"/>
    <n v="6"/>
    <n v="13.85"/>
    <s v="Yes"/>
  </r>
  <r>
    <d v="2016-05-26T00:00:00"/>
    <x v="3"/>
    <x v="4"/>
    <x v="186"/>
    <x v="11"/>
    <x v="0"/>
    <x v="0"/>
    <s v="ImationÂ 32GB Pocket Pro USB 3.0Â Flash DriveÂ - 32 GB - Black - 1 P ..."/>
    <n v="47.92"/>
    <n v="2"/>
    <n v="11.98"/>
    <s v="Yes"/>
  </r>
  <r>
    <d v="2016-05-26T00:00:00"/>
    <x v="3"/>
    <x v="4"/>
    <x v="733"/>
    <x v="0"/>
    <x v="1"/>
    <x v="5"/>
    <s v="Nu-Dell Float Frame 11 x 14 1/2"/>
    <n v="26.94"/>
    <n v="3"/>
    <n v="11.31"/>
    <s v="Yes"/>
  </r>
  <r>
    <d v="2016-05-27T00:00:00"/>
    <x v="3"/>
    <x v="4"/>
    <x v="209"/>
    <x v="10"/>
    <x v="1"/>
    <x v="1"/>
    <s v="HON 5400 Series Task Chairs for Big and Tall"/>
    <n v="3504.9"/>
    <n v="5"/>
    <n v="700.98"/>
    <s v="Yes"/>
  </r>
  <r>
    <d v="2016-05-27T00:00:00"/>
    <x v="3"/>
    <x v="4"/>
    <x v="209"/>
    <x v="10"/>
    <x v="2"/>
    <x v="3"/>
    <s v="Xerox 1910"/>
    <n v="144.12"/>
    <n v="3"/>
    <n v="69.180000000000007"/>
    <s v="Yes"/>
  </r>
  <r>
    <d v="2016-05-27T00:00:00"/>
    <x v="3"/>
    <x v="4"/>
    <x v="209"/>
    <x v="10"/>
    <x v="2"/>
    <x v="3"/>
    <s v="Xerox 1915"/>
    <n v="314.55"/>
    <n v="3"/>
    <n v="150.97999999999999"/>
    <s v="Yes"/>
  </r>
  <r>
    <d v="2016-05-27T00:00:00"/>
    <x v="3"/>
    <x v="4"/>
    <x v="309"/>
    <x v="3"/>
    <x v="1"/>
    <x v="5"/>
    <s v="36X48 HARDFLOOR CHAIRMAT"/>
    <n v="25.18"/>
    <n v="3"/>
    <n v="-33.36"/>
    <s v="No"/>
  </r>
  <r>
    <d v="2016-05-27T00:00:00"/>
    <x v="3"/>
    <x v="4"/>
    <x v="309"/>
    <x v="3"/>
    <x v="1"/>
    <x v="5"/>
    <s v="G.E. Halogen Desk Lamp Bulbs"/>
    <n v="5.58"/>
    <n v="2"/>
    <n v="-1.68"/>
    <s v="No"/>
  </r>
  <r>
    <d v="2016-05-27T00:00:00"/>
    <x v="3"/>
    <x v="4"/>
    <x v="309"/>
    <x v="3"/>
    <x v="2"/>
    <x v="6"/>
    <s v="Standard Rollaway File with Lock"/>
    <n v="1297.3699999999999"/>
    <n v="9"/>
    <n v="97.3"/>
    <s v="Yes"/>
  </r>
  <r>
    <d v="2016-05-27T00:00:00"/>
    <x v="3"/>
    <x v="4"/>
    <x v="475"/>
    <x v="5"/>
    <x v="2"/>
    <x v="3"/>
    <s v="Wirebound Message Books, Four 2 3/4 x 5 White Forms per Page"/>
    <n v="13.38"/>
    <n v="2"/>
    <n v="6.15"/>
    <s v="Yes"/>
  </r>
  <r>
    <d v="2016-05-28T00:00:00"/>
    <x v="3"/>
    <x v="4"/>
    <x v="177"/>
    <x v="33"/>
    <x v="2"/>
    <x v="11"/>
    <s v="Boston School Pro Electric Pencil Sharpener, 1670"/>
    <n v="185.88"/>
    <n v="6"/>
    <n v="50.19"/>
    <s v="Yes"/>
  </r>
  <r>
    <d v="2016-05-28T00:00:00"/>
    <x v="3"/>
    <x v="4"/>
    <x v="566"/>
    <x v="11"/>
    <x v="1"/>
    <x v="1"/>
    <s v="Novimex Fabric Task Chair"/>
    <n v="390.27"/>
    <n v="8"/>
    <n v="-24.39"/>
    <s v="No"/>
  </r>
  <r>
    <d v="2016-05-28T00:00:00"/>
    <x v="3"/>
    <x v="4"/>
    <x v="566"/>
    <x v="11"/>
    <x v="2"/>
    <x v="3"/>
    <s v="Great White Multi-Use Recycled Paper (20Lb. and 84 Bright)"/>
    <n v="62.19"/>
    <n v="13"/>
    <n v="19.440000000000001"/>
    <s v="Yes"/>
  </r>
  <r>
    <d v="2016-05-28T00:00:00"/>
    <x v="3"/>
    <x v="4"/>
    <x v="71"/>
    <x v="5"/>
    <x v="2"/>
    <x v="10"/>
    <s v="Kensington 7 Outlet MasterPiece HOMEOFFICE Power Control Center"/>
    <n v="262.24"/>
    <n v="2"/>
    <n v="78.67"/>
    <s v="Yes"/>
  </r>
  <r>
    <d v="2016-05-28T00:00:00"/>
    <x v="3"/>
    <x v="4"/>
    <x v="71"/>
    <x v="5"/>
    <x v="2"/>
    <x v="3"/>
    <s v="Xerox 1991"/>
    <n v="182.72"/>
    <n v="8"/>
    <n v="84.05"/>
    <s v="Yes"/>
  </r>
  <r>
    <d v="2016-05-28T00:00:00"/>
    <x v="3"/>
    <x v="4"/>
    <x v="71"/>
    <x v="5"/>
    <x v="0"/>
    <x v="0"/>
    <s v="ImationÂ Clip USBÂ flash driveÂ - 8 GB"/>
    <n v="131.6"/>
    <n v="7"/>
    <n v="7.9"/>
    <s v="Yes"/>
  </r>
  <r>
    <d v="2016-05-28T00:00:00"/>
    <x v="3"/>
    <x v="4"/>
    <x v="71"/>
    <x v="5"/>
    <x v="2"/>
    <x v="9"/>
    <s v="Wilson Jones Hanging View Binder, White, 1&quot;"/>
    <n v="22.72"/>
    <n v="4"/>
    <n v="7.38"/>
    <s v="Yes"/>
  </r>
  <r>
    <d v="2016-05-28T00:00:00"/>
    <x v="3"/>
    <x v="4"/>
    <x v="71"/>
    <x v="5"/>
    <x v="0"/>
    <x v="15"/>
    <s v="Okidata C331dn Printer"/>
    <n v="558.4"/>
    <n v="2"/>
    <n v="41.88"/>
    <s v="Yes"/>
  </r>
  <r>
    <d v="2016-05-28T00:00:00"/>
    <x v="3"/>
    <x v="4"/>
    <x v="478"/>
    <x v="2"/>
    <x v="2"/>
    <x v="16"/>
    <s v="Fiskars Softgrip Scissors"/>
    <n v="54.9"/>
    <n v="5"/>
    <n v="15.37"/>
    <s v="Yes"/>
  </r>
  <r>
    <d v="2016-05-28T00:00:00"/>
    <x v="3"/>
    <x v="4"/>
    <x v="464"/>
    <x v="3"/>
    <x v="0"/>
    <x v="2"/>
    <s v="Wilson Electronics DB Pro Signal Booster"/>
    <n v="286.39999999999998"/>
    <n v="1"/>
    <n v="25.06"/>
    <s v="Yes"/>
  </r>
  <r>
    <d v="2016-05-29T00:00:00"/>
    <x v="3"/>
    <x v="4"/>
    <x v="239"/>
    <x v="39"/>
    <x v="0"/>
    <x v="2"/>
    <s v="Panasonic KX-TG9471B"/>
    <n v="979.95"/>
    <n v="5"/>
    <n v="274.39"/>
    <s v="Yes"/>
  </r>
  <r>
    <d v="2016-05-29T00:00:00"/>
    <x v="3"/>
    <x v="4"/>
    <x v="239"/>
    <x v="39"/>
    <x v="2"/>
    <x v="9"/>
    <s v="Presstex Flexible Ring Binders"/>
    <n v="22.75"/>
    <n v="5"/>
    <n v="11.38"/>
    <s v="Yes"/>
  </r>
  <r>
    <d v="2016-05-29T00:00:00"/>
    <x v="3"/>
    <x v="4"/>
    <x v="731"/>
    <x v="23"/>
    <x v="2"/>
    <x v="9"/>
    <s v="GBC ProClick Spines for 32-Hole Punch"/>
    <n v="11.28"/>
    <n v="3"/>
    <n v="-8.65"/>
    <s v="No"/>
  </r>
  <r>
    <d v="2016-05-29T00:00:00"/>
    <x v="3"/>
    <x v="4"/>
    <x v="731"/>
    <x v="23"/>
    <x v="2"/>
    <x v="11"/>
    <s v="Newell 333"/>
    <n v="4.45"/>
    <n v="2"/>
    <n v="0.33"/>
    <s v="Yes"/>
  </r>
  <r>
    <d v="2016-05-29T00:00:00"/>
    <x v="3"/>
    <x v="4"/>
    <x v="731"/>
    <x v="23"/>
    <x v="1"/>
    <x v="5"/>
    <s v="3M Polarizing Light Filter Sleeves"/>
    <n v="44.76"/>
    <n v="3"/>
    <n v="14.55"/>
    <s v="Yes"/>
  </r>
  <r>
    <d v="2016-05-30T00:00:00"/>
    <x v="3"/>
    <x v="4"/>
    <x v="716"/>
    <x v="15"/>
    <x v="2"/>
    <x v="9"/>
    <s v="Vinyl Sectional Post Binders"/>
    <n v="22.62"/>
    <n v="2"/>
    <n v="-15.08"/>
    <s v="No"/>
  </r>
  <r>
    <d v="2016-05-30T00:00:00"/>
    <x v="3"/>
    <x v="4"/>
    <x v="716"/>
    <x v="15"/>
    <x v="2"/>
    <x v="9"/>
    <s v="GBC Standard Therm-A-Bind Covers"/>
    <n v="14.95"/>
    <n v="2"/>
    <n v="-11.96"/>
    <s v="No"/>
  </r>
  <r>
    <d v="2016-05-30T00:00:00"/>
    <x v="3"/>
    <x v="4"/>
    <x v="716"/>
    <x v="15"/>
    <x v="1"/>
    <x v="1"/>
    <s v="Global Troy Executive Leather Low-Back Tilter"/>
    <n v="801.57"/>
    <n v="2"/>
    <n v="50.1"/>
    <s v="Yes"/>
  </r>
  <r>
    <d v="2016-05-30T00:00:00"/>
    <x v="3"/>
    <x v="4"/>
    <x v="716"/>
    <x v="15"/>
    <x v="2"/>
    <x v="9"/>
    <s v="Storex Flexible Poly Binders with Double Pockets"/>
    <n v="2.38"/>
    <n v="3"/>
    <n v="-1.9"/>
    <s v="No"/>
  </r>
  <r>
    <d v="2016-05-30T00:00:00"/>
    <x v="3"/>
    <x v="4"/>
    <x v="716"/>
    <x v="15"/>
    <x v="2"/>
    <x v="3"/>
    <s v="White Dual Perf Computer Printout Paper, 2700 Sheets, 1 Part, Heavyweight, 20 lbs., 14 7/8 x 11"/>
    <n v="32.79"/>
    <n v="1"/>
    <n v="11.89"/>
    <s v="Yes"/>
  </r>
  <r>
    <d v="2016-05-30T00:00:00"/>
    <x v="3"/>
    <x v="4"/>
    <x v="761"/>
    <x v="12"/>
    <x v="2"/>
    <x v="9"/>
    <s v="Angle-D Ring Binders"/>
    <n v="3.28"/>
    <n v="2"/>
    <n v="-2.63"/>
    <s v="No"/>
  </r>
  <r>
    <d v="2016-05-30T00:00:00"/>
    <x v="3"/>
    <x v="4"/>
    <x v="503"/>
    <x v="18"/>
    <x v="0"/>
    <x v="12"/>
    <s v="Canon Imageclass D680 Copier / Fax"/>
    <n v="839.99"/>
    <n v="2"/>
    <n v="70"/>
    <s v="Yes"/>
  </r>
  <r>
    <d v="2016-05-30T00:00:00"/>
    <x v="3"/>
    <x v="4"/>
    <x v="63"/>
    <x v="25"/>
    <x v="1"/>
    <x v="7"/>
    <s v="Hon Rectangular Conference Tables"/>
    <n v="2275.5"/>
    <n v="10"/>
    <n v="386.84"/>
    <s v="Yes"/>
  </r>
  <r>
    <d v="2016-05-30T00:00:00"/>
    <x v="3"/>
    <x v="4"/>
    <x v="63"/>
    <x v="25"/>
    <x v="0"/>
    <x v="0"/>
    <s v="Plantronics CS510 - Over-the-Head monaural Wireless Headset System"/>
    <n v="1979.7"/>
    <n v="6"/>
    <n v="653.29999999999995"/>
    <s v="Yes"/>
  </r>
  <r>
    <d v="2016-05-30T00:00:00"/>
    <x v="3"/>
    <x v="4"/>
    <x v="63"/>
    <x v="25"/>
    <x v="2"/>
    <x v="8"/>
    <s v="Avery 473"/>
    <n v="62.1"/>
    <n v="6"/>
    <n v="29.81"/>
    <s v="Yes"/>
  </r>
  <r>
    <d v="2016-05-30T00:00:00"/>
    <x v="3"/>
    <x v="4"/>
    <x v="70"/>
    <x v="18"/>
    <x v="2"/>
    <x v="10"/>
    <s v="Euro-Pro Shark Turbo Vacuum"/>
    <n v="123.92"/>
    <n v="5"/>
    <n v="9.2899999999999991"/>
    <s v="Yes"/>
  </r>
  <r>
    <d v="2016-05-30T00:00:00"/>
    <x v="3"/>
    <x v="4"/>
    <x v="497"/>
    <x v="5"/>
    <x v="2"/>
    <x v="3"/>
    <s v="Xerox 228"/>
    <n v="38.880000000000003"/>
    <n v="6"/>
    <n v="18.66"/>
    <s v="Yes"/>
  </r>
  <r>
    <d v="2016-05-30T00:00:00"/>
    <x v="3"/>
    <x v="4"/>
    <x v="343"/>
    <x v="0"/>
    <x v="2"/>
    <x v="10"/>
    <s v="Acco 7-Outlet Masterpiece Power Center, Wihtout Fax/Phone Line Protection"/>
    <n v="364.74"/>
    <n v="3"/>
    <n v="109.42"/>
    <s v="Yes"/>
  </r>
  <r>
    <d v="2016-05-30T00:00:00"/>
    <x v="3"/>
    <x v="4"/>
    <x v="343"/>
    <x v="0"/>
    <x v="1"/>
    <x v="5"/>
    <s v="DAX Charcoal/Nickel-Tone Document Frame, 5 x 7"/>
    <n v="47.4"/>
    <n v="5"/>
    <n v="21.33"/>
    <s v="Yes"/>
  </r>
  <r>
    <d v="2016-05-30T00:00:00"/>
    <x v="3"/>
    <x v="4"/>
    <x v="343"/>
    <x v="0"/>
    <x v="2"/>
    <x v="6"/>
    <s v="Eldon Simplefile Box Office"/>
    <n v="49.76"/>
    <n v="4"/>
    <n v="13.93"/>
    <s v="Yes"/>
  </r>
  <r>
    <d v="2016-05-30T00:00:00"/>
    <x v="3"/>
    <x v="4"/>
    <x v="343"/>
    <x v="0"/>
    <x v="2"/>
    <x v="11"/>
    <s v="Newell 333"/>
    <n v="5.56"/>
    <n v="2"/>
    <n v="1.45"/>
    <s v="Yes"/>
  </r>
  <r>
    <d v="2016-05-30T00:00:00"/>
    <x v="3"/>
    <x v="4"/>
    <x v="343"/>
    <x v="0"/>
    <x v="2"/>
    <x v="3"/>
    <s v="Xerox 1915"/>
    <n v="629.1"/>
    <n v="6"/>
    <n v="301.97000000000003"/>
    <s v="Yes"/>
  </r>
  <r>
    <d v="2016-05-30T00:00:00"/>
    <x v="3"/>
    <x v="4"/>
    <x v="343"/>
    <x v="0"/>
    <x v="2"/>
    <x v="11"/>
    <s v="Newell 343"/>
    <n v="14.7"/>
    <n v="5"/>
    <n v="3.97"/>
    <s v="Yes"/>
  </r>
  <r>
    <d v="2016-05-30T00:00:00"/>
    <x v="3"/>
    <x v="4"/>
    <x v="343"/>
    <x v="0"/>
    <x v="2"/>
    <x v="3"/>
    <s v="Xerox 217"/>
    <n v="45.36"/>
    <n v="7"/>
    <n v="21.77"/>
    <s v="Yes"/>
  </r>
  <r>
    <d v="2016-05-30T00:00:00"/>
    <x v="3"/>
    <x v="4"/>
    <x v="343"/>
    <x v="0"/>
    <x v="0"/>
    <x v="2"/>
    <s v="VTech DS6151"/>
    <n v="125.99"/>
    <n v="1"/>
    <n v="35.28"/>
    <s v="Yes"/>
  </r>
  <r>
    <d v="2016-05-30T00:00:00"/>
    <x v="3"/>
    <x v="4"/>
    <x v="741"/>
    <x v="5"/>
    <x v="1"/>
    <x v="5"/>
    <s v="36X48 HARDFLOOR CHAIRMAT"/>
    <n v="167.84"/>
    <n v="8"/>
    <n v="11.75"/>
    <s v="Yes"/>
  </r>
  <r>
    <d v="2016-05-30T00:00:00"/>
    <x v="3"/>
    <x v="4"/>
    <x v="650"/>
    <x v="25"/>
    <x v="2"/>
    <x v="13"/>
    <s v="Redi-Strip #10 Envelopes, 4 1/8 x 9 1/2"/>
    <n v="26.55"/>
    <n v="9"/>
    <n v="12.74"/>
    <s v="Yes"/>
  </r>
  <r>
    <d v="2016-05-30T00:00:00"/>
    <x v="3"/>
    <x v="4"/>
    <x v="650"/>
    <x v="25"/>
    <x v="0"/>
    <x v="0"/>
    <s v="Sony Micro Vault Click 16 GB USB 2.0 Flash Drive"/>
    <n v="111.98"/>
    <n v="2"/>
    <n v="26.88"/>
    <s v="Yes"/>
  </r>
  <r>
    <d v="2016-05-30T00:00:00"/>
    <x v="3"/>
    <x v="4"/>
    <x v="124"/>
    <x v="4"/>
    <x v="0"/>
    <x v="2"/>
    <s v="Anker 36W 4-Port USB Wall Charger Travel Power Adapter for iPhone 5s 5c 5"/>
    <n v="79.959999999999994"/>
    <n v="5"/>
    <n v="8"/>
    <s v="Yes"/>
  </r>
  <r>
    <d v="2016-05-30T00:00:00"/>
    <x v="3"/>
    <x v="4"/>
    <x v="124"/>
    <x v="4"/>
    <x v="0"/>
    <x v="0"/>
    <s v="Sony Micro Vault Click 16 GB USB 2.0 Flash Drive"/>
    <n v="223.96"/>
    <n v="5"/>
    <n v="11.2"/>
    <s v="Yes"/>
  </r>
  <r>
    <d v="2016-05-31T00:00:00"/>
    <x v="3"/>
    <x v="4"/>
    <x v="118"/>
    <x v="3"/>
    <x v="1"/>
    <x v="5"/>
    <s v="Executive Impressions 16-1/2&quot; Circular Wall Clock"/>
    <n v="32.06"/>
    <n v="3"/>
    <n v="-12.83"/>
    <s v="No"/>
  </r>
  <r>
    <d v="2016-05-31T00:00:00"/>
    <x v="3"/>
    <x v="4"/>
    <x v="118"/>
    <x v="3"/>
    <x v="2"/>
    <x v="3"/>
    <s v="Xerox 1899"/>
    <n v="18.5"/>
    <n v="4"/>
    <n v="6.7"/>
    <s v="Yes"/>
  </r>
  <r>
    <d v="2016-05-31T00:00:00"/>
    <x v="3"/>
    <x v="4"/>
    <x v="118"/>
    <x v="3"/>
    <x v="1"/>
    <x v="1"/>
    <s v="Global Highback Leather Tilter in Burgundy"/>
    <n v="191.08"/>
    <n v="3"/>
    <n v="-38.22"/>
    <s v="No"/>
  </r>
  <r>
    <d v="2016-05-31T00:00:00"/>
    <x v="3"/>
    <x v="4"/>
    <x v="118"/>
    <x v="3"/>
    <x v="2"/>
    <x v="3"/>
    <s v="Xerox 212"/>
    <n v="10.37"/>
    <n v="2"/>
    <n v="3.63"/>
    <s v="Yes"/>
  </r>
  <r>
    <d v="2016-05-31T00:00:00"/>
    <x v="3"/>
    <x v="4"/>
    <x v="601"/>
    <x v="2"/>
    <x v="2"/>
    <x v="9"/>
    <s v="Avery Hidden Tab Dividers for Binding Systems"/>
    <n v="7.15"/>
    <n v="3"/>
    <n v="2.3199999999999998"/>
    <s v="Yes"/>
  </r>
  <r>
    <d v="2016-05-31T00:00:00"/>
    <x v="3"/>
    <x v="4"/>
    <x v="601"/>
    <x v="2"/>
    <x v="0"/>
    <x v="2"/>
    <s v="Jackery Bar Premium Fast-charging Portable Charger"/>
    <n v="179.7"/>
    <n v="6"/>
    <n v="88.05"/>
    <s v="Yes"/>
  </r>
  <r>
    <d v="2016-06-02T00:00:00"/>
    <x v="3"/>
    <x v="5"/>
    <x v="166"/>
    <x v="23"/>
    <x v="1"/>
    <x v="5"/>
    <s v="Deflect-o EconoMat Studded, No Bevel Mat for Low Pile Carpeting"/>
    <n v="132.22"/>
    <n v="4"/>
    <n v="-18.18"/>
    <s v="No"/>
  </r>
  <r>
    <d v="2016-06-03T00:00:00"/>
    <x v="3"/>
    <x v="5"/>
    <x v="619"/>
    <x v="13"/>
    <x v="0"/>
    <x v="2"/>
    <s v="Wilson SignalBoost 841262 DB PRO Amplifier Kit"/>
    <n v="431.94"/>
    <n v="2"/>
    <n v="-71.989999999999995"/>
    <s v="No"/>
  </r>
  <r>
    <d v="2016-06-03T00:00:00"/>
    <x v="3"/>
    <x v="5"/>
    <x v="619"/>
    <x v="13"/>
    <x v="2"/>
    <x v="9"/>
    <s v="Avery Self-Adhesive Photo Pockets for Polaroid Photos"/>
    <n v="2.04"/>
    <n v="1"/>
    <n v="-1.5"/>
    <s v="No"/>
  </r>
  <r>
    <d v="2016-06-03T00:00:00"/>
    <x v="3"/>
    <x v="5"/>
    <x v="619"/>
    <x v="13"/>
    <x v="0"/>
    <x v="2"/>
    <s v="Grandstream GXP1160 VoIP phone"/>
    <n v="68.239999999999995"/>
    <n v="3"/>
    <n v="-12.51"/>
    <s v="No"/>
  </r>
  <r>
    <d v="2016-06-03T00:00:00"/>
    <x v="3"/>
    <x v="5"/>
    <x v="620"/>
    <x v="3"/>
    <x v="2"/>
    <x v="10"/>
    <s v="Commercial WindTunnel Clean Air Upright Vacuum, Replacement Belts, Filtration Bags"/>
    <n v="2.33"/>
    <n v="3"/>
    <n v="-6.3"/>
    <s v="No"/>
  </r>
  <r>
    <d v="2016-06-03T00:00:00"/>
    <x v="3"/>
    <x v="5"/>
    <x v="620"/>
    <x v="3"/>
    <x v="2"/>
    <x v="9"/>
    <s v="Peel &amp; Stick Add-On Corner Pockets"/>
    <n v="1.73"/>
    <n v="4"/>
    <n v="-2.76"/>
    <s v="No"/>
  </r>
  <r>
    <d v="2016-06-03T00:00:00"/>
    <x v="3"/>
    <x v="5"/>
    <x v="620"/>
    <x v="3"/>
    <x v="1"/>
    <x v="5"/>
    <s v="Eldon Cleatmat Plus Chair Mats for High Pile Carpets"/>
    <n v="159.04"/>
    <n v="5"/>
    <n v="-194.82"/>
    <s v="No"/>
  </r>
  <r>
    <d v="2016-06-03T00:00:00"/>
    <x v="3"/>
    <x v="5"/>
    <x v="620"/>
    <x v="3"/>
    <x v="1"/>
    <x v="7"/>
    <s v="Bevis Rectangular Conference Tables"/>
    <n v="145.97999999999999"/>
    <n v="2"/>
    <n v="-99.27"/>
    <s v="No"/>
  </r>
  <r>
    <d v="2016-06-04T00:00:00"/>
    <x v="3"/>
    <x v="5"/>
    <x v="327"/>
    <x v="45"/>
    <x v="0"/>
    <x v="2"/>
    <s v="Nortel Meridian M5316 Digital phone"/>
    <n v="1294.75"/>
    <n v="5"/>
    <n v="336.64"/>
    <s v="Yes"/>
  </r>
  <r>
    <d v="2016-06-05T00:00:00"/>
    <x v="3"/>
    <x v="5"/>
    <x v="611"/>
    <x v="18"/>
    <x v="2"/>
    <x v="4"/>
    <s v="Advantus T-Pin Paper Clips"/>
    <n v="7.22"/>
    <n v="2"/>
    <n v="1.71"/>
    <s v="Yes"/>
  </r>
  <r>
    <d v="2016-06-05T00:00:00"/>
    <x v="3"/>
    <x v="5"/>
    <x v="611"/>
    <x v="18"/>
    <x v="2"/>
    <x v="3"/>
    <s v="Xerox 1951"/>
    <n v="49.57"/>
    <n v="2"/>
    <n v="15.49"/>
    <s v="Yes"/>
  </r>
  <r>
    <d v="2016-06-05T00:00:00"/>
    <x v="3"/>
    <x v="5"/>
    <x v="611"/>
    <x v="18"/>
    <x v="1"/>
    <x v="5"/>
    <s v="DAX Solid Wood Frames"/>
    <n v="54.71"/>
    <n v="7"/>
    <n v="11.63"/>
    <s v="Yes"/>
  </r>
  <r>
    <d v="2016-06-05T00:00:00"/>
    <x v="3"/>
    <x v="5"/>
    <x v="670"/>
    <x v="3"/>
    <x v="2"/>
    <x v="9"/>
    <s v="Insertable Tab Post Binder Dividers"/>
    <n v="3.21"/>
    <n v="2"/>
    <n v="-5.29"/>
    <s v="No"/>
  </r>
  <r>
    <d v="2016-06-05T00:00:00"/>
    <x v="3"/>
    <x v="5"/>
    <x v="670"/>
    <x v="3"/>
    <x v="0"/>
    <x v="0"/>
    <s v="Logitech Desktop MK120 Mouse and keyboard Combo"/>
    <n v="26.18"/>
    <n v="2"/>
    <n v="-3.27"/>
    <s v="No"/>
  </r>
  <r>
    <d v="2016-06-05T00:00:00"/>
    <x v="3"/>
    <x v="5"/>
    <x v="611"/>
    <x v="28"/>
    <x v="2"/>
    <x v="10"/>
    <s v="Belkin 5 Outlet SurgeMaster Power Centers"/>
    <n v="54.48"/>
    <n v="1"/>
    <n v="15.25"/>
    <s v="Yes"/>
  </r>
  <r>
    <d v="2016-06-05T00:00:00"/>
    <x v="3"/>
    <x v="5"/>
    <x v="416"/>
    <x v="5"/>
    <x v="1"/>
    <x v="5"/>
    <s v="Executive Impressions 8-1/2&quot; Career Panel/Partition Cubicle Clock"/>
    <n v="41.6"/>
    <n v="4"/>
    <n v="14.14"/>
    <s v="Yes"/>
  </r>
  <r>
    <d v="2016-06-06T00:00:00"/>
    <x v="3"/>
    <x v="5"/>
    <x v="237"/>
    <x v="3"/>
    <x v="0"/>
    <x v="2"/>
    <s v="Cisco Small Business SPA 502G VoIP phone"/>
    <n v="328.22"/>
    <n v="4"/>
    <n v="28.72"/>
    <s v="Yes"/>
  </r>
  <r>
    <d v="2016-06-06T00:00:00"/>
    <x v="3"/>
    <x v="5"/>
    <x v="1"/>
    <x v="6"/>
    <x v="2"/>
    <x v="6"/>
    <s v="Letter Size Cart"/>
    <n v="714.3"/>
    <n v="5"/>
    <n v="207.15"/>
    <s v="Yes"/>
  </r>
  <r>
    <d v="2016-06-06T00:00:00"/>
    <x v="3"/>
    <x v="5"/>
    <x v="762"/>
    <x v="6"/>
    <x v="2"/>
    <x v="3"/>
    <s v="Xerox 1935"/>
    <n v="105.52"/>
    <n v="4"/>
    <n v="48.54"/>
    <s v="Yes"/>
  </r>
  <r>
    <d v="2016-06-06T00:00:00"/>
    <x v="3"/>
    <x v="5"/>
    <x v="584"/>
    <x v="9"/>
    <x v="0"/>
    <x v="0"/>
    <s v="Logitech Trackman Marble Mouse"/>
    <n v="179.94"/>
    <n v="6"/>
    <n v="75.569999999999993"/>
    <s v="Yes"/>
  </r>
  <r>
    <d v="2016-06-06T00:00:00"/>
    <x v="3"/>
    <x v="5"/>
    <x v="584"/>
    <x v="9"/>
    <x v="0"/>
    <x v="0"/>
    <s v="Kingston Digital DataTraveler 16GB USB 2.0"/>
    <n v="26.85"/>
    <n v="3"/>
    <n v="5.0999999999999996"/>
    <s v="Yes"/>
  </r>
  <r>
    <d v="2016-06-06T00:00:00"/>
    <x v="3"/>
    <x v="5"/>
    <x v="584"/>
    <x v="9"/>
    <x v="0"/>
    <x v="0"/>
    <s v="Plantronics S12 Corded Telephone Headset System"/>
    <n v="323.37"/>
    <n v="3"/>
    <n v="129.35"/>
    <s v="Yes"/>
  </r>
  <r>
    <d v="2016-06-06T00:00:00"/>
    <x v="3"/>
    <x v="5"/>
    <x v="584"/>
    <x v="9"/>
    <x v="2"/>
    <x v="3"/>
    <s v="Xerox 191"/>
    <n v="59.94"/>
    <n v="3"/>
    <n v="28.17"/>
    <s v="Yes"/>
  </r>
  <r>
    <d v="2016-06-06T00:00:00"/>
    <x v="3"/>
    <x v="5"/>
    <x v="584"/>
    <x v="9"/>
    <x v="2"/>
    <x v="9"/>
    <s v="Trimflex Flexible Post Binders"/>
    <n v="64.14"/>
    <n v="3"/>
    <n v="30.79"/>
    <s v="Yes"/>
  </r>
  <r>
    <d v="2016-06-06T00:00:00"/>
    <x v="3"/>
    <x v="5"/>
    <x v="584"/>
    <x v="9"/>
    <x v="2"/>
    <x v="9"/>
    <s v="Avery Binder Labels"/>
    <n v="11.67"/>
    <n v="3"/>
    <n v="5.6"/>
    <s v="Yes"/>
  </r>
  <r>
    <d v="2016-06-06T00:00:00"/>
    <x v="3"/>
    <x v="5"/>
    <x v="584"/>
    <x v="9"/>
    <x v="2"/>
    <x v="3"/>
    <s v="Xerox 230"/>
    <n v="12.96"/>
    <n v="2"/>
    <n v="6.22"/>
    <s v="Yes"/>
  </r>
  <r>
    <d v="2016-06-06T00:00:00"/>
    <x v="3"/>
    <x v="5"/>
    <x v="111"/>
    <x v="5"/>
    <x v="2"/>
    <x v="8"/>
    <s v="Avery 488"/>
    <n v="22.05"/>
    <n v="7"/>
    <n v="10.58"/>
    <s v="Yes"/>
  </r>
  <r>
    <d v="2016-06-06T00:00:00"/>
    <x v="3"/>
    <x v="5"/>
    <x v="111"/>
    <x v="5"/>
    <x v="2"/>
    <x v="3"/>
    <s v="Xerox Blank Computer Paper"/>
    <n v="99.9"/>
    <n v="5"/>
    <n v="46.95"/>
    <s v="Yes"/>
  </r>
  <r>
    <d v="2016-06-06T00:00:00"/>
    <x v="3"/>
    <x v="5"/>
    <x v="274"/>
    <x v="5"/>
    <x v="0"/>
    <x v="2"/>
    <s v="Samsung Galaxy Mega 6.3"/>
    <n v="3023.93"/>
    <n v="9"/>
    <n v="226.79"/>
    <s v="Yes"/>
  </r>
  <r>
    <d v="2016-06-06T00:00:00"/>
    <x v="3"/>
    <x v="5"/>
    <x v="274"/>
    <x v="5"/>
    <x v="0"/>
    <x v="0"/>
    <s v="Rosewill 107 Normal Keys USB Wired Standard Keyboard"/>
    <n v="26.96"/>
    <n v="2"/>
    <n v="3.77"/>
    <s v="Yes"/>
  </r>
  <r>
    <d v="2016-06-06T00:00:00"/>
    <x v="3"/>
    <x v="5"/>
    <x v="274"/>
    <x v="5"/>
    <x v="0"/>
    <x v="2"/>
    <s v="Bose SoundLink Bluetooth Speaker"/>
    <n v="477.6"/>
    <n v="3"/>
    <n v="161.19"/>
    <s v="Yes"/>
  </r>
  <r>
    <d v="2016-06-06T00:00:00"/>
    <x v="3"/>
    <x v="5"/>
    <x v="739"/>
    <x v="18"/>
    <x v="1"/>
    <x v="5"/>
    <s v="Electrix Halogen Magnifier Lamp"/>
    <n v="466.32"/>
    <n v="3"/>
    <n v="34.97"/>
    <s v="Yes"/>
  </r>
  <r>
    <d v="2016-06-06T00:00:00"/>
    <x v="3"/>
    <x v="5"/>
    <x v="739"/>
    <x v="18"/>
    <x v="1"/>
    <x v="5"/>
    <s v="Deflect-o EconoMat Nonstudded, No Bevel Mat"/>
    <n v="82.64"/>
    <n v="2"/>
    <n v="0"/>
    <s v="Break-Even"/>
  </r>
  <r>
    <d v="2016-06-08T00:00:00"/>
    <x v="3"/>
    <x v="5"/>
    <x v="63"/>
    <x v="2"/>
    <x v="2"/>
    <x v="3"/>
    <s v="Easy-staple paper"/>
    <n v="70.88"/>
    <n v="2"/>
    <n v="33.31"/>
    <s v="Yes"/>
  </r>
  <r>
    <d v="2016-06-08T00:00:00"/>
    <x v="3"/>
    <x v="5"/>
    <x v="373"/>
    <x v="5"/>
    <x v="0"/>
    <x v="2"/>
    <s v="Panasonic KX-TG6844B Expandable Digital Cordless Telephone"/>
    <n v="211.17"/>
    <n v="4"/>
    <n v="18.48"/>
    <s v="Yes"/>
  </r>
  <r>
    <d v="2016-06-08T00:00:00"/>
    <x v="3"/>
    <x v="5"/>
    <x v="314"/>
    <x v="2"/>
    <x v="2"/>
    <x v="11"/>
    <s v="Dixon Prang Watercolor Pencils, 10-Color Set with Brush"/>
    <n v="38.340000000000003"/>
    <n v="9"/>
    <n v="15.72"/>
    <s v="Yes"/>
  </r>
  <r>
    <d v="2016-06-09T00:00:00"/>
    <x v="3"/>
    <x v="5"/>
    <x v="727"/>
    <x v="7"/>
    <x v="2"/>
    <x v="10"/>
    <s v="Fellowes Basic Home/Office Series Surge Protectors"/>
    <n v="77.88"/>
    <n v="6"/>
    <n v="22.59"/>
    <s v="Yes"/>
  </r>
  <r>
    <d v="2016-06-09T00:00:00"/>
    <x v="3"/>
    <x v="5"/>
    <x v="546"/>
    <x v="2"/>
    <x v="0"/>
    <x v="0"/>
    <s v="Maxell 4.7GB DVD+RW 3/Pack"/>
    <n v="31.86"/>
    <n v="2"/>
    <n v="11.15"/>
    <s v="Yes"/>
  </r>
  <r>
    <d v="2016-06-09T00:00:00"/>
    <x v="3"/>
    <x v="5"/>
    <x v="546"/>
    <x v="2"/>
    <x v="1"/>
    <x v="14"/>
    <s v="Atlantic Metals Mobile 5-Shelf Bookcases, Custom Colors"/>
    <n v="722.35"/>
    <n v="3"/>
    <n v="90.29"/>
    <s v="Yes"/>
  </r>
  <r>
    <d v="2016-06-09T00:00:00"/>
    <x v="3"/>
    <x v="5"/>
    <x v="400"/>
    <x v="12"/>
    <x v="2"/>
    <x v="13"/>
    <s v="Blue String-Tie &amp; Button Interoffice Envelopes, 10 x 13"/>
    <n v="95.95"/>
    <n v="3"/>
    <n v="29.99"/>
    <s v="Yes"/>
  </r>
  <r>
    <d v="2016-06-09T00:00:00"/>
    <x v="3"/>
    <x v="5"/>
    <x v="400"/>
    <x v="12"/>
    <x v="2"/>
    <x v="9"/>
    <s v="Pressboard Data Binders by Wilson Jones"/>
    <n v="3.2"/>
    <n v="2"/>
    <n v="-2.46"/>
    <s v="No"/>
  </r>
  <r>
    <d v="2016-06-09T00:00:00"/>
    <x v="3"/>
    <x v="5"/>
    <x v="149"/>
    <x v="4"/>
    <x v="2"/>
    <x v="6"/>
    <s v="Tenex Personal Project File with Scoop Front Design, Black"/>
    <n v="10.78"/>
    <n v="1"/>
    <n v="0.81"/>
    <s v="Yes"/>
  </r>
  <r>
    <d v="2016-06-09T00:00:00"/>
    <x v="3"/>
    <x v="5"/>
    <x v="523"/>
    <x v="4"/>
    <x v="2"/>
    <x v="3"/>
    <s v="Advantus Motivational Note Cards"/>
    <n v="41.92"/>
    <n v="4"/>
    <n v="15.2"/>
    <s v="Yes"/>
  </r>
  <r>
    <d v="2016-06-09T00:00:00"/>
    <x v="3"/>
    <x v="5"/>
    <x v="523"/>
    <x v="4"/>
    <x v="0"/>
    <x v="2"/>
    <s v="AT&amp;T CL83451 4-Handset Telephone"/>
    <n v="329.58"/>
    <n v="2"/>
    <n v="37.08"/>
    <s v="Yes"/>
  </r>
  <r>
    <d v="2016-06-10T00:00:00"/>
    <x v="3"/>
    <x v="5"/>
    <x v="698"/>
    <x v="32"/>
    <x v="2"/>
    <x v="9"/>
    <s v="Avery Binding System Hidden Tab Executive Style Index Sets"/>
    <n v="28.85"/>
    <n v="5"/>
    <n v="14.43"/>
    <s v="Yes"/>
  </r>
  <r>
    <d v="2016-06-10T00:00:00"/>
    <x v="3"/>
    <x v="5"/>
    <x v="197"/>
    <x v="15"/>
    <x v="0"/>
    <x v="15"/>
    <s v="Zebra GK420t Direct Thermal/Thermal Transfer Printer"/>
    <n v="703.71"/>
    <n v="6"/>
    <n v="-938.28"/>
    <s v="No"/>
  </r>
  <r>
    <d v="2016-06-10T00:00:00"/>
    <x v="3"/>
    <x v="5"/>
    <x v="197"/>
    <x v="15"/>
    <x v="2"/>
    <x v="9"/>
    <s v="Recycled Easel Ring Binders"/>
    <n v="17.899999999999999"/>
    <n v="4"/>
    <n v="-14.92"/>
    <s v="No"/>
  </r>
  <r>
    <d v="2016-06-10T00:00:00"/>
    <x v="3"/>
    <x v="5"/>
    <x v="197"/>
    <x v="15"/>
    <x v="2"/>
    <x v="9"/>
    <s v="Avery Framed View Binder, EZD Ring (Locking), Navy, 1 1/2&quot;"/>
    <n v="11.98"/>
    <n v="4"/>
    <n v="-9.18"/>
    <s v="No"/>
  </r>
  <r>
    <d v="2016-06-10T00:00:00"/>
    <x v="3"/>
    <x v="5"/>
    <x v="197"/>
    <x v="15"/>
    <x v="0"/>
    <x v="0"/>
    <s v="Memorex 25GB 6X Branded Blu-Ray Recordable Disc, 15/Pack"/>
    <n v="67.959999999999994"/>
    <n v="5"/>
    <n v="0.85"/>
    <s v="Yes"/>
  </r>
  <r>
    <d v="2016-06-11T00:00:00"/>
    <x v="3"/>
    <x v="5"/>
    <x v="485"/>
    <x v="5"/>
    <x v="1"/>
    <x v="1"/>
    <s v="Global Task Chair, Black"/>
    <n v="81.42"/>
    <n v="2"/>
    <n v="-9.16"/>
    <s v="No"/>
  </r>
  <r>
    <d v="2016-06-11T00:00:00"/>
    <x v="3"/>
    <x v="5"/>
    <x v="485"/>
    <x v="5"/>
    <x v="1"/>
    <x v="5"/>
    <s v="Eldon Cleatmat Plus Chair Mats for High Pile Carpets"/>
    <n v="238.56"/>
    <n v="3"/>
    <n v="26.24"/>
    <s v="Yes"/>
  </r>
  <r>
    <d v="2016-06-11T00:00:00"/>
    <x v="3"/>
    <x v="5"/>
    <x v="296"/>
    <x v="11"/>
    <x v="1"/>
    <x v="1"/>
    <s v="High-Back Leather Manager's Chair"/>
    <n v="207.98"/>
    <n v="2"/>
    <n v="-28.6"/>
    <s v="No"/>
  </r>
  <r>
    <d v="2016-06-11T00:00:00"/>
    <x v="3"/>
    <x v="5"/>
    <x v="296"/>
    <x v="11"/>
    <x v="2"/>
    <x v="3"/>
    <s v="Embossed Ink Jet Note Cards"/>
    <n v="36.11"/>
    <n v="2"/>
    <n v="12.64"/>
    <s v="Yes"/>
  </r>
  <r>
    <d v="2016-06-11T00:00:00"/>
    <x v="3"/>
    <x v="5"/>
    <x v="296"/>
    <x v="11"/>
    <x v="1"/>
    <x v="5"/>
    <s v="Executive Impressions 14&quot; Contract Wall Clock"/>
    <n v="35.57"/>
    <n v="2"/>
    <n v="5.78"/>
    <s v="Yes"/>
  </r>
  <r>
    <d v="2016-06-11T00:00:00"/>
    <x v="3"/>
    <x v="5"/>
    <x v="296"/>
    <x v="11"/>
    <x v="2"/>
    <x v="3"/>
    <s v="Eaton Premium Continuous-Feed Paper, 25% Cotton, Letter Size, White, 1000 Shts/Box"/>
    <n v="88.77"/>
    <n v="2"/>
    <n v="31.07"/>
    <s v="Yes"/>
  </r>
  <r>
    <d v="2016-06-11T00:00:00"/>
    <x v="3"/>
    <x v="5"/>
    <x v="576"/>
    <x v="5"/>
    <x v="2"/>
    <x v="6"/>
    <s v="Eldon Portable Mobile Manager"/>
    <n v="84.84"/>
    <n v="3"/>
    <n v="22.91"/>
    <s v="Yes"/>
  </r>
  <r>
    <d v="2016-06-12T00:00:00"/>
    <x v="3"/>
    <x v="5"/>
    <x v="494"/>
    <x v="5"/>
    <x v="2"/>
    <x v="3"/>
    <s v="Xerox 216"/>
    <n v="19.440000000000001"/>
    <n v="3"/>
    <n v="9.33"/>
    <s v="Yes"/>
  </r>
  <r>
    <d v="2016-06-12T00:00:00"/>
    <x v="3"/>
    <x v="5"/>
    <x v="258"/>
    <x v="1"/>
    <x v="0"/>
    <x v="2"/>
    <s v="Plantronics Calisto P620-M USB Wireless Speakerphone System"/>
    <n v="156.79"/>
    <n v="1"/>
    <n v="13.72"/>
    <s v="Yes"/>
  </r>
  <r>
    <d v="2016-06-12T00:00:00"/>
    <x v="3"/>
    <x v="5"/>
    <x v="258"/>
    <x v="1"/>
    <x v="0"/>
    <x v="2"/>
    <s v="Google Nexus 5"/>
    <n v="431.98"/>
    <n v="3"/>
    <n v="27"/>
    <s v="Yes"/>
  </r>
  <r>
    <d v="2016-06-12T00:00:00"/>
    <x v="3"/>
    <x v="5"/>
    <x v="258"/>
    <x v="1"/>
    <x v="2"/>
    <x v="13"/>
    <s v="Jet-Pak Recycled Peel 'N' Seal Padded Mailers"/>
    <n v="35.89"/>
    <n v="1"/>
    <n v="16.149999999999999"/>
    <s v="Yes"/>
  </r>
  <r>
    <d v="2016-06-12T00:00:00"/>
    <x v="3"/>
    <x v="5"/>
    <x v="258"/>
    <x v="1"/>
    <x v="2"/>
    <x v="9"/>
    <s v="Ibico Plastic and Wire Spiral Binding Combs"/>
    <n v="47.21"/>
    <n v="7"/>
    <n v="15.34"/>
    <s v="Yes"/>
  </r>
  <r>
    <d v="2016-06-12T00:00:00"/>
    <x v="3"/>
    <x v="5"/>
    <x v="258"/>
    <x v="1"/>
    <x v="2"/>
    <x v="3"/>
    <s v="Xerox 1880"/>
    <n v="248.08"/>
    <n v="7"/>
    <n v="116.6"/>
    <s v="Yes"/>
  </r>
  <r>
    <d v="2016-06-12T00:00:00"/>
    <x v="3"/>
    <x v="5"/>
    <x v="258"/>
    <x v="1"/>
    <x v="2"/>
    <x v="3"/>
    <s v="Snap-A-Way Black Print Carbonless Ruled Speed Letter, Triplicate"/>
    <n v="189.7"/>
    <n v="5"/>
    <n v="89.16"/>
    <s v="Yes"/>
  </r>
  <r>
    <d v="2016-06-12T00:00:00"/>
    <x v="3"/>
    <x v="5"/>
    <x v="258"/>
    <x v="1"/>
    <x v="2"/>
    <x v="9"/>
    <s v="GBC Standard Therm-A-Bind Covers"/>
    <n v="59.81"/>
    <n v="3"/>
    <n v="19.440000000000001"/>
    <s v="Yes"/>
  </r>
  <r>
    <d v="2016-06-12T00:00:00"/>
    <x v="3"/>
    <x v="5"/>
    <x v="692"/>
    <x v="2"/>
    <x v="2"/>
    <x v="9"/>
    <s v="Ibico EB-19 Dual Function Manual Binding System"/>
    <n v="968.74"/>
    <n v="7"/>
    <n v="314.83999999999997"/>
    <s v="Yes"/>
  </r>
  <r>
    <d v="2016-06-12T00:00:00"/>
    <x v="3"/>
    <x v="5"/>
    <x v="692"/>
    <x v="2"/>
    <x v="2"/>
    <x v="9"/>
    <s v="Trimflex Flexible Post Binders"/>
    <n v="222.35"/>
    <n v="13"/>
    <n v="77.819999999999993"/>
    <s v="Yes"/>
  </r>
  <r>
    <d v="2016-06-12T00:00:00"/>
    <x v="3"/>
    <x v="5"/>
    <x v="692"/>
    <x v="2"/>
    <x v="0"/>
    <x v="12"/>
    <s v="Brother DCP1000 Digital 3 in 1 Multifunction Machine"/>
    <n v="479.98"/>
    <n v="2"/>
    <n v="90"/>
    <s v="Yes"/>
  </r>
  <r>
    <d v="2016-06-12T00:00:00"/>
    <x v="3"/>
    <x v="5"/>
    <x v="104"/>
    <x v="5"/>
    <x v="0"/>
    <x v="2"/>
    <s v="Avaya 5410 Digital phone"/>
    <n v="271.95999999999998"/>
    <n v="5"/>
    <n v="27.2"/>
    <s v="Yes"/>
  </r>
  <r>
    <d v="2016-06-12T00:00:00"/>
    <x v="3"/>
    <x v="5"/>
    <x v="104"/>
    <x v="5"/>
    <x v="2"/>
    <x v="11"/>
    <s v="Blackstonian Pencils"/>
    <n v="18.690000000000001"/>
    <n v="7"/>
    <n v="5.23"/>
    <s v="Yes"/>
  </r>
  <r>
    <d v="2016-06-12T00:00:00"/>
    <x v="3"/>
    <x v="5"/>
    <x v="104"/>
    <x v="5"/>
    <x v="2"/>
    <x v="3"/>
    <s v="Xerox 1977"/>
    <n v="13.36"/>
    <n v="2"/>
    <n v="6.41"/>
    <s v="Yes"/>
  </r>
  <r>
    <d v="2016-06-12T00:00:00"/>
    <x v="3"/>
    <x v="5"/>
    <x v="104"/>
    <x v="5"/>
    <x v="0"/>
    <x v="2"/>
    <s v="Cisco SPA301"/>
    <n v="249.58"/>
    <n v="2"/>
    <n v="31.2"/>
    <s v="Yes"/>
  </r>
  <r>
    <d v="2016-06-12T00:00:00"/>
    <x v="3"/>
    <x v="5"/>
    <x v="104"/>
    <x v="5"/>
    <x v="2"/>
    <x v="4"/>
    <s v="Alliance Big Bands Rubber Bands, 12/Pack"/>
    <n v="13.86"/>
    <n v="7"/>
    <n v="0"/>
    <s v="Break-Even"/>
  </r>
  <r>
    <d v="2016-06-12T00:00:00"/>
    <x v="3"/>
    <x v="5"/>
    <x v="104"/>
    <x v="5"/>
    <x v="2"/>
    <x v="9"/>
    <s v="Avery Durable Slant Ring Binders With Label Holder"/>
    <n v="13.38"/>
    <n v="4"/>
    <n v="4.68"/>
    <s v="Yes"/>
  </r>
  <r>
    <d v="2016-06-12T00:00:00"/>
    <x v="3"/>
    <x v="5"/>
    <x v="104"/>
    <x v="5"/>
    <x v="2"/>
    <x v="9"/>
    <s v="Ibico Recycled Linen-Style Covers"/>
    <n v="437.47"/>
    <n v="14"/>
    <n v="153.12"/>
    <s v="Yes"/>
  </r>
  <r>
    <d v="2016-06-13T00:00:00"/>
    <x v="3"/>
    <x v="5"/>
    <x v="140"/>
    <x v="10"/>
    <x v="0"/>
    <x v="2"/>
    <s v="Ooma Telo VoIP Home Phone System"/>
    <n v="377.97"/>
    <n v="3"/>
    <n v="94.49"/>
    <s v="Yes"/>
  </r>
  <r>
    <d v="2016-06-13T00:00:00"/>
    <x v="3"/>
    <x v="5"/>
    <x v="226"/>
    <x v="42"/>
    <x v="2"/>
    <x v="8"/>
    <s v="Avery 51"/>
    <n v="18.899999999999999"/>
    <n v="3"/>
    <n v="8.69"/>
    <s v="Yes"/>
  </r>
  <r>
    <d v="2016-06-13T00:00:00"/>
    <x v="3"/>
    <x v="5"/>
    <x v="258"/>
    <x v="2"/>
    <x v="2"/>
    <x v="9"/>
    <s v="Premium Transparent Presentation Covers by GBC"/>
    <n v="33.57"/>
    <n v="2"/>
    <n v="11.75"/>
    <s v="Yes"/>
  </r>
  <r>
    <d v="2016-06-14T00:00:00"/>
    <x v="3"/>
    <x v="5"/>
    <x v="554"/>
    <x v="5"/>
    <x v="2"/>
    <x v="11"/>
    <s v="Newell 326"/>
    <n v="7.04"/>
    <n v="4"/>
    <n v="2.04"/>
    <s v="Yes"/>
  </r>
  <r>
    <d v="2016-06-14T00:00:00"/>
    <x v="3"/>
    <x v="5"/>
    <x v="554"/>
    <x v="5"/>
    <x v="1"/>
    <x v="5"/>
    <s v="GE General Purpose, Extra Long Life, Showcase &amp; Floodlight Incandescent Bulbs"/>
    <n v="8.73"/>
    <n v="3"/>
    <n v="4.0999999999999996"/>
    <s v="Yes"/>
  </r>
  <r>
    <d v="2016-06-14T00:00:00"/>
    <x v="3"/>
    <x v="5"/>
    <x v="554"/>
    <x v="5"/>
    <x v="0"/>
    <x v="0"/>
    <s v="Logitech ClearChat Comfort/USB Headset H390"/>
    <n v="29.29"/>
    <n v="1"/>
    <n v="9.67"/>
    <s v="Yes"/>
  </r>
  <r>
    <d v="2016-06-14T00:00:00"/>
    <x v="3"/>
    <x v="5"/>
    <x v="554"/>
    <x v="5"/>
    <x v="2"/>
    <x v="11"/>
    <s v="Newell 346"/>
    <n v="8.64"/>
    <n v="3"/>
    <n v="2.5099999999999998"/>
    <s v="Yes"/>
  </r>
  <r>
    <d v="2016-06-14T00:00:00"/>
    <x v="3"/>
    <x v="5"/>
    <x v="202"/>
    <x v="5"/>
    <x v="1"/>
    <x v="14"/>
    <s v="Bush Heritage Pine Collection 5-Shelf Bookcase, Albany Pine Finish, *Special Order"/>
    <n v="599.16999999999996"/>
    <n v="5"/>
    <n v="35.25"/>
    <s v="Yes"/>
  </r>
  <r>
    <d v="2016-06-14T00:00:00"/>
    <x v="3"/>
    <x v="5"/>
    <x v="369"/>
    <x v="5"/>
    <x v="1"/>
    <x v="7"/>
    <s v="Bush Cubix Conference Tables, Fully Assembled"/>
    <n v="1293.49"/>
    <n v="7"/>
    <n v="80.84"/>
    <s v="Yes"/>
  </r>
  <r>
    <d v="2016-06-14T00:00:00"/>
    <x v="3"/>
    <x v="5"/>
    <x v="763"/>
    <x v="13"/>
    <x v="1"/>
    <x v="7"/>
    <s v="Global Adaptabilities Conference Tables"/>
    <n v="337.18"/>
    <n v="2"/>
    <n v="-118.01"/>
    <s v="No"/>
  </r>
  <r>
    <d v="2016-06-14T00:00:00"/>
    <x v="3"/>
    <x v="5"/>
    <x v="147"/>
    <x v="11"/>
    <x v="2"/>
    <x v="9"/>
    <s v="GBC Twin Loop Wire Binding Elements"/>
    <n v="39.94"/>
    <n v="4"/>
    <n v="-26.62"/>
    <s v="No"/>
  </r>
  <r>
    <d v="2016-06-14T00:00:00"/>
    <x v="3"/>
    <x v="5"/>
    <x v="147"/>
    <x v="11"/>
    <x v="0"/>
    <x v="0"/>
    <s v="Verbatim Slim CD and DVD Storage Cases, 50/Pack"/>
    <n v="18.46"/>
    <n v="2"/>
    <n v="2.31"/>
    <s v="Yes"/>
  </r>
  <r>
    <d v="2016-06-14T00:00:00"/>
    <x v="3"/>
    <x v="5"/>
    <x v="319"/>
    <x v="1"/>
    <x v="1"/>
    <x v="7"/>
    <s v="Hon Non-Folding Utility Tables"/>
    <n v="1115.17"/>
    <n v="7"/>
    <n v="334.55"/>
    <s v="Yes"/>
  </r>
  <r>
    <d v="2016-06-15T00:00:00"/>
    <x v="3"/>
    <x v="5"/>
    <x v="475"/>
    <x v="4"/>
    <x v="2"/>
    <x v="3"/>
    <s v="Xerox 19"/>
    <n v="173.49"/>
    <n v="7"/>
    <n v="54.22"/>
    <s v="Yes"/>
  </r>
  <r>
    <d v="2016-06-16T00:00:00"/>
    <x v="3"/>
    <x v="5"/>
    <x v="661"/>
    <x v="5"/>
    <x v="2"/>
    <x v="3"/>
    <s v="Wirebound Message Books, Four 2 3/4&quot; x 5&quot; Forms per Page, 600 Sets per Book"/>
    <n v="46.35"/>
    <n v="5"/>
    <n v="21.78"/>
    <s v="Yes"/>
  </r>
  <r>
    <d v="2016-06-16T00:00:00"/>
    <x v="3"/>
    <x v="5"/>
    <x v="594"/>
    <x v="23"/>
    <x v="0"/>
    <x v="15"/>
    <s v="Penpower WorldCard Pro Card Scanner"/>
    <n v="91.48"/>
    <n v="1"/>
    <n v="-1.83"/>
    <s v="No"/>
  </r>
  <r>
    <d v="2016-06-16T00:00:00"/>
    <x v="3"/>
    <x v="5"/>
    <x v="649"/>
    <x v="37"/>
    <x v="2"/>
    <x v="8"/>
    <s v="Avery 518"/>
    <n v="9.4499999999999993"/>
    <n v="3"/>
    <n v="4.54"/>
    <s v="Yes"/>
  </r>
  <r>
    <d v="2016-06-17T00:00:00"/>
    <x v="3"/>
    <x v="5"/>
    <x v="764"/>
    <x v="2"/>
    <x v="2"/>
    <x v="6"/>
    <s v="Home/Office Personal File Carts"/>
    <n v="208.56"/>
    <n v="6"/>
    <n v="52.14"/>
    <s v="Yes"/>
  </r>
  <r>
    <d v="2016-06-17T00:00:00"/>
    <x v="3"/>
    <x v="5"/>
    <x v="764"/>
    <x v="2"/>
    <x v="2"/>
    <x v="3"/>
    <s v="Xerox 232"/>
    <n v="32.4"/>
    <n v="5"/>
    <n v="15.55"/>
    <s v="Yes"/>
  </r>
  <r>
    <d v="2016-06-17T00:00:00"/>
    <x v="3"/>
    <x v="5"/>
    <x v="764"/>
    <x v="2"/>
    <x v="1"/>
    <x v="1"/>
    <s v="Novimex Turbo Task Chair"/>
    <n v="319.41000000000003"/>
    <n v="5"/>
    <n v="7.1"/>
    <s v="Yes"/>
  </r>
  <r>
    <d v="2016-06-17T00:00:00"/>
    <x v="3"/>
    <x v="5"/>
    <x v="764"/>
    <x v="2"/>
    <x v="2"/>
    <x v="3"/>
    <s v="Array Parchment Paper, Assorted Colors"/>
    <n v="14.56"/>
    <n v="2"/>
    <n v="6.99"/>
    <s v="Yes"/>
  </r>
  <r>
    <d v="2016-06-17T00:00:00"/>
    <x v="3"/>
    <x v="5"/>
    <x v="764"/>
    <x v="2"/>
    <x v="0"/>
    <x v="0"/>
    <s v="ImationÂ 8gb Micro Traveldrive Usb 2.0Â Flash Drive"/>
    <n v="30"/>
    <n v="2"/>
    <n v="3.3"/>
    <s v="Yes"/>
  </r>
  <r>
    <d v="2016-06-17T00:00:00"/>
    <x v="3"/>
    <x v="5"/>
    <x v="764"/>
    <x v="2"/>
    <x v="2"/>
    <x v="9"/>
    <s v="Plastic Binding Combs"/>
    <n v="48.48"/>
    <n v="4"/>
    <n v="16.36"/>
    <s v="Yes"/>
  </r>
  <r>
    <d v="2016-06-17T00:00:00"/>
    <x v="3"/>
    <x v="5"/>
    <x v="764"/>
    <x v="2"/>
    <x v="2"/>
    <x v="11"/>
    <s v="Prang Dustless Chalk Sticks"/>
    <n v="1.68"/>
    <n v="1"/>
    <n v="0.84"/>
    <s v="Yes"/>
  </r>
  <r>
    <d v="2016-06-17T00:00:00"/>
    <x v="3"/>
    <x v="5"/>
    <x v="480"/>
    <x v="5"/>
    <x v="2"/>
    <x v="3"/>
    <s v="Xerox 1934"/>
    <n v="111.96"/>
    <n v="2"/>
    <n v="54.86"/>
    <s v="Yes"/>
  </r>
  <r>
    <d v="2016-06-17T00:00:00"/>
    <x v="3"/>
    <x v="5"/>
    <x v="696"/>
    <x v="2"/>
    <x v="2"/>
    <x v="6"/>
    <s v="Rogers Jumbo File, Granite"/>
    <n v="40.74"/>
    <n v="3"/>
    <n v="0.41"/>
    <s v="Yes"/>
  </r>
  <r>
    <d v="2016-06-17T00:00:00"/>
    <x v="3"/>
    <x v="5"/>
    <x v="55"/>
    <x v="5"/>
    <x v="1"/>
    <x v="14"/>
    <s v="Bush Heritage Pine Collection 5-Shelf Bookcase, Albany Pine Finish, *Special Order"/>
    <n v="239.67"/>
    <n v="2"/>
    <n v="14.1"/>
    <s v="Yes"/>
  </r>
  <r>
    <d v="2016-06-17T00:00:00"/>
    <x v="3"/>
    <x v="5"/>
    <x v="55"/>
    <x v="5"/>
    <x v="2"/>
    <x v="8"/>
    <s v="Avery 496"/>
    <n v="22.5"/>
    <n v="6"/>
    <n v="10.8"/>
    <s v="Yes"/>
  </r>
  <r>
    <d v="2016-06-17T00:00:00"/>
    <x v="3"/>
    <x v="5"/>
    <x v="55"/>
    <x v="5"/>
    <x v="2"/>
    <x v="3"/>
    <s v="Xerox 1914"/>
    <n v="219.84"/>
    <n v="4"/>
    <n v="107.72"/>
    <s v="Yes"/>
  </r>
  <r>
    <d v="2016-06-17T00:00:00"/>
    <x v="3"/>
    <x v="5"/>
    <x v="199"/>
    <x v="15"/>
    <x v="1"/>
    <x v="5"/>
    <s v="Rubbermaid ClusterMat Chairmats, Mat Size- 66&quot; x 60&quot;, Lip 20&quot; x 11&quot; -90 Degree Angle"/>
    <n v="266.35000000000002"/>
    <n v="3"/>
    <n v="-13.32"/>
    <s v="No"/>
  </r>
  <r>
    <d v="2016-06-17T00:00:00"/>
    <x v="3"/>
    <x v="5"/>
    <x v="199"/>
    <x v="15"/>
    <x v="1"/>
    <x v="1"/>
    <s v="Global Manager's Adjustable Task Chair, Storm"/>
    <n v="483.14"/>
    <n v="4"/>
    <n v="54.35"/>
    <s v="Yes"/>
  </r>
  <r>
    <d v="2016-06-17T00:00:00"/>
    <x v="3"/>
    <x v="5"/>
    <x v="135"/>
    <x v="30"/>
    <x v="2"/>
    <x v="9"/>
    <s v="Ibico Presentation Index for Binding Systems"/>
    <n v="7.96"/>
    <n v="2"/>
    <n v="3.74"/>
    <s v="Yes"/>
  </r>
  <r>
    <d v="2016-06-17T00:00:00"/>
    <x v="3"/>
    <x v="5"/>
    <x v="135"/>
    <x v="30"/>
    <x v="0"/>
    <x v="2"/>
    <s v="Wireless Extenders zBoost YX545 SOHO Signal Booster"/>
    <n v="566.97"/>
    <n v="3"/>
    <n v="153.08000000000001"/>
    <s v="Yes"/>
  </r>
  <r>
    <d v="2016-06-17T00:00:00"/>
    <x v="3"/>
    <x v="5"/>
    <x v="135"/>
    <x v="30"/>
    <x v="2"/>
    <x v="11"/>
    <s v="Newell 35"/>
    <n v="9.84"/>
    <n v="3"/>
    <n v="2.85"/>
    <s v="Yes"/>
  </r>
  <r>
    <d v="2016-06-17T00:00:00"/>
    <x v="3"/>
    <x v="5"/>
    <x v="125"/>
    <x v="2"/>
    <x v="1"/>
    <x v="7"/>
    <s v="Hon 2111 Invitation Series Corner Table"/>
    <n v="376.87"/>
    <n v="3"/>
    <n v="-213.56"/>
    <s v="No"/>
  </r>
  <r>
    <d v="2016-06-18T00:00:00"/>
    <x v="3"/>
    <x v="5"/>
    <x v="176"/>
    <x v="3"/>
    <x v="2"/>
    <x v="3"/>
    <s v="Xerox 1937"/>
    <n v="76.86"/>
    <n v="2"/>
    <n v="26.9"/>
    <s v="Yes"/>
  </r>
  <r>
    <d v="2016-06-18T00:00:00"/>
    <x v="3"/>
    <x v="5"/>
    <x v="673"/>
    <x v="13"/>
    <x v="2"/>
    <x v="3"/>
    <s v="Xerox 1900"/>
    <n v="6.85"/>
    <n v="2"/>
    <n v="2.14"/>
    <s v="Yes"/>
  </r>
  <r>
    <d v="2016-06-18T00:00:00"/>
    <x v="3"/>
    <x v="5"/>
    <x v="673"/>
    <x v="13"/>
    <x v="2"/>
    <x v="9"/>
    <s v="DXL Angle-View Binders with Locking Rings by Samsill"/>
    <n v="4.63"/>
    <n v="2"/>
    <n v="-3.86"/>
    <s v="No"/>
  </r>
  <r>
    <d v="2016-06-18T00:00:00"/>
    <x v="3"/>
    <x v="5"/>
    <x v="673"/>
    <x v="13"/>
    <x v="2"/>
    <x v="10"/>
    <s v="Harmony Air Purifier"/>
    <n v="453.6"/>
    <n v="3"/>
    <n v="90.72"/>
    <s v="Yes"/>
  </r>
  <r>
    <d v="2016-06-19T00:00:00"/>
    <x v="3"/>
    <x v="5"/>
    <x v="376"/>
    <x v="5"/>
    <x v="2"/>
    <x v="3"/>
    <s v="Message Book, Standard Line &quot;While You Were Out&quot;, 5 1/2&quot; X 4&quot;, 200 Sets/Book"/>
    <n v="17.12"/>
    <n v="2"/>
    <n v="8.0500000000000007"/>
    <s v="Yes"/>
  </r>
  <r>
    <d v="2016-06-20T00:00:00"/>
    <x v="3"/>
    <x v="5"/>
    <x v="19"/>
    <x v="37"/>
    <x v="0"/>
    <x v="0"/>
    <s v="ImationÂ 8gb Micro Traveldrive Usb 2.0Â Flash Drive"/>
    <n v="45"/>
    <n v="3"/>
    <n v="4.95"/>
    <s v="Yes"/>
  </r>
  <r>
    <d v="2016-06-20T00:00:00"/>
    <x v="3"/>
    <x v="5"/>
    <x v="19"/>
    <x v="37"/>
    <x v="0"/>
    <x v="2"/>
    <s v="LF Elite 3D Dazzle Designer Hard Case Cover, Lf Stylus Pen and Wiper For Apple Iphone 5c Mini Lite"/>
    <n v="21.8"/>
    <n v="2"/>
    <n v="6.1"/>
    <s v="Yes"/>
  </r>
  <r>
    <d v="2016-06-20T00:00:00"/>
    <x v="3"/>
    <x v="5"/>
    <x v="692"/>
    <x v="5"/>
    <x v="2"/>
    <x v="11"/>
    <s v="DIXON Oriole Pencils"/>
    <n v="5.16"/>
    <n v="2"/>
    <n v="1.34"/>
    <s v="Yes"/>
  </r>
  <r>
    <d v="2016-06-20T00:00:00"/>
    <x v="3"/>
    <x v="5"/>
    <x v="692"/>
    <x v="5"/>
    <x v="2"/>
    <x v="3"/>
    <s v="Xerox 202"/>
    <n v="38.880000000000003"/>
    <n v="6"/>
    <n v="18.66"/>
    <s v="Yes"/>
  </r>
  <r>
    <d v="2016-06-20T00:00:00"/>
    <x v="3"/>
    <x v="5"/>
    <x v="597"/>
    <x v="13"/>
    <x v="2"/>
    <x v="3"/>
    <s v="Wirebound Message Books, 2 7/8&quot; x 5&quot;, 3 Forms per Page"/>
    <n v="45.06"/>
    <n v="8"/>
    <n v="15.21"/>
    <s v="Yes"/>
  </r>
  <r>
    <d v="2016-06-20T00:00:00"/>
    <x v="3"/>
    <x v="5"/>
    <x v="597"/>
    <x v="13"/>
    <x v="2"/>
    <x v="9"/>
    <s v="JM Magazine Binder"/>
    <n v="29.72"/>
    <n v="6"/>
    <n v="-21.79"/>
    <s v="No"/>
  </r>
  <r>
    <d v="2016-06-20T00:00:00"/>
    <x v="3"/>
    <x v="5"/>
    <x v="597"/>
    <x v="13"/>
    <x v="2"/>
    <x v="3"/>
    <s v="Xerox 202"/>
    <n v="15.55"/>
    <n v="3"/>
    <n v="5.44"/>
    <s v="Yes"/>
  </r>
  <r>
    <d v="2016-06-20T00:00:00"/>
    <x v="3"/>
    <x v="5"/>
    <x v="597"/>
    <x v="13"/>
    <x v="2"/>
    <x v="10"/>
    <s v="Sanyo 2.5 Cubic Foot Mid-Size Office Refrigerators"/>
    <n v="447.7"/>
    <n v="2"/>
    <n v="33.58"/>
    <s v="Yes"/>
  </r>
  <r>
    <d v="2016-06-20T00:00:00"/>
    <x v="3"/>
    <x v="5"/>
    <x v="237"/>
    <x v="5"/>
    <x v="2"/>
    <x v="3"/>
    <s v="Xerox 1898"/>
    <n v="46.76"/>
    <n v="7"/>
    <n v="22.44"/>
    <s v="Yes"/>
  </r>
  <r>
    <d v="2016-06-20T00:00:00"/>
    <x v="3"/>
    <x v="5"/>
    <x v="237"/>
    <x v="5"/>
    <x v="2"/>
    <x v="9"/>
    <s v="GBC Plastic Binding Combs"/>
    <n v="17.71"/>
    <n v="3"/>
    <n v="6.42"/>
    <s v="Yes"/>
  </r>
  <r>
    <d v="2016-06-20T00:00:00"/>
    <x v="3"/>
    <x v="5"/>
    <x v="237"/>
    <x v="5"/>
    <x v="2"/>
    <x v="10"/>
    <s v="Belkin 6 Outlet Metallic Surge Strip"/>
    <n v="21.78"/>
    <n v="2"/>
    <n v="5.66"/>
    <s v="Yes"/>
  </r>
  <r>
    <d v="2016-06-20T00:00:00"/>
    <x v="3"/>
    <x v="5"/>
    <x v="237"/>
    <x v="5"/>
    <x v="2"/>
    <x v="6"/>
    <s v="Fellowes Bankers Box Recycled Super Stor/Drawer"/>
    <n v="161.94"/>
    <n v="3"/>
    <n v="9.7200000000000006"/>
    <s v="Yes"/>
  </r>
  <r>
    <d v="2016-06-20T00:00:00"/>
    <x v="3"/>
    <x v="5"/>
    <x v="237"/>
    <x v="5"/>
    <x v="1"/>
    <x v="1"/>
    <s v="Hon Valutask Swivel Chairs"/>
    <n v="161.57"/>
    <n v="2"/>
    <n v="-8.08"/>
    <s v="No"/>
  </r>
  <r>
    <d v="2016-06-20T00:00:00"/>
    <x v="3"/>
    <x v="5"/>
    <x v="29"/>
    <x v="4"/>
    <x v="0"/>
    <x v="0"/>
    <s v="Logitech Trackman Marble Mouse"/>
    <n v="95.97"/>
    <n v="4"/>
    <n v="26.39"/>
    <s v="Yes"/>
  </r>
  <r>
    <d v="2016-06-20T00:00:00"/>
    <x v="3"/>
    <x v="5"/>
    <x v="29"/>
    <x v="4"/>
    <x v="2"/>
    <x v="3"/>
    <s v="Xerox 206"/>
    <n v="10.37"/>
    <n v="2"/>
    <n v="3.63"/>
    <s v="Yes"/>
  </r>
  <r>
    <d v="2016-06-20T00:00:00"/>
    <x v="3"/>
    <x v="5"/>
    <x v="175"/>
    <x v="32"/>
    <x v="0"/>
    <x v="0"/>
    <s v="ImationÂ 30456 USBÂ Flash DriveÂ 8GB"/>
    <n v="6.9"/>
    <n v="1"/>
    <n v="0.55000000000000004"/>
    <s v="Yes"/>
  </r>
  <r>
    <d v="2016-06-20T00:00:00"/>
    <x v="3"/>
    <x v="5"/>
    <x v="175"/>
    <x v="32"/>
    <x v="1"/>
    <x v="5"/>
    <s v="Executive Impressions 13&quot; Clairmont Wall Clock"/>
    <n v="57.69"/>
    <n v="3"/>
    <n v="23.65"/>
    <s v="Yes"/>
  </r>
  <r>
    <d v="2016-06-21T00:00:00"/>
    <x v="3"/>
    <x v="5"/>
    <x v="440"/>
    <x v="2"/>
    <x v="2"/>
    <x v="9"/>
    <s v="SpineVue Locking Slant-D Ring Binders by Cardinal"/>
    <n v="36.56"/>
    <n v="5"/>
    <n v="12.8"/>
    <s v="Yes"/>
  </r>
  <r>
    <d v="2016-06-21T00:00:00"/>
    <x v="3"/>
    <x v="5"/>
    <x v="440"/>
    <x v="2"/>
    <x v="2"/>
    <x v="9"/>
    <s v="Premium Transparent Presentation Covers, No Pattern/Clear, 8 1/2&quot; x 11&quot;"/>
    <n v="186.14"/>
    <n v="6"/>
    <n v="60.5"/>
    <s v="Yes"/>
  </r>
  <r>
    <d v="2016-06-21T00:00:00"/>
    <x v="3"/>
    <x v="5"/>
    <x v="440"/>
    <x v="2"/>
    <x v="1"/>
    <x v="14"/>
    <s v="O'Sullivan Living Dimensions 5-Shelf Bookcases"/>
    <n v="353.57"/>
    <n v="2"/>
    <n v="-44.2"/>
    <s v="No"/>
  </r>
  <r>
    <d v="2016-06-21T00:00:00"/>
    <x v="3"/>
    <x v="5"/>
    <x v="590"/>
    <x v="3"/>
    <x v="2"/>
    <x v="9"/>
    <s v="Avery Durable Slant Ring Binders With Label Holder"/>
    <n v="0.84"/>
    <n v="1"/>
    <n v="-1.34"/>
    <s v="No"/>
  </r>
  <r>
    <d v="2016-06-23T00:00:00"/>
    <x v="3"/>
    <x v="5"/>
    <x v="576"/>
    <x v="2"/>
    <x v="2"/>
    <x v="8"/>
    <s v="Avery 4027 File Folder Labels for Dot Matrix Printers, 5000 Labels per Box, White"/>
    <n v="122.12"/>
    <n v="4"/>
    <n v="56.18"/>
    <s v="Yes"/>
  </r>
  <r>
    <d v="2016-06-23T00:00:00"/>
    <x v="3"/>
    <x v="5"/>
    <x v="576"/>
    <x v="2"/>
    <x v="2"/>
    <x v="8"/>
    <s v="Avery 52"/>
    <n v="18.45"/>
    <n v="5"/>
    <n v="8.67"/>
    <s v="Yes"/>
  </r>
  <r>
    <d v="2016-06-23T00:00:00"/>
    <x v="3"/>
    <x v="5"/>
    <x v="576"/>
    <x v="2"/>
    <x v="2"/>
    <x v="6"/>
    <s v="Fellowes Bankers Box Staxonsteel Drawer File/Stacking System"/>
    <n v="324.89999999999998"/>
    <n v="5"/>
    <n v="38.99"/>
    <s v="Yes"/>
  </r>
  <r>
    <d v="2016-06-23T00:00:00"/>
    <x v="3"/>
    <x v="5"/>
    <x v="576"/>
    <x v="2"/>
    <x v="2"/>
    <x v="3"/>
    <s v="Tops White Computer Printout Paper"/>
    <n v="146.72999999999999"/>
    <n v="3"/>
    <n v="68.959999999999994"/>
    <s v="Yes"/>
  </r>
  <r>
    <d v="2016-06-23T00:00:00"/>
    <x v="3"/>
    <x v="5"/>
    <x v="576"/>
    <x v="2"/>
    <x v="2"/>
    <x v="4"/>
    <s v="Translucent Push Pins by OIC"/>
    <n v="3.96"/>
    <n v="2"/>
    <n v="1.47"/>
    <s v="Yes"/>
  </r>
  <r>
    <d v="2016-06-23T00:00:00"/>
    <x v="3"/>
    <x v="5"/>
    <x v="585"/>
    <x v="2"/>
    <x v="2"/>
    <x v="16"/>
    <s v="Compact Automatic Electric Letter Opener"/>
    <n v="835.17"/>
    <n v="7"/>
    <n v="16.7"/>
    <s v="Yes"/>
  </r>
  <r>
    <d v="2016-06-23T00:00:00"/>
    <x v="3"/>
    <x v="5"/>
    <x v="216"/>
    <x v="5"/>
    <x v="2"/>
    <x v="6"/>
    <s v="Mobile Personal File Cube"/>
    <n v="93.68"/>
    <n v="4"/>
    <n v="25.29"/>
    <s v="Yes"/>
  </r>
  <r>
    <d v="2016-06-23T00:00:00"/>
    <x v="3"/>
    <x v="5"/>
    <x v="216"/>
    <x v="5"/>
    <x v="2"/>
    <x v="8"/>
    <s v="Avery 516"/>
    <n v="21.93"/>
    <n v="3"/>
    <n v="10.31"/>
    <s v="Yes"/>
  </r>
  <r>
    <d v="2016-06-23T00:00:00"/>
    <x v="3"/>
    <x v="5"/>
    <x v="216"/>
    <x v="5"/>
    <x v="0"/>
    <x v="2"/>
    <s v="Nortel Meridian M3904 Professional Digital phone"/>
    <n v="862.34"/>
    <n v="7"/>
    <n v="97.01"/>
    <s v="Yes"/>
  </r>
  <r>
    <d v="2016-06-23T00:00:00"/>
    <x v="3"/>
    <x v="5"/>
    <x v="216"/>
    <x v="5"/>
    <x v="2"/>
    <x v="3"/>
    <s v="Xerox 1884"/>
    <n v="19.98"/>
    <n v="1"/>
    <n v="9.39"/>
    <s v="Yes"/>
  </r>
  <r>
    <d v="2016-06-23T00:00:00"/>
    <x v="3"/>
    <x v="5"/>
    <x v="467"/>
    <x v="2"/>
    <x v="2"/>
    <x v="8"/>
    <s v="Avery 487"/>
    <n v="25.83"/>
    <n v="7"/>
    <n v="12.14"/>
    <s v="Yes"/>
  </r>
  <r>
    <d v="2016-06-24T00:00:00"/>
    <x v="3"/>
    <x v="5"/>
    <x v="661"/>
    <x v="5"/>
    <x v="0"/>
    <x v="2"/>
    <s v="Macally Suction Cup Mount"/>
    <n v="38.24"/>
    <n v="4"/>
    <n v="-9.56"/>
    <s v="No"/>
  </r>
  <r>
    <d v="2016-06-24T00:00:00"/>
    <x v="3"/>
    <x v="5"/>
    <x v="44"/>
    <x v="24"/>
    <x v="0"/>
    <x v="2"/>
    <s v="Panasonic KX TS208W Corded phone"/>
    <n v="440.91"/>
    <n v="9"/>
    <n v="123.45"/>
    <s v="Yes"/>
  </r>
  <r>
    <d v="2016-06-24T00:00:00"/>
    <x v="3"/>
    <x v="5"/>
    <x v="533"/>
    <x v="4"/>
    <x v="2"/>
    <x v="10"/>
    <s v="Holmes HEPA Air Purifier"/>
    <n v="8.7100000000000009"/>
    <n v="2"/>
    <n v="-19.600000000000001"/>
    <s v="No"/>
  </r>
  <r>
    <d v="2016-06-24T00:00:00"/>
    <x v="3"/>
    <x v="5"/>
    <x v="695"/>
    <x v="5"/>
    <x v="0"/>
    <x v="15"/>
    <s v="Okidata MB760 Printer"/>
    <n v="4476.8"/>
    <n v="4"/>
    <n v="503.64"/>
    <s v="Yes"/>
  </r>
  <r>
    <d v="2016-06-24T00:00:00"/>
    <x v="3"/>
    <x v="5"/>
    <x v="695"/>
    <x v="5"/>
    <x v="2"/>
    <x v="3"/>
    <s v="Xerox 189"/>
    <n v="104.85"/>
    <n v="1"/>
    <n v="50.33"/>
    <s v="Yes"/>
  </r>
  <r>
    <d v="2016-06-24T00:00:00"/>
    <x v="3"/>
    <x v="5"/>
    <x v="695"/>
    <x v="5"/>
    <x v="2"/>
    <x v="10"/>
    <s v="APC 7 Outlet Network SurgeArrest Surge Protector"/>
    <n v="241.44"/>
    <n v="3"/>
    <n v="72.430000000000007"/>
    <s v="Yes"/>
  </r>
  <r>
    <d v="2016-06-25T00:00:00"/>
    <x v="3"/>
    <x v="5"/>
    <x v="196"/>
    <x v="13"/>
    <x v="1"/>
    <x v="1"/>
    <s v="Global Leather Highback Executive Chair with Pneumatic Height Adjustment, Black"/>
    <n v="422.06"/>
    <n v="3"/>
    <n v="-18.09"/>
    <s v="No"/>
  </r>
  <r>
    <d v="2016-06-25T00:00:00"/>
    <x v="3"/>
    <x v="5"/>
    <x v="196"/>
    <x v="13"/>
    <x v="2"/>
    <x v="9"/>
    <s v="GBC Wire Binding Strips"/>
    <n v="38.090000000000003"/>
    <n v="4"/>
    <n v="-27.93"/>
    <s v="No"/>
  </r>
  <r>
    <d v="2016-06-25T00:00:00"/>
    <x v="3"/>
    <x v="5"/>
    <x v="196"/>
    <x v="13"/>
    <x v="2"/>
    <x v="6"/>
    <s v="Gould Plastics 9-Pocket Panel Bin, 18-3/8w x 5-1/4d x 20-1/2h, Black"/>
    <n v="254.35"/>
    <n v="6"/>
    <n v="-50.87"/>
    <s v="No"/>
  </r>
  <r>
    <d v="2016-06-25T00:00:00"/>
    <x v="3"/>
    <x v="5"/>
    <x v="133"/>
    <x v="5"/>
    <x v="2"/>
    <x v="10"/>
    <s v="Fellowes Mighty 8 Compact Surge Protector"/>
    <n v="60.81"/>
    <n v="3"/>
    <n v="17.03"/>
    <s v="Yes"/>
  </r>
  <r>
    <d v="2016-06-25T00:00:00"/>
    <x v="3"/>
    <x v="5"/>
    <x v="418"/>
    <x v="4"/>
    <x v="1"/>
    <x v="1"/>
    <s v="Global Value Mid-Back Manager's Chair, Gray"/>
    <n v="85.25"/>
    <n v="2"/>
    <n v="-6.09"/>
    <s v="No"/>
  </r>
  <r>
    <d v="2016-06-25T00:00:00"/>
    <x v="3"/>
    <x v="5"/>
    <x v="418"/>
    <x v="4"/>
    <x v="1"/>
    <x v="5"/>
    <s v="Eldon Executive Woodline II Cherry Finish Desk Accessories"/>
    <n v="32.71"/>
    <n v="2"/>
    <n v="-26.17"/>
    <s v="No"/>
  </r>
  <r>
    <d v="2016-06-26T00:00:00"/>
    <x v="3"/>
    <x v="5"/>
    <x v="215"/>
    <x v="2"/>
    <x v="2"/>
    <x v="11"/>
    <s v="Prang Colored Pencils"/>
    <n v="14.7"/>
    <n v="5"/>
    <n v="6.62"/>
    <s v="Yes"/>
  </r>
  <r>
    <d v="2016-06-26T00:00:00"/>
    <x v="3"/>
    <x v="5"/>
    <x v="215"/>
    <x v="2"/>
    <x v="2"/>
    <x v="6"/>
    <s v="Fellowes Strictly Business Drawer File, Letter/Legal Size"/>
    <n v="704.25"/>
    <n v="5"/>
    <n v="84.51"/>
    <s v="Yes"/>
  </r>
  <r>
    <d v="2016-06-26T00:00:00"/>
    <x v="3"/>
    <x v="5"/>
    <x v="416"/>
    <x v="43"/>
    <x v="2"/>
    <x v="6"/>
    <s v="Woodgrain Magazine Files by Perma"/>
    <n v="14.9"/>
    <n v="5"/>
    <n v="1.04"/>
    <s v="Yes"/>
  </r>
  <r>
    <d v="2016-06-26T00:00:00"/>
    <x v="3"/>
    <x v="5"/>
    <x v="351"/>
    <x v="4"/>
    <x v="0"/>
    <x v="0"/>
    <s v="Memorex Mini Travel Drive 4 GB USB 2.0 Flash Drive"/>
    <n v="13.62"/>
    <n v="2"/>
    <n v="3.57"/>
    <s v="Yes"/>
  </r>
  <r>
    <d v="2016-06-26T00:00:00"/>
    <x v="3"/>
    <x v="5"/>
    <x v="382"/>
    <x v="5"/>
    <x v="1"/>
    <x v="5"/>
    <s v="Eldon Expressions Wood Desk Accessories, Oak"/>
    <n v="22.14"/>
    <n v="3"/>
    <n v="6.42"/>
    <s v="Yes"/>
  </r>
  <r>
    <d v="2016-06-26T00:00:00"/>
    <x v="3"/>
    <x v="5"/>
    <x v="765"/>
    <x v="3"/>
    <x v="2"/>
    <x v="11"/>
    <s v="Newell 311"/>
    <n v="5.3"/>
    <n v="3"/>
    <n v="0.46"/>
    <s v="Yes"/>
  </r>
  <r>
    <d v="2016-06-26T00:00:00"/>
    <x v="3"/>
    <x v="5"/>
    <x v="672"/>
    <x v="10"/>
    <x v="2"/>
    <x v="3"/>
    <s v="White Dual Perf Computer Printout Paper, 2700 Sheets, 1 Part, Heavyweight, 20 lbs., 14 7/8 x 11"/>
    <n v="368.91"/>
    <n v="9"/>
    <n v="180.77"/>
    <s v="Yes"/>
  </r>
  <r>
    <d v="2016-06-26T00:00:00"/>
    <x v="3"/>
    <x v="5"/>
    <x v="672"/>
    <x v="10"/>
    <x v="2"/>
    <x v="9"/>
    <s v="Insertable Tab Post Binder Dividers"/>
    <n v="8.02"/>
    <n v="1"/>
    <n v="3.77"/>
    <s v="Yes"/>
  </r>
  <r>
    <d v="2016-06-26T00:00:00"/>
    <x v="3"/>
    <x v="5"/>
    <x v="672"/>
    <x v="10"/>
    <x v="2"/>
    <x v="6"/>
    <s v="SAFCO Mobile Desk Side File, Wire Frame"/>
    <n v="171.04"/>
    <n v="4"/>
    <n v="44.47"/>
    <s v="Yes"/>
  </r>
  <r>
    <d v="2016-06-26T00:00:00"/>
    <x v="3"/>
    <x v="5"/>
    <x v="520"/>
    <x v="5"/>
    <x v="2"/>
    <x v="16"/>
    <s v="Premier Electric Letter Opener"/>
    <n v="231.72"/>
    <n v="2"/>
    <n v="11.59"/>
    <s v="Yes"/>
  </r>
  <r>
    <d v="2016-06-26T00:00:00"/>
    <x v="3"/>
    <x v="5"/>
    <x v="520"/>
    <x v="5"/>
    <x v="2"/>
    <x v="4"/>
    <s v="OIC Binder Clips"/>
    <n v="17.899999999999999"/>
    <n v="5"/>
    <n v="8.9499999999999993"/>
    <s v="Yes"/>
  </r>
  <r>
    <d v="2016-06-26T00:00:00"/>
    <x v="3"/>
    <x v="5"/>
    <x v="520"/>
    <x v="5"/>
    <x v="2"/>
    <x v="3"/>
    <s v="Ampad Phone Message Book, Recycled, 400 Message Capacity, 5 Â¾Â” x 11Â”"/>
    <n v="12.48"/>
    <n v="2"/>
    <n v="5.62"/>
    <s v="Yes"/>
  </r>
  <r>
    <d v="2016-06-26T00:00:00"/>
    <x v="3"/>
    <x v="5"/>
    <x v="289"/>
    <x v="2"/>
    <x v="0"/>
    <x v="0"/>
    <s v="AmazonBasics 3-Button USB Wired Mouse"/>
    <n v="20.97"/>
    <n v="3"/>
    <n v="9.02"/>
    <s v="Yes"/>
  </r>
  <r>
    <d v="2016-06-26T00:00:00"/>
    <x v="3"/>
    <x v="5"/>
    <x v="289"/>
    <x v="2"/>
    <x v="0"/>
    <x v="0"/>
    <s v="Perixx PERIBOARD-512B, Ergonomic Split Keyboard"/>
    <n v="139.96"/>
    <n v="4"/>
    <n v="9.8000000000000007"/>
    <s v="Yes"/>
  </r>
  <r>
    <d v="2016-06-26T00:00:00"/>
    <x v="3"/>
    <x v="5"/>
    <x v="289"/>
    <x v="2"/>
    <x v="1"/>
    <x v="5"/>
    <s v="DAX Executive Solid Wood Document Frame, Desktop or Hang, Mahogany, 5 x 7"/>
    <n v="37.74"/>
    <n v="3"/>
    <n v="12.83"/>
    <s v="Yes"/>
  </r>
  <r>
    <d v="2016-06-26T00:00:00"/>
    <x v="3"/>
    <x v="5"/>
    <x v="745"/>
    <x v="21"/>
    <x v="0"/>
    <x v="2"/>
    <s v="Cisco IPÂ PhoneÂ 7961G VoIPÂ phoneÂ - Dark gray"/>
    <n v="135.94999999999999"/>
    <n v="1"/>
    <n v="39.43"/>
    <s v="Yes"/>
  </r>
  <r>
    <d v="2016-06-27T00:00:00"/>
    <x v="3"/>
    <x v="5"/>
    <x v="7"/>
    <x v="3"/>
    <x v="2"/>
    <x v="3"/>
    <s v="Wirebound Message Books, Four 2 3/4 x 5 White Forms per Page"/>
    <n v="37.46"/>
    <n v="7"/>
    <n v="12.18"/>
    <s v="Yes"/>
  </r>
  <r>
    <d v="2016-06-27T00:00:00"/>
    <x v="3"/>
    <x v="5"/>
    <x v="7"/>
    <x v="3"/>
    <x v="1"/>
    <x v="1"/>
    <s v="Global Commerce Series Low-Back Swivel/Tilt Chairs"/>
    <n v="539.66"/>
    <n v="3"/>
    <n v="-7.71"/>
    <s v="No"/>
  </r>
  <r>
    <d v="2016-06-27T00:00:00"/>
    <x v="3"/>
    <x v="5"/>
    <x v="474"/>
    <x v="5"/>
    <x v="0"/>
    <x v="2"/>
    <s v="Ooma Telo VoIP Home Phone System"/>
    <n v="201.58"/>
    <n v="2"/>
    <n v="12.6"/>
    <s v="Yes"/>
  </r>
  <r>
    <d v="2016-06-28T00:00:00"/>
    <x v="3"/>
    <x v="5"/>
    <x v="287"/>
    <x v="3"/>
    <x v="0"/>
    <x v="2"/>
    <s v="Polycom CX300 Desktop Phone USB VoIP phone"/>
    <n v="359.98"/>
    <n v="3"/>
    <n v="36"/>
    <s v="Yes"/>
  </r>
  <r>
    <d v="2016-06-28T00:00:00"/>
    <x v="3"/>
    <x v="5"/>
    <x v="36"/>
    <x v="5"/>
    <x v="2"/>
    <x v="9"/>
    <s v="Recycled Pressboard Report Cover with Reinforced Top Hinge"/>
    <n v="7.75"/>
    <n v="3"/>
    <n v="2.81"/>
    <s v="Yes"/>
  </r>
  <r>
    <d v="2016-06-28T00:00:00"/>
    <x v="3"/>
    <x v="5"/>
    <x v="36"/>
    <x v="5"/>
    <x v="2"/>
    <x v="9"/>
    <s v="GBC Premium Transparent Covers with Diagonal Lined Pattern"/>
    <n v="33.57"/>
    <n v="2"/>
    <n v="11.75"/>
    <s v="Yes"/>
  </r>
  <r>
    <d v="2016-06-28T00:00:00"/>
    <x v="3"/>
    <x v="5"/>
    <x v="635"/>
    <x v="8"/>
    <x v="1"/>
    <x v="1"/>
    <s v="Global Armless Task Chair, Royal Blue"/>
    <n v="121.96"/>
    <n v="2"/>
    <n v="20.73"/>
    <s v="Yes"/>
  </r>
  <r>
    <d v="2016-06-28T00:00:00"/>
    <x v="3"/>
    <x v="5"/>
    <x v="635"/>
    <x v="8"/>
    <x v="2"/>
    <x v="10"/>
    <s v="Disposable Triple-Filter Dust Bags"/>
    <n v="8.74"/>
    <n v="2"/>
    <n v="2.27"/>
    <s v="Yes"/>
  </r>
  <r>
    <d v="2016-06-28T00:00:00"/>
    <x v="3"/>
    <x v="5"/>
    <x v="635"/>
    <x v="8"/>
    <x v="2"/>
    <x v="3"/>
    <s v="Xerox 1960"/>
    <n v="61.96"/>
    <n v="2"/>
    <n v="27.88"/>
    <s v="Yes"/>
  </r>
  <r>
    <d v="2016-06-28T00:00:00"/>
    <x v="3"/>
    <x v="5"/>
    <x v="635"/>
    <x v="8"/>
    <x v="2"/>
    <x v="9"/>
    <s v="Ibico Presentation Index for Binding Systems"/>
    <n v="7.96"/>
    <n v="2"/>
    <n v="3.74"/>
    <s v="Yes"/>
  </r>
  <r>
    <d v="2016-06-28T00:00:00"/>
    <x v="3"/>
    <x v="5"/>
    <x v="635"/>
    <x v="8"/>
    <x v="2"/>
    <x v="10"/>
    <s v="Holmes Replacement Filter for HEPA Air Cleaner, Very Large Room, HEPA Filter"/>
    <n v="275.24"/>
    <n v="4"/>
    <n v="121.11"/>
    <s v="Yes"/>
  </r>
  <r>
    <d v="2016-06-29T00:00:00"/>
    <x v="3"/>
    <x v="5"/>
    <x v="304"/>
    <x v="20"/>
    <x v="2"/>
    <x v="6"/>
    <s v="Fellowes Bankers Box Stor/Drawer Steel Plus"/>
    <n v="191.88"/>
    <n v="6"/>
    <n v="19.190000000000001"/>
    <s v="Yes"/>
  </r>
  <r>
    <d v="2016-06-30T00:00:00"/>
    <x v="3"/>
    <x v="5"/>
    <x v="432"/>
    <x v="21"/>
    <x v="2"/>
    <x v="11"/>
    <s v="Bulldog Vacuum Base Pencil Sharpener"/>
    <n v="35.97"/>
    <n v="3"/>
    <n v="9.7100000000000009"/>
    <s v="Yes"/>
  </r>
  <r>
    <d v="2016-06-30T00:00:00"/>
    <x v="3"/>
    <x v="5"/>
    <x v="432"/>
    <x v="21"/>
    <x v="1"/>
    <x v="14"/>
    <s v="O'Sullivan 2-Door Barrister Bookcase in Odessa Pine"/>
    <n v="1266.8599999999999"/>
    <n v="7"/>
    <n v="291.38"/>
    <s v="Yes"/>
  </r>
  <r>
    <d v="2016-06-30T00:00:00"/>
    <x v="3"/>
    <x v="5"/>
    <x v="341"/>
    <x v="3"/>
    <x v="0"/>
    <x v="0"/>
    <s v="Kingston Digital DataTraveler 16GB USB 2.0"/>
    <n v="50.12"/>
    <n v="7"/>
    <n v="-0.63"/>
    <s v="No"/>
  </r>
  <r>
    <d v="2016-07-01T00:00:00"/>
    <x v="3"/>
    <x v="6"/>
    <x v="8"/>
    <x v="5"/>
    <x v="2"/>
    <x v="11"/>
    <s v="Panasonic KP-350BK Electric Pencil Sharpener with Auto Stop"/>
    <n v="34.58"/>
    <n v="1"/>
    <n v="10.029999999999999"/>
    <s v="Yes"/>
  </r>
  <r>
    <d v="2016-07-01T00:00:00"/>
    <x v="3"/>
    <x v="6"/>
    <x v="601"/>
    <x v="4"/>
    <x v="1"/>
    <x v="5"/>
    <s v="Executive Impressions 13&quot; Clairmont Wall Clock"/>
    <n v="23.08"/>
    <n v="3"/>
    <n v="-10.96"/>
    <s v="No"/>
  </r>
  <r>
    <d v="2016-07-01T00:00:00"/>
    <x v="3"/>
    <x v="6"/>
    <x v="601"/>
    <x v="4"/>
    <x v="2"/>
    <x v="3"/>
    <s v="Xerox 212"/>
    <n v="25.92"/>
    <n v="5"/>
    <n v="9.07"/>
    <s v="Yes"/>
  </r>
  <r>
    <d v="2016-07-02T00:00:00"/>
    <x v="3"/>
    <x v="6"/>
    <x v="152"/>
    <x v="25"/>
    <x v="0"/>
    <x v="0"/>
    <s v="Micro Innovations USB RF Wireless Keyboard with Mouse"/>
    <n v="100"/>
    <n v="4"/>
    <n v="21"/>
    <s v="Yes"/>
  </r>
  <r>
    <d v="2016-07-02T00:00:00"/>
    <x v="3"/>
    <x v="6"/>
    <x v="152"/>
    <x v="25"/>
    <x v="2"/>
    <x v="8"/>
    <s v="Permanent Self-Adhesive File Folder Labels for Typewriters by Universal"/>
    <n v="7.83"/>
    <n v="3"/>
    <n v="3.6"/>
    <s v="Yes"/>
  </r>
  <r>
    <d v="2016-07-02T00:00:00"/>
    <x v="3"/>
    <x v="6"/>
    <x v="766"/>
    <x v="18"/>
    <x v="2"/>
    <x v="3"/>
    <s v="Xerox 1912"/>
    <n v="30.35"/>
    <n v="2"/>
    <n v="10.62"/>
    <s v="Yes"/>
  </r>
  <r>
    <d v="2016-07-02T00:00:00"/>
    <x v="3"/>
    <x v="6"/>
    <x v="750"/>
    <x v="5"/>
    <x v="0"/>
    <x v="2"/>
    <s v="Motorola L703CM"/>
    <n v="623.96"/>
    <n v="5"/>
    <n v="39"/>
    <s v="Yes"/>
  </r>
  <r>
    <d v="2016-07-03T00:00:00"/>
    <x v="3"/>
    <x v="6"/>
    <x v="369"/>
    <x v="4"/>
    <x v="0"/>
    <x v="2"/>
    <s v="Belkin Grip Candy Sheer Case / Cover for iPhone 5 and 5S"/>
    <n v="21.07"/>
    <n v="3"/>
    <n v="1.58"/>
    <s v="Yes"/>
  </r>
  <r>
    <d v="2016-07-04T00:00:00"/>
    <x v="3"/>
    <x v="6"/>
    <x v="523"/>
    <x v="5"/>
    <x v="0"/>
    <x v="12"/>
    <s v="Hewlett Packard 610 Color Digital Copier / Printer"/>
    <n v="1199.98"/>
    <n v="3"/>
    <n v="374.99"/>
    <s v="Yes"/>
  </r>
  <r>
    <d v="2016-07-04T00:00:00"/>
    <x v="3"/>
    <x v="6"/>
    <x v="12"/>
    <x v="2"/>
    <x v="1"/>
    <x v="1"/>
    <s v="Hon Deluxe Fabric Upholstered Stacking Chairs, Rounded Back"/>
    <n v="658.75"/>
    <n v="3"/>
    <n v="146.38999999999999"/>
    <s v="Yes"/>
  </r>
  <r>
    <d v="2016-07-04T00:00:00"/>
    <x v="3"/>
    <x v="6"/>
    <x v="582"/>
    <x v="2"/>
    <x v="2"/>
    <x v="11"/>
    <s v="Newell 322"/>
    <n v="3.64"/>
    <n v="2"/>
    <n v="0.98"/>
    <s v="Yes"/>
  </r>
  <r>
    <d v="2016-07-04T00:00:00"/>
    <x v="3"/>
    <x v="6"/>
    <x v="77"/>
    <x v="8"/>
    <x v="2"/>
    <x v="3"/>
    <s v="Xerox 1939"/>
    <n v="37.94"/>
    <n v="2"/>
    <n v="18.21"/>
    <s v="Yes"/>
  </r>
  <r>
    <d v="2016-07-04T00:00:00"/>
    <x v="3"/>
    <x v="6"/>
    <x v="133"/>
    <x v="13"/>
    <x v="2"/>
    <x v="10"/>
    <s v="Belkin 7-Outlet SurgeMaster Home Series"/>
    <n v="33.53"/>
    <n v="3"/>
    <n v="2.5099999999999998"/>
    <s v="Yes"/>
  </r>
  <r>
    <d v="2016-07-04T00:00:00"/>
    <x v="3"/>
    <x v="6"/>
    <x v="133"/>
    <x v="13"/>
    <x v="2"/>
    <x v="6"/>
    <s v="Eldon Jumbo ProFile Portable File Boxes Graphite/Black"/>
    <n v="36.74"/>
    <n v="3"/>
    <n v="3.67"/>
    <s v="Yes"/>
  </r>
  <r>
    <d v="2016-07-05T00:00:00"/>
    <x v="3"/>
    <x v="6"/>
    <x v="746"/>
    <x v="2"/>
    <x v="2"/>
    <x v="9"/>
    <s v="GBC Twin Loop Wire Binding Elements, 9/16&quot; Spine, Black"/>
    <n v="85.23"/>
    <n v="7"/>
    <n v="30.9"/>
    <s v="Yes"/>
  </r>
  <r>
    <d v="2016-07-05T00:00:00"/>
    <x v="3"/>
    <x v="6"/>
    <x v="746"/>
    <x v="2"/>
    <x v="2"/>
    <x v="8"/>
    <s v="Alphabetical Labels for Top Tab Filing"/>
    <n v="44.4"/>
    <n v="3"/>
    <n v="22.2"/>
    <s v="Yes"/>
  </r>
  <r>
    <d v="2016-07-05T00:00:00"/>
    <x v="3"/>
    <x v="6"/>
    <x v="746"/>
    <x v="2"/>
    <x v="1"/>
    <x v="1"/>
    <s v="Hon Mobius Operator's Chair"/>
    <n v="442.76"/>
    <n v="4"/>
    <n v="59.04"/>
    <s v="Yes"/>
  </r>
  <r>
    <d v="2016-07-05T00:00:00"/>
    <x v="3"/>
    <x v="6"/>
    <x v="746"/>
    <x v="2"/>
    <x v="0"/>
    <x v="15"/>
    <s v="Bady BDG101FRU Card Printer"/>
    <n v="3999.95"/>
    <n v="5"/>
    <n v="1159.99"/>
    <s v="Yes"/>
  </r>
  <r>
    <d v="2016-07-05T00:00:00"/>
    <x v="3"/>
    <x v="6"/>
    <x v="746"/>
    <x v="2"/>
    <x v="0"/>
    <x v="0"/>
    <s v="SanDisk Ultra 64 GB MicroSDHC Class 10 Memory Card"/>
    <n v="199.95"/>
    <n v="5"/>
    <n v="21.99"/>
    <s v="Yes"/>
  </r>
  <r>
    <d v="2016-07-05T00:00:00"/>
    <x v="3"/>
    <x v="6"/>
    <x v="746"/>
    <x v="2"/>
    <x v="1"/>
    <x v="5"/>
    <s v="Staple-based wall hangings"/>
    <n v="63.68"/>
    <n v="8"/>
    <n v="28.02"/>
    <s v="Yes"/>
  </r>
  <r>
    <d v="2016-07-06T00:00:00"/>
    <x v="3"/>
    <x v="6"/>
    <x v="490"/>
    <x v="2"/>
    <x v="2"/>
    <x v="3"/>
    <s v="Xerox 226"/>
    <n v="32.4"/>
    <n v="5"/>
    <n v="15.55"/>
    <s v="Yes"/>
  </r>
  <r>
    <d v="2016-07-06T00:00:00"/>
    <x v="3"/>
    <x v="6"/>
    <x v="399"/>
    <x v="5"/>
    <x v="2"/>
    <x v="9"/>
    <s v="Avery Hanging File Binders"/>
    <n v="4.78"/>
    <n v="1"/>
    <n v="1.55"/>
    <s v="Yes"/>
  </r>
  <r>
    <d v="2016-07-06T00:00:00"/>
    <x v="3"/>
    <x v="6"/>
    <x v="399"/>
    <x v="5"/>
    <x v="2"/>
    <x v="3"/>
    <s v="While You Were Out Pads, 50 per Pad, 4 x 5 1/4, Green Cycle"/>
    <n v="4.7300000000000004"/>
    <n v="1"/>
    <n v="2.3199999999999998"/>
    <s v="Yes"/>
  </r>
  <r>
    <d v="2016-07-06T00:00:00"/>
    <x v="3"/>
    <x v="6"/>
    <x v="767"/>
    <x v="13"/>
    <x v="2"/>
    <x v="4"/>
    <s v="Ideal Clamps"/>
    <n v="9.65"/>
    <n v="6"/>
    <n v="3.5"/>
    <s v="Yes"/>
  </r>
  <r>
    <d v="2016-07-07T00:00:00"/>
    <x v="3"/>
    <x v="6"/>
    <x v="571"/>
    <x v="11"/>
    <x v="2"/>
    <x v="16"/>
    <s v="Acme Softgrip Scissors"/>
    <n v="45.58"/>
    <n v="7"/>
    <n v="5.13"/>
    <s v="Yes"/>
  </r>
  <r>
    <d v="2016-07-07T00:00:00"/>
    <x v="3"/>
    <x v="6"/>
    <x v="305"/>
    <x v="5"/>
    <x v="1"/>
    <x v="5"/>
    <s v="Howard Miller 11-1/2&quot; Diameter Grantwood Wall Clock"/>
    <n v="215.65"/>
    <n v="5"/>
    <n v="73.319999999999993"/>
    <s v="Yes"/>
  </r>
  <r>
    <d v="2016-07-07T00:00:00"/>
    <x v="3"/>
    <x v="6"/>
    <x v="91"/>
    <x v="3"/>
    <x v="1"/>
    <x v="5"/>
    <s v="Flat Face Poster Frame"/>
    <n v="60.29"/>
    <n v="8"/>
    <n v="-27.13"/>
    <s v="No"/>
  </r>
  <r>
    <d v="2016-07-07T00:00:00"/>
    <x v="3"/>
    <x v="6"/>
    <x v="91"/>
    <x v="3"/>
    <x v="2"/>
    <x v="4"/>
    <s v="Acco Hot Clips Clips to Go"/>
    <n v="2.63"/>
    <n v="1"/>
    <n v="0.82"/>
    <s v="Yes"/>
  </r>
  <r>
    <d v="2016-07-07T00:00:00"/>
    <x v="3"/>
    <x v="6"/>
    <x v="91"/>
    <x v="3"/>
    <x v="2"/>
    <x v="3"/>
    <s v="Tops Wirebound Message Log Books"/>
    <n v="23.69"/>
    <n v="9"/>
    <n v="7.7"/>
    <s v="Yes"/>
  </r>
  <r>
    <d v="2016-07-07T00:00:00"/>
    <x v="3"/>
    <x v="6"/>
    <x v="91"/>
    <x v="3"/>
    <x v="1"/>
    <x v="1"/>
    <s v="Global Ergonomic Managers Chair"/>
    <n v="253.37"/>
    <n v="2"/>
    <n v="-14.48"/>
    <s v="No"/>
  </r>
  <r>
    <d v="2016-07-07T00:00:00"/>
    <x v="3"/>
    <x v="6"/>
    <x v="760"/>
    <x v="5"/>
    <x v="1"/>
    <x v="1"/>
    <s v="Global Leather Task Chair, Black"/>
    <n v="287.97000000000003"/>
    <n v="4"/>
    <n v="-3.6"/>
    <s v="No"/>
  </r>
  <r>
    <d v="2016-07-07T00:00:00"/>
    <x v="3"/>
    <x v="6"/>
    <x v="760"/>
    <x v="5"/>
    <x v="0"/>
    <x v="12"/>
    <s v="Canon PC1060 Personal Laser Copier"/>
    <n v="2799.96"/>
    <n v="5"/>
    <n v="944.99"/>
    <s v="Yes"/>
  </r>
  <r>
    <d v="2016-07-07T00:00:00"/>
    <x v="3"/>
    <x v="6"/>
    <x v="760"/>
    <x v="5"/>
    <x v="2"/>
    <x v="3"/>
    <s v="Xerox 1942"/>
    <n v="48.94"/>
    <n v="1"/>
    <n v="24.47"/>
    <s v="Yes"/>
  </r>
  <r>
    <d v="2016-07-07T00:00:00"/>
    <x v="3"/>
    <x v="6"/>
    <x v="570"/>
    <x v="13"/>
    <x v="2"/>
    <x v="8"/>
    <s v="Permanent Self-Adhesive File Folder Labels for Typewriters, 1 1/8 x 3 1/2, White"/>
    <n v="10.08"/>
    <n v="2"/>
    <n v="3.28"/>
    <s v="Yes"/>
  </r>
  <r>
    <d v="2016-07-07T00:00:00"/>
    <x v="3"/>
    <x v="6"/>
    <x v="570"/>
    <x v="13"/>
    <x v="0"/>
    <x v="2"/>
    <s v="Panasonic KX T7731-B Digital phone"/>
    <n v="59.99"/>
    <n v="1"/>
    <n v="-13"/>
    <s v="No"/>
  </r>
  <r>
    <d v="2016-07-07T00:00:00"/>
    <x v="3"/>
    <x v="6"/>
    <x v="570"/>
    <x v="13"/>
    <x v="2"/>
    <x v="9"/>
    <s v="Acco Pressboard Covers with Storage Hooks, 14 7/8&quot; x 11&quot;, Executive Red"/>
    <n v="5.72"/>
    <n v="5"/>
    <n v="-4.76"/>
    <s v="No"/>
  </r>
  <r>
    <d v="2016-07-07T00:00:00"/>
    <x v="3"/>
    <x v="6"/>
    <x v="570"/>
    <x v="13"/>
    <x v="2"/>
    <x v="9"/>
    <s v="GBC Standard Plastic Binding Systems' Combs"/>
    <n v="9.42"/>
    <n v="5"/>
    <n v="-7.85"/>
    <s v="No"/>
  </r>
  <r>
    <d v="2016-07-07T00:00:00"/>
    <x v="3"/>
    <x v="6"/>
    <x v="695"/>
    <x v="27"/>
    <x v="2"/>
    <x v="3"/>
    <s v="Xerox 226"/>
    <n v="12.96"/>
    <n v="2"/>
    <n v="6.22"/>
    <s v="Yes"/>
  </r>
  <r>
    <d v="2016-07-07T00:00:00"/>
    <x v="3"/>
    <x v="6"/>
    <x v="695"/>
    <x v="27"/>
    <x v="2"/>
    <x v="11"/>
    <s v="Boston KS Multi-Size Manual Pencil Sharpener"/>
    <n v="45.98"/>
    <n v="2"/>
    <n v="12.87"/>
    <s v="Yes"/>
  </r>
  <r>
    <d v="2016-07-08T00:00:00"/>
    <x v="3"/>
    <x v="6"/>
    <x v="395"/>
    <x v="1"/>
    <x v="0"/>
    <x v="0"/>
    <s v="LogitechÂ Illuminated - Keyboard"/>
    <n v="179.97"/>
    <n v="3"/>
    <n v="86.39"/>
    <s v="Yes"/>
  </r>
  <r>
    <d v="2016-07-10T00:00:00"/>
    <x v="3"/>
    <x v="6"/>
    <x v="384"/>
    <x v="5"/>
    <x v="2"/>
    <x v="9"/>
    <s v="GBC Recycled VeloBinder Covers"/>
    <n v="27.26"/>
    <n v="2"/>
    <n v="8.86"/>
    <s v="Yes"/>
  </r>
  <r>
    <d v="2016-07-10T00:00:00"/>
    <x v="3"/>
    <x v="6"/>
    <x v="729"/>
    <x v="1"/>
    <x v="0"/>
    <x v="15"/>
    <s v="Okidata C331dn Printer"/>
    <n v="837.6"/>
    <n v="3"/>
    <n v="62.82"/>
    <s v="Yes"/>
  </r>
  <r>
    <d v="2016-07-10T00:00:00"/>
    <x v="3"/>
    <x v="6"/>
    <x v="246"/>
    <x v="5"/>
    <x v="2"/>
    <x v="3"/>
    <s v="Astroparche Fine Business Paper"/>
    <n v="10.56"/>
    <n v="2"/>
    <n v="5.07"/>
    <s v="Yes"/>
  </r>
  <r>
    <d v="2016-07-10T00:00:00"/>
    <x v="3"/>
    <x v="6"/>
    <x v="337"/>
    <x v="13"/>
    <x v="2"/>
    <x v="8"/>
    <s v="Avery 511"/>
    <n v="4.93"/>
    <n v="2"/>
    <n v="1.72"/>
    <s v="Yes"/>
  </r>
  <r>
    <d v="2016-07-10T00:00:00"/>
    <x v="3"/>
    <x v="6"/>
    <x v="303"/>
    <x v="1"/>
    <x v="2"/>
    <x v="4"/>
    <s v="Alliance Super-Size Bands, Assorted Sizes"/>
    <n v="93.36"/>
    <n v="12"/>
    <n v="0.93"/>
    <s v="Yes"/>
  </r>
  <r>
    <d v="2016-07-11T00:00:00"/>
    <x v="3"/>
    <x v="6"/>
    <x v="695"/>
    <x v="1"/>
    <x v="2"/>
    <x v="9"/>
    <s v="Wilson Jones International Size A4 Ring Binders"/>
    <n v="27.68"/>
    <n v="2"/>
    <n v="9.69"/>
    <s v="Yes"/>
  </r>
  <r>
    <d v="2016-07-11T00:00:00"/>
    <x v="3"/>
    <x v="6"/>
    <x v="678"/>
    <x v="5"/>
    <x v="2"/>
    <x v="9"/>
    <s v="Fellowes Binding Cases"/>
    <n v="37.44"/>
    <n v="4"/>
    <n v="11.7"/>
    <s v="Yes"/>
  </r>
  <r>
    <d v="2016-07-11T00:00:00"/>
    <x v="3"/>
    <x v="6"/>
    <x v="678"/>
    <x v="5"/>
    <x v="2"/>
    <x v="9"/>
    <s v="Ibico Plastic and Wire Spiral Binding Combs"/>
    <n v="26.98"/>
    <n v="4"/>
    <n v="8.77"/>
    <s v="Yes"/>
  </r>
  <r>
    <d v="2016-07-11T00:00:00"/>
    <x v="3"/>
    <x v="6"/>
    <x v="678"/>
    <x v="5"/>
    <x v="2"/>
    <x v="16"/>
    <s v="Acme Preferred Stainless Steel Scissors"/>
    <n v="11.36"/>
    <n v="2"/>
    <n v="3.29"/>
    <s v="Yes"/>
  </r>
  <r>
    <d v="2016-07-11T00:00:00"/>
    <x v="3"/>
    <x v="6"/>
    <x v="678"/>
    <x v="5"/>
    <x v="2"/>
    <x v="8"/>
    <s v="Avery 486"/>
    <n v="14.62"/>
    <n v="2"/>
    <n v="6.87"/>
    <s v="Yes"/>
  </r>
  <r>
    <d v="2016-07-11T00:00:00"/>
    <x v="3"/>
    <x v="6"/>
    <x v="606"/>
    <x v="5"/>
    <x v="1"/>
    <x v="5"/>
    <s v="C-Line Magnetic Cubicle Keepers, Clear Polypropylene"/>
    <n v="14.82"/>
    <n v="3"/>
    <n v="6.22"/>
    <s v="Yes"/>
  </r>
  <r>
    <d v="2016-07-11T00:00:00"/>
    <x v="3"/>
    <x v="6"/>
    <x v="125"/>
    <x v="18"/>
    <x v="0"/>
    <x v="0"/>
    <s v="Plantronics Audio 478 Stereo USB Headset"/>
    <n v="119.98"/>
    <n v="3"/>
    <n v="22.5"/>
    <s v="Yes"/>
  </r>
  <r>
    <d v="2016-07-11T00:00:00"/>
    <x v="3"/>
    <x v="6"/>
    <x v="246"/>
    <x v="8"/>
    <x v="2"/>
    <x v="4"/>
    <s v="Rubber Band Ball"/>
    <n v="14.96"/>
    <n v="4"/>
    <n v="0.3"/>
    <s v="Yes"/>
  </r>
  <r>
    <d v="2016-07-11T00:00:00"/>
    <x v="3"/>
    <x v="6"/>
    <x v="577"/>
    <x v="5"/>
    <x v="2"/>
    <x v="3"/>
    <s v="Wirebound Four 2-3/4 x 5 Forms per Page, 400 Sets per Book"/>
    <n v="12.9"/>
    <n v="2"/>
    <n v="6.32"/>
    <s v="Yes"/>
  </r>
  <r>
    <d v="2016-07-11T00:00:00"/>
    <x v="3"/>
    <x v="6"/>
    <x v="434"/>
    <x v="46"/>
    <x v="1"/>
    <x v="1"/>
    <s v="Global Troy Executive Leather Low-Back Tilter"/>
    <n v="1603.14"/>
    <n v="4"/>
    <n v="100.2"/>
    <s v="Yes"/>
  </r>
  <r>
    <d v="2016-07-11T00:00:00"/>
    <x v="3"/>
    <x v="6"/>
    <x v="559"/>
    <x v="2"/>
    <x v="0"/>
    <x v="2"/>
    <s v="AT&amp;T SB67148 SynJ"/>
    <n v="263.95999999999998"/>
    <n v="4"/>
    <n v="71.27"/>
    <s v="Yes"/>
  </r>
  <r>
    <d v="2016-07-11T00:00:00"/>
    <x v="3"/>
    <x v="6"/>
    <x v="559"/>
    <x v="2"/>
    <x v="0"/>
    <x v="2"/>
    <s v="Jabra Supreme Plus Driver EditionÂ Headset"/>
    <n v="359.97"/>
    <n v="3"/>
    <n v="100.79"/>
    <s v="Yes"/>
  </r>
  <r>
    <d v="2016-07-11T00:00:00"/>
    <x v="3"/>
    <x v="6"/>
    <x v="559"/>
    <x v="2"/>
    <x v="2"/>
    <x v="3"/>
    <s v="Xerox 23"/>
    <n v="12.96"/>
    <n v="2"/>
    <n v="6.22"/>
    <s v="Yes"/>
  </r>
  <r>
    <d v="2016-07-11T00:00:00"/>
    <x v="3"/>
    <x v="6"/>
    <x v="559"/>
    <x v="2"/>
    <x v="2"/>
    <x v="6"/>
    <s v="Eldon Base for stackable storage shelf, platinum"/>
    <n v="116.82"/>
    <n v="3"/>
    <n v="5.84"/>
    <s v="Yes"/>
  </r>
  <r>
    <d v="2016-07-11T00:00:00"/>
    <x v="3"/>
    <x v="6"/>
    <x v="559"/>
    <x v="2"/>
    <x v="2"/>
    <x v="9"/>
    <s v="Ibico EB-19 Dual Function Manual Binding System"/>
    <n v="276.77999999999997"/>
    <n v="2"/>
    <n v="89.95"/>
    <s v="Yes"/>
  </r>
  <r>
    <d v="2016-07-11T00:00:00"/>
    <x v="3"/>
    <x v="6"/>
    <x v="221"/>
    <x v="4"/>
    <x v="1"/>
    <x v="5"/>
    <s v="Executive Impressions 14&quot; Contract Wall Clock with Quartz Movement"/>
    <n v="44.46"/>
    <n v="5"/>
    <n v="-17.78"/>
    <s v="No"/>
  </r>
  <r>
    <d v="2016-07-11T00:00:00"/>
    <x v="3"/>
    <x v="6"/>
    <x v="221"/>
    <x v="4"/>
    <x v="2"/>
    <x v="6"/>
    <s v="Mini 13-1/2 Capacity Data Binder Rack, Pearl"/>
    <n v="314.08999999999997"/>
    <n v="3"/>
    <n v="19.63"/>
    <s v="Yes"/>
  </r>
  <r>
    <d v="2016-07-11T00:00:00"/>
    <x v="3"/>
    <x v="6"/>
    <x v="90"/>
    <x v="5"/>
    <x v="0"/>
    <x v="0"/>
    <s v="NETGEAR AC1750 Dual Band GigabitÂ Smart WiFi Router"/>
    <n v="479.97"/>
    <n v="3"/>
    <n v="163.19"/>
    <s v="Yes"/>
  </r>
  <r>
    <d v="2016-07-11T00:00:00"/>
    <x v="3"/>
    <x v="6"/>
    <x v="453"/>
    <x v="5"/>
    <x v="2"/>
    <x v="9"/>
    <s v="GBC VeloBinder Manual Binding System"/>
    <n v="57.58"/>
    <n v="2"/>
    <n v="20.149999999999999"/>
    <s v="Yes"/>
  </r>
  <r>
    <d v="2016-07-14T00:00:00"/>
    <x v="3"/>
    <x v="6"/>
    <x v="77"/>
    <x v="22"/>
    <x v="0"/>
    <x v="2"/>
    <s v="LG Electronics Tone+ HBS-730 Bluetooth Headset"/>
    <n v="380.86"/>
    <n v="8"/>
    <n v="38.090000000000003"/>
    <s v="Yes"/>
  </r>
  <r>
    <d v="2016-07-14T00:00:00"/>
    <x v="3"/>
    <x v="6"/>
    <x v="642"/>
    <x v="13"/>
    <x v="2"/>
    <x v="16"/>
    <s v="Acme Stainless Steel Office Snips"/>
    <n v="11.63"/>
    <n v="2"/>
    <n v="1.02"/>
    <s v="Yes"/>
  </r>
  <r>
    <d v="2016-07-14T00:00:00"/>
    <x v="3"/>
    <x v="6"/>
    <x v="82"/>
    <x v="2"/>
    <x v="2"/>
    <x v="6"/>
    <s v="Personal Folder Holder, Ebony"/>
    <n v="11.21"/>
    <n v="1"/>
    <n v="3.36"/>
    <s v="Yes"/>
  </r>
  <r>
    <d v="2016-07-14T00:00:00"/>
    <x v="3"/>
    <x v="6"/>
    <x v="82"/>
    <x v="2"/>
    <x v="2"/>
    <x v="9"/>
    <s v="Acco Hanging Data Binders"/>
    <n v="9.14"/>
    <n v="3"/>
    <n v="3.2"/>
    <s v="Yes"/>
  </r>
  <r>
    <d v="2016-07-14T00:00:00"/>
    <x v="3"/>
    <x v="6"/>
    <x v="82"/>
    <x v="2"/>
    <x v="2"/>
    <x v="4"/>
    <s v="Ideal Clamps"/>
    <n v="14.07"/>
    <n v="7"/>
    <n v="6.89"/>
    <s v="Yes"/>
  </r>
  <r>
    <d v="2016-07-14T00:00:00"/>
    <x v="3"/>
    <x v="6"/>
    <x v="82"/>
    <x v="2"/>
    <x v="2"/>
    <x v="11"/>
    <s v="Newell 315"/>
    <n v="41.86"/>
    <n v="7"/>
    <n v="10.47"/>
    <s v="Yes"/>
  </r>
  <r>
    <d v="2016-07-14T00:00:00"/>
    <x v="3"/>
    <x v="6"/>
    <x v="82"/>
    <x v="2"/>
    <x v="2"/>
    <x v="9"/>
    <s v="Pressboard Data Binders by Wilson Jones"/>
    <n v="8.5399999999999991"/>
    <n v="2"/>
    <n v="2.88"/>
    <s v="Yes"/>
  </r>
  <r>
    <d v="2016-07-14T00:00:00"/>
    <x v="3"/>
    <x v="6"/>
    <x v="82"/>
    <x v="2"/>
    <x v="1"/>
    <x v="14"/>
    <s v="O'Sullivan 2-Door Barrister Bookcase in Odessa Pine"/>
    <n v="579.14"/>
    <n v="4"/>
    <n v="21.72"/>
    <s v="Yes"/>
  </r>
  <r>
    <d v="2016-07-14T00:00:00"/>
    <x v="3"/>
    <x v="6"/>
    <x v="76"/>
    <x v="4"/>
    <x v="0"/>
    <x v="2"/>
    <s v="Blue Parrot B250XT Professional Grade Wireless BluetoothÂ HeadsetÂ with"/>
    <n v="419.94"/>
    <n v="7"/>
    <n v="52.49"/>
    <s v="Yes"/>
  </r>
  <r>
    <d v="2016-07-14T00:00:00"/>
    <x v="3"/>
    <x v="6"/>
    <x v="708"/>
    <x v="2"/>
    <x v="2"/>
    <x v="9"/>
    <s v="GBC Standard Plastic Binding Systems Combs"/>
    <n v="14.16"/>
    <n v="2"/>
    <n v="5.13"/>
    <s v="Yes"/>
  </r>
  <r>
    <d v="2016-07-14T00:00:00"/>
    <x v="3"/>
    <x v="6"/>
    <x v="610"/>
    <x v="39"/>
    <x v="0"/>
    <x v="0"/>
    <s v="HP Standard 104 key PS/2 Keyboard"/>
    <n v="29"/>
    <n v="2"/>
    <n v="7.25"/>
    <s v="Yes"/>
  </r>
  <r>
    <d v="2016-07-14T00:00:00"/>
    <x v="3"/>
    <x v="6"/>
    <x v="112"/>
    <x v="2"/>
    <x v="2"/>
    <x v="4"/>
    <s v="Acco Hot Clips Clips to Go"/>
    <n v="29.61"/>
    <n v="9"/>
    <n v="13.32"/>
    <s v="Yes"/>
  </r>
  <r>
    <d v="2016-07-14T00:00:00"/>
    <x v="3"/>
    <x v="6"/>
    <x v="364"/>
    <x v="4"/>
    <x v="2"/>
    <x v="3"/>
    <s v="Xerox 1914"/>
    <n v="219.84"/>
    <n v="5"/>
    <n v="79.69"/>
    <s v="Yes"/>
  </r>
  <r>
    <d v="2016-07-14T00:00:00"/>
    <x v="3"/>
    <x v="6"/>
    <x v="768"/>
    <x v="21"/>
    <x v="2"/>
    <x v="9"/>
    <s v="Cardinal Holdit Data Disk Pockets"/>
    <n v="36.4"/>
    <n v="5"/>
    <n v="17.11"/>
    <s v="Yes"/>
  </r>
  <r>
    <d v="2016-07-14T00:00:00"/>
    <x v="3"/>
    <x v="6"/>
    <x v="768"/>
    <x v="21"/>
    <x v="1"/>
    <x v="5"/>
    <s v="Howard Miller 13-3/4&quot; Diameter Brushed Chrome Round Wall Clock"/>
    <n v="51.75"/>
    <n v="1"/>
    <n v="15.53"/>
    <s v="Yes"/>
  </r>
  <r>
    <d v="2016-07-14T00:00:00"/>
    <x v="3"/>
    <x v="6"/>
    <x v="731"/>
    <x v="5"/>
    <x v="0"/>
    <x v="2"/>
    <s v="Panasonic Kx-TS550"/>
    <n v="110.38"/>
    <n v="3"/>
    <n v="12.42"/>
    <s v="Yes"/>
  </r>
  <r>
    <d v="2016-07-14T00:00:00"/>
    <x v="3"/>
    <x v="6"/>
    <x v="731"/>
    <x v="5"/>
    <x v="2"/>
    <x v="10"/>
    <s v="Holmes 99% HEPA Air Purifier"/>
    <n v="151.62"/>
    <n v="7"/>
    <n v="50.03"/>
    <s v="Yes"/>
  </r>
  <r>
    <d v="2016-07-14T00:00:00"/>
    <x v="3"/>
    <x v="6"/>
    <x v="731"/>
    <x v="5"/>
    <x v="1"/>
    <x v="5"/>
    <s v="Deflect-O Glasstique Clear Desk Accessories"/>
    <n v="30.8"/>
    <n v="4"/>
    <n v="10.16"/>
    <s v="Yes"/>
  </r>
  <r>
    <d v="2016-07-15T00:00:00"/>
    <x v="3"/>
    <x v="6"/>
    <x v="519"/>
    <x v="27"/>
    <x v="2"/>
    <x v="16"/>
    <s v="Fiskars Home &amp; Office Scissors"/>
    <n v="44.4"/>
    <n v="5"/>
    <n v="12.43"/>
    <s v="Yes"/>
  </r>
  <r>
    <d v="2016-07-15T00:00:00"/>
    <x v="3"/>
    <x v="6"/>
    <x v="271"/>
    <x v="16"/>
    <x v="1"/>
    <x v="1"/>
    <s v="Bevis Steel Folding Chairs"/>
    <n v="230.28"/>
    <n v="3"/>
    <n v="23.03"/>
    <s v="Yes"/>
  </r>
  <r>
    <d v="2016-07-15T00:00:00"/>
    <x v="3"/>
    <x v="6"/>
    <x v="271"/>
    <x v="16"/>
    <x v="2"/>
    <x v="3"/>
    <s v="Xerox 1909"/>
    <n v="105.52"/>
    <n v="5"/>
    <n v="34.29"/>
    <s v="Yes"/>
  </r>
  <r>
    <d v="2016-07-16T00:00:00"/>
    <x v="3"/>
    <x v="6"/>
    <x v="290"/>
    <x v="4"/>
    <x v="2"/>
    <x v="6"/>
    <s v="Personal Filing Tote with Lid, Black/Gray"/>
    <n v="37.22"/>
    <n v="3"/>
    <n v="3.72"/>
    <s v="Yes"/>
  </r>
  <r>
    <d v="2016-07-16T00:00:00"/>
    <x v="3"/>
    <x v="6"/>
    <x v="290"/>
    <x v="4"/>
    <x v="2"/>
    <x v="3"/>
    <s v="Southworth 25% Cotton Antique Laid Paper &amp; Envelopes"/>
    <n v="20.02"/>
    <n v="3"/>
    <n v="6.26"/>
    <s v="Yes"/>
  </r>
  <r>
    <d v="2016-07-16T00:00:00"/>
    <x v="3"/>
    <x v="6"/>
    <x v="299"/>
    <x v="13"/>
    <x v="0"/>
    <x v="2"/>
    <s v="Mophie Juice Pack Helium for iPhone"/>
    <n v="143.97999999999999"/>
    <n v="3"/>
    <n v="-28.8"/>
    <s v="No"/>
  </r>
  <r>
    <d v="2016-07-16T00:00:00"/>
    <x v="3"/>
    <x v="6"/>
    <x v="299"/>
    <x v="13"/>
    <x v="0"/>
    <x v="2"/>
    <s v="GE 2-Jack Phone Line Splitter"/>
    <n v="494.38"/>
    <n v="4"/>
    <n v="-115.35"/>
    <s v="No"/>
  </r>
  <r>
    <d v="2016-07-16T00:00:00"/>
    <x v="3"/>
    <x v="6"/>
    <x v="299"/>
    <x v="13"/>
    <x v="2"/>
    <x v="16"/>
    <s v="Acme Value Line Scissors"/>
    <n v="5.84"/>
    <n v="2"/>
    <n v="0.73"/>
    <s v="Yes"/>
  </r>
  <r>
    <d v="2016-07-16T00:00:00"/>
    <x v="3"/>
    <x v="6"/>
    <x v="271"/>
    <x v="4"/>
    <x v="1"/>
    <x v="5"/>
    <s v="Staple-based wall hangings"/>
    <n v="9.5500000000000007"/>
    <n v="3"/>
    <n v="-3.82"/>
    <s v="No"/>
  </r>
  <r>
    <d v="2016-07-16T00:00:00"/>
    <x v="3"/>
    <x v="6"/>
    <x v="153"/>
    <x v="20"/>
    <x v="2"/>
    <x v="13"/>
    <s v="Poly String Tie Envelopes"/>
    <n v="10.199999999999999"/>
    <n v="5"/>
    <n v="4.79"/>
    <s v="Yes"/>
  </r>
  <r>
    <d v="2016-07-16T00:00:00"/>
    <x v="3"/>
    <x v="6"/>
    <x v="153"/>
    <x v="20"/>
    <x v="2"/>
    <x v="11"/>
    <s v="Eberhard Faber 3 1/2&quot; Golf Pencils"/>
    <n v="22.32"/>
    <n v="3"/>
    <n v="5.58"/>
    <s v="Yes"/>
  </r>
  <r>
    <d v="2016-07-16T00:00:00"/>
    <x v="3"/>
    <x v="6"/>
    <x v="153"/>
    <x v="20"/>
    <x v="2"/>
    <x v="9"/>
    <s v="Wilson Jones Turn Tabs Binder Tool for Ring Binders"/>
    <n v="24.1"/>
    <n v="5"/>
    <n v="11.09"/>
    <s v="Yes"/>
  </r>
  <r>
    <d v="2016-07-16T00:00:00"/>
    <x v="3"/>
    <x v="6"/>
    <x v="153"/>
    <x v="20"/>
    <x v="0"/>
    <x v="0"/>
    <s v="ImationÂ SecureÂ DriveÂ + Hardware Encrypted USBÂ flash driveÂ - 16 GB"/>
    <n v="75.98"/>
    <n v="2"/>
    <n v="18.239999999999998"/>
    <s v="Yes"/>
  </r>
  <r>
    <d v="2016-07-16T00:00:00"/>
    <x v="3"/>
    <x v="6"/>
    <x v="153"/>
    <x v="20"/>
    <x v="2"/>
    <x v="9"/>
    <s v="Recycled Pressboard Report Cover with Reinforced Top Hinge"/>
    <n v="6.46"/>
    <n v="2"/>
    <n v="3.17"/>
    <s v="Yes"/>
  </r>
  <r>
    <d v="2016-07-16T00:00:00"/>
    <x v="3"/>
    <x v="6"/>
    <x v="153"/>
    <x v="20"/>
    <x v="2"/>
    <x v="3"/>
    <s v="HP Office Paper (20Lb. and 87 Bright)"/>
    <n v="60.12"/>
    <n v="9"/>
    <n v="28.86"/>
    <s v="Yes"/>
  </r>
  <r>
    <d v="2016-07-17T00:00:00"/>
    <x v="3"/>
    <x v="6"/>
    <x v="362"/>
    <x v="5"/>
    <x v="2"/>
    <x v="6"/>
    <s v="Eldon Base for stackable storage shelf, platinum"/>
    <n v="77.88"/>
    <n v="2"/>
    <n v="3.89"/>
    <s v="Yes"/>
  </r>
  <r>
    <d v="2016-07-17T00:00:00"/>
    <x v="3"/>
    <x v="6"/>
    <x v="253"/>
    <x v="8"/>
    <x v="2"/>
    <x v="10"/>
    <s v="Kensington 4 Outlet MasterPiece Compact Power Control Center"/>
    <n v="162.63999999999999"/>
    <n v="2"/>
    <n v="45.54"/>
    <s v="Yes"/>
  </r>
  <r>
    <d v="2016-07-17T00:00:00"/>
    <x v="3"/>
    <x v="6"/>
    <x v="253"/>
    <x v="8"/>
    <x v="0"/>
    <x v="2"/>
    <s v="Bose SoundLink Bluetooth Speaker"/>
    <n v="597"/>
    <n v="3"/>
    <n v="280.58999999999997"/>
    <s v="Yes"/>
  </r>
  <r>
    <d v="2016-07-17T00:00:00"/>
    <x v="3"/>
    <x v="6"/>
    <x v="253"/>
    <x v="8"/>
    <x v="2"/>
    <x v="3"/>
    <s v="Eaton Premium Continuous-Feed Paper, 25% Cotton, Letter Size, White, 1000 Shts/Box"/>
    <n v="55.48"/>
    <n v="1"/>
    <n v="26.63"/>
    <s v="Yes"/>
  </r>
  <r>
    <d v="2016-07-17T00:00:00"/>
    <x v="3"/>
    <x v="6"/>
    <x v="174"/>
    <x v="28"/>
    <x v="2"/>
    <x v="3"/>
    <s v="Strathmore Photo Frame Cards"/>
    <n v="21.93"/>
    <n v="3"/>
    <n v="10.09"/>
    <s v="Yes"/>
  </r>
  <r>
    <d v="2016-07-17T00:00:00"/>
    <x v="3"/>
    <x v="6"/>
    <x v="174"/>
    <x v="28"/>
    <x v="2"/>
    <x v="6"/>
    <s v="Carina 42&quot;Hx23 3/4&quot;W Media Storage Unit"/>
    <n v="242.94"/>
    <n v="3"/>
    <n v="4.8600000000000003"/>
    <s v="Yes"/>
  </r>
  <r>
    <d v="2016-07-17T00:00:00"/>
    <x v="3"/>
    <x v="6"/>
    <x v="174"/>
    <x v="28"/>
    <x v="2"/>
    <x v="3"/>
    <s v="Rediform Wirebound &quot;Phone Memo&quot; Message Book, 11 x 5-3/4"/>
    <n v="7.64"/>
    <n v="1"/>
    <n v="3.74"/>
    <s v="Yes"/>
  </r>
  <r>
    <d v="2016-07-17T00:00:00"/>
    <x v="3"/>
    <x v="6"/>
    <x v="174"/>
    <x v="28"/>
    <x v="2"/>
    <x v="3"/>
    <s v="Xerox 1993"/>
    <n v="51.84"/>
    <n v="8"/>
    <n v="25.4"/>
    <s v="Yes"/>
  </r>
  <r>
    <d v="2016-07-17T00:00:00"/>
    <x v="3"/>
    <x v="6"/>
    <x v="174"/>
    <x v="28"/>
    <x v="2"/>
    <x v="6"/>
    <s v="Tennsco 6- and 18-Compartment Lockers"/>
    <n v="265.17"/>
    <n v="1"/>
    <n v="47.73"/>
    <s v="Yes"/>
  </r>
  <r>
    <d v="2016-07-17T00:00:00"/>
    <x v="3"/>
    <x v="6"/>
    <x v="332"/>
    <x v="1"/>
    <x v="1"/>
    <x v="5"/>
    <s v="Eldon Image Series Black Desk Accessories"/>
    <n v="12.42"/>
    <n v="3"/>
    <n v="4.47"/>
    <s v="Yes"/>
  </r>
  <r>
    <d v="2016-07-17T00:00:00"/>
    <x v="3"/>
    <x v="6"/>
    <x v="332"/>
    <x v="1"/>
    <x v="0"/>
    <x v="0"/>
    <s v="First Data TMFD35 PIN Pad"/>
    <n v="428.4"/>
    <n v="3"/>
    <n v="89.96"/>
    <s v="Yes"/>
  </r>
  <r>
    <d v="2016-07-17T00:00:00"/>
    <x v="3"/>
    <x v="6"/>
    <x v="332"/>
    <x v="1"/>
    <x v="1"/>
    <x v="5"/>
    <s v="Eldon 300 Class Desk Accessories, Black"/>
    <n v="24.75"/>
    <n v="5"/>
    <n v="10.89"/>
    <s v="Yes"/>
  </r>
  <r>
    <d v="2016-07-17T00:00:00"/>
    <x v="3"/>
    <x v="6"/>
    <x v="332"/>
    <x v="1"/>
    <x v="2"/>
    <x v="8"/>
    <s v="Round Specialty Laser Printer Labels"/>
    <n v="87.71"/>
    <n v="7"/>
    <n v="41.22"/>
    <s v="Yes"/>
  </r>
  <r>
    <d v="2016-07-17T00:00:00"/>
    <x v="3"/>
    <x v="6"/>
    <x v="332"/>
    <x v="1"/>
    <x v="2"/>
    <x v="6"/>
    <s v="Home/Office Personal File Carts"/>
    <n v="69.52"/>
    <n v="2"/>
    <n v="17.38"/>
    <s v="Yes"/>
  </r>
  <r>
    <d v="2016-07-17T00:00:00"/>
    <x v="3"/>
    <x v="6"/>
    <x v="332"/>
    <x v="1"/>
    <x v="0"/>
    <x v="2"/>
    <s v="Cyber Acoustics AC-202b Speech Recognition Stereo Headset"/>
    <n v="20.78"/>
    <n v="2"/>
    <n v="-4.68"/>
    <s v="No"/>
  </r>
  <r>
    <d v="2016-07-17T00:00:00"/>
    <x v="3"/>
    <x v="6"/>
    <x v="332"/>
    <x v="1"/>
    <x v="2"/>
    <x v="9"/>
    <s v="Pressboard Data Binder, Crimson, 12&quot; X 8 1/2&quot;"/>
    <n v="12.82"/>
    <n v="3"/>
    <n v="4.17"/>
    <s v="Yes"/>
  </r>
  <r>
    <d v="2016-07-17T00:00:00"/>
    <x v="3"/>
    <x v="6"/>
    <x v="124"/>
    <x v="2"/>
    <x v="2"/>
    <x v="10"/>
    <s v="Belkin F5C206VTEL 6 Outlet Surge"/>
    <n v="45.96"/>
    <n v="2"/>
    <n v="13.79"/>
    <s v="Yes"/>
  </r>
  <r>
    <d v="2016-07-18T00:00:00"/>
    <x v="3"/>
    <x v="6"/>
    <x v="646"/>
    <x v="15"/>
    <x v="1"/>
    <x v="1"/>
    <s v="Hon GuestStacker Chair"/>
    <n v="544.01"/>
    <n v="3"/>
    <n v="40.799999999999997"/>
    <s v="Yes"/>
  </r>
  <r>
    <d v="2016-07-18T00:00:00"/>
    <x v="3"/>
    <x v="6"/>
    <x v="646"/>
    <x v="15"/>
    <x v="2"/>
    <x v="9"/>
    <s v="Round Ring Binders"/>
    <n v="1.87"/>
    <n v="3"/>
    <n v="-1.44"/>
    <s v="No"/>
  </r>
  <r>
    <d v="2016-07-18T00:00:00"/>
    <x v="3"/>
    <x v="6"/>
    <x v="646"/>
    <x v="15"/>
    <x v="1"/>
    <x v="1"/>
    <s v="Hon 4700 Series Mobuis Mid-Back Task Chairs with Adjustable Arms"/>
    <n v="854.35"/>
    <n v="3"/>
    <n v="10.68"/>
    <s v="Yes"/>
  </r>
  <r>
    <d v="2016-07-18T00:00:00"/>
    <x v="3"/>
    <x v="6"/>
    <x v="646"/>
    <x v="15"/>
    <x v="2"/>
    <x v="6"/>
    <s v="Sauder Facets Collection Locker/File Cabinet, Sky Alder Finish"/>
    <n v="593.57000000000005"/>
    <n v="2"/>
    <n v="0"/>
    <s v="Break-Even"/>
  </r>
  <r>
    <d v="2016-07-18T00:00:00"/>
    <x v="3"/>
    <x v="6"/>
    <x v="646"/>
    <x v="15"/>
    <x v="2"/>
    <x v="6"/>
    <s v="Fellowes Strictly Business Drawer File, Letter/Legal Size"/>
    <n v="338.04"/>
    <n v="3"/>
    <n v="-33.799999999999997"/>
    <s v="No"/>
  </r>
  <r>
    <d v="2016-07-18T00:00:00"/>
    <x v="3"/>
    <x v="6"/>
    <x v="7"/>
    <x v="17"/>
    <x v="1"/>
    <x v="1"/>
    <s v="Hon Olson Stacker Stools"/>
    <n v="140.81"/>
    <n v="1"/>
    <n v="39.43"/>
    <s v="Yes"/>
  </r>
  <r>
    <d v="2016-07-18T00:00:00"/>
    <x v="3"/>
    <x v="6"/>
    <x v="394"/>
    <x v="22"/>
    <x v="2"/>
    <x v="16"/>
    <s v="Elite 5&quot; Scissors"/>
    <n v="33.799999999999997"/>
    <n v="5"/>
    <n v="4.2300000000000004"/>
    <s v="Yes"/>
  </r>
  <r>
    <d v="2016-07-18T00:00:00"/>
    <x v="3"/>
    <x v="6"/>
    <x v="748"/>
    <x v="4"/>
    <x v="0"/>
    <x v="0"/>
    <s v="SanDisk Cruzer 4 GB USB Flash Drive"/>
    <n v="15.58"/>
    <n v="3"/>
    <n v="3.31"/>
    <s v="Yes"/>
  </r>
  <r>
    <d v="2016-07-18T00:00:00"/>
    <x v="3"/>
    <x v="6"/>
    <x v="617"/>
    <x v="22"/>
    <x v="0"/>
    <x v="2"/>
    <s v="iHome FM Clock Radio with Lightning Dock"/>
    <n v="55.99"/>
    <n v="1"/>
    <n v="3.5"/>
    <s v="Yes"/>
  </r>
  <r>
    <d v="2016-07-18T00:00:00"/>
    <x v="3"/>
    <x v="6"/>
    <x v="658"/>
    <x v="13"/>
    <x v="2"/>
    <x v="11"/>
    <s v="Newell 326"/>
    <n v="11.26"/>
    <n v="8"/>
    <n v="1.27"/>
    <s v="Yes"/>
  </r>
  <r>
    <d v="2016-07-18T00:00:00"/>
    <x v="3"/>
    <x v="6"/>
    <x v="658"/>
    <x v="13"/>
    <x v="2"/>
    <x v="6"/>
    <s v="Steel Personal Filing/Posting Tote"/>
    <n v="284.08"/>
    <n v="10"/>
    <n v="24.86"/>
    <s v="Yes"/>
  </r>
  <r>
    <d v="2016-07-18T00:00:00"/>
    <x v="3"/>
    <x v="6"/>
    <x v="658"/>
    <x v="13"/>
    <x v="2"/>
    <x v="3"/>
    <s v="Xerox 196"/>
    <n v="18.5"/>
    <n v="4"/>
    <n v="6.7"/>
    <s v="Yes"/>
  </r>
  <r>
    <d v="2016-07-19T00:00:00"/>
    <x v="3"/>
    <x v="6"/>
    <x v="101"/>
    <x v="33"/>
    <x v="1"/>
    <x v="5"/>
    <s v="Advantus Employee of the Month Certificate Frame, 11 x 13-1/2"/>
    <n v="185.58"/>
    <n v="6"/>
    <n v="76.09"/>
    <s v="Yes"/>
  </r>
  <r>
    <d v="2016-07-19T00:00:00"/>
    <x v="3"/>
    <x v="6"/>
    <x v="101"/>
    <x v="33"/>
    <x v="2"/>
    <x v="9"/>
    <s v="Premium Transparent Presentation Covers, No Pattern/Clear, 8 1/2&quot; x 11&quot;"/>
    <n v="77.56"/>
    <n v="2"/>
    <n v="35.68"/>
    <s v="Yes"/>
  </r>
  <r>
    <d v="2016-07-19T00:00:00"/>
    <x v="3"/>
    <x v="6"/>
    <x v="101"/>
    <x v="33"/>
    <x v="2"/>
    <x v="6"/>
    <s v="Rogers Deluxe File Chest"/>
    <n v="87.92"/>
    <n v="4"/>
    <n v="0.88"/>
    <s v="Yes"/>
  </r>
  <r>
    <d v="2016-07-19T00:00:00"/>
    <x v="3"/>
    <x v="6"/>
    <x v="101"/>
    <x v="33"/>
    <x v="2"/>
    <x v="3"/>
    <s v="Xerox 1893"/>
    <n v="245.94"/>
    <n v="6"/>
    <n v="120.51"/>
    <s v="Yes"/>
  </r>
  <r>
    <d v="2016-07-19T00:00:00"/>
    <x v="3"/>
    <x v="6"/>
    <x v="101"/>
    <x v="33"/>
    <x v="2"/>
    <x v="9"/>
    <s v="Avery Printable Repositionable Plastic Tabs"/>
    <n v="8.6"/>
    <n v="1"/>
    <n v="4.04"/>
    <s v="Yes"/>
  </r>
  <r>
    <d v="2016-07-19T00:00:00"/>
    <x v="3"/>
    <x v="6"/>
    <x v="101"/>
    <x v="33"/>
    <x v="1"/>
    <x v="14"/>
    <s v="Hon 4-Shelf Metal Bookcases"/>
    <n v="504.9"/>
    <n v="5"/>
    <n v="126.23"/>
    <s v="Yes"/>
  </r>
  <r>
    <d v="2016-07-19T00:00:00"/>
    <x v="3"/>
    <x v="6"/>
    <x v="127"/>
    <x v="5"/>
    <x v="0"/>
    <x v="2"/>
    <s v="Griffin GC36547 PowerJolt SE Lightning Charger"/>
    <n v="35.979999999999997"/>
    <n v="2"/>
    <n v="4.5"/>
    <s v="Yes"/>
  </r>
  <r>
    <d v="2016-07-19T00:00:00"/>
    <x v="3"/>
    <x v="6"/>
    <x v="127"/>
    <x v="5"/>
    <x v="0"/>
    <x v="0"/>
    <s v="Logitech G35 7.1-Channel Surround Sound Headset"/>
    <n v="389.97"/>
    <n v="3"/>
    <n v="132.59"/>
    <s v="Yes"/>
  </r>
  <r>
    <d v="2016-07-20T00:00:00"/>
    <x v="3"/>
    <x v="6"/>
    <x v="326"/>
    <x v="2"/>
    <x v="0"/>
    <x v="2"/>
    <s v="invisibleSHIELD by ZAGG Smudge-Free Screen Protector"/>
    <n v="89.95"/>
    <n v="5"/>
    <n v="43.18"/>
    <s v="Yes"/>
  </r>
  <r>
    <d v="2016-07-21T00:00:00"/>
    <x v="3"/>
    <x v="6"/>
    <x v="402"/>
    <x v="13"/>
    <x v="2"/>
    <x v="9"/>
    <s v="GBC Instant Report Kit"/>
    <n v="1.94"/>
    <n v="1"/>
    <n v="-1.29"/>
    <s v="No"/>
  </r>
  <r>
    <d v="2016-07-21T00:00:00"/>
    <x v="3"/>
    <x v="6"/>
    <x v="741"/>
    <x v="18"/>
    <x v="2"/>
    <x v="11"/>
    <s v="Boston 16765 Mini Stand Up Battery Pencil Sharpener"/>
    <n v="18.66"/>
    <n v="2"/>
    <n v="1.4"/>
    <s v="Yes"/>
  </r>
  <r>
    <d v="2016-07-21T00:00:00"/>
    <x v="3"/>
    <x v="6"/>
    <x v="741"/>
    <x v="18"/>
    <x v="2"/>
    <x v="9"/>
    <s v="Wilson Jones 1&quot; Hanging DublLock Ring Binders"/>
    <n v="11.09"/>
    <n v="7"/>
    <n v="-8.1300000000000008"/>
    <s v="No"/>
  </r>
  <r>
    <d v="2016-07-21T00:00:00"/>
    <x v="3"/>
    <x v="6"/>
    <x v="741"/>
    <x v="18"/>
    <x v="2"/>
    <x v="6"/>
    <s v="Safco Steel Mobile File Cart"/>
    <n v="66.69"/>
    <n v="1"/>
    <n v="4.17"/>
    <s v="Yes"/>
  </r>
  <r>
    <d v="2016-07-21T00:00:00"/>
    <x v="3"/>
    <x v="6"/>
    <x v="741"/>
    <x v="18"/>
    <x v="2"/>
    <x v="6"/>
    <s v="Fellowes Mobile File Cart, Black"/>
    <n v="99.49"/>
    <n v="2"/>
    <n v="8.7100000000000009"/>
    <s v="Yes"/>
  </r>
  <r>
    <d v="2016-07-21T00:00:00"/>
    <x v="3"/>
    <x v="6"/>
    <x v="118"/>
    <x v="12"/>
    <x v="2"/>
    <x v="8"/>
    <s v="Avery 494"/>
    <n v="6.26"/>
    <n v="3"/>
    <n v="2.04"/>
    <s v="Yes"/>
  </r>
  <r>
    <d v="2016-07-21T00:00:00"/>
    <x v="3"/>
    <x v="6"/>
    <x v="118"/>
    <x v="12"/>
    <x v="1"/>
    <x v="1"/>
    <s v="Leather Task Chair, Black"/>
    <n v="363.92"/>
    <n v="5"/>
    <n v="0"/>
    <s v="Break-Even"/>
  </r>
  <r>
    <d v="2016-07-21T00:00:00"/>
    <x v="3"/>
    <x v="6"/>
    <x v="154"/>
    <x v="5"/>
    <x v="2"/>
    <x v="13"/>
    <s v="Ames Color-File Green Diamond Border X-ray Mailers"/>
    <n v="419.9"/>
    <n v="5"/>
    <n v="197.35"/>
    <s v="Yes"/>
  </r>
  <r>
    <d v="2016-07-21T00:00:00"/>
    <x v="3"/>
    <x v="6"/>
    <x v="154"/>
    <x v="5"/>
    <x v="2"/>
    <x v="8"/>
    <s v="Self-Adhesive Removable Labels"/>
    <n v="3.15"/>
    <n v="1"/>
    <n v="1.51"/>
    <s v="Yes"/>
  </r>
  <r>
    <d v="2016-07-22T00:00:00"/>
    <x v="3"/>
    <x v="6"/>
    <x v="729"/>
    <x v="5"/>
    <x v="2"/>
    <x v="8"/>
    <s v="Self-Adhesive Removable Labels"/>
    <n v="6.3"/>
    <n v="2"/>
    <n v="3.02"/>
    <s v="Yes"/>
  </r>
  <r>
    <d v="2016-07-22T00:00:00"/>
    <x v="3"/>
    <x v="6"/>
    <x v="746"/>
    <x v="13"/>
    <x v="2"/>
    <x v="11"/>
    <s v="12 Colored Short Pencils"/>
    <n v="4.16"/>
    <n v="2"/>
    <n v="0.36"/>
    <s v="Yes"/>
  </r>
  <r>
    <d v="2016-07-22T00:00:00"/>
    <x v="3"/>
    <x v="6"/>
    <x v="746"/>
    <x v="13"/>
    <x v="1"/>
    <x v="5"/>
    <s v="Master Caster Door Stop, Large Neon Orange"/>
    <n v="11.65"/>
    <n v="2"/>
    <n v="3.35"/>
    <s v="Yes"/>
  </r>
  <r>
    <d v="2016-07-22T00:00:00"/>
    <x v="3"/>
    <x v="6"/>
    <x v="332"/>
    <x v="10"/>
    <x v="0"/>
    <x v="0"/>
    <s v="Plantronics Audio 995 Wireless Stereo Headset"/>
    <n v="109.95"/>
    <n v="1"/>
    <n v="36.28"/>
    <s v="Yes"/>
  </r>
  <r>
    <d v="2016-07-22T00:00:00"/>
    <x v="3"/>
    <x v="6"/>
    <x v="332"/>
    <x v="10"/>
    <x v="2"/>
    <x v="6"/>
    <s v="Fellowes Staxonsteel Drawer Files"/>
    <n v="965.85"/>
    <n v="5"/>
    <n v="135.22"/>
    <s v="Yes"/>
  </r>
  <r>
    <d v="2016-07-22T00:00:00"/>
    <x v="3"/>
    <x v="6"/>
    <x v="332"/>
    <x v="10"/>
    <x v="2"/>
    <x v="11"/>
    <s v="Avery Hi-Liter Smear-Safe Highlighters"/>
    <n v="29.2"/>
    <n v="5"/>
    <n v="10.51"/>
    <s v="Yes"/>
  </r>
  <r>
    <d v="2016-07-22T00:00:00"/>
    <x v="3"/>
    <x v="6"/>
    <x v="332"/>
    <x v="10"/>
    <x v="2"/>
    <x v="3"/>
    <s v="Xerox 192"/>
    <n v="32.4"/>
    <n v="5"/>
    <n v="15.55"/>
    <s v="Yes"/>
  </r>
  <r>
    <d v="2016-07-22T00:00:00"/>
    <x v="3"/>
    <x v="6"/>
    <x v="59"/>
    <x v="14"/>
    <x v="2"/>
    <x v="16"/>
    <s v="Fiskars 8&quot; Scissors, 2/Pack"/>
    <n v="86.2"/>
    <n v="5"/>
    <n v="25"/>
    <s v="Yes"/>
  </r>
  <r>
    <d v="2016-07-22T00:00:00"/>
    <x v="3"/>
    <x v="6"/>
    <x v="591"/>
    <x v="29"/>
    <x v="2"/>
    <x v="10"/>
    <s v="Belkin F9H710-06 7 Outlet SurgeMaster Surge Protector"/>
    <n v="37.68"/>
    <n v="2"/>
    <n v="10.55"/>
    <s v="Yes"/>
  </r>
  <r>
    <d v="2016-07-22T00:00:00"/>
    <x v="3"/>
    <x v="6"/>
    <x v="591"/>
    <x v="29"/>
    <x v="2"/>
    <x v="3"/>
    <s v="Xerox 216"/>
    <n v="51.84"/>
    <n v="8"/>
    <n v="24.88"/>
    <s v="Yes"/>
  </r>
  <r>
    <d v="2016-07-22T00:00:00"/>
    <x v="3"/>
    <x v="6"/>
    <x v="591"/>
    <x v="29"/>
    <x v="1"/>
    <x v="5"/>
    <s v="Eldon Stackable Tray, Side-Load, Legal, Smoke"/>
    <n v="27.42"/>
    <n v="3"/>
    <n v="9.32"/>
    <s v="Yes"/>
  </r>
  <r>
    <d v="2016-07-22T00:00:00"/>
    <x v="3"/>
    <x v="6"/>
    <x v="591"/>
    <x v="29"/>
    <x v="2"/>
    <x v="9"/>
    <s v="Wilson Jones Easy Flow II Sheet Lifters"/>
    <n v="5.4"/>
    <n v="3"/>
    <n v="2.59"/>
    <s v="Yes"/>
  </r>
  <r>
    <d v="2016-07-23T00:00:00"/>
    <x v="3"/>
    <x v="6"/>
    <x v="422"/>
    <x v="11"/>
    <x v="2"/>
    <x v="11"/>
    <s v="Boston 16801 Nautilus Battery Pencil Sharpener"/>
    <n v="35.22"/>
    <n v="2"/>
    <n v="2.64"/>
    <s v="Yes"/>
  </r>
  <r>
    <d v="2016-07-23T00:00:00"/>
    <x v="3"/>
    <x v="6"/>
    <x v="422"/>
    <x v="11"/>
    <x v="2"/>
    <x v="10"/>
    <s v="Holmes Replacement Filter for HEPA Air Cleaner, Large Room"/>
    <n v="23.7"/>
    <n v="2"/>
    <n v="6.52"/>
    <s v="Yes"/>
  </r>
  <r>
    <d v="2016-07-23T00:00:00"/>
    <x v="3"/>
    <x v="6"/>
    <x v="422"/>
    <x v="11"/>
    <x v="0"/>
    <x v="15"/>
    <s v="Zebra GX420t Direct Thermal/Thermal Transfer Printer"/>
    <n v="265.48"/>
    <n v="1"/>
    <n v="-111.5"/>
    <s v="No"/>
  </r>
  <r>
    <d v="2016-07-23T00:00:00"/>
    <x v="3"/>
    <x v="6"/>
    <x v="20"/>
    <x v="3"/>
    <x v="2"/>
    <x v="9"/>
    <s v="GBC Laser Imprintable Binding System Covers, Desert Sand"/>
    <n v="11.42"/>
    <n v="4"/>
    <n v="-18.84"/>
    <s v="No"/>
  </r>
  <r>
    <d v="2016-07-23T00:00:00"/>
    <x v="3"/>
    <x v="6"/>
    <x v="299"/>
    <x v="4"/>
    <x v="2"/>
    <x v="11"/>
    <s v="Newell 339"/>
    <n v="4.45"/>
    <n v="2"/>
    <n v="0.33"/>
    <s v="Yes"/>
  </r>
  <r>
    <d v="2016-07-23T00:00:00"/>
    <x v="3"/>
    <x v="6"/>
    <x v="299"/>
    <x v="4"/>
    <x v="2"/>
    <x v="3"/>
    <s v="Xerox 231"/>
    <n v="5.18"/>
    <n v="1"/>
    <n v="1.81"/>
    <s v="Yes"/>
  </r>
  <r>
    <d v="2016-07-23T00:00:00"/>
    <x v="3"/>
    <x v="6"/>
    <x v="299"/>
    <x v="4"/>
    <x v="2"/>
    <x v="11"/>
    <s v="Boston 1645 Deluxe Heavier-Duty Electric Pencil Sharpener"/>
    <n v="175.92"/>
    <n v="5"/>
    <n v="15.39"/>
    <s v="Yes"/>
  </r>
  <r>
    <d v="2016-07-23T00:00:00"/>
    <x v="3"/>
    <x v="6"/>
    <x v="299"/>
    <x v="4"/>
    <x v="2"/>
    <x v="9"/>
    <s v="Storex Dura Pro Binders"/>
    <n v="4.75"/>
    <n v="4"/>
    <n v="-8.32"/>
    <s v="No"/>
  </r>
  <r>
    <d v="2016-07-23T00:00:00"/>
    <x v="3"/>
    <x v="6"/>
    <x v="299"/>
    <x v="4"/>
    <x v="2"/>
    <x v="16"/>
    <s v="Acme Elite Stainless Steel Scissors"/>
    <n v="13.34"/>
    <n v="2"/>
    <n v="1"/>
    <s v="Yes"/>
  </r>
  <r>
    <d v="2016-07-23T00:00:00"/>
    <x v="3"/>
    <x v="6"/>
    <x v="15"/>
    <x v="4"/>
    <x v="0"/>
    <x v="2"/>
    <s v="Griffin GC17055 Auxiliary Audio Cable"/>
    <n v="115.14"/>
    <n v="8"/>
    <n v="11.51"/>
    <s v="Yes"/>
  </r>
  <r>
    <d v="2016-07-24T00:00:00"/>
    <x v="3"/>
    <x v="6"/>
    <x v="562"/>
    <x v="2"/>
    <x v="1"/>
    <x v="1"/>
    <s v="Office Star - Contemporary Swivel Chair with Padded Adjustable Arms and Flex Back"/>
    <n v="253.76"/>
    <n v="2"/>
    <n v="31.02"/>
    <s v="Yes"/>
  </r>
  <r>
    <d v="2016-07-24T00:00:00"/>
    <x v="3"/>
    <x v="6"/>
    <x v="270"/>
    <x v="19"/>
    <x v="2"/>
    <x v="11"/>
    <s v="Panasonic KP-4ABK Battery-Operated Pencil Sharpener"/>
    <n v="73.2"/>
    <n v="5"/>
    <n v="21.23"/>
    <s v="Yes"/>
  </r>
  <r>
    <d v="2016-07-25T00:00:00"/>
    <x v="3"/>
    <x v="6"/>
    <x v="75"/>
    <x v="5"/>
    <x v="2"/>
    <x v="9"/>
    <s v="Clear Mylar Reinforcing Strips"/>
    <n v="119.62"/>
    <n v="8"/>
    <n v="40.369999999999997"/>
    <s v="Yes"/>
  </r>
  <r>
    <d v="2016-07-25T00:00:00"/>
    <x v="3"/>
    <x v="6"/>
    <x v="75"/>
    <x v="5"/>
    <x v="1"/>
    <x v="5"/>
    <s v="Howard Miller 14-1/2&quot; Diameter Chrome Round Wall Clock"/>
    <n v="255.76"/>
    <n v="4"/>
    <n v="81.84"/>
    <s v="Yes"/>
  </r>
  <r>
    <d v="2016-07-25T00:00:00"/>
    <x v="3"/>
    <x v="6"/>
    <x v="75"/>
    <x v="5"/>
    <x v="1"/>
    <x v="1"/>
    <s v="DMI Arturo Collection Mission-style Design Wood Chair"/>
    <n v="241.57"/>
    <n v="2"/>
    <n v="18.12"/>
    <s v="Yes"/>
  </r>
  <r>
    <d v="2016-07-25T00:00:00"/>
    <x v="3"/>
    <x v="6"/>
    <x v="75"/>
    <x v="5"/>
    <x v="1"/>
    <x v="5"/>
    <s v="Deflect-O Glasstique Clear Desk Accessories"/>
    <n v="69.3"/>
    <n v="9"/>
    <n v="22.87"/>
    <s v="Yes"/>
  </r>
  <r>
    <d v="2016-07-25T00:00:00"/>
    <x v="3"/>
    <x v="6"/>
    <x v="655"/>
    <x v="18"/>
    <x v="0"/>
    <x v="12"/>
    <s v="Hewlett Packard LaserJet 3310 Copier"/>
    <n v="1439.98"/>
    <n v="4"/>
    <n v="192"/>
    <s v="Yes"/>
  </r>
  <r>
    <d v="2016-07-25T00:00:00"/>
    <x v="3"/>
    <x v="6"/>
    <x v="769"/>
    <x v="5"/>
    <x v="2"/>
    <x v="4"/>
    <s v="OIC Binder Clips"/>
    <n v="21.48"/>
    <n v="6"/>
    <n v="10.74"/>
    <s v="Yes"/>
  </r>
  <r>
    <d v="2016-07-25T00:00:00"/>
    <x v="3"/>
    <x v="6"/>
    <x v="417"/>
    <x v="18"/>
    <x v="2"/>
    <x v="10"/>
    <s v="Tripp Lite Isotel 6 Outlet Surge Protector with Fax/Modem Protection"/>
    <n v="243.88"/>
    <n v="5"/>
    <n v="27.44"/>
    <s v="Yes"/>
  </r>
  <r>
    <d v="2016-07-25T00:00:00"/>
    <x v="3"/>
    <x v="6"/>
    <x v="23"/>
    <x v="4"/>
    <x v="2"/>
    <x v="8"/>
    <s v="Avery 493"/>
    <n v="15.71"/>
    <n v="4"/>
    <n v="5.7"/>
    <s v="Yes"/>
  </r>
  <r>
    <d v="2016-07-25T00:00:00"/>
    <x v="3"/>
    <x v="6"/>
    <x v="668"/>
    <x v="33"/>
    <x v="2"/>
    <x v="6"/>
    <s v="Akro Stacking Bins"/>
    <n v="7.89"/>
    <n v="1"/>
    <n v="0.32"/>
    <s v="Yes"/>
  </r>
  <r>
    <d v="2016-07-25T00:00:00"/>
    <x v="3"/>
    <x v="6"/>
    <x v="668"/>
    <x v="33"/>
    <x v="2"/>
    <x v="3"/>
    <s v="Advantus Motivational Note Cards"/>
    <n v="65.5"/>
    <n v="5"/>
    <n v="32.1"/>
    <s v="Yes"/>
  </r>
  <r>
    <d v="2016-07-25T00:00:00"/>
    <x v="3"/>
    <x v="6"/>
    <x v="668"/>
    <x v="33"/>
    <x v="1"/>
    <x v="7"/>
    <s v="Office Impressions End Table, 20-1/2&quot;H x 24&quot;W x 20&quot;D"/>
    <n v="2430.08"/>
    <n v="8"/>
    <n v="388.81"/>
    <s v="Yes"/>
  </r>
  <r>
    <d v="2016-07-25T00:00:00"/>
    <x v="3"/>
    <x v="6"/>
    <x v="344"/>
    <x v="25"/>
    <x v="2"/>
    <x v="9"/>
    <s v="Avery 3 1/2&quot; Diskette Storage Pages, 10/Pack"/>
    <n v="10.44"/>
    <n v="1"/>
    <n v="4.8"/>
    <s v="Yes"/>
  </r>
  <r>
    <d v="2016-07-25T00:00:00"/>
    <x v="3"/>
    <x v="6"/>
    <x v="735"/>
    <x v="4"/>
    <x v="2"/>
    <x v="13"/>
    <s v="Quality Park Security Envelopes"/>
    <n v="20.94"/>
    <n v="1"/>
    <n v="7.07"/>
    <s v="Yes"/>
  </r>
  <r>
    <d v="2016-07-25T00:00:00"/>
    <x v="3"/>
    <x v="6"/>
    <x v="286"/>
    <x v="5"/>
    <x v="2"/>
    <x v="11"/>
    <s v="Newell 325"/>
    <n v="37.17"/>
    <n v="9"/>
    <n v="11.15"/>
    <s v="Yes"/>
  </r>
  <r>
    <d v="2016-07-25T00:00:00"/>
    <x v="3"/>
    <x v="6"/>
    <x v="468"/>
    <x v="0"/>
    <x v="2"/>
    <x v="3"/>
    <s v="Speediset Carbonless Redi-Letter 7&quot; x 8 1/2&quot;"/>
    <n v="20.62"/>
    <n v="2"/>
    <n v="9.69"/>
    <s v="Yes"/>
  </r>
  <r>
    <d v="2016-07-25T00:00:00"/>
    <x v="3"/>
    <x v="6"/>
    <x v="468"/>
    <x v="0"/>
    <x v="0"/>
    <x v="0"/>
    <s v="Memorex Froggy Flash Drive 8 GB"/>
    <n v="124.25"/>
    <n v="7"/>
    <n v="48.46"/>
    <s v="Yes"/>
  </r>
  <r>
    <d v="2016-07-25T00:00:00"/>
    <x v="3"/>
    <x v="6"/>
    <x v="468"/>
    <x v="0"/>
    <x v="0"/>
    <x v="2"/>
    <s v="LG Electronics Tone+ HBS-730 Bluetooth Headset"/>
    <n v="297.55"/>
    <n v="5"/>
    <n v="83.31"/>
    <s v="Yes"/>
  </r>
  <r>
    <d v="2016-07-25T00:00:00"/>
    <x v="3"/>
    <x v="6"/>
    <x v="468"/>
    <x v="0"/>
    <x v="1"/>
    <x v="1"/>
    <s v="Office Star Flex Back Scooter Chair with Aluminum Finish Frame"/>
    <n v="403.56"/>
    <n v="4"/>
    <n v="96.85"/>
    <s v="Yes"/>
  </r>
  <r>
    <d v="2016-07-25T00:00:00"/>
    <x v="3"/>
    <x v="6"/>
    <x v="468"/>
    <x v="0"/>
    <x v="1"/>
    <x v="5"/>
    <s v="Eldon Expressions Desk Accessory, Wood Photo Frame, Mahogany"/>
    <n v="95.2"/>
    <n v="5"/>
    <n v="27.61"/>
    <s v="Yes"/>
  </r>
  <r>
    <d v="2016-07-28T00:00:00"/>
    <x v="3"/>
    <x v="6"/>
    <x v="535"/>
    <x v="10"/>
    <x v="2"/>
    <x v="4"/>
    <s v="Staples"/>
    <n v="20.440000000000001"/>
    <n v="7"/>
    <n v="9.1999999999999993"/>
    <s v="Yes"/>
  </r>
  <r>
    <d v="2016-07-28T00:00:00"/>
    <x v="3"/>
    <x v="6"/>
    <x v="535"/>
    <x v="10"/>
    <x v="2"/>
    <x v="3"/>
    <s v="Xerox 1889"/>
    <n v="109.92"/>
    <n v="2"/>
    <n v="53.86"/>
    <s v="Yes"/>
  </r>
  <r>
    <d v="2016-07-28T00:00:00"/>
    <x v="3"/>
    <x v="6"/>
    <x v="580"/>
    <x v="5"/>
    <x v="2"/>
    <x v="8"/>
    <s v="Avery 495"/>
    <n v="18.899999999999999"/>
    <n v="3"/>
    <n v="8.69"/>
    <s v="Yes"/>
  </r>
  <r>
    <d v="2016-07-28T00:00:00"/>
    <x v="3"/>
    <x v="6"/>
    <x v="643"/>
    <x v="13"/>
    <x v="1"/>
    <x v="14"/>
    <s v="Safco Value Mate Series Steel Bookcases, Baked Enamel Finish on Steel, Gray"/>
    <n v="177.45"/>
    <n v="5"/>
    <n v="-78.08"/>
    <s v="No"/>
  </r>
  <r>
    <d v="2016-07-28T00:00:00"/>
    <x v="3"/>
    <x v="6"/>
    <x v="643"/>
    <x v="13"/>
    <x v="2"/>
    <x v="9"/>
    <s v="GBC Ibimaster 500 Manual ProClick Binding System"/>
    <n v="1369.76"/>
    <n v="6"/>
    <n v="-913.18"/>
    <s v="No"/>
  </r>
  <r>
    <d v="2016-07-28T00:00:00"/>
    <x v="3"/>
    <x v="6"/>
    <x v="643"/>
    <x v="13"/>
    <x v="2"/>
    <x v="10"/>
    <s v="Hoover Replacement Belts For Soft Guard &amp; Commercial Ltweight Upright Vacs, 2/Pk"/>
    <n v="9.48"/>
    <n v="3"/>
    <n v="0.71"/>
    <s v="Yes"/>
  </r>
  <r>
    <d v="2016-07-28T00:00:00"/>
    <x v="3"/>
    <x v="6"/>
    <x v="446"/>
    <x v="4"/>
    <x v="1"/>
    <x v="5"/>
    <s v="Eldon Image Series Desk Accessories, Ebony"/>
    <n v="24.7"/>
    <n v="5"/>
    <n v="-9.8800000000000008"/>
    <s v="No"/>
  </r>
  <r>
    <d v="2016-07-28T00:00:00"/>
    <x v="3"/>
    <x v="6"/>
    <x v="446"/>
    <x v="4"/>
    <x v="1"/>
    <x v="5"/>
    <s v="Tenex Chairmat w/ Average Lip, 45&quot; x 53&quot;"/>
    <n v="302.72000000000003"/>
    <n v="5"/>
    <n v="-378.4"/>
    <s v="No"/>
  </r>
  <r>
    <d v="2016-07-29T00:00:00"/>
    <x v="3"/>
    <x v="6"/>
    <x v="25"/>
    <x v="13"/>
    <x v="2"/>
    <x v="6"/>
    <s v="Gould Plastics 9-Pocket Panel Bin, 18-3/8w x 5-1/4d x 20-1/2h, Black"/>
    <n v="84.78"/>
    <n v="2"/>
    <n v="-16.96"/>
    <s v="No"/>
  </r>
  <r>
    <d v="2016-07-29T00:00:00"/>
    <x v="3"/>
    <x v="6"/>
    <x v="525"/>
    <x v="11"/>
    <x v="2"/>
    <x v="9"/>
    <s v="Avery Triangle Shaped Sheet Lifters, Black, 2/Pack"/>
    <n v="2.21"/>
    <n v="3"/>
    <n v="-1.48"/>
    <s v="No"/>
  </r>
  <r>
    <d v="2016-07-29T00:00:00"/>
    <x v="3"/>
    <x v="6"/>
    <x v="636"/>
    <x v="12"/>
    <x v="2"/>
    <x v="6"/>
    <s v="Fellowes High-Stak Drawer Files"/>
    <n v="704.76"/>
    <n v="5"/>
    <n v="26.43"/>
    <s v="Yes"/>
  </r>
  <r>
    <d v="2016-07-29T00:00:00"/>
    <x v="3"/>
    <x v="6"/>
    <x v="636"/>
    <x v="12"/>
    <x v="2"/>
    <x v="9"/>
    <s v="Premier Elliptical Ring Binder, Black"/>
    <n v="27.4"/>
    <n v="3"/>
    <n v="-20.09"/>
    <s v="No"/>
  </r>
  <r>
    <d v="2016-07-30T00:00:00"/>
    <x v="3"/>
    <x v="6"/>
    <x v="485"/>
    <x v="4"/>
    <x v="2"/>
    <x v="9"/>
    <s v="GBC VeloBind Cover Sets"/>
    <n v="9.26"/>
    <n v="3"/>
    <n v="-13.9"/>
    <s v="No"/>
  </r>
  <r>
    <d v="2016-07-30T00:00:00"/>
    <x v="3"/>
    <x v="6"/>
    <x v="210"/>
    <x v="3"/>
    <x v="2"/>
    <x v="8"/>
    <s v="Avery 498"/>
    <n v="9.25"/>
    <n v="4"/>
    <n v="3.12"/>
    <s v="Yes"/>
  </r>
  <r>
    <d v="2016-07-30T00:00:00"/>
    <x v="3"/>
    <x v="6"/>
    <x v="210"/>
    <x v="3"/>
    <x v="2"/>
    <x v="6"/>
    <s v="Tennsco 16-Compartment Lockers with Coat Rack"/>
    <n v="1036.6199999999999"/>
    <n v="2"/>
    <n v="51.83"/>
    <s v="Yes"/>
  </r>
  <r>
    <d v="2016-07-30T00:00:00"/>
    <x v="3"/>
    <x v="6"/>
    <x v="316"/>
    <x v="5"/>
    <x v="2"/>
    <x v="10"/>
    <s v="Hoover Shoulder Vac Commercial Portable Vacuum"/>
    <n v="715.64"/>
    <n v="2"/>
    <n v="178.91"/>
    <s v="Yes"/>
  </r>
  <r>
    <d v="2016-07-31T00:00:00"/>
    <x v="3"/>
    <x v="6"/>
    <x v="355"/>
    <x v="10"/>
    <x v="2"/>
    <x v="10"/>
    <s v="Honeywell Quietcare HEPA Air Cleaner"/>
    <n v="283.14"/>
    <n v="4"/>
    <n v="72.36"/>
    <s v="Yes"/>
  </r>
  <r>
    <d v="2016-07-31T00:00:00"/>
    <x v="3"/>
    <x v="6"/>
    <x v="355"/>
    <x v="10"/>
    <x v="0"/>
    <x v="2"/>
    <s v="ClearOne Communications CHAT 70 OCÂ Speaker Phone"/>
    <n v="635.96"/>
    <n v="4"/>
    <n v="165.35"/>
    <s v="Yes"/>
  </r>
  <r>
    <d v="2016-07-31T00:00:00"/>
    <x v="3"/>
    <x v="6"/>
    <x v="355"/>
    <x v="10"/>
    <x v="0"/>
    <x v="2"/>
    <s v="Polycom SoundPoint Pro SE-225 Corded phone"/>
    <n v="118.99"/>
    <n v="1"/>
    <n v="33.32"/>
    <s v="Yes"/>
  </r>
  <r>
    <d v="2016-07-31T00:00:00"/>
    <x v="3"/>
    <x v="6"/>
    <x v="355"/>
    <x v="10"/>
    <x v="1"/>
    <x v="5"/>
    <s v="Eldon ClusterMat Chair Mat with Cordless Antistatic Protection"/>
    <n v="272.94"/>
    <n v="3"/>
    <n v="30.02"/>
    <s v="Yes"/>
  </r>
  <r>
    <d v="2016-07-31T00:00:00"/>
    <x v="3"/>
    <x v="6"/>
    <x v="63"/>
    <x v="5"/>
    <x v="1"/>
    <x v="7"/>
    <s v="Laminate Occasional Tables"/>
    <n v="863.13"/>
    <n v="7"/>
    <n v="-32.369999999999997"/>
    <s v="No"/>
  </r>
  <r>
    <d v="2016-08-01T00:00:00"/>
    <x v="3"/>
    <x v="7"/>
    <x v="25"/>
    <x v="0"/>
    <x v="1"/>
    <x v="14"/>
    <s v="Atlantic Metals Mobile 3-Shelf Bookcases, Custom Colors"/>
    <n v="1565.88"/>
    <n v="6"/>
    <n v="407.13"/>
    <s v="Yes"/>
  </r>
  <r>
    <d v="2016-08-01T00:00:00"/>
    <x v="3"/>
    <x v="7"/>
    <x v="25"/>
    <x v="0"/>
    <x v="2"/>
    <x v="9"/>
    <s v="Plastic Binding Combs"/>
    <n v="106.05"/>
    <n v="7"/>
    <n v="49.84"/>
    <s v="Yes"/>
  </r>
  <r>
    <d v="2016-08-01T00:00:00"/>
    <x v="3"/>
    <x v="7"/>
    <x v="322"/>
    <x v="12"/>
    <x v="2"/>
    <x v="9"/>
    <s v="XtraLife ClearVue Slant-D Ring Binder, White, 3&quot;"/>
    <n v="30.83"/>
    <n v="7"/>
    <n v="-24.66"/>
    <s v="No"/>
  </r>
  <r>
    <d v="2016-08-01T00:00:00"/>
    <x v="3"/>
    <x v="7"/>
    <x v="322"/>
    <x v="12"/>
    <x v="2"/>
    <x v="11"/>
    <s v="Newell 319"/>
    <n v="47.62"/>
    <n v="3"/>
    <n v="5.95"/>
    <s v="Yes"/>
  </r>
  <r>
    <d v="2016-08-01T00:00:00"/>
    <x v="3"/>
    <x v="7"/>
    <x v="322"/>
    <x v="12"/>
    <x v="0"/>
    <x v="2"/>
    <s v="Avaya 5410 Digital phone"/>
    <n v="108.78"/>
    <n v="2"/>
    <n v="10.88"/>
    <s v="Yes"/>
  </r>
  <r>
    <d v="2016-08-02T00:00:00"/>
    <x v="3"/>
    <x v="7"/>
    <x v="674"/>
    <x v="12"/>
    <x v="0"/>
    <x v="2"/>
    <s v="Samsung Galaxy S4 Mini"/>
    <n v="1127.98"/>
    <n v="3"/>
    <n v="126.9"/>
    <s v="Yes"/>
  </r>
  <r>
    <d v="2016-08-02T00:00:00"/>
    <x v="3"/>
    <x v="7"/>
    <x v="137"/>
    <x v="4"/>
    <x v="1"/>
    <x v="1"/>
    <s v="Harbour Creations Steel Folding Chair"/>
    <n v="241.5"/>
    <n v="4"/>
    <n v="0"/>
    <s v="Break-Even"/>
  </r>
  <r>
    <d v="2016-08-03T00:00:00"/>
    <x v="3"/>
    <x v="7"/>
    <x v="469"/>
    <x v="11"/>
    <x v="0"/>
    <x v="2"/>
    <s v="Cisco Unified IP Phone 7945G VoIP phone"/>
    <n v="1363.96"/>
    <n v="5"/>
    <n v="85.25"/>
    <s v="Yes"/>
  </r>
  <r>
    <d v="2016-08-03T00:00:00"/>
    <x v="3"/>
    <x v="7"/>
    <x v="469"/>
    <x v="11"/>
    <x v="1"/>
    <x v="5"/>
    <s v="Deflect-o DuraMat Lighweight, Studded, Beveled Mat for Low Pile Carpeting"/>
    <n v="102.36"/>
    <n v="3"/>
    <n v="-3.84"/>
    <s v="No"/>
  </r>
  <r>
    <d v="2016-08-03T00:00:00"/>
    <x v="3"/>
    <x v="7"/>
    <x v="349"/>
    <x v="22"/>
    <x v="2"/>
    <x v="9"/>
    <s v="GBC Standard Recycled Report Covers, Clear Plastic Sheets"/>
    <n v="9.6999999999999993"/>
    <n v="3"/>
    <n v="-7.11"/>
    <s v="No"/>
  </r>
  <r>
    <d v="2016-08-03T00:00:00"/>
    <x v="3"/>
    <x v="7"/>
    <x v="321"/>
    <x v="13"/>
    <x v="0"/>
    <x v="2"/>
    <s v="AT&amp;T 17929 Lendline Telephone"/>
    <n v="108.58"/>
    <n v="4"/>
    <n v="-25.33"/>
    <s v="No"/>
  </r>
  <r>
    <d v="2016-08-03T00:00:00"/>
    <x v="3"/>
    <x v="7"/>
    <x v="321"/>
    <x v="13"/>
    <x v="2"/>
    <x v="4"/>
    <s v="Rubber Band Ball"/>
    <n v="5.98"/>
    <n v="2"/>
    <n v="-1.35"/>
    <s v="No"/>
  </r>
  <r>
    <d v="2016-08-03T00:00:00"/>
    <x v="3"/>
    <x v="7"/>
    <x v="705"/>
    <x v="2"/>
    <x v="1"/>
    <x v="5"/>
    <s v="Coloredge Poster Frame"/>
    <n v="113.6"/>
    <n v="8"/>
    <n v="44.3"/>
    <s v="Yes"/>
  </r>
  <r>
    <d v="2016-08-03T00:00:00"/>
    <x v="3"/>
    <x v="7"/>
    <x v="705"/>
    <x v="2"/>
    <x v="2"/>
    <x v="3"/>
    <s v="Xerox 1993"/>
    <n v="12.96"/>
    <n v="2"/>
    <n v="6.35"/>
    <s v="Yes"/>
  </r>
  <r>
    <d v="2016-08-03T00:00:00"/>
    <x v="3"/>
    <x v="7"/>
    <x v="705"/>
    <x v="2"/>
    <x v="2"/>
    <x v="9"/>
    <s v="Satellite Sectional Post Binders"/>
    <n v="69.459999999999994"/>
    <n v="2"/>
    <n v="22.57"/>
    <s v="Yes"/>
  </r>
  <r>
    <d v="2016-08-03T00:00:00"/>
    <x v="3"/>
    <x v="7"/>
    <x v="706"/>
    <x v="4"/>
    <x v="2"/>
    <x v="9"/>
    <s v="Pressboard Hanging Data Binders for Unburst Sheets"/>
    <n v="8.86"/>
    <n v="9"/>
    <n v="-14.17"/>
    <s v="No"/>
  </r>
  <r>
    <d v="2016-08-03T00:00:00"/>
    <x v="3"/>
    <x v="7"/>
    <x v="706"/>
    <x v="4"/>
    <x v="0"/>
    <x v="0"/>
    <s v="Verbatim 25 GB 6x Blu-ray Single Layer Recordable Disc, 3/Pack"/>
    <n v="27.96"/>
    <n v="5"/>
    <n v="8.39"/>
    <s v="Yes"/>
  </r>
  <r>
    <d v="2016-08-03T00:00:00"/>
    <x v="3"/>
    <x v="7"/>
    <x v="706"/>
    <x v="4"/>
    <x v="2"/>
    <x v="13"/>
    <s v="Tyvek Interoffice Envelopes, 9 1/2&quot; x 12 1/2&quot;, 100/Box"/>
    <n v="146.35"/>
    <n v="3"/>
    <n v="49.39"/>
    <s v="Yes"/>
  </r>
  <r>
    <d v="2016-08-03T00:00:00"/>
    <x v="3"/>
    <x v="7"/>
    <x v="126"/>
    <x v="10"/>
    <x v="2"/>
    <x v="10"/>
    <s v="Honeywell Enviracaire Portable Air Cleaner for up to 8 x 10 Room"/>
    <n v="207.14"/>
    <n v="3"/>
    <n v="48.33"/>
    <s v="Yes"/>
  </r>
  <r>
    <d v="2016-08-03T00:00:00"/>
    <x v="3"/>
    <x v="7"/>
    <x v="126"/>
    <x v="10"/>
    <x v="2"/>
    <x v="11"/>
    <s v="Prang Drawing Pencil Set"/>
    <n v="13.9"/>
    <n v="5"/>
    <n v="3.75"/>
    <s v="Yes"/>
  </r>
  <r>
    <d v="2016-08-04T00:00:00"/>
    <x v="3"/>
    <x v="7"/>
    <x v="514"/>
    <x v="2"/>
    <x v="1"/>
    <x v="14"/>
    <s v="Sauder Barrister Bookcases"/>
    <n v="388.7"/>
    <n v="6"/>
    <n v="-4.8600000000000003"/>
    <s v="No"/>
  </r>
  <r>
    <d v="2016-08-04T00:00:00"/>
    <x v="3"/>
    <x v="7"/>
    <x v="514"/>
    <x v="2"/>
    <x v="2"/>
    <x v="13"/>
    <s v="#10 Gummed Flap White Envelopes, 100/Box"/>
    <n v="8.26"/>
    <n v="2"/>
    <n v="3.8"/>
    <s v="Yes"/>
  </r>
  <r>
    <d v="2016-08-04T00:00:00"/>
    <x v="3"/>
    <x v="7"/>
    <x v="514"/>
    <x v="2"/>
    <x v="2"/>
    <x v="11"/>
    <s v="Dixon Prang Watercolor Pencils, 10-Color Set with Brush"/>
    <n v="17.04"/>
    <n v="4"/>
    <n v="6.99"/>
    <s v="Yes"/>
  </r>
  <r>
    <d v="2016-08-04T00:00:00"/>
    <x v="3"/>
    <x v="7"/>
    <x v="514"/>
    <x v="2"/>
    <x v="2"/>
    <x v="3"/>
    <s v="Adams Phone Message Book, 200 Message Capacity, 8 1/16Â” x 11Â”"/>
    <n v="34.4"/>
    <n v="5"/>
    <n v="15.82"/>
    <s v="Yes"/>
  </r>
  <r>
    <d v="2016-08-04T00:00:00"/>
    <x v="3"/>
    <x v="7"/>
    <x v="418"/>
    <x v="5"/>
    <x v="2"/>
    <x v="3"/>
    <s v="Xerox 1923"/>
    <n v="20.04"/>
    <n v="3"/>
    <n v="9.6199999999999992"/>
    <s v="Yes"/>
  </r>
  <r>
    <d v="2016-08-04T00:00:00"/>
    <x v="3"/>
    <x v="7"/>
    <x v="418"/>
    <x v="5"/>
    <x v="2"/>
    <x v="6"/>
    <s v="Fellowes Neat Ideas Storage Cubes"/>
    <n v="64.959999999999994"/>
    <n v="2"/>
    <n v="2.6"/>
    <s v="Yes"/>
  </r>
  <r>
    <d v="2016-08-04T00:00:00"/>
    <x v="3"/>
    <x v="7"/>
    <x v="418"/>
    <x v="5"/>
    <x v="2"/>
    <x v="3"/>
    <s v="Xerox 1931"/>
    <n v="12.96"/>
    <n v="2"/>
    <n v="6.22"/>
    <s v="Yes"/>
  </r>
  <r>
    <d v="2016-08-04T00:00:00"/>
    <x v="3"/>
    <x v="7"/>
    <x v="469"/>
    <x v="4"/>
    <x v="0"/>
    <x v="0"/>
    <s v="Kensington Orbit Wireless Mobile Trackball for PC and Mac"/>
    <n v="431.93"/>
    <n v="9"/>
    <n v="64.790000000000006"/>
    <s v="Yes"/>
  </r>
  <r>
    <d v="2016-08-04T00:00:00"/>
    <x v="3"/>
    <x v="7"/>
    <x v="469"/>
    <x v="4"/>
    <x v="1"/>
    <x v="1"/>
    <s v="Global Chrome Stack Chair"/>
    <n v="95.98"/>
    <n v="4"/>
    <n v="-4.1100000000000003"/>
    <s v="No"/>
  </r>
  <r>
    <d v="2016-08-04T00:00:00"/>
    <x v="3"/>
    <x v="7"/>
    <x v="469"/>
    <x v="4"/>
    <x v="2"/>
    <x v="9"/>
    <s v="GBC DocuBind P400 Electric Binding System"/>
    <n v="1088.79"/>
    <n v="4"/>
    <n v="-1850.95"/>
    <s v="No"/>
  </r>
  <r>
    <d v="2016-08-04T00:00:00"/>
    <x v="3"/>
    <x v="7"/>
    <x v="483"/>
    <x v="18"/>
    <x v="2"/>
    <x v="13"/>
    <s v="#10 Self-Seal White Envelopes"/>
    <n v="8.8699999999999992"/>
    <n v="1"/>
    <n v="3.22"/>
    <s v="Yes"/>
  </r>
  <r>
    <d v="2016-08-04T00:00:00"/>
    <x v="3"/>
    <x v="7"/>
    <x v="483"/>
    <x v="18"/>
    <x v="2"/>
    <x v="9"/>
    <s v="Catalog Binders with Expanding Posts"/>
    <n v="121.1"/>
    <n v="6"/>
    <n v="-100.92"/>
    <s v="No"/>
  </r>
  <r>
    <d v="2016-08-04T00:00:00"/>
    <x v="3"/>
    <x v="7"/>
    <x v="584"/>
    <x v="5"/>
    <x v="1"/>
    <x v="5"/>
    <s v="C-Line Magnetic Cubicle Keepers, Clear Polypropylene"/>
    <n v="24.7"/>
    <n v="5"/>
    <n v="10.37"/>
    <s v="Yes"/>
  </r>
  <r>
    <d v="2016-08-04T00:00:00"/>
    <x v="3"/>
    <x v="7"/>
    <x v="349"/>
    <x v="21"/>
    <x v="2"/>
    <x v="13"/>
    <s v="Ampad #10 Peel &amp; Seel Holiday Envelopes"/>
    <n v="17.920000000000002"/>
    <n v="4"/>
    <n v="8.6"/>
    <s v="Yes"/>
  </r>
  <r>
    <d v="2016-08-04T00:00:00"/>
    <x v="3"/>
    <x v="7"/>
    <x v="305"/>
    <x v="21"/>
    <x v="1"/>
    <x v="14"/>
    <s v="Hon Metal Bookcases, Black"/>
    <n v="354.9"/>
    <n v="5"/>
    <n v="88.73"/>
    <s v="Yes"/>
  </r>
  <r>
    <d v="2016-08-04T00:00:00"/>
    <x v="3"/>
    <x v="7"/>
    <x v="66"/>
    <x v="9"/>
    <x v="2"/>
    <x v="4"/>
    <s v="Advantus Plastic Paper Clips"/>
    <n v="30"/>
    <n v="6"/>
    <n v="14.4"/>
    <s v="Yes"/>
  </r>
  <r>
    <d v="2016-08-04T00:00:00"/>
    <x v="3"/>
    <x v="7"/>
    <x v="66"/>
    <x v="9"/>
    <x v="2"/>
    <x v="3"/>
    <s v="Xerox 1993"/>
    <n v="25.92"/>
    <n v="4"/>
    <n v="12.7"/>
    <s v="Yes"/>
  </r>
  <r>
    <d v="2016-08-04T00:00:00"/>
    <x v="3"/>
    <x v="7"/>
    <x v="66"/>
    <x v="9"/>
    <x v="1"/>
    <x v="5"/>
    <s v="Eldon Radial Chair Mat for Low to Medium Pile Carpets"/>
    <n v="159.91999999999999"/>
    <n v="4"/>
    <n v="31.98"/>
    <s v="Yes"/>
  </r>
  <r>
    <d v="2016-08-05T00:00:00"/>
    <x v="3"/>
    <x v="7"/>
    <x v="204"/>
    <x v="37"/>
    <x v="1"/>
    <x v="5"/>
    <s v="Tenex 46&quot; x 60&quot; Computer Anti-Static Chairmat, Rectangular Shaped"/>
    <n v="211.96"/>
    <n v="2"/>
    <n v="42.39"/>
    <s v="Yes"/>
  </r>
  <r>
    <d v="2016-08-05T00:00:00"/>
    <x v="3"/>
    <x v="7"/>
    <x v="71"/>
    <x v="18"/>
    <x v="2"/>
    <x v="6"/>
    <s v="Smead Adjustable Mobile File Trolley with Lockable Top"/>
    <n v="1006.06"/>
    <n v="3"/>
    <n v="88.03"/>
    <s v="Yes"/>
  </r>
  <r>
    <d v="2016-08-05T00:00:00"/>
    <x v="3"/>
    <x v="7"/>
    <x v="71"/>
    <x v="18"/>
    <x v="2"/>
    <x v="3"/>
    <s v="Xerox 1898"/>
    <n v="10.69"/>
    <n v="2"/>
    <n v="3.74"/>
    <s v="Yes"/>
  </r>
  <r>
    <d v="2016-08-05T00:00:00"/>
    <x v="3"/>
    <x v="7"/>
    <x v="71"/>
    <x v="18"/>
    <x v="2"/>
    <x v="3"/>
    <s v="Xerox 222"/>
    <n v="10.37"/>
    <n v="2"/>
    <n v="3.63"/>
    <s v="Yes"/>
  </r>
  <r>
    <d v="2016-08-05T00:00:00"/>
    <x v="3"/>
    <x v="7"/>
    <x v="71"/>
    <x v="18"/>
    <x v="2"/>
    <x v="6"/>
    <s v="Hanging Personal Folder File"/>
    <n v="25.12"/>
    <n v="2"/>
    <n v="1.57"/>
    <s v="Yes"/>
  </r>
  <r>
    <d v="2016-08-05T00:00:00"/>
    <x v="3"/>
    <x v="7"/>
    <x v="71"/>
    <x v="18"/>
    <x v="0"/>
    <x v="0"/>
    <s v="SanDisk Cruzer 64 GB USB Flash Drive"/>
    <n v="58.11"/>
    <n v="2"/>
    <n v="7.26"/>
    <s v="Yes"/>
  </r>
  <r>
    <d v="2016-08-05T00:00:00"/>
    <x v="3"/>
    <x v="7"/>
    <x v="288"/>
    <x v="5"/>
    <x v="2"/>
    <x v="3"/>
    <s v="Xerox 1920"/>
    <n v="17.940000000000001"/>
    <n v="3"/>
    <n v="8.07"/>
    <s v="Yes"/>
  </r>
  <r>
    <d v="2016-08-07T00:00:00"/>
    <x v="3"/>
    <x v="7"/>
    <x v="762"/>
    <x v="4"/>
    <x v="0"/>
    <x v="2"/>
    <s v="Cisco SPA 502G IP Phone"/>
    <n v="863.64"/>
    <n v="9"/>
    <n v="107.96"/>
    <s v="Yes"/>
  </r>
  <r>
    <d v="2016-08-07T00:00:00"/>
    <x v="3"/>
    <x v="7"/>
    <x v="762"/>
    <x v="4"/>
    <x v="2"/>
    <x v="11"/>
    <s v="Newell 345"/>
    <n v="47.62"/>
    <n v="3"/>
    <n v="3.57"/>
    <s v="Yes"/>
  </r>
  <r>
    <d v="2016-08-07T00:00:00"/>
    <x v="3"/>
    <x v="7"/>
    <x v="398"/>
    <x v="15"/>
    <x v="2"/>
    <x v="9"/>
    <s v="GBC Twin Loop Wire Binding Elements"/>
    <n v="19.97"/>
    <n v="2"/>
    <n v="-13.31"/>
    <s v="No"/>
  </r>
  <r>
    <d v="2016-08-07T00:00:00"/>
    <x v="3"/>
    <x v="7"/>
    <x v="398"/>
    <x v="15"/>
    <x v="2"/>
    <x v="6"/>
    <s v="Perma STOR-ALL Hanging File Box, 13 1/8&quot;W x 12 1/4&quot;D x 10 1/2&quot;H"/>
    <n v="33.49"/>
    <n v="7"/>
    <n v="-1.26"/>
    <s v="No"/>
  </r>
  <r>
    <d v="2016-08-07T00:00:00"/>
    <x v="3"/>
    <x v="7"/>
    <x v="398"/>
    <x v="15"/>
    <x v="2"/>
    <x v="9"/>
    <s v="Wilson Jones Active Use Binders"/>
    <n v="8.74"/>
    <n v="4"/>
    <n v="-6.12"/>
    <s v="No"/>
  </r>
  <r>
    <d v="2016-08-07T00:00:00"/>
    <x v="3"/>
    <x v="7"/>
    <x v="398"/>
    <x v="15"/>
    <x v="1"/>
    <x v="1"/>
    <s v="SAFCO Arco Folding Chair"/>
    <n v="662.88"/>
    <n v="3"/>
    <n v="74.569999999999993"/>
    <s v="Yes"/>
  </r>
  <r>
    <d v="2016-08-07T00:00:00"/>
    <x v="3"/>
    <x v="7"/>
    <x v="180"/>
    <x v="1"/>
    <x v="0"/>
    <x v="2"/>
    <s v="Logitech Mobile Speakerphone P710e -Â speaker phone"/>
    <n v="107.98"/>
    <n v="1"/>
    <n v="9.4499999999999993"/>
    <s v="Yes"/>
  </r>
  <r>
    <d v="2016-08-07T00:00:00"/>
    <x v="3"/>
    <x v="7"/>
    <x v="180"/>
    <x v="1"/>
    <x v="2"/>
    <x v="9"/>
    <s v="Fellowes Twister Kit, Gray/Clear, 3/pkg"/>
    <n v="19.3"/>
    <n v="3"/>
    <n v="6.03"/>
    <s v="Yes"/>
  </r>
  <r>
    <d v="2016-08-07T00:00:00"/>
    <x v="3"/>
    <x v="7"/>
    <x v="401"/>
    <x v="11"/>
    <x v="0"/>
    <x v="2"/>
    <s v="Jabra SPEAK 410 Multidevice Speakerphone"/>
    <n v="823.96"/>
    <n v="5"/>
    <n v="51.5"/>
    <s v="Yes"/>
  </r>
  <r>
    <d v="2016-08-07T00:00:00"/>
    <x v="3"/>
    <x v="7"/>
    <x v="401"/>
    <x v="11"/>
    <x v="2"/>
    <x v="3"/>
    <s v="Xerox 1921"/>
    <n v="15.98"/>
    <n v="2"/>
    <n v="5"/>
    <s v="Yes"/>
  </r>
  <r>
    <d v="2016-08-07T00:00:00"/>
    <x v="3"/>
    <x v="7"/>
    <x v="441"/>
    <x v="43"/>
    <x v="2"/>
    <x v="3"/>
    <s v="Xerox 213"/>
    <n v="12.96"/>
    <n v="2"/>
    <n v="6.22"/>
    <s v="Yes"/>
  </r>
  <r>
    <d v="2016-08-08T00:00:00"/>
    <x v="3"/>
    <x v="7"/>
    <x v="508"/>
    <x v="4"/>
    <x v="2"/>
    <x v="4"/>
    <s v="OIC Bulk Pack Metal Binder Clips"/>
    <n v="11.17"/>
    <n v="4"/>
    <n v="3.63"/>
    <s v="Yes"/>
  </r>
  <r>
    <d v="2016-08-08T00:00:00"/>
    <x v="3"/>
    <x v="7"/>
    <x v="508"/>
    <x v="4"/>
    <x v="2"/>
    <x v="3"/>
    <s v="Ink Jet Note and Greeting Cards, 8-1/2&quot; x 5-1/2&quot; Card Size"/>
    <n v="53.95"/>
    <n v="3"/>
    <n v="17.53"/>
    <s v="Yes"/>
  </r>
  <r>
    <d v="2016-08-08T00:00:00"/>
    <x v="3"/>
    <x v="7"/>
    <x v="622"/>
    <x v="33"/>
    <x v="2"/>
    <x v="4"/>
    <s v="Alliance Super-Size Bands, Assorted Sizes"/>
    <n v="23.34"/>
    <n v="3"/>
    <n v="0.23"/>
    <s v="Yes"/>
  </r>
  <r>
    <d v="2016-08-08T00:00:00"/>
    <x v="3"/>
    <x v="7"/>
    <x v="653"/>
    <x v="5"/>
    <x v="1"/>
    <x v="7"/>
    <s v="Chromcraft 48&quot; x 96&quot; Racetrack Double Pedestal Table"/>
    <n v="513.02"/>
    <n v="2"/>
    <n v="12.83"/>
    <s v="Yes"/>
  </r>
  <r>
    <d v="2016-08-08T00:00:00"/>
    <x v="3"/>
    <x v="7"/>
    <x v="653"/>
    <x v="5"/>
    <x v="2"/>
    <x v="10"/>
    <s v="Kensington 4 Outlet MasterPiece Compact Power Control Center"/>
    <n v="487.92"/>
    <n v="6"/>
    <n v="136.62"/>
    <s v="Yes"/>
  </r>
  <r>
    <d v="2016-08-08T00:00:00"/>
    <x v="3"/>
    <x v="7"/>
    <x v="653"/>
    <x v="5"/>
    <x v="2"/>
    <x v="9"/>
    <s v="Acco Hanging Data Binders"/>
    <n v="15.24"/>
    <n v="5"/>
    <n v="5.33"/>
    <s v="Yes"/>
  </r>
  <r>
    <d v="2016-08-08T00:00:00"/>
    <x v="3"/>
    <x v="7"/>
    <x v="346"/>
    <x v="32"/>
    <x v="2"/>
    <x v="3"/>
    <s v="Xerox 1954"/>
    <n v="10.56"/>
    <n v="2"/>
    <n v="4.75"/>
    <s v="Yes"/>
  </r>
  <r>
    <d v="2016-08-09T00:00:00"/>
    <x v="3"/>
    <x v="7"/>
    <x v="675"/>
    <x v="4"/>
    <x v="2"/>
    <x v="6"/>
    <s v="Super Decoflex Portable Personal File"/>
    <n v="35.950000000000003"/>
    <n v="3"/>
    <n v="3.6"/>
    <s v="Yes"/>
  </r>
  <r>
    <d v="2016-08-09T00:00:00"/>
    <x v="3"/>
    <x v="7"/>
    <x v="675"/>
    <x v="4"/>
    <x v="1"/>
    <x v="14"/>
    <s v="Riverside Palais Royal Lawyers Bookcase, Royale Cherry Finish"/>
    <n v="2396.27"/>
    <n v="4"/>
    <n v="-317.14999999999998"/>
    <s v="No"/>
  </r>
  <r>
    <d v="2016-08-09T00:00:00"/>
    <x v="3"/>
    <x v="7"/>
    <x v="675"/>
    <x v="4"/>
    <x v="2"/>
    <x v="6"/>
    <s v="Contico 72&quot;H Heavy-Duty Storage System"/>
    <n v="131.13999999999999"/>
    <n v="4"/>
    <n v="-32.78"/>
    <s v="No"/>
  </r>
  <r>
    <d v="2016-08-09T00:00:00"/>
    <x v="3"/>
    <x v="7"/>
    <x v="675"/>
    <x v="4"/>
    <x v="0"/>
    <x v="0"/>
    <s v="Sony 64GB Class 10 Micro SDHC R40 Memory Card"/>
    <n v="57.58"/>
    <n v="2"/>
    <n v="0.72"/>
    <s v="Yes"/>
  </r>
  <r>
    <d v="2016-08-09T00:00:00"/>
    <x v="3"/>
    <x v="7"/>
    <x v="327"/>
    <x v="5"/>
    <x v="2"/>
    <x v="9"/>
    <s v="Square Ring Data Binders, Rigid 75 Pt. Covers, 11&quot; x 14-7/8&quot;"/>
    <n v="33.020000000000003"/>
    <n v="2"/>
    <n v="11.56"/>
    <s v="Yes"/>
  </r>
  <r>
    <d v="2016-08-09T00:00:00"/>
    <x v="3"/>
    <x v="7"/>
    <x v="327"/>
    <x v="5"/>
    <x v="2"/>
    <x v="9"/>
    <s v="Premium Transparent Presentation Covers by GBC"/>
    <n v="67.14"/>
    <n v="4"/>
    <n v="23.5"/>
    <s v="Yes"/>
  </r>
  <r>
    <d v="2016-08-09T00:00:00"/>
    <x v="3"/>
    <x v="7"/>
    <x v="104"/>
    <x v="6"/>
    <x v="1"/>
    <x v="14"/>
    <s v="Bush Westfield Collection Bookcases, Dark Cherry Finish"/>
    <n v="173.94"/>
    <n v="3"/>
    <n v="13.92"/>
    <s v="Yes"/>
  </r>
  <r>
    <d v="2016-08-09T00:00:00"/>
    <x v="3"/>
    <x v="7"/>
    <x v="104"/>
    <x v="6"/>
    <x v="2"/>
    <x v="8"/>
    <s v="Avery 52"/>
    <n v="14.76"/>
    <n v="4"/>
    <n v="6.94"/>
    <s v="Yes"/>
  </r>
  <r>
    <d v="2016-08-09T00:00:00"/>
    <x v="3"/>
    <x v="7"/>
    <x v="439"/>
    <x v="3"/>
    <x v="1"/>
    <x v="5"/>
    <s v="Executive Impressions 12&quot; Wall Clock"/>
    <n v="14.14"/>
    <n v="2"/>
    <n v="-7.77"/>
    <s v="No"/>
  </r>
  <r>
    <d v="2016-08-09T00:00:00"/>
    <x v="3"/>
    <x v="7"/>
    <x v="439"/>
    <x v="3"/>
    <x v="1"/>
    <x v="7"/>
    <s v="Bretford CR8500 Series Meeting Room Furniture"/>
    <n v="601.47"/>
    <n v="3"/>
    <n v="-300.74"/>
    <s v="No"/>
  </r>
  <r>
    <d v="2016-08-09T00:00:00"/>
    <x v="3"/>
    <x v="7"/>
    <x v="99"/>
    <x v="2"/>
    <x v="2"/>
    <x v="10"/>
    <s v="Kensington 7 Outlet MasterPiece Power Center with Fax/Phone Line Protection"/>
    <n v="207.48"/>
    <n v="1"/>
    <n v="62.24"/>
    <s v="Yes"/>
  </r>
  <r>
    <d v="2016-08-09T00:00:00"/>
    <x v="3"/>
    <x v="7"/>
    <x v="172"/>
    <x v="4"/>
    <x v="2"/>
    <x v="11"/>
    <s v="Boston 1645 Deluxe Heavier-Duty Electric Pencil Sharpener"/>
    <n v="70.37"/>
    <n v="2"/>
    <n v="6.16"/>
    <s v="Yes"/>
  </r>
  <r>
    <d v="2016-08-09T00:00:00"/>
    <x v="3"/>
    <x v="7"/>
    <x v="172"/>
    <x v="4"/>
    <x v="0"/>
    <x v="2"/>
    <s v="Belkin SportFit Armband For iPhone 5s/5c, Fuchsia"/>
    <n v="59.96"/>
    <n v="5"/>
    <n v="21.74"/>
    <s v="Yes"/>
  </r>
  <r>
    <d v="2016-08-09T00:00:00"/>
    <x v="3"/>
    <x v="7"/>
    <x v="753"/>
    <x v="12"/>
    <x v="0"/>
    <x v="0"/>
    <s v="Memorex Froggy Flash Drive 4 GB"/>
    <n v="35.17"/>
    <n v="4"/>
    <n v="8.35"/>
    <s v="Yes"/>
  </r>
  <r>
    <d v="2016-08-09T00:00:00"/>
    <x v="3"/>
    <x v="7"/>
    <x v="753"/>
    <x v="12"/>
    <x v="2"/>
    <x v="3"/>
    <s v="Petty Cash Envelope"/>
    <n v="64.7"/>
    <n v="3"/>
    <n v="23.46"/>
    <s v="Yes"/>
  </r>
  <r>
    <d v="2016-08-09T00:00:00"/>
    <x v="3"/>
    <x v="7"/>
    <x v="326"/>
    <x v="5"/>
    <x v="1"/>
    <x v="7"/>
    <s v="Lesro Round Back Collection Coffee Table, End Table"/>
    <n v="146.04"/>
    <n v="1"/>
    <n v="-12.78"/>
    <s v="No"/>
  </r>
  <r>
    <d v="2016-08-09T00:00:00"/>
    <x v="3"/>
    <x v="7"/>
    <x v="31"/>
    <x v="1"/>
    <x v="1"/>
    <x v="5"/>
    <s v="Howard Miller 11-1/2&quot; Diameter Grantwood Wall Clock"/>
    <n v="43.13"/>
    <n v="1"/>
    <n v="14.66"/>
    <s v="Yes"/>
  </r>
  <r>
    <d v="2016-08-09T00:00:00"/>
    <x v="3"/>
    <x v="7"/>
    <x v="31"/>
    <x v="1"/>
    <x v="2"/>
    <x v="3"/>
    <s v="Ampad Gold Fibre Wirebound Steno Books, 6&quot; x 9&quot;, Gregg Ruled"/>
    <n v="30.87"/>
    <n v="7"/>
    <n v="14.2"/>
    <s v="Yes"/>
  </r>
  <r>
    <d v="2016-08-09T00:00:00"/>
    <x v="3"/>
    <x v="7"/>
    <x v="739"/>
    <x v="5"/>
    <x v="2"/>
    <x v="11"/>
    <s v="Eberhard Faber 3 1/2&quot; Golf Pencils"/>
    <n v="14.88"/>
    <n v="2"/>
    <n v="3.72"/>
    <s v="Yes"/>
  </r>
  <r>
    <d v="2016-08-09T00:00:00"/>
    <x v="3"/>
    <x v="7"/>
    <x v="739"/>
    <x v="5"/>
    <x v="2"/>
    <x v="3"/>
    <s v="Xerox 1900"/>
    <n v="34.24"/>
    <n v="8"/>
    <n v="15.41"/>
    <s v="Yes"/>
  </r>
  <r>
    <d v="2016-08-09T00:00:00"/>
    <x v="3"/>
    <x v="7"/>
    <x v="739"/>
    <x v="5"/>
    <x v="2"/>
    <x v="6"/>
    <s v="Mini 13-1/2 Capacity Data Binder Rack, Pearl"/>
    <n v="261.74"/>
    <n v="2"/>
    <n v="65.44"/>
    <s v="Yes"/>
  </r>
  <r>
    <d v="2016-08-10T00:00:00"/>
    <x v="3"/>
    <x v="7"/>
    <x v="626"/>
    <x v="4"/>
    <x v="1"/>
    <x v="5"/>
    <s v="Contemporary Wood/Metal Frame"/>
    <n v="51.71"/>
    <n v="8"/>
    <n v="-32.32"/>
    <s v="No"/>
  </r>
  <r>
    <d v="2016-08-10T00:00:00"/>
    <x v="3"/>
    <x v="7"/>
    <x v="307"/>
    <x v="5"/>
    <x v="2"/>
    <x v="3"/>
    <s v="Xerox 1925"/>
    <n v="61.96"/>
    <n v="2"/>
    <n v="27.88"/>
    <s v="Yes"/>
  </r>
  <r>
    <d v="2016-08-10T00:00:00"/>
    <x v="3"/>
    <x v="7"/>
    <x v="725"/>
    <x v="4"/>
    <x v="2"/>
    <x v="8"/>
    <s v="Avery 50"/>
    <n v="60.14"/>
    <n v="6"/>
    <n v="20.3"/>
    <s v="Yes"/>
  </r>
  <r>
    <d v="2016-08-10T00:00:00"/>
    <x v="3"/>
    <x v="7"/>
    <x v="457"/>
    <x v="12"/>
    <x v="2"/>
    <x v="6"/>
    <s v="Fellowes Econo/Stor Drawers"/>
    <n v="387.72"/>
    <n v="5"/>
    <n v="-67.849999999999994"/>
    <s v="No"/>
  </r>
  <r>
    <d v="2016-08-11T00:00:00"/>
    <x v="3"/>
    <x v="7"/>
    <x v="713"/>
    <x v="17"/>
    <x v="1"/>
    <x v="14"/>
    <s v="Bush Somerset Collection Bookcase"/>
    <n v="261.95999999999998"/>
    <n v="2"/>
    <n v="41.91"/>
    <s v="Yes"/>
  </r>
  <r>
    <d v="2016-08-11T00:00:00"/>
    <x v="3"/>
    <x v="7"/>
    <x v="713"/>
    <x v="17"/>
    <x v="1"/>
    <x v="1"/>
    <s v="Hon Deluxe Fabric Upholstered Stacking Chairs, Rounded Back"/>
    <n v="731.94"/>
    <n v="3"/>
    <n v="219.58"/>
    <s v="Yes"/>
  </r>
  <r>
    <d v="2016-08-12T00:00:00"/>
    <x v="3"/>
    <x v="7"/>
    <x v="687"/>
    <x v="4"/>
    <x v="0"/>
    <x v="2"/>
    <s v="GE 30524EE4"/>
    <n v="1097.54"/>
    <n v="7"/>
    <n v="123.47"/>
    <s v="Yes"/>
  </r>
  <r>
    <d v="2016-08-12T00:00:00"/>
    <x v="3"/>
    <x v="7"/>
    <x v="687"/>
    <x v="4"/>
    <x v="1"/>
    <x v="5"/>
    <s v="Electrix Architect's Clamp-On Swing Arm Lamp, Black"/>
    <n v="190.92"/>
    <n v="5"/>
    <n v="-147.96"/>
    <s v="No"/>
  </r>
  <r>
    <d v="2016-08-12T00:00:00"/>
    <x v="3"/>
    <x v="7"/>
    <x v="11"/>
    <x v="7"/>
    <x v="0"/>
    <x v="2"/>
    <s v="Motorola HK250 Universal Bluetooth Headset"/>
    <n v="114.95"/>
    <n v="5"/>
    <n v="2.2999999999999998"/>
    <s v="Yes"/>
  </r>
  <r>
    <d v="2016-08-12T00:00:00"/>
    <x v="3"/>
    <x v="7"/>
    <x v="442"/>
    <x v="18"/>
    <x v="2"/>
    <x v="9"/>
    <s v="Universal Recycled Hanging Pressboard Report Binders, Letter Size"/>
    <n v="12.96"/>
    <n v="7"/>
    <n v="-9.5"/>
    <s v="No"/>
  </r>
  <r>
    <d v="2016-08-12T00:00:00"/>
    <x v="3"/>
    <x v="7"/>
    <x v="377"/>
    <x v="5"/>
    <x v="2"/>
    <x v="11"/>
    <s v="Newell 341"/>
    <n v="8.56"/>
    <n v="2"/>
    <n v="2.48"/>
    <s v="Yes"/>
  </r>
  <r>
    <d v="2016-08-12T00:00:00"/>
    <x v="3"/>
    <x v="7"/>
    <x v="377"/>
    <x v="5"/>
    <x v="2"/>
    <x v="3"/>
    <s v="Xerox 204"/>
    <n v="45.36"/>
    <n v="7"/>
    <n v="21.77"/>
    <s v="Yes"/>
  </r>
  <r>
    <d v="2016-08-12T00:00:00"/>
    <x v="3"/>
    <x v="7"/>
    <x v="377"/>
    <x v="5"/>
    <x v="1"/>
    <x v="7"/>
    <s v="Hon 94000 Series Round Tables"/>
    <n v="1421.66"/>
    <n v="6"/>
    <n v="-195.48"/>
    <s v="No"/>
  </r>
  <r>
    <d v="2016-08-12T00:00:00"/>
    <x v="3"/>
    <x v="7"/>
    <x v="457"/>
    <x v="5"/>
    <x v="2"/>
    <x v="6"/>
    <s v="SimpliFile Personal File, Black Granite, 15w x 6-15/16d x 11-1/4h"/>
    <n v="34.049999999999997"/>
    <n v="3"/>
    <n v="9.5299999999999994"/>
    <s v="Yes"/>
  </r>
  <r>
    <d v="2016-08-12T00:00:00"/>
    <x v="3"/>
    <x v="7"/>
    <x v="457"/>
    <x v="5"/>
    <x v="2"/>
    <x v="6"/>
    <s v="Fellowes High-Stak Drawer Files"/>
    <n v="352.38"/>
    <n v="2"/>
    <n v="81.05"/>
    <s v="Yes"/>
  </r>
  <r>
    <d v="2016-08-12T00:00:00"/>
    <x v="3"/>
    <x v="7"/>
    <x v="19"/>
    <x v="12"/>
    <x v="0"/>
    <x v="2"/>
    <s v="Cisco SPA301"/>
    <n v="249.58"/>
    <n v="2"/>
    <n v="31.2"/>
    <s v="Yes"/>
  </r>
  <r>
    <d v="2016-08-12T00:00:00"/>
    <x v="3"/>
    <x v="7"/>
    <x v="19"/>
    <x v="12"/>
    <x v="0"/>
    <x v="0"/>
    <s v="Maxell 4.7GB DVD-R"/>
    <n v="68.11"/>
    <n v="3"/>
    <n v="17.88"/>
    <s v="Yes"/>
  </r>
  <r>
    <d v="2016-08-12T00:00:00"/>
    <x v="3"/>
    <x v="7"/>
    <x v="19"/>
    <x v="12"/>
    <x v="0"/>
    <x v="0"/>
    <s v="ImationÂ 30456 USBÂ Flash DriveÂ 8GB"/>
    <n v="16.559999999999999"/>
    <n v="3"/>
    <n v="-2.48"/>
    <s v="No"/>
  </r>
  <r>
    <d v="2016-08-12T00:00:00"/>
    <x v="3"/>
    <x v="7"/>
    <x v="619"/>
    <x v="18"/>
    <x v="2"/>
    <x v="3"/>
    <s v="Ampad Gold Fibre Wirebound Steno Books, 6&quot; x 9&quot;, Gregg Ruled"/>
    <n v="10.58"/>
    <n v="3"/>
    <n v="3.44"/>
    <s v="Yes"/>
  </r>
  <r>
    <d v="2016-08-12T00:00:00"/>
    <x v="3"/>
    <x v="7"/>
    <x v="353"/>
    <x v="0"/>
    <x v="1"/>
    <x v="14"/>
    <s v="Bush Westfield Collection Bookcases, Dark Cherry Finish"/>
    <n v="405.86"/>
    <n v="7"/>
    <n v="32.47"/>
    <s v="Yes"/>
  </r>
  <r>
    <d v="2016-08-12T00:00:00"/>
    <x v="3"/>
    <x v="7"/>
    <x v="353"/>
    <x v="0"/>
    <x v="1"/>
    <x v="1"/>
    <s v="Hon GuestStacker Chair"/>
    <n v="680.01"/>
    <n v="3"/>
    <n v="176.8"/>
    <s v="Yes"/>
  </r>
  <r>
    <d v="2016-08-13T00:00:00"/>
    <x v="3"/>
    <x v="7"/>
    <x v="350"/>
    <x v="12"/>
    <x v="2"/>
    <x v="9"/>
    <s v="Acco Translucent Poly Ring Binders"/>
    <n v="11.23"/>
    <n v="8"/>
    <n v="-8.24"/>
    <s v="No"/>
  </r>
  <r>
    <d v="2016-08-13T00:00:00"/>
    <x v="3"/>
    <x v="7"/>
    <x v="350"/>
    <x v="12"/>
    <x v="2"/>
    <x v="3"/>
    <s v="Easy-staple paper"/>
    <n v="10.27"/>
    <n v="3"/>
    <n v="3.21"/>
    <s v="Yes"/>
  </r>
  <r>
    <d v="2016-08-13T00:00:00"/>
    <x v="3"/>
    <x v="7"/>
    <x v="196"/>
    <x v="0"/>
    <x v="1"/>
    <x v="14"/>
    <s v="O'Sullivan Living Dimensions 2-Shelf Bookcases"/>
    <n v="241.96"/>
    <n v="2"/>
    <n v="24.2"/>
    <s v="Yes"/>
  </r>
  <r>
    <d v="2016-08-13T00:00:00"/>
    <x v="3"/>
    <x v="7"/>
    <x v="196"/>
    <x v="0"/>
    <x v="2"/>
    <x v="9"/>
    <s v="Avery Round Ring Poly Binders"/>
    <n v="8.52"/>
    <n v="3"/>
    <n v="4.17"/>
    <s v="Yes"/>
  </r>
  <r>
    <d v="2016-08-13T00:00:00"/>
    <x v="3"/>
    <x v="7"/>
    <x v="472"/>
    <x v="19"/>
    <x v="2"/>
    <x v="10"/>
    <s v="Staple holder"/>
    <n v="17.34"/>
    <n v="2"/>
    <n v="4.68"/>
    <s v="Yes"/>
  </r>
  <r>
    <d v="2016-08-13T00:00:00"/>
    <x v="3"/>
    <x v="7"/>
    <x v="472"/>
    <x v="19"/>
    <x v="0"/>
    <x v="0"/>
    <s v="Sony 64GB Class 10 Micro SDHC R40 Memory Card"/>
    <n v="71.98"/>
    <n v="2"/>
    <n v="15.12"/>
    <s v="Yes"/>
  </r>
  <r>
    <d v="2016-08-13T00:00:00"/>
    <x v="3"/>
    <x v="7"/>
    <x v="561"/>
    <x v="25"/>
    <x v="2"/>
    <x v="9"/>
    <s v="Avery Heavy-Duty EZD  Binder With Locking Rings"/>
    <n v="22.32"/>
    <n v="4"/>
    <n v="10.71"/>
    <s v="Yes"/>
  </r>
  <r>
    <d v="2016-08-13T00:00:00"/>
    <x v="3"/>
    <x v="7"/>
    <x v="561"/>
    <x v="25"/>
    <x v="2"/>
    <x v="8"/>
    <s v="Alphabetical Labels for Top Tab Filing"/>
    <n v="103.6"/>
    <n v="7"/>
    <n v="51.8"/>
    <s v="Yes"/>
  </r>
  <r>
    <d v="2016-08-13T00:00:00"/>
    <x v="3"/>
    <x v="7"/>
    <x v="328"/>
    <x v="4"/>
    <x v="2"/>
    <x v="16"/>
    <s v="Premier Electric Letter Opener"/>
    <n v="185.38"/>
    <n v="2"/>
    <n v="-34.76"/>
    <s v="No"/>
  </r>
  <r>
    <d v="2016-08-13T00:00:00"/>
    <x v="3"/>
    <x v="7"/>
    <x v="328"/>
    <x v="4"/>
    <x v="2"/>
    <x v="10"/>
    <s v="3.6 Cubic Foot Counter Height Office Refrigerator"/>
    <n v="58.92"/>
    <n v="1"/>
    <n v="-153.19999999999999"/>
    <s v="No"/>
  </r>
  <r>
    <d v="2016-08-14T00:00:00"/>
    <x v="3"/>
    <x v="7"/>
    <x v="753"/>
    <x v="5"/>
    <x v="2"/>
    <x v="3"/>
    <s v="Array Memo Cubes"/>
    <n v="15.54"/>
    <n v="3"/>
    <n v="7.61"/>
    <s v="Yes"/>
  </r>
  <r>
    <d v="2016-08-14T00:00:00"/>
    <x v="3"/>
    <x v="7"/>
    <x v="753"/>
    <x v="5"/>
    <x v="0"/>
    <x v="15"/>
    <s v="Texas Instruments TI-34 Scientific Calculator"/>
    <n v="105.55"/>
    <n v="6"/>
    <n v="35.619999999999997"/>
    <s v="Yes"/>
  </r>
  <r>
    <d v="2016-08-14T00:00:00"/>
    <x v="3"/>
    <x v="7"/>
    <x v="31"/>
    <x v="23"/>
    <x v="2"/>
    <x v="3"/>
    <s v="Xerox 200"/>
    <n v="15.55"/>
    <n v="3"/>
    <n v="5.44"/>
    <s v="Yes"/>
  </r>
  <r>
    <d v="2016-08-14T00:00:00"/>
    <x v="3"/>
    <x v="7"/>
    <x v="126"/>
    <x v="18"/>
    <x v="0"/>
    <x v="2"/>
    <s v="Cisco IP Phone 7961G-GE VoIP phone"/>
    <n v="259.89999999999998"/>
    <n v="2"/>
    <n v="-56.31"/>
    <s v="No"/>
  </r>
  <r>
    <d v="2016-08-14T00:00:00"/>
    <x v="3"/>
    <x v="7"/>
    <x v="126"/>
    <x v="18"/>
    <x v="0"/>
    <x v="2"/>
    <s v="Plantronics Voyager Pro Legend"/>
    <n v="247.19"/>
    <n v="2"/>
    <n v="-49.44"/>
    <s v="No"/>
  </r>
  <r>
    <d v="2016-08-14T00:00:00"/>
    <x v="3"/>
    <x v="7"/>
    <x v="126"/>
    <x v="18"/>
    <x v="0"/>
    <x v="0"/>
    <s v="Logitech G500s Laser Gaming Mouse with Adjustable Weight Tuning"/>
    <n v="279.95999999999998"/>
    <n v="5"/>
    <n v="48.99"/>
    <s v="Yes"/>
  </r>
  <r>
    <d v="2016-08-15T00:00:00"/>
    <x v="3"/>
    <x v="7"/>
    <x v="553"/>
    <x v="15"/>
    <x v="2"/>
    <x v="9"/>
    <s v="Premium Transparent Presentation Covers by GBC"/>
    <n v="18.88"/>
    <n v="3"/>
    <n v="-13.85"/>
    <s v="No"/>
  </r>
  <r>
    <d v="2016-08-15T00:00:00"/>
    <x v="3"/>
    <x v="7"/>
    <x v="553"/>
    <x v="15"/>
    <x v="2"/>
    <x v="10"/>
    <s v="Tripp Lite TLP810NET Broadband Surge for Modem/Fax"/>
    <n v="122.33"/>
    <n v="3"/>
    <n v="12.23"/>
    <s v="Yes"/>
  </r>
  <r>
    <d v="2016-08-15T00:00:00"/>
    <x v="3"/>
    <x v="7"/>
    <x v="563"/>
    <x v="5"/>
    <x v="0"/>
    <x v="2"/>
    <s v="Nokia Lumia 521 (T-Mobile)"/>
    <n v="71.98"/>
    <n v="3"/>
    <n v="7.2"/>
    <s v="Yes"/>
  </r>
  <r>
    <d v="2016-08-15T00:00:00"/>
    <x v="3"/>
    <x v="7"/>
    <x v="563"/>
    <x v="5"/>
    <x v="2"/>
    <x v="8"/>
    <s v="Avery 488"/>
    <n v="3.15"/>
    <n v="1"/>
    <n v="1.51"/>
    <s v="Yes"/>
  </r>
  <r>
    <d v="2016-08-15T00:00:00"/>
    <x v="3"/>
    <x v="7"/>
    <x v="424"/>
    <x v="11"/>
    <x v="0"/>
    <x v="2"/>
    <s v="HTC One Mini"/>
    <n v="705.54"/>
    <n v="7"/>
    <n v="70.55"/>
    <s v="Yes"/>
  </r>
  <r>
    <d v="2016-08-15T00:00:00"/>
    <x v="3"/>
    <x v="7"/>
    <x v="760"/>
    <x v="12"/>
    <x v="1"/>
    <x v="1"/>
    <s v="Hon Olson Stacker Stools"/>
    <n v="225.3"/>
    <n v="2"/>
    <n v="22.53"/>
    <s v="Yes"/>
  </r>
  <r>
    <d v="2016-08-15T00:00:00"/>
    <x v="3"/>
    <x v="7"/>
    <x v="661"/>
    <x v="5"/>
    <x v="1"/>
    <x v="5"/>
    <s v="Luxo Professional Magnifying Clamp-On Fluorescent Lamps"/>
    <n v="312.02999999999997"/>
    <n v="3"/>
    <n v="43.68"/>
    <s v="Yes"/>
  </r>
  <r>
    <d v="2016-08-15T00:00:00"/>
    <x v="3"/>
    <x v="7"/>
    <x v="661"/>
    <x v="5"/>
    <x v="2"/>
    <x v="6"/>
    <s v="Perma STOR-ALL Hanging File Box, 13 1/8&quot;W x 12 1/4&quot;D x 10 1/2&quot;H"/>
    <n v="17.940000000000001"/>
    <n v="3"/>
    <n v="3.05"/>
    <s v="Yes"/>
  </r>
  <r>
    <d v="2016-08-15T00:00:00"/>
    <x v="3"/>
    <x v="7"/>
    <x v="661"/>
    <x v="5"/>
    <x v="0"/>
    <x v="2"/>
    <s v="AT&amp;T 841000 Phone"/>
    <n v="165.6"/>
    <n v="3"/>
    <n v="10.35"/>
    <s v="Yes"/>
  </r>
  <r>
    <d v="2016-08-15T00:00:00"/>
    <x v="3"/>
    <x v="7"/>
    <x v="661"/>
    <x v="5"/>
    <x v="2"/>
    <x v="3"/>
    <s v="Rediform S.O.S. 1-Up Phone Message Bk, 4-1/4x3-1/16 Bk, 1 Form/Pg, 40 Messages/Bk, 3/Pk"/>
    <n v="37.520000000000003"/>
    <n v="4"/>
    <n v="18.010000000000002"/>
    <s v="Yes"/>
  </r>
  <r>
    <d v="2016-08-16T00:00:00"/>
    <x v="3"/>
    <x v="7"/>
    <x v="510"/>
    <x v="5"/>
    <x v="2"/>
    <x v="13"/>
    <s v="Convenience Packs of Business Envelopes"/>
    <n v="10.86"/>
    <n v="3"/>
    <n v="5.0999999999999996"/>
    <s v="Yes"/>
  </r>
  <r>
    <d v="2016-08-16T00:00:00"/>
    <x v="3"/>
    <x v="7"/>
    <x v="770"/>
    <x v="5"/>
    <x v="1"/>
    <x v="7"/>
    <s v="Barricks 18&quot; x 48&quot; Non-Folding Utility Table with Bottom Storage Shelf"/>
    <n v="161.28"/>
    <n v="2"/>
    <n v="12.1"/>
    <s v="Yes"/>
  </r>
  <r>
    <d v="2016-08-16T00:00:00"/>
    <x v="3"/>
    <x v="7"/>
    <x v="390"/>
    <x v="5"/>
    <x v="2"/>
    <x v="3"/>
    <s v="Xerox 1931"/>
    <n v="32.4"/>
    <n v="5"/>
    <n v="15.55"/>
    <s v="Yes"/>
  </r>
  <r>
    <d v="2016-08-17T00:00:00"/>
    <x v="3"/>
    <x v="7"/>
    <x v="601"/>
    <x v="1"/>
    <x v="2"/>
    <x v="9"/>
    <s v="Acco Pressboard Covers with Storage Hooks, 14 7/8&quot; x 11&quot;, Light Blue"/>
    <n v="15.71"/>
    <n v="4"/>
    <n v="5.7"/>
    <s v="Yes"/>
  </r>
  <r>
    <d v="2016-08-18T00:00:00"/>
    <x v="3"/>
    <x v="7"/>
    <x v="710"/>
    <x v="2"/>
    <x v="2"/>
    <x v="10"/>
    <s v="Belkin 7 Outlet SurgeMaster II"/>
    <n v="355.32"/>
    <n v="9"/>
    <n v="99.49"/>
    <s v="Yes"/>
  </r>
  <r>
    <d v="2016-08-18T00:00:00"/>
    <x v="3"/>
    <x v="7"/>
    <x v="494"/>
    <x v="2"/>
    <x v="0"/>
    <x v="2"/>
    <s v="GE DSL Phone Line Filter"/>
    <n v="39.99"/>
    <n v="1"/>
    <n v="11.6"/>
    <s v="Yes"/>
  </r>
  <r>
    <d v="2016-08-18T00:00:00"/>
    <x v="3"/>
    <x v="7"/>
    <x v="498"/>
    <x v="4"/>
    <x v="2"/>
    <x v="9"/>
    <s v="GBC Wire Binding Combs"/>
    <n v="2.0699999999999998"/>
    <n v="1"/>
    <n v="-3.41"/>
    <s v="No"/>
  </r>
  <r>
    <d v="2016-08-18T00:00:00"/>
    <x v="3"/>
    <x v="7"/>
    <x v="498"/>
    <x v="4"/>
    <x v="2"/>
    <x v="3"/>
    <s v="Advantus Motivational Note Cards"/>
    <n v="83.84"/>
    <n v="8"/>
    <n v="30.39"/>
    <s v="Yes"/>
  </r>
  <r>
    <d v="2016-08-18T00:00:00"/>
    <x v="3"/>
    <x v="7"/>
    <x v="372"/>
    <x v="4"/>
    <x v="1"/>
    <x v="5"/>
    <s v="Staple-based wall hangings"/>
    <n v="9.5500000000000007"/>
    <n v="3"/>
    <n v="-3.82"/>
    <s v="No"/>
  </r>
  <r>
    <d v="2016-08-18T00:00:00"/>
    <x v="3"/>
    <x v="7"/>
    <x v="372"/>
    <x v="4"/>
    <x v="1"/>
    <x v="5"/>
    <s v="OIC Stacking Trays"/>
    <n v="5.34"/>
    <n v="4"/>
    <n v="-2.14"/>
    <s v="No"/>
  </r>
  <r>
    <d v="2016-08-19T00:00:00"/>
    <x v="3"/>
    <x v="7"/>
    <x v="30"/>
    <x v="2"/>
    <x v="2"/>
    <x v="9"/>
    <s v="Surelock Post Binders"/>
    <n v="146.69"/>
    <n v="6"/>
    <n v="55.01"/>
    <s v="Yes"/>
  </r>
  <r>
    <d v="2016-08-19T00:00:00"/>
    <x v="3"/>
    <x v="7"/>
    <x v="30"/>
    <x v="2"/>
    <x v="2"/>
    <x v="9"/>
    <s v="Ibico EB-19 Dual Function Manual Binding System"/>
    <n v="276.77999999999997"/>
    <n v="2"/>
    <n v="89.95"/>
    <s v="Yes"/>
  </r>
  <r>
    <d v="2016-08-19T00:00:00"/>
    <x v="3"/>
    <x v="7"/>
    <x v="30"/>
    <x v="2"/>
    <x v="2"/>
    <x v="9"/>
    <s v="Cardinal HOLDit! Binder Insert Strips,Extra Strips"/>
    <n v="25.32"/>
    <n v="5"/>
    <n v="9.18"/>
    <s v="Yes"/>
  </r>
  <r>
    <d v="2016-08-20T00:00:00"/>
    <x v="3"/>
    <x v="7"/>
    <x v="8"/>
    <x v="10"/>
    <x v="0"/>
    <x v="2"/>
    <s v="SKILCRAFT Telephone Shoulder Rest, 2&quot; x 6.5&quot; x 2.5&quot;, Black"/>
    <n v="14.78"/>
    <n v="2"/>
    <n v="3.99"/>
    <s v="Yes"/>
  </r>
  <r>
    <d v="2016-08-21T00:00:00"/>
    <x v="3"/>
    <x v="7"/>
    <x v="657"/>
    <x v="12"/>
    <x v="2"/>
    <x v="8"/>
    <s v="Avery 49"/>
    <n v="9.2200000000000006"/>
    <n v="4"/>
    <n v="3.34"/>
    <s v="Yes"/>
  </r>
  <r>
    <d v="2016-08-21T00:00:00"/>
    <x v="3"/>
    <x v="7"/>
    <x v="657"/>
    <x v="12"/>
    <x v="2"/>
    <x v="16"/>
    <s v="Acme 10&quot; Easy Grip Assistive Scissors"/>
    <n v="28.05"/>
    <n v="2"/>
    <n v="3.51"/>
    <s v="Yes"/>
  </r>
  <r>
    <d v="2016-08-21T00:00:00"/>
    <x v="3"/>
    <x v="7"/>
    <x v="132"/>
    <x v="13"/>
    <x v="1"/>
    <x v="7"/>
    <s v="Iceberg OfficeWorks 42&quot; Round Tables"/>
    <n v="815.29"/>
    <n v="9"/>
    <n v="-339.71"/>
    <s v="No"/>
  </r>
  <r>
    <d v="2016-08-21T00:00:00"/>
    <x v="3"/>
    <x v="7"/>
    <x v="762"/>
    <x v="5"/>
    <x v="2"/>
    <x v="9"/>
    <s v="Avery Durable Slant Ring Binders"/>
    <n v="12.67"/>
    <n v="2"/>
    <n v="4.75"/>
    <s v="Yes"/>
  </r>
  <r>
    <d v="2016-08-21T00:00:00"/>
    <x v="3"/>
    <x v="7"/>
    <x v="762"/>
    <x v="5"/>
    <x v="0"/>
    <x v="2"/>
    <s v="Motorola HK250 Universal Bluetooth Headset"/>
    <n v="91.96"/>
    <n v="5"/>
    <n v="-20.69"/>
    <s v="No"/>
  </r>
  <r>
    <d v="2016-08-21T00:00:00"/>
    <x v="3"/>
    <x v="7"/>
    <x v="762"/>
    <x v="5"/>
    <x v="0"/>
    <x v="0"/>
    <s v="LogitechÂ Gaming G510s - Keyboard"/>
    <n v="254.97"/>
    <n v="3"/>
    <n v="91.79"/>
    <s v="Yes"/>
  </r>
  <r>
    <d v="2016-08-21T00:00:00"/>
    <x v="3"/>
    <x v="7"/>
    <x v="762"/>
    <x v="5"/>
    <x v="0"/>
    <x v="2"/>
    <s v="Anker Astro Mini 3000mAh Ultra-Compact Portable Charger"/>
    <n v="31.98"/>
    <n v="2"/>
    <n v="-8"/>
    <s v="No"/>
  </r>
  <r>
    <d v="2016-08-21T00:00:00"/>
    <x v="3"/>
    <x v="7"/>
    <x v="762"/>
    <x v="5"/>
    <x v="1"/>
    <x v="7"/>
    <s v="Bretford CR8500 Series Meeting Room Furniture"/>
    <n v="2887.06"/>
    <n v="9"/>
    <n v="180.44"/>
    <s v="Yes"/>
  </r>
  <r>
    <d v="2016-08-21T00:00:00"/>
    <x v="3"/>
    <x v="7"/>
    <x v="762"/>
    <x v="5"/>
    <x v="2"/>
    <x v="3"/>
    <s v="Xerox 1997"/>
    <n v="12.96"/>
    <n v="2"/>
    <n v="6.22"/>
    <s v="Yes"/>
  </r>
  <r>
    <d v="2016-08-21T00:00:00"/>
    <x v="3"/>
    <x v="7"/>
    <x v="762"/>
    <x v="5"/>
    <x v="2"/>
    <x v="3"/>
    <s v="Xerox 1928"/>
    <n v="47.52"/>
    <n v="9"/>
    <n v="21.38"/>
    <s v="Yes"/>
  </r>
  <r>
    <d v="2016-08-21T00:00:00"/>
    <x v="3"/>
    <x v="7"/>
    <x v="482"/>
    <x v="1"/>
    <x v="2"/>
    <x v="9"/>
    <s v="Avery Durable Slant Ring Binders With Label Holder"/>
    <n v="33.44"/>
    <n v="10"/>
    <n v="11.7"/>
    <s v="Yes"/>
  </r>
  <r>
    <d v="2016-08-21T00:00:00"/>
    <x v="3"/>
    <x v="7"/>
    <x v="500"/>
    <x v="2"/>
    <x v="1"/>
    <x v="1"/>
    <s v="Leather Task Chair, Black"/>
    <n v="573.16999999999996"/>
    <n v="7"/>
    <n v="63.69"/>
    <s v="Yes"/>
  </r>
  <r>
    <d v="2016-08-22T00:00:00"/>
    <x v="3"/>
    <x v="7"/>
    <x v="389"/>
    <x v="18"/>
    <x v="2"/>
    <x v="10"/>
    <s v="Tripp Lite Isotel 8 Ultra 8 Outlet Metal Surge"/>
    <n v="113.55"/>
    <n v="2"/>
    <n v="8.52"/>
    <s v="Yes"/>
  </r>
  <r>
    <d v="2016-08-22T00:00:00"/>
    <x v="3"/>
    <x v="7"/>
    <x v="389"/>
    <x v="18"/>
    <x v="2"/>
    <x v="9"/>
    <s v="Avery Durable Poly Binders"/>
    <n v="3.32"/>
    <n v="2"/>
    <n v="-2.65"/>
    <s v="No"/>
  </r>
  <r>
    <d v="2016-08-22T00:00:00"/>
    <x v="3"/>
    <x v="7"/>
    <x v="389"/>
    <x v="18"/>
    <x v="2"/>
    <x v="13"/>
    <s v="Airmail Envelopes"/>
    <n v="134.29"/>
    <n v="2"/>
    <n v="45.32"/>
    <s v="Yes"/>
  </r>
  <r>
    <d v="2016-08-22T00:00:00"/>
    <x v="3"/>
    <x v="7"/>
    <x v="165"/>
    <x v="4"/>
    <x v="2"/>
    <x v="9"/>
    <s v="GBC Standard Recycled Report Covers, Clear Plastic Sheets"/>
    <n v="4.3099999999999996"/>
    <n v="2"/>
    <n v="-6.9"/>
    <s v="No"/>
  </r>
  <r>
    <d v="2016-08-22T00:00:00"/>
    <x v="3"/>
    <x v="7"/>
    <x v="357"/>
    <x v="16"/>
    <x v="2"/>
    <x v="9"/>
    <s v="GBC Imprintable Covers"/>
    <n v="26.35"/>
    <n v="8"/>
    <n v="-18.45"/>
    <s v="No"/>
  </r>
  <r>
    <d v="2016-08-22T00:00:00"/>
    <x v="3"/>
    <x v="7"/>
    <x v="28"/>
    <x v="1"/>
    <x v="2"/>
    <x v="3"/>
    <s v="Xerox 202"/>
    <n v="19.440000000000001"/>
    <n v="3"/>
    <n v="9.33"/>
    <s v="Yes"/>
  </r>
  <r>
    <d v="2016-08-22T00:00:00"/>
    <x v="3"/>
    <x v="7"/>
    <x v="536"/>
    <x v="15"/>
    <x v="1"/>
    <x v="5"/>
    <s v="Dana Halogen Swing-Arm Architect Lamp"/>
    <n v="98.33"/>
    <n v="3"/>
    <n v="9.83"/>
    <s v="Yes"/>
  </r>
  <r>
    <d v="2016-08-22T00:00:00"/>
    <x v="3"/>
    <x v="7"/>
    <x v="245"/>
    <x v="5"/>
    <x v="2"/>
    <x v="11"/>
    <s v="Newell 346"/>
    <n v="5.76"/>
    <n v="2"/>
    <n v="1.67"/>
    <s v="Yes"/>
  </r>
  <r>
    <d v="2016-08-23T00:00:00"/>
    <x v="3"/>
    <x v="7"/>
    <x v="771"/>
    <x v="4"/>
    <x v="2"/>
    <x v="6"/>
    <s v="SAFCO Boltless Steel Shelving"/>
    <n v="727.3"/>
    <n v="8"/>
    <n v="-172.73"/>
    <s v="No"/>
  </r>
  <r>
    <d v="2016-08-23T00:00:00"/>
    <x v="3"/>
    <x v="7"/>
    <x v="771"/>
    <x v="4"/>
    <x v="1"/>
    <x v="5"/>
    <s v="Flat Face Poster Frame"/>
    <n v="22.61"/>
    <n v="3"/>
    <n v="-10.17"/>
    <s v="No"/>
  </r>
  <r>
    <d v="2016-08-23T00:00:00"/>
    <x v="3"/>
    <x v="7"/>
    <x v="771"/>
    <x v="4"/>
    <x v="0"/>
    <x v="0"/>
    <s v="WD My Passport Ultra 2TB Portable External Hard Drive"/>
    <n v="666.4"/>
    <n v="7"/>
    <n v="-33.32"/>
    <s v="No"/>
  </r>
  <r>
    <d v="2016-08-23T00:00:00"/>
    <x v="3"/>
    <x v="7"/>
    <x v="123"/>
    <x v="1"/>
    <x v="0"/>
    <x v="15"/>
    <s v="Okidata C331dn Printer"/>
    <n v="837.6"/>
    <n v="3"/>
    <n v="62.82"/>
    <s v="Yes"/>
  </r>
  <r>
    <d v="2016-08-23T00:00:00"/>
    <x v="3"/>
    <x v="7"/>
    <x v="123"/>
    <x v="1"/>
    <x v="2"/>
    <x v="13"/>
    <s v="Tyvek  Top-Opening Peel &amp; Seel Envelopes, Plain White"/>
    <n v="135.9"/>
    <n v="5"/>
    <n v="63.87"/>
    <s v="Yes"/>
  </r>
  <r>
    <d v="2016-08-23T00:00:00"/>
    <x v="3"/>
    <x v="7"/>
    <x v="123"/>
    <x v="1"/>
    <x v="2"/>
    <x v="3"/>
    <s v="Xerox 1978"/>
    <n v="34.68"/>
    <n v="6"/>
    <n v="16.989999999999998"/>
    <s v="Yes"/>
  </r>
  <r>
    <d v="2016-08-23T00:00:00"/>
    <x v="3"/>
    <x v="7"/>
    <x v="123"/>
    <x v="1"/>
    <x v="1"/>
    <x v="1"/>
    <s v="Office Star Flex Back Scooter Chair with White Frame"/>
    <n v="532.70000000000005"/>
    <n v="6"/>
    <n v="-39.950000000000003"/>
    <s v="No"/>
  </r>
  <r>
    <d v="2016-08-23T00:00:00"/>
    <x v="3"/>
    <x v="7"/>
    <x v="123"/>
    <x v="1"/>
    <x v="2"/>
    <x v="10"/>
    <s v="Acco Six-Outlet Power Strip, 4' Cord Length"/>
    <n v="43.1"/>
    <n v="5"/>
    <n v="11.21"/>
    <s v="Yes"/>
  </r>
  <r>
    <d v="2016-08-23T00:00:00"/>
    <x v="3"/>
    <x v="7"/>
    <x v="123"/>
    <x v="1"/>
    <x v="2"/>
    <x v="16"/>
    <s v="Acme Rosewood Handle Letter Opener"/>
    <n v="15.88"/>
    <n v="4"/>
    <n v="0.16"/>
    <s v="Yes"/>
  </r>
  <r>
    <d v="2016-08-23T00:00:00"/>
    <x v="3"/>
    <x v="7"/>
    <x v="394"/>
    <x v="2"/>
    <x v="2"/>
    <x v="11"/>
    <s v="Dixon Prang Watercolor Pencils, 10-Color Set with Brush"/>
    <n v="21.3"/>
    <n v="5"/>
    <n v="8.73"/>
    <s v="Yes"/>
  </r>
  <r>
    <d v="2016-08-23T00:00:00"/>
    <x v="3"/>
    <x v="7"/>
    <x v="394"/>
    <x v="2"/>
    <x v="2"/>
    <x v="10"/>
    <s v="1.7 Cubic Foot Compact &quot;Cube&quot; Office Refrigerators"/>
    <n v="1040.8"/>
    <n v="5"/>
    <n v="281.02"/>
    <s v="Yes"/>
  </r>
  <r>
    <d v="2016-08-23T00:00:00"/>
    <x v="3"/>
    <x v="7"/>
    <x v="394"/>
    <x v="2"/>
    <x v="2"/>
    <x v="11"/>
    <s v="Newell 331"/>
    <n v="29.34"/>
    <n v="6"/>
    <n v="7.92"/>
    <s v="Yes"/>
  </r>
  <r>
    <d v="2016-08-23T00:00:00"/>
    <x v="3"/>
    <x v="7"/>
    <x v="372"/>
    <x v="0"/>
    <x v="2"/>
    <x v="8"/>
    <s v="Permanent Self-Adhesive File Folder Labels for Typewriters, 1 1/8 x 3 1/2, White"/>
    <n v="25.2"/>
    <n v="4"/>
    <n v="11.59"/>
    <s v="Yes"/>
  </r>
  <r>
    <d v="2016-08-23T00:00:00"/>
    <x v="3"/>
    <x v="7"/>
    <x v="372"/>
    <x v="0"/>
    <x v="2"/>
    <x v="8"/>
    <s v="Avery 515"/>
    <n v="37.590000000000003"/>
    <n v="3"/>
    <n v="17.670000000000002"/>
    <s v="Yes"/>
  </r>
  <r>
    <d v="2016-08-23T00:00:00"/>
    <x v="3"/>
    <x v="7"/>
    <x v="372"/>
    <x v="0"/>
    <x v="2"/>
    <x v="6"/>
    <s v="Pizazz Global Quick File"/>
    <n v="14.97"/>
    <n v="1"/>
    <n v="4.1900000000000004"/>
    <s v="Yes"/>
  </r>
  <r>
    <d v="2016-08-23T00:00:00"/>
    <x v="3"/>
    <x v="7"/>
    <x v="372"/>
    <x v="0"/>
    <x v="0"/>
    <x v="0"/>
    <s v="Maxell 4.7GB DVD+R 5/Pack"/>
    <n v="1.98"/>
    <n v="2"/>
    <n v="0.89"/>
    <s v="Yes"/>
  </r>
  <r>
    <d v="2016-08-26T00:00:00"/>
    <x v="3"/>
    <x v="7"/>
    <x v="287"/>
    <x v="5"/>
    <x v="2"/>
    <x v="4"/>
    <s v="Advantus SlideClip Paper Clips"/>
    <n v="10.23"/>
    <n v="3"/>
    <n v="4.91"/>
    <s v="Yes"/>
  </r>
  <r>
    <d v="2016-08-26T00:00:00"/>
    <x v="3"/>
    <x v="7"/>
    <x v="287"/>
    <x v="5"/>
    <x v="2"/>
    <x v="3"/>
    <s v="Xerox 1979"/>
    <n v="154.9"/>
    <n v="5"/>
    <n v="69.709999999999994"/>
    <s v="Yes"/>
  </r>
  <r>
    <d v="2016-08-26T00:00:00"/>
    <x v="3"/>
    <x v="7"/>
    <x v="95"/>
    <x v="4"/>
    <x v="0"/>
    <x v="0"/>
    <s v="Logitech G700s Rechargeable Gaming Mouse"/>
    <n v="159.97999999999999"/>
    <n v="2"/>
    <n v="44"/>
    <s v="Yes"/>
  </r>
  <r>
    <d v="2016-08-26T00:00:00"/>
    <x v="3"/>
    <x v="7"/>
    <x v="95"/>
    <x v="4"/>
    <x v="1"/>
    <x v="1"/>
    <s v="Hon Deluxe Fabric Upholstered Stacking Chairs"/>
    <n v="1024.72"/>
    <n v="6"/>
    <n v="-29.28"/>
    <s v="No"/>
  </r>
  <r>
    <d v="2016-08-26T00:00:00"/>
    <x v="3"/>
    <x v="7"/>
    <x v="346"/>
    <x v="1"/>
    <x v="2"/>
    <x v="3"/>
    <s v="Xerox 1931"/>
    <n v="6.48"/>
    <n v="1"/>
    <n v="3.11"/>
    <s v="Yes"/>
  </r>
  <r>
    <d v="2016-08-26T00:00:00"/>
    <x v="3"/>
    <x v="7"/>
    <x v="388"/>
    <x v="5"/>
    <x v="1"/>
    <x v="1"/>
    <s v="Global Troy Executive Leather Low-Back Tilter"/>
    <n v="1603.14"/>
    <n v="4"/>
    <n v="100.2"/>
    <s v="Yes"/>
  </r>
  <r>
    <d v="2016-08-26T00:00:00"/>
    <x v="3"/>
    <x v="7"/>
    <x v="438"/>
    <x v="13"/>
    <x v="2"/>
    <x v="11"/>
    <s v="Binney &amp; Smith inkTank Erasable Pocket Highlighter, Chisel Tip, Yellow"/>
    <n v="5.47"/>
    <n v="3"/>
    <n v="1.64"/>
    <s v="Yes"/>
  </r>
  <r>
    <d v="2016-08-26T00:00:00"/>
    <x v="3"/>
    <x v="7"/>
    <x v="438"/>
    <x v="13"/>
    <x v="0"/>
    <x v="0"/>
    <s v="Logitech Trackman Marble Mouse"/>
    <n v="47.98"/>
    <n v="2"/>
    <n v="13.2"/>
    <s v="Yes"/>
  </r>
  <r>
    <d v="2016-08-26T00:00:00"/>
    <x v="3"/>
    <x v="7"/>
    <x v="360"/>
    <x v="5"/>
    <x v="2"/>
    <x v="11"/>
    <s v="Newell Chalk Holder"/>
    <n v="8.26"/>
    <n v="2"/>
    <n v="3.8"/>
    <s v="Yes"/>
  </r>
  <r>
    <d v="2016-08-26T00:00:00"/>
    <x v="3"/>
    <x v="7"/>
    <x v="708"/>
    <x v="2"/>
    <x v="0"/>
    <x v="2"/>
    <s v="Samsung Replacement EH64AVFWE Premium Headset"/>
    <n v="33"/>
    <n v="6"/>
    <n v="8.25"/>
    <s v="Yes"/>
  </r>
  <r>
    <d v="2016-08-26T00:00:00"/>
    <x v="3"/>
    <x v="7"/>
    <x v="708"/>
    <x v="2"/>
    <x v="0"/>
    <x v="0"/>
    <s v="Plantronics Audio 478 Stereo USB Headset"/>
    <n v="249.95"/>
    <n v="5"/>
    <n v="87.48"/>
    <s v="Yes"/>
  </r>
  <r>
    <d v="2016-08-26T00:00:00"/>
    <x v="3"/>
    <x v="7"/>
    <x v="339"/>
    <x v="0"/>
    <x v="0"/>
    <x v="0"/>
    <s v="Memorex Micro Travel Drive 16 GB"/>
    <n v="47.97"/>
    <n v="3"/>
    <n v="14.87"/>
    <s v="Yes"/>
  </r>
  <r>
    <d v="2016-08-26T00:00:00"/>
    <x v="3"/>
    <x v="7"/>
    <x v="174"/>
    <x v="10"/>
    <x v="2"/>
    <x v="3"/>
    <s v="Xerox 1950"/>
    <n v="11.56"/>
    <n v="2"/>
    <n v="5.66"/>
    <s v="Yes"/>
  </r>
  <r>
    <d v="2016-08-26T00:00:00"/>
    <x v="3"/>
    <x v="7"/>
    <x v="174"/>
    <x v="10"/>
    <x v="0"/>
    <x v="2"/>
    <s v="ClearSounds CSC500 Amplified Spirit Phone Corded phone"/>
    <n v="209.97"/>
    <n v="3"/>
    <n v="58.79"/>
    <s v="Yes"/>
  </r>
  <r>
    <d v="2016-08-26T00:00:00"/>
    <x v="3"/>
    <x v="7"/>
    <x v="174"/>
    <x v="10"/>
    <x v="1"/>
    <x v="7"/>
    <s v="Hon 4060 Series Tables"/>
    <n v="447.84"/>
    <n v="4"/>
    <n v="98.52"/>
    <s v="Yes"/>
  </r>
  <r>
    <d v="2016-08-26T00:00:00"/>
    <x v="3"/>
    <x v="7"/>
    <x v="174"/>
    <x v="10"/>
    <x v="0"/>
    <x v="0"/>
    <s v="NETGEAR AC1750 Dual Band GigabitÂ Smart WiFi Router"/>
    <n v="479.97"/>
    <n v="3"/>
    <n v="163.19"/>
    <s v="Yes"/>
  </r>
  <r>
    <d v="2016-08-26T00:00:00"/>
    <x v="3"/>
    <x v="7"/>
    <x v="174"/>
    <x v="10"/>
    <x v="2"/>
    <x v="11"/>
    <s v="Newell 335"/>
    <n v="8.64"/>
    <n v="3"/>
    <n v="2.5099999999999998"/>
    <s v="Yes"/>
  </r>
  <r>
    <d v="2016-08-26T00:00:00"/>
    <x v="3"/>
    <x v="7"/>
    <x v="46"/>
    <x v="21"/>
    <x v="1"/>
    <x v="5"/>
    <s v="Deflect-o Glass Clear Studded Chair Mats"/>
    <n v="186.54"/>
    <n v="3"/>
    <n v="41.04"/>
    <s v="Yes"/>
  </r>
  <r>
    <d v="2016-08-26T00:00:00"/>
    <x v="3"/>
    <x v="7"/>
    <x v="699"/>
    <x v="2"/>
    <x v="2"/>
    <x v="9"/>
    <s v="Deluxe Heavy-Duty Vinyl Round Ring Binder"/>
    <n v="146.69"/>
    <n v="8"/>
    <n v="45.84"/>
    <s v="Yes"/>
  </r>
  <r>
    <d v="2016-08-26T00:00:00"/>
    <x v="3"/>
    <x v="7"/>
    <x v="634"/>
    <x v="11"/>
    <x v="2"/>
    <x v="3"/>
    <s v="Xerox 1944"/>
    <n v="31.01"/>
    <n v="1"/>
    <n v="11.24"/>
    <s v="Yes"/>
  </r>
  <r>
    <d v="2016-08-27T00:00:00"/>
    <x v="3"/>
    <x v="7"/>
    <x v="567"/>
    <x v="4"/>
    <x v="2"/>
    <x v="16"/>
    <s v="Martin-Yale Premier Letter Opener"/>
    <n v="51.52"/>
    <n v="5"/>
    <n v="-10.95"/>
    <s v="No"/>
  </r>
  <r>
    <d v="2016-08-27T00:00:00"/>
    <x v="3"/>
    <x v="7"/>
    <x v="567"/>
    <x v="4"/>
    <x v="2"/>
    <x v="3"/>
    <s v="Ampad Gold Fibre Wirebound Steno Books, 6&quot; x 9&quot;, Gregg Ruled"/>
    <n v="3.53"/>
    <n v="1"/>
    <n v="1.1499999999999999"/>
    <s v="Yes"/>
  </r>
  <r>
    <d v="2016-08-27T00:00:00"/>
    <x v="3"/>
    <x v="7"/>
    <x v="567"/>
    <x v="4"/>
    <x v="2"/>
    <x v="3"/>
    <s v="Xerox 196"/>
    <n v="4.62"/>
    <n v="1"/>
    <n v="1.68"/>
    <s v="Yes"/>
  </r>
  <r>
    <d v="2016-08-27T00:00:00"/>
    <x v="3"/>
    <x v="7"/>
    <x v="567"/>
    <x v="4"/>
    <x v="2"/>
    <x v="16"/>
    <s v="Fiskars 8&quot; Scissors, 2/Pack"/>
    <n v="55.17"/>
    <n v="4"/>
    <n v="6.21"/>
    <s v="Yes"/>
  </r>
  <r>
    <d v="2016-08-27T00:00:00"/>
    <x v="3"/>
    <x v="7"/>
    <x v="764"/>
    <x v="6"/>
    <x v="2"/>
    <x v="3"/>
    <s v="Xerox 1919"/>
    <n v="122.97"/>
    <n v="3"/>
    <n v="60.26"/>
    <s v="Yes"/>
  </r>
  <r>
    <d v="2016-08-27T00:00:00"/>
    <x v="3"/>
    <x v="7"/>
    <x v="764"/>
    <x v="6"/>
    <x v="1"/>
    <x v="7"/>
    <s v="SAFCO PlanMaster Heigh-Adjustable Drafting Table Base, 43w x 30d x 30-37h, Black"/>
    <n v="244.62"/>
    <n v="1"/>
    <n v="20.97"/>
    <s v="Yes"/>
  </r>
  <r>
    <d v="2016-08-27T00:00:00"/>
    <x v="3"/>
    <x v="7"/>
    <x v="764"/>
    <x v="6"/>
    <x v="0"/>
    <x v="2"/>
    <s v="PureGear Roll-On Screen Protector"/>
    <n v="59.97"/>
    <n v="3"/>
    <n v="28.79"/>
    <s v="Yes"/>
  </r>
  <r>
    <d v="2016-08-27T00:00:00"/>
    <x v="3"/>
    <x v="7"/>
    <x v="764"/>
    <x v="6"/>
    <x v="2"/>
    <x v="3"/>
    <s v="Southworth 25% Cotton Linen-Finish Paper &amp; Envelopes"/>
    <n v="81.540000000000006"/>
    <n v="9"/>
    <n v="36.69"/>
    <s v="Yes"/>
  </r>
  <r>
    <d v="2016-08-27T00:00:00"/>
    <x v="3"/>
    <x v="7"/>
    <x v="764"/>
    <x v="6"/>
    <x v="2"/>
    <x v="4"/>
    <s v="Staples"/>
    <n v="11.68"/>
    <n v="4"/>
    <n v="5.26"/>
    <s v="Yes"/>
  </r>
  <r>
    <d v="2016-08-27T00:00:00"/>
    <x v="3"/>
    <x v="7"/>
    <x v="764"/>
    <x v="6"/>
    <x v="2"/>
    <x v="9"/>
    <s v="Wilson Jones Clip &amp; Carry Folder Binder Tool for Ring Binders, Clear"/>
    <n v="29"/>
    <n v="5"/>
    <n v="13.92"/>
    <s v="Yes"/>
  </r>
  <r>
    <d v="2016-08-27T00:00:00"/>
    <x v="3"/>
    <x v="7"/>
    <x v="736"/>
    <x v="4"/>
    <x v="2"/>
    <x v="6"/>
    <s v="Portfile Personal File Boxes"/>
    <n v="14.16"/>
    <n v="1"/>
    <n v="1.06"/>
    <s v="Yes"/>
  </r>
  <r>
    <d v="2016-08-27T00:00:00"/>
    <x v="3"/>
    <x v="7"/>
    <x v="736"/>
    <x v="4"/>
    <x v="2"/>
    <x v="3"/>
    <s v="Southworth 25% Cotton Premium Laser Paper and Envelopes"/>
    <n v="79.92"/>
    <n v="5"/>
    <n v="27.97"/>
    <s v="Yes"/>
  </r>
  <r>
    <d v="2016-08-27T00:00:00"/>
    <x v="3"/>
    <x v="7"/>
    <x v="88"/>
    <x v="11"/>
    <x v="2"/>
    <x v="8"/>
    <s v="Avery 484"/>
    <n v="9.2200000000000006"/>
    <n v="4"/>
    <n v="3.34"/>
    <s v="Yes"/>
  </r>
  <r>
    <d v="2016-08-28T00:00:00"/>
    <x v="3"/>
    <x v="7"/>
    <x v="225"/>
    <x v="15"/>
    <x v="2"/>
    <x v="3"/>
    <s v="Wirebound Four 2-3/4 x 5 Forms per Page, 400 Sets per Book"/>
    <n v="15.48"/>
    <n v="3"/>
    <n v="5.61"/>
    <s v="Yes"/>
  </r>
  <r>
    <d v="2016-08-28T00:00:00"/>
    <x v="3"/>
    <x v="7"/>
    <x v="225"/>
    <x v="15"/>
    <x v="0"/>
    <x v="2"/>
    <s v="AT&amp;T 17929 Lendline Telephone"/>
    <n v="108.58"/>
    <n v="3"/>
    <n v="8.14"/>
    <s v="Yes"/>
  </r>
  <r>
    <d v="2016-08-28T00:00:00"/>
    <x v="3"/>
    <x v="7"/>
    <x v="722"/>
    <x v="4"/>
    <x v="2"/>
    <x v="9"/>
    <s v="Angle-D Binders with Locking Rings, Label Holders"/>
    <n v="13.14"/>
    <n v="9"/>
    <n v="-21.68"/>
    <s v="No"/>
  </r>
  <r>
    <d v="2016-08-28T00:00:00"/>
    <x v="3"/>
    <x v="7"/>
    <x v="722"/>
    <x v="4"/>
    <x v="2"/>
    <x v="9"/>
    <s v="GBC ProClick Spines for 32-Hole Punch"/>
    <n v="10.02"/>
    <n v="4"/>
    <n v="-16.54"/>
    <s v="No"/>
  </r>
  <r>
    <d v="2016-08-28T00:00:00"/>
    <x v="3"/>
    <x v="7"/>
    <x v="722"/>
    <x v="4"/>
    <x v="1"/>
    <x v="14"/>
    <s v="Sauder Camden County Collection Libraries, Planked Cherry Finish"/>
    <n v="156.37"/>
    <n v="2"/>
    <n v="-52.89"/>
    <s v="No"/>
  </r>
  <r>
    <d v="2016-08-28T00:00:00"/>
    <x v="3"/>
    <x v="7"/>
    <x v="650"/>
    <x v="18"/>
    <x v="2"/>
    <x v="9"/>
    <s v="GBC VeloBinder Strips"/>
    <n v="18.43"/>
    <n v="8"/>
    <n v="-12.29"/>
    <s v="No"/>
  </r>
  <r>
    <d v="2016-08-29T00:00:00"/>
    <x v="3"/>
    <x v="7"/>
    <x v="132"/>
    <x v="3"/>
    <x v="2"/>
    <x v="3"/>
    <s v="Avery Personal Creations Heavyweight Cards"/>
    <n v="64.62"/>
    <n v="7"/>
    <n v="22.62"/>
    <s v="Yes"/>
  </r>
  <r>
    <d v="2016-08-29T00:00:00"/>
    <x v="3"/>
    <x v="7"/>
    <x v="132"/>
    <x v="3"/>
    <x v="0"/>
    <x v="0"/>
    <s v="SanDisk Ultra 64 GB MicroSDHC Class 10 Memory Card"/>
    <n v="95.98"/>
    <n v="3"/>
    <n v="-10.8"/>
    <s v="No"/>
  </r>
  <r>
    <d v="2016-08-29T00:00:00"/>
    <x v="3"/>
    <x v="7"/>
    <x v="132"/>
    <x v="3"/>
    <x v="2"/>
    <x v="9"/>
    <s v="Avery Hidden Tab Dividers for Binding Systems"/>
    <n v="1.79"/>
    <n v="3"/>
    <n v="-3.04"/>
    <s v="No"/>
  </r>
  <r>
    <d v="2016-08-29T00:00:00"/>
    <x v="3"/>
    <x v="7"/>
    <x v="704"/>
    <x v="38"/>
    <x v="2"/>
    <x v="16"/>
    <s v="Acme Forged Steel Scissors with Black Enamel Handles"/>
    <n v="27.93"/>
    <n v="3"/>
    <n v="8.1"/>
    <s v="Yes"/>
  </r>
  <r>
    <d v="2016-08-29T00:00:00"/>
    <x v="3"/>
    <x v="7"/>
    <x v="702"/>
    <x v="2"/>
    <x v="0"/>
    <x v="2"/>
    <s v="Samsung Replacement EH64AVFWE Premium Headset"/>
    <n v="22"/>
    <n v="4"/>
    <n v="5.5"/>
    <s v="Yes"/>
  </r>
  <r>
    <d v="2016-08-29T00:00:00"/>
    <x v="3"/>
    <x v="7"/>
    <x v="204"/>
    <x v="13"/>
    <x v="1"/>
    <x v="7"/>
    <s v="Barricks 18&quot; x 48&quot; Non-Folding Utility Table with Bottom Storage Shelf"/>
    <n v="241.92"/>
    <n v="4"/>
    <n v="-56.45"/>
    <s v="No"/>
  </r>
  <r>
    <d v="2016-08-29T00:00:00"/>
    <x v="3"/>
    <x v="7"/>
    <x v="204"/>
    <x v="13"/>
    <x v="1"/>
    <x v="14"/>
    <s v="O'Sullivan 5-Shelf Heavy-Duty Bookcases"/>
    <n v="163.88"/>
    <n v="4"/>
    <n v="-81.94"/>
    <s v="No"/>
  </r>
  <r>
    <d v="2016-08-29T00:00:00"/>
    <x v="3"/>
    <x v="7"/>
    <x v="204"/>
    <x v="13"/>
    <x v="2"/>
    <x v="9"/>
    <s v="Fellowes Black Plastic Comb Bindings"/>
    <n v="3.49"/>
    <n v="2"/>
    <n v="-2.79"/>
    <s v="No"/>
  </r>
  <r>
    <d v="2016-08-29T00:00:00"/>
    <x v="3"/>
    <x v="7"/>
    <x v="204"/>
    <x v="13"/>
    <x v="2"/>
    <x v="4"/>
    <s v="Revere Boxed Rubber Bands by Revere"/>
    <n v="10.58"/>
    <n v="7"/>
    <n v="-2.38"/>
    <s v="No"/>
  </r>
  <r>
    <d v="2016-08-30T00:00:00"/>
    <x v="3"/>
    <x v="7"/>
    <x v="79"/>
    <x v="13"/>
    <x v="0"/>
    <x v="2"/>
    <s v="Aastra 57i VoIP phone"/>
    <n v="290.89999999999998"/>
    <n v="3"/>
    <n v="-67.88"/>
    <s v="No"/>
  </r>
  <r>
    <d v="2016-08-30T00:00:00"/>
    <x v="3"/>
    <x v="7"/>
    <x v="79"/>
    <x v="13"/>
    <x v="2"/>
    <x v="6"/>
    <s v="File Shuttle II and Handi-File, Black"/>
    <n v="54.22"/>
    <n v="2"/>
    <n v="3.39"/>
    <s v="Yes"/>
  </r>
  <r>
    <d v="2016-08-30T00:00:00"/>
    <x v="3"/>
    <x v="7"/>
    <x v="79"/>
    <x v="13"/>
    <x v="1"/>
    <x v="1"/>
    <s v="Hon 2090 Â“Pillow SoftÂ” Series Mid Back Swivel/Tilt Chairs"/>
    <n v="786.74"/>
    <n v="4"/>
    <n v="-258.5"/>
    <s v="No"/>
  </r>
  <r>
    <d v="2016-08-30T00:00:00"/>
    <x v="3"/>
    <x v="7"/>
    <x v="79"/>
    <x v="13"/>
    <x v="2"/>
    <x v="8"/>
    <s v="Round Specialty Laser Printer Labels"/>
    <n v="100.24"/>
    <n v="10"/>
    <n v="33.83"/>
    <s v="Yes"/>
  </r>
  <r>
    <d v="2016-08-30T00:00:00"/>
    <x v="3"/>
    <x v="7"/>
    <x v="79"/>
    <x v="13"/>
    <x v="2"/>
    <x v="9"/>
    <s v="GBC Premium Transparent Covers with Diagonal Lined Pattern"/>
    <n v="37.76"/>
    <n v="6"/>
    <n v="-27.69"/>
    <s v="No"/>
  </r>
  <r>
    <d v="2016-08-30T00:00:00"/>
    <x v="3"/>
    <x v="7"/>
    <x v="149"/>
    <x v="5"/>
    <x v="1"/>
    <x v="5"/>
    <s v="Executive Impressions 10&quot; Spectator Wall Clock"/>
    <n v="47.04"/>
    <n v="4"/>
    <n v="15.99"/>
    <s v="Yes"/>
  </r>
  <r>
    <d v="2016-08-30T00:00:00"/>
    <x v="3"/>
    <x v="7"/>
    <x v="149"/>
    <x v="5"/>
    <x v="0"/>
    <x v="2"/>
    <s v="Panasonic KX TS3282W Corded phone"/>
    <n v="339.96"/>
    <n v="5"/>
    <n v="42.5"/>
    <s v="Yes"/>
  </r>
  <r>
    <d v="2016-08-31T00:00:00"/>
    <x v="3"/>
    <x v="7"/>
    <x v="642"/>
    <x v="4"/>
    <x v="2"/>
    <x v="6"/>
    <s v="Super Decoflex Portable Personal File"/>
    <n v="23.97"/>
    <n v="2"/>
    <n v="2.4"/>
    <s v="Yes"/>
  </r>
  <r>
    <d v="2016-09-01T00:00:00"/>
    <x v="3"/>
    <x v="8"/>
    <x v="209"/>
    <x v="5"/>
    <x v="0"/>
    <x v="0"/>
    <s v="Logitech G500s Laser Gaming Mouse with Adjustable Weight Tuning"/>
    <n v="349.95"/>
    <n v="5"/>
    <n v="118.98"/>
    <s v="Yes"/>
  </r>
  <r>
    <d v="2016-09-01T00:00:00"/>
    <x v="3"/>
    <x v="8"/>
    <x v="209"/>
    <x v="5"/>
    <x v="0"/>
    <x v="2"/>
    <s v="netTALK DUO VoIP Telephone Service"/>
    <n v="377.93"/>
    <n v="9"/>
    <n v="141.72"/>
    <s v="Yes"/>
  </r>
  <r>
    <d v="2016-09-01T00:00:00"/>
    <x v="3"/>
    <x v="8"/>
    <x v="591"/>
    <x v="18"/>
    <x v="1"/>
    <x v="5"/>
    <s v="DAX Two-Tone Rosewood/Black Document Frame, Desktop, 5 x 7"/>
    <n v="15.17"/>
    <n v="2"/>
    <n v="3.79"/>
    <s v="Yes"/>
  </r>
  <r>
    <d v="2016-09-02T00:00:00"/>
    <x v="3"/>
    <x v="8"/>
    <x v="703"/>
    <x v="5"/>
    <x v="0"/>
    <x v="0"/>
    <s v="Logitech 910-002974 M325 Wireless Mouse for Web Scrolling"/>
    <n v="89.97"/>
    <n v="3"/>
    <n v="39.590000000000003"/>
    <s v="Yes"/>
  </r>
  <r>
    <d v="2016-09-02T00:00:00"/>
    <x v="3"/>
    <x v="8"/>
    <x v="703"/>
    <x v="5"/>
    <x v="0"/>
    <x v="0"/>
    <s v="Maxell 4.7GB DVD+RW 3/Pack"/>
    <n v="31.86"/>
    <n v="2"/>
    <n v="11.15"/>
    <s v="Yes"/>
  </r>
  <r>
    <d v="2016-09-03T00:00:00"/>
    <x v="3"/>
    <x v="8"/>
    <x v="132"/>
    <x v="30"/>
    <x v="0"/>
    <x v="0"/>
    <s v="Microsoft Sculpt Comfort Mouse"/>
    <n v="199.75"/>
    <n v="5"/>
    <n v="87.89"/>
    <s v="Yes"/>
  </r>
  <r>
    <d v="2016-09-03T00:00:00"/>
    <x v="3"/>
    <x v="8"/>
    <x v="297"/>
    <x v="6"/>
    <x v="2"/>
    <x v="6"/>
    <s v="Personal Folder Holder, Ebony"/>
    <n v="11.21"/>
    <n v="1"/>
    <n v="3.36"/>
    <s v="Yes"/>
  </r>
  <r>
    <d v="2016-09-03T00:00:00"/>
    <x v="3"/>
    <x v="8"/>
    <x v="297"/>
    <x v="6"/>
    <x v="1"/>
    <x v="1"/>
    <s v="Situations Contoured Folding Chairs, 4/Set"/>
    <n v="354.9"/>
    <n v="5"/>
    <n v="88.73"/>
    <s v="Yes"/>
  </r>
  <r>
    <d v="2016-09-03T00:00:00"/>
    <x v="3"/>
    <x v="8"/>
    <x v="297"/>
    <x v="6"/>
    <x v="2"/>
    <x v="3"/>
    <s v="Xerox 193"/>
    <n v="17.940000000000001"/>
    <n v="3"/>
    <n v="8.7899999999999991"/>
    <s v="Yes"/>
  </r>
  <r>
    <d v="2016-09-03T00:00:00"/>
    <x v="3"/>
    <x v="8"/>
    <x v="297"/>
    <x v="6"/>
    <x v="2"/>
    <x v="9"/>
    <s v="GBC Binding covers"/>
    <n v="51.8"/>
    <n v="4"/>
    <n v="23.31"/>
    <s v="Yes"/>
  </r>
  <r>
    <d v="2016-09-04T00:00:00"/>
    <x v="3"/>
    <x v="8"/>
    <x v="650"/>
    <x v="1"/>
    <x v="2"/>
    <x v="9"/>
    <s v="Acco Pressboard Covers with Storage Hooks, 14 7/8&quot; x 11&quot;, Light Blue"/>
    <n v="35.35"/>
    <n v="9"/>
    <n v="12.82"/>
    <s v="Yes"/>
  </r>
  <r>
    <d v="2016-09-04T00:00:00"/>
    <x v="3"/>
    <x v="8"/>
    <x v="754"/>
    <x v="10"/>
    <x v="0"/>
    <x v="2"/>
    <s v="Nortel Meridian M5316 Digital phone"/>
    <n v="517.9"/>
    <n v="2"/>
    <n v="134.65"/>
    <s v="Yes"/>
  </r>
  <r>
    <d v="2016-09-04T00:00:00"/>
    <x v="3"/>
    <x v="8"/>
    <x v="754"/>
    <x v="10"/>
    <x v="2"/>
    <x v="9"/>
    <s v="Storex Flexible Poly Binders with Double Pockets"/>
    <n v="5.28"/>
    <n v="2"/>
    <n v="2.4300000000000002"/>
    <s v="Yes"/>
  </r>
  <r>
    <d v="2016-09-04T00:00:00"/>
    <x v="3"/>
    <x v="8"/>
    <x v="261"/>
    <x v="5"/>
    <x v="1"/>
    <x v="14"/>
    <s v="Bush Somerset Collection Bookcase"/>
    <n v="556.66999999999996"/>
    <n v="5"/>
    <n v="6.55"/>
    <s v="Yes"/>
  </r>
  <r>
    <d v="2016-09-05T00:00:00"/>
    <x v="3"/>
    <x v="8"/>
    <x v="226"/>
    <x v="1"/>
    <x v="0"/>
    <x v="0"/>
    <s v="Sony Micro Vault Click 8 GB USB 2.0 Flash Drive"/>
    <n v="93.98"/>
    <n v="2"/>
    <n v="13.16"/>
    <s v="Yes"/>
  </r>
  <r>
    <d v="2016-09-05T00:00:00"/>
    <x v="3"/>
    <x v="8"/>
    <x v="627"/>
    <x v="13"/>
    <x v="2"/>
    <x v="13"/>
    <s v="Staple envelope"/>
    <n v="9.34"/>
    <n v="1"/>
    <n v="3.5"/>
    <s v="Yes"/>
  </r>
  <r>
    <d v="2016-09-05T00:00:00"/>
    <x v="3"/>
    <x v="8"/>
    <x v="627"/>
    <x v="13"/>
    <x v="2"/>
    <x v="11"/>
    <s v="Newell 319"/>
    <n v="79.36"/>
    <n v="5"/>
    <n v="9.92"/>
    <s v="Yes"/>
  </r>
  <r>
    <d v="2016-09-05T00:00:00"/>
    <x v="3"/>
    <x v="8"/>
    <x v="188"/>
    <x v="2"/>
    <x v="2"/>
    <x v="11"/>
    <s v="Sanford Pocket Accent Highlighters"/>
    <n v="8"/>
    <n v="5"/>
    <n v="3.44"/>
    <s v="Yes"/>
  </r>
  <r>
    <d v="2016-09-05T00:00:00"/>
    <x v="3"/>
    <x v="8"/>
    <x v="227"/>
    <x v="5"/>
    <x v="2"/>
    <x v="3"/>
    <s v="TOPS Money Receipt Book, Consecutively Numbered in Red,"/>
    <n v="32.04"/>
    <n v="4"/>
    <n v="14.42"/>
    <s v="Yes"/>
  </r>
  <r>
    <d v="2016-09-05T00:00:00"/>
    <x v="3"/>
    <x v="8"/>
    <x v="211"/>
    <x v="4"/>
    <x v="0"/>
    <x v="2"/>
    <s v="I Need's 3d Hello Kitty Hybrid Silicone Case Cover for HTC One X 4g with 3d Hello Kitty Stylus Pen Green/pink"/>
    <n v="19.14"/>
    <n v="2"/>
    <n v="1.91"/>
    <s v="Yes"/>
  </r>
  <r>
    <d v="2016-09-05T00:00:00"/>
    <x v="3"/>
    <x v="8"/>
    <x v="450"/>
    <x v="25"/>
    <x v="2"/>
    <x v="11"/>
    <s v="4009 Highlighters by Sanford"/>
    <n v="27.86"/>
    <n v="7"/>
    <n v="9.19"/>
    <s v="Yes"/>
  </r>
  <r>
    <d v="2016-09-05T00:00:00"/>
    <x v="3"/>
    <x v="8"/>
    <x v="734"/>
    <x v="4"/>
    <x v="2"/>
    <x v="6"/>
    <s v="Hot File 7-Pocket, Floor Stand"/>
    <n v="856.66"/>
    <n v="6"/>
    <n v="107.08"/>
    <s v="Yes"/>
  </r>
  <r>
    <d v="2016-09-05T00:00:00"/>
    <x v="3"/>
    <x v="8"/>
    <x v="734"/>
    <x v="4"/>
    <x v="2"/>
    <x v="9"/>
    <s v="Ibico Standard Transparent Covers"/>
    <n v="13.18"/>
    <n v="4"/>
    <n v="-20.440000000000001"/>
    <s v="No"/>
  </r>
  <r>
    <d v="2016-09-05T00:00:00"/>
    <x v="3"/>
    <x v="8"/>
    <x v="734"/>
    <x v="4"/>
    <x v="2"/>
    <x v="10"/>
    <s v="Euro Pro Shark Stick Mini Vacuum"/>
    <n v="48.78"/>
    <n v="4"/>
    <n v="-131.72"/>
    <s v="No"/>
  </r>
  <r>
    <d v="2016-09-05T00:00:00"/>
    <x v="3"/>
    <x v="8"/>
    <x v="734"/>
    <x v="4"/>
    <x v="2"/>
    <x v="3"/>
    <s v="Xerox 1911"/>
    <n v="76.64"/>
    <n v="2"/>
    <n v="26.82"/>
    <s v="Yes"/>
  </r>
  <r>
    <d v="2016-09-05T00:00:00"/>
    <x v="3"/>
    <x v="8"/>
    <x v="734"/>
    <x v="4"/>
    <x v="2"/>
    <x v="9"/>
    <s v="GBC VeloBind Cover Sets"/>
    <n v="18.53"/>
    <n v="6"/>
    <n v="-27.79"/>
    <s v="No"/>
  </r>
  <r>
    <d v="2016-09-06T00:00:00"/>
    <x v="3"/>
    <x v="8"/>
    <x v="461"/>
    <x v="5"/>
    <x v="0"/>
    <x v="2"/>
    <s v="Avaya 4621SW VoIP phone"/>
    <n v="177.48"/>
    <n v="3"/>
    <n v="19.97"/>
    <s v="Yes"/>
  </r>
  <r>
    <d v="2016-09-06T00:00:00"/>
    <x v="3"/>
    <x v="8"/>
    <x v="473"/>
    <x v="11"/>
    <x v="0"/>
    <x v="15"/>
    <s v="Cisco CP-7937G Unified IP Conference Station Phone"/>
    <n v="695.7"/>
    <n v="2"/>
    <n v="-27.83"/>
    <s v="No"/>
  </r>
  <r>
    <d v="2016-09-06T00:00:00"/>
    <x v="3"/>
    <x v="8"/>
    <x v="628"/>
    <x v="5"/>
    <x v="1"/>
    <x v="1"/>
    <s v="Global Deluxe Stacking Chair, Gray"/>
    <n v="122.35"/>
    <n v="3"/>
    <n v="13.76"/>
    <s v="Yes"/>
  </r>
  <r>
    <d v="2016-09-06T00:00:00"/>
    <x v="3"/>
    <x v="8"/>
    <x v="419"/>
    <x v="7"/>
    <x v="1"/>
    <x v="7"/>
    <s v="Bush Cubix Conference Tables, Fully Assembled"/>
    <n v="692.94"/>
    <n v="3"/>
    <n v="173.24"/>
    <s v="Yes"/>
  </r>
  <r>
    <d v="2016-09-07T00:00:00"/>
    <x v="3"/>
    <x v="8"/>
    <x v="153"/>
    <x v="2"/>
    <x v="1"/>
    <x v="1"/>
    <s v="Hon GuestStacker Chair"/>
    <n v="408.01"/>
    <n v="2"/>
    <n v="72.53"/>
    <s v="Yes"/>
  </r>
  <r>
    <d v="2016-09-07T00:00:00"/>
    <x v="3"/>
    <x v="8"/>
    <x v="153"/>
    <x v="2"/>
    <x v="1"/>
    <x v="5"/>
    <s v="Deflect-o EconoMat Studded, No Bevel Mat for Low Pile Carpeting"/>
    <n v="165.28"/>
    <n v="4"/>
    <n v="14.88"/>
    <s v="Yes"/>
  </r>
  <r>
    <d v="2016-09-08T00:00:00"/>
    <x v="3"/>
    <x v="8"/>
    <x v="509"/>
    <x v="12"/>
    <x v="2"/>
    <x v="3"/>
    <s v="Xerox 199"/>
    <n v="30.82"/>
    <n v="9"/>
    <n v="9.6300000000000008"/>
    <s v="Yes"/>
  </r>
  <r>
    <d v="2016-09-08T00:00:00"/>
    <x v="3"/>
    <x v="8"/>
    <x v="509"/>
    <x v="12"/>
    <x v="0"/>
    <x v="2"/>
    <s v="Apple EarPods with Remote and Mic"/>
    <n v="44.78"/>
    <n v="2"/>
    <n v="4.4800000000000004"/>
    <s v="Yes"/>
  </r>
  <r>
    <d v="2016-09-08T00:00:00"/>
    <x v="3"/>
    <x v="8"/>
    <x v="509"/>
    <x v="12"/>
    <x v="2"/>
    <x v="10"/>
    <s v="Kensington 7 Outlet MasterPiece Power Center"/>
    <n v="569.54"/>
    <n v="4"/>
    <n v="64.069999999999993"/>
    <s v="Yes"/>
  </r>
  <r>
    <d v="2016-09-08T00:00:00"/>
    <x v="3"/>
    <x v="8"/>
    <x v="115"/>
    <x v="23"/>
    <x v="2"/>
    <x v="9"/>
    <s v="Tuff Stuff Recycled Round Ring Binders"/>
    <n v="4.34"/>
    <n v="3"/>
    <n v="-3.04"/>
    <s v="No"/>
  </r>
  <r>
    <d v="2016-09-08T00:00:00"/>
    <x v="3"/>
    <x v="8"/>
    <x v="115"/>
    <x v="23"/>
    <x v="2"/>
    <x v="9"/>
    <s v="Avery Durable Slant Ring Binders"/>
    <n v="11.88"/>
    <n v="5"/>
    <n v="-7.92"/>
    <s v="No"/>
  </r>
  <r>
    <d v="2016-09-09T00:00:00"/>
    <x v="3"/>
    <x v="8"/>
    <x v="387"/>
    <x v="2"/>
    <x v="2"/>
    <x v="9"/>
    <s v="Cardinal EasyOpen D-Ring Binders"/>
    <n v="14.62"/>
    <n v="2"/>
    <n v="5.48"/>
    <s v="Yes"/>
  </r>
  <r>
    <d v="2016-09-09T00:00:00"/>
    <x v="3"/>
    <x v="8"/>
    <x v="124"/>
    <x v="5"/>
    <x v="2"/>
    <x v="9"/>
    <s v="VariCap6 Expandable Binder"/>
    <n v="55.36"/>
    <n v="4"/>
    <n v="18.68"/>
    <s v="Yes"/>
  </r>
  <r>
    <d v="2016-09-09T00:00:00"/>
    <x v="3"/>
    <x v="8"/>
    <x v="488"/>
    <x v="4"/>
    <x v="1"/>
    <x v="5"/>
    <s v="Eldon Expressions Punched Metal &amp; Wood Desk Accessories, Black &amp; Cherry"/>
    <n v="15.01"/>
    <n v="4"/>
    <n v="-12.01"/>
    <s v="No"/>
  </r>
  <r>
    <d v="2016-09-10T00:00:00"/>
    <x v="3"/>
    <x v="8"/>
    <x v="613"/>
    <x v="18"/>
    <x v="0"/>
    <x v="2"/>
    <s v="Mediabridge Sport Armband iPhone 5s"/>
    <n v="23.98"/>
    <n v="4"/>
    <n v="-15.58"/>
    <s v="No"/>
  </r>
  <r>
    <d v="2016-09-10T00:00:00"/>
    <x v="3"/>
    <x v="8"/>
    <x v="470"/>
    <x v="13"/>
    <x v="2"/>
    <x v="3"/>
    <s v="Xerox 1947"/>
    <n v="19.14"/>
    <n v="4"/>
    <n v="5.98"/>
    <s v="Yes"/>
  </r>
  <r>
    <d v="2016-09-10T00:00:00"/>
    <x v="3"/>
    <x v="8"/>
    <x v="470"/>
    <x v="13"/>
    <x v="1"/>
    <x v="5"/>
    <s v="Luxo Professional Magnifying Clamp-On Fluorescent Lamps"/>
    <n v="332.83"/>
    <n v="4"/>
    <n v="-24.96"/>
    <s v="No"/>
  </r>
  <r>
    <d v="2016-09-10T00:00:00"/>
    <x v="3"/>
    <x v="8"/>
    <x v="688"/>
    <x v="22"/>
    <x v="2"/>
    <x v="11"/>
    <s v="Newell 310"/>
    <n v="1.41"/>
    <n v="1"/>
    <n v="0.16"/>
    <s v="Yes"/>
  </r>
  <r>
    <d v="2016-09-10T00:00:00"/>
    <x v="3"/>
    <x v="8"/>
    <x v="688"/>
    <x v="22"/>
    <x v="1"/>
    <x v="5"/>
    <s v="Tenex 46&quot; x 60&quot; Computer Anti-Static Chairmat, Rectangular Shaped"/>
    <n v="169.57"/>
    <n v="2"/>
    <n v="0"/>
    <s v="Break-Even"/>
  </r>
  <r>
    <d v="2016-09-11T00:00:00"/>
    <x v="3"/>
    <x v="8"/>
    <x v="432"/>
    <x v="5"/>
    <x v="0"/>
    <x v="0"/>
    <s v="Logitech Wireless Gaming Headset G930"/>
    <n v="479.97"/>
    <n v="3"/>
    <n v="177.59"/>
    <s v="Yes"/>
  </r>
  <r>
    <d v="2016-09-12T00:00:00"/>
    <x v="3"/>
    <x v="8"/>
    <x v="172"/>
    <x v="31"/>
    <x v="2"/>
    <x v="11"/>
    <s v="Newell 318"/>
    <n v="19.46"/>
    <n v="7"/>
    <n v="5.0599999999999996"/>
    <s v="Yes"/>
  </r>
  <r>
    <d v="2016-09-12T00:00:00"/>
    <x v="3"/>
    <x v="8"/>
    <x v="172"/>
    <x v="31"/>
    <x v="2"/>
    <x v="10"/>
    <s v="Acco Six-Outlet Power Strip, 4' Cord Length"/>
    <n v="60.34"/>
    <n v="7"/>
    <n v="15.69"/>
    <s v="Yes"/>
  </r>
  <r>
    <d v="2016-09-12T00:00:00"/>
    <x v="3"/>
    <x v="8"/>
    <x v="696"/>
    <x v="6"/>
    <x v="2"/>
    <x v="8"/>
    <s v="Avery 517"/>
    <n v="3.69"/>
    <n v="1"/>
    <n v="1.73"/>
    <s v="Yes"/>
  </r>
  <r>
    <d v="2016-09-12T00:00:00"/>
    <x v="3"/>
    <x v="8"/>
    <x v="696"/>
    <x v="6"/>
    <x v="2"/>
    <x v="8"/>
    <s v="Avery 477"/>
    <n v="122.12"/>
    <n v="4"/>
    <n v="56.18"/>
    <s v="Yes"/>
  </r>
  <r>
    <d v="2016-09-12T00:00:00"/>
    <x v="3"/>
    <x v="8"/>
    <x v="204"/>
    <x v="4"/>
    <x v="2"/>
    <x v="3"/>
    <s v="Things To Do Today Pad"/>
    <n v="9.39"/>
    <n v="2"/>
    <n v="3.29"/>
    <s v="Yes"/>
  </r>
  <r>
    <d v="2016-09-12T00:00:00"/>
    <x v="3"/>
    <x v="8"/>
    <x v="204"/>
    <x v="4"/>
    <x v="2"/>
    <x v="11"/>
    <s v="Hunt BOSTON Vista Battery-Operated Pencil Sharpener, Black"/>
    <n v="9.33"/>
    <n v="1"/>
    <n v="0.82"/>
    <s v="Yes"/>
  </r>
  <r>
    <d v="2016-09-12T00:00:00"/>
    <x v="3"/>
    <x v="8"/>
    <x v="154"/>
    <x v="23"/>
    <x v="1"/>
    <x v="7"/>
    <s v="Hon 61000 Series Interactive Training Tables"/>
    <n v="79.97"/>
    <n v="3"/>
    <n v="-29.32"/>
    <s v="No"/>
  </r>
  <r>
    <d v="2016-09-12T00:00:00"/>
    <x v="3"/>
    <x v="8"/>
    <x v="154"/>
    <x v="23"/>
    <x v="2"/>
    <x v="9"/>
    <s v="Acco Pressboard Covers with Storage Hooks, 14 7/8&quot; x 11&quot;, Light Blue"/>
    <n v="2.95"/>
    <n v="2"/>
    <n v="-2.06"/>
    <s v="No"/>
  </r>
  <r>
    <d v="2016-09-12T00:00:00"/>
    <x v="3"/>
    <x v="8"/>
    <x v="564"/>
    <x v="10"/>
    <x v="0"/>
    <x v="2"/>
    <s v="LF Elite 3D Dazzle Designer Hard Case Cover, Lf Stylus Pen and Wiper For Apple Iphone 5c Mini Lite"/>
    <n v="10.9"/>
    <n v="1"/>
    <n v="3.05"/>
    <s v="Yes"/>
  </r>
  <r>
    <d v="2016-09-12T00:00:00"/>
    <x v="3"/>
    <x v="8"/>
    <x v="564"/>
    <x v="10"/>
    <x v="0"/>
    <x v="0"/>
    <s v="Logitech Trackman Marble Mouse"/>
    <n v="59.98"/>
    <n v="2"/>
    <n v="25.19"/>
    <s v="Yes"/>
  </r>
  <r>
    <d v="2016-09-12T00:00:00"/>
    <x v="3"/>
    <x v="8"/>
    <x v="564"/>
    <x v="10"/>
    <x v="2"/>
    <x v="10"/>
    <s v="Holmes Replacement Filter for HEPA Air Cleaner, Very Large Room, HEPA Filter"/>
    <n v="61.93"/>
    <n v="1"/>
    <n v="23.4"/>
    <s v="Yes"/>
  </r>
  <r>
    <d v="2016-09-12T00:00:00"/>
    <x v="3"/>
    <x v="8"/>
    <x v="219"/>
    <x v="23"/>
    <x v="0"/>
    <x v="2"/>
    <s v="ARKON Windshield Dashboard Air Vent Car Mount Holder"/>
    <n v="40.68"/>
    <n v="3"/>
    <n v="-9.15"/>
    <s v="No"/>
  </r>
  <r>
    <d v="2016-09-12T00:00:00"/>
    <x v="3"/>
    <x v="8"/>
    <x v="316"/>
    <x v="3"/>
    <x v="2"/>
    <x v="16"/>
    <s v="Acme Office Executive Series Stainless Steel Trimmers"/>
    <n v="20.57"/>
    <n v="3"/>
    <n v="1.54"/>
    <s v="Yes"/>
  </r>
  <r>
    <d v="2016-09-12T00:00:00"/>
    <x v="3"/>
    <x v="8"/>
    <x v="316"/>
    <x v="3"/>
    <x v="2"/>
    <x v="10"/>
    <s v="Belkin 6 Outlet Metallic Surge Strip"/>
    <n v="4.3600000000000003"/>
    <n v="2"/>
    <n v="-11.76"/>
    <s v="No"/>
  </r>
  <r>
    <d v="2016-09-12T00:00:00"/>
    <x v="3"/>
    <x v="8"/>
    <x v="316"/>
    <x v="3"/>
    <x v="0"/>
    <x v="0"/>
    <s v="Kingston Digital DataTraveler 8GB USB 2.0"/>
    <n v="19.04"/>
    <n v="4"/>
    <n v="-1.43"/>
    <s v="No"/>
  </r>
  <r>
    <d v="2016-09-12T00:00:00"/>
    <x v="3"/>
    <x v="8"/>
    <x v="126"/>
    <x v="5"/>
    <x v="2"/>
    <x v="9"/>
    <s v="Wilson Jones Elliptical Ring 3 1/2&quot; Capacity Binders, 800 sheets"/>
    <n v="273.92"/>
    <n v="8"/>
    <n v="99.3"/>
    <s v="Yes"/>
  </r>
  <r>
    <d v="2016-09-12T00:00:00"/>
    <x v="3"/>
    <x v="8"/>
    <x v="173"/>
    <x v="25"/>
    <x v="1"/>
    <x v="7"/>
    <s v="Iceberg OfficeWorks 42&quot; Round Tables"/>
    <n v="1056.8599999999999"/>
    <n v="7"/>
    <n v="158.53"/>
    <s v="Yes"/>
  </r>
  <r>
    <d v="2016-09-13T00:00:00"/>
    <x v="3"/>
    <x v="8"/>
    <x v="241"/>
    <x v="31"/>
    <x v="2"/>
    <x v="6"/>
    <s v="Rogers Jumbo File, Granite"/>
    <n v="40.74"/>
    <n v="3"/>
    <n v="0.41"/>
    <s v="Yes"/>
  </r>
  <r>
    <d v="2016-09-13T00:00:00"/>
    <x v="3"/>
    <x v="8"/>
    <x v="241"/>
    <x v="31"/>
    <x v="2"/>
    <x v="8"/>
    <s v="Avery 49"/>
    <n v="14.4"/>
    <n v="5"/>
    <n v="7.06"/>
    <s v="Yes"/>
  </r>
  <r>
    <d v="2016-09-13T00:00:00"/>
    <x v="3"/>
    <x v="8"/>
    <x v="241"/>
    <x v="31"/>
    <x v="0"/>
    <x v="2"/>
    <s v="BlueLounge Milo Smartphone Stand, White/Metallic"/>
    <n v="149.94999999999999"/>
    <n v="5"/>
    <n v="41.99"/>
    <s v="Yes"/>
  </r>
  <r>
    <d v="2016-09-13T00:00:00"/>
    <x v="3"/>
    <x v="8"/>
    <x v="241"/>
    <x v="31"/>
    <x v="2"/>
    <x v="16"/>
    <s v="Elite 5&quot; Scissors"/>
    <n v="16.899999999999999"/>
    <n v="2"/>
    <n v="5.07"/>
    <s v="Yes"/>
  </r>
  <r>
    <d v="2016-09-13T00:00:00"/>
    <x v="3"/>
    <x v="8"/>
    <x v="241"/>
    <x v="31"/>
    <x v="2"/>
    <x v="3"/>
    <s v="Things To Do Today Pad"/>
    <n v="17.61"/>
    <n v="3"/>
    <n v="8.4499999999999993"/>
    <s v="Yes"/>
  </r>
  <r>
    <d v="2016-09-13T00:00:00"/>
    <x v="3"/>
    <x v="8"/>
    <x v="241"/>
    <x v="31"/>
    <x v="2"/>
    <x v="10"/>
    <s v="Harmony Air Purifier"/>
    <n v="378"/>
    <n v="2"/>
    <n v="136.08000000000001"/>
    <s v="Yes"/>
  </r>
  <r>
    <d v="2016-09-13T00:00:00"/>
    <x v="3"/>
    <x v="8"/>
    <x v="241"/>
    <x v="31"/>
    <x v="2"/>
    <x v="3"/>
    <s v="Adams Telephone Message Book W/Dividers/Space For Phone Numbers, 5 1/4&quot;X8 1/2&quot;, 300/Messages"/>
    <n v="17.64"/>
    <n v="3"/>
    <n v="8.64"/>
    <s v="Yes"/>
  </r>
  <r>
    <d v="2016-09-13T00:00:00"/>
    <x v="3"/>
    <x v="8"/>
    <x v="241"/>
    <x v="31"/>
    <x v="2"/>
    <x v="6"/>
    <s v="Fellowes Mobile File Cart, Black"/>
    <n v="373.08"/>
    <n v="6"/>
    <n v="100.73"/>
    <s v="Yes"/>
  </r>
  <r>
    <d v="2016-09-13T00:00:00"/>
    <x v="3"/>
    <x v="8"/>
    <x v="241"/>
    <x v="31"/>
    <x v="1"/>
    <x v="5"/>
    <s v="Electrix Architect's Clamp-On Swing Arm Lamp, Black"/>
    <n v="1336.44"/>
    <n v="14"/>
    <n v="387.57"/>
    <s v="Yes"/>
  </r>
  <r>
    <d v="2016-09-13T00:00:00"/>
    <x v="3"/>
    <x v="8"/>
    <x v="241"/>
    <x v="31"/>
    <x v="0"/>
    <x v="2"/>
    <s v="Mediabridge Sport Armband iPhone 5s"/>
    <n v="29.97"/>
    <n v="3"/>
    <n v="0.3"/>
    <s v="Yes"/>
  </r>
  <r>
    <d v="2016-09-14T00:00:00"/>
    <x v="3"/>
    <x v="8"/>
    <x v="677"/>
    <x v="20"/>
    <x v="2"/>
    <x v="3"/>
    <s v="Xerox 224"/>
    <n v="25.92"/>
    <n v="4"/>
    <n v="12.44"/>
    <s v="Yes"/>
  </r>
  <r>
    <d v="2016-09-14T00:00:00"/>
    <x v="3"/>
    <x v="8"/>
    <x v="71"/>
    <x v="2"/>
    <x v="0"/>
    <x v="2"/>
    <s v="Wi-Ex zBoost YX540 Cellular Phone Signal Booster"/>
    <n v="437.85"/>
    <n v="3"/>
    <n v="131.36000000000001"/>
    <s v="Yes"/>
  </r>
  <r>
    <d v="2016-09-14T00:00:00"/>
    <x v="3"/>
    <x v="8"/>
    <x v="71"/>
    <x v="2"/>
    <x v="2"/>
    <x v="9"/>
    <s v="GBC DocuBind 200 Manual Binding Machine"/>
    <n v="673.57"/>
    <n v="2"/>
    <n v="252.59"/>
    <s v="Yes"/>
  </r>
  <r>
    <d v="2016-09-15T00:00:00"/>
    <x v="3"/>
    <x v="8"/>
    <x v="628"/>
    <x v="13"/>
    <x v="2"/>
    <x v="3"/>
    <s v="Xerox 1968"/>
    <n v="5.34"/>
    <n v="1"/>
    <n v="1.87"/>
    <s v="Yes"/>
  </r>
  <r>
    <d v="2016-09-15T00:00:00"/>
    <x v="3"/>
    <x v="8"/>
    <x v="520"/>
    <x v="2"/>
    <x v="2"/>
    <x v="9"/>
    <s v="GBC DocuBind 300 Electric Binding Machine"/>
    <n v="841.57"/>
    <n v="2"/>
    <n v="294.55"/>
    <s v="Yes"/>
  </r>
  <r>
    <d v="2016-09-15T00:00:00"/>
    <x v="3"/>
    <x v="8"/>
    <x v="744"/>
    <x v="1"/>
    <x v="2"/>
    <x v="3"/>
    <s v="TOPS &quot;Important Message&quot; Pads, Canary, 4-1/4 x 5-1/2, 50 Sheets per Pad"/>
    <n v="21.4"/>
    <n v="5"/>
    <n v="10.06"/>
    <s v="Yes"/>
  </r>
  <r>
    <d v="2016-09-15T00:00:00"/>
    <x v="3"/>
    <x v="8"/>
    <x v="744"/>
    <x v="1"/>
    <x v="2"/>
    <x v="9"/>
    <s v="Cardinal Slant-D Ring Binder, Heavy Gauge Vinyl"/>
    <n v="48.66"/>
    <n v="7"/>
    <n v="15.82"/>
    <s v="Yes"/>
  </r>
  <r>
    <d v="2016-09-15T00:00:00"/>
    <x v="3"/>
    <x v="8"/>
    <x v="522"/>
    <x v="41"/>
    <x v="2"/>
    <x v="9"/>
    <s v="Avery Heavy-Duty EZD View Binder with Locking Rings"/>
    <n v="20.420000000000002"/>
    <n v="4"/>
    <n v="6.64"/>
    <s v="Yes"/>
  </r>
  <r>
    <d v="2016-09-15T00:00:00"/>
    <x v="3"/>
    <x v="8"/>
    <x v="522"/>
    <x v="41"/>
    <x v="1"/>
    <x v="7"/>
    <s v="Bretford Rectangular Conference Table Tops"/>
    <n v="1128.3900000000001"/>
    <n v="3"/>
    <n v="259.52999999999997"/>
    <s v="Yes"/>
  </r>
  <r>
    <d v="2016-09-15T00:00:00"/>
    <x v="3"/>
    <x v="8"/>
    <x v="489"/>
    <x v="1"/>
    <x v="2"/>
    <x v="11"/>
    <s v="SANFORD Major Accent Highlighters"/>
    <n v="35.4"/>
    <n v="5"/>
    <n v="13.45"/>
    <s v="Yes"/>
  </r>
  <r>
    <d v="2016-09-16T00:00:00"/>
    <x v="3"/>
    <x v="8"/>
    <x v="286"/>
    <x v="5"/>
    <x v="2"/>
    <x v="3"/>
    <s v="Xerox 1966"/>
    <n v="12.96"/>
    <n v="2"/>
    <n v="6.35"/>
    <s v="Yes"/>
  </r>
  <r>
    <d v="2016-09-16T00:00:00"/>
    <x v="3"/>
    <x v="8"/>
    <x v="452"/>
    <x v="5"/>
    <x v="1"/>
    <x v="14"/>
    <s v="Sauder Forest Hills Library with Doors, Woodland Oak Finish"/>
    <n v="273.67"/>
    <n v="2"/>
    <n v="-12.88"/>
    <s v="No"/>
  </r>
  <r>
    <d v="2016-09-16T00:00:00"/>
    <x v="3"/>
    <x v="8"/>
    <x v="452"/>
    <x v="5"/>
    <x v="2"/>
    <x v="10"/>
    <s v="Eureka Sanitaire  Multi-Pro Heavy-Duty Upright, Disposable Bags"/>
    <n v="17.48"/>
    <n v="4"/>
    <n v="4.54"/>
    <s v="Yes"/>
  </r>
  <r>
    <d v="2016-09-16T00:00:00"/>
    <x v="3"/>
    <x v="8"/>
    <x v="9"/>
    <x v="21"/>
    <x v="1"/>
    <x v="1"/>
    <s v="Global Value Mid-Back Manager's Chair, Gray"/>
    <n v="121.78"/>
    <n v="2"/>
    <n v="30.45"/>
    <s v="Yes"/>
  </r>
  <r>
    <d v="2016-09-17T00:00:00"/>
    <x v="3"/>
    <x v="8"/>
    <x v="763"/>
    <x v="5"/>
    <x v="2"/>
    <x v="11"/>
    <s v="Turquoise Lead Holder with Pocket Clip"/>
    <n v="20.100000000000001"/>
    <n v="3"/>
    <n v="6.63"/>
    <s v="Yes"/>
  </r>
  <r>
    <d v="2016-09-17T00:00:00"/>
    <x v="3"/>
    <x v="8"/>
    <x v="763"/>
    <x v="5"/>
    <x v="0"/>
    <x v="2"/>
    <s v="Panasonic Kx-TS550"/>
    <n v="73.58"/>
    <n v="2"/>
    <n v="8.2799999999999994"/>
    <s v="Yes"/>
  </r>
  <r>
    <d v="2016-09-17T00:00:00"/>
    <x v="3"/>
    <x v="8"/>
    <x v="763"/>
    <x v="5"/>
    <x v="2"/>
    <x v="3"/>
    <s v="Xerox 1995"/>
    <n v="6.48"/>
    <n v="1"/>
    <n v="3.11"/>
    <s v="Yes"/>
  </r>
  <r>
    <d v="2016-09-17T00:00:00"/>
    <x v="3"/>
    <x v="8"/>
    <x v="155"/>
    <x v="21"/>
    <x v="0"/>
    <x v="15"/>
    <s v="Lexmark X 9575 Professional All-in-One Color Printer"/>
    <n v="396"/>
    <n v="4"/>
    <n v="190.08"/>
    <s v="Yes"/>
  </r>
  <r>
    <d v="2016-09-17T00:00:00"/>
    <x v="3"/>
    <x v="8"/>
    <x v="209"/>
    <x v="36"/>
    <x v="0"/>
    <x v="2"/>
    <s v="Wi-Ex zBoost YX540 Cellular Phone Signal Booster"/>
    <n v="437.85"/>
    <n v="3"/>
    <n v="131.36000000000001"/>
    <s v="Yes"/>
  </r>
  <r>
    <d v="2016-09-17T00:00:00"/>
    <x v="3"/>
    <x v="8"/>
    <x v="209"/>
    <x v="36"/>
    <x v="1"/>
    <x v="5"/>
    <s v="C-Line Cubicle Keepers Polyproplyene Holder w/Velcro Back, 8-1/2x11, 25/Bx"/>
    <n v="109.48"/>
    <n v="2"/>
    <n v="33.94"/>
    <s v="Yes"/>
  </r>
  <r>
    <d v="2016-09-17T00:00:00"/>
    <x v="3"/>
    <x v="8"/>
    <x v="706"/>
    <x v="1"/>
    <x v="1"/>
    <x v="1"/>
    <s v="Harbour Creations 67200 Series Stacking Chairs"/>
    <n v="113.89"/>
    <n v="2"/>
    <n v="9.9700000000000006"/>
    <s v="Yes"/>
  </r>
  <r>
    <d v="2016-09-17T00:00:00"/>
    <x v="3"/>
    <x v="8"/>
    <x v="706"/>
    <x v="1"/>
    <x v="0"/>
    <x v="2"/>
    <s v="Clarity 53712"/>
    <n v="105.58"/>
    <n v="2"/>
    <n v="7.92"/>
    <s v="Yes"/>
  </r>
  <r>
    <d v="2016-09-17T00:00:00"/>
    <x v="3"/>
    <x v="8"/>
    <x v="559"/>
    <x v="2"/>
    <x v="2"/>
    <x v="9"/>
    <s v="Avery Arch Ring Binders"/>
    <n v="232.4"/>
    <n v="5"/>
    <n v="78.44"/>
    <s v="Yes"/>
  </r>
  <r>
    <d v="2016-09-17T00:00:00"/>
    <x v="3"/>
    <x v="8"/>
    <x v="39"/>
    <x v="24"/>
    <x v="2"/>
    <x v="11"/>
    <s v="Sanford Liquid Accent Highlighters"/>
    <n v="33.4"/>
    <n v="5"/>
    <n v="12.36"/>
    <s v="Yes"/>
  </r>
  <r>
    <d v="2016-09-17T00:00:00"/>
    <x v="3"/>
    <x v="8"/>
    <x v="148"/>
    <x v="6"/>
    <x v="1"/>
    <x v="5"/>
    <s v="C-Line Magnetic Cubicle Keepers, Clear Polypropylene"/>
    <n v="14.82"/>
    <n v="3"/>
    <n v="6.22"/>
    <s v="Yes"/>
  </r>
  <r>
    <d v="2016-09-17T00:00:00"/>
    <x v="3"/>
    <x v="8"/>
    <x v="148"/>
    <x v="6"/>
    <x v="1"/>
    <x v="5"/>
    <s v="Howard Miller 14-1/2&quot; Diameter Chrome Round Wall Clock"/>
    <n v="191.82"/>
    <n v="3"/>
    <n v="61.38"/>
    <s v="Yes"/>
  </r>
  <r>
    <d v="2016-09-17T00:00:00"/>
    <x v="3"/>
    <x v="8"/>
    <x v="387"/>
    <x v="18"/>
    <x v="2"/>
    <x v="6"/>
    <s v="Safco Industrial Shelving"/>
    <n v="295.39999999999998"/>
    <n v="5"/>
    <n v="-62.77"/>
    <s v="No"/>
  </r>
  <r>
    <d v="2016-09-17T00:00:00"/>
    <x v="3"/>
    <x v="8"/>
    <x v="666"/>
    <x v="1"/>
    <x v="2"/>
    <x v="8"/>
    <s v="Avery 481"/>
    <n v="12.32"/>
    <n v="4"/>
    <n v="5.91"/>
    <s v="Yes"/>
  </r>
  <r>
    <d v="2016-09-18T00:00:00"/>
    <x v="3"/>
    <x v="8"/>
    <x v="612"/>
    <x v="2"/>
    <x v="2"/>
    <x v="9"/>
    <s v="Avery Binding System Hidden Tab Executive Style Index Sets"/>
    <n v="4.62"/>
    <n v="1"/>
    <n v="1.73"/>
    <s v="Yes"/>
  </r>
  <r>
    <d v="2016-09-18T00:00:00"/>
    <x v="3"/>
    <x v="8"/>
    <x v="238"/>
    <x v="11"/>
    <x v="1"/>
    <x v="7"/>
    <s v="Chromcraft Round Conference Tables"/>
    <n v="383.44"/>
    <n v="4"/>
    <n v="-167.32"/>
    <s v="No"/>
  </r>
  <r>
    <d v="2016-09-18T00:00:00"/>
    <x v="3"/>
    <x v="8"/>
    <x v="495"/>
    <x v="39"/>
    <x v="1"/>
    <x v="1"/>
    <s v="Office Star - Professional Matrix Back Chair with 2-to-1 Synchro Tilt and Mesh Fabric Seat"/>
    <n v="350.98"/>
    <n v="1"/>
    <n v="84.24"/>
    <s v="Yes"/>
  </r>
  <r>
    <d v="2016-09-18T00:00:00"/>
    <x v="3"/>
    <x v="8"/>
    <x v="495"/>
    <x v="39"/>
    <x v="2"/>
    <x v="3"/>
    <s v="Southworth Parchment Paper &amp; Envelopes"/>
    <n v="13.08"/>
    <n v="2"/>
    <n v="6.02"/>
    <s v="Yes"/>
  </r>
  <r>
    <d v="2016-09-18T00:00:00"/>
    <x v="3"/>
    <x v="8"/>
    <x v="495"/>
    <x v="39"/>
    <x v="2"/>
    <x v="6"/>
    <s v="Tennsco Double-Tier Lockers"/>
    <n v="900.08"/>
    <n v="4"/>
    <n v="117.01"/>
    <s v="Yes"/>
  </r>
  <r>
    <d v="2016-09-18T00:00:00"/>
    <x v="3"/>
    <x v="8"/>
    <x v="191"/>
    <x v="18"/>
    <x v="1"/>
    <x v="5"/>
    <s v="Eldon Pizzaz Desk Accessories"/>
    <n v="5.35"/>
    <n v="3"/>
    <n v="1.61"/>
    <s v="Yes"/>
  </r>
  <r>
    <d v="2016-09-18T00:00:00"/>
    <x v="3"/>
    <x v="8"/>
    <x v="191"/>
    <x v="18"/>
    <x v="1"/>
    <x v="1"/>
    <s v="Situations Contoured Folding Chairs, 4/Set"/>
    <n v="99.37"/>
    <n v="2"/>
    <n v="-7.1"/>
    <s v="No"/>
  </r>
  <r>
    <d v="2016-09-18T00:00:00"/>
    <x v="3"/>
    <x v="8"/>
    <x v="191"/>
    <x v="18"/>
    <x v="2"/>
    <x v="11"/>
    <s v="Eldon Spacemaker Box, Quick-Snap Lid, Clear"/>
    <n v="2.67"/>
    <n v="1"/>
    <n v="0.37"/>
    <s v="Yes"/>
  </r>
  <r>
    <d v="2016-09-18T00:00:00"/>
    <x v="3"/>
    <x v="8"/>
    <x v="267"/>
    <x v="2"/>
    <x v="1"/>
    <x v="1"/>
    <s v="Global Leather Executive Chair"/>
    <n v="631.78"/>
    <n v="2"/>
    <n v="140.4"/>
    <s v="Yes"/>
  </r>
  <r>
    <d v="2016-09-18T00:00:00"/>
    <x v="3"/>
    <x v="8"/>
    <x v="267"/>
    <x v="2"/>
    <x v="1"/>
    <x v="5"/>
    <s v="DAX Two-Tone Silver Metal Document Frame"/>
    <n v="60.72"/>
    <n v="3"/>
    <n v="26.11"/>
    <s v="Yes"/>
  </r>
  <r>
    <d v="2016-09-18T00:00:00"/>
    <x v="3"/>
    <x v="8"/>
    <x v="79"/>
    <x v="11"/>
    <x v="2"/>
    <x v="8"/>
    <s v="Avery 480"/>
    <n v="3"/>
    <n v="1"/>
    <n v="1.05"/>
    <s v="Yes"/>
  </r>
  <r>
    <d v="2016-09-18T00:00:00"/>
    <x v="3"/>
    <x v="8"/>
    <x v="647"/>
    <x v="5"/>
    <x v="1"/>
    <x v="1"/>
    <s v="Global Troy Executive Leather Low-Back Tilter"/>
    <n v="801.57"/>
    <n v="2"/>
    <n v="50.1"/>
    <s v="Yes"/>
  </r>
  <r>
    <d v="2016-09-18T00:00:00"/>
    <x v="3"/>
    <x v="8"/>
    <x v="647"/>
    <x v="5"/>
    <x v="2"/>
    <x v="3"/>
    <s v="Xerox 1945"/>
    <n v="368.91"/>
    <n v="9"/>
    <n v="180.77"/>
    <s v="Yes"/>
  </r>
  <r>
    <d v="2016-09-18T00:00:00"/>
    <x v="3"/>
    <x v="8"/>
    <x v="647"/>
    <x v="5"/>
    <x v="1"/>
    <x v="1"/>
    <s v="Global High-Back Leather Tilter, Burgundy"/>
    <n v="885.53"/>
    <n v="9"/>
    <n v="-99.62"/>
    <s v="No"/>
  </r>
  <r>
    <d v="2016-09-18T00:00:00"/>
    <x v="3"/>
    <x v="8"/>
    <x v="661"/>
    <x v="5"/>
    <x v="0"/>
    <x v="2"/>
    <s v="Polycom CX300 Desktop Phone USB VoIP phone"/>
    <n v="239.98"/>
    <n v="2"/>
    <n v="24"/>
    <s v="Yes"/>
  </r>
  <r>
    <d v="2016-09-19T00:00:00"/>
    <x v="3"/>
    <x v="8"/>
    <x v="483"/>
    <x v="3"/>
    <x v="1"/>
    <x v="1"/>
    <s v="Global Troy Executive Leather Low-Back Tilter"/>
    <n v="701.37"/>
    <n v="2"/>
    <n v="-50.1"/>
    <s v="No"/>
  </r>
  <r>
    <d v="2016-09-19T00:00:00"/>
    <x v="3"/>
    <x v="8"/>
    <x v="483"/>
    <x v="3"/>
    <x v="2"/>
    <x v="9"/>
    <s v="Avery Binding System Hidden Tab Executive Style Index Sets"/>
    <n v="2.31"/>
    <n v="2"/>
    <n v="-3.46"/>
    <s v="No"/>
  </r>
  <r>
    <d v="2016-09-19T00:00:00"/>
    <x v="3"/>
    <x v="8"/>
    <x v="519"/>
    <x v="43"/>
    <x v="2"/>
    <x v="6"/>
    <s v="Hot File 7-Pocket, Floor Stand"/>
    <n v="1606.23"/>
    <n v="9"/>
    <n v="481.87"/>
    <s v="Yes"/>
  </r>
  <r>
    <d v="2016-09-19T00:00:00"/>
    <x v="3"/>
    <x v="8"/>
    <x v="519"/>
    <x v="43"/>
    <x v="2"/>
    <x v="3"/>
    <s v="Adams Telephone Message Book W/Dividers/Space For Phone Numbers, 5 1/4&quot;X8 1/2&quot;, 200/Messages"/>
    <n v="17.04"/>
    <n v="3"/>
    <n v="7.67"/>
    <s v="Yes"/>
  </r>
  <r>
    <d v="2016-09-19T00:00:00"/>
    <x v="3"/>
    <x v="8"/>
    <x v="519"/>
    <x v="43"/>
    <x v="2"/>
    <x v="9"/>
    <s v="JM Magazine Binder"/>
    <n v="49.53"/>
    <n v="3"/>
    <n v="23.77"/>
    <s v="Yes"/>
  </r>
  <r>
    <d v="2016-09-19T00:00:00"/>
    <x v="3"/>
    <x v="8"/>
    <x v="519"/>
    <x v="43"/>
    <x v="1"/>
    <x v="1"/>
    <s v="Lifetime Advantage Folding Chairs, 4/Carton"/>
    <n v="872.32"/>
    <n v="4"/>
    <n v="244.25"/>
    <s v="Yes"/>
  </r>
  <r>
    <d v="2016-09-19T00:00:00"/>
    <x v="3"/>
    <x v="8"/>
    <x v="345"/>
    <x v="5"/>
    <x v="2"/>
    <x v="3"/>
    <s v="Xerox Color Copier Paper, 11&quot; x 17&quot;, Ream"/>
    <n v="159.88"/>
    <n v="7"/>
    <n v="73.540000000000006"/>
    <s v="Yes"/>
  </r>
  <r>
    <d v="2016-09-19T00:00:00"/>
    <x v="3"/>
    <x v="8"/>
    <x v="51"/>
    <x v="8"/>
    <x v="2"/>
    <x v="9"/>
    <s v="Storex DuraTech Recycled Plastic Frosted Binders"/>
    <n v="25.44"/>
    <n v="6"/>
    <n v="12.72"/>
    <s v="Yes"/>
  </r>
  <r>
    <d v="2016-09-19T00:00:00"/>
    <x v="3"/>
    <x v="8"/>
    <x v="51"/>
    <x v="8"/>
    <x v="2"/>
    <x v="16"/>
    <s v="Acme Forged Steel Scissors with Black Enamel Handles"/>
    <n v="27.93"/>
    <n v="3"/>
    <n v="8.1"/>
    <s v="Yes"/>
  </r>
  <r>
    <d v="2016-09-19T00:00:00"/>
    <x v="3"/>
    <x v="8"/>
    <x v="642"/>
    <x v="21"/>
    <x v="2"/>
    <x v="16"/>
    <s v="Letter Slitter"/>
    <n v="5.04"/>
    <n v="2"/>
    <n v="0.15"/>
    <s v="Yes"/>
  </r>
  <r>
    <d v="2016-09-19T00:00:00"/>
    <x v="3"/>
    <x v="8"/>
    <x v="642"/>
    <x v="21"/>
    <x v="0"/>
    <x v="0"/>
    <s v="Logitech Wireless Marathon Mouse M705"/>
    <n v="249.95"/>
    <n v="5"/>
    <n v="107.48"/>
    <s v="Yes"/>
  </r>
  <r>
    <d v="2016-09-19T00:00:00"/>
    <x v="3"/>
    <x v="8"/>
    <x v="104"/>
    <x v="13"/>
    <x v="1"/>
    <x v="5"/>
    <s v="Nu-Dell Oak Frame"/>
    <n v="25.63"/>
    <n v="3"/>
    <n v="3.84"/>
    <s v="Yes"/>
  </r>
  <r>
    <d v="2016-09-19T00:00:00"/>
    <x v="3"/>
    <x v="8"/>
    <x v="666"/>
    <x v="5"/>
    <x v="2"/>
    <x v="9"/>
    <s v="Cardinal Holdit Business Card Pockets"/>
    <n v="11.95"/>
    <n v="3"/>
    <n v="4.18"/>
    <s v="Yes"/>
  </r>
  <r>
    <d v="2016-09-19T00:00:00"/>
    <x v="3"/>
    <x v="8"/>
    <x v="666"/>
    <x v="5"/>
    <x v="2"/>
    <x v="16"/>
    <s v="Kleencut Forged Office Shears by Acme United Corporation"/>
    <n v="6.24"/>
    <n v="3"/>
    <n v="1.87"/>
    <s v="Yes"/>
  </r>
  <r>
    <d v="2016-09-19T00:00:00"/>
    <x v="3"/>
    <x v="8"/>
    <x v="584"/>
    <x v="43"/>
    <x v="2"/>
    <x v="6"/>
    <s v="Home/Office Personal File Carts"/>
    <n v="69.52"/>
    <n v="2"/>
    <n v="17.38"/>
    <s v="Yes"/>
  </r>
  <r>
    <d v="2016-09-19T00:00:00"/>
    <x v="3"/>
    <x v="8"/>
    <x v="279"/>
    <x v="5"/>
    <x v="2"/>
    <x v="9"/>
    <s v="Avery Heavy-Duty EZD  Binder With Locking Rings"/>
    <n v="8.93"/>
    <n v="2"/>
    <n v="3.12"/>
    <s v="Yes"/>
  </r>
  <r>
    <d v="2016-09-20T00:00:00"/>
    <x v="3"/>
    <x v="8"/>
    <x v="214"/>
    <x v="5"/>
    <x v="2"/>
    <x v="3"/>
    <s v="Strathmore Photo Frame Cards"/>
    <n v="65.790000000000006"/>
    <n v="9"/>
    <n v="30.26"/>
    <s v="Yes"/>
  </r>
  <r>
    <d v="2016-09-20T00:00:00"/>
    <x v="3"/>
    <x v="8"/>
    <x v="214"/>
    <x v="5"/>
    <x v="2"/>
    <x v="9"/>
    <s v="Fellowes PB200 Plastic Comb Binding Machine"/>
    <n v="271.98"/>
    <n v="2"/>
    <n v="88.39"/>
    <s v="Yes"/>
  </r>
  <r>
    <d v="2016-09-20T00:00:00"/>
    <x v="3"/>
    <x v="8"/>
    <x v="214"/>
    <x v="5"/>
    <x v="2"/>
    <x v="11"/>
    <s v="Newell 343"/>
    <n v="11.76"/>
    <n v="4"/>
    <n v="3.18"/>
    <s v="Yes"/>
  </r>
  <r>
    <d v="2016-09-20T00:00:00"/>
    <x v="3"/>
    <x v="8"/>
    <x v="214"/>
    <x v="5"/>
    <x v="2"/>
    <x v="3"/>
    <s v="Xerox 1944"/>
    <n v="77.52"/>
    <n v="2"/>
    <n v="37.979999999999997"/>
    <s v="Yes"/>
  </r>
  <r>
    <d v="2016-09-20T00:00:00"/>
    <x v="3"/>
    <x v="8"/>
    <x v="214"/>
    <x v="5"/>
    <x v="2"/>
    <x v="9"/>
    <s v="Ibico Plastic Spiral Binding Combs"/>
    <n v="48.64"/>
    <n v="2"/>
    <n v="15.81"/>
    <s v="Yes"/>
  </r>
  <r>
    <d v="2016-09-20T00:00:00"/>
    <x v="3"/>
    <x v="8"/>
    <x v="294"/>
    <x v="12"/>
    <x v="1"/>
    <x v="5"/>
    <s v="Dana Swing-Arm Lamps"/>
    <n v="17.09"/>
    <n v="2"/>
    <n v="1.07"/>
    <s v="Yes"/>
  </r>
  <r>
    <d v="2016-09-20T00:00:00"/>
    <x v="3"/>
    <x v="8"/>
    <x v="294"/>
    <x v="12"/>
    <x v="1"/>
    <x v="1"/>
    <s v="Global High-Back Leather Tilter, Burgundy"/>
    <n v="98.39"/>
    <n v="1"/>
    <n v="-11.07"/>
    <s v="No"/>
  </r>
  <r>
    <d v="2016-09-20T00:00:00"/>
    <x v="3"/>
    <x v="8"/>
    <x v="318"/>
    <x v="2"/>
    <x v="2"/>
    <x v="10"/>
    <s v="Honeywell Quietcare HEPA Air Cleaner"/>
    <n v="393.25"/>
    <n v="5"/>
    <n v="129.77000000000001"/>
    <s v="Yes"/>
  </r>
  <r>
    <d v="2016-09-20T00:00:00"/>
    <x v="3"/>
    <x v="8"/>
    <x v="659"/>
    <x v="10"/>
    <x v="2"/>
    <x v="9"/>
    <s v="GBC Poly Designer Binding Covers"/>
    <n v="83.7"/>
    <n v="5"/>
    <n v="41.01"/>
    <s v="Yes"/>
  </r>
  <r>
    <d v="2016-09-20T00:00:00"/>
    <x v="3"/>
    <x v="8"/>
    <x v="640"/>
    <x v="1"/>
    <x v="1"/>
    <x v="14"/>
    <s v="O'Sullivan 5-Shelf Heavy-Duty Bookcases"/>
    <n v="163.88"/>
    <n v="2"/>
    <n v="40.97"/>
    <s v="Yes"/>
  </r>
  <r>
    <d v="2016-09-22T00:00:00"/>
    <x v="3"/>
    <x v="8"/>
    <x v="468"/>
    <x v="23"/>
    <x v="2"/>
    <x v="11"/>
    <s v="Berol Giant Pencil Sharpener"/>
    <n v="40.78"/>
    <n v="3"/>
    <n v="4.59"/>
    <s v="Yes"/>
  </r>
  <r>
    <d v="2016-09-22T00:00:00"/>
    <x v="3"/>
    <x v="8"/>
    <x v="468"/>
    <x v="23"/>
    <x v="0"/>
    <x v="2"/>
    <s v="PayAnywhere Card Reader"/>
    <n v="63.94"/>
    <n v="8"/>
    <n v="5.59"/>
    <s v="Yes"/>
  </r>
  <r>
    <d v="2016-09-22T00:00:00"/>
    <x v="3"/>
    <x v="8"/>
    <x v="525"/>
    <x v="13"/>
    <x v="2"/>
    <x v="11"/>
    <s v="Newell 348"/>
    <n v="7.87"/>
    <n v="3"/>
    <n v="0.89"/>
    <s v="Yes"/>
  </r>
  <r>
    <d v="2016-09-22T00:00:00"/>
    <x v="3"/>
    <x v="8"/>
    <x v="496"/>
    <x v="11"/>
    <x v="2"/>
    <x v="9"/>
    <s v="Acco Suede Grain Vinyl Round Ring Binder"/>
    <n v="7.51"/>
    <n v="9"/>
    <n v="-6"/>
    <s v="No"/>
  </r>
  <r>
    <d v="2016-09-22T00:00:00"/>
    <x v="3"/>
    <x v="8"/>
    <x v="496"/>
    <x v="11"/>
    <x v="2"/>
    <x v="8"/>
    <s v="Avery Address/Shipping Labels for Typewriters, 4&quot; x 2&quot;"/>
    <n v="16.559999999999999"/>
    <n v="2"/>
    <n v="5.8"/>
    <s v="Yes"/>
  </r>
  <r>
    <d v="2016-09-22T00:00:00"/>
    <x v="3"/>
    <x v="8"/>
    <x v="16"/>
    <x v="17"/>
    <x v="1"/>
    <x v="5"/>
    <s v="G.E. Longer-Life Indoor Recessed Floodlight Bulbs"/>
    <n v="13.28"/>
    <n v="2"/>
    <n v="6.37"/>
    <s v="Yes"/>
  </r>
  <r>
    <d v="2016-09-22T00:00:00"/>
    <x v="3"/>
    <x v="8"/>
    <x v="715"/>
    <x v="13"/>
    <x v="2"/>
    <x v="8"/>
    <s v="Avery 476"/>
    <n v="16.52"/>
    <n v="5"/>
    <n v="5.37"/>
    <s v="Yes"/>
  </r>
  <r>
    <d v="2016-09-22T00:00:00"/>
    <x v="3"/>
    <x v="8"/>
    <x v="184"/>
    <x v="2"/>
    <x v="2"/>
    <x v="6"/>
    <s v="Sortfiler Multipurpose Personal File Organizer, Black"/>
    <n v="128.34"/>
    <n v="6"/>
    <n v="37.22"/>
    <s v="Yes"/>
  </r>
  <r>
    <d v="2016-09-22T00:00:00"/>
    <x v="3"/>
    <x v="8"/>
    <x v="474"/>
    <x v="24"/>
    <x v="2"/>
    <x v="3"/>
    <s v="Xerox 1895"/>
    <n v="35.880000000000003"/>
    <n v="6"/>
    <n v="16.149999999999999"/>
    <s v="Yes"/>
  </r>
  <r>
    <d v="2016-09-22T00:00:00"/>
    <x v="3"/>
    <x v="8"/>
    <x v="24"/>
    <x v="15"/>
    <x v="1"/>
    <x v="5"/>
    <s v="Aluminum Document Frame"/>
    <n v="68.430000000000007"/>
    <n v="7"/>
    <n v="8.5500000000000007"/>
    <s v="Yes"/>
  </r>
  <r>
    <d v="2016-09-22T00:00:00"/>
    <x v="3"/>
    <x v="8"/>
    <x v="36"/>
    <x v="0"/>
    <x v="1"/>
    <x v="5"/>
    <s v="DAX Two-Tone Rosewood/Black Document Frame, Desktop, 5 x 7"/>
    <n v="18.96"/>
    <n v="2"/>
    <n v="7.58"/>
    <s v="Yes"/>
  </r>
  <r>
    <d v="2016-09-22T00:00:00"/>
    <x v="3"/>
    <x v="8"/>
    <x v="324"/>
    <x v="18"/>
    <x v="2"/>
    <x v="13"/>
    <s v="Blue String-Tie &amp; Button Interoffice Envelopes, 10 x 13"/>
    <n v="63.97"/>
    <n v="2"/>
    <n v="19.989999999999998"/>
    <s v="Yes"/>
  </r>
  <r>
    <d v="2016-09-22T00:00:00"/>
    <x v="3"/>
    <x v="8"/>
    <x v="292"/>
    <x v="10"/>
    <x v="2"/>
    <x v="3"/>
    <s v="RSVP Cards &amp; Envelopes, Blank White, 8-1/2&quot; X 11&quot;, 24 Cards/25 Envelopes/Set"/>
    <n v="35.56"/>
    <n v="7"/>
    <n v="16.71"/>
    <s v="Yes"/>
  </r>
  <r>
    <d v="2016-09-22T00:00:00"/>
    <x v="3"/>
    <x v="8"/>
    <x v="292"/>
    <x v="10"/>
    <x v="0"/>
    <x v="2"/>
    <s v="Panasonic KX TS208W Corded phone"/>
    <n v="97.98"/>
    <n v="2"/>
    <n v="27.43"/>
    <s v="Yes"/>
  </r>
  <r>
    <d v="2016-09-23T00:00:00"/>
    <x v="3"/>
    <x v="8"/>
    <x v="296"/>
    <x v="18"/>
    <x v="1"/>
    <x v="5"/>
    <s v="Rubbermaid ClusterMat Chairmats, Mat Size- 66&quot; x 60&quot;, Lip 20&quot; x 11&quot; -90 Degree Angle"/>
    <n v="532.70000000000005"/>
    <n v="6"/>
    <n v="-26.64"/>
    <s v="No"/>
  </r>
  <r>
    <d v="2016-09-23T00:00:00"/>
    <x v="3"/>
    <x v="8"/>
    <x v="296"/>
    <x v="18"/>
    <x v="2"/>
    <x v="11"/>
    <s v="Dixon Ticonderoga Maple Cedar Pencil, #2"/>
    <n v="4.91"/>
    <n v="2"/>
    <n v="0.31"/>
    <s v="Yes"/>
  </r>
  <r>
    <d v="2016-09-23T00:00:00"/>
    <x v="3"/>
    <x v="8"/>
    <x v="21"/>
    <x v="21"/>
    <x v="2"/>
    <x v="6"/>
    <s v="Eldon Mobile Mega Data Cart  Mega Stackable  Add-On Trays"/>
    <n v="118.25"/>
    <n v="5"/>
    <n v="34.29"/>
    <s v="Yes"/>
  </r>
  <r>
    <d v="2016-09-23T00:00:00"/>
    <x v="3"/>
    <x v="8"/>
    <x v="21"/>
    <x v="21"/>
    <x v="1"/>
    <x v="1"/>
    <s v="Hon Mobius Operator's Chair"/>
    <n v="368.97"/>
    <n v="3"/>
    <n v="81.17"/>
    <s v="Yes"/>
  </r>
  <r>
    <d v="2016-09-23T00:00:00"/>
    <x v="3"/>
    <x v="8"/>
    <x v="515"/>
    <x v="1"/>
    <x v="2"/>
    <x v="16"/>
    <s v="Acme Design Stainless Steel Bent Scissors"/>
    <n v="13.68"/>
    <n v="2"/>
    <n v="3.69"/>
    <s v="Yes"/>
  </r>
  <r>
    <d v="2016-09-23T00:00:00"/>
    <x v="3"/>
    <x v="8"/>
    <x v="772"/>
    <x v="5"/>
    <x v="2"/>
    <x v="13"/>
    <s v="Poly String Tie Envelopes"/>
    <n v="4.08"/>
    <n v="2"/>
    <n v="1.92"/>
    <s v="Yes"/>
  </r>
  <r>
    <d v="2016-09-23T00:00:00"/>
    <x v="3"/>
    <x v="8"/>
    <x v="772"/>
    <x v="5"/>
    <x v="2"/>
    <x v="8"/>
    <s v="Avery 51"/>
    <n v="18.899999999999999"/>
    <n v="3"/>
    <n v="8.69"/>
    <s v="Yes"/>
  </r>
  <r>
    <d v="2016-09-23T00:00:00"/>
    <x v="3"/>
    <x v="8"/>
    <x v="755"/>
    <x v="2"/>
    <x v="2"/>
    <x v="9"/>
    <s v="3-ring staple pack"/>
    <n v="10.53"/>
    <n v="7"/>
    <n v="3.68"/>
    <s v="Yes"/>
  </r>
  <r>
    <d v="2016-09-23T00:00:00"/>
    <x v="3"/>
    <x v="8"/>
    <x v="108"/>
    <x v="18"/>
    <x v="2"/>
    <x v="3"/>
    <s v="Xerox 1970"/>
    <n v="11.95"/>
    <n v="3"/>
    <n v="4.03"/>
    <s v="Yes"/>
  </r>
  <r>
    <d v="2016-09-23T00:00:00"/>
    <x v="3"/>
    <x v="8"/>
    <x v="108"/>
    <x v="18"/>
    <x v="1"/>
    <x v="5"/>
    <s v="Eldon 400 Class Desk Accessories, Black Carbon"/>
    <n v="28"/>
    <n v="4"/>
    <n v="7.7"/>
    <s v="Yes"/>
  </r>
  <r>
    <d v="2016-09-23T00:00:00"/>
    <x v="3"/>
    <x v="8"/>
    <x v="108"/>
    <x v="18"/>
    <x v="2"/>
    <x v="9"/>
    <s v="Fellowes Black Plastic Comb Bindings"/>
    <n v="12.2"/>
    <n v="7"/>
    <n v="-9.76"/>
    <s v="No"/>
  </r>
  <r>
    <d v="2016-09-23T00:00:00"/>
    <x v="3"/>
    <x v="8"/>
    <x v="692"/>
    <x v="1"/>
    <x v="2"/>
    <x v="9"/>
    <s v="ACCOHIDE 3-Ring Binder, Blue, 1&quot;"/>
    <n v="13.22"/>
    <n v="4"/>
    <n v="4.46"/>
    <s v="Yes"/>
  </r>
  <r>
    <d v="2016-09-23T00:00:00"/>
    <x v="3"/>
    <x v="8"/>
    <x v="692"/>
    <x v="1"/>
    <x v="1"/>
    <x v="1"/>
    <s v="Global Deluxe Steno Chair"/>
    <n v="184.75"/>
    <n v="3"/>
    <n v="-20.78"/>
    <s v="No"/>
  </r>
  <r>
    <d v="2016-09-24T00:00:00"/>
    <x v="3"/>
    <x v="8"/>
    <x v="510"/>
    <x v="18"/>
    <x v="1"/>
    <x v="1"/>
    <s v="Office Star - Contemporary Task Swivel Chair"/>
    <n v="155.37"/>
    <n v="2"/>
    <n v="-13.32"/>
    <s v="No"/>
  </r>
  <r>
    <d v="2016-09-24T00:00:00"/>
    <x v="3"/>
    <x v="8"/>
    <x v="209"/>
    <x v="5"/>
    <x v="2"/>
    <x v="6"/>
    <s v="Tennsco Lockers, Gray"/>
    <n v="41.96"/>
    <n v="2"/>
    <n v="2.94"/>
    <s v="Yes"/>
  </r>
  <r>
    <d v="2016-09-24T00:00:00"/>
    <x v="3"/>
    <x v="8"/>
    <x v="209"/>
    <x v="5"/>
    <x v="2"/>
    <x v="3"/>
    <s v="REDIFORM Incoming/Outgoing Call Register, 11&quot; X 8 1/2&quot;, 100 Messages"/>
    <n v="41.7"/>
    <n v="5"/>
    <n v="20.85"/>
    <s v="Yes"/>
  </r>
  <r>
    <d v="2016-09-24T00:00:00"/>
    <x v="3"/>
    <x v="8"/>
    <x v="650"/>
    <x v="5"/>
    <x v="1"/>
    <x v="5"/>
    <s v="Nu-Dell Executive Frame"/>
    <n v="63.2"/>
    <n v="5"/>
    <n v="23.38"/>
    <s v="Yes"/>
  </r>
  <r>
    <d v="2016-09-24T00:00:00"/>
    <x v="3"/>
    <x v="8"/>
    <x v="757"/>
    <x v="15"/>
    <x v="1"/>
    <x v="5"/>
    <s v="Electrix 20W Halogen Replacement Bulb for Zoom-In Desk Lamp"/>
    <n v="21.44"/>
    <n v="2"/>
    <n v="7.5"/>
    <s v="Yes"/>
  </r>
  <r>
    <d v="2016-09-24T00:00:00"/>
    <x v="3"/>
    <x v="8"/>
    <x v="757"/>
    <x v="15"/>
    <x v="2"/>
    <x v="6"/>
    <s v="Sensible Storage WireTech Storage Systems"/>
    <n v="511.06"/>
    <n v="9"/>
    <n v="-95.82"/>
    <s v="No"/>
  </r>
  <r>
    <d v="2016-09-24T00:00:00"/>
    <x v="3"/>
    <x v="8"/>
    <x v="192"/>
    <x v="32"/>
    <x v="2"/>
    <x v="9"/>
    <s v="Avery Heavy-Duty EZD View Binder with Locking Rings"/>
    <n v="6.38"/>
    <n v="1"/>
    <n v="2.93"/>
    <s v="Yes"/>
  </r>
  <r>
    <d v="2016-09-24T00:00:00"/>
    <x v="3"/>
    <x v="8"/>
    <x v="192"/>
    <x v="32"/>
    <x v="2"/>
    <x v="3"/>
    <s v="Xerox 232"/>
    <n v="6.48"/>
    <n v="1"/>
    <n v="3.11"/>
    <s v="Yes"/>
  </r>
  <r>
    <d v="2016-09-24T00:00:00"/>
    <x v="3"/>
    <x v="8"/>
    <x v="216"/>
    <x v="24"/>
    <x v="1"/>
    <x v="5"/>
    <s v="Deflect-o DuraMat Lighweight, Studded, Beveled Mat for Low Pile Carpeting"/>
    <n v="127.95"/>
    <n v="3"/>
    <n v="21.75"/>
    <s v="Yes"/>
  </r>
  <r>
    <d v="2016-09-24T00:00:00"/>
    <x v="3"/>
    <x v="8"/>
    <x v="528"/>
    <x v="3"/>
    <x v="2"/>
    <x v="9"/>
    <s v="GBC ProClick 150 Presentation Binding System"/>
    <n v="442.37"/>
    <n v="7"/>
    <n v="-729.91"/>
    <s v="No"/>
  </r>
  <r>
    <d v="2016-09-24T00:00:00"/>
    <x v="3"/>
    <x v="8"/>
    <x v="478"/>
    <x v="5"/>
    <x v="2"/>
    <x v="13"/>
    <s v="Tyvek Interoffice Envelopes, 9 1/2&quot; x 12 1/2&quot;, 100/Box"/>
    <n v="304.89999999999998"/>
    <n v="5"/>
    <n v="143.30000000000001"/>
    <s v="Yes"/>
  </r>
  <r>
    <d v="2016-09-24T00:00:00"/>
    <x v="3"/>
    <x v="8"/>
    <x v="478"/>
    <x v="5"/>
    <x v="1"/>
    <x v="1"/>
    <s v="Hon Olson Stacker Stools"/>
    <n v="563.24"/>
    <n v="5"/>
    <n v="56.32"/>
    <s v="Yes"/>
  </r>
  <r>
    <d v="2016-09-25T00:00:00"/>
    <x v="3"/>
    <x v="8"/>
    <x v="579"/>
    <x v="22"/>
    <x v="1"/>
    <x v="7"/>
    <s v="Bevis Boat-Shaped Conference Table"/>
    <n v="393.17"/>
    <n v="3"/>
    <n v="-204.45"/>
    <s v="No"/>
  </r>
  <r>
    <d v="2016-09-25T00:00:00"/>
    <x v="3"/>
    <x v="8"/>
    <x v="60"/>
    <x v="4"/>
    <x v="2"/>
    <x v="8"/>
    <s v="Avery 499"/>
    <n v="15.94"/>
    <n v="4"/>
    <n v="5.18"/>
    <s v="Yes"/>
  </r>
  <r>
    <d v="2016-09-25T00:00:00"/>
    <x v="3"/>
    <x v="8"/>
    <x v="107"/>
    <x v="16"/>
    <x v="2"/>
    <x v="3"/>
    <s v="REDIFORM Incoming/Outgoing Call Register, 11&quot; X 8 1/2&quot;, 100 Messages"/>
    <n v="60.05"/>
    <n v="9"/>
    <n v="22.52"/>
    <s v="Yes"/>
  </r>
  <r>
    <d v="2016-09-25T00:00:00"/>
    <x v="3"/>
    <x v="8"/>
    <x v="107"/>
    <x v="16"/>
    <x v="2"/>
    <x v="9"/>
    <s v="GBC Poly Designer Binding Covers"/>
    <n v="5.0199999999999996"/>
    <n v="1"/>
    <n v="-3.52"/>
    <s v="No"/>
  </r>
  <r>
    <d v="2016-09-25T00:00:00"/>
    <x v="3"/>
    <x v="8"/>
    <x v="627"/>
    <x v="5"/>
    <x v="2"/>
    <x v="11"/>
    <s v="BIC Brite Liner Highlighters"/>
    <n v="16.559999999999999"/>
    <n v="4"/>
    <n v="6.96"/>
    <s v="Yes"/>
  </r>
  <r>
    <d v="2016-09-25T00:00:00"/>
    <x v="3"/>
    <x v="8"/>
    <x v="571"/>
    <x v="0"/>
    <x v="0"/>
    <x v="0"/>
    <s v="Logitech Wireless Headset h800"/>
    <n v="499.95"/>
    <n v="5"/>
    <n v="174.98"/>
    <s v="Yes"/>
  </r>
  <r>
    <d v="2016-09-25T00:00:00"/>
    <x v="3"/>
    <x v="8"/>
    <x v="571"/>
    <x v="0"/>
    <x v="2"/>
    <x v="11"/>
    <s v="Manco Dry-Lighter Erasable Highlighter"/>
    <n v="3.04"/>
    <n v="1"/>
    <n v="1.03"/>
    <s v="Yes"/>
  </r>
  <r>
    <d v="2016-09-25T00:00:00"/>
    <x v="3"/>
    <x v="8"/>
    <x v="571"/>
    <x v="0"/>
    <x v="1"/>
    <x v="1"/>
    <s v="Global Fabric Manager's Chair, Dark Gray"/>
    <n v="201.96"/>
    <n v="2"/>
    <n v="50.49"/>
    <s v="Yes"/>
  </r>
  <r>
    <d v="2016-09-25T00:00:00"/>
    <x v="3"/>
    <x v="8"/>
    <x v="571"/>
    <x v="0"/>
    <x v="1"/>
    <x v="5"/>
    <s v="Eldon Expressions Mahogany Wood Desk Collection"/>
    <n v="68.64"/>
    <n v="11"/>
    <n v="17.16"/>
    <s v="Yes"/>
  </r>
  <r>
    <d v="2016-09-25T00:00:00"/>
    <x v="3"/>
    <x v="8"/>
    <x v="578"/>
    <x v="18"/>
    <x v="2"/>
    <x v="10"/>
    <s v="Hoover Shoulder Vac Commercial Portable Vacuum"/>
    <n v="286.26"/>
    <n v="1"/>
    <n v="17.89"/>
    <s v="Yes"/>
  </r>
  <r>
    <d v="2016-09-25T00:00:00"/>
    <x v="3"/>
    <x v="8"/>
    <x v="578"/>
    <x v="18"/>
    <x v="2"/>
    <x v="6"/>
    <s v="Eldon Gobal File Keepers"/>
    <n v="24.22"/>
    <n v="2"/>
    <n v="-4.84"/>
    <s v="No"/>
  </r>
  <r>
    <d v="2016-09-25T00:00:00"/>
    <x v="3"/>
    <x v="8"/>
    <x v="578"/>
    <x v="18"/>
    <x v="2"/>
    <x v="6"/>
    <s v="SAFCO Commercial Wire Shelving, Black"/>
    <n v="331.54"/>
    <n v="3"/>
    <n v="-82.88"/>
    <s v="No"/>
  </r>
  <r>
    <d v="2016-09-25T00:00:00"/>
    <x v="3"/>
    <x v="8"/>
    <x v="358"/>
    <x v="5"/>
    <x v="1"/>
    <x v="14"/>
    <s v="Atlantic Metals Mobile 4-Shelf Bookcases, Custom Colors"/>
    <n v="477.67"/>
    <n v="2"/>
    <n v="84.29"/>
    <s v="Yes"/>
  </r>
  <r>
    <d v="2016-09-25T00:00:00"/>
    <x v="3"/>
    <x v="8"/>
    <x v="317"/>
    <x v="5"/>
    <x v="2"/>
    <x v="3"/>
    <s v="Ampad Evidence Wirebond Steno Books, 6&quot; x 9&quot;"/>
    <n v="10.9"/>
    <n v="5"/>
    <n v="5.12"/>
    <s v="Yes"/>
  </r>
  <r>
    <d v="2016-09-25T00:00:00"/>
    <x v="3"/>
    <x v="8"/>
    <x v="317"/>
    <x v="5"/>
    <x v="2"/>
    <x v="8"/>
    <s v="Alphabetical Labels for Top Tab Filing"/>
    <n v="29.6"/>
    <n v="2"/>
    <n v="14.8"/>
    <s v="Yes"/>
  </r>
  <r>
    <d v="2016-09-25T00:00:00"/>
    <x v="3"/>
    <x v="8"/>
    <x v="317"/>
    <x v="5"/>
    <x v="2"/>
    <x v="8"/>
    <s v="Avery 513"/>
    <n v="4.9800000000000004"/>
    <n v="1"/>
    <n v="2.29"/>
    <s v="Yes"/>
  </r>
  <r>
    <d v="2016-09-25T00:00:00"/>
    <x v="3"/>
    <x v="8"/>
    <x v="317"/>
    <x v="5"/>
    <x v="0"/>
    <x v="12"/>
    <s v="Canon PC-428 Personal Copier"/>
    <n v="479.98"/>
    <n v="3"/>
    <n v="161.99"/>
    <s v="Yes"/>
  </r>
  <r>
    <d v="2016-09-25T00:00:00"/>
    <x v="3"/>
    <x v="8"/>
    <x v="317"/>
    <x v="5"/>
    <x v="0"/>
    <x v="2"/>
    <s v="SmartStand Mobile Device Holder, Assorted Colors"/>
    <n v="44.74"/>
    <n v="8"/>
    <n v="4.47"/>
    <s v="Yes"/>
  </r>
  <r>
    <d v="2016-09-25T00:00:00"/>
    <x v="3"/>
    <x v="8"/>
    <x v="317"/>
    <x v="5"/>
    <x v="2"/>
    <x v="11"/>
    <s v="Newell 346"/>
    <n v="5.76"/>
    <n v="2"/>
    <n v="1.67"/>
    <s v="Yes"/>
  </r>
  <r>
    <d v="2016-09-25T00:00:00"/>
    <x v="3"/>
    <x v="8"/>
    <x v="317"/>
    <x v="5"/>
    <x v="1"/>
    <x v="1"/>
    <s v="Global Airflow Leather Mesh Back Chair, Black"/>
    <n v="483.14"/>
    <n v="4"/>
    <n v="60.39"/>
    <s v="Yes"/>
  </r>
  <r>
    <d v="2016-09-26T00:00:00"/>
    <x v="3"/>
    <x v="8"/>
    <x v="498"/>
    <x v="3"/>
    <x v="1"/>
    <x v="1"/>
    <s v="Hon 4700 Series Mobuis Mid-Back Task Chairs with Adjustable Arms"/>
    <n v="747.56"/>
    <n v="3"/>
    <n v="-96.11"/>
    <s v="No"/>
  </r>
  <r>
    <d v="2016-09-26T00:00:00"/>
    <x v="3"/>
    <x v="8"/>
    <x v="498"/>
    <x v="3"/>
    <x v="2"/>
    <x v="13"/>
    <s v="Staple envelope"/>
    <n v="8.93"/>
    <n v="2"/>
    <n v="3.35"/>
    <s v="Yes"/>
  </r>
  <r>
    <d v="2016-09-26T00:00:00"/>
    <x v="3"/>
    <x v="8"/>
    <x v="468"/>
    <x v="5"/>
    <x v="1"/>
    <x v="14"/>
    <s v="Bestar Classic Bookcase"/>
    <n v="424.96"/>
    <n v="5"/>
    <n v="20"/>
    <s v="Yes"/>
  </r>
  <r>
    <d v="2016-09-26T00:00:00"/>
    <x v="3"/>
    <x v="8"/>
    <x v="281"/>
    <x v="1"/>
    <x v="2"/>
    <x v="10"/>
    <s v="Belkin 7 Outlet SurgeMaster II"/>
    <n v="236.88"/>
    <n v="6"/>
    <n v="66.33"/>
    <s v="Yes"/>
  </r>
  <r>
    <d v="2016-09-26T00:00:00"/>
    <x v="3"/>
    <x v="8"/>
    <x v="281"/>
    <x v="1"/>
    <x v="2"/>
    <x v="3"/>
    <s v="Universal Premium White Copier/Laser Paper (20Lb. and 87 Bright)"/>
    <n v="29.9"/>
    <n v="5"/>
    <n v="14.65"/>
    <s v="Yes"/>
  </r>
  <r>
    <d v="2016-09-26T00:00:00"/>
    <x v="3"/>
    <x v="8"/>
    <x v="281"/>
    <x v="1"/>
    <x v="0"/>
    <x v="0"/>
    <s v="Micro Innovations USB RF Wireless Keyboard with Mouse"/>
    <n v="100"/>
    <n v="4"/>
    <n v="21"/>
    <s v="Yes"/>
  </r>
  <r>
    <d v="2016-09-26T00:00:00"/>
    <x v="3"/>
    <x v="8"/>
    <x v="555"/>
    <x v="34"/>
    <x v="2"/>
    <x v="3"/>
    <s v="Hammermill Color Copier Paper (28Lb. and 96 Bright)"/>
    <n v="9.99"/>
    <n v="1"/>
    <n v="4.5"/>
    <s v="Yes"/>
  </r>
  <r>
    <d v="2016-09-26T00:00:00"/>
    <x v="3"/>
    <x v="8"/>
    <x v="409"/>
    <x v="5"/>
    <x v="2"/>
    <x v="6"/>
    <s v="Advantus Rolling Storage Box"/>
    <n v="51.45"/>
    <n v="3"/>
    <n v="13.89"/>
    <s v="Yes"/>
  </r>
  <r>
    <d v="2016-09-26T00:00:00"/>
    <x v="3"/>
    <x v="8"/>
    <x v="409"/>
    <x v="5"/>
    <x v="2"/>
    <x v="8"/>
    <s v="Avery 494"/>
    <n v="7.83"/>
    <n v="3"/>
    <n v="3.6"/>
    <s v="Yes"/>
  </r>
  <r>
    <d v="2016-09-26T00:00:00"/>
    <x v="3"/>
    <x v="8"/>
    <x v="409"/>
    <x v="5"/>
    <x v="2"/>
    <x v="11"/>
    <s v="SANFORD Major Accent Highlighters"/>
    <n v="35.4"/>
    <n v="5"/>
    <n v="13.45"/>
    <s v="Yes"/>
  </r>
  <r>
    <d v="2016-09-26T00:00:00"/>
    <x v="3"/>
    <x v="8"/>
    <x v="409"/>
    <x v="5"/>
    <x v="2"/>
    <x v="3"/>
    <s v="Great White Multi-Use Recycled Paper (20Lb. and 84 Bright)"/>
    <n v="29.9"/>
    <n v="5"/>
    <n v="13.46"/>
    <s v="Yes"/>
  </r>
  <r>
    <d v="2016-09-26T00:00:00"/>
    <x v="3"/>
    <x v="8"/>
    <x v="395"/>
    <x v="5"/>
    <x v="2"/>
    <x v="3"/>
    <s v="Xerox 1905"/>
    <n v="12.96"/>
    <n v="2"/>
    <n v="6.22"/>
    <s v="Yes"/>
  </r>
  <r>
    <d v="2016-09-26T00:00:00"/>
    <x v="3"/>
    <x v="8"/>
    <x v="464"/>
    <x v="11"/>
    <x v="0"/>
    <x v="0"/>
    <s v="LogitechÂ VX Revolution Cordless Laser Mouse for Notebooks (Black)"/>
    <n v="431.98"/>
    <n v="3"/>
    <n v="-75.599999999999994"/>
    <s v="No"/>
  </r>
  <r>
    <d v="2016-09-26T00:00:00"/>
    <x v="3"/>
    <x v="8"/>
    <x v="4"/>
    <x v="4"/>
    <x v="2"/>
    <x v="9"/>
    <s v="Ibico Recycled Linen-Style Covers"/>
    <n v="15.62"/>
    <n v="2"/>
    <n v="-25"/>
    <s v="No"/>
  </r>
  <r>
    <d v="2016-09-26T00:00:00"/>
    <x v="3"/>
    <x v="8"/>
    <x v="333"/>
    <x v="4"/>
    <x v="2"/>
    <x v="10"/>
    <s v="Hoover Commercial Lightweight Upright Vacuum with E-Z Empty Dirt Cup"/>
    <n v="93.03"/>
    <n v="2"/>
    <n v="-251.19"/>
    <s v="No"/>
  </r>
  <r>
    <d v="2016-09-26T00:00:00"/>
    <x v="3"/>
    <x v="8"/>
    <x v="333"/>
    <x v="4"/>
    <x v="1"/>
    <x v="1"/>
    <s v="High-Back Leather Manager's Chair"/>
    <n v="454.97"/>
    <n v="5"/>
    <n v="-136.49"/>
    <s v="No"/>
  </r>
  <r>
    <d v="2016-09-26T00:00:00"/>
    <x v="3"/>
    <x v="8"/>
    <x v="656"/>
    <x v="4"/>
    <x v="2"/>
    <x v="9"/>
    <s v="GBC Recycled VeloBinder Covers"/>
    <n v="6.82"/>
    <n v="2"/>
    <n v="-11.59"/>
    <s v="No"/>
  </r>
  <r>
    <d v="2016-09-27T00:00:00"/>
    <x v="3"/>
    <x v="8"/>
    <x v="348"/>
    <x v="4"/>
    <x v="1"/>
    <x v="14"/>
    <s v="O'Sullivan Plantations 2-Door Library in Landvery Oak"/>
    <n v="956.66"/>
    <n v="7"/>
    <n v="-225.1"/>
    <s v="No"/>
  </r>
  <r>
    <d v="2016-09-27T00:00:00"/>
    <x v="3"/>
    <x v="8"/>
    <x v="411"/>
    <x v="18"/>
    <x v="2"/>
    <x v="9"/>
    <s v="Recycled Pressboard Report Cover with Reinforced Top Hinge"/>
    <n v="2.91"/>
    <n v="3"/>
    <n v="-2.0299999999999998"/>
    <s v="No"/>
  </r>
  <r>
    <d v="2016-09-27T00:00:00"/>
    <x v="3"/>
    <x v="8"/>
    <x v="667"/>
    <x v="1"/>
    <x v="0"/>
    <x v="2"/>
    <s v="Samsung Galaxy S4"/>
    <n v="1001.58"/>
    <n v="2"/>
    <n v="125.2"/>
    <s v="Yes"/>
  </r>
  <r>
    <d v="2016-09-27T00:00:00"/>
    <x v="3"/>
    <x v="8"/>
    <x v="270"/>
    <x v="21"/>
    <x v="2"/>
    <x v="3"/>
    <s v="Xerox 1965"/>
    <n v="17.940000000000001"/>
    <n v="3"/>
    <n v="8.7899999999999991"/>
    <s v="Yes"/>
  </r>
  <r>
    <d v="2016-09-27T00:00:00"/>
    <x v="3"/>
    <x v="8"/>
    <x v="270"/>
    <x v="21"/>
    <x v="2"/>
    <x v="11"/>
    <s v="Binney &amp; Smith Crayola Metallic Colored Pencils, 8-Color Set"/>
    <n v="13.89"/>
    <n v="3"/>
    <n v="4.58"/>
    <s v="Yes"/>
  </r>
  <r>
    <d v="2016-09-28T00:00:00"/>
    <x v="3"/>
    <x v="8"/>
    <x v="47"/>
    <x v="3"/>
    <x v="2"/>
    <x v="3"/>
    <s v="Xerox 1960"/>
    <n v="99.14"/>
    <n v="4"/>
    <n v="30.98"/>
    <s v="Yes"/>
  </r>
  <r>
    <d v="2016-09-29T00:00:00"/>
    <x v="3"/>
    <x v="8"/>
    <x v="646"/>
    <x v="13"/>
    <x v="2"/>
    <x v="8"/>
    <s v="Avery 483"/>
    <n v="15.94"/>
    <n v="4"/>
    <n v="5.18"/>
    <s v="Yes"/>
  </r>
  <r>
    <d v="2016-09-29T00:00:00"/>
    <x v="3"/>
    <x v="8"/>
    <x v="570"/>
    <x v="24"/>
    <x v="2"/>
    <x v="11"/>
    <s v="Newell 328"/>
    <n v="40.880000000000003"/>
    <n v="7"/>
    <n v="10.63"/>
    <s v="Yes"/>
  </r>
  <r>
    <d v="2016-09-29T00:00:00"/>
    <x v="3"/>
    <x v="8"/>
    <x v="297"/>
    <x v="5"/>
    <x v="2"/>
    <x v="3"/>
    <s v="Xerox 1887"/>
    <n v="18.97"/>
    <n v="1"/>
    <n v="9.11"/>
    <s v="Yes"/>
  </r>
  <r>
    <d v="2016-09-29T00:00:00"/>
    <x v="3"/>
    <x v="8"/>
    <x v="33"/>
    <x v="39"/>
    <x v="0"/>
    <x v="0"/>
    <s v="Logitech G500s Laser Gaming Mouse with Adjustable Weight Tuning"/>
    <n v="209.97"/>
    <n v="3"/>
    <n v="71.39"/>
    <s v="Yes"/>
  </r>
  <r>
    <d v="2016-09-29T00:00:00"/>
    <x v="3"/>
    <x v="8"/>
    <x v="33"/>
    <x v="39"/>
    <x v="2"/>
    <x v="9"/>
    <s v="Premium Transparent Presentation Covers by GBC"/>
    <n v="62.94"/>
    <n v="3"/>
    <n v="30.21"/>
    <s v="Yes"/>
  </r>
  <r>
    <d v="2016-09-29T00:00:00"/>
    <x v="3"/>
    <x v="8"/>
    <x v="33"/>
    <x v="39"/>
    <x v="2"/>
    <x v="11"/>
    <s v="Sanford Colorific Colored Pencils, 12/Box"/>
    <n v="25.92"/>
    <n v="9"/>
    <n v="7.78"/>
    <s v="Yes"/>
  </r>
  <r>
    <d v="2016-09-29T00:00:00"/>
    <x v="3"/>
    <x v="8"/>
    <x v="544"/>
    <x v="5"/>
    <x v="2"/>
    <x v="9"/>
    <s v="Avery Self-Adhesive Photo Pockets for Polaroid Photos"/>
    <n v="27.24"/>
    <n v="5"/>
    <n v="9.5299999999999994"/>
    <s v="Yes"/>
  </r>
  <r>
    <d v="2016-09-29T00:00:00"/>
    <x v="3"/>
    <x v="8"/>
    <x v="420"/>
    <x v="22"/>
    <x v="2"/>
    <x v="11"/>
    <s v="Newell 351"/>
    <n v="10.5"/>
    <n v="4"/>
    <n v="1.18"/>
    <s v="Yes"/>
  </r>
  <r>
    <d v="2016-09-29T00:00:00"/>
    <x v="3"/>
    <x v="8"/>
    <x v="77"/>
    <x v="16"/>
    <x v="0"/>
    <x v="2"/>
    <s v="Wilson Electronics DB Pro Signal Booster"/>
    <n v="859.2"/>
    <n v="3"/>
    <n v="75.180000000000007"/>
    <s v="Yes"/>
  </r>
  <r>
    <d v="2016-09-29T00:00:00"/>
    <x v="3"/>
    <x v="8"/>
    <x v="513"/>
    <x v="5"/>
    <x v="0"/>
    <x v="0"/>
    <s v="Memorex Mini Travel Drive 64 GB USB 2.0 Flash Drive"/>
    <n v="36.24"/>
    <n v="1"/>
    <n v="15.22"/>
    <s v="Yes"/>
  </r>
  <r>
    <d v="2016-09-30T00:00:00"/>
    <x v="3"/>
    <x v="8"/>
    <x v="665"/>
    <x v="3"/>
    <x v="2"/>
    <x v="9"/>
    <s v="Pressboard Covers with Storage Hooks, 9 1/2&quot; x 11&quot;, Light Blue"/>
    <n v="1.96"/>
    <n v="2"/>
    <n v="-3.24"/>
    <s v="No"/>
  </r>
  <r>
    <d v="2016-09-30T00:00:00"/>
    <x v="3"/>
    <x v="8"/>
    <x v="461"/>
    <x v="2"/>
    <x v="1"/>
    <x v="14"/>
    <s v="O'Sullivan Elevations Bookcase, Cherry Finish"/>
    <n v="523.91999999999996"/>
    <n v="5"/>
    <n v="-26.2"/>
    <s v="No"/>
  </r>
  <r>
    <d v="2016-10-01T00:00:00"/>
    <x v="3"/>
    <x v="9"/>
    <x v="172"/>
    <x v="1"/>
    <x v="1"/>
    <x v="5"/>
    <s v="24-Hour Round Wall Clock"/>
    <n v="79.92"/>
    <n v="4"/>
    <n v="34.369999999999997"/>
    <s v="Yes"/>
  </r>
  <r>
    <d v="2016-10-01T00:00:00"/>
    <x v="3"/>
    <x v="9"/>
    <x v="172"/>
    <x v="1"/>
    <x v="0"/>
    <x v="0"/>
    <s v="Logitech Media Keyboard K200"/>
    <n v="69.98"/>
    <n v="2"/>
    <n v="13.3"/>
    <s v="Yes"/>
  </r>
  <r>
    <d v="2016-10-01T00:00:00"/>
    <x v="3"/>
    <x v="9"/>
    <x v="773"/>
    <x v="1"/>
    <x v="1"/>
    <x v="5"/>
    <s v="DAX Value U-Channel Document Frames, Easel Back"/>
    <n v="24.85"/>
    <n v="5"/>
    <n v="7.7"/>
    <s v="Yes"/>
  </r>
  <r>
    <d v="2016-10-03T00:00:00"/>
    <x v="3"/>
    <x v="9"/>
    <x v="746"/>
    <x v="2"/>
    <x v="1"/>
    <x v="14"/>
    <s v="O'Sullivan Living Dimensions 5-Shelf Bookcases"/>
    <n v="176.78"/>
    <n v="1"/>
    <n v="-22.1"/>
    <s v="No"/>
  </r>
  <r>
    <d v="2016-10-03T00:00:00"/>
    <x v="3"/>
    <x v="9"/>
    <x v="738"/>
    <x v="13"/>
    <x v="0"/>
    <x v="0"/>
    <s v="Plantronics Audio 478 Stereo USB Headset"/>
    <n v="39.99"/>
    <n v="1"/>
    <n v="7.5"/>
    <s v="Yes"/>
  </r>
  <r>
    <d v="2016-10-03T00:00:00"/>
    <x v="3"/>
    <x v="9"/>
    <x v="449"/>
    <x v="5"/>
    <x v="2"/>
    <x v="3"/>
    <s v="Rediform Voice Mail Log Books"/>
    <n v="14.9"/>
    <n v="5"/>
    <n v="7.15"/>
    <s v="Yes"/>
  </r>
  <r>
    <d v="2016-10-03T00:00:00"/>
    <x v="3"/>
    <x v="9"/>
    <x v="449"/>
    <x v="5"/>
    <x v="0"/>
    <x v="2"/>
    <s v="Apple iPhone 5"/>
    <n v="4158.91"/>
    <n v="8"/>
    <n v="363.9"/>
    <s v="Yes"/>
  </r>
  <r>
    <d v="2016-10-03T00:00:00"/>
    <x v="3"/>
    <x v="9"/>
    <x v="519"/>
    <x v="5"/>
    <x v="0"/>
    <x v="0"/>
    <s v="Kingston Digital DataTraveler 16GB USB 2.0"/>
    <n v="26.85"/>
    <n v="3"/>
    <n v="5.0999999999999996"/>
    <s v="Yes"/>
  </r>
  <r>
    <d v="2016-10-03T00:00:00"/>
    <x v="3"/>
    <x v="9"/>
    <x v="519"/>
    <x v="5"/>
    <x v="0"/>
    <x v="15"/>
    <s v="Okidata MB760 Printer"/>
    <n v="3357.6"/>
    <n v="3"/>
    <n v="377.73"/>
    <s v="Yes"/>
  </r>
  <r>
    <d v="2016-10-03T00:00:00"/>
    <x v="3"/>
    <x v="9"/>
    <x v="264"/>
    <x v="22"/>
    <x v="2"/>
    <x v="6"/>
    <s v="Mini 13-1/2 Capacity Data Binder Rack, Pearl"/>
    <n v="104.7"/>
    <n v="1"/>
    <n v="6.54"/>
    <s v="Yes"/>
  </r>
  <r>
    <d v="2016-10-04T00:00:00"/>
    <x v="3"/>
    <x v="9"/>
    <x v="703"/>
    <x v="18"/>
    <x v="2"/>
    <x v="9"/>
    <s v="Wilson Jones Hanging Recycled Pressboard Data Binders"/>
    <n v="8.9"/>
    <n v="2"/>
    <n v="-6.53"/>
    <s v="No"/>
  </r>
  <r>
    <d v="2016-10-04T00:00:00"/>
    <x v="3"/>
    <x v="9"/>
    <x v="294"/>
    <x v="5"/>
    <x v="2"/>
    <x v="3"/>
    <s v="Xerox 227"/>
    <n v="12.96"/>
    <n v="2"/>
    <n v="6.22"/>
    <s v="Yes"/>
  </r>
  <r>
    <d v="2016-10-04T00:00:00"/>
    <x v="3"/>
    <x v="9"/>
    <x v="294"/>
    <x v="5"/>
    <x v="2"/>
    <x v="9"/>
    <s v="Wilson Jones Clip &amp; Carry Folder Binder Tool for Ring Binders, Clear"/>
    <n v="23.2"/>
    <n v="5"/>
    <n v="8.1199999999999992"/>
    <s v="Yes"/>
  </r>
  <r>
    <d v="2016-10-04T00:00:00"/>
    <x v="3"/>
    <x v="9"/>
    <x v="548"/>
    <x v="5"/>
    <x v="2"/>
    <x v="10"/>
    <s v="3M Replacement Filter for Office Air Cleaner for 20' x 33' Room"/>
    <n v="113.76"/>
    <n v="3"/>
    <n v="44.37"/>
    <s v="Yes"/>
  </r>
  <r>
    <d v="2016-10-04T00:00:00"/>
    <x v="3"/>
    <x v="9"/>
    <x v="548"/>
    <x v="5"/>
    <x v="2"/>
    <x v="6"/>
    <s v="Fellowes Staxonsteel Drawer Files"/>
    <n v="579.51"/>
    <n v="3"/>
    <n v="81.13"/>
    <s v="Yes"/>
  </r>
  <r>
    <d v="2016-10-04T00:00:00"/>
    <x v="3"/>
    <x v="9"/>
    <x v="548"/>
    <x v="5"/>
    <x v="2"/>
    <x v="6"/>
    <s v="Rogers Profile Extra Capacity Storage Tub"/>
    <n v="150.66"/>
    <n v="9"/>
    <n v="6.03"/>
    <s v="Yes"/>
  </r>
  <r>
    <d v="2016-10-04T00:00:00"/>
    <x v="3"/>
    <x v="9"/>
    <x v="548"/>
    <x v="5"/>
    <x v="2"/>
    <x v="9"/>
    <s v="GBC Prepunched Paper, 19-Hole, for Binding Systems, 24-lb"/>
    <n v="48.03"/>
    <n v="4"/>
    <n v="15.61"/>
    <s v="Yes"/>
  </r>
  <r>
    <d v="2016-10-04T00:00:00"/>
    <x v="3"/>
    <x v="9"/>
    <x v="11"/>
    <x v="3"/>
    <x v="2"/>
    <x v="11"/>
    <s v="BIC Brite Liner Grip Highlighters, Assorted, 5/Pack"/>
    <n v="13.57"/>
    <n v="4"/>
    <n v="3.22"/>
    <s v="Yes"/>
  </r>
  <r>
    <d v="2016-10-05T00:00:00"/>
    <x v="3"/>
    <x v="9"/>
    <x v="78"/>
    <x v="1"/>
    <x v="2"/>
    <x v="3"/>
    <s v="Xerox 1965"/>
    <n v="11.96"/>
    <n v="2"/>
    <n v="5.86"/>
    <s v="Yes"/>
  </r>
  <r>
    <d v="2016-10-05T00:00:00"/>
    <x v="3"/>
    <x v="9"/>
    <x v="448"/>
    <x v="13"/>
    <x v="0"/>
    <x v="2"/>
    <s v="ClearOne CHATAttach 160 -Â speaker phone"/>
    <n v="743.99"/>
    <n v="2"/>
    <n v="-124"/>
    <s v="No"/>
  </r>
  <r>
    <d v="2016-10-05T00:00:00"/>
    <x v="3"/>
    <x v="9"/>
    <x v="416"/>
    <x v="3"/>
    <x v="2"/>
    <x v="13"/>
    <s v="Grip Seal Envelopes"/>
    <n v="7.07"/>
    <n v="2"/>
    <n v="2.39"/>
    <s v="Yes"/>
  </r>
  <r>
    <d v="2016-10-06T00:00:00"/>
    <x v="3"/>
    <x v="9"/>
    <x v="643"/>
    <x v="5"/>
    <x v="2"/>
    <x v="8"/>
    <s v="Avery 473"/>
    <n v="20.7"/>
    <n v="2"/>
    <n v="9.94"/>
    <s v="Yes"/>
  </r>
  <r>
    <d v="2016-10-06T00:00:00"/>
    <x v="3"/>
    <x v="9"/>
    <x v="643"/>
    <x v="5"/>
    <x v="1"/>
    <x v="7"/>
    <s v="Bretford Â“Just In TimeÂ” Height-Adjustable Multi-Task Work Tables"/>
    <n v="1335.68"/>
    <n v="4"/>
    <n v="-217.05"/>
    <s v="No"/>
  </r>
  <r>
    <d v="2016-10-06T00:00:00"/>
    <x v="3"/>
    <x v="9"/>
    <x v="643"/>
    <x v="5"/>
    <x v="2"/>
    <x v="3"/>
    <s v="Xerox 226"/>
    <n v="32.4"/>
    <n v="5"/>
    <n v="15.55"/>
    <s v="Yes"/>
  </r>
  <r>
    <d v="2016-10-06T00:00:00"/>
    <x v="3"/>
    <x v="9"/>
    <x v="773"/>
    <x v="13"/>
    <x v="2"/>
    <x v="8"/>
    <s v="Avery 487"/>
    <n v="23.62"/>
    <n v="8"/>
    <n v="7.97"/>
    <s v="Yes"/>
  </r>
  <r>
    <d v="2016-10-07T00:00:00"/>
    <x v="3"/>
    <x v="9"/>
    <x v="193"/>
    <x v="22"/>
    <x v="2"/>
    <x v="6"/>
    <s v="Sterilite Officeware Hinged File Box"/>
    <n v="16.77"/>
    <n v="2"/>
    <n v="1.47"/>
    <s v="Yes"/>
  </r>
  <r>
    <d v="2016-10-07T00:00:00"/>
    <x v="3"/>
    <x v="9"/>
    <x v="564"/>
    <x v="4"/>
    <x v="2"/>
    <x v="6"/>
    <s v="Fellowes Strictly Business Drawer File, Letter/Legal Size"/>
    <n v="338.04"/>
    <n v="3"/>
    <n v="-33.799999999999997"/>
    <s v="No"/>
  </r>
  <r>
    <d v="2016-10-07T00:00:00"/>
    <x v="3"/>
    <x v="9"/>
    <x v="564"/>
    <x v="4"/>
    <x v="2"/>
    <x v="11"/>
    <s v="Boston Heavy-Duty Trimline Electric Pencil Sharpeners"/>
    <n v="154.24"/>
    <n v="4"/>
    <n v="17.350000000000001"/>
    <s v="Yes"/>
  </r>
  <r>
    <d v="2016-10-07T00:00:00"/>
    <x v="3"/>
    <x v="9"/>
    <x v="69"/>
    <x v="22"/>
    <x v="2"/>
    <x v="9"/>
    <s v="GBC Standard Therm-A-Bind Covers"/>
    <n v="44.86"/>
    <n v="6"/>
    <n v="-35.880000000000003"/>
    <s v="No"/>
  </r>
  <r>
    <d v="2016-10-07T00:00:00"/>
    <x v="3"/>
    <x v="9"/>
    <x v="29"/>
    <x v="13"/>
    <x v="0"/>
    <x v="15"/>
    <s v="Brother MFC-9340CDW LED All-In-One Printer, Copier Scanner"/>
    <n v="341.99"/>
    <n v="3"/>
    <n v="-319.19"/>
    <s v="No"/>
  </r>
  <r>
    <d v="2016-10-09T00:00:00"/>
    <x v="3"/>
    <x v="9"/>
    <x v="677"/>
    <x v="2"/>
    <x v="2"/>
    <x v="6"/>
    <s v="Acco Perma 2700 Stacking Storage Drawers"/>
    <n v="59.48"/>
    <n v="2"/>
    <n v="8.92"/>
    <s v="Yes"/>
  </r>
  <r>
    <d v="2016-10-09T00:00:00"/>
    <x v="3"/>
    <x v="9"/>
    <x v="677"/>
    <x v="2"/>
    <x v="2"/>
    <x v="3"/>
    <s v="Wirebound Message Books, Four 2 3/4 x 5 White Forms per Page"/>
    <n v="6.69"/>
    <n v="1"/>
    <n v="3.08"/>
    <s v="Yes"/>
  </r>
  <r>
    <d v="2016-10-09T00:00:00"/>
    <x v="3"/>
    <x v="9"/>
    <x v="597"/>
    <x v="23"/>
    <x v="2"/>
    <x v="11"/>
    <s v="Boston Model 1800 Electric Pencil Sharpener, Gray"/>
    <n v="67.56"/>
    <n v="3"/>
    <n v="8.4499999999999993"/>
    <s v="Yes"/>
  </r>
  <r>
    <d v="2016-10-09T00:00:00"/>
    <x v="3"/>
    <x v="9"/>
    <x v="365"/>
    <x v="4"/>
    <x v="1"/>
    <x v="7"/>
    <s v="KI Adjustable-Height Table"/>
    <n v="300.93"/>
    <n v="5"/>
    <n v="-34.39"/>
    <s v="No"/>
  </r>
  <r>
    <d v="2016-10-09T00:00:00"/>
    <x v="3"/>
    <x v="9"/>
    <x v="365"/>
    <x v="4"/>
    <x v="0"/>
    <x v="2"/>
    <s v="Polycom VVX 310 VoIP phone"/>
    <n v="719.96"/>
    <n v="5"/>
    <n v="54"/>
    <s v="Yes"/>
  </r>
  <r>
    <d v="2016-10-09T00:00:00"/>
    <x v="3"/>
    <x v="9"/>
    <x v="571"/>
    <x v="11"/>
    <x v="0"/>
    <x v="2"/>
    <s v="Geemarc AmpliPOWER60"/>
    <n v="519.67999999999995"/>
    <n v="7"/>
    <n v="58.46"/>
    <s v="Yes"/>
  </r>
  <r>
    <d v="2016-10-09T00:00:00"/>
    <x v="3"/>
    <x v="9"/>
    <x v="738"/>
    <x v="1"/>
    <x v="2"/>
    <x v="8"/>
    <s v="Avery 487"/>
    <n v="7.38"/>
    <n v="2"/>
    <n v="3.47"/>
    <s v="Yes"/>
  </r>
  <r>
    <d v="2016-10-09T00:00:00"/>
    <x v="3"/>
    <x v="9"/>
    <x v="738"/>
    <x v="1"/>
    <x v="2"/>
    <x v="9"/>
    <s v="Storex Dura Pro Binders"/>
    <n v="14.26"/>
    <n v="3"/>
    <n v="4.46"/>
    <s v="Yes"/>
  </r>
  <r>
    <d v="2016-10-09T00:00:00"/>
    <x v="3"/>
    <x v="9"/>
    <x v="738"/>
    <x v="1"/>
    <x v="2"/>
    <x v="3"/>
    <s v="Xerox 1945"/>
    <n v="81.98"/>
    <n v="2"/>
    <n v="40.17"/>
    <s v="Yes"/>
  </r>
  <r>
    <d v="2016-10-09T00:00:00"/>
    <x v="3"/>
    <x v="9"/>
    <x v="738"/>
    <x v="1"/>
    <x v="2"/>
    <x v="9"/>
    <s v="JM Magazine Binder"/>
    <n v="39.619999999999997"/>
    <n v="3"/>
    <n v="13.87"/>
    <s v="Yes"/>
  </r>
  <r>
    <d v="2016-10-09T00:00:00"/>
    <x v="3"/>
    <x v="9"/>
    <x v="308"/>
    <x v="5"/>
    <x v="2"/>
    <x v="9"/>
    <s v="Ibico EB-19 Dual Function Manual Binding System"/>
    <n v="276.77999999999997"/>
    <n v="2"/>
    <n v="89.95"/>
    <s v="Yes"/>
  </r>
  <r>
    <d v="2016-10-10T00:00:00"/>
    <x v="3"/>
    <x v="9"/>
    <x v="750"/>
    <x v="12"/>
    <x v="2"/>
    <x v="16"/>
    <s v="Martin-Yale Premier Letter Opener"/>
    <n v="20.61"/>
    <n v="2"/>
    <n v="-4.38"/>
    <s v="No"/>
  </r>
  <r>
    <d v="2016-10-10T00:00:00"/>
    <x v="3"/>
    <x v="9"/>
    <x v="750"/>
    <x v="12"/>
    <x v="2"/>
    <x v="9"/>
    <s v="Presstex Flexible Ring Binders"/>
    <n v="4.0999999999999996"/>
    <n v="3"/>
    <n v="-2.73"/>
    <s v="No"/>
  </r>
  <r>
    <d v="2016-10-10T00:00:00"/>
    <x v="3"/>
    <x v="9"/>
    <x v="402"/>
    <x v="15"/>
    <x v="1"/>
    <x v="14"/>
    <s v="Bush Westfield Collection Bookcases, Dark Cherry Finish, Fully Assembled"/>
    <n v="90.88"/>
    <n v="3"/>
    <n v="-190.85"/>
    <s v="No"/>
  </r>
  <r>
    <d v="2016-10-10T00:00:00"/>
    <x v="3"/>
    <x v="9"/>
    <x v="402"/>
    <x v="15"/>
    <x v="0"/>
    <x v="2"/>
    <s v="iOttie HLCRIO102 Car Mount"/>
    <n v="15.99"/>
    <n v="1"/>
    <n v="-3"/>
    <s v="No"/>
  </r>
  <r>
    <d v="2016-10-10T00:00:00"/>
    <x v="3"/>
    <x v="9"/>
    <x v="402"/>
    <x v="15"/>
    <x v="1"/>
    <x v="1"/>
    <s v="Global Manager's Adjustable Task Chair, Storm"/>
    <n v="120.78"/>
    <n v="1"/>
    <n v="13.59"/>
    <s v="Yes"/>
  </r>
  <r>
    <d v="2016-10-10T00:00:00"/>
    <x v="3"/>
    <x v="9"/>
    <x v="183"/>
    <x v="4"/>
    <x v="1"/>
    <x v="5"/>
    <s v="Eldon 400 Class Desk Accessories, Black Carbon"/>
    <n v="14"/>
    <n v="4"/>
    <n v="-6.3"/>
    <s v="No"/>
  </r>
  <r>
    <d v="2016-10-10T00:00:00"/>
    <x v="3"/>
    <x v="9"/>
    <x v="183"/>
    <x v="4"/>
    <x v="2"/>
    <x v="9"/>
    <s v="Wilson Jones Ledger-Size, Piano-Hinge Binder, 2&quot;, Blue"/>
    <n v="16.39"/>
    <n v="2"/>
    <n v="-26.23"/>
    <s v="No"/>
  </r>
  <r>
    <d v="2016-10-11T00:00:00"/>
    <x v="3"/>
    <x v="9"/>
    <x v="593"/>
    <x v="5"/>
    <x v="2"/>
    <x v="6"/>
    <s v="File Shuttle I and Handi-File"/>
    <n v="155.82"/>
    <n v="7"/>
    <n v="42.07"/>
    <s v="Yes"/>
  </r>
  <r>
    <d v="2016-10-11T00:00:00"/>
    <x v="3"/>
    <x v="9"/>
    <x v="593"/>
    <x v="5"/>
    <x v="2"/>
    <x v="9"/>
    <s v="Binding Machine Supplies"/>
    <n v="70.010000000000005"/>
    <n v="3"/>
    <n v="24.5"/>
    <s v="Yes"/>
  </r>
  <r>
    <d v="2016-10-11T00:00:00"/>
    <x v="3"/>
    <x v="9"/>
    <x v="666"/>
    <x v="5"/>
    <x v="2"/>
    <x v="9"/>
    <s v="ACCOHIDE 3-Ring Binder, Blue, 1&quot;"/>
    <n v="13.22"/>
    <n v="4"/>
    <n v="4.46"/>
    <s v="Yes"/>
  </r>
  <r>
    <d v="2016-10-11T00:00:00"/>
    <x v="3"/>
    <x v="9"/>
    <x v="666"/>
    <x v="5"/>
    <x v="2"/>
    <x v="3"/>
    <s v="Xerox 1996"/>
    <n v="32.4"/>
    <n v="5"/>
    <n v="15.55"/>
    <s v="Yes"/>
  </r>
  <r>
    <d v="2016-10-11T00:00:00"/>
    <x v="3"/>
    <x v="9"/>
    <x v="587"/>
    <x v="21"/>
    <x v="2"/>
    <x v="11"/>
    <s v="Newell 315"/>
    <n v="41.86"/>
    <n v="7"/>
    <n v="10.47"/>
    <s v="Yes"/>
  </r>
  <r>
    <d v="2016-10-11T00:00:00"/>
    <x v="3"/>
    <x v="9"/>
    <x v="460"/>
    <x v="18"/>
    <x v="2"/>
    <x v="16"/>
    <s v="Staple remover"/>
    <n v="14.72"/>
    <n v="5"/>
    <n v="-3.31"/>
    <s v="No"/>
  </r>
  <r>
    <d v="2016-10-11T00:00:00"/>
    <x v="3"/>
    <x v="9"/>
    <x v="460"/>
    <x v="18"/>
    <x v="2"/>
    <x v="6"/>
    <s v="Acco Perma 4000 Stacking Storage Drawers"/>
    <n v="38.979999999999997"/>
    <n v="3"/>
    <n v="-2.44"/>
    <s v="No"/>
  </r>
  <r>
    <d v="2016-10-11T00:00:00"/>
    <x v="3"/>
    <x v="9"/>
    <x v="380"/>
    <x v="18"/>
    <x v="2"/>
    <x v="8"/>
    <s v="Avery File Folder Labels"/>
    <n v="9.2200000000000006"/>
    <n v="4"/>
    <n v="3.34"/>
    <s v="Yes"/>
  </r>
  <r>
    <d v="2016-10-11T00:00:00"/>
    <x v="3"/>
    <x v="9"/>
    <x v="380"/>
    <x v="18"/>
    <x v="0"/>
    <x v="2"/>
    <s v="Square Credit Card Reader"/>
    <n v="41.96"/>
    <n v="7"/>
    <n v="-9.7899999999999991"/>
    <s v="No"/>
  </r>
  <r>
    <d v="2016-10-11T00:00:00"/>
    <x v="3"/>
    <x v="9"/>
    <x v="380"/>
    <x v="18"/>
    <x v="2"/>
    <x v="3"/>
    <s v="Xerox 1882"/>
    <n v="89.57"/>
    <n v="2"/>
    <n v="32.47"/>
    <s v="Yes"/>
  </r>
  <r>
    <d v="2016-10-11T00:00:00"/>
    <x v="3"/>
    <x v="9"/>
    <x v="380"/>
    <x v="18"/>
    <x v="2"/>
    <x v="3"/>
    <s v="Wirebound Message Books, Four 2 3/4&quot; x 5&quot; Forms per Page, 600 Sets per Book"/>
    <n v="22.25"/>
    <n v="3"/>
    <n v="7.51"/>
    <s v="Yes"/>
  </r>
  <r>
    <d v="2016-10-11T00:00:00"/>
    <x v="3"/>
    <x v="9"/>
    <x v="380"/>
    <x v="18"/>
    <x v="2"/>
    <x v="10"/>
    <s v="Eureka The Boss Plus 12-Amp Hard Box Upright Vacuum, Red"/>
    <n v="334.88"/>
    <n v="4"/>
    <n v="29.3"/>
    <s v="Yes"/>
  </r>
  <r>
    <d v="2016-10-11T00:00:00"/>
    <x v="3"/>
    <x v="9"/>
    <x v="380"/>
    <x v="18"/>
    <x v="1"/>
    <x v="5"/>
    <s v="DAX Natural Wood-Tone Poster Frame"/>
    <n v="148.29"/>
    <n v="7"/>
    <n v="29.66"/>
    <s v="Yes"/>
  </r>
  <r>
    <d v="2016-10-11T00:00:00"/>
    <x v="3"/>
    <x v="9"/>
    <x v="380"/>
    <x v="18"/>
    <x v="2"/>
    <x v="3"/>
    <s v="Xerox 1924"/>
    <n v="4.62"/>
    <n v="1"/>
    <n v="1.68"/>
    <s v="Yes"/>
  </r>
  <r>
    <d v="2016-10-11T00:00:00"/>
    <x v="3"/>
    <x v="9"/>
    <x v="380"/>
    <x v="18"/>
    <x v="0"/>
    <x v="0"/>
    <s v="Memorex 25GB 6X Branded Blu-Ray Recordable Disc, 30/Pack"/>
    <n v="178.92"/>
    <n v="7"/>
    <n v="-29.07"/>
    <s v="No"/>
  </r>
  <r>
    <d v="2016-10-11T00:00:00"/>
    <x v="3"/>
    <x v="9"/>
    <x v="380"/>
    <x v="18"/>
    <x v="2"/>
    <x v="9"/>
    <s v="GBC Twin Loop Wire Binding Elements"/>
    <n v="69.89"/>
    <n v="7"/>
    <n v="-46.59"/>
    <s v="No"/>
  </r>
  <r>
    <d v="2016-10-11T00:00:00"/>
    <x v="3"/>
    <x v="9"/>
    <x v="123"/>
    <x v="4"/>
    <x v="0"/>
    <x v="0"/>
    <s v="Kensington SlimBlade Notebook Wireless Mouse with Nano Receiver"/>
    <n v="279.94"/>
    <n v="7"/>
    <n v="48.99"/>
    <s v="Yes"/>
  </r>
  <r>
    <d v="2016-10-11T00:00:00"/>
    <x v="3"/>
    <x v="9"/>
    <x v="664"/>
    <x v="28"/>
    <x v="1"/>
    <x v="5"/>
    <s v="3M Polarizing Light Filter Sleeves"/>
    <n v="37.299999999999997"/>
    <n v="2"/>
    <n v="17.16"/>
    <s v="Yes"/>
  </r>
  <r>
    <d v="2016-10-11T00:00:00"/>
    <x v="3"/>
    <x v="9"/>
    <x v="664"/>
    <x v="28"/>
    <x v="2"/>
    <x v="9"/>
    <s v="Wilson Jones Ledger-Size, Piano-Hinge Binder, 2&quot;, Blue"/>
    <n v="81.96"/>
    <n v="2"/>
    <n v="39.340000000000003"/>
    <s v="Yes"/>
  </r>
  <r>
    <d v="2016-10-11T00:00:00"/>
    <x v="3"/>
    <x v="9"/>
    <x v="468"/>
    <x v="2"/>
    <x v="2"/>
    <x v="9"/>
    <s v="Canvas Sectional Post Binders"/>
    <n v="20.37"/>
    <n v="1"/>
    <n v="7.38"/>
    <s v="Yes"/>
  </r>
  <r>
    <d v="2016-10-11T00:00:00"/>
    <x v="3"/>
    <x v="9"/>
    <x v="468"/>
    <x v="2"/>
    <x v="2"/>
    <x v="9"/>
    <s v="Wilson Jones Century Plastic Molded Ring Binders"/>
    <n v="49.85"/>
    <n v="3"/>
    <n v="16.82"/>
    <s v="Yes"/>
  </r>
  <r>
    <d v="2016-10-11T00:00:00"/>
    <x v="3"/>
    <x v="9"/>
    <x v="205"/>
    <x v="5"/>
    <x v="2"/>
    <x v="3"/>
    <s v="Embossed Ink Jet Note Cards"/>
    <n v="67.709999999999994"/>
    <n v="3"/>
    <n v="32.5"/>
    <s v="Yes"/>
  </r>
  <r>
    <d v="2016-10-11T00:00:00"/>
    <x v="3"/>
    <x v="9"/>
    <x v="205"/>
    <x v="5"/>
    <x v="2"/>
    <x v="10"/>
    <s v="Belkin F9S820V06 8 Outlet Surge"/>
    <n v="129.91999999999999"/>
    <n v="4"/>
    <n v="38.979999999999997"/>
    <s v="Yes"/>
  </r>
  <r>
    <d v="2016-10-11T00:00:00"/>
    <x v="3"/>
    <x v="9"/>
    <x v="205"/>
    <x v="5"/>
    <x v="1"/>
    <x v="5"/>
    <s v="Howard Miller 11-1/2&quot; Diameter Ridgewood Wall Clock"/>
    <n v="467.46"/>
    <n v="9"/>
    <n v="191.66"/>
    <s v="Yes"/>
  </r>
  <r>
    <d v="2016-10-11T00:00:00"/>
    <x v="3"/>
    <x v="9"/>
    <x v="205"/>
    <x v="5"/>
    <x v="2"/>
    <x v="3"/>
    <s v="Xerox 1933"/>
    <n v="61.4"/>
    <n v="5"/>
    <n v="28.86"/>
    <s v="Yes"/>
  </r>
  <r>
    <d v="2016-10-11T00:00:00"/>
    <x v="3"/>
    <x v="9"/>
    <x v="205"/>
    <x v="5"/>
    <x v="2"/>
    <x v="6"/>
    <s v="Standard Rollaway File with Lock"/>
    <n v="720.76"/>
    <n v="4"/>
    <n v="187.4"/>
    <s v="Yes"/>
  </r>
  <r>
    <d v="2016-10-11T00:00:00"/>
    <x v="3"/>
    <x v="9"/>
    <x v="205"/>
    <x v="5"/>
    <x v="2"/>
    <x v="9"/>
    <s v="Peel &amp; Stick Add-On Corner Pockets"/>
    <n v="5.18"/>
    <n v="3"/>
    <n v="1.81"/>
    <s v="Yes"/>
  </r>
  <r>
    <d v="2016-10-11T00:00:00"/>
    <x v="3"/>
    <x v="9"/>
    <x v="205"/>
    <x v="5"/>
    <x v="2"/>
    <x v="11"/>
    <s v="Newell 338"/>
    <n v="14.7"/>
    <n v="5"/>
    <n v="3.97"/>
    <s v="Yes"/>
  </r>
  <r>
    <d v="2016-10-11T00:00:00"/>
    <x v="3"/>
    <x v="9"/>
    <x v="187"/>
    <x v="5"/>
    <x v="1"/>
    <x v="5"/>
    <s v="Eldon Expressions Wood and Plastic Desk Accessories, Oak"/>
    <n v="9.98"/>
    <n v="1"/>
    <n v="2.79"/>
    <s v="Yes"/>
  </r>
  <r>
    <d v="2016-10-11T00:00:00"/>
    <x v="3"/>
    <x v="9"/>
    <x v="638"/>
    <x v="5"/>
    <x v="2"/>
    <x v="6"/>
    <s v="Acco Perma 2700 Stacking Storage Drawers"/>
    <n v="29.74"/>
    <n v="1"/>
    <n v="4.46"/>
    <s v="Yes"/>
  </r>
  <r>
    <d v="2016-10-11T00:00:00"/>
    <x v="3"/>
    <x v="9"/>
    <x v="191"/>
    <x v="18"/>
    <x v="2"/>
    <x v="3"/>
    <s v="Xerox 227"/>
    <n v="31.1"/>
    <n v="6"/>
    <n v="10.89"/>
    <s v="Yes"/>
  </r>
  <r>
    <d v="2016-10-11T00:00:00"/>
    <x v="3"/>
    <x v="9"/>
    <x v="94"/>
    <x v="32"/>
    <x v="0"/>
    <x v="2"/>
    <s v="Samsung Convoy 3"/>
    <n v="221.98"/>
    <n v="2"/>
    <n v="62.15"/>
    <s v="Yes"/>
  </r>
  <r>
    <d v="2016-10-11T00:00:00"/>
    <x v="3"/>
    <x v="9"/>
    <x v="94"/>
    <x v="32"/>
    <x v="1"/>
    <x v="14"/>
    <s v="Sauder Facets Collection Library, Sky Alder Finish"/>
    <n v="341.96"/>
    <n v="2"/>
    <n v="54.71"/>
    <s v="Yes"/>
  </r>
  <r>
    <d v="2016-10-11T00:00:00"/>
    <x v="3"/>
    <x v="9"/>
    <x v="459"/>
    <x v="2"/>
    <x v="2"/>
    <x v="9"/>
    <s v="Presstex Flexible Ring Binders"/>
    <n v="3.64"/>
    <n v="1"/>
    <n v="1.37"/>
    <s v="Yes"/>
  </r>
  <r>
    <d v="2016-10-11T00:00:00"/>
    <x v="3"/>
    <x v="9"/>
    <x v="459"/>
    <x v="2"/>
    <x v="0"/>
    <x v="2"/>
    <s v="BlackBerry Q10"/>
    <n v="881.93"/>
    <n v="7"/>
    <n v="220.48"/>
    <s v="Yes"/>
  </r>
  <r>
    <d v="2016-10-12T00:00:00"/>
    <x v="3"/>
    <x v="9"/>
    <x v="564"/>
    <x v="5"/>
    <x v="1"/>
    <x v="1"/>
    <s v="Global Leather Highback Executive Chair with Pneumatic Height Adjustment, Black"/>
    <n v="321.57"/>
    <n v="2"/>
    <n v="28.14"/>
    <s v="Yes"/>
  </r>
  <r>
    <d v="2016-10-12T00:00:00"/>
    <x v="3"/>
    <x v="9"/>
    <x v="41"/>
    <x v="2"/>
    <x v="2"/>
    <x v="6"/>
    <s v="Fellowes Personal Hanging Folder Files, Navy"/>
    <n v="80.58"/>
    <n v="6"/>
    <n v="22.56"/>
    <s v="Yes"/>
  </r>
  <r>
    <d v="2016-10-12T00:00:00"/>
    <x v="3"/>
    <x v="9"/>
    <x v="41"/>
    <x v="2"/>
    <x v="2"/>
    <x v="13"/>
    <s v="Tyvek Side-Opening Peel &amp; Seel Expanding Envelopes"/>
    <n v="361.92"/>
    <n v="4"/>
    <n v="162.86000000000001"/>
    <s v="Yes"/>
  </r>
  <r>
    <d v="2016-10-12T00:00:00"/>
    <x v="3"/>
    <x v="9"/>
    <x v="393"/>
    <x v="1"/>
    <x v="2"/>
    <x v="9"/>
    <s v="GBC DocuBind P50 Personal Binding Machine"/>
    <n v="153.55000000000001"/>
    <n v="3"/>
    <n v="51.82"/>
    <s v="Yes"/>
  </r>
  <r>
    <d v="2016-10-12T00:00:00"/>
    <x v="3"/>
    <x v="9"/>
    <x v="393"/>
    <x v="1"/>
    <x v="2"/>
    <x v="10"/>
    <s v="Holmes HEPA Air Purifier"/>
    <n v="65.34"/>
    <n v="3"/>
    <n v="22.87"/>
    <s v="Yes"/>
  </r>
  <r>
    <d v="2016-10-12T00:00:00"/>
    <x v="3"/>
    <x v="9"/>
    <x v="393"/>
    <x v="1"/>
    <x v="2"/>
    <x v="3"/>
    <s v="Xerox 1988"/>
    <n v="123.92"/>
    <n v="4"/>
    <n v="55.76"/>
    <s v="Yes"/>
  </r>
  <r>
    <d v="2016-10-12T00:00:00"/>
    <x v="3"/>
    <x v="9"/>
    <x v="393"/>
    <x v="1"/>
    <x v="2"/>
    <x v="10"/>
    <s v="Harmony HEPA Quiet Air Purifiers"/>
    <n v="35.1"/>
    <n v="3"/>
    <n v="12.29"/>
    <s v="Yes"/>
  </r>
  <r>
    <d v="2016-10-12T00:00:00"/>
    <x v="3"/>
    <x v="9"/>
    <x v="393"/>
    <x v="1"/>
    <x v="0"/>
    <x v="0"/>
    <s v="Kingston Digital DataTraveler 16GB USB 2.0"/>
    <n v="44.75"/>
    <n v="5"/>
    <n v="8.5"/>
    <s v="Yes"/>
  </r>
  <r>
    <d v="2016-10-12T00:00:00"/>
    <x v="3"/>
    <x v="9"/>
    <x v="505"/>
    <x v="24"/>
    <x v="1"/>
    <x v="1"/>
    <s v="Global Commerce Series High-Back Swivel/Tilt Chairs"/>
    <n v="1424.9"/>
    <n v="5"/>
    <n v="356.23"/>
    <s v="Yes"/>
  </r>
  <r>
    <d v="2016-10-12T00:00:00"/>
    <x v="3"/>
    <x v="9"/>
    <x v="706"/>
    <x v="5"/>
    <x v="2"/>
    <x v="3"/>
    <s v="Wirebound Message Books, Four 2 3/4 x 5 White Forms per Page"/>
    <n v="80.28"/>
    <n v="12"/>
    <n v="36.93"/>
    <s v="Yes"/>
  </r>
  <r>
    <d v="2016-10-12T00:00:00"/>
    <x v="3"/>
    <x v="9"/>
    <x v="733"/>
    <x v="2"/>
    <x v="2"/>
    <x v="3"/>
    <s v="Wirebound Message Books, Four 2 3/4&quot; x 5&quot; Forms per Page, 600 Sets per Book"/>
    <n v="18.54"/>
    <n v="2"/>
    <n v="8.7100000000000009"/>
    <s v="Yes"/>
  </r>
  <r>
    <d v="2016-10-12T00:00:00"/>
    <x v="3"/>
    <x v="9"/>
    <x v="733"/>
    <x v="2"/>
    <x v="2"/>
    <x v="9"/>
    <s v="Fellowes PB200 Plastic Comb Binding Machine"/>
    <n v="679.96"/>
    <n v="5"/>
    <n v="220.99"/>
    <s v="Yes"/>
  </r>
  <r>
    <d v="2016-10-12T00:00:00"/>
    <x v="3"/>
    <x v="9"/>
    <x v="626"/>
    <x v="2"/>
    <x v="2"/>
    <x v="3"/>
    <s v="Adams Phone Message Book, Professional, 400 Message Capacity, 5 3/6Â” x 11Â”"/>
    <n v="62.82"/>
    <n v="9"/>
    <n v="29.53"/>
    <s v="Yes"/>
  </r>
  <r>
    <d v="2016-10-12T00:00:00"/>
    <x v="3"/>
    <x v="9"/>
    <x v="120"/>
    <x v="2"/>
    <x v="2"/>
    <x v="3"/>
    <s v="Xerox 221"/>
    <n v="6.48"/>
    <n v="1"/>
    <n v="3.11"/>
    <s v="Yes"/>
  </r>
  <r>
    <d v="2016-10-13T00:00:00"/>
    <x v="3"/>
    <x v="9"/>
    <x v="199"/>
    <x v="5"/>
    <x v="2"/>
    <x v="3"/>
    <s v="Xerox 195"/>
    <n v="20.04"/>
    <n v="3"/>
    <n v="9.6199999999999992"/>
    <s v="Yes"/>
  </r>
  <r>
    <d v="2016-10-13T00:00:00"/>
    <x v="3"/>
    <x v="9"/>
    <x v="199"/>
    <x v="5"/>
    <x v="2"/>
    <x v="3"/>
    <s v="Xerox 1880"/>
    <n v="35.44"/>
    <n v="1"/>
    <n v="16.66"/>
    <s v="Yes"/>
  </r>
  <r>
    <d v="2016-10-13T00:00:00"/>
    <x v="3"/>
    <x v="9"/>
    <x v="199"/>
    <x v="5"/>
    <x v="2"/>
    <x v="11"/>
    <s v="Sanford Colorific Colored Pencils, 12/Box"/>
    <n v="11.52"/>
    <n v="4"/>
    <n v="3.46"/>
    <s v="Yes"/>
  </r>
  <r>
    <d v="2016-10-13T00:00:00"/>
    <x v="3"/>
    <x v="9"/>
    <x v="199"/>
    <x v="5"/>
    <x v="2"/>
    <x v="4"/>
    <s v="Ideal Clamps"/>
    <n v="4.0199999999999996"/>
    <n v="2"/>
    <n v="1.97"/>
    <s v="Yes"/>
  </r>
  <r>
    <d v="2016-10-13T00:00:00"/>
    <x v="3"/>
    <x v="9"/>
    <x v="199"/>
    <x v="5"/>
    <x v="2"/>
    <x v="9"/>
    <s v="GBC Wire Binding Strips"/>
    <n v="76.180000000000007"/>
    <n v="3"/>
    <n v="26.66"/>
    <s v="Yes"/>
  </r>
  <r>
    <d v="2016-10-13T00:00:00"/>
    <x v="3"/>
    <x v="9"/>
    <x v="199"/>
    <x v="5"/>
    <x v="2"/>
    <x v="16"/>
    <s v="Fiskars Softgrip Scissors"/>
    <n v="65.88"/>
    <n v="6"/>
    <n v="18.45"/>
    <s v="Yes"/>
  </r>
  <r>
    <d v="2016-10-13T00:00:00"/>
    <x v="3"/>
    <x v="9"/>
    <x v="199"/>
    <x v="5"/>
    <x v="1"/>
    <x v="5"/>
    <s v="Longer-Life Soft White Bulbs"/>
    <n v="43.12"/>
    <n v="14"/>
    <n v="20.7"/>
    <s v="Yes"/>
  </r>
  <r>
    <d v="2016-10-13T00:00:00"/>
    <x v="3"/>
    <x v="9"/>
    <x v="493"/>
    <x v="15"/>
    <x v="1"/>
    <x v="7"/>
    <s v="Hon 5100 Series Wood Tables"/>
    <n v="727.45"/>
    <n v="5"/>
    <n v="-465.57"/>
    <s v="No"/>
  </r>
  <r>
    <d v="2016-10-13T00:00:00"/>
    <x v="3"/>
    <x v="9"/>
    <x v="493"/>
    <x v="15"/>
    <x v="1"/>
    <x v="5"/>
    <s v="Executive Impressions 8-1/2&quot; Career Panel/Partition Cubicle Clock"/>
    <n v="24.96"/>
    <n v="3"/>
    <n v="4.37"/>
    <s v="Yes"/>
  </r>
  <r>
    <d v="2016-10-13T00:00:00"/>
    <x v="3"/>
    <x v="9"/>
    <x v="509"/>
    <x v="4"/>
    <x v="0"/>
    <x v="0"/>
    <s v="Razer Kraken PRO Over Ear PC and Music Headset"/>
    <n v="191.98"/>
    <n v="3"/>
    <n v="24"/>
    <s v="Yes"/>
  </r>
  <r>
    <d v="2016-10-13T00:00:00"/>
    <x v="3"/>
    <x v="9"/>
    <x v="509"/>
    <x v="4"/>
    <x v="2"/>
    <x v="3"/>
    <s v="Array Memo Cubes"/>
    <n v="8.2899999999999991"/>
    <n v="2"/>
    <n v="3"/>
    <s v="Yes"/>
  </r>
  <r>
    <d v="2016-10-13T00:00:00"/>
    <x v="3"/>
    <x v="9"/>
    <x v="509"/>
    <x v="4"/>
    <x v="1"/>
    <x v="5"/>
    <s v="Tenex &quot;The Solids&quot; Textured Chair Mats"/>
    <n v="139.91999999999999"/>
    <n v="5"/>
    <n v="-150.41"/>
    <s v="No"/>
  </r>
  <r>
    <d v="2016-10-13T00:00:00"/>
    <x v="3"/>
    <x v="9"/>
    <x v="509"/>
    <x v="4"/>
    <x v="2"/>
    <x v="11"/>
    <s v="Newell 334"/>
    <n v="15.87"/>
    <n v="1"/>
    <n v="1.19"/>
    <s v="Yes"/>
  </r>
  <r>
    <d v="2016-10-13T00:00:00"/>
    <x v="3"/>
    <x v="9"/>
    <x v="509"/>
    <x v="4"/>
    <x v="2"/>
    <x v="9"/>
    <s v="Avery Non-Stick Binders"/>
    <n v="6.29"/>
    <n v="7"/>
    <n v="-11"/>
    <s v="No"/>
  </r>
  <r>
    <d v="2016-10-13T00:00:00"/>
    <x v="3"/>
    <x v="9"/>
    <x v="626"/>
    <x v="2"/>
    <x v="2"/>
    <x v="11"/>
    <s v="BIC Liqua Brite Liner"/>
    <n v="34.700000000000003"/>
    <n v="5"/>
    <n v="12.49"/>
    <s v="Yes"/>
  </r>
  <r>
    <d v="2016-10-13T00:00:00"/>
    <x v="3"/>
    <x v="9"/>
    <x v="626"/>
    <x v="2"/>
    <x v="2"/>
    <x v="6"/>
    <s v="Fellowes Bases and Tops For Staxonsteel/High-Stak Systems"/>
    <n v="99.87"/>
    <n v="3"/>
    <n v="23.97"/>
    <s v="Yes"/>
  </r>
  <r>
    <d v="2016-10-13T00:00:00"/>
    <x v="3"/>
    <x v="9"/>
    <x v="626"/>
    <x v="2"/>
    <x v="2"/>
    <x v="3"/>
    <s v="Computer Printout Paper with Letter-Trim Perforations"/>
    <n v="37.94"/>
    <n v="2"/>
    <n v="18.21"/>
    <s v="Yes"/>
  </r>
  <r>
    <d v="2016-10-13T00:00:00"/>
    <x v="3"/>
    <x v="9"/>
    <x v="626"/>
    <x v="2"/>
    <x v="2"/>
    <x v="8"/>
    <s v="Avery White Multi-Purpose Labels"/>
    <n v="24.9"/>
    <n v="5"/>
    <n v="11.45"/>
    <s v="Yes"/>
  </r>
  <r>
    <d v="2016-10-13T00:00:00"/>
    <x v="3"/>
    <x v="9"/>
    <x v="626"/>
    <x v="2"/>
    <x v="1"/>
    <x v="5"/>
    <s v="Howard Miller Distant Time Traveler Alarm Clock"/>
    <n v="82.26"/>
    <n v="3"/>
    <n v="33.729999999999997"/>
    <s v="Yes"/>
  </r>
  <r>
    <d v="2016-10-14T00:00:00"/>
    <x v="3"/>
    <x v="9"/>
    <x v="135"/>
    <x v="1"/>
    <x v="0"/>
    <x v="0"/>
    <s v="WD My Passport Ultra 500GB Portable External Hard Drive"/>
    <n v="177"/>
    <n v="3"/>
    <n v="30.09"/>
    <s v="Yes"/>
  </r>
  <r>
    <d v="2016-10-14T00:00:00"/>
    <x v="3"/>
    <x v="9"/>
    <x v="109"/>
    <x v="12"/>
    <x v="1"/>
    <x v="1"/>
    <s v="SAFCO Folding Chair Trolley"/>
    <n v="102.59"/>
    <n v="1"/>
    <n v="10.26"/>
    <s v="Yes"/>
  </r>
  <r>
    <d v="2016-10-14T00:00:00"/>
    <x v="3"/>
    <x v="9"/>
    <x v="109"/>
    <x v="12"/>
    <x v="0"/>
    <x v="0"/>
    <s v="Maxell 4.7GB DVD-R"/>
    <n v="22.7"/>
    <n v="1"/>
    <n v="5.96"/>
    <s v="Yes"/>
  </r>
  <r>
    <d v="2016-10-14T00:00:00"/>
    <x v="3"/>
    <x v="9"/>
    <x v="109"/>
    <x v="12"/>
    <x v="2"/>
    <x v="3"/>
    <s v="Xerox 1944"/>
    <n v="93.02"/>
    <n v="3"/>
    <n v="33.72"/>
    <s v="Yes"/>
  </r>
  <r>
    <d v="2016-10-14T00:00:00"/>
    <x v="3"/>
    <x v="9"/>
    <x v="109"/>
    <x v="12"/>
    <x v="2"/>
    <x v="16"/>
    <s v="Staple remover"/>
    <n v="12.77"/>
    <n v="2"/>
    <n v="1.44"/>
    <s v="Yes"/>
  </r>
  <r>
    <d v="2016-10-14T00:00:00"/>
    <x v="3"/>
    <x v="9"/>
    <x v="109"/>
    <x v="12"/>
    <x v="2"/>
    <x v="13"/>
    <s v="White Business Envelopes with Contemporary Seam, Recycled White Business Envelopes"/>
    <n v="35.01"/>
    <n v="4"/>
    <n v="13.13"/>
    <s v="Yes"/>
  </r>
  <r>
    <d v="2016-10-14T00:00:00"/>
    <x v="3"/>
    <x v="9"/>
    <x v="109"/>
    <x v="12"/>
    <x v="2"/>
    <x v="3"/>
    <s v="Xerox 1916"/>
    <n v="39.15"/>
    <n v="1"/>
    <n v="14.68"/>
    <s v="Yes"/>
  </r>
  <r>
    <d v="2016-10-14T00:00:00"/>
    <x v="3"/>
    <x v="9"/>
    <x v="245"/>
    <x v="2"/>
    <x v="0"/>
    <x v="2"/>
    <s v="Motorola L703CM"/>
    <n v="1091.93"/>
    <n v="7"/>
    <n v="272.98"/>
    <s v="Yes"/>
  </r>
  <r>
    <d v="2016-10-14T00:00:00"/>
    <x v="3"/>
    <x v="9"/>
    <x v="245"/>
    <x v="2"/>
    <x v="2"/>
    <x v="3"/>
    <s v="Xerox 1908"/>
    <n v="111.96"/>
    <n v="2"/>
    <n v="54.86"/>
    <s v="Yes"/>
  </r>
  <r>
    <d v="2016-10-14T00:00:00"/>
    <x v="3"/>
    <x v="9"/>
    <x v="766"/>
    <x v="0"/>
    <x v="0"/>
    <x v="0"/>
    <s v="Plantronics CS510 - Over-the-Head monaural Wireless Headset System"/>
    <n v="1649.75"/>
    <n v="5"/>
    <n v="544.41999999999996"/>
    <s v="Yes"/>
  </r>
  <r>
    <d v="2016-10-15T00:00:00"/>
    <x v="3"/>
    <x v="9"/>
    <x v="720"/>
    <x v="27"/>
    <x v="2"/>
    <x v="3"/>
    <s v="Xerox 1982"/>
    <n v="45.68"/>
    <n v="2"/>
    <n v="21.01"/>
    <s v="Yes"/>
  </r>
  <r>
    <d v="2016-10-15T00:00:00"/>
    <x v="3"/>
    <x v="9"/>
    <x v="720"/>
    <x v="27"/>
    <x v="2"/>
    <x v="3"/>
    <s v="Xerox 1986"/>
    <n v="60.12"/>
    <n v="9"/>
    <n v="28.86"/>
    <s v="Yes"/>
  </r>
  <r>
    <d v="2016-10-15T00:00:00"/>
    <x v="3"/>
    <x v="9"/>
    <x v="720"/>
    <x v="27"/>
    <x v="2"/>
    <x v="9"/>
    <s v="Acco Data Flex Cable Posts For Top &amp; Bottom Load Binders, 6&quot; Capacity"/>
    <n v="41.72"/>
    <n v="5"/>
    <n v="13.04"/>
    <s v="Yes"/>
  </r>
  <r>
    <d v="2016-10-15T00:00:00"/>
    <x v="3"/>
    <x v="9"/>
    <x v="720"/>
    <x v="27"/>
    <x v="2"/>
    <x v="3"/>
    <s v="Recycled Desk Saver Line &quot;While You Were Out&quot; Book, 5 1/2&quot; X 4&quot;"/>
    <n v="71.599999999999994"/>
    <n v="8"/>
    <n v="32.94"/>
    <s v="Yes"/>
  </r>
  <r>
    <d v="2016-10-15T00:00:00"/>
    <x v="3"/>
    <x v="9"/>
    <x v="57"/>
    <x v="32"/>
    <x v="2"/>
    <x v="8"/>
    <s v="Avery 49"/>
    <n v="20.16"/>
    <n v="7"/>
    <n v="9.8800000000000008"/>
    <s v="Yes"/>
  </r>
  <r>
    <d v="2016-10-15T00:00:00"/>
    <x v="3"/>
    <x v="9"/>
    <x v="57"/>
    <x v="32"/>
    <x v="2"/>
    <x v="8"/>
    <s v="Avery 508"/>
    <n v="29.46"/>
    <n v="6"/>
    <n v="14.44"/>
    <s v="Yes"/>
  </r>
  <r>
    <d v="2016-10-15T00:00:00"/>
    <x v="3"/>
    <x v="9"/>
    <x v="57"/>
    <x v="32"/>
    <x v="2"/>
    <x v="10"/>
    <s v="Hoover Upright Vacuum With Dirt Cup"/>
    <n v="868.59"/>
    <n v="3"/>
    <n v="251.89"/>
    <s v="Yes"/>
  </r>
  <r>
    <d v="2016-10-15T00:00:00"/>
    <x v="3"/>
    <x v="9"/>
    <x v="57"/>
    <x v="32"/>
    <x v="2"/>
    <x v="3"/>
    <s v="Xerox 1999"/>
    <n v="12.96"/>
    <n v="2"/>
    <n v="6.22"/>
    <s v="Yes"/>
  </r>
  <r>
    <d v="2016-10-15T00:00:00"/>
    <x v="3"/>
    <x v="9"/>
    <x v="57"/>
    <x v="32"/>
    <x v="0"/>
    <x v="2"/>
    <s v="Samsung Replacement EH64AVFWE Premium Headset"/>
    <n v="5.5"/>
    <n v="1"/>
    <n v="1.38"/>
    <s v="Yes"/>
  </r>
  <r>
    <d v="2016-10-15T00:00:00"/>
    <x v="3"/>
    <x v="9"/>
    <x v="57"/>
    <x v="32"/>
    <x v="2"/>
    <x v="9"/>
    <s v="Ibico Plastic Spiral Binding Combs"/>
    <n v="121.6"/>
    <n v="4"/>
    <n v="55.94"/>
    <s v="Yes"/>
  </r>
  <r>
    <d v="2016-10-15T00:00:00"/>
    <x v="3"/>
    <x v="9"/>
    <x v="11"/>
    <x v="25"/>
    <x v="2"/>
    <x v="9"/>
    <s v="GBC Twin Loop Wire Binding Elements"/>
    <n v="232.96"/>
    <n v="7"/>
    <n v="116.48"/>
    <s v="Yes"/>
  </r>
  <r>
    <d v="2016-10-15T00:00:00"/>
    <x v="3"/>
    <x v="9"/>
    <x v="11"/>
    <x v="25"/>
    <x v="2"/>
    <x v="13"/>
    <s v="#10 Self-Seal White Envelopes"/>
    <n v="66.540000000000006"/>
    <n v="6"/>
    <n v="32.6"/>
    <s v="Yes"/>
  </r>
  <r>
    <d v="2016-10-15T00:00:00"/>
    <x v="3"/>
    <x v="9"/>
    <x v="11"/>
    <x v="25"/>
    <x v="2"/>
    <x v="10"/>
    <s v="Holmes Odor Grabber"/>
    <n v="43.26"/>
    <n v="3"/>
    <n v="14.28"/>
    <s v="Yes"/>
  </r>
  <r>
    <d v="2016-10-16T00:00:00"/>
    <x v="3"/>
    <x v="9"/>
    <x v="238"/>
    <x v="2"/>
    <x v="1"/>
    <x v="7"/>
    <s v="Chromcraft Rectangular Conference Tables"/>
    <n v="142.18"/>
    <n v="1"/>
    <n v="-37.92"/>
    <s v="No"/>
  </r>
  <r>
    <d v="2016-10-17T00:00:00"/>
    <x v="3"/>
    <x v="9"/>
    <x v="658"/>
    <x v="5"/>
    <x v="2"/>
    <x v="9"/>
    <s v="Avery Durable Plastic 1&quot; Binders"/>
    <n v="18.16"/>
    <n v="5"/>
    <n v="6.58"/>
    <s v="Yes"/>
  </r>
  <r>
    <d v="2016-10-17T00:00:00"/>
    <x v="3"/>
    <x v="9"/>
    <x v="588"/>
    <x v="5"/>
    <x v="1"/>
    <x v="14"/>
    <s v="Safco Value Mate Steel Bookcase, Baked Enamel Finish on Steel, Black"/>
    <n v="120.67"/>
    <n v="2"/>
    <n v="21.29"/>
    <s v="Yes"/>
  </r>
  <r>
    <d v="2016-10-17T00:00:00"/>
    <x v="3"/>
    <x v="9"/>
    <x v="671"/>
    <x v="28"/>
    <x v="0"/>
    <x v="2"/>
    <s v="Panasonic KX-TG9541B DECT 6.0 Digital 2-Line Expandable Cordless Phone With Digital Answering System"/>
    <n v="449.97"/>
    <n v="3"/>
    <n v="220.49"/>
    <s v="Yes"/>
  </r>
  <r>
    <d v="2016-10-17T00:00:00"/>
    <x v="3"/>
    <x v="9"/>
    <x v="671"/>
    <x v="28"/>
    <x v="2"/>
    <x v="10"/>
    <s v="Honeywell Enviracaire Portable HEPA Air Cleaner for 16' x 20' Room"/>
    <n v="1927.59"/>
    <n v="7"/>
    <n v="751.76"/>
    <s v="Yes"/>
  </r>
  <r>
    <d v="2016-10-17T00:00:00"/>
    <x v="3"/>
    <x v="9"/>
    <x v="330"/>
    <x v="8"/>
    <x v="1"/>
    <x v="14"/>
    <s v="O'Sullivan Living Dimensions 2-Shelf Bookcases"/>
    <n v="120.98"/>
    <n v="1"/>
    <n v="12.1"/>
    <s v="Yes"/>
  </r>
  <r>
    <d v="2016-10-17T00:00:00"/>
    <x v="3"/>
    <x v="9"/>
    <x v="330"/>
    <x v="8"/>
    <x v="2"/>
    <x v="9"/>
    <s v="GBC ProClick 150 Presentation Binding System"/>
    <n v="315.98"/>
    <n v="1"/>
    <n v="148.51"/>
    <s v="Yes"/>
  </r>
  <r>
    <d v="2016-10-18T00:00:00"/>
    <x v="3"/>
    <x v="9"/>
    <x v="285"/>
    <x v="22"/>
    <x v="1"/>
    <x v="1"/>
    <s v="Global Deluxe Steno Chair"/>
    <n v="307.92"/>
    <n v="5"/>
    <n v="-34.64"/>
    <s v="No"/>
  </r>
  <r>
    <d v="2016-10-20T00:00:00"/>
    <x v="3"/>
    <x v="9"/>
    <x v="291"/>
    <x v="18"/>
    <x v="2"/>
    <x v="11"/>
    <s v="Premium Writing Pencils, Soft, #2 by Central Association for the Blind"/>
    <n v="7.15"/>
    <n v="3"/>
    <n v="0.72"/>
    <s v="Yes"/>
  </r>
  <r>
    <d v="2016-10-20T00:00:00"/>
    <x v="3"/>
    <x v="9"/>
    <x v="409"/>
    <x v="4"/>
    <x v="2"/>
    <x v="3"/>
    <s v="Black Print Carbonless Snap-Off Rapid Letter, 8 1/2&quot; x 7&quot;"/>
    <n v="51.02"/>
    <n v="7"/>
    <n v="15.94"/>
    <s v="Yes"/>
  </r>
  <r>
    <d v="2016-10-20T00:00:00"/>
    <x v="3"/>
    <x v="9"/>
    <x v="409"/>
    <x v="4"/>
    <x v="2"/>
    <x v="4"/>
    <s v="Staples"/>
    <n v="25.25"/>
    <n v="4"/>
    <n v="7.89"/>
    <s v="Yes"/>
  </r>
  <r>
    <d v="2016-10-20T00:00:00"/>
    <x v="3"/>
    <x v="9"/>
    <x v="409"/>
    <x v="4"/>
    <x v="1"/>
    <x v="1"/>
    <s v="Office Star - Ergonomically Designed Knee Chair"/>
    <n v="56.69"/>
    <n v="1"/>
    <n v="-14.58"/>
    <s v="No"/>
  </r>
  <r>
    <d v="2016-10-20T00:00:00"/>
    <x v="3"/>
    <x v="9"/>
    <x v="101"/>
    <x v="10"/>
    <x v="0"/>
    <x v="2"/>
    <s v="iKross Bluetooth Portable Keyboard + Cell Phone Stand Holder + Brush for Apple iPhone 5S 5C 5, 4S 4"/>
    <n v="125.7"/>
    <n v="6"/>
    <n v="35.200000000000003"/>
    <s v="Yes"/>
  </r>
  <r>
    <d v="2016-10-20T00:00:00"/>
    <x v="3"/>
    <x v="9"/>
    <x v="101"/>
    <x v="10"/>
    <x v="0"/>
    <x v="2"/>
    <s v="Pyle PMP37LED"/>
    <n v="191.98"/>
    <n v="2"/>
    <n v="51.83"/>
    <s v="Yes"/>
  </r>
  <r>
    <d v="2016-10-20T00:00:00"/>
    <x v="3"/>
    <x v="9"/>
    <x v="101"/>
    <x v="10"/>
    <x v="2"/>
    <x v="6"/>
    <s v="Woodgrain Magazine Files by Perma"/>
    <n v="20.86"/>
    <n v="7"/>
    <n v="1.46"/>
    <s v="Yes"/>
  </r>
  <r>
    <d v="2016-10-20T00:00:00"/>
    <x v="3"/>
    <x v="9"/>
    <x v="633"/>
    <x v="5"/>
    <x v="2"/>
    <x v="9"/>
    <s v="Fellowes Twister Kit, Gray/Clear, 3/pkg"/>
    <n v="19.3"/>
    <n v="3"/>
    <n v="6.03"/>
    <s v="Yes"/>
  </r>
  <r>
    <d v="2016-10-20T00:00:00"/>
    <x v="3"/>
    <x v="9"/>
    <x v="602"/>
    <x v="25"/>
    <x v="1"/>
    <x v="5"/>
    <s v="Aluminum Document Frame"/>
    <n v="61.1"/>
    <n v="5"/>
    <n v="18.329999999999998"/>
    <s v="Yes"/>
  </r>
  <r>
    <d v="2016-10-20T00:00:00"/>
    <x v="3"/>
    <x v="9"/>
    <x v="203"/>
    <x v="5"/>
    <x v="1"/>
    <x v="1"/>
    <s v="Hon Every-Day Chair Series Swivel Task Chairs"/>
    <n v="387.14"/>
    <n v="4"/>
    <n v="4.84"/>
    <s v="Yes"/>
  </r>
  <r>
    <d v="2016-10-21T00:00:00"/>
    <x v="3"/>
    <x v="9"/>
    <x v="528"/>
    <x v="30"/>
    <x v="2"/>
    <x v="9"/>
    <s v="Wilson Jones Â“SnapÂ” Scratch Pad Binder Tool for Ring Binders"/>
    <n v="23.2"/>
    <n v="4"/>
    <n v="10.44"/>
    <s v="Yes"/>
  </r>
  <r>
    <d v="2016-10-21T00:00:00"/>
    <x v="3"/>
    <x v="9"/>
    <x v="528"/>
    <x v="30"/>
    <x v="2"/>
    <x v="16"/>
    <s v="Staple remover"/>
    <n v="7.36"/>
    <n v="2"/>
    <n v="0.15"/>
    <s v="Yes"/>
  </r>
  <r>
    <d v="2016-10-21T00:00:00"/>
    <x v="3"/>
    <x v="9"/>
    <x v="528"/>
    <x v="30"/>
    <x v="2"/>
    <x v="6"/>
    <s v="Pizazz Global Quick File"/>
    <n v="104.79"/>
    <n v="7"/>
    <n v="29.34"/>
    <s v="Yes"/>
  </r>
  <r>
    <d v="2016-10-21T00:00:00"/>
    <x v="3"/>
    <x v="9"/>
    <x v="528"/>
    <x v="30"/>
    <x v="1"/>
    <x v="14"/>
    <s v="Atlantic Metals Mobile 3-Shelf Bookcases, Custom Colors"/>
    <n v="1043.92"/>
    <n v="4"/>
    <n v="271.42"/>
    <s v="Yes"/>
  </r>
  <r>
    <d v="2016-10-21T00:00:00"/>
    <x v="3"/>
    <x v="9"/>
    <x v="601"/>
    <x v="5"/>
    <x v="2"/>
    <x v="3"/>
    <s v="Rediform Wirebound &quot;Phone Memo&quot; Message Book, 11 x 5-3/4"/>
    <n v="22.92"/>
    <n v="3"/>
    <n v="11.23"/>
    <s v="Yes"/>
  </r>
  <r>
    <d v="2016-10-21T00:00:00"/>
    <x v="3"/>
    <x v="9"/>
    <x v="307"/>
    <x v="5"/>
    <x v="2"/>
    <x v="6"/>
    <s v="Belkin 19&quot; Vented Equipment Shelf, Black"/>
    <n v="154.44"/>
    <n v="3"/>
    <n v="1.54"/>
    <s v="Yes"/>
  </r>
  <r>
    <d v="2016-10-21T00:00:00"/>
    <x v="3"/>
    <x v="9"/>
    <x v="203"/>
    <x v="37"/>
    <x v="2"/>
    <x v="9"/>
    <s v="Avery Reinforcements for Hole-Punch Pages"/>
    <n v="7.92"/>
    <n v="4"/>
    <n v="3.56"/>
    <s v="Yes"/>
  </r>
  <r>
    <d v="2016-10-21T00:00:00"/>
    <x v="3"/>
    <x v="9"/>
    <x v="774"/>
    <x v="29"/>
    <x v="0"/>
    <x v="0"/>
    <s v="Logitech Desktop MK120 Mouse and keyboard Combo"/>
    <n v="98.16"/>
    <n v="6"/>
    <n v="9.82"/>
    <s v="Yes"/>
  </r>
  <r>
    <d v="2016-10-21T00:00:00"/>
    <x v="3"/>
    <x v="9"/>
    <x v="748"/>
    <x v="18"/>
    <x v="0"/>
    <x v="2"/>
    <s v="Panasonic KX TS208W Corded phone"/>
    <n v="235.15"/>
    <n v="8"/>
    <n v="-47.03"/>
    <s v="No"/>
  </r>
  <r>
    <d v="2016-10-21T00:00:00"/>
    <x v="3"/>
    <x v="9"/>
    <x v="340"/>
    <x v="18"/>
    <x v="1"/>
    <x v="7"/>
    <s v="Chromcraft Bull-Nose Wood 48&quot; x 96&quot; Rectangular Conference Tables"/>
    <n v="661.18"/>
    <n v="2"/>
    <n v="-231.41"/>
    <s v="No"/>
  </r>
  <r>
    <d v="2016-10-21T00:00:00"/>
    <x v="3"/>
    <x v="9"/>
    <x v="223"/>
    <x v="14"/>
    <x v="2"/>
    <x v="11"/>
    <s v="Panasonic KP-150 Electric Pencil Sharpener"/>
    <n v="113.22"/>
    <n v="3"/>
    <n v="29.44"/>
    <s v="Yes"/>
  </r>
  <r>
    <d v="2016-10-21T00:00:00"/>
    <x v="3"/>
    <x v="9"/>
    <x v="223"/>
    <x v="14"/>
    <x v="2"/>
    <x v="3"/>
    <s v="Xerox 193"/>
    <n v="35.880000000000003"/>
    <n v="6"/>
    <n v="17.579999999999998"/>
    <s v="Yes"/>
  </r>
  <r>
    <d v="2016-10-21T00:00:00"/>
    <x v="3"/>
    <x v="9"/>
    <x v="223"/>
    <x v="14"/>
    <x v="2"/>
    <x v="9"/>
    <s v="Ibico EPK-21 Electric Binding System"/>
    <n v="4535.9799999999996"/>
    <n v="3"/>
    <n v="1644.29"/>
    <s v="Yes"/>
  </r>
  <r>
    <d v="2016-10-21T00:00:00"/>
    <x v="3"/>
    <x v="9"/>
    <x v="5"/>
    <x v="23"/>
    <x v="2"/>
    <x v="6"/>
    <s v="Tenex Personal Filing Tote With Secure Closure Lid, Black/Frost"/>
    <n v="111.67"/>
    <n v="9"/>
    <n v="6.98"/>
    <s v="Yes"/>
  </r>
  <r>
    <d v="2016-10-21T00:00:00"/>
    <x v="3"/>
    <x v="9"/>
    <x v="508"/>
    <x v="4"/>
    <x v="0"/>
    <x v="0"/>
    <s v="SanDisk Ultra 32 GB MicroSDHC Class 10 Memory Card"/>
    <n v="106.08"/>
    <n v="6"/>
    <n v="-9.2799999999999994"/>
    <s v="No"/>
  </r>
  <r>
    <d v="2016-10-21T00:00:00"/>
    <x v="3"/>
    <x v="9"/>
    <x v="366"/>
    <x v="5"/>
    <x v="1"/>
    <x v="1"/>
    <s v="Office Star Flex Back Scooter Chair with Aluminum Finish Frame"/>
    <n v="242.14"/>
    <n v="3"/>
    <n v="12.11"/>
    <s v="Yes"/>
  </r>
  <r>
    <d v="2016-10-21T00:00:00"/>
    <x v="3"/>
    <x v="9"/>
    <x v="366"/>
    <x v="5"/>
    <x v="2"/>
    <x v="11"/>
    <s v="Newell Chalk Holder"/>
    <n v="12.39"/>
    <n v="3"/>
    <n v="5.7"/>
    <s v="Yes"/>
  </r>
  <r>
    <d v="2016-10-21T00:00:00"/>
    <x v="3"/>
    <x v="9"/>
    <x v="366"/>
    <x v="5"/>
    <x v="1"/>
    <x v="5"/>
    <s v="Eldon Expressions Wood and Plastic Desk Accessories, Oak"/>
    <n v="19.96"/>
    <n v="2"/>
    <n v="5.59"/>
    <s v="Yes"/>
  </r>
  <r>
    <d v="2016-10-21T00:00:00"/>
    <x v="3"/>
    <x v="9"/>
    <x v="366"/>
    <x v="5"/>
    <x v="2"/>
    <x v="6"/>
    <s v="SAFCO Boltless Steel Shelving"/>
    <n v="340.92"/>
    <n v="3"/>
    <n v="3.41"/>
    <s v="Yes"/>
  </r>
  <r>
    <d v="2016-10-21T00:00:00"/>
    <x v="3"/>
    <x v="9"/>
    <x v="104"/>
    <x v="11"/>
    <x v="1"/>
    <x v="5"/>
    <s v="Seth Thomas 14&quot; Day/Date Wall Clock"/>
    <n v="45.57"/>
    <n v="2"/>
    <n v="9.68"/>
    <s v="Yes"/>
  </r>
  <r>
    <d v="2016-10-21T00:00:00"/>
    <x v="3"/>
    <x v="9"/>
    <x v="104"/>
    <x v="11"/>
    <x v="2"/>
    <x v="9"/>
    <s v="GBC Personal VeloBind Strips"/>
    <n v="28.75"/>
    <n v="8"/>
    <n v="-21.08"/>
    <s v="No"/>
  </r>
  <r>
    <d v="2016-10-22T00:00:00"/>
    <x v="3"/>
    <x v="9"/>
    <x v="725"/>
    <x v="10"/>
    <x v="1"/>
    <x v="5"/>
    <s v="Eldon 200 Class Desk Accessories"/>
    <n v="31.4"/>
    <n v="5"/>
    <n v="10.050000000000001"/>
    <s v="Yes"/>
  </r>
  <r>
    <d v="2016-10-22T00:00:00"/>
    <x v="3"/>
    <x v="9"/>
    <x v="58"/>
    <x v="25"/>
    <x v="1"/>
    <x v="5"/>
    <s v="Eldon Expressions Wood and Plastic Desk Accessories, Oak"/>
    <n v="39.92"/>
    <n v="4"/>
    <n v="11.18"/>
    <s v="Yes"/>
  </r>
  <r>
    <d v="2016-10-22T00:00:00"/>
    <x v="3"/>
    <x v="9"/>
    <x v="182"/>
    <x v="1"/>
    <x v="2"/>
    <x v="3"/>
    <s v="Xerox 1986"/>
    <n v="6.68"/>
    <n v="1"/>
    <n v="3.21"/>
    <s v="Yes"/>
  </r>
  <r>
    <d v="2016-10-22T00:00:00"/>
    <x v="3"/>
    <x v="9"/>
    <x v="182"/>
    <x v="1"/>
    <x v="2"/>
    <x v="11"/>
    <s v="Prang Drawing Pencil Set"/>
    <n v="8.34"/>
    <n v="3"/>
    <n v="2.25"/>
    <s v="Yes"/>
  </r>
  <r>
    <d v="2016-10-22T00:00:00"/>
    <x v="3"/>
    <x v="9"/>
    <x v="182"/>
    <x v="1"/>
    <x v="1"/>
    <x v="5"/>
    <s v="Linden 12&quot; Wall Clock With Oak Frame"/>
    <n v="101.94"/>
    <n v="3"/>
    <n v="30.58"/>
    <s v="Yes"/>
  </r>
  <r>
    <d v="2016-10-23T00:00:00"/>
    <x v="3"/>
    <x v="9"/>
    <x v="96"/>
    <x v="2"/>
    <x v="2"/>
    <x v="3"/>
    <s v="Snap-A-Way Black Print Carbonless Ruled Speed Letter, Triplicate"/>
    <n v="379.4"/>
    <n v="10"/>
    <n v="178.32"/>
    <s v="Yes"/>
  </r>
  <r>
    <d v="2016-10-23T00:00:00"/>
    <x v="3"/>
    <x v="9"/>
    <x v="462"/>
    <x v="3"/>
    <x v="1"/>
    <x v="5"/>
    <s v="DAX Cubicle Frames - 8x10"/>
    <n v="16.16"/>
    <n v="7"/>
    <n v="-12.12"/>
    <s v="No"/>
  </r>
  <r>
    <d v="2016-10-23T00:00:00"/>
    <x v="3"/>
    <x v="9"/>
    <x v="462"/>
    <x v="3"/>
    <x v="2"/>
    <x v="3"/>
    <s v="Xerox 1929"/>
    <n v="54.82"/>
    <n v="3"/>
    <n v="17.82"/>
    <s v="Yes"/>
  </r>
  <r>
    <d v="2016-10-23T00:00:00"/>
    <x v="3"/>
    <x v="9"/>
    <x v="351"/>
    <x v="1"/>
    <x v="2"/>
    <x v="4"/>
    <s v="Advantus SlideClip Paper Clips"/>
    <n v="17.05"/>
    <n v="5"/>
    <n v="8.18"/>
    <s v="Yes"/>
  </r>
  <r>
    <d v="2016-10-24T00:00:00"/>
    <x v="3"/>
    <x v="9"/>
    <x v="340"/>
    <x v="5"/>
    <x v="0"/>
    <x v="0"/>
    <s v="Micro Innovations USB RF Wireless Keyboard with Mouse"/>
    <n v="100"/>
    <n v="4"/>
    <n v="21"/>
    <s v="Yes"/>
  </r>
  <r>
    <d v="2016-10-24T00:00:00"/>
    <x v="3"/>
    <x v="9"/>
    <x v="340"/>
    <x v="5"/>
    <x v="0"/>
    <x v="0"/>
    <s v="LogitechÂ VX Revolution Cordless Laser Mouse for Notebooks (Black)"/>
    <n v="359.98"/>
    <n v="2"/>
    <n v="21.6"/>
    <s v="Yes"/>
  </r>
  <r>
    <d v="2016-10-24T00:00:00"/>
    <x v="3"/>
    <x v="9"/>
    <x v="597"/>
    <x v="23"/>
    <x v="0"/>
    <x v="2"/>
    <s v="Apple iPhone 5C"/>
    <n v="239.98"/>
    <n v="3"/>
    <n v="18"/>
    <s v="Yes"/>
  </r>
  <r>
    <d v="2016-10-24T00:00:00"/>
    <x v="3"/>
    <x v="9"/>
    <x v="226"/>
    <x v="5"/>
    <x v="0"/>
    <x v="0"/>
    <s v="Razer Tiamat Over Ear 7.1 Surround Sound PC Gaming Headset"/>
    <n v="199.99"/>
    <n v="1"/>
    <n v="86"/>
    <s v="Yes"/>
  </r>
  <r>
    <d v="2016-10-24T00:00:00"/>
    <x v="3"/>
    <x v="9"/>
    <x v="394"/>
    <x v="4"/>
    <x v="2"/>
    <x v="3"/>
    <s v="Eureka Recycled Copy Paper 8 1/2&quot; x 11&quot;, Ream"/>
    <n v="15.55"/>
    <n v="3"/>
    <n v="5.44"/>
    <s v="Yes"/>
  </r>
  <r>
    <d v="2016-10-24T00:00:00"/>
    <x v="3"/>
    <x v="9"/>
    <x v="413"/>
    <x v="5"/>
    <x v="0"/>
    <x v="0"/>
    <s v="NETGEAR N750 Dual Band Wi-Fi Gigabit Router"/>
    <n v="450"/>
    <n v="5"/>
    <n v="162"/>
    <s v="Yes"/>
  </r>
  <r>
    <d v="2016-10-25T00:00:00"/>
    <x v="3"/>
    <x v="9"/>
    <x v="105"/>
    <x v="11"/>
    <x v="0"/>
    <x v="2"/>
    <s v="Panasonic KX-TG9471B"/>
    <n v="783.96"/>
    <n v="5"/>
    <n v="78.400000000000006"/>
    <s v="Yes"/>
  </r>
  <r>
    <d v="2016-10-27T00:00:00"/>
    <x v="3"/>
    <x v="9"/>
    <x v="624"/>
    <x v="2"/>
    <x v="1"/>
    <x v="5"/>
    <s v="Electrix 20W Halogen Replacement Bulb for Zoom-In Desk Lamp"/>
    <n v="40.200000000000003"/>
    <n v="3"/>
    <n v="19.3"/>
    <s v="Yes"/>
  </r>
  <r>
    <d v="2016-10-27T00:00:00"/>
    <x v="3"/>
    <x v="9"/>
    <x v="329"/>
    <x v="5"/>
    <x v="2"/>
    <x v="10"/>
    <s v="Staple holder"/>
    <n v="43.92"/>
    <n v="4"/>
    <n v="11.86"/>
    <s v="Yes"/>
  </r>
  <r>
    <d v="2016-10-27T00:00:00"/>
    <x v="3"/>
    <x v="9"/>
    <x v="329"/>
    <x v="5"/>
    <x v="2"/>
    <x v="9"/>
    <s v="Acco Data Flex Cable Posts For Top &amp; Bottom Load Binders, 6&quot; Capacity"/>
    <n v="25.03"/>
    <n v="3"/>
    <n v="7.82"/>
    <s v="Yes"/>
  </r>
  <r>
    <d v="2016-10-27T00:00:00"/>
    <x v="3"/>
    <x v="9"/>
    <x v="455"/>
    <x v="25"/>
    <x v="1"/>
    <x v="1"/>
    <s v="Global Executive Mid-Back Manager's Chair"/>
    <n v="290.98"/>
    <n v="1"/>
    <n v="75.650000000000006"/>
    <s v="Yes"/>
  </r>
  <r>
    <d v="2016-10-27T00:00:00"/>
    <x v="3"/>
    <x v="9"/>
    <x v="247"/>
    <x v="5"/>
    <x v="2"/>
    <x v="9"/>
    <s v="Avery Legal 4-Ring Binder"/>
    <n v="67.14"/>
    <n v="4"/>
    <n v="25.18"/>
    <s v="Yes"/>
  </r>
  <r>
    <d v="2016-10-27T00:00:00"/>
    <x v="3"/>
    <x v="9"/>
    <x v="455"/>
    <x v="2"/>
    <x v="1"/>
    <x v="1"/>
    <s v="Metal Folding Chairs, Beige, 4/Carton"/>
    <n v="427.64"/>
    <n v="14"/>
    <n v="80.78"/>
    <s v="Yes"/>
  </r>
  <r>
    <d v="2016-10-27T00:00:00"/>
    <x v="3"/>
    <x v="9"/>
    <x v="455"/>
    <x v="2"/>
    <x v="2"/>
    <x v="4"/>
    <s v="Advantus Push Pins, Aluminum Head"/>
    <n v="40.67"/>
    <n v="7"/>
    <n v="12.61"/>
    <s v="Yes"/>
  </r>
  <r>
    <d v="2016-10-27T00:00:00"/>
    <x v="3"/>
    <x v="9"/>
    <x v="455"/>
    <x v="2"/>
    <x v="2"/>
    <x v="6"/>
    <s v="Rogers Profile Extra Capacity Storage Tub"/>
    <n v="33.479999999999997"/>
    <n v="2"/>
    <n v="1.34"/>
    <s v="Yes"/>
  </r>
  <r>
    <d v="2016-10-27T00:00:00"/>
    <x v="3"/>
    <x v="9"/>
    <x v="455"/>
    <x v="2"/>
    <x v="2"/>
    <x v="9"/>
    <s v="Prestige Round Ring Binders"/>
    <n v="9.73"/>
    <n v="2"/>
    <n v="3.28"/>
    <s v="Yes"/>
  </r>
  <r>
    <d v="2016-10-28T00:00:00"/>
    <x v="3"/>
    <x v="9"/>
    <x v="698"/>
    <x v="5"/>
    <x v="2"/>
    <x v="6"/>
    <s v="Personal Filing Tote with Lid, Black/Gray"/>
    <n v="93.06"/>
    <n v="6"/>
    <n v="26.06"/>
    <s v="Yes"/>
  </r>
  <r>
    <d v="2016-10-28T00:00:00"/>
    <x v="3"/>
    <x v="9"/>
    <x v="698"/>
    <x v="5"/>
    <x v="0"/>
    <x v="2"/>
    <s v="Adtran 1202752G1"/>
    <n v="302.38"/>
    <n v="3"/>
    <n v="22.68"/>
    <s v="Yes"/>
  </r>
  <r>
    <d v="2016-10-28T00:00:00"/>
    <x v="3"/>
    <x v="9"/>
    <x v="153"/>
    <x v="8"/>
    <x v="2"/>
    <x v="3"/>
    <s v="Xerox 223"/>
    <n v="32.4"/>
    <n v="5"/>
    <n v="15.55"/>
    <s v="Yes"/>
  </r>
  <r>
    <d v="2016-10-28T00:00:00"/>
    <x v="3"/>
    <x v="9"/>
    <x v="153"/>
    <x v="8"/>
    <x v="2"/>
    <x v="6"/>
    <s v="Tennsco Stur-D-Stor Boltless Shelving, 5 Shelves, 24&quot; Deep, Sand"/>
    <n v="1082.48"/>
    <n v="8"/>
    <n v="10.82"/>
    <s v="Yes"/>
  </r>
  <r>
    <d v="2016-10-28T00:00:00"/>
    <x v="3"/>
    <x v="9"/>
    <x v="153"/>
    <x v="8"/>
    <x v="2"/>
    <x v="3"/>
    <s v="Xerox 1939"/>
    <n v="56.91"/>
    <n v="3"/>
    <n v="27.32"/>
    <s v="Yes"/>
  </r>
  <r>
    <d v="2016-10-28T00:00:00"/>
    <x v="3"/>
    <x v="9"/>
    <x v="153"/>
    <x v="8"/>
    <x v="1"/>
    <x v="5"/>
    <s v="Floodlight Indoor Halogen Bulbs, 1 Bulb per Pack, 60 Watts"/>
    <n v="77.599999999999994"/>
    <n v="4"/>
    <n v="38.020000000000003"/>
    <s v="Yes"/>
  </r>
  <r>
    <d v="2016-10-28T00:00:00"/>
    <x v="3"/>
    <x v="9"/>
    <x v="153"/>
    <x v="8"/>
    <x v="2"/>
    <x v="9"/>
    <s v="Avery Premier Heavy-Duty Binder with Round Locking Rings"/>
    <n v="14.28"/>
    <n v="1"/>
    <n v="6.57"/>
    <s v="Yes"/>
  </r>
  <r>
    <d v="2016-10-28T00:00:00"/>
    <x v="3"/>
    <x v="9"/>
    <x v="752"/>
    <x v="5"/>
    <x v="2"/>
    <x v="3"/>
    <s v="Southworth Structures Collection"/>
    <n v="50.96"/>
    <n v="7"/>
    <n v="25.48"/>
    <s v="Yes"/>
  </r>
  <r>
    <d v="2016-10-28T00:00:00"/>
    <x v="3"/>
    <x v="9"/>
    <x v="752"/>
    <x v="5"/>
    <x v="2"/>
    <x v="9"/>
    <s v="Square Ring Data Binders, Rigid 75 Pt. Covers, 11&quot; x 14-7/8&quot;"/>
    <n v="49.54"/>
    <n v="3"/>
    <n v="17.34"/>
    <s v="Yes"/>
  </r>
  <r>
    <d v="2016-10-28T00:00:00"/>
    <x v="3"/>
    <x v="9"/>
    <x v="349"/>
    <x v="11"/>
    <x v="1"/>
    <x v="5"/>
    <s v="24-Hour Round Wall Clock"/>
    <n v="47.95"/>
    <n v="3"/>
    <n v="13.79"/>
    <s v="Yes"/>
  </r>
  <r>
    <d v="2016-10-28T00:00:00"/>
    <x v="3"/>
    <x v="9"/>
    <x v="349"/>
    <x v="11"/>
    <x v="2"/>
    <x v="9"/>
    <s v="Large Capacity Hanging Post Binders"/>
    <n v="37.43"/>
    <n v="5"/>
    <n v="-29.94"/>
    <s v="No"/>
  </r>
  <r>
    <d v="2016-10-28T00:00:00"/>
    <x v="3"/>
    <x v="9"/>
    <x v="349"/>
    <x v="11"/>
    <x v="1"/>
    <x v="5"/>
    <s v="Eldon Radial Chair Mat for Low to Medium Pile Carpets"/>
    <n v="63.97"/>
    <n v="2"/>
    <n v="0"/>
    <s v="Break-Even"/>
  </r>
  <r>
    <d v="2016-10-28T00:00:00"/>
    <x v="3"/>
    <x v="9"/>
    <x v="349"/>
    <x v="11"/>
    <x v="1"/>
    <x v="5"/>
    <s v="Howard Miller 13-1/2&quot; Diameter Rosebrook Wall Clock"/>
    <n v="165.05"/>
    <n v="3"/>
    <n v="41.26"/>
    <s v="Yes"/>
  </r>
  <r>
    <d v="2016-10-28T00:00:00"/>
    <x v="3"/>
    <x v="9"/>
    <x v="24"/>
    <x v="12"/>
    <x v="2"/>
    <x v="9"/>
    <s v="XtraLife ClearVue Slant-D Ring Binder, White, 3&quot;"/>
    <n v="17.62"/>
    <n v="4"/>
    <n v="-14.09"/>
    <s v="No"/>
  </r>
  <r>
    <d v="2016-10-28T00:00:00"/>
    <x v="3"/>
    <x v="9"/>
    <x v="285"/>
    <x v="11"/>
    <x v="2"/>
    <x v="9"/>
    <s v="Canvas Sectional Post Binders"/>
    <n v="38.19"/>
    <n v="5"/>
    <n v="-26.73"/>
    <s v="No"/>
  </r>
  <r>
    <d v="2016-10-28T00:00:00"/>
    <x v="3"/>
    <x v="9"/>
    <x v="310"/>
    <x v="2"/>
    <x v="2"/>
    <x v="11"/>
    <s v="BIC Brite Liner Highlighters"/>
    <n v="12.42"/>
    <n v="3"/>
    <n v="5.22"/>
    <s v="Yes"/>
  </r>
  <r>
    <d v="2016-10-28T00:00:00"/>
    <x v="3"/>
    <x v="9"/>
    <x v="681"/>
    <x v="2"/>
    <x v="1"/>
    <x v="5"/>
    <s v="Tenex Chairmat w/ Average Lip, 45&quot; x 53&quot;"/>
    <n v="756.8"/>
    <n v="5"/>
    <n v="75.680000000000007"/>
    <s v="Yes"/>
  </r>
  <r>
    <d v="2016-10-29T00:00:00"/>
    <x v="3"/>
    <x v="9"/>
    <x v="361"/>
    <x v="8"/>
    <x v="2"/>
    <x v="6"/>
    <s v="Rogers Jumbo File, Granite"/>
    <n v="40.74"/>
    <n v="3"/>
    <n v="0.41"/>
    <s v="Yes"/>
  </r>
  <r>
    <d v="2016-10-29T00:00:00"/>
    <x v="3"/>
    <x v="9"/>
    <x v="361"/>
    <x v="8"/>
    <x v="2"/>
    <x v="10"/>
    <s v="Commercial WindTunnel Clean Air Upright Vacuum, Replacement Belts, Filtration Bags"/>
    <n v="11.67"/>
    <n v="3"/>
    <n v="3.03"/>
    <s v="Yes"/>
  </r>
  <r>
    <d v="2016-10-29T00:00:00"/>
    <x v="3"/>
    <x v="9"/>
    <x v="669"/>
    <x v="10"/>
    <x v="1"/>
    <x v="5"/>
    <s v="Electrix 20W Halogen Replacement Bulb for Zoom-In Desk Lamp"/>
    <n v="67"/>
    <n v="5"/>
    <n v="32.159999999999997"/>
    <s v="Yes"/>
  </r>
  <r>
    <d v="2016-10-29T00:00:00"/>
    <x v="3"/>
    <x v="9"/>
    <x v="564"/>
    <x v="5"/>
    <x v="2"/>
    <x v="9"/>
    <s v="XtraLife ClearVue Slant-D Ring Binder, White, 3&quot;"/>
    <n v="11.74"/>
    <n v="1"/>
    <n v="3.82"/>
    <s v="Yes"/>
  </r>
  <r>
    <d v="2016-10-30T00:00:00"/>
    <x v="3"/>
    <x v="9"/>
    <x v="131"/>
    <x v="10"/>
    <x v="2"/>
    <x v="11"/>
    <s v="Newell 312"/>
    <n v="11.68"/>
    <n v="2"/>
    <n v="3.5"/>
    <s v="Yes"/>
  </r>
  <r>
    <d v="2016-10-30T00:00:00"/>
    <x v="3"/>
    <x v="9"/>
    <x v="478"/>
    <x v="2"/>
    <x v="2"/>
    <x v="9"/>
    <s v="GBC Personal VeloBind Strips"/>
    <n v="28.75"/>
    <n v="3"/>
    <n v="10.06"/>
    <s v="Yes"/>
  </r>
  <r>
    <d v="2016-10-30T00:00:00"/>
    <x v="3"/>
    <x v="9"/>
    <x v="478"/>
    <x v="2"/>
    <x v="2"/>
    <x v="11"/>
    <s v="Boston KS Multi-Size Manual Pencil Sharpener"/>
    <n v="114.95"/>
    <n v="5"/>
    <n v="32.19"/>
    <s v="Yes"/>
  </r>
  <r>
    <d v="2016-10-30T00:00:00"/>
    <x v="3"/>
    <x v="9"/>
    <x v="537"/>
    <x v="5"/>
    <x v="2"/>
    <x v="4"/>
    <s v="Assorted Color Push Pins"/>
    <n v="3.62"/>
    <n v="2"/>
    <n v="1.19"/>
    <s v="Yes"/>
  </r>
  <r>
    <d v="2016-10-31T00:00:00"/>
    <x v="3"/>
    <x v="9"/>
    <x v="661"/>
    <x v="13"/>
    <x v="1"/>
    <x v="1"/>
    <s v="Hon Olson Stacker Stools"/>
    <n v="492.84"/>
    <n v="5"/>
    <n v="-14.08"/>
    <s v="No"/>
  </r>
  <r>
    <d v="2016-10-31T00:00:00"/>
    <x v="3"/>
    <x v="9"/>
    <x v="153"/>
    <x v="5"/>
    <x v="2"/>
    <x v="6"/>
    <s v="Dual Level, Single-Width Filing Carts"/>
    <n v="1085.42"/>
    <n v="7"/>
    <n v="282.20999999999998"/>
    <s v="Yes"/>
  </r>
  <r>
    <d v="2016-10-31T00:00:00"/>
    <x v="3"/>
    <x v="9"/>
    <x v="410"/>
    <x v="11"/>
    <x v="2"/>
    <x v="3"/>
    <s v="Xerox 1898"/>
    <n v="32.06"/>
    <n v="6"/>
    <n v="11.22"/>
    <s v="Yes"/>
  </r>
  <r>
    <d v="2016-10-31T00:00:00"/>
    <x v="3"/>
    <x v="9"/>
    <x v="710"/>
    <x v="32"/>
    <x v="2"/>
    <x v="16"/>
    <s v="Fiskars Softgrip Scissors"/>
    <n v="21.96"/>
    <n v="2"/>
    <n v="6.15"/>
    <s v="Yes"/>
  </r>
  <r>
    <d v="2016-10-31T00:00:00"/>
    <x v="3"/>
    <x v="9"/>
    <x v="710"/>
    <x v="32"/>
    <x v="1"/>
    <x v="1"/>
    <s v="Hon Mobius Operator's Chair"/>
    <n v="368.97"/>
    <n v="3"/>
    <n v="81.17"/>
    <s v="Yes"/>
  </r>
  <r>
    <d v="2016-10-31T00:00:00"/>
    <x v="3"/>
    <x v="9"/>
    <x v="710"/>
    <x v="32"/>
    <x v="2"/>
    <x v="11"/>
    <s v="Newell 31"/>
    <n v="12.39"/>
    <n v="3"/>
    <n v="3.47"/>
    <s v="Yes"/>
  </r>
  <r>
    <d v="2016-10-31T00:00:00"/>
    <x v="3"/>
    <x v="9"/>
    <x v="710"/>
    <x v="32"/>
    <x v="2"/>
    <x v="6"/>
    <s v="Carina Mini System Audio Rack, Model AR050B"/>
    <n v="332.94"/>
    <n v="3"/>
    <n v="9.99"/>
    <s v="Yes"/>
  </r>
  <r>
    <d v="2016-10-31T00:00:00"/>
    <x v="3"/>
    <x v="9"/>
    <x v="486"/>
    <x v="5"/>
    <x v="1"/>
    <x v="1"/>
    <s v="Office Star - Professional Matrix Back Chair with 2-to-1 Synchro Tilt and Mesh Fabric Seat"/>
    <n v="1403.92"/>
    <n v="5"/>
    <n v="70.2"/>
    <s v="Yes"/>
  </r>
  <r>
    <d v="2016-11-01T00:00:00"/>
    <x v="3"/>
    <x v="10"/>
    <x v="233"/>
    <x v="18"/>
    <x v="2"/>
    <x v="3"/>
    <s v="Xerox 2"/>
    <n v="15.55"/>
    <n v="3"/>
    <n v="5.44"/>
    <s v="Yes"/>
  </r>
  <r>
    <d v="2016-11-01T00:00:00"/>
    <x v="3"/>
    <x v="10"/>
    <x v="233"/>
    <x v="18"/>
    <x v="2"/>
    <x v="3"/>
    <s v="Xerox 1935"/>
    <n v="63.31"/>
    <n v="3"/>
    <n v="20.58"/>
    <s v="Yes"/>
  </r>
  <r>
    <d v="2016-11-01T00:00:00"/>
    <x v="3"/>
    <x v="10"/>
    <x v="233"/>
    <x v="18"/>
    <x v="0"/>
    <x v="2"/>
    <s v="Cyber Acoustics AC-202b Speech Recognition Stereo Headset"/>
    <n v="15.59"/>
    <n v="2"/>
    <n v="-9.8699999999999992"/>
    <s v="No"/>
  </r>
  <r>
    <d v="2016-11-01T00:00:00"/>
    <x v="3"/>
    <x v="10"/>
    <x v="161"/>
    <x v="18"/>
    <x v="1"/>
    <x v="5"/>
    <s v="Ultra Door Push Plate"/>
    <n v="54.99"/>
    <n v="14"/>
    <n v="8.94"/>
    <s v="Yes"/>
  </r>
  <r>
    <d v="2016-11-02T00:00:00"/>
    <x v="3"/>
    <x v="10"/>
    <x v="539"/>
    <x v="32"/>
    <x v="0"/>
    <x v="2"/>
    <s v="Mediabridge Sport Armband iPhone 5s"/>
    <n v="69.930000000000007"/>
    <n v="7"/>
    <n v="0.7"/>
    <s v="Yes"/>
  </r>
  <r>
    <d v="2016-11-03T00:00:00"/>
    <x v="3"/>
    <x v="10"/>
    <x v="87"/>
    <x v="7"/>
    <x v="0"/>
    <x v="0"/>
    <s v="Verbatim 25 GB 6x Blu-ray Single Layer Recordable Disc, 25/Pack"/>
    <n v="45.98"/>
    <n v="2"/>
    <n v="19.77"/>
    <s v="Yes"/>
  </r>
  <r>
    <d v="2016-11-03T00:00:00"/>
    <x v="3"/>
    <x v="10"/>
    <x v="87"/>
    <x v="7"/>
    <x v="2"/>
    <x v="9"/>
    <s v="Wilson Jones Leather-Like Binders with DublLock Round Rings"/>
    <n v="17.46"/>
    <n v="2"/>
    <n v="8.2100000000000009"/>
    <s v="Yes"/>
  </r>
  <r>
    <d v="2016-11-03T00:00:00"/>
    <x v="3"/>
    <x v="10"/>
    <x v="211"/>
    <x v="8"/>
    <x v="1"/>
    <x v="7"/>
    <s v="Chromcraft Round Conference Tables"/>
    <n v="244.01"/>
    <n v="2"/>
    <n v="-31.37"/>
    <s v="No"/>
  </r>
  <r>
    <d v="2016-11-03T00:00:00"/>
    <x v="3"/>
    <x v="10"/>
    <x v="442"/>
    <x v="21"/>
    <x v="1"/>
    <x v="5"/>
    <s v="Executive Impressions 13&quot; Clairmont Wall Clock"/>
    <n v="76.92"/>
    <n v="4"/>
    <n v="31.54"/>
    <s v="Yes"/>
  </r>
  <r>
    <d v="2016-11-03T00:00:00"/>
    <x v="3"/>
    <x v="10"/>
    <x v="442"/>
    <x v="21"/>
    <x v="2"/>
    <x v="6"/>
    <s v="Iceberg Mobile Mega Data/Printer Cart"/>
    <n v="481.32"/>
    <n v="4"/>
    <n v="125.14"/>
    <s v="Yes"/>
  </r>
  <r>
    <d v="2016-11-03T00:00:00"/>
    <x v="3"/>
    <x v="10"/>
    <x v="730"/>
    <x v="13"/>
    <x v="1"/>
    <x v="5"/>
    <s v="DAX Charcoal/Nickel-Tone Document Frame, 5 x 7"/>
    <n v="30.34"/>
    <n v="4"/>
    <n v="9.48"/>
    <s v="Yes"/>
  </r>
  <r>
    <d v="2016-11-05T00:00:00"/>
    <x v="3"/>
    <x v="10"/>
    <x v="248"/>
    <x v="5"/>
    <x v="2"/>
    <x v="3"/>
    <s v="Xerox 1920"/>
    <n v="5.98"/>
    <n v="1"/>
    <n v="2.69"/>
    <s v="Yes"/>
  </r>
  <r>
    <d v="2016-11-06T00:00:00"/>
    <x v="3"/>
    <x v="10"/>
    <x v="171"/>
    <x v="4"/>
    <x v="2"/>
    <x v="9"/>
    <s v="Computer Printout Index Tabs"/>
    <n v="1.34"/>
    <n v="4"/>
    <n v="-2.15"/>
    <s v="No"/>
  </r>
  <r>
    <d v="2016-11-06T00:00:00"/>
    <x v="3"/>
    <x v="10"/>
    <x v="171"/>
    <x v="4"/>
    <x v="2"/>
    <x v="9"/>
    <s v="GBC Wire Binding Combs"/>
    <n v="8.27"/>
    <n v="4"/>
    <n v="-13.65"/>
    <s v="No"/>
  </r>
  <r>
    <d v="2016-11-06T00:00:00"/>
    <x v="3"/>
    <x v="10"/>
    <x v="171"/>
    <x v="4"/>
    <x v="1"/>
    <x v="5"/>
    <s v="Stacking Tray, Side-Loading, Legal, Smoke"/>
    <n v="12.54"/>
    <n v="7"/>
    <n v="-9.09"/>
    <s v="No"/>
  </r>
  <r>
    <d v="2016-11-06T00:00:00"/>
    <x v="3"/>
    <x v="10"/>
    <x v="433"/>
    <x v="2"/>
    <x v="0"/>
    <x v="0"/>
    <s v="Razer Kraken PRO Over Ear PC and Music Headset"/>
    <n v="239.97"/>
    <n v="3"/>
    <n v="71.989999999999995"/>
    <s v="Yes"/>
  </r>
  <r>
    <d v="2016-11-06T00:00:00"/>
    <x v="3"/>
    <x v="10"/>
    <x v="439"/>
    <x v="1"/>
    <x v="2"/>
    <x v="8"/>
    <s v="Avery 486"/>
    <n v="14.62"/>
    <n v="2"/>
    <n v="6.87"/>
    <s v="Yes"/>
  </r>
  <r>
    <d v="2016-11-06T00:00:00"/>
    <x v="3"/>
    <x v="10"/>
    <x v="439"/>
    <x v="1"/>
    <x v="2"/>
    <x v="9"/>
    <s v="Wilson Jones Turn Tabs Binder Tool for Ring Binders"/>
    <n v="53.98"/>
    <n v="14"/>
    <n v="17.54"/>
    <s v="Yes"/>
  </r>
  <r>
    <d v="2016-11-06T00:00:00"/>
    <x v="3"/>
    <x v="10"/>
    <x v="439"/>
    <x v="1"/>
    <x v="0"/>
    <x v="0"/>
    <s v="Logitech G35 7.1-Channel Surround Sound Headset"/>
    <n v="389.97"/>
    <n v="3"/>
    <n v="132.59"/>
    <s v="Yes"/>
  </r>
  <r>
    <d v="2016-11-06T00:00:00"/>
    <x v="3"/>
    <x v="10"/>
    <x v="191"/>
    <x v="5"/>
    <x v="1"/>
    <x v="7"/>
    <s v="Bretford Rectangular Conference Table Tops"/>
    <n v="902.71"/>
    <n v="3"/>
    <n v="33.85"/>
    <s v="Yes"/>
  </r>
  <r>
    <d v="2016-11-08T00:00:00"/>
    <x v="3"/>
    <x v="10"/>
    <x v="445"/>
    <x v="32"/>
    <x v="2"/>
    <x v="3"/>
    <s v="Xerox 202"/>
    <n v="32.4"/>
    <n v="5"/>
    <n v="15.55"/>
    <s v="Yes"/>
  </r>
  <r>
    <d v="2016-11-08T00:00:00"/>
    <x v="3"/>
    <x v="10"/>
    <x v="445"/>
    <x v="32"/>
    <x v="2"/>
    <x v="9"/>
    <s v="Avery Hanging File Binders"/>
    <n v="41.86"/>
    <n v="7"/>
    <n v="19.260000000000002"/>
    <s v="Yes"/>
  </r>
  <r>
    <d v="2016-11-08T00:00:00"/>
    <x v="3"/>
    <x v="10"/>
    <x v="445"/>
    <x v="32"/>
    <x v="2"/>
    <x v="9"/>
    <s v="Premium Transparent Presentation Covers, No Pattern/Clear, 8 1/2&quot; x 11&quot;"/>
    <n v="77.56"/>
    <n v="2"/>
    <n v="35.68"/>
    <s v="Yes"/>
  </r>
  <r>
    <d v="2016-11-09T00:00:00"/>
    <x v="3"/>
    <x v="10"/>
    <x v="614"/>
    <x v="5"/>
    <x v="2"/>
    <x v="3"/>
    <s v="Wirebound Message Books, Two 4 1/4&quot; x 5&quot; Forms per Page"/>
    <n v="7.61"/>
    <n v="1"/>
    <n v="3.58"/>
    <s v="Yes"/>
  </r>
  <r>
    <d v="2016-11-09T00:00:00"/>
    <x v="3"/>
    <x v="10"/>
    <x v="614"/>
    <x v="5"/>
    <x v="0"/>
    <x v="0"/>
    <s v="LogitechÂ P710e Mobile Speakerphone"/>
    <n v="3347.37"/>
    <n v="13"/>
    <n v="636"/>
    <s v="Yes"/>
  </r>
  <r>
    <d v="2016-11-09T00:00:00"/>
    <x v="3"/>
    <x v="10"/>
    <x v="220"/>
    <x v="13"/>
    <x v="2"/>
    <x v="3"/>
    <s v="Xerox 1972"/>
    <n v="8.4499999999999993"/>
    <n v="2"/>
    <n v="2.64"/>
    <s v="Yes"/>
  </r>
  <r>
    <d v="2016-11-09T00:00:00"/>
    <x v="3"/>
    <x v="10"/>
    <x v="220"/>
    <x v="13"/>
    <x v="0"/>
    <x v="2"/>
    <s v="Cisco 8x8 Inc. 6753i IP Business Phone System"/>
    <n v="728.95"/>
    <n v="9"/>
    <n v="-157.94"/>
    <s v="No"/>
  </r>
  <r>
    <d v="2016-11-09T00:00:00"/>
    <x v="3"/>
    <x v="10"/>
    <x v="69"/>
    <x v="18"/>
    <x v="2"/>
    <x v="9"/>
    <s v="GBC Standard Therm-A-Bind Covers"/>
    <n v="22.43"/>
    <n v="3"/>
    <n v="-17.940000000000001"/>
    <s v="No"/>
  </r>
  <r>
    <d v="2016-11-09T00:00:00"/>
    <x v="3"/>
    <x v="10"/>
    <x v="69"/>
    <x v="18"/>
    <x v="2"/>
    <x v="6"/>
    <s v="Staple magnet"/>
    <n v="37.520000000000003"/>
    <n v="5"/>
    <n v="3.75"/>
    <s v="Yes"/>
  </r>
  <r>
    <d v="2016-11-09T00:00:00"/>
    <x v="3"/>
    <x v="10"/>
    <x v="508"/>
    <x v="25"/>
    <x v="0"/>
    <x v="12"/>
    <s v="Canon PC-428 Personal Copier"/>
    <n v="1599.92"/>
    <n v="8"/>
    <n v="751.96"/>
    <s v="Yes"/>
  </r>
  <r>
    <d v="2016-11-09T00:00:00"/>
    <x v="3"/>
    <x v="10"/>
    <x v="508"/>
    <x v="25"/>
    <x v="2"/>
    <x v="13"/>
    <s v="#10 Self-Seal White Envelopes"/>
    <n v="11.09"/>
    <n v="1"/>
    <n v="5.43"/>
    <s v="Yes"/>
  </r>
  <r>
    <d v="2016-11-09T00:00:00"/>
    <x v="3"/>
    <x v="10"/>
    <x v="641"/>
    <x v="5"/>
    <x v="2"/>
    <x v="6"/>
    <s v="Stur-D-Stor Shelving, Vertical 5-Shelf: 72&quot;H x 36&quot;W x 18 1/2&quot;D"/>
    <n v="332.94"/>
    <n v="3"/>
    <n v="6.66"/>
    <s v="Yes"/>
  </r>
  <r>
    <d v="2016-11-09T00:00:00"/>
    <x v="3"/>
    <x v="10"/>
    <x v="641"/>
    <x v="5"/>
    <x v="2"/>
    <x v="9"/>
    <s v="GBC Standard Therm-A-Bind Covers"/>
    <n v="39.869999999999997"/>
    <n v="2"/>
    <n v="12.96"/>
    <s v="Yes"/>
  </r>
  <r>
    <d v="2016-11-09T00:00:00"/>
    <x v="3"/>
    <x v="10"/>
    <x v="288"/>
    <x v="42"/>
    <x v="0"/>
    <x v="2"/>
    <s v="Plantronics Encore H101 Dual EarpiecesÂ Headset"/>
    <n v="224.75"/>
    <n v="5"/>
    <n v="62.93"/>
    <s v="Yes"/>
  </r>
  <r>
    <d v="2016-11-09T00:00:00"/>
    <x v="3"/>
    <x v="10"/>
    <x v="440"/>
    <x v="3"/>
    <x v="2"/>
    <x v="8"/>
    <s v="Smead Alpha-Z Color-Coded Name Labels First Letter Starter Set"/>
    <n v="6"/>
    <n v="2"/>
    <n v="2.1"/>
    <s v="Yes"/>
  </r>
  <r>
    <d v="2016-11-09T00:00:00"/>
    <x v="3"/>
    <x v="10"/>
    <x v="440"/>
    <x v="3"/>
    <x v="2"/>
    <x v="9"/>
    <s v="Insertable Tab Indexes For Data Binders"/>
    <n v="1.91"/>
    <n v="3"/>
    <n v="-3.24"/>
    <s v="No"/>
  </r>
  <r>
    <d v="2016-11-09T00:00:00"/>
    <x v="3"/>
    <x v="10"/>
    <x v="95"/>
    <x v="22"/>
    <x v="2"/>
    <x v="11"/>
    <s v="Crayola Anti Dust Chalk, 12/Pack"/>
    <n v="2.91"/>
    <n v="2"/>
    <n v="0.91"/>
    <s v="Yes"/>
  </r>
  <r>
    <d v="2016-11-09T00:00:00"/>
    <x v="3"/>
    <x v="10"/>
    <x v="95"/>
    <x v="22"/>
    <x v="2"/>
    <x v="3"/>
    <s v="Xerox 1976"/>
    <n v="20.74"/>
    <n v="4"/>
    <n v="7.26"/>
    <s v="Yes"/>
  </r>
  <r>
    <d v="2016-11-09T00:00:00"/>
    <x v="3"/>
    <x v="10"/>
    <x v="95"/>
    <x v="22"/>
    <x v="2"/>
    <x v="3"/>
    <s v="Great White Multi-Use Recycled Paper (20Lb. and 84 Bright)"/>
    <n v="9.57"/>
    <n v="2"/>
    <n v="2.99"/>
    <s v="Yes"/>
  </r>
  <r>
    <d v="2016-11-09T00:00:00"/>
    <x v="3"/>
    <x v="10"/>
    <x v="292"/>
    <x v="4"/>
    <x v="2"/>
    <x v="13"/>
    <s v="Cameo Buff Policy Envelopes"/>
    <n v="99.57"/>
    <n v="2"/>
    <n v="33.6"/>
    <s v="Yes"/>
  </r>
  <r>
    <d v="2016-11-10T00:00:00"/>
    <x v="3"/>
    <x v="10"/>
    <x v="285"/>
    <x v="3"/>
    <x v="2"/>
    <x v="11"/>
    <s v="Avery Fluorescent Highlighter Four-Color Set"/>
    <n v="5.34"/>
    <n v="2"/>
    <n v="0.67"/>
    <s v="Yes"/>
  </r>
  <r>
    <d v="2016-11-10T00:00:00"/>
    <x v="3"/>
    <x v="10"/>
    <x v="285"/>
    <x v="3"/>
    <x v="2"/>
    <x v="11"/>
    <s v="Newell 309"/>
    <n v="27.72"/>
    <n v="3"/>
    <n v="3.47"/>
    <s v="Yes"/>
  </r>
  <r>
    <d v="2016-11-11T00:00:00"/>
    <x v="3"/>
    <x v="10"/>
    <x v="738"/>
    <x v="2"/>
    <x v="0"/>
    <x v="0"/>
    <s v="Micropad Numeric Keypads"/>
    <n v="59.97"/>
    <n v="3"/>
    <n v="14.99"/>
    <s v="Yes"/>
  </r>
  <r>
    <d v="2016-11-11T00:00:00"/>
    <x v="3"/>
    <x v="10"/>
    <x v="738"/>
    <x v="2"/>
    <x v="2"/>
    <x v="6"/>
    <s v="Safco Steel Mobile File Cart"/>
    <n v="83.36"/>
    <n v="1"/>
    <n v="20.84"/>
    <s v="Yes"/>
  </r>
  <r>
    <d v="2016-11-11T00:00:00"/>
    <x v="3"/>
    <x v="10"/>
    <x v="651"/>
    <x v="3"/>
    <x v="0"/>
    <x v="0"/>
    <s v="Belkin F8E887 USB Wired Ergonomic Keyboard"/>
    <n v="95.97"/>
    <n v="4"/>
    <n v="1.2"/>
    <s v="Yes"/>
  </r>
  <r>
    <d v="2016-11-11T00:00:00"/>
    <x v="3"/>
    <x v="10"/>
    <x v="651"/>
    <x v="3"/>
    <x v="1"/>
    <x v="1"/>
    <s v="Global Chrome Stack Chair"/>
    <n v="47.99"/>
    <n v="2"/>
    <n v="-2.06"/>
    <s v="No"/>
  </r>
  <r>
    <d v="2016-11-11T00:00:00"/>
    <x v="3"/>
    <x v="10"/>
    <x v="453"/>
    <x v="10"/>
    <x v="0"/>
    <x v="2"/>
    <s v="Digium D40 VoIP phone"/>
    <n v="257.98"/>
    <n v="2"/>
    <n v="74.81"/>
    <s v="Yes"/>
  </r>
  <r>
    <d v="2016-11-11T00:00:00"/>
    <x v="3"/>
    <x v="10"/>
    <x v="114"/>
    <x v="5"/>
    <x v="1"/>
    <x v="5"/>
    <s v="Eldon Regeneration Recycled Desk Accessories, Smoke"/>
    <n v="6.96"/>
    <n v="4"/>
    <n v="2.23"/>
    <s v="Yes"/>
  </r>
  <r>
    <d v="2016-11-11T00:00:00"/>
    <x v="3"/>
    <x v="10"/>
    <x v="197"/>
    <x v="11"/>
    <x v="2"/>
    <x v="9"/>
    <s v="Ibico Standard Transparent Covers"/>
    <n v="9.89"/>
    <n v="2"/>
    <n v="-6.92"/>
    <s v="No"/>
  </r>
  <r>
    <d v="2016-11-11T00:00:00"/>
    <x v="3"/>
    <x v="10"/>
    <x v="197"/>
    <x v="11"/>
    <x v="2"/>
    <x v="10"/>
    <s v="Sanyo 2.5 Cubic Foot Mid-Size Office Refrigerators"/>
    <n v="671.54"/>
    <n v="3"/>
    <n v="50.37"/>
    <s v="Yes"/>
  </r>
  <r>
    <d v="2016-11-11T00:00:00"/>
    <x v="3"/>
    <x v="10"/>
    <x v="650"/>
    <x v="2"/>
    <x v="2"/>
    <x v="6"/>
    <s v="Staple magnet"/>
    <n v="28.14"/>
    <n v="3"/>
    <n v="7.88"/>
    <s v="Yes"/>
  </r>
  <r>
    <d v="2016-11-11T00:00:00"/>
    <x v="3"/>
    <x v="10"/>
    <x v="650"/>
    <x v="2"/>
    <x v="0"/>
    <x v="0"/>
    <s v="KeyTronicÂ E03601U1 -Â KeyboardÂ - Beige"/>
    <n v="36"/>
    <n v="2"/>
    <n v="6.48"/>
    <s v="Yes"/>
  </r>
  <r>
    <d v="2016-11-11T00:00:00"/>
    <x v="3"/>
    <x v="10"/>
    <x v="650"/>
    <x v="2"/>
    <x v="2"/>
    <x v="11"/>
    <s v="Boston School Pro Electric Pencil Sharpener, 1670"/>
    <n v="92.94"/>
    <n v="3"/>
    <n v="25.09"/>
    <s v="Yes"/>
  </r>
  <r>
    <d v="2016-11-11T00:00:00"/>
    <x v="3"/>
    <x v="10"/>
    <x v="650"/>
    <x v="2"/>
    <x v="1"/>
    <x v="1"/>
    <s v="Global Wood Trimmed Manager's Task Chair, Khaki"/>
    <n v="245.65"/>
    <n v="3"/>
    <n v="8.19"/>
    <s v="Yes"/>
  </r>
  <r>
    <d v="2016-11-11T00:00:00"/>
    <x v="3"/>
    <x v="10"/>
    <x v="650"/>
    <x v="2"/>
    <x v="2"/>
    <x v="9"/>
    <s v="Deluxe Heavy-Duty Vinyl Round Ring Binder"/>
    <n v="55.01"/>
    <n v="3"/>
    <n v="17.190000000000001"/>
    <s v="Yes"/>
  </r>
  <r>
    <d v="2016-11-11T00:00:00"/>
    <x v="3"/>
    <x v="10"/>
    <x v="650"/>
    <x v="2"/>
    <x v="2"/>
    <x v="9"/>
    <s v="XtraLife ClearVue Slant-D Ring Binder, White, 3&quot;"/>
    <n v="35.229999999999997"/>
    <n v="3"/>
    <n v="11.45"/>
    <s v="Yes"/>
  </r>
  <r>
    <d v="2016-11-11T00:00:00"/>
    <x v="3"/>
    <x v="10"/>
    <x v="311"/>
    <x v="5"/>
    <x v="1"/>
    <x v="5"/>
    <s v="Magnifier Swing Arm Lamp"/>
    <n v="41.96"/>
    <n v="2"/>
    <n v="10.91"/>
    <s v="Yes"/>
  </r>
  <r>
    <d v="2016-11-11T00:00:00"/>
    <x v="3"/>
    <x v="10"/>
    <x v="311"/>
    <x v="5"/>
    <x v="1"/>
    <x v="1"/>
    <s v="Hon Every-Day Series Multi-Task Chairs"/>
    <n v="451.15"/>
    <n v="3"/>
    <n v="0"/>
    <s v="Break-Even"/>
  </r>
  <r>
    <d v="2016-11-11T00:00:00"/>
    <x v="3"/>
    <x v="10"/>
    <x v="311"/>
    <x v="5"/>
    <x v="2"/>
    <x v="9"/>
    <s v="Avery Poly Binder Pockets"/>
    <n v="31.5"/>
    <n v="11"/>
    <n v="11.03"/>
    <s v="Yes"/>
  </r>
  <r>
    <d v="2016-11-11T00:00:00"/>
    <x v="3"/>
    <x v="10"/>
    <x v="752"/>
    <x v="24"/>
    <x v="1"/>
    <x v="7"/>
    <s v="Balt Solid Wood Round Tables"/>
    <n v="2678.94"/>
    <n v="6"/>
    <n v="241.1"/>
    <s v="Yes"/>
  </r>
  <r>
    <d v="2016-11-11T00:00:00"/>
    <x v="3"/>
    <x v="10"/>
    <x v="775"/>
    <x v="3"/>
    <x v="2"/>
    <x v="11"/>
    <s v="Newell 332"/>
    <n v="14.11"/>
    <n v="6"/>
    <n v="1.23"/>
    <s v="Yes"/>
  </r>
  <r>
    <d v="2016-11-12T00:00:00"/>
    <x v="3"/>
    <x v="10"/>
    <x v="396"/>
    <x v="2"/>
    <x v="2"/>
    <x v="4"/>
    <s v="Advantus Push Pins"/>
    <n v="15.26"/>
    <n v="7"/>
    <n v="6.26"/>
    <s v="Yes"/>
  </r>
  <r>
    <d v="2016-11-12T00:00:00"/>
    <x v="3"/>
    <x v="10"/>
    <x v="396"/>
    <x v="2"/>
    <x v="0"/>
    <x v="2"/>
    <s v="AT&amp;T CL83451 4-Handset Telephone"/>
    <n v="1029.95"/>
    <n v="5"/>
    <n v="298.69"/>
    <s v="Yes"/>
  </r>
  <r>
    <d v="2016-11-12T00:00:00"/>
    <x v="3"/>
    <x v="10"/>
    <x v="696"/>
    <x v="15"/>
    <x v="2"/>
    <x v="6"/>
    <s v="Tennsco Regal Shelving Units"/>
    <n v="243.38"/>
    <n v="3"/>
    <n v="-51.72"/>
    <s v="No"/>
  </r>
  <r>
    <d v="2016-11-12T00:00:00"/>
    <x v="3"/>
    <x v="10"/>
    <x v="696"/>
    <x v="15"/>
    <x v="0"/>
    <x v="0"/>
    <s v="ImationÂ 32GB Pocket Pro USB 3.0Â Flash DriveÂ - 32 GB - Black - 1 P ..."/>
    <n v="119.8"/>
    <n v="5"/>
    <n v="29.95"/>
    <s v="Yes"/>
  </r>
  <r>
    <d v="2016-11-12T00:00:00"/>
    <x v="3"/>
    <x v="10"/>
    <x v="696"/>
    <x v="15"/>
    <x v="0"/>
    <x v="2"/>
    <s v="Jabra SPEAK 410"/>
    <n v="300.77"/>
    <n v="4"/>
    <n v="30.08"/>
    <s v="Yes"/>
  </r>
  <r>
    <d v="2016-11-12T00:00:00"/>
    <x v="3"/>
    <x v="10"/>
    <x v="319"/>
    <x v="1"/>
    <x v="1"/>
    <x v="5"/>
    <s v="3M Hangers With Command Adhesive"/>
    <n v="14.8"/>
    <n v="4"/>
    <n v="6.07"/>
    <s v="Yes"/>
  </r>
  <r>
    <d v="2016-11-12T00:00:00"/>
    <x v="3"/>
    <x v="10"/>
    <x v="319"/>
    <x v="1"/>
    <x v="0"/>
    <x v="2"/>
    <s v="AT&amp;T TR1909W"/>
    <n v="302.38"/>
    <n v="3"/>
    <n v="22.68"/>
    <s v="Yes"/>
  </r>
  <r>
    <d v="2016-11-12T00:00:00"/>
    <x v="3"/>
    <x v="10"/>
    <x v="319"/>
    <x v="1"/>
    <x v="0"/>
    <x v="0"/>
    <s v="First Data FD10 PIN Pad"/>
    <n v="316"/>
    <n v="4"/>
    <n v="31.6"/>
    <s v="Yes"/>
  </r>
  <r>
    <d v="2016-11-12T00:00:00"/>
    <x v="3"/>
    <x v="10"/>
    <x v="370"/>
    <x v="11"/>
    <x v="2"/>
    <x v="6"/>
    <s v="Steel Personal Filing/Posting Tote"/>
    <n v="85.22"/>
    <n v="3"/>
    <n v="7.46"/>
    <s v="Yes"/>
  </r>
  <r>
    <d v="2016-11-12T00:00:00"/>
    <x v="3"/>
    <x v="10"/>
    <x v="315"/>
    <x v="23"/>
    <x v="2"/>
    <x v="11"/>
    <s v="Prang Drawing Pencil Set"/>
    <n v="6.67"/>
    <n v="3"/>
    <n v="1.67"/>
    <s v="Yes"/>
  </r>
  <r>
    <d v="2016-11-12T00:00:00"/>
    <x v="3"/>
    <x v="10"/>
    <x v="312"/>
    <x v="18"/>
    <x v="2"/>
    <x v="6"/>
    <s v="Acco Perma 4000 Stacking Storage Drawers"/>
    <n v="64.959999999999994"/>
    <n v="5"/>
    <n v="-4.0599999999999996"/>
    <s v="No"/>
  </r>
  <r>
    <d v="2016-11-12T00:00:00"/>
    <x v="3"/>
    <x v="10"/>
    <x v="312"/>
    <x v="18"/>
    <x v="2"/>
    <x v="16"/>
    <s v="Elite 5&quot; Scissors"/>
    <n v="13.52"/>
    <n v="2"/>
    <n v="1.69"/>
    <s v="Yes"/>
  </r>
  <r>
    <d v="2016-11-12T00:00:00"/>
    <x v="3"/>
    <x v="10"/>
    <x v="312"/>
    <x v="18"/>
    <x v="1"/>
    <x v="1"/>
    <s v="Office Star - Contemporary Task Swivel chair with Loop Arms, Charcoal"/>
    <n v="458.43"/>
    <n v="5"/>
    <n v="-137.53"/>
    <s v="No"/>
  </r>
  <r>
    <d v="2016-11-12T00:00:00"/>
    <x v="3"/>
    <x v="10"/>
    <x v="312"/>
    <x v="18"/>
    <x v="2"/>
    <x v="10"/>
    <s v="Belkin 325VA UPS Surge Protector, 6'"/>
    <n v="387.14"/>
    <n v="4"/>
    <n v="24.2"/>
    <s v="Yes"/>
  </r>
  <r>
    <d v="2016-11-12T00:00:00"/>
    <x v="3"/>
    <x v="10"/>
    <x v="312"/>
    <x v="18"/>
    <x v="1"/>
    <x v="7"/>
    <s v="Lesro Round Back Collection Coffee Table, End Table"/>
    <n v="328.59"/>
    <n v="3"/>
    <n v="-147.87"/>
    <s v="No"/>
  </r>
  <r>
    <d v="2016-11-12T00:00:00"/>
    <x v="3"/>
    <x v="10"/>
    <x v="169"/>
    <x v="16"/>
    <x v="1"/>
    <x v="1"/>
    <s v="Global Fabric Manager's Chair, Dark Gray"/>
    <n v="403.92"/>
    <n v="5"/>
    <n v="25.25"/>
    <s v="Yes"/>
  </r>
  <r>
    <d v="2016-11-12T00:00:00"/>
    <x v="3"/>
    <x v="10"/>
    <x v="183"/>
    <x v="5"/>
    <x v="2"/>
    <x v="9"/>
    <s v="Ibico Laser Imprintable Binding System Covers"/>
    <n v="209.6"/>
    <n v="5"/>
    <n v="68.12"/>
    <s v="Yes"/>
  </r>
  <r>
    <d v="2016-11-12T00:00:00"/>
    <x v="3"/>
    <x v="10"/>
    <x v="183"/>
    <x v="5"/>
    <x v="2"/>
    <x v="11"/>
    <s v="Boston 16765 Mini Stand Up Battery Pencil Sharpener"/>
    <n v="23.32"/>
    <n v="2"/>
    <n v="6.06"/>
    <s v="Yes"/>
  </r>
  <r>
    <d v="2016-11-12T00:00:00"/>
    <x v="3"/>
    <x v="10"/>
    <x v="183"/>
    <x v="5"/>
    <x v="2"/>
    <x v="3"/>
    <s v="IBM Multi-Purpose Copy Paper, 8 1/2 x 11&quot;, Case"/>
    <n v="30.98"/>
    <n v="1"/>
    <n v="13.94"/>
    <s v="Yes"/>
  </r>
  <r>
    <d v="2016-11-12T00:00:00"/>
    <x v="3"/>
    <x v="10"/>
    <x v="183"/>
    <x v="5"/>
    <x v="0"/>
    <x v="0"/>
    <s v="Microsoft Natural Ergonomic Keyboard 4000"/>
    <n v="119.96"/>
    <n v="4"/>
    <n v="25.19"/>
    <s v="Yes"/>
  </r>
  <r>
    <d v="2016-11-12T00:00:00"/>
    <x v="3"/>
    <x v="10"/>
    <x v="183"/>
    <x v="5"/>
    <x v="1"/>
    <x v="1"/>
    <s v="Global Wood Trimmed Manager's Task Chair, Khaki"/>
    <n v="363.92"/>
    <n v="5"/>
    <n v="-31.84"/>
    <s v="No"/>
  </r>
  <r>
    <d v="2016-11-12T00:00:00"/>
    <x v="3"/>
    <x v="10"/>
    <x v="183"/>
    <x v="5"/>
    <x v="2"/>
    <x v="9"/>
    <s v="Recycled Easel Ring Binders"/>
    <n v="35.81"/>
    <n v="3"/>
    <n v="11.19"/>
    <s v="Yes"/>
  </r>
  <r>
    <d v="2016-11-12T00:00:00"/>
    <x v="3"/>
    <x v="10"/>
    <x v="183"/>
    <x v="5"/>
    <x v="2"/>
    <x v="9"/>
    <s v="GBC Recycled VeloBinder Covers"/>
    <n v="122.69"/>
    <n v="9"/>
    <n v="39.869999999999997"/>
    <s v="Yes"/>
  </r>
  <r>
    <d v="2016-11-12T00:00:00"/>
    <x v="3"/>
    <x v="10"/>
    <x v="183"/>
    <x v="5"/>
    <x v="1"/>
    <x v="7"/>
    <s v="Hon Non-Folding Utility Tables"/>
    <n v="892.14"/>
    <n v="7"/>
    <n v="111.52"/>
    <s v="Yes"/>
  </r>
  <r>
    <d v="2016-11-12T00:00:00"/>
    <x v="3"/>
    <x v="10"/>
    <x v="183"/>
    <x v="5"/>
    <x v="2"/>
    <x v="6"/>
    <s v="Rogers Profile Extra Capacity Storage Tub"/>
    <n v="50.22"/>
    <n v="3"/>
    <n v="2.0099999999999998"/>
    <s v="Yes"/>
  </r>
  <r>
    <d v="2016-11-12T00:00:00"/>
    <x v="3"/>
    <x v="10"/>
    <x v="183"/>
    <x v="5"/>
    <x v="2"/>
    <x v="10"/>
    <s v="Fellowes 8 Outlet Superior Workstation Surge Protector"/>
    <n v="83.42"/>
    <n v="2"/>
    <n v="24.19"/>
    <s v="Yes"/>
  </r>
  <r>
    <d v="2016-11-12T00:00:00"/>
    <x v="3"/>
    <x v="10"/>
    <x v="183"/>
    <x v="5"/>
    <x v="2"/>
    <x v="9"/>
    <s v="Black Avery Memo-Size 3-Ring Binder, 5 1/2&quot; x 8 1/2&quot;"/>
    <n v="5.87"/>
    <n v="2"/>
    <n v="2.13"/>
    <s v="Yes"/>
  </r>
  <r>
    <d v="2016-11-12T00:00:00"/>
    <x v="3"/>
    <x v="10"/>
    <x v="571"/>
    <x v="18"/>
    <x v="2"/>
    <x v="10"/>
    <s v="Belkin F5C206VTEL 6 Outlet Surge"/>
    <n v="73.540000000000006"/>
    <n v="4"/>
    <n v="9.19"/>
    <s v="Yes"/>
  </r>
  <r>
    <d v="2016-11-13T00:00:00"/>
    <x v="3"/>
    <x v="10"/>
    <x v="399"/>
    <x v="1"/>
    <x v="2"/>
    <x v="11"/>
    <s v="Boston 16801 Nautilus Battery Pencil Sharpener"/>
    <n v="44.02"/>
    <n v="2"/>
    <n v="11.45"/>
    <s v="Yes"/>
  </r>
  <r>
    <d v="2016-11-13T00:00:00"/>
    <x v="3"/>
    <x v="10"/>
    <x v="155"/>
    <x v="12"/>
    <x v="2"/>
    <x v="16"/>
    <s v="Acme Forged Steel Scissors with Black Enamel Handles"/>
    <n v="52.14"/>
    <n v="7"/>
    <n v="5.87"/>
    <s v="Yes"/>
  </r>
  <r>
    <d v="2016-11-13T00:00:00"/>
    <x v="3"/>
    <x v="10"/>
    <x v="776"/>
    <x v="1"/>
    <x v="1"/>
    <x v="5"/>
    <s v="Eldon Image Series Desk Accessories, Burgundy"/>
    <n v="4.18"/>
    <n v="1"/>
    <n v="1.5"/>
    <s v="Yes"/>
  </r>
  <r>
    <d v="2016-11-13T00:00:00"/>
    <x v="3"/>
    <x v="10"/>
    <x v="666"/>
    <x v="13"/>
    <x v="2"/>
    <x v="3"/>
    <s v="White Computer Printout Paper by Universal"/>
    <n v="217.06"/>
    <n v="7"/>
    <n v="78.680000000000007"/>
    <s v="Yes"/>
  </r>
  <r>
    <d v="2016-11-13T00:00:00"/>
    <x v="3"/>
    <x v="10"/>
    <x v="197"/>
    <x v="3"/>
    <x v="2"/>
    <x v="9"/>
    <s v="XtraLife ClearVue Slant-D Ring Binders by Cardinal"/>
    <n v="3.14"/>
    <n v="2"/>
    <n v="-4.7"/>
    <s v="No"/>
  </r>
  <r>
    <d v="2016-11-13T00:00:00"/>
    <x v="3"/>
    <x v="10"/>
    <x v="323"/>
    <x v="2"/>
    <x v="2"/>
    <x v="6"/>
    <s v="Tenex File Box, Personal Filing Tote with Lid, Black"/>
    <n v="77.55"/>
    <n v="5"/>
    <n v="20.16"/>
    <s v="Yes"/>
  </r>
  <r>
    <d v="2016-11-13T00:00:00"/>
    <x v="3"/>
    <x v="10"/>
    <x v="323"/>
    <x v="2"/>
    <x v="2"/>
    <x v="6"/>
    <s v="Eldon Simplefile Box Office"/>
    <n v="24.88"/>
    <n v="2"/>
    <n v="6.97"/>
    <s v="Yes"/>
  </r>
  <r>
    <d v="2016-11-13T00:00:00"/>
    <x v="3"/>
    <x v="10"/>
    <x v="323"/>
    <x v="2"/>
    <x v="2"/>
    <x v="11"/>
    <s v="Boston Electric Pencil Sharpener, Model 1818, Charcoal Black"/>
    <n v="140.75"/>
    <n v="5"/>
    <n v="39.409999999999997"/>
    <s v="Yes"/>
  </r>
  <r>
    <d v="2016-11-13T00:00:00"/>
    <x v="3"/>
    <x v="10"/>
    <x v="323"/>
    <x v="2"/>
    <x v="2"/>
    <x v="6"/>
    <s v="Portable Personal File Box"/>
    <n v="36.630000000000003"/>
    <n v="3"/>
    <n v="9.89"/>
    <s v="Yes"/>
  </r>
  <r>
    <d v="2016-11-13T00:00:00"/>
    <x v="3"/>
    <x v="10"/>
    <x v="360"/>
    <x v="32"/>
    <x v="1"/>
    <x v="5"/>
    <s v="Master Giant Foot Doorstop, Safety Yellow"/>
    <n v="30.36"/>
    <n v="4"/>
    <n v="13.05"/>
    <s v="Yes"/>
  </r>
  <r>
    <d v="2016-11-13T00:00:00"/>
    <x v="3"/>
    <x v="10"/>
    <x v="622"/>
    <x v="2"/>
    <x v="0"/>
    <x v="2"/>
    <s v="Xiaomi Mi3"/>
    <n v="2279.96"/>
    <n v="4"/>
    <n v="592.79"/>
    <s v="Yes"/>
  </r>
  <r>
    <d v="2016-11-13T00:00:00"/>
    <x v="3"/>
    <x v="10"/>
    <x v="622"/>
    <x v="2"/>
    <x v="2"/>
    <x v="8"/>
    <s v="Avery 499"/>
    <n v="14.94"/>
    <n v="3"/>
    <n v="6.87"/>
    <s v="Yes"/>
  </r>
  <r>
    <d v="2016-11-13T00:00:00"/>
    <x v="3"/>
    <x v="10"/>
    <x v="712"/>
    <x v="1"/>
    <x v="1"/>
    <x v="5"/>
    <s v="DAX Solid Wood Frames"/>
    <n v="19.54"/>
    <n v="2"/>
    <n v="7.23"/>
    <s v="Yes"/>
  </r>
  <r>
    <d v="2016-11-14T00:00:00"/>
    <x v="3"/>
    <x v="10"/>
    <x v="193"/>
    <x v="21"/>
    <x v="0"/>
    <x v="0"/>
    <s v="Logitech diNovo Edge Keyboard"/>
    <n v="499.98"/>
    <n v="2"/>
    <n v="115"/>
    <s v="Yes"/>
  </r>
  <r>
    <d v="2016-11-14T00:00:00"/>
    <x v="3"/>
    <x v="10"/>
    <x v="193"/>
    <x v="21"/>
    <x v="2"/>
    <x v="3"/>
    <s v="Xerox 4200 Series MultiUse Premium Copy Paper (20Lb. and 84 Bright)"/>
    <n v="5.28"/>
    <n v="1"/>
    <n v="2.38"/>
    <s v="Yes"/>
  </r>
  <r>
    <d v="2016-11-14T00:00:00"/>
    <x v="3"/>
    <x v="10"/>
    <x v="193"/>
    <x v="21"/>
    <x v="2"/>
    <x v="9"/>
    <s v="ACCOHIDE 3-Ring Binder, Blue, 1&quot;"/>
    <n v="8.26"/>
    <n v="2"/>
    <n v="3.88"/>
    <s v="Yes"/>
  </r>
  <r>
    <d v="2016-11-14T00:00:00"/>
    <x v="3"/>
    <x v="10"/>
    <x v="777"/>
    <x v="5"/>
    <x v="2"/>
    <x v="8"/>
    <s v="Avery 52"/>
    <n v="7.38"/>
    <n v="2"/>
    <n v="3.47"/>
    <s v="Yes"/>
  </r>
  <r>
    <d v="2016-11-14T00:00:00"/>
    <x v="3"/>
    <x v="10"/>
    <x v="614"/>
    <x v="4"/>
    <x v="2"/>
    <x v="9"/>
    <s v="Binder Posts"/>
    <n v="2.2999999999999998"/>
    <n v="2"/>
    <n v="-3.9"/>
    <s v="No"/>
  </r>
  <r>
    <d v="2016-11-14T00:00:00"/>
    <x v="3"/>
    <x v="10"/>
    <x v="371"/>
    <x v="2"/>
    <x v="1"/>
    <x v="1"/>
    <s v="Hon GuestStacker Chair"/>
    <n v="408.01"/>
    <n v="2"/>
    <n v="72.53"/>
    <s v="Yes"/>
  </r>
  <r>
    <d v="2016-11-14T00:00:00"/>
    <x v="3"/>
    <x v="10"/>
    <x v="371"/>
    <x v="2"/>
    <x v="2"/>
    <x v="6"/>
    <s v="Tenex Personal Project File with Scoop Front Design, Black"/>
    <n v="40.44"/>
    <n v="3"/>
    <n v="10.51"/>
    <s v="Yes"/>
  </r>
  <r>
    <d v="2016-11-14T00:00:00"/>
    <x v="3"/>
    <x v="10"/>
    <x v="641"/>
    <x v="13"/>
    <x v="1"/>
    <x v="1"/>
    <s v="Global Ergonomic Managers Chair"/>
    <n v="380.06"/>
    <n v="3"/>
    <n v="-21.72"/>
    <s v="No"/>
  </r>
  <r>
    <d v="2016-11-14T00:00:00"/>
    <x v="3"/>
    <x v="10"/>
    <x v="641"/>
    <x v="13"/>
    <x v="0"/>
    <x v="12"/>
    <s v="Sharp AL-1530CS Digital Copier"/>
    <n v="1199.98"/>
    <n v="4"/>
    <n v="180"/>
    <s v="Yes"/>
  </r>
  <r>
    <d v="2016-11-14T00:00:00"/>
    <x v="3"/>
    <x v="10"/>
    <x v="641"/>
    <x v="13"/>
    <x v="1"/>
    <x v="5"/>
    <s v="DAX Contemporary Wood Frame with Silver Metal Mat, Desktop, 11 x 14 Size"/>
    <n v="48.58"/>
    <n v="3"/>
    <n v="9.7200000000000006"/>
    <s v="Yes"/>
  </r>
  <r>
    <d v="2016-11-14T00:00:00"/>
    <x v="3"/>
    <x v="10"/>
    <x v="384"/>
    <x v="5"/>
    <x v="2"/>
    <x v="11"/>
    <s v="Newell 35"/>
    <n v="9.84"/>
    <n v="3"/>
    <n v="2.85"/>
    <s v="Yes"/>
  </r>
  <r>
    <d v="2016-11-14T00:00:00"/>
    <x v="3"/>
    <x v="10"/>
    <x v="70"/>
    <x v="37"/>
    <x v="2"/>
    <x v="3"/>
    <s v="Tops Wirebound Message Log Books"/>
    <n v="16.45"/>
    <n v="5"/>
    <n v="7.57"/>
    <s v="Yes"/>
  </r>
  <r>
    <d v="2016-11-14T00:00:00"/>
    <x v="3"/>
    <x v="10"/>
    <x v="70"/>
    <x v="37"/>
    <x v="1"/>
    <x v="5"/>
    <s v="Stacking Trays by OIC"/>
    <n v="19.920000000000002"/>
    <n v="4"/>
    <n v="6.57"/>
    <s v="Yes"/>
  </r>
  <r>
    <d v="2016-11-14T00:00:00"/>
    <x v="3"/>
    <x v="10"/>
    <x v="292"/>
    <x v="29"/>
    <x v="0"/>
    <x v="2"/>
    <s v="BlueLounge Milo Smartphone Stand, White/Metallic"/>
    <n v="89.97"/>
    <n v="3"/>
    <n v="25.19"/>
    <s v="Yes"/>
  </r>
  <r>
    <d v="2016-11-14T00:00:00"/>
    <x v="3"/>
    <x v="10"/>
    <x v="102"/>
    <x v="2"/>
    <x v="0"/>
    <x v="2"/>
    <s v="SmartStand Mobile Device Holder, Assorted Colors"/>
    <n v="13.98"/>
    <n v="2"/>
    <n v="3.91"/>
    <s v="Yes"/>
  </r>
  <r>
    <d v="2016-11-14T00:00:00"/>
    <x v="3"/>
    <x v="10"/>
    <x v="102"/>
    <x v="2"/>
    <x v="2"/>
    <x v="11"/>
    <s v="Boston Home &amp; Office Model 2000 Electric Pencil Sharpeners"/>
    <n v="23.65"/>
    <n v="1"/>
    <n v="6.15"/>
    <s v="Yes"/>
  </r>
  <r>
    <d v="2016-11-15T00:00:00"/>
    <x v="3"/>
    <x v="10"/>
    <x v="673"/>
    <x v="5"/>
    <x v="0"/>
    <x v="0"/>
    <s v="ImationÂ 16GB Mini TravelDrive USB 2.0Â Flash Drive"/>
    <n v="99.39"/>
    <n v="3"/>
    <n v="40.75"/>
    <s v="Yes"/>
  </r>
  <r>
    <d v="2016-11-15T00:00:00"/>
    <x v="3"/>
    <x v="10"/>
    <x v="680"/>
    <x v="5"/>
    <x v="2"/>
    <x v="9"/>
    <s v="Fellowes PB500 Electric Punch Plastic Comb Binding Machine with Manual Bind"/>
    <n v="1016.79"/>
    <n v="1"/>
    <n v="381.3"/>
    <s v="Yes"/>
  </r>
  <r>
    <d v="2016-11-15T00:00:00"/>
    <x v="3"/>
    <x v="10"/>
    <x v="680"/>
    <x v="5"/>
    <x v="2"/>
    <x v="9"/>
    <s v="Avery Self-Adhesive Photo Pockets for Polaroid Photos"/>
    <n v="38.14"/>
    <n v="7"/>
    <n v="13.35"/>
    <s v="Yes"/>
  </r>
  <r>
    <d v="2016-11-15T00:00:00"/>
    <x v="3"/>
    <x v="10"/>
    <x v="63"/>
    <x v="5"/>
    <x v="0"/>
    <x v="2"/>
    <s v="Polycom SoundPoint IP 450 VoIP phone"/>
    <n v="361.38"/>
    <n v="2"/>
    <n v="27.1"/>
    <s v="Yes"/>
  </r>
  <r>
    <d v="2016-11-15T00:00:00"/>
    <x v="3"/>
    <x v="10"/>
    <x v="87"/>
    <x v="12"/>
    <x v="1"/>
    <x v="7"/>
    <s v="Hon Racetrack Conference Tables"/>
    <n v="630.02"/>
    <n v="4"/>
    <n v="-199.51"/>
    <s v="No"/>
  </r>
  <r>
    <d v="2016-11-16T00:00:00"/>
    <x v="3"/>
    <x v="10"/>
    <x v="216"/>
    <x v="35"/>
    <x v="2"/>
    <x v="13"/>
    <s v="Staple envelope"/>
    <n v="28.4"/>
    <n v="5"/>
    <n v="13.35"/>
    <s v="Yes"/>
  </r>
  <r>
    <d v="2016-11-16T00:00:00"/>
    <x v="3"/>
    <x v="10"/>
    <x v="49"/>
    <x v="5"/>
    <x v="2"/>
    <x v="9"/>
    <s v="Round Ring Binders"/>
    <n v="8.32"/>
    <n v="5"/>
    <n v="2.81"/>
    <s v="Yes"/>
  </r>
  <r>
    <d v="2016-11-17T00:00:00"/>
    <x v="3"/>
    <x v="10"/>
    <x v="335"/>
    <x v="35"/>
    <x v="2"/>
    <x v="9"/>
    <s v="Avery Non-Stick Binders"/>
    <n v="10.78"/>
    <n v="3"/>
    <n v="3.37"/>
    <s v="Yes"/>
  </r>
  <r>
    <d v="2016-11-17T00:00:00"/>
    <x v="3"/>
    <x v="10"/>
    <x v="235"/>
    <x v="4"/>
    <x v="0"/>
    <x v="2"/>
    <s v="Apple EarPods with Remote and Mic"/>
    <n v="67.180000000000007"/>
    <n v="3"/>
    <n v="6.72"/>
    <s v="Yes"/>
  </r>
  <r>
    <d v="2016-11-17T00:00:00"/>
    <x v="3"/>
    <x v="10"/>
    <x v="235"/>
    <x v="4"/>
    <x v="2"/>
    <x v="3"/>
    <s v="TOPS Voice Message Log Book, Flash Format"/>
    <n v="15.23"/>
    <n v="4"/>
    <n v="5.52"/>
    <s v="Yes"/>
  </r>
  <r>
    <d v="2016-11-17T00:00:00"/>
    <x v="3"/>
    <x v="10"/>
    <x v="640"/>
    <x v="5"/>
    <x v="2"/>
    <x v="16"/>
    <s v="Acme Tagit Stainless Steel Antibacterial Scissors"/>
    <n v="49.5"/>
    <n v="5"/>
    <n v="13.37"/>
    <s v="Yes"/>
  </r>
  <r>
    <d v="2016-11-18T00:00:00"/>
    <x v="3"/>
    <x v="10"/>
    <x v="337"/>
    <x v="32"/>
    <x v="2"/>
    <x v="6"/>
    <s v="Tennsco Snap-Together Open Shelving Units, Starter Sets and Add-On Units"/>
    <n v="1117.92"/>
    <n v="4"/>
    <n v="55.9"/>
    <s v="Yes"/>
  </r>
  <r>
    <d v="2016-11-18T00:00:00"/>
    <x v="3"/>
    <x v="10"/>
    <x v="281"/>
    <x v="4"/>
    <x v="2"/>
    <x v="11"/>
    <s v="4009 Highlighters by Sanford"/>
    <n v="6.37"/>
    <n v="2"/>
    <n v="1.03"/>
    <s v="Yes"/>
  </r>
  <r>
    <d v="2016-11-18T00:00:00"/>
    <x v="3"/>
    <x v="10"/>
    <x v="281"/>
    <x v="4"/>
    <x v="2"/>
    <x v="8"/>
    <s v="Avery 4027 File Folder Labels for Dot Matrix Printers, 5000 Labels per Box, White"/>
    <n v="48.85"/>
    <n v="2"/>
    <n v="15.88"/>
    <s v="Yes"/>
  </r>
  <r>
    <d v="2016-11-18T00:00:00"/>
    <x v="3"/>
    <x v="10"/>
    <x v="281"/>
    <x v="4"/>
    <x v="2"/>
    <x v="3"/>
    <s v="Xerox 1881"/>
    <n v="19.649999999999999"/>
    <n v="2"/>
    <n v="6.63"/>
    <s v="Yes"/>
  </r>
  <r>
    <d v="2016-11-18T00:00:00"/>
    <x v="3"/>
    <x v="10"/>
    <x v="281"/>
    <x v="4"/>
    <x v="1"/>
    <x v="1"/>
    <s v="Global Value Steno Chair, Gray"/>
    <n v="255.11"/>
    <n v="6"/>
    <n v="-18.22"/>
    <s v="No"/>
  </r>
  <r>
    <d v="2016-11-18T00:00:00"/>
    <x v="3"/>
    <x v="10"/>
    <x v="331"/>
    <x v="18"/>
    <x v="2"/>
    <x v="10"/>
    <s v="Holmes 99% HEPA Air Purifier"/>
    <n v="103.97"/>
    <n v="6"/>
    <n v="16.89"/>
    <s v="Yes"/>
  </r>
  <r>
    <d v="2016-11-18T00:00:00"/>
    <x v="3"/>
    <x v="10"/>
    <x v="127"/>
    <x v="5"/>
    <x v="0"/>
    <x v="2"/>
    <s v="Grandstream GXP2100 Mainstream Business Phone"/>
    <n v="61.19"/>
    <n v="1"/>
    <n v="6.12"/>
    <s v="Yes"/>
  </r>
  <r>
    <d v="2016-11-18T00:00:00"/>
    <x v="3"/>
    <x v="10"/>
    <x v="127"/>
    <x v="5"/>
    <x v="2"/>
    <x v="10"/>
    <s v="Fellowes Command Center 5-outlet power strip"/>
    <n v="67.84"/>
    <n v="1"/>
    <n v="18.32"/>
    <s v="Yes"/>
  </r>
  <r>
    <d v="2016-11-18T00:00:00"/>
    <x v="3"/>
    <x v="10"/>
    <x v="103"/>
    <x v="10"/>
    <x v="1"/>
    <x v="1"/>
    <s v="Novimex Swivel Fabric Task Chair"/>
    <n v="301.95999999999998"/>
    <n v="2"/>
    <n v="33.22"/>
    <s v="Yes"/>
  </r>
  <r>
    <d v="2016-11-18T00:00:00"/>
    <x v="3"/>
    <x v="10"/>
    <x v="376"/>
    <x v="39"/>
    <x v="0"/>
    <x v="0"/>
    <s v="LogitechÂ Z-906 Speaker sys - home theater - 5.1-CH"/>
    <n v="1319.96"/>
    <n v="4"/>
    <n v="527.98"/>
    <s v="Yes"/>
  </r>
  <r>
    <d v="2016-11-18T00:00:00"/>
    <x v="3"/>
    <x v="10"/>
    <x v="349"/>
    <x v="5"/>
    <x v="0"/>
    <x v="0"/>
    <s v="WD My Passport Ultra 2TB Portable External Hard Drive"/>
    <n v="595"/>
    <n v="5"/>
    <n v="95.2"/>
    <s v="Yes"/>
  </r>
  <r>
    <d v="2016-11-18T00:00:00"/>
    <x v="3"/>
    <x v="10"/>
    <x v="766"/>
    <x v="5"/>
    <x v="2"/>
    <x v="9"/>
    <s v="Recycled Premium Regency Composition Covers"/>
    <n v="61.12"/>
    <n v="5"/>
    <n v="22.16"/>
    <s v="Yes"/>
  </r>
  <r>
    <d v="2016-11-19T00:00:00"/>
    <x v="3"/>
    <x v="10"/>
    <x v="724"/>
    <x v="2"/>
    <x v="2"/>
    <x v="9"/>
    <s v="Avery Hanging File Binders"/>
    <n v="14.35"/>
    <n v="3"/>
    <n v="4.66"/>
    <s v="Yes"/>
  </r>
  <r>
    <d v="2016-11-19T00:00:00"/>
    <x v="3"/>
    <x v="10"/>
    <x v="724"/>
    <x v="2"/>
    <x v="2"/>
    <x v="6"/>
    <s v="Fellowes Neat Ideas Storage Cubes"/>
    <n v="64.959999999999994"/>
    <n v="2"/>
    <n v="2.6"/>
    <s v="Yes"/>
  </r>
  <r>
    <d v="2016-11-19T00:00:00"/>
    <x v="3"/>
    <x v="10"/>
    <x v="724"/>
    <x v="2"/>
    <x v="2"/>
    <x v="6"/>
    <s v="Advantus Rolling Storage Box"/>
    <n v="68.599999999999994"/>
    <n v="4"/>
    <n v="18.52"/>
    <s v="Yes"/>
  </r>
  <r>
    <d v="2016-11-19T00:00:00"/>
    <x v="3"/>
    <x v="10"/>
    <x v="68"/>
    <x v="4"/>
    <x v="2"/>
    <x v="6"/>
    <s v="Tennsco Lockers, Gray"/>
    <n v="100.7"/>
    <n v="6"/>
    <n v="-16.36"/>
    <s v="No"/>
  </r>
  <r>
    <d v="2016-11-19T00:00:00"/>
    <x v="3"/>
    <x v="10"/>
    <x v="68"/>
    <x v="4"/>
    <x v="1"/>
    <x v="5"/>
    <s v="GE General Purpose, Extra Long Life, Showcase &amp; Floodlight Incandescent Bulbs"/>
    <n v="2.33"/>
    <n v="2"/>
    <n v="-0.76"/>
    <s v="No"/>
  </r>
  <r>
    <d v="2016-11-19T00:00:00"/>
    <x v="3"/>
    <x v="10"/>
    <x v="68"/>
    <x v="4"/>
    <x v="2"/>
    <x v="9"/>
    <s v="GBC Standard Recycled Report Covers, Clear Plastic Sheets"/>
    <n v="10.78"/>
    <n v="5"/>
    <n v="-17.25"/>
    <s v="No"/>
  </r>
  <r>
    <d v="2016-11-19T00:00:00"/>
    <x v="3"/>
    <x v="10"/>
    <x v="68"/>
    <x v="4"/>
    <x v="2"/>
    <x v="4"/>
    <s v="Staples"/>
    <n v="58.37"/>
    <n v="12"/>
    <n v="21.89"/>
    <s v="Yes"/>
  </r>
  <r>
    <d v="2016-11-19T00:00:00"/>
    <x v="3"/>
    <x v="10"/>
    <x v="68"/>
    <x v="4"/>
    <x v="2"/>
    <x v="13"/>
    <s v="Recycled Interoffice Envelopes with Re-Use-A-Seal Closure, 10 x 13"/>
    <n v="40.97"/>
    <n v="3"/>
    <n v="13.83"/>
    <s v="Yes"/>
  </r>
  <r>
    <d v="2016-11-19T00:00:00"/>
    <x v="3"/>
    <x v="10"/>
    <x v="68"/>
    <x v="4"/>
    <x v="0"/>
    <x v="2"/>
    <s v="invisibleSHIELD by ZAGG Smudge-Free Screen Protector"/>
    <n v="71.959999999999994"/>
    <n v="5"/>
    <n v="25.19"/>
    <s v="Yes"/>
  </r>
  <r>
    <d v="2016-11-19T00:00:00"/>
    <x v="3"/>
    <x v="10"/>
    <x v="68"/>
    <x v="4"/>
    <x v="2"/>
    <x v="3"/>
    <s v="Xerox 1905"/>
    <n v="10.37"/>
    <n v="2"/>
    <n v="3.63"/>
    <s v="Yes"/>
  </r>
  <r>
    <d v="2016-11-19T00:00:00"/>
    <x v="3"/>
    <x v="10"/>
    <x v="68"/>
    <x v="4"/>
    <x v="2"/>
    <x v="9"/>
    <s v="Avery Hidden Tab Dividers for Binding Systems"/>
    <n v="1.19"/>
    <n v="2"/>
    <n v="-2.0299999999999998"/>
    <s v="No"/>
  </r>
  <r>
    <d v="2016-11-19T00:00:00"/>
    <x v="3"/>
    <x v="10"/>
    <x v="324"/>
    <x v="2"/>
    <x v="2"/>
    <x v="11"/>
    <s v="Newell 340"/>
    <n v="17.28"/>
    <n v="6"/>
    <n v="5.01"/>
    <s v="Yes"/>
  </r>
  <r>
    <d v="2016-11-19T00:00:00"/>
    <x v="3"/>
    <x v="10"/>
    <x v="324"/>
    <x v="2"/>
    <x v="2"/>
    <x v="9"/>
    <s v="GBC Plastic Binding Combs"/>
    <n v="17.71"/>
    <n v="3"/>
    <n v="6.42"/>
    <s v="Yes"/>
  </r>
  <r>
    <d v="2016-11-19T00:00:00"/>
    <x v="3"/>
    <x v="10"/>
    <x v="690"/>
    <x v="24"/>
    <x v="2"/>
    <x v="10"/>
    <s v="Acco 6 Outlet Guardian Premium Plus Surge Suppressor"/>
    <n v="54.96"/>
    <n v="3"/>
    <n v="15.94"/>
    <s v="Yes"/>
  </r>
  <r>
    <d v="2016-11-19T00:00:00"/>
    <x v="3"/>
    <x v="10"/>
    <x v="10"/>
    <x v="12"/>
    <x v="2"/>
    <x v="11"/>
    <s v="Deluxe Chalkboard Eraser Cleaner"/>
    <n v="18.48"/>
    <n v="2"/>
    <n v="6.01"/>
    <s v="Yes"/>
  </r>
  <r>
    <d v="2016-11-19T00:00:00"/>
    <x v="3"/>
    <x v="10"/>
    <x v="22"/>
    <x v="2"/>
    <x v="2"/>
    <x v="10"/>
    <s v="Disposable Triple-Filter Dust Bags"/>
    <n v="8.74"/>
    <n v="2"/>
    <n v="2.27"/>
    <s v="Yes"/>
  </r>
  <r>
    <d v="2016-11-19T00:00:00"/>
    <x v="3"/>
    <x v="10"/>
    <x v="22"/>
    <x v="2"/>
    <x v="2"/>
    <x v="3"/>
    <s v="Recycled Desk Saver Line &quot;While You Were Out&quot; Book, 5 1/2&quot; X 4&quot;"/>
    <n v="44.75"/>
    <n v="5"/>
    <n v="20.59"/>
    <s v="Yes"/>
  </r>
  <r>
    <d v="2016-11-19T00:00:00"/>
    <x v="3"/>
    <x v="10"/>
    <x v="396"/>
    <x v="1"/>
    <x v="1"/>
    <x v="5"/>
    <s v="Tenex Chairmats For Use With Carpeted Floors"/>
    <n v="31.96"/>
    <n v="2"/>
    <n v="1.6"/>
    <s v="Yes"/>
  </r>
  <r>
    <d v="2016-11-20T00:00:00"/>
    <x v="3"/>
    <x v="10"/>
    <x v="617"/>
    <x v="32"/>
    <x v="2"/>
    <x v="8"/>
    <s v="Avery 519"/>
    <n v="14.62"/>
    <n v="2"/>
    <n v="6.87"/>
    <s v="Yes"/>
  </r>
  <r>
    <d v="2016-11-20T00:00:00"/>
    <x v="3"/>
    <x v="10"/>
    <x v="617"/>
    <x v="32"/>
    <x v="0"/>
    <x v="2"/>
    <s v="Avaya 5420 Digital phone"/>
    <n v="944.93"/>
    <n v="7"/>
    <n v="236.23"/>
    <s v="Yes"/>
  </r>
  <r>
    <d v="2016-11-20T00:00:00"/>
    <x v="3"/>
    <x v="10"/>
    <x v="69"/>
    <x v="18"/>
    <x v="2"/>
    <x v="4"/>
    <s v="Advantus SlideClip Paper Clips"/>
    <n v="19.100000000000001"/>
    <n v="7"/>
    <n v="6.68"/>
    <s v="Yes"/>
  </r>
  <r>
    <d v="2016-11-20T00:00:00"/>
    <x v="3"/>
    <x v="10"/>
    <x v="69"/>
    <x v="18"/>
    <x v="2"/>
    <x v="8"/>
    <s v="Avery 512"/>
    <n v="18.5"/>
    <n v="8"/>
    <n v="6.24"/>
    <s v="Yes"/>
  </r>
  <r>
    <d v="2016-11-20T00:00:00"/>
    <x v="3"/>
    <x v="10"/>
    <x v="69"/>
    <x v="18"/>
    <x v="0"/>
    <x v="0"/>
    <s v="Logitech Wireless Gaming Headset G930"/>
    <n v="255.98"/>
    <n v="2"/>
    <n v="54.4"/>
    <s v="Yes"/>
  </r>
  <r>
    <d v="2016-11-20T00:00:00"/>
    <x v="3"/>
    <x v="10"/>
    <x v="69"/>
    <x v="18"/>
    <x v="1"/>
    <x v="14"/>
    <s v="Bush Westfield Collection Bookcases, Medium Cherry Finish"/>
    <n v="86.97"/>
    <n v="3"/>
    <n v="-48.7"/>
    <s v="No"/>
  </r>
  <r>
    <d v="2016-11-20T00:00:00"/>
    <x v="3"/>
    <x v="10"/>
    <x v="116"/>
    <x v="18"/>
    <x v="2"/>
    <x v="3"/>
    <s v="Southworth 25% Cotton Granite Paper &amp; Envelopes"/>
    <n v="15.7"/>
    <n v="3"/>
    <n v="5.0999999999999996"/>
    <s v="Yes"/>
  </r>
  <r>
    <d v="2016-11-20T00:00:00"/>
    <x v="3"/>
    <x v="10"/>
    <x v="116"/>
    <x v="18"/>
    <x v="2"/>
    <x v="9"/>
    <s v="Acco 3-Hole Punch"/>
    <n v="2.63"/>
    <n v="2"/>
    <n v="-1.93"/>
    <s v="No"/>
  </r>
  <r>
    <d v="2016-11-20T00:00:00"/>
    <x v="3"/>
    <x v="10"/>
    <x v="116"/>
    <x v="18"/>
    <x v="2"/>
    <x v="9"/>
    <s v="Avery Recycled Flexi-View Covers for Binding Systems"/>
    <n v="14.43"/>
    <n v="3"/>
    <n v="-10.58"/>
    <s v="No"/>
  </r>
  <r>
    <d v="2016-11-20T00:00:00"/>
    <x v="3"/>
    <x v="10"/>
    <x v="42"/>
    <x v="4"/>
    <x v="1"/>
    <x v="1"/>
    <s v="Global Wood Trimmed Manager's Task Chair, Khaki"/>
    <n v="318.43"/>
    <n v="5"/>
    <n v="-77.33"/>
    <s v="No"/>
  </r>
  <r>
    <d v="2016-11-20T00:00:00"/>
    <x v="3"/>
    <x v="10"/>
    <x v="42"/>
    <x v="4"/>
    <x v="0"/>
    <x v="2"/>
    <s v="Samsung HM1900 Bluetooth Headset"/>
    <n v="122.92"/>
    <n v="7"/>
    <n v="46.1"/>
    <s v="Yes"/>
  </r>
  <r>
    <d v="2016-11-20T00:00:00"/>
    <x v="3"/>
    <x v="10"/>
    <x v="42"/>
    <x v="4"/>
    <x v="1"/>
    <x v="5"/>
    <s v="Eldon Wave Desk Accessories"/>
    <n v="7.07"/>
    <n v="3"/>
    <n v="-2.83"/>
    <s v="No"/>
  </r>
  <r>
    <d v="2016-11-20T00:00:00"/>
    <x v="3"/>
    <x v="10"/>
    <x v="14"/>
    <x v="24"/>
    <x v="2"/>
    <x v="3"/>
    <s v="Ampad Poly Cover Wirebound Steno Book, 6&quot; x 9&quot; Assorted Colors, Gregg Ruled"/>
    <n v="9.08"/>
    <n v="2"/>
    <n v="4.09"/>
    <s v="Yes"/>
  </r>
  <r>
    <d v="2016-11-20T00:00:00"/>
    <x v="3"/>
    <x v="10"/>
    <x v="14"/>
    <x v="24"/>
    <x v="2"/>
    <x v="3"/>
    <s v="Xerox 189"/>
    <n v="314.55"/>
    <n v="3"/>
    <n v="150.97999999999999"/>
    <s v="Yes"/>
  </r>
  <r>
    <d v="2016-11-20T00:00:00"/>
    <x v="3"/>
    <x v="10"/>
    <x v="14"/>
    <x v="24"/>
    <x v="2"/>
    <x v="9"/>
    <s v="Pressboard Covers with Storage Hooks, 9 1/2&quot; x 11&quot;, Light Blue"/>
    <n v="4.91"/>
    <n v="1"/>
    <n v="2.31"/>
    <s v="Yes"/>
  </r>
  <r>
    <d v="2016-11-20T00:00:00"/>
    <x v="3"/>
    <x v="10"/>
    <x v="40"/>
    <x v="4"/>
    <x v="0"/>
    <x v="2"/>
    <s v="Wireless Extenders zBoost YX545 SOHO Signal Booster"/>
    <n v="151.19"/>
    <n v="1"/>
    <n v="13.23"/>
    <s v="Yes"/>
  </r>
  <r>
    <d v="2016-11-20T00:00:00"/>
    <x v="3"/>
    <x v="10"/>
    <x v="34"/>
    <x v="5"/>
    <x v="2"/>
    <x v="10"/>
    <s v="Bravo II Megaboss 12-Amp Hard Body Upright, Replacement Belts, 2 Belts per Pack"/>
    <n v="39"/>
    <n v="12"/>
    <n v="11.31"/>
    <s v="Yes"/>
  </r>
  <r>
    <d v="2016-11-20T00:00:00"/>
    <x v="3"/>
    <x v="10"/>
    <x v="405"/>
    <x v="37"/>
    <x v="2"/>
    <x v="9"/>
    <s v="Wilson Jones Elliptical Ring 3 1/2&quot; Capacity Binders, 800 sheets"/>
    <n v="128.4"/>
    <n v="3"/>
    <n v="62.92"/>
    <s v="Yes"/>
  </r>
  <r>
    <d v="2016-11-20T00:00:00"/>
    <x v="3"/>
    <x v="10"/>
    <x v="429"/>
    <x v="11"/>
    <x v="1"/>
    <x v="14"/>
    <s v="O'Sullivan 2-Door Barrister Bookcase in Odessa Pine"/>
    <n v="289.57"/>
    <n v="2"/>
    <n v="10.86"/>
    <s v="Yes"/>
  </r>
  <r>
    <d v="2016-11-20T00:00:00"/>
    <x v="3"/>
    <x v="10"/>
    <x v="429"/>
    <x v="11"/>
    <x v="2"/>
    <x v="6"/>
    <s v="Akro-Mils 12-Gallon Tote"/>
    <n v="39.72"/>
    <n v="5"/>
    <n v="4.47"/>
    <s v="Yes"/>
  </r>
  <r>
    <d v="2016-11-20T00:00:00"/>
    <x v="3"/>
    <x v="10"/>
    <x v="429"/>
    <x v="11"/>
    <x v="0"/>
    <x v="2"/>
    <s v="Grandstream GXP2100 Mainstream Business Phone"/>
    <n v="244.77"/>
    <n v="4"/>
    <n v="24.48"/>
    <s v="Yes"/>
  </r>
  <r>
    <d v="2016-11-20T00:00:00"/>
    <x v="3"/>
    <x v="10"/>
    <x v="700"/>
    <x v="5"/>
    <x v="0"/>
    <x v="0"/>
    <s v="Sony Micro Vault Click 4 GB USB 2.0 Flash Drive"/>
    <n v="27.88"/>
    <n v="2"/>
    <n v="3.9"/>
    <s v="Yes"/>
  </r>
  <r>
    <d v="2016-11-21T00:00:00"/>
    <x v="3"/>
    <x v="10"/>
    <x v="600"/>
    <x v="16"/>
    <x v="1"/>
    <x v="1"/>
    <s v="Novimex Fabric Task Chair"/>
    <n v="195.14"/>
    <n v="4"/>
    <n v="-12.2"/>
    <s v="No"/>
  </r>
  <r>
    <d v="2016-11-21T00:00:00"/>
    <x v="3"/>
    <x v="10"/>
    <x v="125"/>
    <x v="34"/>
    <x v="2"/>
    <x v="3"/>
    <s v="Xerox 1987"/>
    <n v="40.46"/>
    <n v="7"/>
    <n v="19.829999999999998"/>
    <s v="Yes"/>
  </r>
  <r>
    <d v="2016-11-21T00:00:00"/>
    <x v="3"/>
    <x v="10"/>
    <x v="125"/>
    <x v="34"/>
    <x v="0"/>
    <x v="2"/>
    <s v="Logitech Mobile Speakerphone P710e -Â speaker phone"/>
    <n v="404.94"/>
    <n v="3"/>
    <n v="109.33"/>
    <s v="Yes"/>
  </r>
  <r>
    <d v="2016-11-21T00:00:00"/>
    <x v="3"/>
    <x v="10"/>
    <x v="299"/>
    <x v="18"/>
    <x v="0"/>
    <x v="15"/>
    <s v="Texas Instrument TI-15 Fraction Calculator"/>
    <n v="30.35"/>
    <n v="7"/>
    <n v="-24.28"/>
    <s v="No"/>
  </r>
  <r>
    <d v="2016-11-21T00:00:00"/>
    <x v="3"/>
    <x v="10"/>
    <x v="299"/>
    <x v="18"/>
    <x v="1"/>
    <x v="1"/>
    <s v="Global Value Steno Chair, Gray"/>
    <n v="127.55"/>
    <n v="3"/>
    <n v="-9.11"/>
    <s v="No"/>
  </r>
  <r>
    <d v="2016-11-21T00:00:00"/>
    <x v="3"/>
    <x v="10"/>
    <x v="299"/>
    <x v="18"/>
    <x v="1"/>
    <x v="5"/>
    <s v="Computer Room Manger, 14&quot;"/>
    <n v="77.95"/>
    <n v="3"/>
    <n v="15.59"/>
    <s v="Yes"/>
  </r>
  <r>
    <d v="2016-11-21T00:00:00"/>
    <x v="3"/>
    <x v="10"/>
    <x v="78"/>
    <x v="3"/>
    <x v="2"/>
    <x v="3"/>
    <s v="Xerox 1910"/>
    <n v="38.43"/>
    <n v="1"/>
    <n v="13.45"/>
    <s v="Yes"/>
  </r>
  <r>
    <d v="2016-11-21T00:00:00"/>
    <x v="3"/>
    <x v="10"/>
    <x v="78"/>
    <x v="3"/>
    <x v="2"/>
    <x v="6"/>
    <s v="Tenex Personal Project File with Scoop Front Design, Black"/>
    <n v="21.57"/>
    <n v="2"/>
    <n v="1.62"/>
    <s v="Yes"/>
  </r>
  <r>
    <d v="2016-11-21T00:00:00"/>
    <x v="3"/>
    <x v="10"/>
    <x v="78"/>
    <x v="3"/>
    <x v="0"/>
    <x v="0"/>
    <s v="Lenovo 17-Key USB Numeric Keypad"/>
    <n v="81.58"/>
    <n v="3"/>
    <n v="2.04"/>
    <s v="Yes"/>
  </r>
  <r>
    <d v="2016-11-21T00:00:00"/>
    <x v="3"/>
    <x v="10"/>
    <x v="55"/>
    <x v="2"/>
    <x v="2"/>
    <x v="3"/>
    <s v="Xerox 1975"/>
    <n v="12.96"/>
    <n v="2"/>
    <n v="6.35"/>
    <s v="Yes"/>
  </r>
  <r>
    <d v="2016-11-21T00:00:00"/>
    <x v="3"/>
    <x v="10"/>
    <x v="80"/>
    <x v="2"/>
    <x v="1"/>
    <x v="14"/>
    <s v="Hon Metal Bookcases, Putty"/>
    <n v="113.57"/>
    <n v="2"/>
    <n v="12.78"/>
    <s v="Yes"/>
  </r>
  <r>
    <d v="2016-11-21T00:00:00"/>
    <x v="3"/>
    <x v="10"/>
    <x v="185"/>
    <x v="5"/>
    <x v="2"/>
    <x v="3"/>
    <s v="Xerox 222"/>
    <n v="32.4"/>
    <n v="5"/>
    <n v="15.55"/>
    <s v="Yes"/>
  </r>
  <r>
    <d v="2016-11-22T00:00:00"/>
    <x v="3"/>
    <x v="10"/>
    <x v="736"/>
    <x v="2"/>
    <x v="1"/>
    <x v="5"/>
    <s v="Luxo Economy Swing Arm Lamp"/>
    <n v="39.880000000000003"/>
    <n v="2"/>
    <n v="11.17"/>
    <s v="Yes"/>
  </r>
  <r>
    <d v="2016-11-22T00:00:00"/>
    <x v="3"/>
    <x v="10"/>
    <x v="736"/>
    <x v="2"/>
    <x v="2"/>
    <x v="9"/>
    <s v="Acco Pressboard Covers with Storage Hooks, 9 1/2&quot; x 11&quot;, Executive Red"/>
    <n v="12.19"/>
    <n v="4"/>
    <n v="4.1100000000000003"/>
    <s v="Yes"/>
  </r>
  <r>
    <d v="2016-11-22T00:00:00"/>
    <x v="3"/>
    <x v="10"/>
    <x v="736"/>
    <x v="2"/>
    <x v="2"/>
    <x v="11"/>
    <s v="BIC Liqua Brite Liner"/>
    <n v="20.82"/>
    <n v="3"/>
    <n v="7.5"/>
    <s v="Yes"/>
  </r>
  <r>
    <d v="2016-11-22T00:00:00"/>
    <x v="3"/>
    <x v="10"/>
    <x v="61"/>
    <x v="10"/>
    <x v="2"/>
    <x v="9"/>
    <s v="Ibico Standard Transparent Covers"/>
    <n v="49.44"/>
    <n v="3"/>
    <n v="24.23"/>
    <s v="Yes"/>
  </r>
  <r>
    <d v="2016-11-22T00:00:00"/>
    <x v="3"/>
    <x v="10"/>
    <x v="624"/>
    <x v="4"/>
    <x v="2"/>
    <x v="9"/>
    <s v="Wilson Jones Impact Binders"/>
    <n v="6.22"/>
    <n v="6"/>
    <n v="-9.6300000000000008"/>
    <s v="No"/>
  </r>
  <r>
    <d v="2016-11-22T00:00:00"/>
    <x v="3"/>
    <x v="10"/>
    <x v="624"/>
    <x v="4"/>
    <x v="2"/>
    <x v="11"/>
    <s v="Newell 348"/>
    <n v="23.62"/>
    <n v="9"/>
    <n v="2.66"/>
    <s v="Yes"/>
  </r>
  <r>
    <d v="2016-11-22T00:00:00"/>
    <x v="3"/>
    <x v="10"/>
    <x v="624"/>
    <x v="4"/>
    <x v="0"/>
    <x v="0"/>
    <s v="KeyTronicÂ KT800P2 -Â KeyboardÂ - Black"/>
    <n v="24.03"/>
    <n v="2"/>
    <n v="-0.6"/>
    <s v="No"/>
  </r>
  <r>
    <d v="2016-11-22T00:00:00"/>
    <x v="3"/>
    <x v="10"/>
    <x v="624"/>
    <x v="4"/>
    <x v="2"/>
    <x v="8"/>
    <s v="Avery 494"/>
    <n v="2.09"/>
    <n v="1"/>
    <n v="0.68"/>
    <s v="Yes"/>
  </r>
  <r>
    <d v="2016-11-22T00:00:00"/>
    <x v="3"/>
    <x v="10"/>
    <x v="624"/>
    <x v="4"/>
    <x v="2"/>
    <x v="9"/>
    <s v="Accohide Poly Flexible Ring Binders"/>
    <n v="4.49"/>
    <n v="6"/>
    <n v="-6.73"/>
    <s v="No"/>
  </r>
  <r>
    <d v="2016-11-22T00:00:00"/>
    <x v="3"/>
    <x v="10"/>
    <x v="653"/>
    <x v="2"/>
    <x v="2"/>
    <x v="9"/>
    <s v="GBC Premium Transparent Covers with Diagonal Lined Pattern"/>
    <n v="134.27000000000001"/>
    <n v="8"/>
    <n v="47"/>
    <s v="Yes"/>
  </r>
  <r>
    <d v="2016-11-23T00:00:00"/>
    <x v="3"/>
    <x v="10"/>
    <x v="479"/>
    <x v="13"/>
    <x v="2"/>
    <x v="4"/>
    <s v="Advantus Map Pennant Flags and Round Head Tacks"/>
    <n v="15.8"/>
    <n v="5"/>
    <n v="2.37"/>
    <s v="Yes"/>
  </r>
  <r>
    <d v="2016-11-23T00:00:00"/>
    <x v="3"/>
    <x v="10"/>
    <x v="479"/>
    <x v="13"/>
    <x v="1"/>
    <x v="5"/>
    <s v="Nu-Dell Float Frame 11 x 14 1/2"/>
    <n v="14.37"/>
    <n v="2"/>
    <n v="3.95"/>
    <s v="Yes"/>
  </r>
  <r>
    <d v="2016-11-23T00:00:00"/>
    <x v="3"/>
    <x v="10"/>
    <x v="479"/>
    <x v="13"/>
    <x v="1"/>
    <x v="5"/>
    <s v="DAX Executive Solid Wood Document Frame, Desktop or Hang, Mahogany, 5 x 7"/>
    <n v="70.45"/>
    <n v="7"/>
    <n v="12.33"/>
    <s v="Yes"/>
  </r>
  <r>
    <d v="2016-11-24T00:00:00"/>
    <x v="3"/>
    <x v="10"/>
    <x v="414"/>
    <x v="13"/>
    <x v="2"/>
    <x v="4"/>
    <s v="Stockwell Gold Paper Clips"/>
    <n v="4.42"/>
    <n v="3"/>
    <n v="1.6"/>
    <s v="Yes"/>
  </r>
  <r>
    <d v="2016-11-24T00:00:00"/>
    <x v="3"/>
    <x v="10"/>
    <x v="162"/>
    <x v="2"/>
    <x v="2"/>
    <x v="9"/>
    <s v="Acco PRESSTEX Data Binder with Storage Hooks, Light Blue, 9 1/2&quot; X 11&quot;"/>
    <n v="17.22"/>
    <n v="4"/>
    <n v="6.03"/>
    <s v="Yes"/>
  </r>
  <r>
    <d v="2016-11-24T00:00:00"/>
    <x v="3"/>
    <x v="10"/>
    <x v="162"/>
    <x v="2"/>
    <x v="2"/>
    <x v="3"/>
    <s v="Xerox 196"/>
    <n v="11.56"/>
    <n v="2"/>
    <n v="5.66"/>
    <s v="Yes"/>
  </r>
  <r>
    <d v="2016-11-24T00:00:00"/>
    <x v="3"/>
    <x v="10"/>
    <x v="162"/>
    <x v="2"/>
    <x v="0"/>
    <x v="0"/>
    <s v="SanDisk Ultra 32 GB MicroSDHC Class 10 Memory Card"/>
    <n v="88.4"/>
    <n v="4"/>
    <n v="11.49"/>
    <s v="Yes"/>
  </r>
  <r>
    <d v="2016-11-24T00:00:00"/>
    <x v="3"/>
    <x v="10"/>
    <x v="162"/>
    <x v="2"/>
    <x v="2"/>
    <x v="3"/>
    <s v="Xerox 217"/>
    <n v="6.48"/>
    <n v="1"/>
    <n v="3.11"/>
    <s v="Yes"/>
  </r>
  <r>
    <d v="2016-11-24T00:00:00"/>
    <x v="3"/>
    <x v="10"/>
    <x v="543"/>
    <x v="5"/>
    <x v="0"/>
    <x v="2"/>
    <s v="iKross Bluetooth Portable Keyboard + Cell Phone Stand Holder + Brush for Apple iPhone 5S 5C 5, 4S 4"/>
    <n v="33.520000000000003"/>
    <n v="2"/>
    <n v="3.35"/>
    <s v="Yes"/>
  </r>
  <r>
    <d v="2016-11-24T00:00:00"/>
    <x v="3"/>
    <x v="10"/>
    <x v="543"/>
    <x v="5"/>
    <x v="1"/>
    <x v="5"/>
    <s v="DAX Value U-Channel Document Frames, Easel Back"/>
    <n v="9.94"/>
    <n v="2"/>
    <n v="3.08"/>
    <s v="Yes"/>
  </r>
  <r>
    <d v="2016-11-24T00:00:00"/>
    <x v="3"/>
    <x v="10"/>
    <x v="778"/>
    <x v="4"/>
    <x v="2"/>
    <x v="6"/>
    <s v="Sterilite Officeware Hinged File Box"/>
    <n v="41.92"/>
    <n v="5"/>
    <n v="3.67"/>
    <s v="Yes"/>
  </r>
  <r>
    <d v="2016-11-24T00:00:00"/>
    <x v="3"/>
    <x v="10"/>
    <x v="778"/>
    <x v="4"/>
    <x v="0"/>
    <x v="0"/>
    <s v="Logitech G19 Programmable Gaming Keyboard"/>
    <n v="297.58"/>
    <n v="3"/>
    <n v="-7.44"/>
    <s v="No"/>
  </r>
  <r>
    <d v="2016-11-24T00:00:00"/>
    <x v="3"/>
    <x v="10"/>
    <x v="778"/>
    <x v="4"/>
    <x v="2"/>
    <x v="4"/>
    <s v="Colored Push Pins"/>
    <n v="4.34"/>
    <n v="3"/>
    <n v="0.87"/>
    <s v="Yes"/>
  </r>
  <r>
    <d v="2016-11-24T00:00:00"/>
    <x v="3"/>
    <x v="10"/>
    <x v="778"/>
    <x v="4"/>
    <x v="0"/>
    <x v="0"/>
    <s v="Logitech G105 Gaming Keyboard"/>
    <n v="94.99"/>
    <n v="2"/>
    <n v="-2.37"/>
    <s v="No"/>
  </r>
  <r>
    <d v="2016-11-24T00:00:00"/>
    <x v="3"/>
    <x v="10"/>
    <x v="778"/>
    <x v="4"/>
    <x v="2"/>
    <x v="3"/>
    <s v="Xerox 1925"/>
    <n v="74.349999999999994"/>
    <n v="3"/>
    <n v="23.24"/>
    <s v="Yes"/>
  </r>
  <r>
    <d v="2016-11-24T00:00:00"/>
    <x v="3"/>
    <x v="10"/>
    <x v="778"/>
    <x v="4"/>
    <x v="2"/>
    <x v="11"/>
    <s v="Dixon My First Ticonderoga Pencil, #2"/>
    <n v="14.04"/>
    <n v="3"/>
    <n v="1.58"/>
    <s v="Yes"/>
  </r>
  <r>
    <d v="2016-11-24T00:00:00"/>
    <x v="3"/>
    <x v="10"/>
    <x v="779"/>
    <x v="16"/>
    <x v="2"/>
    <x v="3"/>
    <s v="IBM Multi-Purpose Copy Paper, 8 1/2 x 11&quot;, Case"/>
    <n v="24.78"/>
    <n v="1"/>
    <n v="7.75"/>
    <s v="Yes"/>
  </r>
  <r>
    <d v="2016-11-24T00:00:00"/>
    <x v="3"/>
    <x v="10"/>
    <x v="249"/>
    <x v="4"/>
    <x v="0"/>
    <x v="2"/>
    <s v="AT&amp;T 1080 Phone"/>
    <n v="657.55"/>
    <n v="6"/>
    <n v="49.32"/>
    <s v="Yes"/>
  </r>
  <r>
    <d v="2016-11-24T00:00:00"/>
    <x v="3"/>
    <x v="10"/>
    <x v="569"/>
    <x v="5"/>
    <x v="0"/>
    <x v="0"/>
    <s v="Plantronics CS510 - Over-the-Head monaural Wireless Headset System"/>
    <n v="659.9"/>
    <n v="2"/>
    <n v="217.77"/>
    <s v="Yes"/>
  </r>
  <r>
    <d v="2016-11-24T00:00:00"/>
    <x v="3"/>
    <x v="10"/>
    <x v="569"/>
    <x v="5"/>
    <x v="1"/>
    <x v="1"/>
    <s v="Global Leather Executive Chair"/>
    <n v="1684.75"/>
    <n v="6"/>
    <n v="210.59"/>
    <s v="Yes"/>
  </r>
  <r>
    <d v="2016-11-24T00:00:00"/>
    <x v="3"/>
    <x v="10"/>
    <x v="569"/>
    <x v="5"/>
    <x v="0"/>
    <x v="0"/>
    <s v="Logitech G500s Laser Gaming Mouse with Adjustable Weight Tuning"/>
    <n v="559.91999999999996"/>
    <n v="8"/>
    <n v="190.37"/>
    <s v="Yes"/>
  </r>
  <r>
    <d v="2016-11-24T00:00:00"/>
    <x v="3"/>
    <x v="10"/>
    <x v="496"/>
    <x v="1"/>
    <x v="2"/>
    <x v="9"/>
    <s v="Ibico Hi-Tech Manual Binding System"/>
    <n v="1219.96"/>
    <n v="5"/>
    <n v="381.24"/>
    <s v="Yes"/>
  </r>
  <r>
    <d v="2016-11-24T00:00:00"/>
    <x v="3"/>
    <x v="10"/>
    <x v="209"/>
    <x v="29"/>
    <x v="1"/>
    <x v="5"/>
    <s v="Howard Miller 11-1/2&quot; Diameter Ridgewood Wall Clock"/>
    <n v="207.76"/>
    <n v="4"/>
    <n v="85.18"/>
    <s v="Yes"/>
  </r>
  <r>
    <d v="2016-11-24T00:00:00"/>
    <x v="3"/>
    <x v="10"/>
    <x v="653"/>
    <x v="18"/>
    <x v="2"/>
    <x v="13"/>
    <s v="Brown Kraft Recycled Envelopes"/>
    <n v="40.75"/>
    <n v="3"/>
    <n v="15.28"/>
    <s v="Yes"/>
  </r>
  <r>
    <d v="2016-11-24T00:00:00"/>
    <x v="3"/>
    <x v="10"/>
    <x v="653"/>
    <x v="18"/>
    <x v="0"/>
    <x v="0"/>
    <s v="V7 USB Numeric Keypad"/>
    <n v="139.96"/>
    <n v="5"/>
    <n v="-22.74"/>
    <s v="No"/>
  </r>
  <r>
    <d v="2016-11-24T00:00:00"/>
    <x v="3"/>
    <x v="10"/>
    <x v="755"/>
    <x v="1"/>
    <x v="2"/>
    <x v="16"/>
    <s v="Elite 5&quot; Scissors"/>
    <n v="25.35"/>
    <n v="3"/>
    <n v="7.61"/>
    <s v="Yes"/>
  </r>
  <r>
    <d v="2016-11-24T00:00:00"/>
    <x v="3"/>
    <x v="10"/>
    <x v="535"/>
    <x v="1"/>
    <x v="1"/>
    <x v="5"/>
    <s v="Howard Miller Distant Time Traveler Alarm Clock"/>
    <n v="82.26"/>
    <n v="3"/>
    <n v="33.729999999999997"/>
    <s v="Yes"/>
  </r>
  <r>
    <d v="2016-11-24T00:00:00"/>
    <x v="3"/>
    <x v="10"/>
    <x v="140"/>
    <x v="11"/>
    <x v="1"/>
    <x v="14"/>
    <s v="O'Sullivan Cherrywood Estates Traditional Bookcase"/>
    <n v="339.92"/>
    <n v="5"/>
    <n v="8.5"/>
    <s v="Yes"/>
  </r>
  <r>
    <d v="2016-11-24T00:00:00"/>
    <x v="3"/>
    <x v="10"/>
    <x v="140"/>
    <x v="11"/>
    <x v="2"/>
    <x v="3"/>
    <s v="Tops Wirebound Message Log Books"/>
    <n v="10.53"/>
    <n v="4"/>
    <n v="3.42"/>
    <s v="Yes"/>
  </r>
  <r>
    <d v="2016-11-24T00:00:00"/>
    <x v="3"/>
    <x v="10"/>
    <x v="140"/>
    <x v="11"/>
    <x v="2"/>
    <x v="10"/>
    <s v="Fellowes Advanced Computer Series Surge Protectors"/>
    <n v="42.38"/>
    <n v="2"/>
    <n v="4.24"/>
    <s v="Yes"/>
  </r>
  <r>
    <d v="2016-11-25T00:00:00"/>
    <x v="3"/>
    <x v="10"/>
    <x v="640"/>
    <x v="11"/>
    <x v="2"/>
    <x v="3"/>
    <s v="Telephone Message Books with Fax/Mobile Section, 5 1/2&quot; x 3 3/16&quot;"/>
    <n v="5.08"/>
    <n v="1"/>
    <n v="1.65"/>
    <s v="Yes"/>
  </r>
  <r>
    <d v="2016-11-25T00:00:00"/>
    <x v="3"/>
    <x v="10"/>
    <x v="560"/>
    <x v="8"/>
    <x v="2"/>
    <x v="6"/>
    <s v="Fellowes Strictly Business Drawer File, Letter/Legal Size"/>
    <n v="563.4"/>
    <n v="4"/>
    <n v="67.61"/>
    <s v="Yes"/>
  </r>
  <r>
    <d v="2016-11-25T00:00:00"/>
    <x v="3"/>
    <x v="10"/>
    <x v="560"/>
    <x v="8"/>
    <x v="0"/>
    <x v="15"/>
    <s v="Konica Minolta magicolor 1690MF Multifunction Printer"/>
    <n v="319.92"/>
    <n v="8"/>
    <n v="118.37"/>
    <s v="Yes"/>
  </r>
  <r>
    <d v="2016-11-25T00:00:00"/>
    <x v="3"/>
    <x v="10"/>
    <x v="285"/>
    <x v="9"/>
    <x v="0"/>
    <x v="2"/>
    <s v="OtterBox Defender Series Case - Samsung Galaxy S4"/>
    <n v="59.98"/>
    <n v="2"/>
    <n v="17.989999999999998"/>
    <s v="Yes"/>
  </r>
  <r>
    <d v="2016-11-25T00:00:00"/>
    <x v="3"/>
    <x v="10"/>
    <x v="651"/>
    <x v="10"/>
    <x v="1"/>
    <x v="7"/>
    <s v="Chromcraft Round Conference Tables"/>
    <n v="1568.61"/>
    <n v="9"/>
    <n v="329.41"/>
    <s v="Yes"/>
  </r>
  <r>
    <d v="2016-11-25T00:00:00"/>
    <x v="3"/>
    <x v="10"/>
    <x v="651"/>
    <x v="10"/>
    <x v="2"/>
    <x v="9"/>
    <s v="Wilson Jones International Size A4 Ring Binders"/>
    <n v="17.3"/>
    <n v="1"/>
    <n v="8.3000000000000007"/>
    <s v="Yes"/>
  </r>
  <r>
    <d v="2016-11-25T00:00:00"/>
    <x v="3"/>
    <x v="10"/>
    <x v="651"/>
    <x v="10"/>
    <x v="0"/>
    <x v="0"/>
    <s v="Memorex Mini Travel Drive 32 GB USB 2.0 Flash Drive"/>
    <n v="160"/>
    <n v="8"/>
    <n v="62.4"/>
    <s v="Yes"/>
  </r>
  <r>
    <d v="2016-11-25T00:00:00"/>
    <x v="3"/>
    <x v="10"/>
    <x v="155"/>
    <x v="18"/>
    <x v="2"/>
    <x v="9"/>
    <s v="GBC Ibimaster 500 Manual ProClick Binding System"/>
    <n v="456.59"/>
    <n v="2"/>
    <n v="-304.39"/>
    <s v="No"/>
  </r>
  <r>
    <d v="2016-11-25T00:00:00"/>
    <x v="3"/>
    <x v="10"/>
    <x v="155"/>
    <x v="18"/>
    <x v="0"/>
    <x v="15"/>
    <s v="Cubify CubeX 3D Printer Double Head Print"/>
    <n v="4499.99"/>
    <n v="5"/>
    <n v="-6599.98"/>
    <s v="No"/>
  </r>
  <r>
    <d v="2016-11-25T00:00:00"/>
    <x v="3"/>
    <x v="10"/>
    <x v="155"/>
    <x v="18"/>
    <x v="0"/>
    <x v="0"/>
    <s v="NETGEAR RangeMax WNR1000 Wireless Router"/>
    <n v="59.98"/>
    <n v="3"/>
    <n v="12"/>
    <s v="Yes"/>
  </r>
  <r>
    <d v="2016-11-25T00:00:00"/>
    <x v="3"/>
    <x v="10"/>
    <x v="500"/>
    <x v="39"/>
    <x v="2"/>
    <x v="6"/>
    <s v="Sterilite Officeware Hinged File Box"/>
    <n v="73.36"/>
    <n v="7"/>
    <n v="19.809999999999999"/>
    <s v="Yes"/>
  </r>
  <r>
    <d v="2016-11-25T00:00:00"/>
    <x v="3"/>
    <x v="10"/>
    <x v="505"/>
    <x v="5"/>
    <x v="1"/>
    <x v="1"/>
    <s v="Padded Folding Chairs, Black, 4/Carton"/>
    <n v="194.35"/>
    <n v="3"/>
    <n v="19.440000000000001"/>
    <s v="Yes"/>
  </r>
  <r>
    <d v="2016-11-26T00:00:00"/>
    <x v="3"/>
    <x v="10"/>
    <x v="271"/>
    <x v="39"/>
    <x v="2"/>
    <x v="3"/>
    <s v="Easy-staple paper"/>
    <n v="70.98"/>
    <n v="7"/>
    <n v="34.78"/>
    <s v="Yes"/>
  </r>
  <r>
    <d v="2016-11-26T00:00:00"/>
    <x v="3"/>
    <x v="10"/>
    <x v="271"/>
    <x v="39"/>
    <x v="2"/>
    <x v="9"/>
    <s v="Surelock Post Binders"/>
    <n v="91.68"/>
    <n v="3"/>
    <n v="45.84"/>
    <s v="Yes"/>
  </r>
  <r>
    <d v="2016-11-26T00:00:00"/>
    <x v="3"/>
    <x v="10"/>
    <x v="271"/>
    <x v="39"/>
    <x v="2"/>
    <x v="9"/>
    <s v="Wilson Jones DublLock D-Ring Binders"/>
    <n v="33.75"/>
    <n v="5"/>
    <n v="16.88"/>
    <s v="Yes"/>
  </r>
  <r>
    <d v="2016-11-26T00:00:00"/>
    <x v="3"/>
    <x v="10"/>
    <x v="271"/>
    <x v="39"/>
    <x v="0"/>
    <x v="15"/>
    <s v="Hewlett-Packard Deskjet 3050a All-in-One Color Inkjet Printer"/>
    <n v="3040"/>
    <n v="8"/>
    <n v="1459.2"/>
    <s v="Yes"/>
  </r>
  <r>
    <d v="2016-11-26T00:00:00"/>
    <x v="3"/>
    <x v="10"/>
    <x v="334"/>
    <x v="1"/>
    <x v="2"/>
    <x v="9"/>
    <s v="Newell 3-Hole Punched Plastic Slotted Magazine Holders for Binders"/>
    <n v="7.31"/>
    <n v="2"/>
    <n v="2.56"/>
    <s v="Yes"/>
  </r>
  <r>
    <d v="2016-11-26T00:00:00"/>
    <x v="3"/>
    <x v="10"/>
    <x v="328"/>
    <x v="13"/>
    <x v="0"/>
    <x v="2"/>
    <s v="Mitel MiVoice 5330e IP Phone"/>
    <n v="494.98"/>
    <n v="3"/>
    <n v="-115.5"/>
    <s v="No"/>
  </r>
  <r>
    <d v="2016-11-26T00:00:00"/>
    <x v="3"/>
    <x v="10"/>
    <x v="247"/>
    <x v="11"/>
    <x v="2"/>
    <x v="9"/>
    <s v="Zipper Ring Binder Pockets"/>
    <n v="3.74"/>
    <n v="4"/>
    <n v="-2.62"/>
    <s v="No"/>
  </r>
  <r>
    <d v="2016-11-26T00:00:00"/>
    <x v="3"/>
    <x v="10"/>
    <x v="130"/>
    <x v="2"/>
    <x v="1"/>
    <x v="7"/>
    <s v="Bevis Oval Conference Table, Walnut"/>
    <n v="313.18"/>
    <n v="2"/>
    <n v="-120.05"/>
    <s v="No"/>
  </r>
  <r>
    <d v="2016-11-26T00:00:00"/>
    <x v="3"/>
    <x v="10"/>
    <x v="249"/>
    <x v="4"/>
    <x v="2"/>
    <x v="11"/>
    <s v="DIXON Ticonderoga Erasable Checking Pencils"/>
    <n v="17.86"/>
    <n v="4"/>
    <n v="4.24"/>
    <s v="Yes"/>
  </r>
  <r>
    <d v="2016-11-26T00:00:00"/>
    <x v="3"/>
    <x v="10"/>
    <x v="57"/>
    <x v="30"/>
    <x v="0"/>
    <x v="0"/>
    <s v="Micropad Numeric Keypads"/>
    <n v="59.97"/>
    <n v="3"/>
    <n v="14.99"/>
    <s v="Yes"/>
  </r>
  <r>
    <d v="2016-11-26T00:00:00"/>
    <x v="3"/>
    <x v="10"/>
    <x v="57"/>
    <x v="30"/>
    <x v="2"/>
    <x v="3"/>
    <s v="Xerox 1959"/>
    <n v="13.36"/>
    <n v="2"/>
    <n v="6.41"/>
    <s v="Yes"/>
  </r>
  <r>
    <d v="2016-11-26T00:00:00"/>
    <x v="3"/>
    <x v="10"/>
    <x v="68"/>
    <x v="13"/>
    <x v="2"/>
    <x v="9"/>
    <s v="Binding Machine Supplies"/>
    <n v="78.760000000000005"/>
    <n v="9"/>
    <n v="-57.76"/>
    <s v="No"/>
  </r>
  <r>
    <d v="2016-11-26T00:00:00"/>
    <x v="3"/>
    <x v="10"/>
    <x v="335"/>
    <x v="5"/>
    <x v="1"/>
    <x v="14"/>
    <s v="DMI Eclipse Executive Suite Bookcases"/>
    <n v="3406.66"/>
    <n v="8"/>
    <n v="160.31"/>
    <s v="Yes"/>
  </r>
  <r>
    <d v="2016-11-26T00:00:00"/>
    <x v="3"/>
    <x v="10"/>
    <x v="335"/>
    <x v="5"/>
    <x v="2"/>
    <x v="11"/>
    <s v="Newell 31"/>
    <n v="37.17"/>
    <n v="9"/>
    <n v="10.41"/>
    <s v="Yes"/>
  </r>
  <r>
    <d v="2016-11-26T00:00:00"/>
    <x v="3"/>
    <x v="10"/>
    <x v="335"/>
    <x v="5"/>
    <x v="2"/>
    <x v="10"/>
    <s v="Belkin F9S820V06 8 Outlet Surge"/>
    <n v="64.959999999999994"/>
    <n v="2"/>
    <n v="19.489999999999998"/>
    <s v="Yes"/>
  </r>
  <r>
    <d v="2016-11-26T00:00:00"/>
    <x v="3"/>
    <x v="10"/>
    <x v="335"/>
    <x v="5"/>
    <x v="1"/>
    <x v="5"/>
    <s v="GE 48&quot; Fluorescent Tube, Cool White Energy Saver, 34 Watts, 30/Box"/>
    <n v="595.38"/>
    <n v="6"/>
    <n v="297.69"/>
    <s v="Yes"/>
  </r>
  <r>
    <d v="2016-11-27T00:00:00"/>
    <x v="3"/>
    <x v="10"/>
    <x v="494"/>
    <x v="3"/>
    <x v="2"/>
    <x v="6"/>
    <s v="SAFCO Commercial Wire Shelving, 72h"/>
    <n v="97.98"/>
    <n v="2"/>
    <n v="-24.5"/>
    <s v="No"/>
  </r>
  <r>
    <d v="2016-11-27T00:00:00"/>
    <x v="3"/>
    <x v="10"/>
    <x v="494"/>
    <x v="3"/>
    <x v="0"/>
    <x v="0"/>
    <s v="Memorex Micro Travel Drive 8 GB"/>
    <n v="62.4"/>
    <n v="6"/>
    <n v="19.5"/>
    <s v="Yes"/>
  </r>
  <r>
    <d v="2016-11-27T00:00:00"/>
    <x v="3"/>
    <x v="10"/>
    <x v="583"/>
    <x v="22"/>
    <x v="0"/>
    <x v="2"/>
    <s v="Motorola Moto X"/>
    <n v="271.99"/>
    <n v="1"/>
    <n v="23.8"/>
    <s v="Yes"/>
  </r>
  <r>
    <d v="2016-11-27T00:00:00"/>
    <x v="3"/>
    <x v="10"/>
    <x v="681"/>
    <x v="10"/>
    <x v="2"/>
    <x v="10"/>
    <s v="Euro-Pro Shark Turbo Vacuum"/>
    <n v="167.29"/>
    <n v="6"/>
    <n v="29.74"/>
    <s v="Yes"/>
  </r>
  <r>
    <d v="2016-11-27T00:00:00"/>
    <x v="3"/>
    <x v="10"/>
    <x v="316"/>
    <x v="42"/>
    <x v="0"/>
    <x v="0"/>
    <s v="Verbatim 25 GB 6x Blu-ray Single Layer Recordable Disc, 3/Pack"/>
    <n v="34.950000000000003"/>
    <n v="5"/>
    <n v="15.38"/>
    <s v="Yes"/>
  </r>
  <r>
    <d v="2016-11-27T00:00:00"/>
    <x v="3"/>
    <x v="10"/>
    <x v="316"/>
    <x v="42"/>
    <x v="2"/>
    <x v="9"/>
    <s v="Ibico Plastic Spiral Binding Combs"/>
    <n v="152"/>
    <n v="5"/>
    <n v="69.92"/>
    <s v="Yes"/>
  </r>
  <r>
    <d v="2016-11-27T00:00:00"/>
    <x v="3"/>
    <x v="10"/>
    <x v="593"/>
    <x v="8"/>
    <x v="1"/>
    <x v="5"/>
    <s v="Ultra Door Pull Handle"/>
    <n v="31.56"/>
    <n v="3"/>
    <n v="10.41"/>
    <s v="Yes"/>
  </r>
  <r>
    <d v="2016-11-27T00:00:00"/>
    <x v="3"/>
    <x v="10"/>
    <x v="261"/>
    <x v="11"/>
    <x v="0"/>
    <x v="2"/>
    <s v="Wi-Ex zBoost YX540 Cellular Phone Signal Booster"/>
    <n v="116.76"/>
    <n v="1"/>
    <n v="14.6"/>
    <s v="Yes"/>
  </r>
  <r>
    <d v="2016-11-27T00:00:00"/>
    <x v="3"/>
    <x v="10"/>
    <x v="261"/>
    <x v="11"/>
    <x v="1"/>
    <x v="7"/>
    <s v="KI Adjustable-Height Table"/>
    <n v="331.02"/>
    <n v="7"/>
    <n v="-114.35"/>
    <s v="No"/>
  </r>
  <r>
    <d v="2016-11-27T00:00:00"/>
    <x v="3"/>
    <x v="10"/>
    <x v="733"/>
    <x v="22"/>
    <x v="2"/>
    <x v="6"/>
    <s v="Eldon Simplefile Box Office"/>
    <n v="39.81"/>
    <n v="4"/>
    <n v="3.98"/>
    <s v="Yes"/>
  </r>
  <r>
    <d v="2016-11-27T00:00:00"/>
    <x v="3"/>
    <x v="10"/>
    <x v="141"/>
    <x v="8"/>
    <x v="2"/>
    <x v="3"/>
    <s v="Xerox 215"/>
    <n v="25.92"/>
    <n v="4"/>
    <n v="12.44"/>
    <s v="Yes"/>
  </r>
  <r>
    <d v="2016-11-27T00:00:00"/>
    <x v="3"/>
    <x v="10"/>
    <x v="141"/>
    <x v="8"/>
    <x v="2"/>
    <x v="11"/>
    <s v="Newell 324"/>
    <n v="34.65"/>
    <n v="3"/>
    <n v="9.6999999999999993"/>
    <s v="Yes"/>
  </r>
  <r>
    <d v="2016-11-27T00:00:00"/>
    <x v="3"/>
    <x v="10"/>
    <x v="141"/>
    <x v="8"/>
    <x v="2"/>
    <x v="3"/>
    <s v="Xerox 1945"/>
    <n v="204.95"/>
    <n v="5"/>
    <n v="100.43"/>
    <s v="Yes"/>
  </r>
  <r>
    <d v="2016-11-27T00:00:00"/>
    <x v="3"/>
    <x v="10"/>
    <x v="141"/>
    <x v="8"/>
    <x v="2"/>
    <x v="9"/>
    <s v="GBC Pre-Punched Binding Paper, Plastic, White, 8-1/2&quot; x 11&quot;"/>
    <n v="79.95"/>
    <n v="5"/>
    <n v="38.380000000000003"/>
    <s v="Yes"/>
  </r>
  <r>
    <d v="2016-11-28T00:00:00"/>
    <x v="3"/>
    <x v="10"/>
    <x v="780"/>
    <x v="30"/>
    <x v="2"/>
    <x v="9"/>
    <s v="Avery Poly Binder Pockets"/>
    <n v="7.16"/>
    <n v="2"/>
    <n v="3.44"/>
    <s v="Yes"/>
  </r>
  <r>
    <d v="2016-11-28T00:00:00"/>
    <x v="3"/>
    <x v="10"/>
    <x v="458"/>
    <x v="11"/>
    <x v="2"/>
    <x v="9"/>
    <s v="ACCOHIDE Binder by Acco"/>
    <n v="7.43"/>
    <n v="6"/>
    <n v="-5.7"/>
    <s v="No"/>
  </r>
  <r>
    <d v="2016-11-28T00:00:00"/>
    <x v="3"/>
    <x v="10"/>
    <x v="252"/>
    <x v="21"/>
    <x v="1"/>
    <x v="1"/>
    <s v="Global Push Button Manager's Chair, Indigo"/>
    <n v="182.67"/>
    <n v="3"/>
    <n v="52.97"/>
    <s v="Yes"/>
  </r>
  <r>
    <d v="2016-11-28T00:00:00"/>
    <x v="3"/>
    <x v="10"/>
    <x v="252"/>
    <x v="21"/>
    <x v="0"/>
    <x v="0"/>
    <s v="Kingston Digital DataTraveler 32GB USB 2.0"/>
    <n v="101.7"/>
    <n v="6"/>
    <n v="6.1"/>
    <s v="Yes"/>
  </r>
  <r>
    <d v="2016-11-28T00:00:00"/>
    <x v="3"/>
    <x v="10"/>
    <x v="252"/>
    <x v="21"/>
    <x v="2"/>
    <x v="6"/>
    <s v="Tennsco Single-Tier Lockers"/>
    <n v="1126.02"/>
    <n v="3"/>
    <n v="56.3"/>
    <s v="Yes"/>
  </r>
  <r>
    <d v="2016-11-28T00:00:00"/>
    <x v="3"/>
    <x v="10"/>
    <x v="252"/>
    <x v="21"/>
    <x v="2"/>
    <x v="6"/>
    <s v="24 Capacity Maxi Data Binder Racks, Pearl"/>
    <n v="1263.3"/>
    <n v="6"/>
    <n v="315.83"/>
    <s v="Yes"/>
  </r>
  <r>
    <d v="2016-11-28T00:00:00"/>
    <x v="3"/>
    <x v="10"/>
    <x v="206"/>
    <x v="13"/>
    <x v="0"/>
    <x v="2"/>
    <s v="Wireless Extenders zBoost YX545 SOHO Signal Booster"/>
    <n v="340.18"/>
    <n v="3"/>
    <n v="-73.709999999999994"/>
    <s v="No"/>
  </r>
  <r>
    <d v="2016-11-28T00:00:00"/>
    <x v="3"/>
    <x v="10"/>
    <x v="206"/>
    <x v="13"/>
    <x v="2"/>
    <x v="4"/>
    <s v="Translucent Push Pins by OIC"/>
    <n v="12.67"/>
    <n v="8"/>
    <n v="2.69"/>
    <s v="Yes"/>
  </r>
  <r>
    <d v="2016-11-28T00:00:00"/>
    <x v="3"/>
    <x v="10"/>
    <x v="206"/>
    <x v="13"/>
    <x v="2"/>
    <x v="9"/>
    <s v="GBC Plasticlear Binding Covers"/>
    <n v="6.89"/>
    <n v="2"/>
    <n v="-5.05"/>
    <s v="No"/>
  </r>
  <r>
    <d v="2016-11-28T00:00:00"/>
    <x v="3"/>
    <x v="10"/>
    <x v="206"/>
    <x v="13"/>
    <x v="2"/>
    <x v="6"/>
    <s v="Tennsco Commercial Shelving"/>
    <n v="32.54"/>
    <n v="2"/>
    <n v="-7.73"/>
    <s v="No"/>
  </r>
  <r>
    <d v="2016-11-28T00:00:00"/>
    <x v="3"/>
    <x v="10"/>
    <x v="206"/>
    <x v="13"/>
    <x v="1"/>
    <x v="1"/>
    <s v="Situations Contoured Folding Chairs, 4/Set"/>
    <n v="347.8"/>
    <n v="7"/>
    <n v="-24.84"/>
    <s v="No"/>
  </r>
  <r>
    <d v="2016-11-29T00:00:00"/>
    <x v="3"/>
    <x v="10"/>
    <x v="354"/>
    <x v="4"/>
    <x v="0"/>
    <x v="0"/>
    <s v="Memorex Micro Travel Drive 32 GB"/>
    <n v="58.42"/>
    <n v="2"/>
    <n v="16.79"/>
    <s v="Yes"/>
  </r>
  <r>
    <d v="2016-11-29T00:00:00"/>
    <x v="3"/>
    <x v="10"/>
    <x v="156"/>
    <x v="3"/>
    <x v="1"/>
    <x v="5"/>
    <s v="Tenex Chairmat w/ Average Lip, 45&quot; x 53&quot;"/>
    <n v="242.18"/>
    <n v="4"/>
    <n v="-302.72000000000003"/>
    <s v="No"/>
  </r>
  <r>
    <d v="2016-11-30T00:00:00"/>
    <x v="3"/>
    <x v="10"/>
    <x v="628"/>
    <x v="12"/>
    <x v="0"/>
    <x v="2"/>
    <s v="AT&amp;T 17929 Lendline Telephone"/>
    <n v="36.19"/>
    <n v="1"/>
    <n v="2.71"/>
    <s v="Yes"/>
  </r>
  <r>
    <d v="2016-11-30T00:00:00"/>
    <x v="3"/>
    <x v="10"/>
    <x v="113"/>
    <x v="10"/>
    <x v="2"/>
    <x v="3"/>
    <s v="REDIFORM Incoming/Outgoing Call Register, 11&quot; X 8 1/2&quot;, 100 Messages"/>
    <n v="33.36"/>
    <n v="4"/>
    <n v="16.68"/>
    <s v="Yes"/>
  </r>
  <r>
    <d v="2016-11-30T00:00:00"/>
    <x v="3"/>
    <x v="10"/>
    <x v="113"/>
    <x v="10"/>
    <x v="2"/>
    <x v="3"/>
    <s v="Adams Phone Message Book, 200 Message Capacity, 8 1/16Â” x 11Â”"/>
    <n v="13.76"/>
    <n v="2"/>
    <n v="6.33"/>
    <s v="Yes"/>
  </r>
  <r>
    <d v="2016-11-30T00:00:00"/>
    <x v="3"/>
    <x v="10"/>
    <x v="113"/>
    <x v="10"/>
    <x v="2"/>
    <x v="6"/>
    <s v="Sensible Storage WireTech Storage Systems"/>
    <n v="496.86"/>
    <n v="7"/>
    <n v="24.84"/>
    <s v="Yes"/>
  </r>
  <r>
    <d v="2016-11-30T00:00:00"/>
    <x v="3"/>
    <x v="10"/>
    <x v="113"/>
    <x v="10"/>
    <x v="1"/>
    <x v="1"/>
    <s v="High-Back Leather Manager's Chair"/>
    <n v="389.97"/>
    <n v="3"/>
    <n v="35.1"/>
    <s v="Yes"/>
  </r>
  <r>
    <d v="2016-12-02T00:00:00"/>
    <x v="3"/>
    <x v="11"/>
    <x v="364"/>
    <x v="21"/>
    <x v="2"/>
    <x v="6"/>
    <s v="Tennsco Double-Tier Lockers"/>
    <n v="1350.12"/>
    <n v="6"/>
    <n v="175.52"/>
    <s v="Yes"/>
  </r>
  <r>
    <d v="2016-12-02T00:00:00"/>
    <x v="3"/>
    <x v="11"/>
    <x v="364"/>
    <x v="21"/>
    <x v="2"/>
    <x v="9"/>
    <s v="Avery Durable Slant Ring Binders, No Labels"/>
    <n v="15.92"/>
    <n v="4"/>
    <n v="7.48"/>
    <s v="Yes"/>
  </r>
  <r>
    <d v="2016-12-03T00:00:00"/>
    <x v="3"/>
    <x v="11"/>
    <x v="430"/>
    <x v="19"/>
    <x v="2"/>
    <x v="3"/>
    <s v="Xerox 218"/>
    <n v="12.96"/>
    <n v="2"/>
    <n v="6.22"/>
    <s v="Yes"/>
  </r>
  <r>
    <d v="2016-12-03T00:00:00"/>
    <x v="3"/>
    <x v="11"/>
    <x v="584"/>
    <x v="2"/>
    <x v="2"/>
    <x v="13"/>
    <s v="Staple envelope"/>
    <n v="29.34"/>
    <n v="3"/>
    <n v="13.5"/>
    <s v="Yes"/>
  </r>
  <r>
    <d v="2016-12-03T00:00:00"/>
    <x v="3"/>
    <x v="11"/>
    <x v="130"/>
    <x v="5"/>
    <x v="2"/>
    <x v="6"/>
    <s v="Tennsco Stur-D-Stor Boltless Shelving, 5 Shelves, 24&quot; Deep, Sand"/>
    <n v="676.55"/>
    <n v="5"/>
    <n v="6.77"/>
    <s v="Yes"/>
  </r>
  <r>
    <d v="2016-12-03T00:00:00"/>
    <x v="3"/>
    <x v="11"/>
    <x v="130"/>
    <x v="5"/>
    <x v="2"/>
    <x v="10"/>
    <s v="Euro-Pro Shark Turbo Vacuum"/>
    <n v="154.9"/>
    <n v="5"/>
    <n v="40.270000000000003"/>
    <s v="Yes"/>
  </r>
  <r>
    <d v="2016-12-03T00:00:00"/>
    <x v="3"/>
    <x v="11"/>
    <x v="130"/>
    <x v="5"/>
    <x v="2"/>
    <x v="13"/>
    <s v="Security-Tint Envelopes"/>
    <n v="30.56"/>
    <n v="4"/>
    <n v="14.97"/>
    <s v="Yes"/>
  </r>
  <r>
    <d v="2016-12-03T00:00:00"/>
    <x v="3"/>
    <x v="11"/>
    <x v="130"/>
    <x v="5"/>
    <x v="1"/>
    <x v="1"/>
    <s v="Hon 4070 Series Pagoda Round Back Stacking Chairs"/>
    <n v="770.35"/>
    <n v="3"/>
    <n v="77.040000000000006"/>
    <s v="Yes"/>
  </r>
  <r>
    <d v="2016-12-03T00:00:00"/>
    <x v="3"/>
    <x v="11"/>
    <x v="345"/>
    <x v="5"/>
    <x v="2"/>
    <x v="3"/>
    <s v="Hammermill Color Copier Paper (28Lb. and 96 Bright)"/>
    <n v="19.98"/>
    <n v="2"/>
    <n v="8.99"/>
    <s v="Yes"/>
  </r>
  <r>
    <d v="2016-12-04T00:00:00"/>
    <x v="3"/>
    <x v="11"/>
    <x v="37"/>
    <x v="25"/>
    <x v="1"/>
    <x v="7"/>
    <s v="KI Adjustable-Height Table"/>
    <n v="343.92"/>
    <n v="4"/>
    <n v="75.66"/>
    <s v="Yes"/>
  </r>
  <r>
    <d v="2016-12-04T00:00:00"/>
    <x v="3"/>
    <x v="11"/>
    <x v="37"/>
    <x v="25"/>
    <x v="2"/>
    <x v="3"/>
    <s v="Xerox 1945"/>
    <n v="40.99"/>
    <n v="1"/>
    <n v="20.09"/>
    <s v="Yes"/>
  </r>
  <r>
    <d v="2016-12-04T00:00:00"/>
    <x v="3"/>
    <x v="11"/>
    <x v="37"/>
    <x v="25"/>
    <x v="2"/>
    <x v="13"/>
    <s v="Globe Weis Peel &amp; Seel First Class Envelopes"/>
    <n v="63.9"/>
    <n v="5"/>
    <n v="28.76"/>
    <s v="Yes"/>
  </r>
  <r>
    <d v="2016-12-04T00:00:00"/>
    <x v="3"/>
    <x v="11"/>
    <x v="118"/>
    <x v="5"/>
    <x v="1"/>
    <x v="1"/>
    <s v="Hon Comfortask Task/Swivel Chairs"/>
    <n v="638.29"/>
    <n v="7"/>
    <n v="-31.91"/>
    <s v="No"/>
  </r>
  <r>
    <d v="2016-12-04T00:00:00"/>
    <x v="3"/>
    <x v="11"/>
    <x v="118"/>
    <x v="5"/>
    <x v="2"/>
    <x v="9"/>
    <s v="JM Magazine Binder"/>
    <n v="13.21"/>
    <n v="1"/>
    <n v="4.62"/>
    <s v="Yes"/>
  </r>
  <r>
    <d v="2016-12-04T00:00:00"/>
    <x v="3"/>
    <x v="11"/>
    <x v="131"/>
    <x v="5"/>
    <x v="2"/>
    <x v="3"/>
    <s v="Xerox 206"/>
    <n v="19.440000000000001"/>
    <n v="3"/>
    <n v="9.33"/>
    <s v="Yes"/>
  </r>
  <r>
    <d v="2016-12-04T00:00:00"/>
    <x v="3"/>
    <x v="11"/>
    <x v="131"/>
    <x v="5"/>
    <x v="1"/>
    <x v="1"/>
    <s v="Global Geo Office Task Chair, Gray"/>
    <n v="194.35"/>
    <n v="3"/>
    <n v="-36.44"/>
    <s v="No"/>
  </r>
  <r>
    <d v="2016-12-04T00:00:00"/>
    <x v="3"/>
    <x v="11"/>
    <x v="131"/>
    <x v="5"/>
    <x v="2"/>
    <x v="9"/>
    <s v="Aluminum Screw Posts"/>
    <n v="36.619999999999997"/>
    <n v="3"/>
    <n v="13.73"/>
    <s v="Yes"/>
  </r>
  <r>
    <d v="2016-12-04T00:00:00"/>
    <x v="3"/>
    <x v="11"/>
    <x v="383"/>
    <x v="12"/>
    <x v="2"/>
    <x v="6"/>
    <s v="Fellowes Bankers Box Recycled Super Stor/Drawer"/>
    <n v="129.55000000000001"/>
    <n v="3"/>
    <n v="-22.67"/>
    <s v="No"/>
  </r>
  <r>
    <d v="2016-12-04T00:00:00"/>
    <x v="3"/>
    <x v="11"/>
    <x v="383"/>
    <x v="12"/>
    <x v="2"/>
    <x v="6"/>
    <s v="Fellowes Bankers Box Staxonsteel Drawer File/Stacking System"/>
    <n v="51.98"/>
    <n v="1"/>
    <n v="-5.2"/>
    <s v="No"/>
  </r>
  <r>
    <d v="2016-12-04T00:00:00"/>
    <x v="3"/>
    <x v="11"/>
    <x v="383"/>
    <x v="12"/>
    <x v="2"/>
    <x v="3"/>
    <s v="TOPS &quot;Important Message&quot; Pads, Canary, 4-1/4 x 5-1/2, 50 Sheets per Pad"/>
    <n v="10.27"/>
    <n v="3"/>
    <n v="3.47"/>
    <s v="Yes"/>
  </r>
  <r>
    <d v="2016-12-05T00:00:00"/>
    <x v="3"/>
    <x v="11"/>
    <x v="438"/>
    <x v="25"/>
    <x v="2"/>
    <x v="11"/>
    <s v="Rogers Handheld Barrel Pencil Sharpener"/>
    <n v="10.96"/>
    <n v="4"/>
    <n v="2.96"/>
    <s v="Yes"/>
  </r>
  <r>
    <d v="2016-12-05T00:00:00"/>
    <x v="3"/>
    <x v="11"/>
    <x v="294"/>
    <x v="13"/>
    <x v="2"/>
    <x v="6"/>
    <s v="Belkin 19&quot; Vented Equipment Shelf, Black"/>
    <n v="82.37"/>
    <n v="2"/>
    <n v="-19.559999999999999"/>
    <s v="No"/>
  </r>
  <r>
    <d v="2016-12-05T00:00:00"/>
    <x v="3"/>
    <x v="11"/>
    <x v="753"/>
    <x v="1"/>
    <x v="2"/>
    <x v="13"/>
    <s v="Manila Recycled Extra-Heavyweight Clasp Envelopes, 6&quot; x 9&quot;"/>
    <n v="54.9"/>
    <n v="5"/>
    <n v="26.9"/>
    <s v="Yes"/>
  </r>
  <r>
    <d v="2016-12-05T00:00:00"/>
    <x v="3"/>
    <x v="11"/>
    <x v="348"/>
    <x v="2"/>
    <x v="1"/>
    <x v="5"/>
    <s v="OIC Stacking Trays"/>
    <n v="10.02"/>
    <n v="3"/>
    <n v="4.41"/>
    <s v="Yes"/>
  </r>
  <r>
    <d v="2016-12-05T00:00:00"/>
    <x v="3"/>
    <x v="11"/>
    <x v="348"/>
    <x v="2"/>
    <x v="0"/>
    <x v="2"/>
    <s v="Jawbone JAMBOX Wireless Bluetooth Speaker"/>
    <n v="631.96"/>
    <n v="4"/>
    <n v="303.33999999999997"/>
    <s v="Yes"/>
  </r>
  <r>
    <d v="2016-12-05T00:00:00"/>
    <x v="3"/>
    <x v="11"/>
    <x v="147"/>
    <x v="5"/>
    <x v="0"/>
    <x v="0"/>
    <s v="Memorex Mini Travel Drive 32 GB USB 2.0 Flash Drive"/>
    <n v="120"/>
    <n v="6"/>
    <n v="46.8"/>
    <s v="Yes"/>
  </r>
  <r>
    <d v="2016-12-05T00:00:00"/>
    <x v="3"/>
    <x v="11"/>
    <x v="147"/>
    <x v="5"/>
    <x v="2"/>
    <x v="10"/>
    <s v="Staple holder"/>
    <n v="8.67"/>
    <n v="1"/>
    <n v="2.34"/>
    <s v="Yes"/>
  </r>
  <r>
    <d v="2016-12-06T00:00:00"/>
    <x v="3"/>
    <x v="11"/>
    <x v="772"/>
    <x v="5"/>
    <x v="2"/>
    <x v="8"/>
    <s v="Self-Adhesive Address Labels for Typewriters by Universal"/>
    <n v="14.62"/>
    <n v="2"/>
    <n v="6.87"/>
    <s v="Yes"/>
  </r>
  <r>
    <d v="2016-12-06T00:00:00"/>
    <x v="3"/>
    <x v="11"/>
    <x v="673"/>
    <x v="39"/>
    <x v="2"/>
    <x v="10"/>
    <s v="1.7 Cubic Foot Compact &quot;Cube&quot; Office Refrigerators"/>
    <n v="208.16"/>
    <n v="1"/>
    <n v="56.2"/>
    <s v="Yes"/>
  </r>
  <r>
    <d v="2016-12-06T00:00:00"/>
    <x v="3"/>
    <x v="11"/>
    <x v="673"/>
    <x v="39"/>
    <x v="2"/>
    <x v="9"/>
    <s v="Avery Heavy-Duty EZD  Binder With Locking Rings"/>
    <n v="16.739999999999998"/>
    <n v="3"/>
    <n v="8.0399999999999991"/>
    <s v="Yes"/>
  </r>
  <r>
    <d v="2016-12-06T00:00:00"/>
    <x v="3"/>
    <x v="11"/>
    <x v="110"/>
    <x v="37"/>
    <x v="1"/>
    <x v="5"/>
    <s v="Artistic Insta-Plaque"/>
    <n v="47.04"/>
    <n v="3"/>
    <n v="18.350000000000001"/>
    <s v="Yes"/>
  </r>
  <r>
    <d v="2016-12-06T00:00:00"/>
    <x v="3"/>
    <x v="11"/>
    <x v="110"/>
    <x v="37"/>
    <x v="2"/>
    <x v="9"/>
    <s v="DXL Angle-View Binders with Locking Rings by Samsill"/>
    <n v="30.84"/>
    <n v="4"/>
    <n v="13.88"/>
    <s v="Yes"/>
  </r>
  <r>
    <d v="2016-12-06T00:00:00"/>
    <x v="3"/>
    <x v="11"/>
    <x v="110"/>
    <x v="37"/>
    <x v="2"/>
    <x v="6"/>
    <s v="Companion Letter/Legal File, Black"/>
    <n v="226.56"/>
    <n v="6"/>
    <n v="63.44"/>
    <s v="Yes"/>
  </r>
  <r>
    <d v="2016-12-06T00:00:00"/>
    <x v="3"/>
    <x v="11"/>
    <x v="110"/>
    <x v="37"/>
    <x v="2"/>
    <x v="13"/>
    <s v="Globe Weis Peel &amp; Seel First Class Envelopes"/>
    <n v="115.02"/>
    <n v="9"/>
    <n v="51.76"/>
    <s v="Yes"/>
  </r>
  <r>
    <d v="2016-12-06T00:00:00"/>
    <x v="3"/>
    <x v="11"/>
    <x v="110"/>
    <x v="37"/>
    <x v="0"/>
    <x v="2"/>
    <s v="KLD Oscar II Style Snap-on Ultra Thin Side Flip Synthetic Leather Cover Case for HTC One HTC M7"/>
    <n v="68.040000000000006"/>
    <n v="7"/>
    <n v="19.73"/>
    <s v="Yes"/>
  </r>
  <r>
    <d v="2016-12-06T00:00:00"/>
    <x v="3"/>
    <x v="11"/>
    <x v="712"/>
    <x v="3"/>
    <x v="0"/>
    <x v="15"/>
    <s v="Canon Color ImageCLASS MF8580Cdw Wireless Laser All-In-One Printer, Copier, Scanner"/>
    <n v="1007.98"/>
    <n v="3"/>
    <n v="43.2"/>
    <s v="Yes"/>
  </r>
  <r>
    <d v="2016-12-06T00:00:00"/>
    <x v="3"/>
    <x v="11"/>
    <x v="712"/>
    <x v="3"/>
    <x v="2"/>
    <x v="3"/>
    <s v="Xerox 1908"/>
    <n v="313.49"/>
    <n v="7"/>
    <n v="113.64"/>
    <s v="Yes"/>
  </r>
  <r>
    <d v="2016-12-06T00:00:00"/>
    <x v="3"/>
    <x v="11"/>
    <x v="389"/>
    <x v="3"/>
    <x v="2"/>
    <x v="3"/>
    <s v="Xerox 1978"/>
    <n v="23.12"/>
    <n v="5"/>
    <n v="8.3800000000000008"/>
    <s v="Yes"/>
  </r>
  <r>
    <d v="2016-12-06T00:00:00"/>
    <x v="3"/>
    <x v="11"/>
    <x v="655"/>
    <x v="2"/>
    <x v="2"/>
    <x v="3"/>
    <s v="IBM Multi-Purpose Copy Paper, 8 1/2 x 11&quot;, Case"/>
    <n v="92.94"/>
    <n v="3"/>
    <n v="41.82"/>
    <s v="Yes"/>
  </r>
  <r>
    <d v="2016-12-06T00:00:00"/>
    <x v="3"/>
    <x v="11"/>
    <x v="655"/>
    <x v="2"/>
    <x v="2"/>
    <x v="10"/>
    <s v="Bionaire 99.97% HEPA Air Cleaner"/>
    <n v="52.56"/>
    <n v="3"/>
    <n v="18.399999999999999"/>
    <s v="Yes"/>
  </r>
  <r>
    <d v="2016-12-06T00:00:00"/>
    <x v="3"/>
    <x v="11"/>
    <x v="29"/>
    <x v="5"/>
    <x v="2"/>
    <x v="3"/>
    <s v="IBM Multi-Purpose Copy Paper, 8 1/2 x 11&quot;, Case"/>
    <n v="185.88"/>
    <n v="6"/>
    <n v="83.65"/>
    <s v="Yes"/>
  </r>
  <r>
    <d v="2016-12-06T00:00:00"/>
    <x v="3"/>
    <x v="11"/>
    <x v="29"/>
    <x v="5"/>
    <x v="2"/>
    <x v="3"/>
    <s v="Xerox 228"/>
    <n v="12.96"/>
    <n v="2"/>
    <n v="6.22"/>
    <s v="Yes"/>
  </r>
  <r>
    <d v="2016-12-06T00:00:00"/>
    <x v="3"/>
    <x v="11"/>
    <x v="337"/>
    <x v="4"/>
    <x v="2"/>
    <x v="10"/>
    <s v="APC 7 Outlet Network SurgeArrest Surge Protector"/>
    <n v="64.38"/>
    <n v="4"/>
    <n v="-160.96"/>
    <s v="No"/>
  </r>
  <r>
    <d v="2016-12-06T00:00:00"/>
    <x v="3"/>
    <x v="11"/>
    <x v="337"/>
    <x v="4"/>
    <x v="1"/>
    <x v="5"/>
    <s v="Dax Clear Box Frame"/>
    <n v="6.98"/>
    <n v="2"/>
    <n v="-4.54"/>
    <s v="No"/>
  </r>
  <r>
    <d v="2016-12-06T00:00:00"/>
    <x v="3"/>
    <x v="11"/>
    <x v="337"/>
    <x v="4"/>
    <x v="2"/>
    <x v="11"/>
    <s v="Nontoxic Chalk"/>
    <n v="11.26"/>
    <n v="8"/>
    <n v="3.94"/>
    <s v="Yes"/>
  </r>
  <r>
    <d v="2016-12-06T00:00:00"/>
    <x v="3"/>
    <x v="11"/>
    <x v="337"/>
    <x v="4"/>
    <x v="2"/>
    <x v="3"/>
    <s v="Xerox 1975"/>
    <n v="15.55"/>
    <n v="3"/>
    <n v="5.64"/>
    <s v="Yes"/>
  </r>
  <r>
    <d v="2016-12-06T00:00:00"/>
    <x v="3"/>
    <x v="11"/>
    <x v="337"/>
    <x v="4"/>
    <x v="1"/>
    <x v="1"/>
    <s v="Global Enterprise Series Seating High-Back Swivel/Tilt Chairs"/>
    <n v="379.37"/>
    <n v="2"/>
    <n v="-119.23"/>
    <s v="No"/>
  </r>
  <r>
    <d v="2016-12-06T00:00:00"/>
    <x v="3"/>
    <x v="11"/>
    <x v="337"/>
    <x v="4"/>
    <x v="2"/>
    <x v="6"/>
    <s v="Staple magnet"/>
    <n v="67.540000000000006"/>
    <n v="9"/>
    <n v="6.75"/>
    <s v="Yes"/>
  </r>
  <r>
    <d v="2016-12-06T00:00:00"/>
    <x v="3"/>
    <x v="11"/>
    <x v="337"/>
    <x v="4"/>
    <x v="2"/>
    <x v="9"/>
    <s v="Acco Pressboard Covers with Storage Hooks, 14 7/8&quot; x 11&quot;, Executive Red"/>
    <n v="1.52"/>
    <n v="2"/>
    <n v="-2.67"/>
    <s v="No"/>
  </r>
  <r>
    <d v="2016-12-07T00:00:00"/>
    <x v="3"/>
    <x v="11"/>
    <x v="143"/>
    <x v="5"/>
    <x v="0"/>
    <x v="2"/>
    <s v="Cisco SPA525G2 IP Phone - Wireless"/>
    <n v="95.76"/>
    <n v="6"/>
    <n v="7.18"/>
    <s v="Yes"/>
  </r>
  <r>
    <d v="2016-12-08T00:00:00"/>
    <x v="3"/>
    <x v="11"/>
    <x v="620"/>
    <x v="34"/>
    <x v="2"/>
    <x v="3"/>
    <s v="Xerox 224"/>
    <n v="6.48"/>
    <n v="1"/>
    <n v="3.11"/>
    <s v="Yes"/>
  </r>
  <r>
    <d v="2016-12-08T00:00:00"/>
    <x v="3"/>
    <x v="11"/>
    <x v="733"/>
    <x v="4"/>
    <x v="0"/>
    <x v="0"/>
    <s v="Logitech diNovo Edge Keyboard"/>
    <n v="1399.94"/>
    <n v="7"/>
    <n v="52.5"/>
    <s v="Yes"/>
  </r>
  <r>
    <d v="2016-12-08T00:00:00"/>
    <x v="3"/>
    <x v="11"/>
    <x v="286"/>
    <x v="2"/>
    <x v="1"/>
    <x v="1"/>
    <s v="Global Geo Office Task Chair, Gray"/>
    <n v="145.76"/>
    <n v="2"/>
    <n v="-8.1"/>
    <s v="No"/>
  </r>
  <r>
    <d v="2016-12-08T00:00:00"/>
    <x v="3"/>
    <x v="11"/>
    <x v="723"/>
    <x v="11"/>
    <x v="1"/>
    <x v="7"/>
    <s v="BPI Conference Tables"/>
    <n v="562.29"/>
    <n v="7"/>
    <n v="-255.59"/>
    <s v="No"/>
  </r>
  <r>
    <d v="2016-12-08T00:00:00"/>
    <x v="3"/>
    <x v="11"/>
    <x v="229"/>
    <x v="2"/>
    <x v="1"/>
    <x v="7"/>
    <s v="Chromcraft Round Conference Tables"/>
    <n v="209.15"/>
    <n v="2"/>
    <n v="-66.23"/>
    <s v="No"/>
  </r>
  <r>
    <d v="2016-12-08T00:00:00"/>
    <x v="3"/>
    <x v="11"/>
    <x v="229"/>
    <x v="2"/>
    <x v="2"/>
    <x v="6"/>
    <s v="Tennsco 6- and 18-Compartment Lockers"/>
    <n v="1591.02"/>
    <n v="6"/>
    <n v="286.38"/>
    <s v="Yes"/>
  </r>
  <r>
    <d v="2016-12-08T00:00:00"/>
    <x v="3"/>
    <x v="11"/>
    <x v="169"/>
    <x v="13"/>
    <x v="2"/>
    <x v="11"/>
    <s v="Boston 16765 Mini Stand Up Battery Pencil Sharpener"/>
    <n v="37.31"/>
    <n v="4"/>
    <n v="2.8"/>
    <s v="Yes"/>
  </r>
  <r>
    <d v="2016-12-09T00:00:00"/>
    <x v="3"/>
    <x v="11"/>
    <x v="630"/>
    <x v="15"/>
    <x v="1"/>
    <x v="5"/>
    <s v="C-Line Cubicle Keepers Polyproplyene Holder With Velcro Backings"/>
    <n v="15.14"/>
    <n v="4"/>
    <n v="3.59"/>
    <s v="Yes"/>
  </r>
  <r>
    <d v="2016-12-09T00:00:00"/>
    <x v="3"/>
    <x v="11"/>
    <x v="630"/>
    <x v="15"/>
    <x v="1"/>
    <x v="1"/>
    <s v="Hon 4070 Series Pagoda Armless Upholstered Stacking Chairs"/>
    <n v="466.77"/>
    <n v="2"/>
    <n v="52.51"/>
    <s v="Yes"/>
  </r>
  <r>
    <d v="2016-12-09T00:00:00"/>
    <x v="3"/>
    <x v="11"/>
    <x v="630"/>
    <x v="15"/>
    <x v="1"/>
    <x v="5"/>
    <s v="Eldon Expressions Desk Accessory, Wood Photo Frame, Mahogany"/>
    <n v="15.23"/>
    <n v="1"/>
    <n v="1.71"/>
    <s v="Yes"/>
  </r>
  <r>
    <d v="2016-12-09T00:00:00"/>
    <x v="3"/>
    <x v="11"/>
    <x v="630"/>
    <x v="15"/>
    <x v="2"/>
    <x v="8"/>
    <s v="Avery 509"/>
    <n v="6.26"/>
    <n v="3"/>
    <n v="2.04"/>
    <s v="Yes"/>
  </r>
  <r>
    <d v="2016-12-09T00:00:00"/>
    <x v="3"/>
    <x v="11"/>
    <x v="582"/>
    <x v="1"/>
    <x v="2"/>
    <x v="4"/>
    <s v="OIC Bulk Pack Metal Binder Clips"/>
    <n v="10.47"/>
    <n v="3"/>
    <n v="4.82"/>
    <s v="Yes"/>
  </r>
  <r>
    <d v="2016-12-09T00:00:00"/>
    <x v="3"/>
    <x v="11"/>
    <x v="582"/>
    <x v="1"/>
    <x v="2"/>
    <x v="8"/>
    <s v="Avery 487"/>
    <n v="11.07"/>
    <n v="3"/>
    <n v="5.2"/>
    <s v="Yes"/>
  </r>
  <r>
    <d v="2016-12-09T00:00:00"/>
    <x v="3"/>
    <x v="11"/>
    <x v="582"/>
    <x v="1"/>
    <x v="2"/>
    <x v="9"/>
    <s v="GBC Instant Report Kit"/>
    <n v="20.7"/>
    <n v="4"/>
    <n v="7.76"/>
    <s v="Yes"/>
  </r>
  <r>
    <d v="2016-12-09T00:00:00"/>
    <x v="3"/>
    <x v="11"/>
    <x v="244"/>
    <x v="25"/>
    <x v="0"/>
    <x v="0"/>
    <s v="ImationÂ 30456 USBÂ Flash DriveÂ 8GB"/>
    <n v="20.7"/>
    <n v="3"/>
    <n v="1.66"/>
    <s v="Yes"/>
  </r>
  <r>
    <d v="2016-12-09T00:00:00"/>
    <x v="3"/>
    <x v="11"/>
    <x v="244"/>
    <x v="25"/>
    <x v="2"/>
    <x v="4"/>
    <s v="Staples"/>
    <n v="11.34"/>
    <n v="3"/>
    <n v="5.22"/>
    <s v="Yes"/>
  </r>
  <r>
    <d v="2016-12-09T00:00:00"/>
    <x v="3"/>
    <x v="11"/>
    <x v="244"/>
    <x v="25"/>
    <x v="2"/>
    <x v="6"/>
    <s v="Rogers Jumbo File, Granite"/>
    <n v="67.900000000000006"/>
    <n v="5"/>
    <n v="0.68"/>
    <s v="Yes"/>
  </r>
  <r>
    <d v="2016-12-09T00:00:00"/>
    <x v="3"/>
    <x v="11"/>
    <x v="244"/>
    <x v="25"/>
    <x v="1"/>
    <x v="1"/>
    <s v="Hon Olson Stacker Chairs"/>
    <n v="1059.1199999999999"/>
    <n v="4"/>
    <n v="307.14"/>
    <s v="Yes"/>
  </r>
  <r>
    <d v="2016-12-09T00:00:00"/>
    <x v="3"/>
    <x v="11"/>
    <x v="571"/>
    <x v="10"/>
    <x v="2"/>
    <x v="3"/>
    <s v="Xerox 1991"/>
    <n v="68.52"/>
    <n v="3"/>
    <n v="31.52"/>
    <s v="Yes"/>
  </r>
  <r>
    <d v="2016-12-09T00:00:00"/>
    <x v="3"/>
    <x v="11"/>
    <x v="712"/>
    <x v="15"/>
    <x v="0"/>
    <x v="2"/>
    <s v="Lunatik TT5L-002 Taktik Strike Impact Protection System for iPhone 5"/>
    <n v="146.94999999999999"/>
    <n v="3"/>
    <n v="9.18"/>
    <s v="Yes"/>
  </r>
  <r>
    <d v="2016-12-09T00:00:00"/>
    <x v="3"/>
    <x v="11"/>
    <x v="712"/>
    <x v="15"/>
    <x v="1"/>
    <x v="1"/>
    <s v="Global Stack Chair without Arms, Black"/>
    <n v="83.14"/>
    <n v="4"/>
    <n v="5.2"/>
    <s v="Yes"/>
  </r>
  <r>
    <d v="2016-12-09T00:00:00"/>
    <x v="3"/>
    <x v="11"/>
    <x v="253"/>
    <x v="2"/>
    <x v="1"/>
    <x v="5"/>
    <s v="DAX Contemporary Wood Frame with Silver Metal Mat, Desktop, 11 x 14 Size"/>
    <n v="40.479999999999997"/>
    <n v="2"/>
    <n v="14.57"/>
    <s v="Yes"/>
  </r>
  <r>
    <d v="2016-12-11T00:00:00"/>
    <x v="3"/>
    <x v="11"/>
    <x v="151"/>
    <x v="22"/>
    <x v="2"/>
    <x v="9"/>
    <s v="Avery Durable Slant Ring Binders With Label Holder"/>
    <n v="6.27"/>
    <n v="5"/>
    <n v="-4.5999999999999996"/>
    <s v="No"/>
  </r>
  <r>
    <d v="2016-12-11T00:00:00"/>
    <x v="3"/>
    <x v="11"/>
    <x v="151"/>
    <x v="22"/>
    <x v="2"/>
    <x v="9"/>
    <s v="Round Ring Binders"/>
    <n v="4.37"/>
    <n v="7"/>
    <n v="-3.35"/>
    <s v="No"/>
  </r>
  <r>
    <d v="2016-12-11T00:00:00"/>
    <x v="3"/>
    <x v="11"/>
    <x v="151"/>
    <x v="22"/>
    <x v="0"/>
    <x v="0"/>
    <s v="Micropad Numeric Keypads"/>
    <n v="31.98"/>
    <n v="2"/>
    <n v="2"/>
    <s v="Yes"/>
  </r>
  <r>
    <d v="2016-12-11T00:00:00"/>
    <x v="3"/>
    <x v="11"/>
    <x v="279"/>
    <x v="24"/>
    <x v="2"/>
    <x v="13"/>
    <s v="Tyvek  Top-Opening Peel &amp; Seel  Envelopes, Gray"/>
    <n v="287.52"/>
    <n v="8"/>
    <n v="129.38"/>
    <s v="Yes"/>
  </r>
  <r>
    <d v="2016-12-11T00:00:00"/>
    <x v="3"/>
    <x v="11"/>
    <x v="279"/>
    <x v="24"/>
    <x v="2"/>
    <x v="10"/>
    <s v="Belkin F9H710-06 7 Outlet SurgeMaster Surge Protector"/>
    <n v="37.68"/>
    <n v="2"/>
    <n v="10.55"/>
    <s v="Yes"/>
  </r>
  <r>
    <d v="2016-12-11T00:00:00"/>
    <x v="3"/>
    <x v="11"/>
    <x v="279"/>
    <x v="24"/>
    <x v="2"/>
    <x v="3"/>
    <s v="Xerox 1896"/>
    <n v="19.98"/>
    <n v="2"/>
    <n v="8.99"/>
    <s v="Yes"/>
  </r>
  <r>
    <d v="2016-12-11T00:00:00"/>
    <x v="3"/>
    <x v="11"/>
    <x v="279"/>
    <x v="24"/>
    <x v="2"/>
    <x v="11"/>
    <s v="Newell 332"/>
    <n v="20.58"/>
    <n v="7"/>
    <n v="5.56"/>
    <s v="Yes"/>
  </r>
  <r>
    <d v="2016-12-11T00:00:00"/>
    <x v="3"/>
    <x v="11"/>
    <x v="279"/>
    <x v="24"/>
    <x v="2"/>
    <x v="9"/>
    <s v="Cardinal Slant-D Ring Binders"/>
    <n v="17.38"/>
    <n v="2"/>
    <n v="8.69"/>
    <s v="Yes"/>
  </r>
  <r>
    <d v="2016-12-11T00:00:00"/>
    <x v="3"/>
    <x v="11"/>
    <x v="537"/>
    <x v="18"/>
    <x v="1"/>
    <x v="1"/>
    <s v="Global Leather and Oak Executive Chair, Black"/>
    <n v="1474.8"/>
    <n v="7"/>
    <n v="-21.07"/>
    <s v="No"/>
  </r>
  <r>
    <d v="2016-12-11T00:00:00"/>
    <x v="3"/>
    <x v="11"/>
    <x v="537"/>
    <x v="18"/>
    <x v="2"/>
    <x v="10"/>
    <s v="Holmes Replacement Filter for HEPA Air Cleaner, Very Large Room, HEPA Filter"/>
    <n v="110.1"/>
    <n v="2"/>
    <n v="33.03"/>
    <s v="Yes"/>
  </r>
  <r>
    <d v="2016-12-11T00:00:00"/>
    <x v="3"/>
    <x v="11"/>
    <x v="537"/>
    <x v="18"/>
    <x v="2"/>
    <x v="4"/>
    <s v="OIC Bulk Pack Metal Binder Clips"/>
    <n v="16.75"/>
    <n v="6"/>
    <n v="5.44"/>
    <s v="Yes"/>
  </r>
  <r>
    <d v="2016-12-11T00:00:00"/>
    <x v="3"/>
    <x v="11"/>
    <x v="537"/>
    <x v="18"/>
    <x v="1"/>
    <x v="1"/>
    <s v="Hon Deluxe Fabric Upholstered Stacking Chairs, Rounded Back"/>
    <n v="1537.07"/>
    <n v="9"/>
    <n v="0"/>
    <s v="Break-Even"/>
  </r>
  <r>
    <d v="2016-12-11T00:00:00"/>
    <x v="3"/>
    <x v="11"/>
    <x v="537"/>
    <x v="18"/>
    <x v="1"/>
    <x v="1"/>
    <s v="Hon 4070 Series Pagoda Round Back Stacking Chairs"/>
    <n v="449.37"/>
    <n v="2"/>
    <n v="-12.84"/>
    <s v="No"/>
  </r>
  <r>
    <d v="2016-12-11T00:00:00"/>
    <x v="3"/>
    <x v="11"/>
    <x v="8"/>
    <x v="5"/>
    <x v="0"/>
    <x v="2"/>
    <s v="Panasonic KX TS3282W Corded phone"/>
    <n v="203.98"/>
    <n v="3"/>
    <n v="25.5"/>
    <s v="Yes"/>
  </r>
  <r>
    <d v="2016-12-11T00:00:00"/>
    <x v="3"/>
    <x v="11"/>
    <x v="8"/>
    <x v="5"/>
    <x v="1"/>
    <x v="7"/>
    <s v="Global Adaptabilities Conference Tables"/>
    <n v="674.35"/>
    <n v="3"/>
    <n v="-8.43"/>
    <s v="No"/>
  </r>
  <r>
    <d v="2016-12-11T00:00:00"/>
    <x v="3"/>
    <x v="11"/>
    <x v="126"/>
    <x v="3"/>
    <x v="1"/>
    <x v="5"/>
    <s v="DAX Charcoal/Nickel-Tone Document Frame, 5 x 7"/>
    <n v="22.75"/>
    <n v="6"/>
    <n v="-8.5299999999999994"/>
    <s v="No"/>
  </r>
  <r>
    <d v="2016-12-12T00:00:00"/>
    <x v="3"/>
    <x v="11"/>
    <x v="361"/>
    <x v="18"/>
    <x v="2"/>
    <x v="9"/>
    <s v="Wilson Jones Century Plastic Molded Ring Binders"/>
    <n v="18.690000000000001"/>
    <n v="3"/>
    <n v="-14.33"/>
    <s v="No"/>
  </r>
  <r>
    <d v="2016-12-12T00:00:00"/>
    <x v="3"/>
    <x v="11"/>
    <x v="361"/>
    <x v="18"/>
    <x v="0"/>
    <x v="0"/>
    <s v="Logitech G602 Wireless Gaming Mouse"/>
    <n v="383.95"/>
    <n v="6"/>
    <n v="76.790000000000006"/>
    <s v="Yes"/>
  </r>
  <r>
    <d v="2016-12-12T00:00:00"/>
    <x v="3"/>
    <x v="11"/>
    <x v="414"/>
    <x v="10"/>
    <x v="0"/>
    <x v="2"/>
    <s v="Jabra SPEAK 410"/>
    <n v="657.93"/>
    <n v="7"/>
    <n v="184.22"/>
    <s v="Yes"/>
  </r>
  <r>
    <d v="2016-12-12T00:00:00"/>
    <x v="3"/>
    <x v="11"/>
    <x v="414"/>
    <x v="10"/>
    <x v="1"/>
    <x v="5"/>
    <s v="Westinghouse Clip-On Gooseneck Lamps"/>
    <n v="33.479999999999997"/>
    <n v="4"/>
    <n v="8.6999999999999993"/>
    <s v="Yes"/>
  </r>
  <r>
    <d v="2016-12-12T00:00:00"/>
    <x v="3"/>
    <x v="11"/>
    <x v="414"/>
    <x v="10"/>
    <x v="2"/>
    <x v="11"/>
    <s v="Newell 333"/>
    <n v="13.9"/>
    <n v="5"/>
    <n v="3.61"/>
    <s v="Yes"/>
  </r>
  <r>
    <d v="2016-12-12T00:00:00"/>
    <x v="3"/>
    <x v="11"/>
    <x v="414"/>
    <x v="10"/>
    <x v="2"/>
    <x v="6"/>
    <s v="Fellowes Desktop Hanging File Manager"/>
    <n v="26.86"/>
    <n v="2"/>
    <n v="6.72"/>
    <s v="Yes"/>
  </r>
  <r>
    <d v="2016-12-12T00:00:00"/>
    <x v="3"/>
    <x v="11"/>
    <x v="574"/>
    <x v="21"/>
    <x v="0"/>
    <x v="0"/>
    <s v="Case Logic 2.4GHz Wireless Keyboard"/>
    <n v="249.95"/>
    <n v="5"/>
    <n v="20"/>
    <s v="Yes"/>
  </r>
  <r>
    <d v="2016-12-12T00:00:00"/>
    <x v="3"/>
    <x v="11"/>
    <x v="574"/>
    <x v="21"/>
    <x v="2"/>
    <x v="3"/>
    <s v="Xerox 1907"/>
    <n v="49.12"/>
    <n v="4"/>
    <n v="23.09"/>
    <s v="Yes"/>
  </r>
  <r>
    <d v="2016-12-12T00:00:00"/>
    <x v="3"/>
    <x v="11"/>
    <x v="561"/>
    <x v="5"/>
    <x v="1"/>
    <x v="5"/>
    <s v="Howard Miller 14-1/2&quot; Diameter Chrome Round Wall Clock"/>
    <n v="383.64"/>
    <n v="6"/>
    <n v="122.76"/>
    <s v="Yes"/>
  </r>
  <r>
    <d v="2016-12-12T00:00:00"/>
    <x v="3"/>
    <x v="11"/>
    <x v="561"/>
    <x v="5"/>
    <x v="2"/>
    <x v="10"/>
    <s v="Belkin F9H710-06 7 Outlet SurgeMaster Surge Protector"/>
    <n v="56.52"/>
    <n v="3"/>
    <n v="15.83"/>
    <s v="Yes"/>
  </r>
  <r>
    <d v="2016-12-12T00:00:00"/>
    <x v="3"/>
    <x v="11"/>
    <x v="312"/>
    <x v="2"/>
    <x v="1"/>
    <x v="5"/>
    <s v="Eldon 500 Class Desk Accessories"/>
    <n v="60.35"/>
    <n v="5"/>
    <n v="19.920000000000002"/>
    <s v="Yes"/>
  </r>
  <r>
    <d v="2016-12-12T00:00:00"/>
    <x v="3"/>
    <x v="11"/>
    <x v="312"/>
    <x v="2"/>
    <x v="2"/>
    <x v="16"/>
    <s v="Fiskars Home &amp; Office Scissors"/>
    <n v="35.520000000000003"/>
    <n v="4"/>
    <n v="9.9499999999999993"/>
    <s v="Yes"/>
  </r>
  <r>
    <d v="2016-12-12T00:00:00"/>
    <x v="3"/>
    <x v="11"/>
    <x v="312"/>
    <x v="2"/>
    <x v="2"/>
    <x v="11"/>
    <s v="Sanford Pocket Accent Highlighters"/>
    <n v="11.2"/>
    <n v="7"/>
    <n v="4.82"/>
    <s v="Yes"/>
  </r>
  <r>
    <d v="2016-12-13T00:00:00"/>
    <x v="3"/>
    <x v="11"/>
    <x v="23"/>
    <x v="32"/>
    <x v="0"/>
    <x v="0"/>
    <s v="Memorex Mini Travel Drive 16 GB USB 2.0 Flash Drive"/>
    <n v="63.88"/>
    <n v="4"/>
    <n v="24.91"/>
    <s v="Yes"/>
  </r>
  <r>
    <d v="2016-12-13T00:00:00"/>
    <x v="3"/>
    <x v="11"/>
    <x v="316"/>
    <x v="5"/>
    <x v="2"/>
    <x v="9"/>
    <s v="Acco Pressboard Covers with Storage Hooks, 14 7/8&quot; x 11&quot;, Dark Blue"/>
    <n v="6.1"/>
    <n v="2"/>
    <n v="2.21"/>
    <s v="Yes"/>
  </r>
  <r>
    <d v="2016-12-13T00:00:00"/>
    <x v="3"/>
    <x v="11"/>
    <x v="316"/>
    <x v="5"/>
    <x v="1"/>
    <x v="7"/>
    <s v="Bretford CR4500 Series Slim Rectangular Table"/>
    <n v="1114.27"/>
    <n v="4"/>
    <n v="41.79"/>
    <s v="Yes"/>
  </r>
  <r>
    <d v="2016-12-13T00:00:00"/>
    <x v="3"/>
    <x v="11"/>
    <x v="54"/>
    <x v="5"/>
    <x v="2"/>
    <x v="11"/>
    <s v="Crayola Colored Pencils"/>
    <n v="9.84"/>
    <n v="3"/>
    <n v="3.25"/>
    <s v="Yes"/>
  </r>
  <r>
    <d v="2016-12-14T00:00:00"/>
    <x v="3"/>
    <x v="11"/>
    <x v="221"/>
    <x v="33"/>
    <x v="1"/>
    <x v="5"/>
    <s v="Executive Impressions 14&quot;"/>
    <n v="133.38"/>
    <n v="6"/>
    <n v="58.69"/>
    <s v="Yes"/>
  </r>
  <r>
    <d v="2016-12-14T00:00:00"/>
    <x v="3"/>
    <x v="11"/>
    <x v="510"/>
    <x v="2"/>
    <x v="2"/>
    <x v="3"/>
    <s v="Strathmore Photo Frame Cards"/>
    <n v="14.62"/>
    <n v="2"/>
    <n v="6.73"/>
    <s v="Yes"/>
  </r>
  <r>
    <d v="2016-12-14T00:00:00"/>
    <x v="3"/>
    <x v="11"/>
    <x v="510"/>
    <x v="2"/>
    <x v="2"/>
    <x v="8"/>
    <s v="Avery 474"/>
    <n v="5.76"/>
    <n v="2"/>
    <n v="2.82"/>
    <s v="Yes"/>
  </r>
  <r>
    <d v="2016-12-14T00:00:00"/>
    <x v="3"/>
    <x v="11"/>
    <x v="510"/>
    <x v="2"/>
    <x v="2"/>
    <x v="4"/>
    <s v="OIC Colored Binder Clips, Assorted Sizes"/>
    <n v="21.48"/>
    <n v="6"/>
    <n v="10.53"/>
    <s v="Yes"/>
  </r>
  <r>
    <d v="2016-12-14T00:00:00"/>
    <x v="3"/>
    <x v="11"/>
    <x v="510"/>
    <x v="2"/>
    <x v="1"/>
    <x v="5"/>
    <s v="GE 48&quot; Fluorescent Tube, Cool White Energy Saver, 34 Watts, 30/Box"/>
    <n v="396.92"/>
    <n v="4"/>
    <n v="198.46"/>
    <s v="Yes"/>
  </r>
  <r>
    <d v="2016-12-14T00:00:00"/>
    <x v="3"/>
    <x v="11"/>
    <x v="510"/>
    <x v="2"/>
    <x v="2"/>
    <x v="6"/>
    <s v="Advantus Rolling Storage Box"/>
    <n v="17.149999999999999"/>
    <n v="1"/>
    <n v="4.63"/>
    <s v="Yes"/>
  </r>
  <r>
    <d v="2016-12-14T00:00:00"/>
    <x v="3"/>
    <x v="11"/>
    <x v="510"/>
    <x v="2"/>
    <x v="2"/>
    <x v="9"/>
    <s v="Acco Recycled 2&quot; Capacity Laser Printer Hanging Data Binders"/>
    <n v="23.12"/>
    <n v="2"/>
    <n v="7.8"/>
    <s v="Yes"/>
  </r>
  <r>
    <d v="2016-12-14T00:00:00"/>
    <x v="3"/>
    <x v="11"/>
    <x v="206"/>
    <x v="5"/>
    <x v="1"/>
    <x v="1"/>
    <s v="Global Task Chair, Black"/>
    <n v="81.42"/>
    <n v="2"/>
    <n v="-9.16"/>
    <s v="No"/>
  </r>
  <r>
    <d v="2016-12-14T00:00:00"/>
    <x v="3"/>
    <x v="11"/>
    <x v="206"/>
    <x v="5"/>
    <x v="2"/>
    <x v="6"/>
    <s v="Tenex Personal Project File with Scoop Front Design, Black"/>
    <n v="134.80000000000001"/>
    <n v="10"/>
    <n v="35.049999999999997"/>
    <s v="Yes"/>
  </r>
  <r>
    <d v="2016-12-15T00:00:00"/>
    <x v="3"/>
    <x v="11"/>
    <x v="613"/>
    <x v="10"/>
    <x v="1"/>
    <x v="7"/>
    <s v="Chromcraft Bull-Nose Wood Oval Conference Tables &amp; Bases"/>
    <n v="1652.94"/>
    <n v="3"/>
    <n v="231.41"/>
    <s v="Yes"/>
  </r>
  <r>
    <d v="2016-12-15T00:00:00"/>
    <x v="3"/>
    <x v="11"/>
    <x v="613"/>
    <x v="10"/>
    <x v="2"/>
    <x v="6"/>
    <s v="Recycled Data-Pak for Archival Bound Computer Printouts, 12-1/2 x 12-1/2 x 16"/>
    <n v="296.37"/>
    <n v="3"/>
    <n v="80.02"/>
    <s v="Yes"/>
  </r>
  <r>
    <d v="2016-12-15T00:00:00"/>
    <x v="3"/>
    <x v="11"/>
    <x v="192"/>
    <x v="5"/>
    <x v="1"/>
    <x v="5"/>
    <s v="Eldon Expressions Wood Desk Accessories, Oak"/>
    <n v="14.76"/>
    <n v="2"/>
    <n v="4.28"/>
    <s v="Yes"/>
  </r>
  <r>
    <d v="2016-12-15T00:00:00"/>
    <x v="3"/>
    <x v="11"/>
    <x v="157"/>
    <x v="16"/>
    <x v="1"/>
    <x v="7"/>
    <s v="Bretford Rectangular Conference Table Tops"/>
    <n v="564.20000000000005"/>
    <n v="3"/>
    <n v="-304.67"/>
    <s v="No"/>
  </r>
  <r>
    <d v="2016-12-15T00:00:00"/>
    <x v="3"/>
    <x v="11"/>
    <x v="157"/>
    <x v="16"/>
    <x v="2"/>
    <x v="10"/>
    <s v="Belkin 5 Outlet SurgeMaster Power Centers"/>
    <n v="87.17"/>
    <n v="2"/>
    <n v="8.7200000000000006"/>
    <s v="Yes"/>
  </r>
  <r>
    <d v="2016-12-15T00:00:00"/>
    <x v="3"/>
    <x v="11"/>
    <x v="81"/>
    <x v="18"/>
    <x v="2"/>
    <x v="9"/>
    <s v="Avery Triangle Shaped Sheet Lifters, Black, 2/Pack"/>
    <n v="2.21"/>
    <n v="3"/>
    <n v="-1.48"/>
    <s v="No"/>
  </r>
  <r>
    <d v="2016-12-15T00:00:00"/>
    <x v="3"/>
    <x v="11"/>
    <x v="536"/>
    <x v="9"/>
    <x v="2"/>
    <x v="3"/>
    <s v="Xerox 1958"/>
    <n v="19.440000000000001"/>
    <n v="3"/>
    <n v="9.33"/>
    <s v="Yes"/>
  </r>
  <r>
    <d v="2016-12-16T00:00:00"/>
    <x v="3"/>
    <x v="11"/>
    <x v="583"/>
    <x v="3"/>
    <x v="2"/>
    <x v="9"/>
    <s v="Cardinal Hold-It CD Pocket"/>
    <n v="4.79"/>
    <n v="3"/>
    <n v="-7.9"/>
    <s v="No"/>
  </r>
  <r>
    <d v="2016-12-16T00:00:00"/>
    <x v="3"/>
    <x v="11"/>
    <x v="452"/>
    <x v="2"/>
    <x v="2"/>
    <x v="4"/>
    <s v="Stockwell Gold Paper Clips"/>
    <n v="3.68"/>
    <n v="2"/>
    <n v="1.8"/>
    <s v="Yes"/>
  </r>
  <r>
    <d v="2016-12-16T00:00:00"/>
    <x v="3"/>
    <x v="11"/>
    <x v="510"/>
    <x v="5"/>
    <x v="1"/>
    <x v="1"/>
    <s v="Office Star - Contemporary Swivel Chair with Padded Adjustable Arms and Flex Back"/>
    <n v="563.91999999999996"/>
    <n v="5"/>
    <n v="7.05"/>
    <s v="Yes"/>
  </r>
  <r>
    <d v="2016-12-16T00:00:00"/>
    <x v="3"/>
    <x v="11"/>
    <x v="463"/>
    <x v="12"/>
    <x v="2"/>
    <x v="10"/>
    <s v="Acco 6 Outlet Guardian Premium Surge Suppressor"/>
    <n v="34.94"/>
    <n v="3"/>
    <n v="3.06"/>
    <s v="Yes"/>
  </r>
  <r>
    <d v="2016-12-16T00:00:00"/>
    <x v="3"/>
    <x v="11"/>
    <x v="464"/>
    <x v="5"/>
    <x v="0"/>
    <x v="0"/>
    <s v="ImationÂ USB 2.0 SwivelÂ Flash DriveÂ USBÂ flash driveÂ - 4 GB - Pink"/>
    <n v="21.21"/>
    <n v="7"/>
    <n v="4.45"/>
    <s v="Yes"/>
  </r>
  <r>
    <d v="2016-12-17T00:00:00"/>
    <x v="3"/>
    <x v="11"/>
    <x v="774"/>
    <x v="5"/>
    <x v="1"/>
    <x v="7"/>
    <s v="Bretford Â“Just In TimeÂ” Height-Adjustable Multi-Task Work Tables"/>
    <n v="2003.52"/>
    <n v="6"/>
    <n v="-325.57"/>
    <s v="No"/>
  </r>
  <r>
    <d v="2016-12-17T00:00:00"/>
    <x v="3"/>
    <x v="11"/>
    <x v="535"/>
    <x v="1"/>
    <x v="2"/>
    <x v="6"/>
    <s v="Personal Filing Tote with Lid, Black/Gray"/>
    <n v="46.53"/>
    <n v="3"/>
    <n v="13.03"/>
    <s v="Yes"/>
  </r>
  <r>
    <d v="2016-12-17T00:00:00"/>
    <x v="3"/>
    <x v="11"/>
    <x v="520"/>
    <x v="4"/>
    <x v="2"/>
    <x v="3"/>
    <s v="Xerox 214"/>
    <n v="51.84"/>
    <n v="10"/>
    <n v="18.14"/>
    <s v="Yes"/>
  </r>
  <r>
    <d v="2016-12-17T00:00:00"/>
    <x v="3"/>
    <x v="11"/>
    <x v="520"/>
    <x v="4"/>
    <x v="0"/>
    <x v="0"/>
    <s v="WD My Passport Ultra 1TB Portable External Hard Drive"/>
    <n v="165.6"/>
    <n v="3"/>
    <n v="-6.21"/>
    <s v="No"/>
  </r>
  <r>
    <d v="2016-12-17T00:00:00"/>
    <x v="3"/>
    <x v="11"/>
    <x v="312"/>
    <x v="35"/>
    <x v="2"/>
    <x v="9"/>
    <s v="Ibico Plastic and Wire Spiral Binding Combs"/>
    <n v="13.49"/>
    <n v="2"/>
    <n v="4.38"/>
    <s v="Yes"/>
  </r>
  <r>
    <d v="2016-12-17T00:00:00"/>
    <x v="3"/>
    <x v="11"/>
    <x v="312"/>
    <x v="35"/>
    <x v="2"/>
    <x v="9"/>
    <s v="GBC Laser Imprintable Binding System Covers, Desert Sand"/>
    <n v="11.42"/>
    <n v="1"/>
    <n v="3.85"/>
    <s v="Yes"/>
  </r>
  <r>
    <d v="2016-12-17T00:00:00"/>
    <x v="3"/>
    <x v="11"/>
    <x v="579"/>
    <x v="10"/>
    <x v="2"/>
    <x v="9"/>
    <s v="GBC Ibimaster 500 Manual ProClick Binding System"/>
    <n v="9892.74"/>
    <n v="13"/>
    <n v="4946.37"/>
    <s v="Yes"/>
  </r>
  <r>
    <d v="2016-12-18T00:00:00"/>
    <x v="3"/>
    <x v="11"/>
    <x v="648"/>
    <x v="11"/>
    <x v="2"/>
    <x v="9"/>
    <s v="GBC VeloBinder Electric Binding Machine"/>
    <n v="254.06"/>
    <n v="7"/>
    <n v="-169.37"/>
    <s v="No"/>
  </r>
  <r>
    <d v="2016-12-18T00:00:00"/>
    <x v="3"/>
    <x v="11"/>
    <x v="648"/>
    <x v="11"/>
    <x v="2"/>
    <x v="10"/>
    <s v="Acco 7-Outlet Masterpiece Power Center, Wihtout Fax/Phone Line Protection"/>
    <n v="194.53"/>
    <n v="2"/>
    <n v="24.32"/>
    <s v="Yes"/>
  </r>
  <r>
    <d v="2016-12-18T00:00:00"/>
    <x v="3"/>
    <x v="11"/>
    <x v="648"/>
    <x v="11"/>
    <x v="2"/>
    <x v="16"/>
    <s v="Premier Automatic Letter Opener"/>
    <n v="961.48"/>
    <n v="5"/>
    <n v="-204.31"/>
    <s v="No"/>
  </r>
  <r>
    <d v="2016-12-18T00:00:00"/>
    <x v="3"/>
    <x v="11"/>
    <x v="522"/>
    <x v="7"/>
    <x v="1"/>
    <x v="5"/>
    <s v="Eldon 200 Class Desk Accessories"/>
    <n v="18.84"/>
    <n v="3"/>
    <n v="6.03"/>
    <s v="Yes"/>
  </r>
  <r>
    <d v="2016-12-18T00:00:00"/>
    <x v="3"/>
    <x v="11"/>
    <x v="436"/>
    <x v="5"/>
    <x v="2"/>
    <x v="3"/>
    <s v="Eureka Recycled Copy Paper 8 1/2&quot; x 11&quot;, Ream"/>
    <n v="38.880000000000003"/>
    <n v="6"/>
    <n v="18.66"/>
    <s v="Yes"/>
  </r>
  <r>
    <d v="2016-12-18T00:00:00"/>
    <x v="3"/>
    <x v="11"/>
    <x v="436"/>
    <x v="5"/>
    <x v="1"/>
    <x v="5"/>
    <s v="Seth Thomas 12&quot; Clock w/ Goldtone Case"/>
    <n v="183.84"/>
    <n v="8"/>
    <n v="62.51"/>
    <s v="Yes"/>
  </r>
  <r>
    <d v="2016-12-18T00:00:00"/>
    <x v="3"/>
    <x v="11"/>
    <x v="436"/>
    <x v="5"/>
    <x v="2"/>
    <x v="16"/>
    <s v="Premier Electric Letter Opener"/>
    <n v="579.29999999999995"/>
    <n v="5"/>
    <n v="28.97"/>
    <s v="Yes"/>
  </r>
  <r>
    <d v="2016-12-18T00:00:00"/>
    <x v="3"/>
    <x v="11"/>
    <x v="80"/>
    <x v="2"/>
    <x v="2"/>
    <x v="6"/>
    <s v="Tennsco Double-Tier Lockers"/>
    <n v="900.08"/>
    <n v="4"/>
    <n v="117.01"/>
    <s v="Yes"/>
  </r>
  <r>
    <d v="2016-12-18T00:00:00"/>
    <x v="3"/>
    <x v="11"/>
    <x v="313"/>
    <x v="8"/>
    <x v="2"/>
    <x v="9"/>
    <s v="GBC DocuBind TL300 Electric Binding System"/>
    <n v="1793.98"/>
    <n v="2"/>
    <n v="843.17"/>
    <s v="Yes"/>
  </r>
  <r>
    <d v="2016-12-18T00:00:00"/>
    <x v="3"/>
    <x v="11"/>
    <x v="624"/>
    <x v="5"/>
    <x v="0"/>
    <x v="0"/>
    <s v="SanDisk Cruzer 64 GB USB Flash Drive"/>
    <n v="72.64"/>
    <n v="2"/>
    <n v="21.79"/>
    <s v="Yes"/>
  </r>
  <r>
    <d v="2016-12-18T00:00:00"/>
    <x v="3"/>
    <x v="11"/>
    <x v="624"/>
    <x v="5"/>
    <x v="0"/>
    <x v="0"/>
    <s v="LogitechÂ P710e Mobile Speakerphone"/>
    <n v="772.47"/>
    <n v="3"/>
    <n v="146.77000000000001"/>
    <s v="Yes"/>
  </r>
  <r>
    <d v="2016-12-18T00:00:00"/>
    <x v="3"/>
    <x v="11"/>
    <x v="624"/>
    <x v="5"/>
    <x v="1"/>
    <x v="5"/>
    <s v="Eldon Expressions Wood and Plastic Desk Accessories, Oak"/>
    <n v="39.92"/>
    <n v="4"/>
    <n v="11.18"/>
    <s v="Yes"/>
  </r>
  <r>
    <d v="2016-12-18T00:00:00"/>
    <x v="3"/>
    <x v="11"/>
    <x v="341"/>
    <x v="16"/>
    <x v="2"/>
    <x v="9"/>
    <s v="Vinyl Sectional Post Binders"/>
    <n v="45.24"/>
    <n v="4"/>
    <n v="-30.16"/>
    <s v="No"/>
  </r>
  <r>
    <d v="2016-12-18T00:00:00"/>
    <x v="3"/>
    <x v="11"/>
    <x v="341"/>
    <x v="16"/>
    <x v="2"/>
    <x v="11"/>
    <s v="Newell 312"/>
    <n v="18.690000000000001"/>
    <n v="4"/>
    <n v="2.34"/>
    <s v="Yes"/>
  </r>
  <r>
    <d v="2016-12-18T00:00:00"/>
    <x v="3"/>
    <x v="11"/>
    <x v="341"/>
    <x v="16"/>
    <x v="2"/>
    <x v="3"/>
    <s v="Black Print Carbonless 8 1/2&quot; x 8 1/4&quot; Rapid Memo Book"/>
    <n v="11.65"/>
    <n v="2"/>
    <n v="3.79"/>
    <s v="Yes"/>
  </r>
  <r>
    <d v="2016-12-18T00:00:00"/>
    <x v="3"/>
    <x v="11"/>
    <x v="341"/>
    <x v="16"/>
    <x v="0"/>
    <x v="0"/>
    <s v="Sony Micro Vault Click 8 GB USB 2.0 Flash Drive"/>
    <n v="112.78"/>
    <n v="3"/>
    <n v="-8.4600000000000009"/>
    <s v="No"/>
  </r>
  <r>
    <d v="2016-12-18T00:00:00"/>
    <x v="3"/>
    <x v="11"/>
    <x v="341"/>
    <x v="16"/>
    <x v="1"/>
    <x v="7"/>
    <s v="Iceberg OfficeWorks 42&quot; Round Tables"/>
    <n v="377.45"/>
    <n v="5"/>
    <n v="-264.22000000000003"/>
    <s v="No"/>
  </r>
  <r>
    <d v="2016-12-18T00:00:00"/>
    <x v="3"/>
    <x v="11"/>
    <x v="341"/>
    <x v="16"/>
    <x v="2"/>
    <x v="8"/>
    <s v="Avery White Multi-Purpose Labels"/>
    <n v="15.94"/>
    <n v="4"/>
    <n v="5.18"/>
    <s v="Yes"/>
  </r>
  <r>
    <d v="2016-12-18T00:00:00"/>
    <x v="3"/>
    <x v="11"/>
    <x v="341"/>
    <x v="16"/>
    <x v="0"/>
    <x v="2"/>
    <s v="Macally Suction Cup Mount"/>
    <n v="28.68"/>
    <n v="3"/>
    <n v="-7.17"/>
    <s v="No"/>
  </r>
  <r>
    <d v="2016-12-18T00:00:00"/>
    <x v="3"/>
    <x v="11"/>
    <x v="677"/>
    <x v="31"/>
    <x v="1"/>
    <x v="1"/>
    <s v="Hon Every-Day Series Multi-Task Chairs"/>
    <n v="563.94000000000005"/>
    <n v="3"/>
    <n v="112.79"/>
    <s v="Yes"/>
  </r>
  <r>
    <d v="2016-12-18T00:00:00"/>
    <x v="3"/>
    <x v="11"/>
    <x v="278"/>
    <x v="5"/>
    <x v="0"/>
    <x v="2"/>
    <s v="I Need's 3d Hello Kitty Hybrid Silicone Case Cover for HTC One X 4g with 3d Hello Kitty Stylus Pen Green/pink"/>
    <n v="66.98"/>
    <n v="7"/>
    <n v="6.7"/>
    <s v="Yes"/>
  </r>
  <r>
    <d v="2016-12-19T00:00:00"/>
    <x v="3"/>
    <x v="11"/>
    <x v="77"/>
    <x v="22"/>
    <x v="1"/>
    <x v="7"/>
    <s v="SAFCO PlanMaster Boards, 60w x 37-1/2d, White Melamine"/>
    <n v="455.97"/>
    <n v="6"/>
    <n v="-218.87"/>
    <s v="No"/>
  </r>
  <r>
    <d v="2016-12-19T00:00:00"/>
    <x v="3"/>
    <x v="11"/>
    <x v="77"/>
    <x v="22"/>
    <x v="2"/>
    <x v="9"/>
    <s v="Wilson Jones Clip &amp; Carry Folder Binder Tool for Ring Binders, Clear"/>
    <n v="10.44"/>
    <n v="6"/>
    <n v="-7.66"/>
    <s v="No"/>
  </r>
  <r>
    <d v="2016-12-19T00:00:00"/>
    <x v="3"/>
    <x v="11"/>
    <x v="77"/>
    <x v="22"/>
    <x v="2"/>
    <x v="9"/>
    <s v="Cardinal Slant-D Ring Binder, Heavy Gauge Vinyl"/>
    <n v="5.21"/>
    <n v="2"/>
    <n v="-4.17"/>
    <s v="No"/>
  </r>
  <r>
    <d v="2016-12-19T00:00:00"/>
    <x v="3"/>
    <x v="11"/>
    <x v="137"/>
    <x v="2"/>
    <x v="2"/>
    <x v="9"/>
    <s v="GBC Laser Imprintable Binding System Covers, Desert Sand"/>
    <n v="34.25"/>
    <n v="3"/>
    <n v="11.56"/>
    <s v="Yes"/>
  </r>
  <r>
    <d v="2016-12-19T00:00:00"/>
    <x v="3"/>
    <x v="11"/>
    <x v="137"/>
    <x v="2"/>
    <x v="2"/>
    <x v="11"/>
    <s v="Newell 326"/>
    <n v="3.52"/>
    <n v="2"/>
    <n v="1.02"/>
    <s v="Yes"/>
  </r>
  <r>
    <d v="2016-12-19T00:00:00"/>
    <x v="3"/>
    <x v="11"/>
    <x v="560"/>
    <x v="3"/>
    <x v="2"/>
    <x v="9"/>
    <s v="Wilson Jones Easy Flow II Sheet Lifters"/>
    <n v="1.8"/>
    <n v="5"/>
    <n v="-2.88"/>
    <s v="No"/>
  </r>
  <r>
    <d v="2016-12-19T00:00:00"/>
    <x v="3"/>
    <x v="11"/>
    <x v="71"/>
    <x v="13"/>
    <x v="1"/>
    <x v="5"/>
    <s v="Eldon &quot;L&quot; Workstation Diamond Chairmat"/>
    <n v="303.92"/>
    <n v="5"/>
    <n v="-30.39"/>
    <s v="No"/>
  </r>
  <r>
    <d v="2016-12-20T00:00:00"/>
    <x v="3"/>
    <x v="11"/>
    <x v="718"/>
    <x v="33"/>
    <x v="0"/>
    <x v="0"/>
    <s v="SanDisk Ultra 32 GB MicroSDHC Class 10 Memory Card"/>
    <n v="66.3"/>
    <n v="3"/>
    <n v="8.6199999999999992"/>
    <s v="Yes"/>
  </r>
  <r>
    <d v="2016-12-20T00:00:00"/>
    <x v="3"/>
    <x v="11"/>
    <x v="351"/>
    <x v="33"/>
    <x v="1"/>
    <x v="5"/>
    <s v="C-Line Cubicle Keepers Polyproplyene Holder With Velcro Backings"/>
    <n v="18.920000000000002"/>
    <n v="4"/>
    <n v="7.38"/>
    <s v="Yes"/>
  </r>
  <r>
    <d v="2016-12-20T00:00:00"/>
    <x v="3"/>
    <x v="11"/>
    <x v="351"/>
    <x v="33"/>
    <x v="2"/>
    <x v="9"/>
    <s v="DXL Angle-View Binders with Locking Rings by Samsill"/>
    <n v="15.42"/>
    <n v="2"/>
    <n v="6.94"/>
    <s v="Yes"/>
  </r>
  <r>
    <d v="2016-12-20T00:00:00"/>
    <x v="3"/>
    <x v="11"/>
    <x v="86"/>
    <x v="31"/>
    <x v="2"/>
    <x v="3"/>
    <s v="Strathmore Photo Mount Cards"/>
    <n v="33.9"/>
    <n v="5"/>
    <n v="15.59"/>
    <s v="Yes"/>
  </r>
  <r>
    <d v="2016-12-22T00:00:00"/>
    <x v="3"/>
    <x v="11"/>
    <x v="98"/>
    <x v="16"/>
    <x v="2"/>
    <x v="9"/>
    <s v="Avery 3 1/2&quot; Diskette Storage Pages, 10/Pack"/>
    <n v="31.32"/>
    <n v="10"/>
    <n v="-25.06"/>
    <s v="No"/>
  </r>
  <r>
    <d v="2016-12-22T00:00:00"/>
    <x v="3"/>
    <x v="11"/>
    <x v="98"/>
    <x v="16"/>
    <x v="1"/>
    <x v="5"/>
    <s v="3M Hangers With Command Adhesive"/>
    <n v="11.84"/>
    <n v="4"/>
    <n v="3.11"/>
    <s v="Yes"/>
  </r>
  <r>
    <d v="2016-12-22T00:00:00"/>
    <x v="3"/>
    <x v="11"/>
    <x v="98"/>
    <x v="16"/>
    <x v="1"/>
    <x v="5"/>
    <s v="Seth Thomas 14&quot; Day/Date Wall Clock"/>
    <n v="22.78"/>
    <n v="1"/>
    <n v="4.84"/>
    <s v="Yes"/>
  </r>
  <r>
    <d v="2016-12-22T00:00:00"/>
    <x v="3"/>
    <x v="11"/>
    <x v="199"/>
    <x v="2"/>
    <x v="2"/>
    <x v="9"/>
    <s v="GBC Pre-Punched Binding Paper, Plastic, White, 8-1/2&quot; x 11&quot;"/>
    <n v="25.58"/>
    <n v="2"/>
    <n v="8.9499999999999993"/>
    <s v="Yes"/>
  </r>
  <r>
    <d v="2016-12-22T00:00:00"/>
    <x v="3"/>
    <x v="11"/>
    <x v="413"/>
    <x v="1"/>
    <x v="2"/>
    <x v="9"/>
    <s v="Wilson Jones International Size A4 Ring Binders"/>
    <n v="55.36"/>
    <n v="4"/>
    <n v="19.38"/>
    <s v="Yes"/>
  </r>
  <r>
    <d v="2016-12-22T00:00:00"/>
    <x v="3"/>
    <x v="11"/>
    <x v="413"/>
    <x v="1"/>
    <x v="0"/>
    <x v="15"/>
    <s v="Texas Instrument TI-15 Fraction Calculator"/>
    <n v="11.56"/>
    <n v="1"/>
    <n v="3.76"/>
    <s v="Yes"/>
  </r>
  <r>
    <d v="2016-12-22T00:00:00"/>
    <x v="3"/>
    <x v="11"/>
    <x v="382"/>
    <x v="5"/>
    <x v="1"/>
    <x v="5"/>
    <s v="Deflect-o DuraMat Antistatic Studded Beveled Mat for Medium Pile Carpeting"/>
    <n v="842.72"/>
    <n v="8"/>
    <n v="202.25"/>
    <s v="Yes"/>
  </r>
  <r>
    <d v="2016-12-22T00:00:00"/>
    <x v="3"/>
    <x v="11"/>
    <x v="382"/>
    <x v="5"/>
    <x v="1"/>
    <x v="5"/>
    <s v="Magnifier Swing Arm Lamp"/>
    <n v="41.96"/>
    <n v="2"/>
    <n v="10.91"/>
    <s v="Yes"/>
  </r>
  <r>
    <d v="2016-12-23T00:00:00"/>
    <x v="3"/>
    <x v="11"/>
    <x v="418"/>
    <x v="25"/>
    <x v="1"/>
    <x v="5"/>
    <s v="Electrix Architect's Clamp-On Swing Arm Lamp, Black"/>
    <n v="572.76"/>
    <n v="6"/>
    <n v="166.1"/>
    <s v="Yes"/>
  </r>
  <r>
    <d v="2016-12-23T00:00:00"/>
    <x v="3"/>
    <x v="11"/>
    <x v="418"/>
    <x v="25"/>
    <x v="1"/>
    <x v="5"/>
    <s v="Electrix Architect's Clamp-On Swing Arm Lamp, Black"/>
    <n v="286.38"/>
    <n v="3"/>
    <n v="83.05"/>
    <s v="Yes"/>
  </r>
  <r>
    <d v="2016-12-23T00:00:00"/>
    <x v="3"/>
    <x v="11"/>
    <x v="630"/>
    <x v="3"/>
    <x v="1"/>
    <x v="14"/>
    <s v="Bush Westfield Collection Bookcases, Fully Assembled"/>
    <n v="141.37"/>
    <n v="2"/>
    <n v="-14.14"/>
    <s v="No"/>
  </r>
  <r>
    <d v="2016-12-23T00:00:00"/>
    <x v="3"/>
    <x v="11"/>
    <x v="253"/>
    <x v="10"/>
    <x v="2"/>
    <x v="4"/>
    <s v="Acco Clips to Go Binder Clips, 24 Clips in Two Sizes"/>
    <n v="24.85"/>
    <n v="7"/>
    <n v="11.68"/>
    <s v="Yes"/>
  </r>
  <r>
    <d v="2016-12-23T00:00:00"/>
    <x v="3"/>
    <x v="11"/>
    <x v="601"/>
    <x v="18"/>
    <x v="2"/>
    <x v="9"/>
    <s v="Universal Recycled Hanging Pressboard Report Binders, Letter Size"/>
    <n v="5.55"/>
    <n v="3"/>
    <n v="-4.07"/>
    <s v="No"/>
  </r>
  <r>
    <d v="2016-12-23T00:00:00"/>
    <x v="3"/>
    <x v="11"/>
    <x v="478"/>
    <x v="1"/>
    <x v="2"/>
    <x v="11"/>
    <s v="Newell 317"/>
    <n v="8.82"/>
    <n v="3"/>
    <n v="2.56"/>
    <s v="Yes"/>
  </r>
  <r>
    <d v="2016-12-23T00:00:00"/>
    <x v="3"/>
    <x v="11"/>
    <x v="478"/>
    <x v="1"/>
    <x v="2"/>
    <x v="3"/>
    <s v="Computer Printout Paper with Letter-Trim Perforations"/>
    <n v="37.94"/>
    <n v="2"/>
    <n v="18.21"/>
    <s v="Yes"/>
  </r>
  <r>
    <d v="2016-12-23T00:00:00"/>
    <x v="3"/>
    <x v="11"/>
    <x v="478"/>
    <x v="1"/>
    <x v="2"/>
    <x v="11"/>
    <s v="Sanford EarthWrite Recycled Pencils, Medium Soft, #2"/>
    <n v="4.2"/>
    <n v="2"/>
    <n v="1.18"/>
    <s v="Yes"/>
  </r>
  <r>
    <d v="2016-12-23T00:00:00"/>
    <x v="3"/>
    <x v="11"/>
    <x v="478"/>
    <x v="1"/>
    <x v="2"/>
    <x v="6"/>
    <s v="SAFCO Boltless Steel Shelving"/>
    <n v="227.28"/>
    <n v="2"/>
    <n v="2.27"/>
    <s v="Yes"/>
  </r>
  <r>
    <d v="2016-12-23T00:00:00"/>
    <x v="3"/>
    <x v="11"/>
    <x v="478"/>
    <x v="1"/>
    <x v="2"/>
    <x v="3"/>
    <s v="Xerox 1911"/>
    <n v="47.9"/>
    <n v="1"/>
    <n v="22.99"/>
    <s v="Yes"/>
  </r>
  <r>
    <d v="2016-12-23T00:00:00"/>
    <x v="3"/>
    <x v="11"/>
    <x v="478"/>
    <x v="1"/>
    <x v="2"/>
    <x v="13"/>
    <s v="Staple envelope"/>
    <n v="61.96"/>
    <n v="2"/>
    <n v="30.36"/>
    <s v="Yes"/>
  </r>
  <r>
    <d v="2016-12-23T00:00:00"/>
    <x v="3"/>
    <x v="11"/>
    <x v="478"/>
    <x v="1"/>
    <x v="2"/>
    <x v="6"/>
    <s v="Tennsco Snap-Together Open Shelving Units, Starter Sets and Add-On Units"/>
    <n v="1117.92"/>
    <n v="4"/>
    <n v="55.9"/>
    <s v="Yes"/>
  </r>
  <r>
    <d v="2016-12-23T00:00:00"/>
    <x v="3"/>
    <x v="11"/>
    <x v="52"/>
    <x v="43"/>
    <x v="0"/>
    <x v="12"/>
    <s v="Hewlett Packard 610 Color Digital Copier / Printer"/>
    <n v="1999.96"/>
    <n v="4"/>
    <n v="899.98"/>
    <s v="Yes"/>
  </r>
  <r>
    <d v="2016-12-23T00:00:00"/>
    <x v="3"/>
    <x v="11"/>
    <x v="209"/>
    <x v="4"/>
    <x v="0"/>
    <x v="2"/>
    <s v="Wireless Extenders zBoost YX545 SOHO Signal Booster"/>
    <n v="453.58"/>
    <n v="3"/>
    <n v="39.69"/>
    <s v="Yes"/>
  </r>
  <r>
    <d v="2016-12-23T00:00:00"/>
    <x v="3"/>
    <x v="11"/>
    <x v="209"/>
    <x v="4"/>
    <x v="2"/>
    <x v="8"/>
    <s v="Permanent Self-Adhesive File Folder Labels for Typewriters, 1 1/8 x 3 1/2, White"/>
    <n v="45.36"/>
    <n v="9"/>
    <n v="14.74"/>
    <s v="Yes"/>
  </r>
  <r>
    <d v="2016-12-23T00:00:00"/>
    <x v="3"/>
    <x v="11"/>
    <x v="209"/>
    <x v="4"/>
    <x v="0"/>
    <x v="2"/>
    <s v="Cisco SPA 502G IP Phone"/>
    <n v="287.88"/>
    <n v="3"/>
    <n v="35.99"/>
    <s v="Yes"/>
  </r>
  <r>
    <d v="2016-12-23T00:00:00"/>
    <x v="3"/>
    <x v="11"/>
    <x v="209"/>
    <x v="4"/>
    <x v="0"/>
    <x v="2"/>
    <s v="Cisco SPA112 2 Port Phone Adapter"/>
    <n v="131.88"/>
    <n v="3"/>
    <n v="14.84"/>
    <s v="Yes"/>
  </r>
  <r>
    <d v="2016-12-23T00:00:00"/>
    <x v="3"/>
    <x v="11"/>
    <x v="209"/>
    <x v="4"/>
    <x v="1"/>
    <x v="5"/>
    <s v="GE General Purpose, Extra Long Life, Showcase &amp; Floodlight Incandescent Bulbs"/>
    <n v="2.33"/>
    <n v="2"/>
    <n v="-0.76"/>
    <s v="No"/>
  </r>
  <r>
    <d v="2016-12-23T00:00:00"/>
    <x v="3"/>
    <x v="11"/>
    <x v="399"/>
    <x v="13"/>
    <x v="2"/>
    <x v="3"/>
    <s v="Xerox 1952"/>
    <n v="7.97"/>
    <n v="2"/>
    <n v="2.69"/>
    <s v="Yes"/>
  </r>
  <r>
    <d v="2016-12-23T00:00:00"/>
    <x v="3"/>
    <x v="11"/>
    <x v="399"/>
    <x v="13"/>
    <x v="0"/>
    <x v="2"/>
    <s v="LG G2"/>
    <n v="1499.97"/>
    <n v="5"/>
    <n v="-374.99"/>
    <s v="No"/>
  </r>
  <r>
    <d v="2016-12-24T00:00:00"/>
    <x v="3"/>
    <x v="11"/>
    <x v="111"/>
    <x v="12"/>
    <x v="2"/>
    <x v="9"/>
    <s v="GBC Linen Binding Covers"/>
    <n v="27.88"/>
    <n v="3"/>
    <n v="-20.45"/>
    <s v="No"/>
  </r>
  <r>
    <d v="2016-12-24T00:00:00"/>
    <x v="3"/>
    <x v="11"/>
    <x v="111"/>
    <x v="12"/>
    <x v="2"/>
    <x v="6"/>
    <s v="Tennsco Double-Tier Lockers"/>
    <n v="540.04999999999995"/>
    <n v="3"/>
    <n v="-47.25"/>
    <s v="No"/>
  </r>
  <r>
    <d v="2016-12-24T00:00:00"/>
    <x v="3"/>
    <x v="11"/>
    <x v="111"/>
    <x v="12"/>
    <x v="0"/>
    <x v="0"/>
    <s v="Microsoft Sculpt Comfort Mouse"/>
    <n v="255.68"/>
    <n v="8"/>
    <n v="76.7"/>
    <s v="Yes"/>
  </r>
  <r>
    <d v="2016-12-24T00:00:00"/>
    <x v="3"/>
    <x v="11"/>
    <x v="631"/>
    <x v="1"/>
    <x v="2"/>
    <x v="3"/>
    <s v="Xerox 1898"/>
    <n v="33.4"/>
    <n v="5"/>
    <n v="16.03"/>
    <s v="Yes"/>
  </r>
  <r>
    <d v="2016-12-24T00:00:00"/>
    <x v="3"/>
    <x v="11"/>
    <x v="421"/>
    <x v="2"/>
    <x v="1"/>
    <x v="5"/>
    <s v="Luxo Adjustable Task Clamp Lamp"/>
    <n v="799.56"/>
    <n v="9"/>
    <n v="207.89"/>
    <s v="Yes"/>
  </r>
  <r>
    <d v="2016-12-24T00:00:00"/>
    <x v="3"/>
    <x v="11"/>
    <x v="245"/>
    <x v="2"/>
    <x v="0"/>
    <x v="2"/>
    <s v="Samsung Rugby III"/>
    <n v="197.97"/>
    <n v="3"/>
    <n v="53.45"/>
    <s v="Yes"/>
  </r>
  <r>
    <d v="2016-12-24T00:00:00"/>
    <x v="3"/>
    <x v="11"/>
    <x v="573"/>
    <x v="5"/>
    <x v="1"/>
    <x v="5"/>
    <s v="Eldon 200 Class Desk Accessories, Smoke"/>
    <n v="43.96"/>
    <n v="7"/>
    <n v="18.46"/>
    <s v="Yes"/>
  </r>
  <r>
    <d v="2016-12-24T00:00:00"/>
    <x v="3"/>
    <x v="11"/>
    <x v="573"/>
    <x v="5"/>
    <x v="2"/>
    <x v="13"/>
    <s v="Staple envelope"/>
    <n v="39.76"/>
    <n v="7"/>
    <n v="18.690000000000001"/>
    <s v="Yes"/>
  </r>
  <r>
    <d v="2016-12-25T00:00:00"/>
    <x v="3"/>
    <x v="11"/>
    <x v="313"/>
    <x v="5"/>
    <x v="0"/>
    <x v="2"/>
    <s v="Samsung Galaxy Note 2"/>
    <n v="2575.94"/>
    <n v="7"/>
    <n v="257.58999999999997"/>
    <s v="Yes"/>
  </r>
  <r>
    <d v="2016-12-25T00:00:00"/>
    <x v="3"/>
    <x v="11"/>
    <x v="313"/>
    <x v="5"/>
    <x v="2"/>
    <x v="3"/>
    <s v="Xerox 225"/>
    <n v="45.36"/>
    <n v="7"/>
    <n v="21.77"/>
    <s v="Yes"/>
  </r>
  <r>
    <d v="2016-12-25T00:00:00"/>
    <x v="3"/>
    <x v="11"/>
    <x v="313"/>
    <x v="5"/>
    <x v="0"/>
    <x v="0"/>
    <s v="SanDisk Cruzer 64 GB USB Flash Drive"/>
    <n v="254.24"/>
    <n v="7"/>
    <n v="76.27"/>
    <s v="Yes"/>
  </r>
  <r>
    <d v="2016-12-25T00:00:00"/>
    <x v="3"/>
    <x v="11"/>
    <x v="321"/>
    <x v="2"/>
    <x v="2"/>
    <x v="9"/>
    <s v="GBC Premium Transparent Covers with Diagonal Lined Pattern"/>
    <n v="33.57"/>
    <n v="2"/>
    <n v="11.75"/>
    <s v="Yes"/>
  </r>
  <r>
    <d v="2016-12-25T00:00:00"/>
    <x v="3"/>
    <x v="11"/>
    <x v="538"/>
    <x v="38"/>
    <x v="1"/>
    <x v="5"/>
    <s v="Master Big Foot Doorstop, Beige"/>
    <n v="21.12"/>
    <n v="4"/>
    <n v="6.55"/>
    <s v="Yes"/>
  </r>
  <r>
    <d v="2016-12-25T00:00:00"/>
    <x v="3"/>
    <x v="11"/>
    <x v="398"/>
    <x v="1"/>
    <x v="1"/>
    <x v="1"/>
    <s v="Global Executive Mid-Back Manager's Chair"/>
    <n v="698.35"/>
    <n v="3"/>
    <n v="52.38"/>
    <s v="Yes"/>
  </r>
  <r>
    <d v="2016-12-25T00:00:00"/>
    <x v="3"/>
    <x v="11"/>
    <x v="398"/>
    <x v="1"/>
    <x v="1"/>
    <x v="7"/>
    <s v="SAFCO PlanMaster Heigh-Adjustable Drafting Table Base, 43w x 30d x 30-37h, Black"/>
    <n v="1747.25"/>
    <n v="5"/>
    <n v="629.01"/>
    <s v="Yes"/>
  </r>
  <r>
    <d v="2016-12-25T00:00:00"/>
    <x v="3"/>
    <x v="11"/>
    <x v="13"/>
    <x v="22"/>
    <x v="1"/>
    <x v="7"/>
    <s v="KI Conference Tables"/>
    <n v="35.450000000000003"/>
    <n v="1"/>
    <n v="-24.1"/>
    <s v="No"/>
  </r>
  <r>
    <d v="2016-12-25T00:00:00"/>
    <x v="3"/>
    <x v="11"/>
    <x v="13"/>
    <x v="22"/>
    <x v="0"/>
    <x v="15"/>
    <s v="Panasonic KX MC6040 Color Laser Multifunction Printer"/>
    <n v="269.97000000000003"/>
    <n v="2"/>
    <n v="-386.96"/>
    <s v="No"/>
  </r>
  <r>
    <d v="2016-12-25T00:00:00"/>
    <x v="3"/>
    <x v="11"/>
    <x v="13"/>
    <x v="22"/>
    <x v="0"/>
    <x v="0"/>
    <s v="ImationÂ Clip USBÂ flash driveÂ - 8 GB"/>
    <n v="45.12"/>
    <n v="3"/>
    <n v="-7.9"/>
    <s v="No"/>
  </r>
  <r>
    <d v="2016-12-25T00:00:00"/>
    <x v="3"/>
    <x v="11"/>
    <x v="13"/>
    <x v="22"/>
    <x v="0"/>
    <x v="0"/>
    <s v="Hypercom P1300 Pinpad"/>
    <n v="100.8"/>
    <n v="2"/>
    <n v="21.42"/>
    <s v="Yes"/>
  </r>
  <r>
    <d v="2016-12-25T00:00:00"/>
    <x v="3"/>
    <x v="11"/>
    <x v="13"/>
    <x v="22"/>
    <x v="1"/>
    <x v="1"/>
    <s v="Global Stack Chair with Arms, Black"/>
    <n v="47.97"/>
    <n v="2"/>
    <n v="4.2"/>
    <s v="Yes"/>
  </r>
  <r>
    <d v="2016-12-25T00:00:00"/>
    <x v="3"/>
    <x v="11"/>
    <x v="562"/>
    <x v="2"/>
    <x v="1"/>
    <x v="7"/>
    <s v="Bevis Oval Conference Table, Walnut"/>
    <n v="313.18"/>
    <n v="2"/>
    <n v="-120.05"/>
    <s v="No"/>
  </r>
  <r>
    <d v="2016-12-25T00:00:00"/>
    <x v="3"/>
    <x v="11"/>
    <x v="562"/>
    <x v="2"/>
    <x v="1"/>
    <x v="1"/>
    <s v="Hon 4070 Series Pagoda Round Back Stacking Chairs"/>
    <n v="866.65"/>
    <n v="3"/>
    <n v="173.33"/>
    <s v="Yes"/>
  </r>
  <r>
    <d v="2016-12-25T00:00:00"/>
    <x v="3"/>
    <x v="11"/>
    <x v="645"/>
    <x v="9"/>
    <x v="2"/>
    <x v="11"/>
    <s v="Newell 327"/>
    <n v="19.89"/>
    <n v="9"/>
    <n v="5.37"/>
    <s v="Yes"/>
  </r>
  <r>
    <d v="2016-12-25T00:00:00"/>
    <x v="3"/>
    <x v="11"/>
    <x v="645"/>
    <x v="9"/>
    <x v="0"/>
    <x v="0"/>
    <s v="Razer Tiamat Over Ear 7.1 Surround Sound PC Gaming Headset"/>
    <n v="399.98"/>
    <n v="2"/>
    <n v="171.99"/>
    <s v="Yes"/>
  </r>
  <r>
    <d v="2016-12-25T00:00:00"/>
    <x v="3"/>
    <x v="11"/>
    <x v="645"/>
    <x v="9"/>
    <x v="1"/>
    <x v="5"/>
    <s v="Howard Miller 13-1/2&quot; Diameter Rosebrook Wall Clock"/>
    <n v="343.85"/>
    <n v="5"/>
    <n v="137.54"/>
    <s v="Yes"/>
  </r>
  <r>
    <d v="2016-12-25T00:00:00"/>
    <x v="3"/>
    <x v="11"/>
    <x v="645"/>
    <x v="9"/>
    <x v="2"/>
    <x v="3"/>
    <s v="Xerox 1906"/>
    <n v="106.32"/>
    <n v="3"/>
    <n v="49.97"/>
    <s v="Yes"/>
  </r>
  <r>
    <d v="2016-12-25T00:00:00"/>
    <x v="3"/>
    <x v="11"/>
    <x v="398"/>
    <x v="2"/>
    <x v="1"/>
    <x v="1"/>
    <s v="Hon 4700 Series Mobuis Mid-Back Task Chairs with Adjustable Arms"/>
    <n v="2563.06"/>
    <n v="8"/>
    <n v="313.26"/>
    <s v="Yes"/>
  </r>
  <r>
    <d v="2016-12-26T00:00:00"/>
    <x v="3"/>
    <x v="11"/>
    <x v="336"/>
    <x v="1"/>
    <x v="2"/>
    <x v="3"/>
    <s v="Strathmore Photo Mount Cards"/>
    <n v="33.9"/>
    <n v="5"/>
    <n v="15.59"/>
    <s v="Yes"/>
  </r>
  <r>
    <d v="2016-12-26T00:00:00"/>
    <x v="3"/>
    <x v="11"/>
    <x v="64"/>
    <x v="2"/>
    <x v="0"/>
    <x v="0"/>
    <s v="Belkin F8E887 USB Wired Ergonomic Keyboard"/>
    <n v="89.97"/>
    <n v="3"/>
    <n v="18.89"/>
    <s v="Yes"/>
  </r>
  <r>
    <d v="2016-12-26T00:00:00"/>
    <x v="3"/>
    <x v="11"/>
    <x v="468"/>
    <x v="15"/>
    <x v="2"/>
    <x v="10"/>
    <s v="Harmony HEPA Quiet Air Purifiers"/>
    <n v="18.72"/>
    <n v="2"/>
    <n v="3.51"/>
    <s v="Yes"/>
  </r>
  <r>
    <d v="2016-12-26T00:00:00"/>
    <x v="3"/>
    <x v="11"/>
    <x v="237"/>
    <x v="15"/>
    <x v="2"/>
    <x v="11"/>
    <s v="SANFORD Major Accent Highlighters"/>
    <n v="11.33"/>
    <n v="2"/>
    <n v="2.5499999999999998"/>
    <s v="Yes"/>
  </r>
  <r>
    <d v="2016-12-26T00:00:00"/>
    <x v="3"/>
    <x v="11"/>
    <x v="430"/>
    <x v="5"/>
    <x v="2"/>
    <x v="16"/>
    <s v="Fiskars Home &amp; Office Scissors"/>
    <n v="17.760000000000002"/>
    <n v="2"/>
    <n v="4.97"/>
    <s v="Yes"/>
  </r>
  <r>
    <d v="2016-12-26T00:00:00"/>
    <x v="3"/>
    <x v="11"/>
    <x v="430"/>
    <x v="5"/>
    <x v="0"/>
    <x v="2"/>
    <s v="Mitel 5320 IP Phone VoIP phone"/>
    <n v="302.38"/>
    <n v="2"/>
    <n v="30.24"/>
    <s v="Yes"/>
  </r>
  <r>
    <d v="2016-12-26T00:00:00"/>
    <x v="3"/>
    <x v="11"/>
    <x v="430"/>
    <x v="5"/>
    <x v="1"/>
    <x v="1"/>
    <s v="Global Armless Task Chair, Royal Blue"/>
    <n v="146.35"/>
    <n v="3"/>
    <n v="-5.49"/>
    <s v="No"/>
  </r>
  <r>
    <d v="2016-12-26T00:00:00"/>
    <x v="3"/>
    <x v="11"/>
    <x v="430"/>
    <x v="5"/>
    <x v="2"/>
    <x v="10"/>
    <s v="Hoover Replacement Belts For Soft Guard &amp; Commercial Ltweight Upright Vacs, 2/Pk"/>
    <n v="7.9"/>
    <n v="2"/>
    <n v="2.0499999999999998"/>
    <s v="Yes"/>
  </r>
  <r>
    <d v="2016-12-26T00:00:00"/>
    <x v="3"/>
    <x v="11"/>
    <x v="430"/>
    <x v="5"/>
    <x v="1"/>
    <x v="7"/>
    <s v="Bretford Rectangular Conference Table Tops"/>
    <n v="902.71"/>
    <n v="3"/>
    <n v="33.85"/>
    <s v="Yes"/>
  </r>
  <r>
    <d v="2016-12-26T00:00:00"/>
    <x v="3"/>
    <x v="11"/>
    <x v="430"/>
    <x v="5"/>
    <x v="2"/>
    <x v="11"/>
    <s v="Model L Table or Wall-Mount Pencil Sharpener"/>
    <n v="53.97"/>
    <n v="3"/>
    <n v="15.11"/>
    <s v="Yes"/>
  </r>
  <r>
    <d v="2016-12-26T00:00:00"/>
    <x v="3"/>
    <x v="11"/>
    <x v="651"/>
    <x v="8"/>
    <x v="1"/>
    <x v="1"/>
    <s v="Novimex Turbo Task Chair"/>
    <n v="212.94"/>
    <n v="3"/>
    <n v="25.55"/>
    <s v="Yes"/>
  </r>
  <r>
    <d v="2016-12-26T00:00:00"/>
    <x v="3"/>
    <x v="11"/>
    <x v="651"/>
    <x v="8"/>
    <x v="2"/>
    <x v="10"/>
    <s v="Fellowes Advanced Computer Series Surge Protectors"/>
    <n v="26.49"/>
    <n v="1"/>
    <n v="7.42"/>
    <s v="Yes"/>
  </r>
  <r>
    <d v="2016-12-26T00:00:00"/>
    <x v="3"/>
    <x v="11"/>
    <x v="244"/>
    <x v="2"/>
    <x v="2"/>
    <x v="9"/>
    <s v="Round Ring Binders"/>
    <n v="4.99"/>
    <n v="3"/>
    <n v="1.68"/>
    <s v="Yes"/>
  </r>
  <r>
    <d v="2016-12-27T00:00:00"/>
    <x v="3"/>
    <x v="11"/>
    <x v="503"/>
    <x v="3"/>
    <x v="1"/>
    <x v="1"/>
    <s v="Global Manager's Adjustable Task Chair, Storm"/>
    <n v="845.49"/>
    <n v="8"/>
    <n v="-12.08"/>
    <s v="No"/>
  </r>
  <r>
    <d v="2016-12-27T00:00:00"/>
    <x v="3"/>
    <x v="11"/>
    <x v="668"/>
    <x v="4"/>
    <x v="2"/>
    <x v="3"/>
    <s v="Xerox 214"/>
    <n v="10.37"/>
    <n v="2"/>
    <n v="3.63"/>
    <s v="Yes"/>
  </r>
  <r>
    <d v="2016-12-27T00:00:00"/>
    <x v="3"/>
    <x v="11"/>
    <x v="668"/>
    <x v="4"/>
    <x v="2"/>
    <x v="3"/>
    <s v="It's Hot Message Books with Stickers, 2 3/4&quot; x 5&quot;"/>
    <n v="23.68"/>
    <n v="4"/>
    <n v="7.4"/>
    <s v="Yes"/>
  </r>
  <r>
    <d v="2016-12-27T00:00:00"/>
    <x v="3"/>
    <x v="11"/>
    <x v="397"/>
    <x v="18"/>
    <x v="0"/>
    <x v="0"/>
    <s v="Micro Innovations USB RF Wireless Keyboard with Mouse"/>
    <n v="40"/>
    <n v="2"/>
    <n v="0.5"/>
    <s v="Yes"/>
  </r>
  <r>
    <d v="2016-12-27T00:00:00"/>
    <x v="3"/>
    <x v="11"/>
    <x v="343"/>
    <x v="5"/>
    <x v="2"/>
    <x v="8"/>
    <s v="Avery File Folder Labels"/>
    <n v="20.16"/>
    <n v="7"/>
    <n v="9.8800000000000008"/>
    <s v="Yes"/>
  </r>
  <r>
    <d v="2016-12-27T00:00:00"/>
    <x v="3"/>
    <x v="11"/>
    <x v="490"/>
    <x v="18"/>
    <x v="2"/>
    <x v="4"/>
    <s v="OIC Colored Binder Clips, Assorted Sizes"/>
    <n v="17.18"/>
    <n v="6"/>
    <n v="6.23"/>
    <s v="Yes"/>
  </r>
  <r>
    <d v="2016-12-27T00:00:00"/>
    <x v="3"/>
    <x v="11"/>
    <x v="691"/>
    <x v="17"/>
    <x v="2"/>
    <x v="8"/>
    <s v="Avery 479"/>
    <n v="2.61"/>
    <n v="1"/>
    <n v="1.2"/>
    <s v="Yes"/>
  </r>
  <r>
    <d v="2016-12-29T00:00:00"/>
    <x v="3"/>
    <x v="11"/>
    <x v="93"/>
    <x v="0"/>
    <x v="1"/>
    <x v="1"/>
    <s v="Global Leather &amp; Oak Executive Chair, Burgundy"/>
    <n v="754.45"/>
    <n v="5"/>
    <n v="60.36"/>
    <s v="Yes"/>
  </r>
  <r>
    <d v="2016-12-29T00:00:00"/>
    <x v="3"/>
    <x v="11"/>
    <x v="499"/>
    <x v="3"/>
    <x v="2"/>
    <x v="3"/>
    <s v="White Computer Printout Paper by Universal"/>
    <n v="186.05"/>
    <n v="6"/>
    <n v="67.44"/>
    <s v="Yes"/>
  </r>
  <r>
    <d v="2016-12-29T00:00:00"/>
    <x v="3"/>
    <x v="11"/>
    <x v="613"/>
    <x v="23"/>
    <x v="2"/>
    <x v="9"/>
    <s v="GBC Wire Binding Strips"/>
    <n v="38.090000000000003"/>
    <n v="4"/>
    <n v="-27.93"/>
    <s v="No"/>
  </r>
  <r>
    <d v="2016-12-29T00:00:00"/>
    <x v="3"/>
    <x v="11"/>
    <x v="613"/>
    <x v="23"/>
    <x v="2"/>
    <x v="9"/>
    <s v="Zipper Ring Binder Pockets"/>
    <n v="2.81"/>
    <n v="3"/>
    <n v="-1.97"/>
    <s v="No"/>
  </r>
  <r>
    <d v="2016-12-29T00:00:00"/>
    <x v="3"/>
    <x v="11"/>
    <x v="150"/>
    <x v="42"/>
    <x v="1"/>
    <x v="5"/>
    <s v="Executive Impressions 10&quot; Spectator Wall Clock"/>
    <n v="70.56"/>
    <n v="6"/>
    <n v="23.99"/>
    <s v="Yes"/>
  </r>
  <r>
    <d v="2016-12-29T00:00:00"/>
    <x v="3"/>
    <x v="11"/>
    <x v="150"/>
    <x v="42"/>
    <x v="2"/>
    <x v="10"/>
    <s v="Belkin 8 Outlet Surge Protector"/>
    <n v="81.96"/>
    <n v="2"/>
    <n v="22.95"/>
    <s v="Yes"/>
  </r>
  <r>
    <d v="2016-12-29T00:00:00"/>
    <x v="3"/>
    <x v="11"/>
    <x v="745"/>
    <x v="5"/>
    <x v="2"/>
    <x v="9"/>
    <s v="Acco Translucent Poly Ring Binders"/>
    <n v="11.23"/>
    <n v="3"/>
    <n v="3.93"/>
    <s v="Yes"/>
  </r>
  <r>
    <d v="2016-12-29T00:00:00"/>
    <x v="3"/>
    <x v="11"/>
    <x v="355"/>
    <x v="16"/>
    <x v="2"/>
    <x v="13"/>
    <s v="Peel &amp; Seel Recycled Catalog Envelopes, Brown"/>
    <n v="27.79"/>
    <n v="3"/>
    <n v="10.42"/>
    <s v="Yes"/>
  </r>
  <r>
    <d v="2016-12-29T00:00:00"/>
    <x v="3"/>
    <x v="11"/>
    <x v="202"/>
    <x v="11"/>
    <x v="2"/>
    <x v="3"/>
    <s v="Xerox 1898"/>
    <n v="37.409999999999997"/>
    <n v="7"/>
    <n v="13.09"/>
    <s v="Yes"/>
  </r>
  <r>
    <d v="2016-12-29T00:00:00"/>
    <x v="3"/>
    <x v="11"/>
    <x v="202"/>
    <x v="11"/>
    <x v="2"/>
    <x v="3"/>
    <s v="Astroparche Fine Business Paper"/>
    <n v="25.34"/>
    <n v="6"/>
    <n v="8.8699999999999992"/>
    <s v="Yes"/>
  </r>
  <r>
    <d v="2016-12-29T00:00:00"/>
    <x v="3"/>
    <x v="11"/>
    <x v="410"/>
    <x v="5"/>
    <x v="2"/>
    <x v="6"/>
    <s v="Project Tote Personal File"/>
    <n v="14.03"/>
    <n v="1"/>
    <n v="4.07"/>
    <s v="Yes"/>
  </r>
  <r>
    <d v="2016-12-29T00:00:00"/>
    <x v="3"/>
    <x v="11"/>
    <x v="410"/>
    <x v="5"/>
    <x v="2"/>
    <x v="16"/>
    <s v="Fiskars Spring-Action Scissors"/>
    <n v="27.96"/>
    <n v="2"/>
    <n v="7.27"/>
    <s v="Yes"/>
  </r>
  <r>
    <d v="2016-12-30T00:00:00"/>
    <x v="3"/>
    <x v="11"/>
    <x v="452"/>
    <x v="4"/>
    <x v="2"/>
    <x v="9"/>
    <s v="Avery Binding System Hidden Tab Executive Style Index Sets"/>
    <n v="6.92"/>
    <n v="6"/>
    <n v="-10.39"/>
    <s v="No"/>
  </r>
  <r>
    <d v="2016-12-30T00:00:00"/>
    <x v="3"/>
    <x v="11"/>
    <x v="76"/>
    <x v="18"/>
    <x v="2"/>
    <x v="8"/>
    <s v="Avery 487"/>
    <n v="5.9"/>
    <n v="2"/>
    <n v="1.99"/>
    <s v="Yes"/>
  </r>
  <r>
    <d v="2016-12-30T00:00:00"/>
    <x v="3"/>
    <x v="11"/>
    <x v="76"/>
    <x v="18"/>
    <x v="2"/>
    <x v="16"/>
    <s v="Acme Office Executive Series Stainless Steel Trimmers"/>
    <n v="13.71"/>
    <n v="2"/>
    <n v="1.03"/>
    <s v="Yes"/>
  </r>
  <r>
    <d v="2016-12-30T00:00:00"/>
    <x v="3"/>
    <x v="11"/>
    <x v="442"/>
    <x v="5"/>
    <x v="2"/>
    <x v="6"/>
    <s v="Iceberg Mobile Mega Data/Printer Cart"/>
    <n v="481.32"/>
    <n v="4"/>
    <n v="125.14"/>
    <s v="Yes"/>
  </r>
  <r>
    <d v="2016-12-30T00:00:00"/>
    <x v="3"/>
    <x v="11"/>
    <x v="442"/>
    <x v="5"/>
    <x v="2"/>
    <x v="9"/>
    <s v="Cardinal Hold-It CD Pocket"/>
    <n v="6.38"/>
    <n v="1"/>
    <n v="2.15"/>
    <s v="Yes"/>
  </r>
  <r>
    <d v="2016-12-30T00:00:00"/>
    <x v="3"/>
    <x v="11"/>
    <x v="37"/>
    <x v="13"/>
    <x v="1"/>
    <x v="1"/>
    <s v="Hon Deluxe Fabric Upholstered Stacking Chairs, Rounded Back"/>
    <n v="170.79"/>
    <n v="1"/>
    <n v="0"/>
    <s v="Break-Even"/>
  </r>
  <r>
    <d v="2016-12-30T00:00:00"/>
    <x v="3"/>
    <x v="11"/>
    <x v="781"/>
    <x v="13"/>
    <x v="2"/>
    <x v="11"/>
    <s v="Newell 31"/>
    <n v="16.52"/>
    <n v="5"/>
    <n v="1.65"/>
    <s v="Yes"/>
  </r>
  <r>
    <d v="2016-12-30T00:00:00"/>
    <x v="3"/>
    <x v="11"/>
    <x v="257"/>
    <x v="11"/>
    <x v="2"/>
    <x v="3"/>
    <s v="Embossed Ink Jet Note Cards"/>
    <n v="72.22"/>
    <n v="4"/>
    <n v="25.28"/>
    <s v="Yes"/>
  </r>
  <r>
    <d v="2016-12-31T00:00:00"/>
    <x v="3"/>
    <x v="11"/>
    <x v="296"/>
    <x v="14"/>
    <x v="2"/>
    <x v="11"/>
    <s v="Crayola Anti Dust Chalk, 12/Pack"/>
    <n v="3.64"/>
    <n v="2"/>
    <n v="1.64"/>
    <s v="Yes"/>
  </r>
  <r>
    <d v="2016-12-31T00:00:00"/>
    <x v="3"/>
    <x v="11"/>
    <x v="296"/>
    <x v="14"/>
    <x v="2"/>
    <x v="9"/>
    <s v="Lock-Up Easel 'Spel-Binder'"/>
    <n v="159.77000000000001"/>
    <n v="7"/>
    <n v="53.92"/>
    <s v="Yes"/>
  </r>
  <r>
    <d v="2016-12-31T00:00:00"/>
    <x v="3"/>
    <x v="11"/>
    <x v="321"/>
    <x v="5"/>
    <x v="0"/>
    <x v="2"/>
    <s v="Adtran 1202752G1"/>
    <n v="302.38"/>
    <n v="3"/>
    <n v="22.68"/>
    <s v="Yes"/>
  </r>
  <r>
    <d v="2016-12-31T00:00:00"/>
    <x v="3"/>
    <x v="11"/>
    <x v="285"/>
    <x v="11"/>
    <x v="2"/>
    <x v="11"/>
    <s v="Newell 345"/>
    <n v="47.62"/>
    <n v="3"/>
    <n v="3.57"/>
    <s v="Yes"/>
  </r>
  <r>
    <d v="2016-12-31T00:00:00"/>
    <x v="3"/>
    <x v="11"/>
    <x v="285"/>
    <x v="11"/>
    <x v="2"/>
    <x v="3"/>
    <s v="Things To Do Today Pad"/>
    <n v="23.48"/>
    <n v="5"/>
    <n v="8.2200000000000006"/>
    <s v="Yes"/>
  </r>
  <r>
    <d v="2016-12-31T00:00:00"/>
    <x v="3"/>
    <x v="11"/>
    <x v="635"/>
    <x v="5"/>
    <x v="2"/>
    <x v="9"/>
    <s v="GBC Pre-Punched Binding Paper, Plastic, White, 8-1/2&quot; x 11&quot;"/>
    <n v="38.380000000000003"/>
    <n v="3"/>
    <n v="13.43"/>
    <s v="Yes"/>
  </r>
  <r>
    <d v="2016-12-31T00:00:00"/>
    <x v="3"/>
    <x v="11"/>
    <x v="300"/>
    <x v="18"/>
    <x v="2"/>
    <x v="6"/>
    <s v="Tennsco Industrial Shelving"/>
    <n v="156.51"/>
    <n v="4"/>
    <n v="-35.22"/>
    <s v="No"/>
  </r>
  <r>
    <d v="2017-01-01T00:00:00"/>
    <x v="4"/>
    <x v="0"/>
    <x v="160"/>
    <x v="18"/>
    <x v="1"/>
    <x v="5"/>
    <s v="Linden 10&quot; Round Wall Clock, Black"/>
    <n v="48.9"/>
    <n v="4"/>
    <n v="8.56"/>
    <s v="Yes"/>
  </r>
  <r>
    <d v="2017-01-01T00:00:00"/>
    <x v="4"/>
    <x v="0"/>
    <x v="110"/>
    <x v="5"/>
    <x v="1"/>
    <x v="5"/>
    <s v="Howard Miller 11-1/2&quot; Diameter Brentwood Wall Clock"/>
    <n v="474.43"/>
    <n v="11"/>
    <n v="199.26"/>
    <s v="Yes"/>
  </r>
  <r>
    <d v="2017-01-01T00:00:00"/>
    <x v="4"/>
    <x v="0"/>
    <x v="223"/>
    <x v="0"/>
    <x v="2"/>
    <x v="9"/>
    <s v="Wilson Jones Easy Flow II Sheet Lifters"/>
    <n v="3.6"/>
    <n v="2"/>
    <n v="1.73"/>
    <s v="Yes"/>
  </r>
  <r>
    <d v="2017-01-01T00:00:00"/>
    <x v="4"/>
    <x v="0"/>
    <x v="749"/>
    <x v="4"/>
    <x v="2"/>
    <x v="6"/>
    <s v="SAFCO Boltless Steel Shelving"/>
    <n v="454.56"/>
    <n v="5"/>
    <n v="-107.96"/>
    <s v="No"/>
  </r>
  <r>
    <d v="2017-01-01T00:00:00"/>
    <x v="4"/>
    <x v="0"/>
    <x v="749"/>
    <x v="4"/>
    <x v="1"/>
    <x v="5"/>
    <s v="Tenex Carpeted, Granite-Look or Clear Contemporary Contour Shape Chair Mats"/>
    <n v="141.41999999999999"/>
    <n v="5"/>
    <n v="-187.38"/>
    <s v="No"/>
  </r>
  <r>
    <d v="2017-01-01T00:00:00"/>
    <x v="4"/>
    <x v="0"/>
    <x v="749"/>
    <x v="4"/>
    <x v="1"/>
    <x v="1"/>
    <s v="Office Star - Contemporary Task Swivel Chair"/>
    <n v="310.74"/>
    <n v="4"/>
    <n v="-26.64"/>
    <s v="No"/>
  </r>
  <r>
    <d v="2017-01-01T00:00:00"/>
    <x v="4"/>
    <x v="0"/>
    <x v="749"/>
    <x v="4"/>
    <x v="2"/>
    <x v="11"/>
    <s v="Fluorescent Highlighters by Dixon"/>
    <n v="12.74"/>
    <n v="4"/>
    <n v="2.23"/>
    <s v="Yes"/>
  </r>
  <r>
    <d v="2017-01-01T00:00:00"/>
    <x v="4"/>
    <x v="0"/>
    <x v="749"/>
    <x v="4"/>
    <x v="2"/>
    <x v="9"/>
    <s v="GBC Instant Report Kit"/>
    <n v="6.47"/>
    <n v="5"/>
    <n v="-9.7100000000000009"/>
    <s v="No"/>
  </r>
  <r>
    <d v="2017-01-01T00:00:00"/>
    <x v="4"/>
    <x v="0"/>
    <x v="749"/>
    <x v="4"/>
    <x v="2"/>
    <x v="9"/>
    <s v="Pressboard Covers with Storage Hooks, 9 1/2&quot; x 11&quot;, Light Blue"/>
    <n v="13.75"/>
    <n v="14"/>
    <n v="-22.68"/>
    <s v="No"/>
  </r>
  <r>
    <d v="2017-01-01T00:00:00"/>
    <x v="4"/>
    <x v="0"/>
    <x v="749"/>
    <x v="4"/>
    <x v="2"/>
    <x v="10"/>
    <s v="Fellowes Superior 10 Outlet Split Surge Protector"/>
    <n v="15.22"/>
    <n v="2"/>
    <n v="-38.82"/>
    <s v="No"/>
  </r>
  <r>
    <d v="2017-01-04T00:00:00"/>
    <x v="4"/>
    <x v="0"/>
    <x v="440"/>
    <x v="28"/>
    <x v="2"/>
    <x v="6"/>
    <s v="Hanging Personal Folder File"/>
    <n v="94.2"/>
    <n v="6"/>
    <n v="23.55"/>
    <s v="Yes"/>
  </r>
  <r>
    <d v="2017-01-04T00:00:00"/>
    <x v="4"/>
    <x v="0"/>
    <x v="440"/>
    <x v="28"/>
    <x v="2"/>
    <x v="13"/>
    <s v="Staple envelope"/>
    <n v="28.4"/>
    <n v="5"/>
    <n v="13.35"/>
    <s v="Yes"/>
  </r>
  <r>
    <d v="2017-01-04T00:00:00"/>
    <x v="4"/>
    <x v="0"/>
    <x v="335"/>
    <x v="5"/>
    <x v="2"/>
    <x v="8"/>
    <s v="Avery 498"/>
    <n v="5.78"/>
    <n v="2"/>
    <n v="2.72"/>
    <s v="Yes"/>
  </r>
  <r>
    <d v="2017-01-04T00:00:00"/>
    <x v="4"/>
    <x v="0"/>
    <x v="335"/>
    <x v="5"/>
    <x v="2"/>
    <x v="9"/>
    <s v="Fellowes Binding Cases"/>
    <n v="121.68"/>
    <n v="13"/>
    <n v="38.03"/>
    <s v="Yes"/>
  </r>
  <r>
    <d v="2017-01-04T00:00:00"/>
    <x v="4"/>
    <x v="0"/>
    <x v="354"/>
    <x v="5"/>
    <x v="1"/>
    <x v="14"/>
    <s v="Safco Value Mate Steel Bookcase, Baked Enamel Finish on Steel, Black"/>
    <n v="482.66"/>
    <n v="8"/>
    <n v="85.18"/>
    <s v="Yes"/>
  </r>
  <r>
    <d v="2017-01-04T00:00:00"/>
    <x v="4"/>
    <x v="0"/>
    <x v="354"/>
    <x v="5"/>
    <x v="0"/>
    <x v="15"/>
    <s v="Cubify CubeX 3D Printer Double Head Print"/>
    <n v="4799.9799999999996"/>
    <n v="2"/>
    <n v="360"/>
    <s v="Yes"/>
  </r>
  <r>
    <d v="2017-01-04T00:00:00"/>
    <x v="4"/>
    <x v="0"/>
    <x v="424"/>
    <x v="2"/>
    <x v="2"/>
    <x v="3"/>
    <s v="Wirebound Message Books, Four 2 3/4 x 5 Forms per Page, 200 Sets per Book"/>
    <n v="42.93"/>
    <n v="9"/>
    <n v="19.32"/>
    <s v="Yes"/>
  </r>
  <r>
    <d v="2017-01-04T00:00:00"/>
    <x v="4"/>
    <x v="0"/>
    <x v="91"/>
    <x v="11"/>
    <x v="0"/>
    <x v="2"/>
    <s v="Mediabridge Sport Armband iPhone 5s"/>
    <n v="23.98"/>
    <n v="3"/>
    <n v="-5.69"/>
    <s v="No"/>
  </r>
  <r>
    <d v="2017-01-04T00:00:00"/>
    <x v="4"/>
    <x v="0"/>
    <x v="91"/>
    <x v="11"/>
    <x v="2"/>
    <x v="8"/>
    <s v="Avery 494"/>
    <n v="6.26"/>
    <n v="3"/>
    <n v="2.04"/>
    <s v="Yes"/>
  </r>
  <r>
    <d v="2017-01-04T00:00:00"/>
    <x v="4"/>
    <x v="0"/>
    <x v="91"/>
    <x v="11"/>
    <x v="2"/>
    <x v="10"/>
    <s v="Staple holder"/>
    <n v="20.81"/>
    <n v="3"/>
    <n v="1.82"/>
    <s v="Yes"/>
  </r>
  <r>
    <d v="2017-01-04T00:00:00"/>
    <x v="4"/>
    <x v="0"/>
    <x v="91"/>
    <x v="11"/>
    <x v="1"/>
    <x v="1"/>
    <s v="Global Wood Trimmed Manager's Task Chair, Khaki"/>
    <n v="218.35"/>
    <n v="3"/>
    <n v="-19.11"/>
    <s v="No"/>
  </r>
  <r>
    <d v="2017-01-04T00:00:00"/>
    <x v="4"/>
    <x v="0"/>
    <x v="204"/>
    <x v="20"/>
    <x v="1"/>
    <x v="5"/>
    <s v="Deflect-o DuraMat Lighweight, Studded, Beveled Mat for Low Pile Carpeting"/>
    <n v="127.95"/>
    <n v="3"/>
    <n v="21.75"/>
    <s v="Yes"/>
  </r>
  <r>
    <d v="2017-01-05T00:00:00"/>
    <x v="4"/>
    <x v="0"/>
    <x v="706"/>
    <x v="9"/>
    <x v="0"/>
    <x v="0"/>
    <s v="Maxell 74 Minute CDR, 10/Pack"/>
    <n v="48.9"/>
    <n v="5"/>
    <n v="18.09"/>
    <s v="Yes"/>
  </r>
  <r>
    <d v="2017-01-05T00:00:00"/>
    <x v="4"/>
    <x v="0"/>
    <x v="746"/>
    <x v="11"/>
    <x v="2"/>
    <x v="16"/>
    <s v="Kleencut Forged Office Shears by Acme United Corporation"/>
    <n v="3.33"/>
    <n v="2"/>
    <n v="0.42"/>
    <s v="Yes"/>
  </r>
  <r>
    <d v="2017-01-05T00:00:00"/>
    <x v="4"/>
    <x v="0"/>
    <x v="746"/>
    <x v="11"/>
    <x v="1"/>
    <x v="7"/>
    <s v="Bush Advantage Collection Racetrack Conference Table"/>
    <n v="933.26"/>
    <n v="4"/>
    <n v="-458.15"/>
    <s v="No"/>
  </r>
  <r>
    <d v="2017-01-05T00:00:00"/>
    <x v="4"/>
    <x v="0"/>
    <x v="746"/>
    <x v="11"/>
    <x v="1"/>
    <x v="1"/>
    <s v="HON 5400 Series Task Chairs for Big and Tall"/>
    <n v="2803.92"/>
    <n v="5"/>
    <n v="0"/>
    <s v="Break-Even"/>
  </r>
  <r>
    <d v="2017-01-05T00:00:00"/>
    <x v="4"/>
    <x v="0"/>
    <x v="353"/>
    <x v="11"/>
    <x v="1"/>
    <x v="14"/>
    <s v="Bush Somerset Collection Bookcase"/>
    <n v="314.35000000000002"/>
    <n v="3"/>
    <n v="-15.72"/>
    <s v="No"/>
  </r>
  <r>
    <d v="2017-01-05T00:00:00"/>
    <x v="4"/>
    <x v="0"/>
    <x v="353"/>
    <x v="11"/>
    <x v="2"/>
    <x v="8"/>
    <s v="Avery 492"/>
    <n v="4.6100000000000003"/>
    <n v="2"/>
    <n v="1.5"/>
    <s v="Yes"/>
  </r>
  <r>
    <d v="2017-01-06T00:00:00"/>
    <x v="4"/>
    <x v="0"/>
    <x v="359"/>
    <x v="18"/>
    <x v="2"/>
    <x v="10"/>
    <s v="Eureka Sanitaire  Multi-Pro Heavy-Duty Upright, Disposable Bags"/>
    <n v="17.48"/>
    <n v="5"/>
    <n v="1.31"/>
    <s v="Yes"/>
  </r>
  <r>
    <d v="2017-01-06T00:00:00"/>
    <x v="4"/>
    <x v="0"/>
    <x v="694"/>
    <x v="18"/>
    <x v="2"/>
    <x v="9"/>
    <s v="Cardinal HOLDit! Binder Insert Strips,Extra Strips"/>
    <n v="3.8"/>
    <n v="2"/>
    <n v="-2.66"/>
    <s v="No"/>
  </r>
  <r>
    <d v="2017-01-06T00:00:00"/>
    <x v="4"/>
    <x v="0"/>
    <x v="694"/>
    <x v="18"/>
    <x v="2"/>
    <x v="3"/>
    <s v="Xerox 1924"/>
    <n v="27.74"/>
    <n v="6"/>
    <n v="10.06"/>
    <s v="Yes"/>
  </r>
  <r>
    <d v="2017-01-06T00:00:00"/>
    <x v="4"/>
    <x v="0"/>
    <x v="694"/>
    <x v="18"/>
    <x v="0"/>
    <x v="2"/>
    <s v="Panasonic KX-TG6844B Expandable Digital Cordless Telephone"/>
    <n v="158.38"/>
    <n v="4"/>
    <n v="-34.31"/>
    <s v="No"/>
  </r>
  <r>
    <d v="2017-01-06T00:00:00"/>
    <x v="4"/>
    <x v="0"/>
    <x v="734"/>
    <x v="31"/>
    <x v="2"/>
    <x v="9"/>
    <s v="GBC Standard Recycled Report Covers, Clear Plastic Sheets"/>
    <n v="53.9"/>
    <n v="5"/>
    <n v="25.87"/>
    <s v="Yes"/>
  </r>
  <r>
    <d v="2017-01-06T00:00:00"/>
    <x v="4"/>
    <x v="0"/>
    <x v="260"/>
    <x v="13"/>
    <x v="2"/>
    <x v="6"/>
    <s v="Tennsco Stur-D-Stor Boltless Shelving, 5 Shelves, 24&quot; Deep, Sand"/>
    <n v="324.74"/>
    <n v="3"/>
    <n v="-77.13"/>
    <s v="No"/>
  </r>
  <r>
    <d v="2017-01-06T00:00:00"/>
    <x v="4"/>
    <x v="0"/>
    <x v="710"/>
    <x v="24"/>
    <x v="1"/>
    <x v="1"/>
    <s v="Hon 4070 Series Pagoda Round Back Stacking Chairs"/>
    <n v="1925.88"/>
    <n v="6"/>
    <n v="539.25"/>
    <s v="Yes"/>
  </r>
  <r>
    <d v="2017-01-06T00:00:00"/>
    <x v="4"/>
    <x v="0"/>
    <x v="710"/>
    <x v="24"/>
    <x v="2"/>
    <x v="10"/>
    <s v="Honeywell Enviracaire Portable HEPA Air Cleaner for 17' x 22' Room"/>
    <n v="2405.1999999999998"/>
    <n v="8"/>
    <n v="793.72"/>
    <s v="Yes"/>
  </r>
  <r>
    <d v="2017-01-06T00:00:00"/>
    <x v="4"/>
    <x v="0"/>
    <x v="710"/>
    <x v="24"/>
    <x v="0"/>
    <x v="0"/>
    <s v="MaxellÂ LTO Ultrium - 800 GB"/>
    <n v="83.97"/>
    <n v="3"/>
    <n v="15.95"/>
    <s v="Yes"/>
  </r>
  <r>
    <d v="2017-01-06T00:00:00"/>
    <x v="4"/>
    <x v="0"/>
    <x v="710"/>
    <x v="24"/>
    <x v="0"/>
    <x v="0"/>
    <s v="LogitechÂ MX Performance Wireless Mouse"/>
    <n v="39.89"/>
    <n v="1"/>
    <n v="14.76"/>
    <s v="Yes"/>
  </r>
  <r>
    <d v="2017-01-06T00:00:00"/>
    <x v="4"/>
    <x v="0"/>
    <x v="710"/>
    <x v="24"/>
    <x v="2"/>
    <x v="9"/>
    <s v="Cardinal Slant-D Ring Binders"/>
    <n v="17.38"/>
    <n v="2"/>
    <n v="8.69"/>
    <s v="Yes"/>
  </r>
  <r>
    <d v="2017-01-07T00:00:00"/>
    <x v="4"/>
    <x v="0"/>
    <x v="449"/>
    <x v="24"/>
    <x v="2"/>
    <x v="6"/>
    <s v="Carina Mini System Audio Rack, Model AR050B"/>
    <n v="443.92"/>
    <n v="4"/>
    <n v="13.32"/>
    <s v="Yes"/>
  </r>
  <r>
    <d v="2017-01-07T00:00:00"/>
    <x v="4"/>
    <x v="0"/>
    <x v="449"/>
    <x v="24"/>
    <x v="2"/>
    <x v="9"/>
    <s v="Fellowes PB200 Plastic Comb Binding Machine"/>
    <n v="169.99"/>
    <n v="1"/>
    <n v="78.2"/>
    <s v="Yes"/>
  </r>
  <r>
    <d v="2017-01-07T00:00:00"/>
    <x v="4"/>
    <x v="0"/>
    <x v="449"/>
    <x v="24"/>
    <x v="2"/>
    <x v="3"/>
    <s v="Xerox 226"/>
    <n v="25.92"/>
    <n v="4"/>
    <n v="12.44"/>
    <s v="Yes"/>
  </r>
  <r>
    <d v="2017-01-08T00:00:00"/>
    <x v="4"/>
    <x v="0"/>
    <x v="124"/>
    <x v="3"/>
    <x v="0"/>
    <x v="2"/>
    <s v="JBL Micro Wireless Portable Bluetooth Speaker"/>
    <n v="95.98"/>
    <n v="2"/>
    <n v="6"/>
    <s v="Yes"/>
  </r>
  <r>
    <d v="2017-01-08T00:00:00"/>
    <x v="4"/>
    <x v="0"/>
    <x v="437"/>
    <x v="12"/>
    <x v="0"/>
    <x v="2"/>
    <s v="Nortel Networks T7316 E Nt8 B27"/>
    <n v="271.95999999999998"/>
    <n v="5"/>
    <n v="17"/>
    <s v="Yes"/>
  </r>
  <r>
    <d v="2017-01-08T00:00:00"/>
    <x v="4"/>
    <x v="0"/>
    <x v="358"/>
    <x v="4"/>
    <x v="0"/>
    <x v="15"/>
    <s v="Bady BDG101FRU Card Printer"/>
    <n v="1439.98"/>
    <n v="3"/>
    <n v="-264"/>
    <s v="No"/>
  </r>
  <r>
    <d v="2017-01-08T00:00:00"/>
    <x v="4"/>
    <x v="0"/>
    <x v="358"/>
    <x v="4"/>
    <x v="2"/>
    <x v="3"/>
    <s v="Xerox 1998"/>
    <n v="36.29"/>
    <n v="7"/>
    <n v="12.7"/>
    <s v="Yes"/>
  </r>
  <r>
    <d v="2017-01-08T00:00:00"/>
    <x v="4"/>
    <x v="0"/>
    <x v="462"/>
    <x v="5"/>
    <x v="2"/>
    <x v="9"/>
    <s v="GBC Prestige Therm-A-Bind Covers"/>
    <n v="54.9"/>
    <n v="2"/>
    <n v="18.53"/>
    <s v="Yes"/>
  </r>
  <r>
    <d v="2017-01-08T00:00:00"/>
    <x v="4"/>
    <x v="0"/>
    <x v="599"/>
    <x v="5"/>
    <x v="2"/>
    <x v="6"/>
    <s v="Fellowes Mobile File Cart, Black"/>
    <n v="186.54"/>
    <n v="3"/>
    <n v="50.37"/>
    <s v="Yes"/>
  </r>
  <r>
    <d v="2017-01-09T00:00:00"/>
    <x v="4"/>
    <x v="0"/>
    <x v="134"/>
    <x v="2"/>
    <x v="1"/>
    <x v="5"/>
    <s v="Seth Thomas 12&quot; Clock w/ Goldtone Case"/>
    <n v="114.9"/>
    <n v="5"/>
    <n v="39.07"/>
    <s v="Yes"/>
  </r>
  <r>
    <d v="2017-01-09T00:00:00"/>
    <x v="4"/>
    <x v="0"/>
    <x v="567"/>
    <x v="1"/>
    <x v="0"/>
    <x v="0"/>
    <s v="LogitechÂ LS21 Speaker System - PC Multimedia - 2.1-CH - Wired"/>
    <n v="19.989999999999998"/>
    <n v="1"/>
    <n v="6.8"/>
    <s v="Yes"/>
  </r>
  <r>
    <d v="2017-01-09T00:00:00"/>
    <x v="4"/>
    <x v="0"/>
    <x v="567"/>
    <x v="1"/>
    <x v="2"/>
    <x v="9"/>
    <s v="Avery Metallic Poly Binders"/>
    <n v="22.92"/>
    <n v="5"/>
    <n v="8.02"/>
    <s v="Yes"/>
  </r>
  <r>
    <d v="2017-01-09T00:00:00"/>
    <x v="4"/>
    <x v="0"/>
    <x v="66"/>
    <x v="1"/>
    <x v="2"/>
    <x v="11"/>
    <s v="Staples in misc. colors"/>
    <n v="7.58"/>
    <n v="1"/>
    <n v="2.96"/>
    <s v="Yes"/>
  </r>
  <r>
    <d v="2017-01-09T00:00:00"/>
    <x v="4"/>
    <x v="0"/>
    <x v="315"/>
    <x v="10"/>
    <x v="1"/>
    <x v="1"/>
    <s v="Harbour Creations 67200 Series Stacking Chairs"/>
    <n v="498.26"/>
    <n v="7"/>
    <n v="134.53"/>
    <s v="Yes"/>
  </r>
  <r>
    <d v="2017-01-09T00:00:00"/>
    <x v="4"/>
    <x v="0"/>
    <x v="618"/>
    <x v="1"/>
    <x v="2"/>
    <x v="10"/>
    <s v="Honeywell Quietcare HEPA Air Cleaner"/>
    <n v="314.60000000000002"/>
    <n v="4"/>
    <n v="103.82"/>
    <s v="Yes"/>
  </r>
  <r>
    <d v="2017-01-09T00:00:00"/>
    <x v="4"/>
    <x v="0"/>
    <x v="618"/>
    <x v="1"/>
    <x v="1"/>
    <x v="7"/>
    <s v="KI Conference Tables"/>
    <n v="283.56"/>
    <n v="4"/>
    <n v="45.37"/>
    <s v="Yes"/>
  </r>
  <r>
    <d v="2017-01-10T00:00:00"/>
    <x v="4"/>
    <x v="0"/>
    <x v="23"/>
    <x v="4"/>
    <x v="2"/>
    <x v="11"/>
    <s v="Design Ebony Sketching Pencil"/>
    <n v="6.67"/>
    <n v="6"/>
    <n v="0.5"/>
    <s v="Yes"/>
  </r>
  <r>
    <d v="2017-01-10T00:00:00"/>
    <x v="4"/>
    <x v="0"/>
    <x v="268"/>
    <x v="1"/>
    <x v="2"/>
    <x v="3"/>
    <s v="Personal Creations Ink Jet Cards and Labels"/>
    <n v="91.84"/>
    <n v="8"/>
    <n v="45"/>
    <s v="Yes"/>
  </r>
  <r>
    <d v="2017-01-10T00:00:00"/>
    <x v="4"/>
    <x v="0"/>
    <x v="268"/>
    <x v="1"/>
    <x v="2"/>
    <x v="9"/>
    <s v="GBC White Gloss Covers, Plain Front"/>
    <n v="81.09"/>
    <n v="7"/>
    <n v="27.37"/>
    <s v="Yes"/>
  </r>
  <r>
    <d v="2017-01-10T00:00:00"/>
    <x v="4"/>
    <x v="0"/>
    <x v="268"/>
    <x v="1"/>
    <x v="2"/>
    <x v="3"/>
    <s v="Xerox 222"/>
    <n v="19.440000000000001"/>
    <n v="3"/>
    <n v="9.33"/>
    <s v="Yes"/>
  </r>
  <r>
    <d v="2017-01-10T00:00:00"/>
    <x v="4"/>
    <x v="0"/>
    <x v="268"/>
    <x v="1"/>
    <x v="1"/>
    <x v="1"/>
    <s v="Hon Every-Day Series Multi-Task Chairs"/>
    <n v="451.15"/>
    <n v="3"/>
    <n v="0"/>
    <s v="Break-Even"/>
  </r>
  <r>
    <d v="2017-01-10T00:00:00"/>
    <x v="4"/>
    <x v="0"/>
    <x v="778"/>
    <x v="5"/>
    <x v="2"/>
    <x v="9"/>
    <s v="Wilson Jones Easy Flow II Sheet Lifters"/>
    <n v="1.44"/>
    <n v="1"/>
    <n v="0.5"/>
    <s v="Yes"/>
  </r>
  <r>
    <d v="2017-01-10T00:00:00"/>
    <x v="4"/>
    <x v="0"/>
    <x v="778"/>
    <x v="5"/>
    <x v="2"/>
    <x v="9"/>
    <s v="Storex Dura Pro Binders"/>
    <n v="61.78"/>
    <n v="13"/>
    <n v="20.85"/>
    <s v="Yes"/>
  </r>
  <r>
    <d v="2017-01-10T00:00:00"/>
    <x v="4"/>
    <x v="0"/>
    <x v="778"/>
    <x v="5"/>
    <x v="2"/>
    <x v="10"/>
    <s v="Belkin 325VA UPS Surge Protector, 6'"/>
    <n v="241.96"/>
    <n v="2"/>
    <n v="60.49"/>
    <s v="Yes"/>
  </r>
  <r>
    <d v="2017-01-10T00:00:00"/>
    <x v="4"/>
    <x v="0"/>
    <x v="778"/>
    <x v="5"/>
    <x v="1"/>
    <x v="1"/>
    <s v="Metal Folding Chairs, Beige, 4/Carton"/>
    <n v="108.61"/>
    <n v="4"/>
    <n v="9.5"/>
    <s v="Yes"/>
  </r>
  <r>
    <d v="2017-01-10T00:00:00"/>
    <x v="4"/>
    <x v="0"/>
    <x v="622"/>
    <x v="2"/>
    <x v="0"/>
    <x v="15"/>
    <s v="Fellowes Powershred HS-440 4-Sheet High Security Shredder"/>
    <n v="1704.89"/>
    <n v="11"/>
    <n v="767.2"/>
    <s v="Yes"/>
  </r>
  <r>
    <d v="2017-01-10T00:00:00"/>
    <x v="4"/>
    <x v="0"/>
    <x v="607"/>
    <x v="31"/>
    <x v="2"/>
    <x v="3"/>
    <s v="Xerox 1915"/>
    <n v="104.85"/>
    <n v="1"/>
    <n v="50.33"/>
    <s v="Yes"/>
  </r>
  <r>
    <d v="2017-01-10T00:00:00"/>
    <x v="4"/>
    <x v="0"/>
    <x v="464"/>
    <x v="5"/>
    <x v="0"/>
    <x v="0"/>
    <s v="Sony 32GB Class 10 Micro SDHC R40 Memory Card"/>
    <n v="104.75"/>
    <n v="5"/>
    <n v="22"/>
    <s v="Yes"/>
  </r>
  <r>
    <d v="2017-01-11T00:00:00"/>
    <x v="4"/>
    <x v="0"/>
    <x v="582"/>
    <x v="1"/>
    <x v="2"/>
    <x v="9"/>
    <s v="GBC Standard Plastic Binding Systems' Combs"/>
    <n v="25.12"/>
    <n v="5"/>
    <n v="7.85"/>
    <s v="Yes"/>
  </r>
  <r>
    <d v="2017-01-11T00:00:00"/>
    <x v="4"/>
    <x v="0"/>
    <x v="582"/>
    <x v="1"/>
    <x v="1"/>
    <x v="7"/>
    <s v="Hon 94000 Series Round Tables"/>
    <n v="2665.62"/>
    <n v="9"/>
    <n v="239.91"/>
    <s v="Yes"/>
  </r>
  <r>
    <d v="2017-01-11T00:00:00"/>
    <x v="4"/>
    <x v="0"/>
    <x v="463"/>
    <x v="6"/>
    <x v="2"/>
    <x v="3"/>
    <s v="Xerox 1939"/>
    <n v="189.7"/>
    <n v="10"/>
    <n v="91.06"/>
    <s v="Yes"/>
  </r>
  <r>
    <d v="2017-01-11T00:00:00"/>
    <x v="4"/>
    <x v="0"/>
    <x v="463"/>
    <x v="6"/>
    <x v="2"/>
    <x v="3"/>
    <s v="Xerox 1893"/>
    <n v="40.99"/>
    <n v="1"/>
    <n v="20.09"/>
    <s v="Yes"/>
  </r>
  <r>
    <d v="2017-01-12T00:00:00"/>
    <x v="4"/>
    <x v="0"/>
    <x v="415"/>
    <x v="10"/>
    <x v="2"/>
    <x v="6"/>
    <s v="Tennsco Lockers, Gray"/>
    <n v="83.92"/>
    <n v="4"/>
    <n v="5.87"/>
    <s v="Yes"/>
  </r>
  <r>
    <d v="2017-01-12T00:00:00"/>
    <x v="4"/>
    <x v="0"/>
    <x v="415"/>
    <x v="10"/>
    <x v="0"/>
    <x v="2"/>
    <s v="Panasonic KX-TG6844B Expandable Digital Cordless Telephone"/>
    <n v="131.97999999999999"/>
    <n v="2"/>
    <n v="35.630000000000003"/>
    <s v="Yes"/>
  </r>
  <r>
    <d v="2017-01-12T00:00:00"/>
    <x v="4"/>
    <x v="0"/>
    <x v="415"/>
    <x v="10"/>
    <x v="2"/>
    <x v="9"/>
    <s v="Avery Durable Slant Ring Binders, No Labels"/>
    <n v="15.92"/>
    <n v="4"/>
    <n v="7.48"/>
    <s v="Yes"/>
  </r>
  <r>
    <d v="2017-01-12T00:00:00"/>
    <x v="4"/>
    <x v="0"/>
    <x v="415"/>
    <x v="10"/>
    <x v="2"/>
    <x v="4"/>
    <s v="Advantus Push Pins, Aluminum Head"/>
    <n v="52.29"/>
    <n v="9"/>
    <n v="16.21"/>
    <s v="Yes"/>
  </r>
  <r>
    <d v="2017-01-12T00:00:00"/>
    <x v="4"/>
    <x v="0"/>
    <x v="415"/>
    <x v="10"/>
    <x v="2"/>
    <x v="6"/>
    <s v="Gould Plastics 18-Pocket Panel Bin, 34w x 5-1/4d x 20-1/2h"/>
    <n v="91.99"/>
    <n v="1"/>
    <n v="3.68"/>
    <s v="Yes"/>
  </r>
  <r>
    <d v="2017-01-12T00:00:00"/>
    <x v="4"/>
    <x v="0"/>
    <x v="583"/>
    <x v="2"/>
    <x v="0"/>
    <x v="0"/>
    <s v="Sabrent 4-Port USB 2.0 Hub"/>
    <n v="20.37"/>
    <n v="3"/>
    <n v="6.93"/>
    <s v="Yes"/>
  </r>
  <r>
    <d v="2017-01-12T00:00:00"/>
    <x v="4"/>
    <x v="0"/>
    <x v="583"/>
    <x v="2"/>
    <x v="2"/>
    <x v="6"/>
    <s v="Safco Industrial Shelving"/>
    <n v="221.55"/>
    <n v="3"/>
    <n v="6.65"/>
    <s v="Yes"/>
  </r>
  <r>
    <d v="2017-01-12T00:00:00"/>
    <x v="4"/>
    <x v="0"/>
    <x v="583"/>
    <x v="2"/>
    <x v="2"/>
    <x v="9"/>
    <s v="Acco 3-Hole Punch"/>
    <n v="17.52"/>
    <n v="5"/>
    <n v="6.13"/>
    <s v="Yes"/>
  </r>
  <r>
    <d v="2017-01-12T00:00:00"/>
    <x v="4"/>
    <x v="0"/>
    <x v="308"/>
    <x v="15"/>
    <x v="0"/>
    <x v="2"/>
    <s v="GE 30524EE4"/>
    <n v="470.38"/>
    <n v="3"/>
    <n v="52.92"/>
    <s v="Yes"/>
  </r>
  <r>
    <d v="2017-01-12T00:00:00"/>
    <x v="4"/>
    <x v="0"/>
    <x v="308"/>
    <x v="15"/>
    <x v="0"/>
    <x v="2"/>
    <s v="AT&amp;T SB67148 SynJ"/>
    <n v="105.58"/>
    <n v="2"/>
    <n v="9.24"/>
    <s v="Yes"/>
  </r>
  <r>
    <d v="2017-01-12T00:00:00"/>
    <x v="4"/>
    <x v="0"/>
    <x v="308"/>
    <x v="15"/>
    <x v="2"/>
    <x v="10"/>
    <s v="Fellowes Basic Home/Office Series Surge Protectors"/>
    <n v="31.15"/>
    <n v="3"/>
    <n v="3.5"/>
    <s v="Yes"/>
  </r>
  <r>
    <d v="2017-01-12T00:00:00"/>
    <x v="4"/>
    <x v="0"/>
    <x v="308"/>
    <x v="15"/>
    <x v="2"/>
    <x v="9"/>
    <s v="Recycled Pressboard Report Cover with Reinforced Top Hinge"/>
    <n v="6.78"/>
    <n v="7"/>
    <n v="-4.75"/>
    <s v="No"/>
  </r>
  <r>
    <d v="2017-01-12T00:00:00"/>
    <x v="4"/>
    <x v="0"/>
    <x v="308"/>
    <x v="15"/>
    <x v="0"/>
    <x v="2"/>
    <s v="Jabra BIZ 2300 Duo QD Duo CordedÂ Headset"/>
    <n v="406.37"/>
    <n v="4"/>
    <n v="30.48"/>
    <s v="Yes"/>
  </r>
  <r>
    <d v="2017-01-12T00:00:00"/>
    <x v="4"/>
    <x v="0"/>
    <x v="242"/>
    <x v="13"/>
    <x v="2"/>
    <x v="13"/>
    <s v="Quality Park Security Envelopes"/>
    <n v="104.68"/>
    <n v="5"/>
    <n v="35.33"/>
    <s v="Yes"/>
  </r>
  <r>
    <d v="2017-01-12T00:00:00"/>
    <x v="4"/>
    <x v="0"/>
    <x v="242"/>
    <x v="13"/>
    <x v="0"/>
    <x v="2"/>
    <s v="Belkin SportFit Armband For iPhone 5s/5c, Fuchsia"/>
    <n v="62.96"/>
    <n v="7"/>
    <n v="9.44"/>
    <s v="Yes"/>
  </r>
  <r>
    <d v="2017-01-12T00:00:00"/>
    <x v="4"/>
    <x v="0"/>
    <x v="665"/>
    <x v="4"/>
    <x v="0"/>
    <x v="2"/>
    <s v="Cisco SPA112 2 Port Phone Adapter"/>
    <n v="219.8"/>
    <n v="5"/>
    <n v="24.73"/>
    <s v="Yes"/>
  </r>
  <r>
    <d v="2017-01-12T00:00:00"/>
    <x v="4"/>
    <x v="0"/>
    <x v="665"/>
    <x v="4"/>
    <x v="1"/>
    <x v="1"/>
    <s v="DMI Arturo Collection Mission-style Design Wood Chair"/>
    <n v="317.06"/>
    <n v="3"/>
    <n v="-18.12"/>
    <s v="No"/>
  </r>
  <r>
    <d v="2017-01-12T00:00:00"/>
    <x v="4"/>
    <x v="0"/>
    <x v="782"/>
    <x v="5"/>
    <x v="2"/>
    <x v="3"/>
    <s v="Xerox 1905"/>
    <n v="45.36"/>
    <n v="7"/>
    <n v="21.77"/>
    <s v="Yes"/>
  </r>
  <r>
    <d v="2017-01-12T00:00:00"/>
    <x v="4"/>
    <x v="0"/>
    <x v="782"/>
    <x v="5"/>
    <x v="2"/>
    <x v="9"/>
    <s v="Cardinal HOLDit! Binder Insert Strips,Extra Strips"/>
    <n v="10.130000000000001"/>
    <n v="2"/>
    <n v="3.67"/>
    <s v="Yes"/>
  </r>
  <r>
    <d v="2017-01-12T00:00:00"/>
    <x v="4"/>
    <x v="0"/>
    <x v="565"/>
    <x v="13"/>
    <x v="2"/>
    <x v="6"/>
    <s v="Personal File Boxes with Fold-Down Carry Handle"/>
    <n v="37.39"/>
    <n v="3"/>
    <n v="2.34"/>
    <s v="Yes"/>
  </r>
  <r>
    <d v="2017-01-12T00:00:00"/>
    <x v="4"/>
    <x v="0"/>
    <x v="565"/>
    <x v="13"/>
    <x v="1"/>
    <x v="5"/>
    <s v="Ultra Door Kickplate, 8&quot;H x 34&quot;W"/>
    <n v="79.12"/>
    <n v="5"/>
    <n v="13.85"/>
    <s v="Yes"/>
  </r>
  <r>
    <d v="2017-01-12T00:00:00"/>
    <x v="4"/>
    <x v="0"/>
    <x v="532"/>
    <x v="30"/>
    <x v="2"/>
    <x v="3"/>
    <s v="Xerox 214"/>
    <n v="19.440000000000001"/>
    <n v="3"/>
    <n v="9.33"/>
    <s v="Yes"/>
  </r>
  <r>
    <d v="2017-01-12T00:00:00"/>
    <x v="4"/>
    <x v="0"/>
    <x v="532"/>
    <x v="30"/>
    <x v="1"/>
    <x v="1"/>
    <s v="Global Comet Stacking Armless Chair"/>
    <n v="897.15"/>
    <n v="3"/>
    <n v="251.2"/>
    <s v="Yes"/>
  </r>
  <r>
    <d v="2017-01-12T00:00:00"/>
    <x v="4"/>
    <x v="0"/>
    <x v="414"/>
    <x v="18"/>
    <x v="1"/>
    <x v="5"/>
    <s v="Magna Visual Magnetic Picture Hangers"/>
    <n v="7.71"/>
    <n v="2"/>
    <n v="1.74"/>
    <s v="Yes"/>
  </r>
  <r>
    <d v="2017-01-12T00:00:00"/>
    <x v="4"/>
    <x v="0"/>
    <x v="716"/>
    <x v="4"/>
    <x v="2"/>
    <x v="3"/>
    <s v="Xerox 201"/>
    <n v="10.37"/>
    <n v="2"/>
    <n v="3.63"/>
    <s v="Yes"/>
  </r>
  <r>
    <d v="2017-01-12T00:00:00"/>
    <x v="4"/>
    <x v="0"/>
    <x v="637"/>
    <x v="1"/>
    <x v="2"/>
    <x v="3"/>
    <s v="Xerox 1947"/>
    <n v="41.86"/>
    <n v="7"/>
    <n v="18.84"/>
    <s v="Yes"/>
  </r>
  <r>
    <d v="2017-01-12T00:00:00"/>
    <x v="4"/>
    <x v="0"/>
    <x v="637"/>
    <x v="1"/>
    <x v="1"/>
    <x v="14"/>
    <s v="Hon Metal Bookcases, Putty"/>
    <n v="141.96"/>
    <n v="2"/>
    <n v="41.17"/>
    <s v="Yes"/>
  </r>
  <r>
    <d v="2017-01-12T00:00:00"/>
    <x v="4"/>
    <x v="0"/>
    <x v="468"/>
    <x v="1"/>
    <x v="2"/>
    <x v="9"/>
    <s v="Ibico Presentation Index for Binding Systems"/>
    <n v="15.92"/>
    <n v="5"/>
    <n v="5.37"/>
    <s v="Yes"/>
  </r>
  <r>
    <d v="2017-01-12T00:00:00"/>
    <x v="4"/>
    <x v="0"/>
    <x v="468"/>
    <x v="1"/>
    <x v="1"/>
    <x v="5"/>
    <s v="Eldon Wave Desk Accessories"/>
    <n v="70.680000000000007"/>
    <n v="12"/>
    <n v="31.1"/>
    <s v="Yes"/>
  </r>
  <r>
    <d v="2017-01-12T00:00:00"/>
    <x v="4"/>
    <x v="0"/>
    <x v="468"/>
    <x v="1"/>
    <x v="2"/>
    <x v="6"/>
    <s v="Tennsco Stur-D-Stor Boltless Shelving, 5 Shelves, 24&quot; Deep, Sand"/>
    <n v="541.24"/>
    <n v="4"/>
    <n v="5.41"/>
    <s v="Yes"/>
  </r>
  <r>
    <d v="2017-01-12T00:00:00"/>
    <x v="4"/>
    <x v="0"/>
    <x v="751"/>
    <x v="5"/>
    <x v="1"/>
    <x v="5"/>
    <s v="Tenex &quot;The Solids&quot; Textured Chair Mats"/>
    <n v="629.64"/>
    <n v="9"/>
    <n v="107.04"/>
    <s v="Yes"/>
  </r>
  <r>
    <d v="2017-01-12T00:00:00"/>
    <x v="4"/>
    <x v="0"/>
    <x v="573"/>
    <x v="13"/>
    <x v="2"/>
    <x v="8"/>
    <s v="Avery 483"/>
    <n v="15.94"/>
    <n v="4"/>
    <n v="5.18"/>
    <s v="Yes"/>
  </r>
  <r>
    <d v="2017-01-12T00:00:00"/>
    <x v="4"/>
    <x v="0"/>
    <x v="573"/>
    <x v="13"/>
    <x v="2"/>
    <x v="9"/>
    <s v="Acco Pressboard Covers with Storage Hooks, 14 7/8&quot; x 11&quot;, Dark Blue"/>
    <n v="8"/>
    <n v="7"/>
    <n v="-5.6"/>
    <s v="No"/>
  </r>
  <r>
    <d v="2017-01-12T00:00:00"/>
    <x v="4"/>
    <x v="0"/>
    <x v="573"/>
    <x v="13"/>
    <x v="1"/>
    <x v="1"/>
    <s v="Global Commerce Series High-Back Swivel/Tilt Chairs"/>
    <n v="398.97"/>
    <n v="2"/>
    <n v="-28.5"/>
    <s v="No"/>
  </r>
  <r>
    <d v="2017-01-13T00:00:00"/>
    <x v="4"/>
    <x v="0"/>
    <x v="186"/>
    <x v="28"/>
    <x v="2"/>
    <x v="3"/>
    <s v="Xerox 23"/>
    <n v="32.4"/>
    <n v="5"/>
    <n v="15.55"/>
    <s v="Yes"/>
  </r>
  <r>
    <d v="2017-01-13T00:00:00"/>
    <x v="4"/>
    <x v="0"/>
    <x v="186"/>
    <x v="28"/>
    <x v="2"/>
    <x v="11"/>
    <s v="Hunt Boston Vacuum Mount KS Pencil Sharpener"/>
    <n v="209.94"/>
    <n v="6"/>
    <n v="54.58"/>
    <s v="Yes"/>
  </r>
  <r>
    <d v="2017-01-13T00:00:00"/>
    <x v="4"/>
    <x v="0"/>
    <x v="186"/>
    <x v="28"/>
    <x v="2"/>
    <x v="16"/>
    <s v="Martin Yale Chadless Opener Electric Letter Opener"/>
    <n v="4164.05"/>
    <n v="5"/>
    <n v="83.28"/>
    <s v="Yes"/>
  </r>
  <r>
    <d v="2017-01-13T00:00:00"/>
    <x v="4"/>
    <x v="0"/>
    <x v="186"/>
    <x v="28"/>
    <x v="1"/>
    <x v="14"/>
    <s v="Hon Metal Bookcases, Black"/>
    <n v="212.94"/>
    <n v="3"/>
    <n v="53.24"/>
    <s v="Yes"/>
  </r>
  <r>
    <d v="2017-01-14T00:00:00"/>
    <x v="4"/>
    <x v="0"/>
    <x v="744"/>
    <x v="12"/>
    <x v="2"/>
    <x v="13"/>
    <s v="Tyvek  Top-Opening Peel &amp; Seel Envelopes, Plain White"/>
    <n v="21.74"/>
    <n v="1"/>
    <n v="7.34"/>
    <s v="Yes"/>
  </r>
  <r>
    <d v="2017-01-14T00:00:00"/>
    <x v="4"/>
    <x v="0"/>
    <x v="744"/>
    <x v="12"/>
    <x v="0"/>
    <x v="2"/>
    <s v="Sannysis Cute Owl Design Soft Skin Case Cover for Samsung Galaxy S4"/>
    <n v="7.92"/>
    <n v="5"/>
    <n v="0.69"/>
    <s v="Yes"/>
  </r>
  <r>
    <d v="2017-01-14T00:00:00"/>
    <x v="4"/>
    <x v="0"/>
    <x v="595"/>
    <x v="15"/>
    <x v="0"/>
    <x v="0"/>
    <s v="ImationÂ 8GB Mini TravelDrive USB 2.0Â Flash Drive"/>
    <n v="169.06"/>
    <n v="7"/>
    <n v="-14.79"/>
    <s v="No"/>
  </r>
  <r>
    <d v="2017-01-14T00:00:00"/>
    <x v="4"/>
    <x v="0"/>
    <x v="595"/>
    <x v="15"/>
    <x v="2"/>
    <x v="6"/>
    <s v="Mobile Personal File Cube"/>
    <n v="168.62"/>
    <n v="9"/>
    <n v="14.75"/>
    <s v="Yes"/>
  </r>
  <r>
    <d v="2017-01-14T00:00:00"/>
    <x v="4"/>
    <x v="0"/>
    <x v="407"/>
    <x v="23"/>
    <x v="2"/>
    <x v="13"/>
    <s v="#10- 4 1/8&quot; x 9 1/2&quot; Security-Tint Envelopes"/>
    <n v="18.34"/>
    <n v="3"/>
    <n v="6.65"/>
    <s v="Yes"/>
  </r>
  <r>
    <d v="2017-01-14T00:00:00"/>
    <x v="4"/>
    <x v="0"/>
    <x v="407"/>
    <x v="23"/>
    <x v="2"/>
    <x v="3"/>
    <s v="Xerox 1931"/>
    <n v="36.29"/>
    <n v="7"/>
    <n v="12.7"/>
    <s v="Yes"/>
  </r>
  <r>
    <d v="2017-01-14T00:00:00"/>
    <x v="4"/>
    <x v="0"/>
    <x v="407"/>
    <x v="23"/>
    <x v="0"/>
    <x v="2"/>
    <s v="iHome FM Clock Radio with Lightning Dock"/>
    <n v="111.98"/>
    <n v="2"/>
    <n v="7"/>
    <s v="Yes"/>
  </r>
  <r>
    <d v="2017-01-14T00:00:00"/>
    <x v="4"/>
    <x v="0"/>
    <x v="407"/>
    <x v="23"/>
    <x v="2"/>
    <x v="9"/>
    <s v="Ibico Presentation Index for Binding Systems"/>
    <n v="5.97"/>
    <n v="5"/>
    <n v="-4.58"/>
    <s v="No"/>
  </r>
  <r>
    <d v="2017-01-14T00:00:00"/>
    <x v="4"/>
    <x v="0"/>
    <x v="407"/>
    <x v="23"/>
    <x v="2"/>
    <x v="9"/>
    <s v="Avery Durable Slant Ring Binders With Label Holder"/>
    <n v="2.5099999999999998"/>
    <n v="2"/>
    <n v="-1.84"/>
    <s v="No"/>
  </r>
  <r>
    <d v="2017-01-14T00:00:00"/>
    <x v="4"/>
    <x v="0"/>
    <x v="637"/>
    <x v="5"/>
    <x v="2"/>
    <x v="3"/>
    <s v="Xerox 19"/>
    <n v="154.9"/>
    <n v="5"/>
    <n v="69.709999999999994"/>
    <s v="Yes"/>
  </r>
  <r>
    <d v="2017-01-14T00:00:00"/>
    <x v="4"/>
    <x v="0"/>
    <x v="2"/>
    <x v="24"/>
    <x v="2"/>
    <x v="6"/>
    <s v="Tenex Personal Project File with Scoop Front Design, Black"/>
    <n v="67.400000000000006"/>
    <n v="5"/>
    <n v="17.52"/>
    <s v="Yes"/>
  </r>
  <r>
    <d v="2017-01-14T00:00:00"/>
    <x v="4"/>
    <x v="0"/>
    <x v="2"/>
    <x v="24"/>
    <x v="2"/>
    <x v="4"/>
    <s v="Bagged Rubber Bands"/>
    <n v="2.52"/>
    <n v="2"/>
    <n v="0.1"/>
    <s v="Yes"/>
  </r>
  <r>
    <d v="2017-01-14T00:00:00"/>
    <x v="4"/>
    <x v="0"/>
    <x v="2"/>
    <x v="24"/>
    <x v="0"/>
    <x v="2"/>
    <s v="ARKON Windshield Dashboard Air Vent Car Mount Holder"/>
    <n v="67.8"/>
    <n v="4"/>
    <n v="1.36"/>
    <s v="Yes"/>
  </r>
  <r>
    <d v="2017-01-14T00:00:00"/>
    <x v="4"/>
    <x v="0"/>
    <x v="2"/>
    <x v="24"/>
    <x v="2"/>
    <x v="6"/>
    <s v="Staple magnet"/>
    <n v="18.760000000000002"/>
    <n v="2"/>
    <n v="5.25"/>
    <s v="Yes"/>
  </r>
  <r>
    <d v="2017-01-14T00:00:00"/>
    <x v="4"/>
    <x v="0"/>
    <x v="2"/>
    <x v="24"/>
    <x v="0"/>
    <x v="0"/>
    <s v="ImationÂ USB 2.0 SwivelÂ Flash DriveÂ USBÂ flash driveÂ - 4 GB - Pink"/>
    <n v="12.12"/>
    <n v="4"/>
    <n v="2.5499999999999998"/>
    <s v="Yes"/>
  </r>
  <r>
    <d v="2017-01-14T00:00:00"/>
    <x v="4"/>
    <x v="0"/>
    <x v="2"/>
    <x v="24"/>
    <x v="2"/>
    <x v="3"/>
    <s v="Xerox 188"/>
    <n v="11.34"/>
    <n v="1"/>
    <n v="5.56"/>
    <s v="Yes"/>
  </r>
  <r>
    <d v="2017-01-14T00:00:00"/>
    <x v="4"/>
    <x v="0"/>
    <x v="2"/>
    <x v="24"/>
    <x v="0"/>
    <x v="0"/>
    <s v="Microsoft Sculpt Comfort Mouse"/>
    <n v="159.80000000000001"/>
    <n v="4"/>
    <n v="70.31"/>
    <s v="Yes"/>
  </r>
  <r>
    <d v="2017-01-14T00:00:00"/>
    <x v="4"/>
    <x v="0"/>
    <x v="2"/>
    <x v="24"/>
    <x v="1"/>
    <x v="5"/>
    <s v="DAX Charcoal/Nickel-Tone Document Frame, 5 x 7"/>
    <n v="18.96"/>
    <n v="2"/>
    <n v="8.5299999999999994"/>
    <s v="Yes"/>
  </r>
  <r>
    <d v="2017-01-15T00:00:00"/>
    <x v="4"/>
    <x v="0"/>
    <x v="761"/>
    <x v="13"/>
    <x v="2"/>
    <x v="10"/>
    <s v="Belkin F9M820V08 8 Outlet Surge"/>
    <n v="34.380000000000003"/>
    <n v="1"/>
    <n v="3.87"/>
    <s v="Yes"/>
  </r>
  <r>
    <d v="2017-01-15T00:00:00"/>
    <x v="4"/>
    <x v="0"/>
    <x v="761"/>
    <x v="13"/>
    <x v="2"/>
    <x v="10"/>
    <s v="Honeywell Enviracaire Portable HEPA Air Cleaner for 17' x 22' Room"/>
    <n v="1924.16"/>
    <n v="8"/>
    <n v="312.68"/>
    <s v="Yes"/>
  </r>
  <r>
    <d v="2017-01-15T00:00:00"/>
    <x v="4"/>
    <x v="0"/>
    <x v="75"/>
    <x v="6"/>
    <x v="2"/>
    <x v="3"/>
    <s v="Telephone Message Books with Fax/Mobile Section, 5 1/2&quot; x 3 3/16&quot;"/>
    <n v="12.7"/>
    <n v="2"/>
    <n v="5.84"/>
    <s v="Yes"/>
  </r>
  <r>
    <d v="2017-01-15T00:00:00"/>
    <x v="4"/>
    <x v="0"/>
    <x v="689"/>
    <x v="5"/>
    <x v="2"/>
    <x v="11"/>
    <s v="Newell 347"/>
    <n v="21.4"/>
    <n v="5"/>
    <n v="6.21"/>
    <s v="Yes"/>
  </r>
  <r>
    <d v="2017-01-15T00:00:00"/>
    <x v="4"/>
    <x v="0"/>
    <x v="384"/>
    <x v="4"/>
    <x v="2"/>
    <x v="9"/>
    <s v="Wilson Jones Ledger-Size, Piano-Hinge Binder, 2&quot;, Blue"/>
    <n v="32.78"/>
    <n v="4"/>
    <n v="-52.45"/>
    <s v="No"/>
  </r>
  <r>
    <d v="2017-01-15T00:00:00"/>
    <x v="4"/>
    <x v="0"/>
    <x v="384"/>
    <x v="4"/>
    <x v="0"/>
    <x v="0"/>
    <s v="Logitech 910-002974 M325 Wireless Mouse for Web Scrolling"/>
    <n v="47.98"/>
    <n v="2"/>
    <n v="14.4"/>
    <s v="Yes"/>
  </r>
  <r>
    <d v="2017-01-15T00:00:00"/>
    <x v="4"/>
    <x v="0"/>
    <x v="384"/>
    <x v="4"/>
    <x v="0"/>
    <x v="0"/>
    <s v="Maxell 74 Minute CDR, 10/Pack"/>
    <n v="62.59"/>
    <n v="8"/>
    <n v="13.3"/>
    <s v="Yes"/>
  </r>
  <r>
    <d v="2017-01-15T00:00:00"/>
    <x v="4"/>
    <x v="0"/>
    <x v="384"/>
    <x v="4"/>
    <x v="2"/>
    <x v="9"/>
    <s v="Acco D-Ring Binder w/DublLock"/>
    <n v="4.28"/>
    <n v="1"/>
    <n v="-6.63"/>
    <s v="No"/>
  </r>
  <r>
    <d v="2017-01-16T00:00:00"/>
    <x v="4"/>
    <x v="0"/>
    <x v="25"/>
    <x v="5"/>
    <x v="1"/>
    <x v="5"/>
    <s v="Eldon Expressions Wood and Plastic Desk Accessories, Cherry Wood"/>
    <n v="27.92"/>
    <n v="4"/>
    <n v="8.1"/>
    <s v="Yes"/>
  </r>
  <r>
    <d v="2017-01-16T00:00:00"/>
    <x v="4"/>
    <x v="0"/>
    <x v="25"/>
    <x v="5"/>
    <x v="1"/>
    <x v="7"/>
    <s v="Lesro Sheffield Collection Coffee Table, End Table, Center Table, Corner Table"/>
    <n v="399.67"/>
    <n v="7"/>
    <n v="-14.99"/>
    <s v="No"/>
  </r>
  <r>
    <d v="2017-01-16T00:00:00"/>
    <x v="4"/>
    <x v="0"/>
    <x v="544"/>
    <x v="10"/>
    <x v="2"/>
    <x v="9"/>
    <s v="GBC DocuBind P400 Electric Binding System"/>
    <n v="5443.96"/>
    <n v="4"/>
    <n v="2504.2199999999998"/>
    <s v="Yes"/>
  </r>
  <r>
    <d v="2017-01-16T00:00:00"/>
    <x v="4"/>
    <x v="0"/>
    <x v="544"/>
    <x v="10"/>
    <x v="1"/>
    <x v="1"/>
    <s v="Office Star Flex Back Scooter Chair with Aluminum Finish Frame"/>
    <n v="302.67"/>
    <n v="3"/>
    <n v="72.64"/>
    <s v="Yes"/>
  </r>
  <r>
    <d v="2017-01-16T00:00:00"/>
    <x v="4"/>
    <x v="0"/>
    <x v="544"/>
    <x v="10"/>
    <x v="2"/>
    <x v="3"/>
    <s v="TOPS Money Receipt Book, Consecutively Numbered in Red,"/>
    <n v="56.07"/>
    <n v="7"/>
    <n v="25.23"/>
    <s v="Yes"/>
  </r>
  <r>
    <d v="2017-01-19T00:00:00"/>
    <x v="4"/>
    <x v="0"/>
    <x v="317"/>
    <x v="4"/>
    <x v="2"/>
    <x v="8"/>
    <s v="Avery 510"/>
    <n v="6"/>
    <n v="2"/>
    <n v="2.1"/>
    <s v="Yes"/>
  </r>
  <r>
    <d v="2017-01-19T00:00:00"/>
    <x v="4"/>
    <x v="0"/>
    <x v="778"/>
    <x v="13"/>
    <x v="0"/>
    <x v="2"/>
    <s v="Wilson Electronics DB Pro Signal Booster"/>
    <n v="429.6"/>
    <n v="2"/>
    <n v="-93.08"/>
    <s v="No"/>
  </r>
  <r>
    <d v="2017-01-19T00:00:00"/>
    <x v="4"/>
    <x v="0"/>
    <x v="778"/>
    <x v="13"/>
    <x v="1"/>
    <x v="5"/>
    <s v="12-1/2 Diameter Round Wall Clock"/>
    <n v="31.97"/>
    <n v="2"/>
    <n v="6.39"/>
    <s v="Yes"/>
  </r>
  <r>
    <d v="2017-01-19T00:00:00"/>
    <x v="4"/>
    <x v="0"/>
    <x v="778"/>
    <x v="13"/>
    <x v="1"/>
    <x v="1"/>
    <s v="Global Comet Stacking Arm Chair"/>
    <n v="887.27"/>
    <n v="3"/>
    <n v="-63.38"/>
    <s v="No"/>
  </r>
  <r>
    <d v="2017-01-19T00:00:00"/>
    <x v="4"/>
    <x v="0"/>
    <x v="778"/>
    <x v="13"/>
    <x v="2"/>
    <x v="3"/>
    <s v="Strathmore Photo Mount Cards"/>
    <n v="21.7"/>
    <n v="4"/>
    <n v="7.05"/>
    <s v="Yes"/>
  </r>
  <r>
    <d v="2017-01-19T00:00:00"/>
    <x v="4"/>
    <x v="0"/>
    <x v="305"/>
    <x v="45"/>
    <x v="2"/>
    <x v="3"/>
    <s v="Xerox 191"/>
    <n v="79.92"/>
    <n v="4"/>
    <n v="37.56"/>
    <s v="Yes"/>
  </r>
  <r>
    <d v="2017-01-19T00:00:00"/>
    <x v="4"/>
    <x v="0"/>
    <x v="305"/>
    <x v="45"/>
    <x v="2"/>
    <x v="3"/>
    <s v="Xerox 1881"/>
    <n v="12.28"/>
    <n v="1"/>
    <n v="5.77"/>
    <s v="Yes"/>
  </r>
  <r>
    <d v="2017-01-19T00:00:00"/>
    <x v="4"/>
    <x v="0"/>
    <x v="305"/>
    <x v="45"/>
    <x v="2"/>
    <x v="10"/>
    <s v="Avanti 4.4 Cu. Ft. Refrigerator"/>
    <n v="542.94000000000005"/>
    <n v="3"/>
    <n v="152.02000000000001"/>
    <s v="Yes"/>
  </r>
  <r>
    <d v="2017-01-19T00:00:00"/>
    <x v="4"/>
    <x v="0"/>
    <x v="305"/>
    <x v="45"/>
    <x v="2"/>
    <x v="13"/>
    <s v="Poly String Tie Envelopes"/>
    <n v="2.04"/>
    <n v="1"/>
    <n v="0.96"/>
    <s v="Yes"/>
  </r>
  <r>
    <d v="2017-01-20T00:00:00"/>
    <x v="4"/>
    <x v="0"/>
    <x v="734"/>
    <x v="2"/>
    <x v="1"/>
    <x v="1"/>
    <s v="Global Deluxe Steno Chair"/>
    <n v="207.85"/>
    <n v="3"/>
    <n v="2.31"/>
    <s v="Yes"/>
  </r>
  <r>
    <d v="2017-01-20T00:00:00"/>
    <x v="4"/>
    <x v="0"/>
    <x v="450"/>
    <x v="5"/>
    <x v="0"/>
    <x v="2"/>
    <s v="RCA Visys Integrated PBX 8-Line Router"/>
    <n v="160.78"/>
    <n v="3"/>
    <n v="10.050000000000001"/>
    <s v="Yes"/>
  </r>
  <r>
    <d v="2017-01-20T00:00:00"/>
    <x v="4"/>
    <x v="0"/>
    <x v="97"/>
    <x v="5"/>
    <x v="2"/>
    <x v="11"/>
    <s v="Staples in misc. colors"/>
    <n v="24.2"/>
    <n v="5"/>
    <n v="7.99"/>
    <s v="Yes"/>
  </r>
  <r>
    <d v="2017-01-20T00:00:00"/>
    <x v="4"/>
    <x v="0"/>
    <x v="97"/>
    <x v="5"/>
    <x v="0"/>
    <x v="2"/>
    <s v="Panasonic KX-TG9541B DECT 6.0 Digital 2-Line Expandable Cordless Phone With Digital Answering System"/>
    <n v="359.98"/>
    <n v="3"/>
    <n v="130.49"/>
    <s v="Yes"/>
  </r>
  <r>
    <d v="2017-01-20T00:00:00"/>
    <x v="4"/>
    <x v="0"/>
    <x v="481"/>
    <x v="30"/>
    <x v="2"/>
    <x v="11"/>
    <s v="Newell 326"/>
    <n v="3.52"/>
    <n v="2"/>
    <n v="1.02"/>
    <s v="Yes"/>
  </r>
  <r>
    <d v="2017-01-20T00:00:00"/>
    <x v="4"/>
    <x v="0"/>
    <x v="513"/>
    <x v="3"/>
    <x v="2"/>
    <x v="8"/>
    <s v="Avery File Folder Labels"/>
    <n v="11.52"/>
    <n v="5"/>
    <n v="4.18"/>
    <s v="Yes"/>
  </r>
  <r>
    <d v="2017-01-21T00:00:00"/>
    <x v="4"/>
    <x v="0"/>
    <x v="412"/>
    <x v="1"/>
    <x v="2"/>
    <x v="6"/>
    <s v="Carina Double Wide Media Storage Towers in Natural &amp; Black"/>
    <n v="242.94"/>
    <n v="3"/>
    <n v="9.7200000000000006"/>
    <s v="Yes"/>
  </r>
  <r>
    <d v="2017-01-21T00:00:00"/>
    <x v="4"/>
    <x v="0"/>
    <x v="412"/>
    <x v="1"/>
    <x v="0"/>
    <x v="0"/>
    <s v="LogitechÂ Illuminated - Keyboard"/>
    <n v="179.97"/>
    <n v="3"/>
    <n v="86.39"/>
    <s v="Yes"/>
  </r>
  <r>
    <d v="2017-01-21T00:00:00"/>
    <x v="4"/>
    <x v="0"/>
    <x v="412"/>
    <x v="1"/>
    <x v="2"/>
    <x v="9"/>
    <s v="Wilson Jones Century Plastic Molded Ring Binders"/>
    <n v="99.7"/>
    <n v="6"/>
    <n v="33.65"/>
    <s v="Yes"/>
  </r>
  <r>
    <d v="2017-01-21T00:00:00"/>
    <x v="4"/>
    <x v="0"/>
    <x v="412"/>
    <x v="1"/>
    <x v="2"/>
    <x v="9"/>
    <s v="Wilson Jones Leather-Like Binders with DublLock Round Rings"/>
    <n v="27.94"/>
    <n v="4"/>
    <n v="9.43"/>
    <s v="Yes"/>
  </r>
  <r>
    <d v="2017-01-21T00:00:00"/>
    <x v="4"/>
    <x v="0"/>
    <x v="412"/>
    <x v="1"/>
    <x v="1"/>
    <x v="14"/>
    <s v="O'Sullivan Cherrywood Estates Traditional Bookcase"/>
    <n v="84.98"/>
    <n v="1"/>
    <n v="18.7"/>
    <s v="Yes"/>
  </r>
  <r>
    <d v="2017-01-21T00:00:00"/>
    <x v="4"/>
    <x v="0"/>
    <x v="412"/>
    <x v="1"/>
    <x v="2"/>
    <x v="9"/>
    <s v="Acco Translucent Poly Ring Binders"/>
    <n v="18.72"/>
    <n v="5"/>
    <n v="6.55"/>
    <s v="Yes"/>
  </r>
  <r>
    <d v="2017-01-21T00:00:00"/>
    <x v="4"/>
    <x v="0"/>
    <x v="577"/>
    <x v="12"/>
    <x v="2"/>
    <x v="6"/>
    <s v="Fellowes Mobile File Cart, Black"/>
    <n v="348.21"/>
    <n v="7"/>
    <n v="30.47"/>
    <s v="Yes"/>
  </r>
  <r>
    <d v="2017-01-21T00:00:00"/>
    <x v="4"/>
    <x v="0"/>
    <x v="577"/>
    <x v="12"/>
    <x v="2"/>
    <x v="9"/>
    <s v="GBC Recycled VeloBinder Covers"/>
    <n v="35.78"/>
    <n v="7"/>
    <n v="-28.63"/>
    <s v="No"/>
  </r>
  <r>
    <d v="2017-01-21T00:00:00"/>
    <x v="4"/>
    <x v="0"/>
    <x v="771"/>
    <x v="10"/>
    <x v="2"/>
    <x v="9"/>
    <s v="Avery Durable Binders"/>
    <n v="14.4"/>
    <n v="5"/>
    <n v="7.06"/>
    <s v="Yes"/>
  </r>
  <r>
    <d v="2017-01-21T00:00:00"/>
    <x v="4"/>
    <x v="0"/>
    <x v="771"/>
    <x v="10"/>
    <x v="0"/>
    <x v="0"/>
    <s v="Logitech G19 Programmable Gaming Keyboard"/>
    <n v="619.95000000000005"/>
    <n v="5"/>
    <n v="111.59"/>
    <s v="Yes"/>
  </r>
  <r>
    <d v="2017-01-21T00:00:00"/>
    <x v="4"/>
    <x v="0"/>
    <x v="771"/>
    <x v="10"/>
    <x v="2"/>
    <x v="9"/>
    <s v="Avery Flip-Chart Easel Binder, Black"/>
    <n v="89.52"/>
    <n v="4"/>
    <n v="42.07"/>
    <s v="Yes"/>
  </r>
  <r>
    <d v="2017-01-21T00:00:00"/>
    <x v="4"/>
    <x v="0"/>
    <x v="771"/>
    <x v="10"/>
    <x v="0"/>
    <x v="15"/>
    <s v="I.R.I.S IRISCard Anywhere 5 Card Scanner"/>
    <n v="350.97"/>
    <n v="3"/>
    <n v="152.09"/>
    <s v="Yes"/>
  </r>
  <r>
    <d v="2017-01-21T00:00:00"/>
    <x v="4"/>
    <x v="0"/>
    <x v="771"/>
    <x v="10"/>
    <x v="0"/>
    <x v="2"/>
    <s v="Ativa D5772 2-Line 5.8GHz Digital Expandable Corded/Cordless Phone System with Answering &amp; Caller ID/Call Waiting, Black/Silver"/>
    <n v="164.99"/>
    <n v="1"/>
    <n v="49.5"/>
    <s v="Yes"/>
  </r>
  <r>
    <d v="2017-01-21T00:00:00"/>
    <x v="4"/>
    <x v="0"/>
    <x v="766"/>
    <x v="3"/>
    <x v="2"/>
    <x v="13"/>
    <s v="Airmail Envelopes"/>
    <n v="268.58"/>
    <n v="4"/>
    <n v="90.64"/>
    <s v="Yes"/>
  </r>
  <r>
    <d v="2017-01-22T00:00:00"/>
    <x v="4"/>
    <x v="0"/>
    <x v="532"/>
    <x v="40"/>
    <x v="0"/>
    <x v="12"/>
    <s v="Canon Image Class D660 Copier"/>
    <n v="2999.95"/>
    <n v="5"/>
    <n v="1379.98"/>
    <s v="Yes"/>
  </r>
  <r>
    <d v="2017-01-22T00:00:00"/>
    <x v="4"/>
    <x v="0"/>
    <x v="532"/>
    <x v="40"/>
    <x v="2"/>
    <x v="6"/>
    <s v="Advantus Rolling Storage Box"/>
    <n v="51.45"/>
    <n v="3"/>
    <n v="13.89"/>
    <s v="Yes"/>
  </r>
  <r>
    <d v="2017-01-22T00:00:00"/>
    <x v="4"/>
    <x v="0"/>
    <x v="532"/>
    <x v="40"/>
    <x v="2"/>
    <x v="3"/>
    <s v="Great White Multi-Use Recycled Paper (20Lb. and 84 Bright)"/>
    <n v="11.96"/>
    <n v="2"/>
    <n v="5.38"/>
    <s v="Yes"/>
  </r>
  <r>
    <d v="2017-01-22T00:00:00"/>
    <x v="4"/>
    <x v="0"/>
    <x v="532"/>
    <x v="40"/>
    <x v="2"/>
    <x v="6"/>
    <s v="Tennsco Single-Tier Lockers"/>
    <n v="1126.02"/>
    <n v="3"/>
    <n v="56.3"/>
    <s v="Yes"/>
  </r>
  <r>
    <d v="2017-01-22T00:00:00"/>
    <x v="4"/>
    <x v="0"/>
    <x v="478"/>
    <x v="3"/>
    <x v="2"/>
    <x v="4"/>
    <s v="Staples"/>
    <n v="15.12"/>
    <n v="5"/>
    <n v="4.91"/>
    <s v="Yes"/>
  </r>
  <r>
    <d v="2017-01-22T00:00:00"/>
    <x v="4"/>
    <x v="0"/>
    <x v="478"/>
    <x v="3"/>
    <x v="2"/>
    <x v="11"/>
    <s v="Newell 348"/>
    <n v="7.87"/>
    <n v="3"/>
    <n v="0.89"/>
    <s v="Yes"/>
  </r>
  <r>
    <d v="2017-01-23T00:00:00"/>
    <x v="4"/>
    <x v="0"/>
    <x v="34"/>
    <x v="10"/>
    <x v="1"/>
    <x v="7"/>
    <s v="Balt Solid Wood Rectangular Table"/>
    <n v="210.98"/>
    <n v="2"/>
    <n v="21.1"/>
    <s v="Yes"/>
  </r>
  <r>
    <d v="2017-01-23T00:00:00"/>
    <x v="4"/>
    <x v="0"/>
    <x v="36"/>
    <x v="1"/>
    <x v="2"/>
    <x v="9"/>
    <s v="Pressboard Hanging Data Binders for Unburst Sheets"/>
    <n v="19.68"/>
    <n v="5"/>
    <n v="6.89"/>
    <s v="Yes"/>
  </r>
  <r>
    <d v="2017-01-23T00:00:00"/>
    <x v="4"/>
    <x v="0"/>
    <x v="36"/>
    <x v="1"/>
    <x v="2"/>
    <x v="3"/>
    <s v="Xerox 212"/>
    <n v="25.92"/>
    <n v="4"/>
    <n v="12.44"/>
    <s v="Yes"/>
  </r>
  <r>
    <d v="2017-01-23T00:00:00"/>
    <x v="4"/>
    <x v="0"/>
    <x v="36"/>
    <x v="1"/>
    <x v="2"/>
    <x v="3"/>
    <s v="Xerox 192"/>
    <n v="6.48"/>
    <n v="1"/>
    <n v="3.11"/>
    <s v="Yes"/>
  </r>
  <r>
    <d v="2017-01-23T00:00:00"/>
    <x v="4"/>
    <x v="0"/>
    <x v="36"/>
    <x v="1"/>
    <x v="0"/>
    <x v="2"/>
    <s v="Griffin GC17055 Auxiliary Audio Cable"/>
    <n v="86.35"/>
    <n v="6"/>
    <n v="8.64"/>
    <s v="Yes"/>
  </r>
  <r>
    <d v="2017-01-23T00:00:00"/>
    <x v="4"/>
    <x v="0"/>
    <x v="280"/>
    <x v="22"/>
    <x v="0"/>
    <x v="0"/>
    <s v="Logitech Wireless Anywhere Mouse MX for PC and Mac"/>
    <n v="95.98"/>
    <n v="2"/>
    <n v="12"/>
    <s v="Yes"/>
  </r>
  <r>
    <d v="2017-01-23T00:00:00"/>
    <x v="4"/>
    <x v="0"/>
    <x v="280"/>
    <x v="22"/>
    <x v="2"/>
    <x v="9"/>
    <s v="Wilson Jones data.warehouse D-Ring Binders with DublLock"/>
    <n v="4.9400000000000004"/>
    <n v="2"/>
    <n v="-3.62"/>
    <s v="No"/>
  </r>
  <r>
    <d v="2017-01-24T00:00:00"/>
    <x v="4"/>
    <x v="0"/>
    <x v="642"/>
    <x v="21"/>
    <x v="2"/>
    <x v="4"/>
    <s v="Revere Boxed Rubber Bands by Revere"/>
    <n v="5.67"/>
    <n v="3"/>
    <n v="0.11"/>
    <s v="Yes"/>
  </r>
  <r>
    <d v="2017-01-24T00:00:00"/>
    <x v="4"/>
    <x v="0"/>
    <x v="452"/>
    <x v="5"/>
    <x v="2"/>
    <x v="10"/>
    <s v="Acco Six-Outlet Power Strip, 4' Cord Length"/>
    <n v="25.86"/>
    <n v="3"/>
    <n v="6.72"/>
    <s v="Yes"/>
  </r>
  <r>
    <d v="2017-01-24T00:00:00"/>
    <x v="4"/>
    <x v="0"/>
    <x v="452"/>
    <x v="5"/>
    <x v="2"/>
    <x v="9"/>
    <s v="Ibico EB-19 Dual Function Manual Binding System"/>
    <n v="276.77999999999997"/>
    <n v="2"/>
    <n v="89.95"/>
    <s v="Yes"/>
  </r>
  <r>
    <d v="2017-01-24T00:00:00"/>
    <x v="4"/>
    <x v="0"/>
    <x v="452"/>
    <x v="5"/>
    <x v="0"/>
    <x v="2"/>
    <s v="Jensen SMPS-640 -Â speaker phone"/>
    <n v="110.35"/>
    <n v="3"/>
    <n v="8.2799999999999994"/>
    <s v="Yes"/>
  </r>
  <r>
    <d v="2017-01-26T00:00:00"/>
    <x v="4"/>
    <x v="0"/>
    <x v="52"/>
    <x v="39"/>
    <x v="2"/>
    <x v="11"/>
    <s v="Newell 311"/>
    <n v="15.47"/>
    <n v="7"/>
    <n v="4.18"/>
    <s v="Yes"/>
  </r>
  <r>
    <d v="2017-01-26T00:00:00"/>
    <x v="4"/>
    <x v="0"/>
    <x v="52"/>
    <x v="39"/>
    <x v="2"/>
    <x v="9"/>
    <s v="Avery Poly Binder Pockets"/>
    <n v="7.16"/>
    <n v="2"/>
    <n v="3.44"/>
    <s v="Yes"/>
  </r>
  <r>
    <d v="2017-01-26T00:00:00"/>
    <x v="4"/>
    <x v="0"/>
    <x v="713"/>
    <x v="4"/>
    <x v="2"/>
    <x v="6"/>
    <s v="SimpliFile Personal File, Black Granite, 15w x 6-15/16d x 11-1/4h"/>
    <n v="18.16"/>
    <n v="2"/>
    <n v="1.82"/>
    <s v="Yes"/>
  </r>
  <r>
    <d v="2017-01-26T00:00:00"/>
    <x v="4"/>
    <x v="0"/>
    <x v="746"/>
    <x v="5"/>
    <x v="2"/>
    <x v="4"/>
    <s v="Binder Clips by OIC"/>
    <n v="11.84"/>
    <n v="8"/>
    <n v="5.68"/>
    <s v="Yes"/>
  </r>
  <r>
    <d v="2017-01-26T00:00:00"/>
    <x v="4"/>
    <x v="0"/>
    <x v="0"/>
    <x v="21"/>
    <x v="1"/>
    <x v="5"/>
    <s v="Artistic Insta-Plaque"/>
    <n v="62.72"/>
    <n v="4"/>
    <n v="24.46"/>
    <s v="Yes"/>
  </r>
  <r>
    <d v="2017-01-26T00:00:00"/>
    <x v="4"/>
    <x v="0"/>
    <x v="0"/>
    <x v="21"/>
    <x v="0"/>
    <x v="2"/>
    <s v="Samsung Galaxy Mega 6.3"/>
    <n v="2939.93"/>
    <n v="7"/>
    <n v="764.38"/>
    <s v="Yes"/>
  </r>
  <r>
    <d v="2017-01-27T00:00:00"/>
    <x v="4"/>
    <x v="0"/>
    <x v="250"/>
    <x v="18"/>
    <x v="2"/>
    <x v="11"/>
    <s v="Newell 312"/>
    <n v="14.02"/>
    <n v="3"/>
    <n v="1.75"/>
    <s v="Yes"/>
  </r>
  <r>
    <d v="2017-01-27T00:00:00"/>
    <x v="4"/>
    <x v="0"/>
    <x v="250"/>
    <x v="18"/>
    <x v="0"/>
    <x v="0"/>
    <s v="Anker Ultrathin Bluetooth Wireless Keyboard Aluminum Cover with Stand"/>
    <n v="71.98"/>
    <n v="3"/>
    <n v="-9"/>
    <s v="No"/>
  </r>
  <r>
    <d v="2017-01-27T00:00:00"/>
    <x v="4"/>
    <x v="0"/>
    <x v="250"/>
    <x v="18"/>
    <x v="0"/>
    <x v="2"/>
    <s v="JBL Micro Wireless Portable Bluetooth Speaker"/>
    <n v="107.98"/>
    <n v="3"/>
    <n v="-27"/>
    <s v="No"/>
  </r>
  <r>
    <d v="2017-01-27T00:00:00"/>
    <x v="4"/>
    <x v="0"/>
    <x v="680"/>
    <x v="2"/>
    <x v="0"/>
    <x v="2"/>
    <s v="Jensen SMPS-640 -Â speaker phone"/>
    <n v="137.94"/>
    <n v="3"/>
    <n v="35.86"/>
    <s v="Yes"/>
  </r>
  <r>
    <d v="2017-01-28T00:00:00"/>
    <x v="4"/>
    <x v="0"/>
    <x v="200"/>
    <x v="5"/>
    <x v="0"/>
    <x v="0"/>
    <s v="Logitech G13 Programmable Gameboard with LCD Display"/>
    <n v="239.97"/>
    <n v="3"/>
    <n v="26.4"/>
    <s v="Yes"/>
  </r>
  <r>
    <d v="2017-01-28T00:00:00"/>
    <x v="4"/>
    <x v="0"/>
    <x v="200"/>
    <x v="5"/>
    <x v="1"/>
    <x v="5"/>
    <s v="DAX Executive Solid Wood Document Frame, Desktop or Hang, Mahogany, 5 x 7"/>
    <n v="37.74"/>
    <n v="3"/>
    <n v="12.83"/>
    <s v="Yes"/>
  </r>
  <r>
    <d v="2017-01-28T00:00:00"/>
    <x v="4"/>
    <x v="0"/>
    <x v="705"/>
    <x v="42"/>
    <x v="2"/>
    <x v="3"/>
    <s v="Xerox 1934"/>
    <n v="279.89999999999998"/>
    <n v="5"/>
    <n v="137.15"/>
    <s v="Yes"/>
  </r>
  <r>
    <d v="2017-01-28T00:00:00"/>
    <x v="4"/>
    <x v="0"/>
    <x v="757"/>
    <x v="2"/>
    <x v="0"/>
    <x v="0"/>
    <s v="Plantronics Audio 478 Stereo USB Headset"/>
    <n v="449.91"/>
    <n v="9"/>
    <n v="157.47"/>
    <s v="Yes"/>
  </r>
  <r>
    <d v="2017-01-29T00:00:00"/>
    <x v="4"/>
    <x v="0"/>
    <x v="584"/>
    <x v="3"/>
    <x v="2"/>
    <x v="9"/>
    <s v="GBC Clear Cover, 8-1/2 x 11, unpunched, 25 covers per pack"/>
    <n v="12.13"/>
    <n v="4"/>
    <n v="-20.62"/>
    <s v="No"/>
  </r>
  <r>
    <d v="2017-01-29T00:00:00"/>
    <x v="4"/>
    <x v="0"/>
    <x v="373"/>
    <x v="5"/>
    <x v="2"/>
    <x v="11"/>
    <s v="Newell 339"/>
    <n v="8.34"/>
    <n v="3"/>
    <n v="2.17"/>
    <s v="Yes"/>
  </r>
  <r>
    <d v="2017-01-29T00:00:00"/>
    <x v="4"/>
    <x v="0"/>
    <x v="373"/>
    <x v="5"/>
    <x v="2"/>
    <x v="16"/>
    <s v="Acme Office Executive Series Stainless Steel Trimmers"/>
    <n v="8.57"/>
    <n v="1"/>
    <n v="2.23"/>
    <s v="Yes"/>
  </r>
  <r>
    <d v="2017-01-29T00:00:00"/>
    <x v="4"/>
    <x v="0"/>
    <x v="373"/>
    <x v="5"/>
    <x v="2"/>
    <x v="9"/>
    <s v="Clear Mylar Reinforcing Strips"/>
    <n v="119.62"/>
    <n v="8"/>
    <n v="40.369999999999997"/>
    <s v="Yes"/>
  </r>
  <r>
    <d v="2017-01-29T00:00:00"/>
    <x v="4"/>
    <x v="0"/>
    <x v="61"/>
    <x v="2"/>
    <x v="2"/>
    <x v="8"/>
    <s v="Permanent Self-Adhesive File Folder Labels for Typewriters by Universal"/>
    <n v="5.22"/>
    <n v="2"/>
    <n v="2.4"/>
    <s v="Yes"/>
  </r>
  <r>
    <d v="2017-01-29T00:00:00"/>
    <x v="4"/>
    <x v="0"/>
    <x v="738"/>
    <x v="13"/>
    <x v="2"/>
    <x v="11"/>
    <s v="Premium Writing Pencils, Soft, #2 by Central Association for the Blind"/>
    <n v="4.7699999999999996"/>
    <n v="2"/>
    <n v="0.48"/>
    <s v="Yes"/>
  </r>
  <r>
    <d v="2017-01-29T00:00:00"/>
    <x v="4"/>
    <x v="0"/>
    <x v="97"/>
    <x v="34"/>
    <x v="2"/>
    <x v="3"/>
    <s v="Xerox 1997"/>
    <n v="12.96"/>
    <n v="2"/>
    <n v="6.22"/>
    <s v="Yes"/>
  </r>
  <r>
    <d v="2017-01-29T00:00:00"/>
    <x v="4"/>
    <x v="0"/>
    <x v="97"/>
    <x v="34"/>
    <x v="2"/>
    <x v="3"/>
    <s v="Xerox 1887"/>
    <n v="94.85"/>
    <n v="5"/>
    <n v="45.53"/>
    <s v="Yes"/>
  </r>
  <r>
    <d v="2017-01-29T00:00:00"/>
    <x v="4"/>
    <x v="0"/>
    <x v="97"/>
    <x v="34"/>
    <x v="2"/>
    <x v="6"/>
    <s v="Tenex Personal Project File with Scoop Front Design, Black"/>
    <n v="13.48"/>
    <n v="1"/>
    <n v="3.5"/>
    <s v="Yes"/>
  </r>
  <r>
    <d v="2017-01-29T00:00:00"/>
    <x v="4"/>
    <x v="0"/>
    <x v="97"/>
    <x v="34"/>
    <x v="1"/>
    <x v="5"/>
    <s v="DAX Value U-Channel Document Frames, Easel Back"/>
    <n v="14.91"/>
    <n v="3"/>
    <n v="4.62"/>
    <s v="Yes"/>
  </r>
  <r>
    <d v="2017-01-30T00:00:00"/>
    <x v="4"/>
    <x v="0"/>
    <x v="631"/>
    <x v="34"/>
    <x v="2"/>
    <x v="9"/>
    <s v="Cardinal EasyOpen D-Ring Binders"/>
    <n v="18.28"/>
    <n v="2"/>
    <n v="9.14"/>
    <s v="Yes"/>
  </r>
  <r>
    <d v="2017-01-30T00:00:00"/>
    <x v="4"/>
    <x v="0"/>
    <x v="631"/>
    <x v="34"/>
    <x v="0"/>
    <x v="2"/>
    <s v="AT&amp;T 841000 Phone"/>
    <n v="207"/>
    <n v="3"/>
    <n v="51.75"/>
    <s v="Yes"/>
  </r>
  <r>
    <d v="2017-01-30T00:00:00"/>
    <x v="4"/>
    <x v="0"/>
    <x v="631"/>
    <x v="34"/>
    <x v="2"/>
    <x v="9"/>
    <s v="GBC Instant Report Kit"/>
    <n v="32.35"/>
    <n v="5"/>
    <n v="16.18"/>
    <s v="Yes"/>
  </r>
  <r>
    <d v="2017-01-30T00:00:00"/>
    <x v="4"/>
    <x v="0"/>
    <x v="631"/>
    <x v="34"/>
    <x v="2"/>
    <x v="9"/>
    <s v="DXL Angle-View Binders with Locking Rings by Samsill"/>
    <n v="7.71"/>
    <n v="1"/>
    <n v="3.47"/>
    <s v="Yes"/>
  </r>
  <r>
    <d v="2017-01-30T00:00:00"/>
    <x v="4"/>
    <x v="0"/>
    <x v="631"/>
    <x v="34"/>
    <x v="2"/>
    <x v="11"/>
    <s v="Boston 19500 Mighty Mite Electric Pencil Sharpener"/>
    <n v="40.299999999999997"/>
    <n v="2"/>
    <n v="10.88"/>
    <s v="Yes"/>
  </r>
  <r>
    <d v="2017-01-30T00:00:00"/>
    <x v="4"/>
    <x v="0"/>
    <x v="631"/>
    <x v="34"/>
    <x v="1"/>
    <x v="5"/>
    <s v="C-Line Magnetic Cubicle Keepers, Clear Polypropylene"/>
    <n v="34.58"/>
    <n v="7"/>
    <n v="14.52"/>
    <s v="Yes"/>
  </r>
  <r>
    <d v="2017-01-30T00:00:00"/>
    <x v="4"/>
    <x v="0"/>
    <x v="38"/>
    <x v="5"/>
    <x v="2"/>
    <x v="6"/>
    <s v="Space Solutions Commercial Steel Shelving"/>
    <n v="129.30000000000001"/>
    <n v="2"/>
    <n v="6.47"/>
    <s v="Yes"/>
  </r>
  <r>
    <d v="2017-01-30T00:00:00"/>
    <x v="4"/>
    <x v="0"/>
    <x v="483"/>
    <x v="5"/>
    <x v="2"/>
    <x v="11"/>
    <s v="Crayola Anti Dust Chalk, 12/Pack"/>
    <n v="12.74"/>
    <n v="7"/>
    <n v="5.73"/>
    <s v="Yes"/>
  </r>
  <r>
    <d v="2017-01-30T00:00:00"/>
    <x v="4"/>
    <x v="0"/>
    <x v="483"/>
    <x v="5"/>
    <x v="2"/>
    <x v="11"/>
    <s v="Newell 338"/>
    <n v="8.82"/>
    <n v="3"/>
    <n v="2.38"/>
    <s v="Yes"/>
  </r>
  <r>
    <d v="2017-01-30T00:00:00"/>
    <x v="4"/>
    <x v="0"/>
    <x v="483"/>
    <x v="5"/>
    <x v="1"/>
    <x v="1"/>
    <s v="Novimex Swivel Fabric Task Chair"/>
    <n v="120.78"/>
    <n v="1"/>
    <n v="-13.59"/>
    <s v="No"/>
  </r>
  <r>
    <d v="2017-01-30T00:00:00"/>
    <x v="4"/>
    <x v="0"/>
    <x v="219"/>
    <x v="11"/>
    <x v="1"/>
    <x v="1"/>
    <s v="Office Star - Contemporary Task Swivel chair with 2-way adjustable arms, Plum"/>
    <n v="419.14"/>
    <n v="4"/>
    <n v="-68.11"/>
    <s v="No"/>
  </r>
  <r>
    <d v="2017-01-30T00:00:00"/>
    <x v="4"/>
    <x v="0"/>
    <x v="739"/>
    <x v="3"/>
    <x v="1"/>
    <x v="7"/>
    <s v="Balt Split Level Computer Training Table"/>
    <n v="69.38"/>
    <n v="1"/>
    <n v="-47.18"/>
    <s v="No"/>
  </r>
  <r>
    <d v="2017-01-30T00:00:00"/>
    <x v="4"/>
    <x v="0"/>
    <x v="739"/>
    <x v="3"/>
    <x v="2"/>
    <x v="16"/>
    <s v="Acme Tagit Stainless Steel Antibacterial Scissors"/>
    <n v="31.68"/>
    <n v="4"/>
    <n v="2.77"/>
    <s v="Yes"/>
  </r>
  <r>
    <d v="2017-01-30T00:00:00"/>
    <x v="4"/>
    <x v="0"/>
    <x v="739"/>
    <x v="3"/>
    <x v="0"/>
    <x v="2"/>
    <s v="Samsung Galaxy S4"/>
    <n v="2003.17"/>
    <n v="4"/>
    <n v="250.4"/>
    <s v="Yes"/>
  </r>
  <r>
    <d v="2017-01-30T00:00:00"/>
    <x v="4"/>
    <x v="0"/>
    <x v="739"/>
    <x v="3"/>
    <x v="2"/>
    <x v="11"/>
    <s v="Quartet Omega Colored Chalk, 12/Pack"/>
    <n v="9.34"/>
    <n v="2"/>
    <n v="3.15"/>
    <s v="Yes"/>
  </r>
  <r>
    <d v="2017-01-30T00:00:00"/>
    <x v="4"/>
    <x v="0"/>
    <x v="184"/>
    <x v="1"/>
    <x v="0"/>
    <x v="2"/>
    <s v="Mitel 5320 IP Phone VoIP phone"/>
    <n v="604.77"/>
    <n v="4"/>
    <n v="60.48"/>
    <s v="Yes"/>
  </r>
  <r>
    <d v="2017-02-01T00:00:00"/>
    <x v="4"/>
    <x v="1"/>
    <x v="358"/>
    <x v="12"/>
    <x v="0"/>
    <x v="15"/>
    <s v="Cisco CP-7937G Unified IP Conference Station Phone"/>
    <n v="695.7"/>
    <n v="2"/>
    <n v="-27.83"/>
    <s v="No"/>
  </r>
  <r>
    <d v="2017-02-01T00:00:00"/>
    <x v="4"/>
    <x v="1"/>
    <x v="358"/>
    <x v="12"/>
    <x v="2"/>
    <x v="9"/>
    <s v="Avery 3 1/2&quot; Diskette Storage Pages, 10/Pack"/>
    <n v="15.66"/>
    <n v="5"/>
    <n v="-12.53"/>
    <s v="No"/>
  </r>
  <r>
    <d v="2017-02-01T00:00:00"/>
    <x v="4"/>
    <x v="1"/>
    <x v="358"/>
    <x v="12"/>
    <x v="2"/>
    <x v="9"/>
    <s v="Avery Recycled Flexi-View Covers for Binding Systems"/>
    <n v="28.85"/>
    <n v="6"/>
    <n v="-21.16"/>
    <s v="No"/>
  </r>
  <r>
    <d v="2017-02-01T00:00:00"/>
    <x v="4"/>
    <x v="1"/>
    <x v="645"/>
    <x v="4"/>
    <x v="2"/>
    <x v="11"/>
    <s v="Newell 319"/>
    <n v="31.74"/>
    <n v="2"/>
    <n v="3.97"/>
    <s v="Yes"/>
  </r>
  <r>
    <d v="2017-02-01T00:00:00"/>
    <x v="4"/>
    <x v="1"/>
    <x v="645"/>
    <x v="4"/>
    <x v="2"/>
    <x v="10"/>
    <s v="Hoover Commercial SteamVac"/>
    <n v="5.43"/>
    <n v="2"/>
    <n v="-13.58"/>
    <s v="No"/>
  </r>
  <r>
    <d v="2017-02-01T00:00:00"/>
    <x v="4"/>
    <x v="1"/>
    <x v="645"/>
    <x v="4"/>
    <x v="1"/>
    <x v="7"/>
    <s v="Bevis Oval Conference Table, Walnut"/>
    <n v="913.43"/>
    <n v="5"/>
    <n v="-169.64"/>
    <s v="No"/>
  </r>
  <r>
    <d v="2017-02-01T00:00:00"/>
    <x v="4"/>
    <x v="1"/>
    <x v="645"/>
    <x v="4"/>
    <x v="2"/>
    <x v="6"/>
    <s v="Dual Level, Single-Width Filing Carts"/>
    <n v="372.14"/>
    <n v="3"/>
    <n v="27.91"/>
    <s v="Yes"/>
  </r>
  <r>
    <d v="2017-02-01T00:00:00"/>
    <x v="4"/>
    <x v="1"/>
    <x v="629"/>
    <x v="5"/>
    <x v="0"/>
    <x v="0"/>
    <s v="Kensington K72356US Mouse-in-a-Box USB Desktop Mouse"/>
    <n v="16.59"/>
    <n v="1"/>
    <n v="5.81"/>
    <s v="Yes"/>
  </r>
  <r>
    <d v="2017-02-02T00:00:00"/>
    <x v="4"/>
    <x v="1"/>
    <x v="395"/>
    <x v="18"/>
    <x v="0"/>
    <x v="2"/>
    <s v="Anker 36W 4-Port USB Wall Charger Travel Power Adapter for iPhone 5s 5c 5"/>
    <n v="59.97"/>
    <n v="5"/>
    <n v="-11.99"/>
    <s v="No"/>
  </r>
  <r>
    <d v="2017-02-02T00:00:00"/>
    <x v="4"/>
    <x v="1"/>
    <x v="395"/>
    <x v="18"/>
    <x v="2"/>
    <x v="3"/>
    <s v="Xerox 1916"/>
    <n v="78.3"/>
    <n v="2"/>
    <n v="29.36"/>
    <s v="Yes"/>
  </r>
  <r>
    <d v="2017-02-02T00:00:00"/>
    <x v="4"/>
    <x v="1"/>
    <x v="395"/>
    <x v="18"/>
    <x v="2"/>
    <x v="4"/>
    <s v="Staples"/>
    <n v="21.46"/>
    <n v="9"/>
    <n v="6.97"/>
    <s v="Yes"/>
  </r>
  <r>
    <d v="2017-02-02T00:00:00"/>
    <x v="4"/>
    <x v="1"/>
    <x v="189"/>
    <x v="5"/>
    <x v="1"/>
    <x v="5"/>
    <s v="Howard Miller 11-1/2&quot; Diameter Grantwood Wall Clock"/>
    <n v="86.26"/>
    <n v="2"/>
    <n v="29.33"/>
    <s v="Yes"/>
  </r>
  <r>
    <d v="2017-02-02T00:00:00"/>
    <x v="4"/>
    <x v="1"/>
    <x v="189"/>
    <x v="5"/>
    <x v="2"/>
    <x v="6"/>
    <s v="Multi-Use Personal File Cart and Caster Set, Three Stacking Bins"/>
    <n v="139.04"/>
    <n v="4"/>
    <n v="38.93"/>
    <s v="Yes"/>
  </r>
  <r>
    <d v="2017-02-02T00:00:00"/>
    <x v="4"/>
    <x v="1"/>
    <x v="189"/>
    <x v="5"/>
    <x v="2"/>
    <x v="10"/>
    <s v="Harmony HEPA Quiet Air Purifiers"/>
    <n v="46.8"/>
    <n v="4"/>
    <n v="16.38"/>
    <s v="Yes"/>
  </r>
  <r>
    <d v="2017-02-02T00:00:00"/>
    <x v="4"/>
    <x v="1"/>
    <x v="740"/>
    <x v="5"/>
    <x v="1"/>
    <x v="5"/>
    <s v="Eldon Antistatic Chair Mats for Low to Medium Pile Carpets"/>
    <n v="210.58"/>
    <n v="2"/>
    <n v="12.63"/>
    <s v="Yes"/>
  </r>
  <r>
    <d v="2017-02-02T00:00:00"/>
    <x v="4"/>
    <x v="1"/>
    <x v="740"/>
    <x v="5"/>
    <x v="2"/>
    <x v="9"/>
    <s v="GBC Durable Plastic Covers"/>
    <n v="30.96"/>
    <n v="2"/>
    <n v="10.06"/>
    <s v="Yes"/>
  </r>
  <r>
    <d v="2017-02-02T00:00:00"/>
    <x v="4"/>
    <x v="1"/>
    <x v="740"/>
    <x v="5"/>
    <x v="0"/>
    <x v="15"/>
    <s v="HP Officejet Pro 8600 e-All-In-One Printer, Copier, Scanner, Fax"/>
    <n v="239.98"/>
    <n v="2"/>
    <n v="39"/>
    <s v="Yes"/>
  </r>
  <r>
    <d v="2017-02-03T00:00:00"/>
    <x v="4"/>
    <x v="1"/>
    <x v="673"/>
    <x v="4"/>
    <x v="2"/>
    <x v="16"/>
    <s v="Staple remover"/>
    <n v="6.98"/>
    <n v="4"/>
    <n v="-1.4"/>
    <s v="No"/>
  </r>
  <r>
    <d v="2017-02-03T00:00:00"/>
    <x v="4"/>
    <x v="1"/>
    <x v="673"/>
    <x v="4"/>
    <x v="2"/>
    <x v="9"/>
    <s v="Wilson Jones Leather-Like Binders with DublLock Round Rings"/>
    <n v="12.22"/>
    <n v="7"/>
    <n v="-20.170000000000002"/>
    <s v="No"/>
  </r>
  <r>
    <d v="2017-02-03T00:00:00"/>
    <x v="4"/>
    <x v="1"/>
    <x v="716"/>
    <x v="5"/>
    <x v="0"/>
    <x v="2"/>
    <s v="Panasonic KX TS3282B Corded phone"/>
    <n v="196.78"/>
    <n v="3"/>
    <n v="14.76"/>
    <s v="Yes"/>
  </r>
  <r>
    <d v="2017-02-03T00:00:00"/>
    <x v="4"/>
    <x v="1"/>
    <x v="716"/>
    <x v="5"/>
    <x v="0"/>
    <x v="0"/>
    <s v="Logitech G13 Programmable Gameboard with LCD Display"/>
    <n v="479.94"/>
    <n v="6"/>
    <n v="52.79"/>
    <s v="Yes"/>
  </r>
  <r>
    <d v="2017-02-03T00:00:00"/>
    <x v="4"/>
    <x v="1"/>
    <x v="194"/>
    <x v="37"/>
    <x v="2"/>
    <x v="11"/>
    <s v="Newell 34"/>
    <n v="59.52"/>
    <n v="3"/>
    <n v="15.48"/>
    <s v="Yes"/>
  </r>
  <r>
    <d v="2017-02-03T00:00:00"/>
    <x v="4"/>
    <x v="1"/>
    <x v="194"/>
    <x v="37"/>
    <x v="2"/>
    <x v="13"/>
    <s v="Staple envelope"/>
    <n v="57.96"/>
    <n v="7"/>
    <n v="27.24"/>
    <s v="Yes"/>
  </r>
  <r>
    <d v="2017-02-03T00:00:00"/>
    <x v="4"/>
    <x v="1"/>
    <x v="194"/>
    <x v="37"/>
    <x v="1"/>
    <x v="14"/>
    <s v="Bush Cubix Collection Bookcases, Fully Assembled"/>
    <n v="441.96"/>
    <n v="2"/>
    <n v="101.65"/>
    <s v="Yes"/>
  </r>
  <r>
    <d v="2017-02-03T00:00:00"/>
    <x v="4"/>
    <x v="1"/>
    <x v="194"/>
    <x v="37"/>
    <x v="2"/>
    <x v="3"/>
    <s v="Easy-staple paper"/>
    <n v="68.040000000000006"/>
    <n v="6"/>
    <n v="33.340000000000003"/>
    <s v="Yes"/>
  </r>
  <r>
    <d v="2017-02-03T00:00:00"/>
    <x v="4"/>
    <x v="1"/>
    <x v="428"/>
    <x v="18"/>
    <x v="2"/>
    <x v="9"/>
    <s v="GBC VeloBind Cover Sets"/>
    <n v="18.53"/>
    <n v="4"/>
    <n v="-12.35"/>
    <s v="No"/>
  </r>
  <r>
    <d v="2017-02-03T00:00:00"/>
    <x v="4"/>
    <x v="1"/>
    <x v="699"/>
    <x v="5"/>
    <x v="2"/>
    <x v="9"/>
    <s v="Catalog Binders with Expanding Posts"/>
    <n v="107.65"/>
    <n v="2"/>
    <n v="33.64"/>
    <s v="Yes"/>
  </r>
  <r>
    <d v="2017-02-03T00:00:00"/>
    <x v="4"/>
    <x v="1"/>
    <x v="293"/>
    <x v="4"/>
    <x v="2"/>
    <x v="9"/>
    <s v="Acco Suede Grain Vinyl Round Ring Binder"/>
    <n v="0.56000000000000005"/>
    <n v="1"/>
    <n v="-0.95"/>
    <s v="No"/>
  </r>
  <r>
    <d v="2017-02-04T00:00:00"/>
    <x v="4"/>
    <x v="1"/>
    <x v="517"/>
    <x v="5"/>
    <x v="1"/>
    <x v="5"/>
    <s v="Westinghouse Clip-On Gooseneck Lamps"/>
    <n v="25.11"/>
    <n v="3"/>
    <n v="6.53"/>
    <s v="Yes"/>
  </r>
  <r>
    <d v="2017-02-04T00:00:00"/>
    <x v="4"/>
    <x v="1"/>
    <x v="536"/>
    <x v="21"/>
    <x v="1"/>
    <x v="7"/>
    <s v="Bevis 44 x 96 Conference Tables"/>
    <n v="411.8"/>
    <n v="2"/>
    <n v="70.010000000000005"/>
    <s v="Yes"/>
  </r>
  <r>
    <d v="2017-02-04T00:00:00"/>
    <x v="4"/>
    <x v="1"/>
    <x v="536"/>
    <x v="21"/>
    <x v="0"/>
    <x v="0"/>
    <s v="NETGEAR N750 Dual Band Wi-Fi Gigabit Router"/>
    <n v="360"/>
    <n v="4"/>
    <n v="129.6"/>
    <s v="Yes"/>
  </r>
  <r>
    <d v="2017-02-04T00:00:00"/>
    <x v="4"/>
    <x v="1"/>
    <x v="543"/>
    <x v="30"/>
    <x v="2"/>
    <x v="11"/>
    <s v="Newell 318"/>
    <n v="11.12"/>
    <n v="4"/>
    <n v="2.89"/>
    <s v="Yes"/>
  </r>
  <r>
    <d v="2017-02-04T00:00:00"/>
    <x v="4"/>
    <x v="1"/>
    <x v="604"/>
    <x v="39"/>
    <x v="2"/>
    <x v="8"/>
    <s v="Avery 499"/>
    <n v="14.94"/>
    <n v="3"/>
    <n v="6.87"/>
    <s v="Yes"/>
  </r>
  <r>
    <d v="2017-02-05T00:00:00"/>
    <x v="4"/>
    <x v="1"/>
    <x v="395"/>
    <x v="8"/>
    <x v="1"/>
    <x v="5"/>
    <s v="Eldon Advantage Chair Mats for Low to Medium Pile Carpets"/>
    <n v="129.93"/>
    <n v="3"/>
    <n v="12.99"/>
    <s v="Yes"/>
  </r>
  <r>
    <d v="2017-02-05T00:00:00"/>
    <x v="4"/>
    <x v="1"/>
    <x v="88"/>
    <x v="5"/>
    <x v="0"/>
    <x v="0"/>
    <s v="LogitechÂ MX Performance Wireless Mouse"/>
    <n v="159.56"/>
    <n v="4"/>
    <n v="59.04"/>
    <s v="Yes"/>
  </r>
  <r>
    <d v="2017-02-05T00:00:00"/>
    <x v="4"/>
    <x v="1"/>
    <x v="165"/>
    <x v="5"/>
    <x v="2"/>
    <x v="3"/>
    <s v="Adams &quot;While You Were Out&quot; Message Pads"/>
    <n v="15.7"/>
    <n v="5"/>
    <n v="7.07"/>
    <s v="Yes"/>
  </r>
  <r>
    <d v="2017-02-05T00:00:00"/>
    <x v="4"/>
    <x v="1"/>
    <x v="165"/>
    <x v="5"/>
    <x v="2"/>
    <x v="11"/>
    <s v="Newell 34"/>
    <n v="59.52"/>
    <n v="3"/>
    <n v="15.48"/>
    <s v="Yes"/>
  </r>
  <r>
    <d v="2017-02-05T00:00:00"/>
    <x v="4"/>
    <x v="1"/>
    <x v="165"/>
    <x v="5"/>
    <x v="2"/>
    <x v="3"/>
    <s v="Adams Phone Message Book, 200 Message Capacity, 8 1/16Â” x 11Â”"/>
    <n v="34.4"/>
    <n v="5"/>
    <n v="15.82"/>
    <s v="Yes"/>
  </r>
  <r>
    <d v="2017-02-06T00:00:00"/>
    <x v="4"/>
    <x v="1"/>
    <x v="351"/>
    <x v="18"/>
    <x v="0"/>
    <x v="2"/>
    <s v="Cush Cases Heavy Duty Rugged Cover Case for Samsung Galaxy S5 - Purple"/>
    <n v="2.97"/>
    <n v="1"/>
    <n v="-0.64"/>
    <s v="No"/>
  </r>
  <r>
    <d v="2017-02-06T00:00:00"/>
    <x v="4"/>
    <x v="1"/>
    <x v="351"/>
    <x v="18"/>
    <x v="2"/>
    <x v="6"/>
    <s v="Advantus Rolling Storage Box"/>
    <n v="27.44"/>
    <n v="2"/>
    <n v="2.4"/>
    <s v="Yes"/>
  </r>
  <r>
    <d v="2017-02-06T00:00:00"/>
    <x v="4"/>
    <x v="1"/>
    <x v="121"/>
    <x v="22"/>
    <x v="2"/>
    <x v="3"/>
    <s v="Xerox 4200 Series MultiUse Premium Copy Paper (20Lb. and 84 Bright)"/>
    <n v="25.34"/>
    <n v="6"/>
    <n v="7.92"/>
    <s v="Yes"/>
  </r>
  <r>
    <d v="2017-02-06T00:00:00"/>
    <x v="4"/>
    <x v="1"/>
    <x v="121"/>
    <x v="22"/>
    <x v="2"/>
    <x v="13"/>
    <s v="Manila Recycled Extra-Heavyweight Clasp Envelopes, 6&quot; x 9&quot;"/>
    <n v="43.92"/>
    <n v="5"/>
    <n v="15.92"/>
    <s v="Yes"/>
  </r>
  <r>
    <d v="2017-02-06T00:00:00"/>
    <x v="4"/>
    <x v="1"/>
    <x v="65"/>
    <x v="12"/>
    <x v="2"/>
    <x v="3"/>
    <s v="Things To Do Today Spiral Book"/>
    <n v="25.34"/>
    <n v="4"/>
    <n v="9.19"/>
    <s v="Yes"/>
  </r>
  <r>
    <d v="2017-02-06T00:00:00"/>
    <x v="4"/>
    <x v="1"/>
    <x v="609"/>
    <x v="4"/>
    <x v="2"/>
    <x v="3"/>
    <s v="Xerox 1977"/>
    <n v="10.69"/>
    <n v="2"/>
    <n v="3.74"/>
    <s v="Yes"/>
  </r>
  <r>
    <d v="2017-02-07T00:00:00"/>
    <x v="4"/>
    <x v="1"/>
    <x v="341"/>
    <x v="4"/>
    <x v="2"/>
    <x v="3"/>
    <s v="White Dual Perf Computer Printout Paper, 2700 Sheets, 1 Part, Heavyweight, 20 lbs., 14 7/8 x 11"/>
    <n v="163.96"/>
    <n v="5"/>
    <n v="59.44"/>
    <s v="Yes"/>
  </r>
  <r>
    <d v="2017-02-07T00:00:00"/>
    <x v="4"/>
    <x v="1"/>
    <x v="341"/>
    <x v="4"/>
    <x v="2"/>
    <x v="9"/>
    <s v="Wilson Jones Four-Pocket Poly Binders"/>
    <n v="5.23"/>
    <n v="4"/>
    <n v="-8.11"/>
    <s v="No"/>
  </r>
  <r>
    <d v="2017-02-09T00:00:00"/>
    <x v="4"/>
    <x v="1"/>
    <x v="12"/>
    <x v="18"/>
    <x v="1"/>
    <x v="5"/>
    <s v="Eldon 200 Class Desk Accessories, Burgundy"/>
    <n v="15.07"/>
    <n v="3"/>
    <n v="4.1399999999999997"/>
    <s v="Yes"/>
  </r>
  <r>
    <d v="2017-02-09T00:00:00"/>
    <x v="4"/>
    <x v="1"/>
    <x v="735"/>
    <x v="10"/>
    <x v="0"/>
    <x v="2"/>
    <s v="Polycom CX600 IP Phone VoIP phone"/>
    <n v="1199.8"/>
    <n v="4"/>
    <n v="323.95"/>
    <s v="Yes"/>
  </r>
  <r>
    <d v="2017-02-09T00:00:00"/>
    <x v="4"/>
    <x v="1"/>
    <x v="735"/>
    <x v="10"/>
    <x v="0"/>
    <x v="0"/>
    <s v="MaxellÂ iVDR EX 500GB Cartridge"/>
    <n v="1928.78"/>
    <n v="7"/>
    <n v="829.38"/>
    <s v="Yes"/>
  </r>
  <r>
    <d v="2017-02-09T00:00:00"/>
    <x v="4"/>
    <x v="1"/>
    <x v="735"/>
    <x v="10"/>
    <x v="2"/>
    <x v="6"/>
    <s v="Fellowes High-Stak Drawer Files"/>
    <n v="352.38"/>
    <n v="2"/>
    <n v="81.05"/>
    <s v="Yes"/>
  </r>
  <r>
    <d v="2017-02-09T00:00:00"/>
    <x v="4"/>
    <x v="1"/>
    <x v="683"/>
    <x v="13"/>
    <x v="2"/>
    <x v="3"/>
    <s v="RSVP Cards &amp; Envelopes, Blank White, 8-1/2&quot; X 11&quot;, 24 Cards/25 Envelopes/Set"/>
    <n v="12.19"/>
    <n v="3"/>
    <n v="4.1100000000000003"/>
    <s v="Yes"/>
  </r>
  <r>
    <d v="2017-02-09T00:00:00"/>
    <x v="4"/>
    <x v="1"/>
    <x v="745"/>
    <x v="5"/>
    <x v="2"/>
    <x v="11"/>
    <s v="Pencil and Crayon Sharpener"/>
    <n v="6.57"/>
    <n v="3"/>
    <n v="1.77"/>
    <s v="Yes"/>
  </r>
  <r>
    <d v="2017-02-09T00:00:00"/>
    <x v="4"/>
    <x v="1"/>
    <x v="701"/>
    <x v="2"/>
    <x v="2"/>
    <x v="11"/>
    <s v="Newell 324"/>
    <n v="23.1"/>
    <n v="2"/>
    <n v="6.47"/>
    <s v="Yes"/>
  </r>
  <r>
    <d v="2017-02-09T00:00:00"/>
    <x v="4"/>
    <x v="1"/>
    <x v="701"/>
    <x v="2"/>
    <x v="1"/>
    <x v="5"/>
    <s v="DAX Cubicle Frames - 8x10"/>
    <n v="11.54"/>
    <n v="2"/>
    <n v="3.46"/>
    <s v="Yes"/>
  </r>
  <r>
    <d v="2017-02-09T00:00:00"/>
    <x v="4"/>
    <x v="1"/>
    <x v="701"/>
    <x v="2"/>
    <x v="1"/>
    <x v="7"/>
    <s v="Bush Advantage Collection Racetrack Conference Table"/>
    <n v="254.53"/>
    <n v="1"/>
    <n v="-93.33"/>
    <s v="No"/>
  </r>
  <r>
    <d v="2017-02-09T00:00:00"/>
    <x v="4"/>
    <x v="1"/>
    <x v="701"/>
    <x v="2"/>
    <x v="2"/>
    <x v="10"/>
    <s v="Fellowes Basic Home/Office Series Surge Protectors"/>
    <n v="12.98"/>
    <n v="1"/>
    <n v="3.76"/>
    <s v="Yes"/>
  </r>
  <r>
    <d v="2017-02-09T00:00:00"/>
    <x v="4"/>
    <x v="1"/>
    <x v="701"/>
    <x v="2"/>
    <x v="2"/>
    <x v="9"/>
    <s v="ACCOHIDE 3-Ring Binder, Blue, 1&quot;"/>
    <n v="26.43"/>
    <n v="8"/>
    <n v="8.92"/>
    <s v="Yes"/>
  </r>
  <r>
    <d v="2017-02-09T00:00:00"/>
    <x v="4"/>
    <x v="1"/>
    <x v="701"/>
    <x v="2"/>
    <x v="0"/>
    <x v="2"/>
    <s v="Cisco SPA508G"/>
    <n v="197.97"/>
    <n v="3"/>
    <n v="57.41"/>
    <s v="Yes"/>
  </r>
  <r>
    <d v="2017-02-09T00:00:00"/>
    <x v="4"/>
    <x v="1"/>
    <x v="701"/>
    <x v="2"/>
    <x v="2"/>
    <x v="8"/>
    <s v="Avery 518"/>
    <n v="18.899999999999999"/>
    <n v="6"/>
    <n v="9.07"/>
    <s v="Yes"/>
  </r>
  <r>
    <d v="2017-02-09T00:00:00"/>
    <x v="4"/>
    <x v="1"/>
    <x v="701"/>
    <x v="2"/>
    <x v="1"/>
    <x v="1"/>
    <s v="Global Commerce Series High-Back Swivel/Tilt Chairs"/>
    <n v="1282.4100000000001"/>
    <n v="5"/>
    <n v="213.74"/>
    <s v="Yes"/>
  </r>
  <r>
    <d v="2017-02-09T00:00:00"/>
    <x v="4"/>
    <x v="1"/>
    <x v="701"/>
    <x v="2"/>
    <x v="2"/>
    <x v="11"/>
    <s v="BIC Brite Liner Grip Highlighters"/>
    <n v="4.92"/>
    <n v="3"/>
    <n v="2.21"/>
    <s v="Yes"/>
  </r>
  <r>
    <d v="2017-02-09T00:00:00"/>
    <x v="4"/>
    <x v="1"/>
    <x v="701"/>
    <x v="2"/>
    <x v="0"/>
    <x v="0"/>
    <s v="WD My Passport Ultra 2TB Portable External Hard Drive"/>
    <n v="238"/>
    <n v="2"/>
    <n v="38.08"/>
    <s v="Yes"/>
  </r>
  <r>
    <d v="2017-02-09T00:00:00"/>
    <x v="4"/>
    <x v="1"/>
    <x v="701"/>
    <x v="2"/>
    <x v="0"/>
    <x v="0"/>
    <s v="Sony Micro Vault Click 16 GB USB 2.0 Flash Drive"/>
    <n v="167.97"/>
    <n v="3"/>
    <n v="40.31"/>
    <s v="Yes"/>
  </r>
  <r>
    <d v="2017-02-09T00:00:00"/>
    <x v="4"/>
    <x v="1"/>
    <x v="701"/>
    <x v="2"/>
    <x v="2"/>
    <x v="3"/>
    <s v="Xerox 1962"/>
    <n v="17.12"/>
    <n v="4"/>
    <n v="7.7"/>
    <s v="Yes"/>
  </r>
  <r>
    <d v="2017-02-09T00:00:00"/>
    <x v="4"/>
    <x v="1"/>
    <x v="639"/>
    <x v="5"/>
    <x v="2"/>
    <x v="11"/>
    <s v="OIC #2 Pencils, Medium Soft"/>
    <n v="9.4"/>
    <n v="5"/>
    <n v="2.73"/>
    <s v="Yes"/>
  </r>
  <r>
    <d v="2017-02-09T00:00:00"/>
    <x v="4"/>
    <x v="1"/>
    <x v="639"/>
    <x v="5"/>
    <x v="2"/>
    <x v="8"/>
    <s v="Avery 505"/>
    <n v="74"/>
    <n v="5"/>
    <n v="37"/>
    <s v="Yes"/>
  </r>
  <r>
    <d v="2017-02-09T00:00:00"/>
    <x v="4"/>
    <x v="1"/>
    <x v="639"/>
    <x v="5"/>
    <x v="0"/>
    <x v="2"/>
    <s v="Ooma Telo VoIP Home Phone System"/>
    <n v="201.58"/>
    <n v="2"/>
    <n v="12.6"/>
    <s v="Yes"/>
  </r>
  <r>
    <d v="2017-02-09T00:00:00"/>
    <x v="4"/>
    <x v="1"/>
    <x v="764"/>
    <x v="30"/>
    <x v="2"/>
    <x v="6"/>
    <s v="Crate-A-Files"/>
    <n v="10.9"/>
    <n v="1"/>
    <n v="2.83"/>
    <s v="Yes"/>
  </r>
  <r>
    <d v="2017-02-09T00:00:00"/>
    <x v="4"/>
    <x v="1"/>
    <x v="764"/>
    <x v="30"/>
    <x v="2"/>
    <x v="3"/>
    <s v="Xerox 191"/>
    <n v="79.92"/>
    <n v="4"/>
    <n v="37.56"/>
    <s v="Yes"/>
  </r>
  <r>
    <d v="2017-02-09T00:00:00"/>
    <x v="4"/>
    <x v="1"/>
    <x v="764"/>
    <x v="30"/>
    <x v="2"/>
    <x v="3"/>
    <s v="Xerox 1890"/>
    <n v="146.82"/>
    <n v="3"/>
    <n v="73.41"/>
    <s v="Yes"/>
  </r>
  <r>
    <d v="2017-02-09T00:00:00"/>
    <x v="4"/>
    <x v="1"/>
    <x v="105"/>
    <x v="3"/>
    <x v="2"/>
    <x v="4"/>
    <s v="Advantus Plastic Paper Clips"/>
    <n v="16"/>
    <n v="4"/>
    <n v="5.6"/>
    <s v="Yes"/>
  </r>
  <r>
    <d v="2017-02-09T00:00:00"/>
    <x v="4"/>
    <x v="1"/>
    <x v="105"/>
    <x v="3"/>
    <x v="2"/>
    <x v="10"/>
    <s v="Belkin 7-Outlet SurgeMaster Home Series"/>
    <n v="5.59"/>
    <n v="2"/>
    <n v="-15.09"/>
    <s v="No"/>
  </r>
  <r>
    <d v="2017-02-09T00:00:00"/>
    <x v="4"/>
    <x v="1"/>
    <x v="105"/>
    <x v="3"/>
    <x v="2"/>
    <x v="6"/>
    <s v="Belkin 19&quot; Center-Weighted Shelf, Gray"/>
    <n v="235.92"/>
    <n v="5"/>
    <n v="-44.24"/>
    <s v="No"/>
  </r>
  <r>
    <d v="2017-02-09T00:00:00"/>
    <x v="4"/>
    <x v="1"/>
    <x v="303"/>
    <x v="3"/>
    <x v="0"/>
    <x v="0"/>
    <s v="Kingston Digital DataTraveler 32GB USB 2.0"/>
    <n v="40.68"/>
    <n v="3"/>
    <n v="-7.12"/>
    <s v="No"/>
  </r>
  <r>
    <d v="2017-02-09T00:00:00"/>
    <x v="4"/>
    <x v="1"/>
    <x v="259"/>
    <x v="5"/>
    <x v="2"/>
    <x v="9"/>
    <s v="Acco Translucent Poly Ring Binders"/>
    <n v="18.72"/>
    <n v="5"/>
    <n v="6.55"/>
    <s v="Yes"/>
  </r>
  <r>
    <d v="2017-02-09T00:00:00"/>
    <x v="4"/>
    <x v="1"/>
    <x v="259"/>
    <x v="5"/>
    <x v="1"/>
    <x v="7"/>
    <s v="Hon 2111 Invitation Series Straight Table"/>
    <n v="236.53"/>
    <n v="2"/>
    <n v="-2.96"/>
    <s v="No"/>
  </r>
  <r>
    <d v="2017-02-09T00:00:00"/>
    <x v="4"/>
    <x v="1"/>
    <x v="657"/>
    <x v="1"/>
    <x v="1"/>
    <x v="1"/>
    <s v="Global Leather Task Chair, Black"/>
    <n v="215.98"/>
    <n v="3"/>
    <n v="-2.7"/>
    <s v="No"/>
  </r>
  <r>
    <d v="2017-02-09T00:00:00"/>
    <x v="4"/>
    <x v="1"/>
    <x v="550"/>
    <x v="17"/>
    <x v="2"/>
    <x v="9"/>
    <s v="GBC DocuBind 300 Electric Binding Machine"/>
    <n v="1577.94"/>
    <n v="3"/>
    <n v="757.41"/>
    <s v="Yes"/>
  </r>
  <r>
    <d v="2017-02-09T00:00:00"/>
    <x v="4"/>
    <x v="1"/>
    <x v="559"/>
    <x v="15"/>
    <x v="2"/>
    <x v="8"/>
    <s v="Avery 519"/>
    <n v="11.7"/>
    <n v="2"/>
    <n v="3.95"/>
    <s v="Yes"/>
  </r>
  <r>
    <d v="2017-02-09T00:00:00"/>
    <x v="4"/>
    <x v="1"/>
    <x v="202"/>
    <x v="5"/>
    <x v="2"/>
    <x v="10"/>
    <s v="Acco Six-Outlet Power Strip, 4' Cord Length"/>
    <n v="43.1"/>
    <n v="5"/>
    <n v="11.21"/>
    <s v="Yes"/>
  </r>
  <r>
    <d v="2017-02-09T00:00:00"/>
    <x v="4"/>
    <x v="1"/>
    <x v="202"/>
    <x v="5"/>
    <x v="1"/>
    <x v="5"/>
    <s v="Luxo Professional Combination Clamp-On Lamps"/>
    <n v="511.5"/>
    <n v="5"/>
    <n v="132.99"/>
    <s v="Yes"/>
  </r>
  <r>
    <d v="2017-02-09T00:00:00"/>
    <x v="4"/>
    <x v="1"/>
    <x v="202"/>
    <x v="5"/>
    <x v="2"/>
    <x v="9"/>
    <s v="GBC Velobind Prepunched Cover Sets, Regency Series"/>
    <n v="147.91999999999999"/>
    <n v="5"/>
    <n v="46.23"/>
    <s v="Yes"/>
  </r>
  <r>
    <d v="2017-02-10T00:00:00"/>
    <x v="4"/>
    <x v="1"/>
    <x v="287"/>
    <x v="10"/>
    <x v="2"/>
    <x v="9"/>
    <s v="GBC Durable Plastic Covers"/>
    <n v="58.05"/>
    <n v="3"/>
    <n v="26.7"/>
    <s v="Yes"/>
  </r>
  <r>
    <d v="2017-02-10T00:00:00"/>
    <x v="4"/>
    <x v="1"/>
    <x v="287"/>
    <x v="10"/>
    <x v="1"/>
    <x v="5"/>
    <s v="Nu-Dell Leatherette Frames"/>
    <n v="157.74"/>
    <n v="11"/>
    <n v="56.79"/>
    <s v="Yes"/>
  </r>
  <r>
    <d v="2017-02-10T00:00:00"/>
    <x v="4"/>
    <x v="1"/>
    <x v="287"/>
    <x v="10"/>
    <x v="2"/>
    <x v="11"/>
    <s v="Avery Hi-Liter EverBold Pen Style Fluorescent Highlighters, 4/Pack"/>
    <n v="56.98"/>
    <n v="7"/>
    <n v="22.79"/>
    <s v="Yes"/>
  </r>
  <r>
    <d v="2017-02-10T00:00:00"/>
    <x v="4"/>
    <x v="1"/>
    <x v="287"/>
    <x v="10"/>
    <x v="2"/>
    <x v="9"/>
    <s v="Avery Durable Binders"/>
    <n v="2.88"/>
    <n v="1"/>
    <n v="1.41"/>
    <s v="Yes"/>
  </r>
  <r>
    <d v="2017-02-10T00:00:00"/>
    <x v="4"/>
    <x v="1"/>
    <x v="635"/>
    <x v="2"/>
    <x v="2"/>
    <x v="3"/>
    <s v="Xerox 1907"/>
    <n v="49.12"/>
    <n v="4"/>
    <n v="23.09"/>
    <s v="Yes"/>
  </r>
  <r>
    <d v="2017-02-10T00:00:00"/>
    <x v="4"/>
    <x v="1"/>
    <x v="316"/>
    <x v="2"/>
    <x v="0"/>
    <x v="2"/>
    <s v="Plantronics 81402"/>
    <n v="65.989999999999995"/>
    <n v="1"/>
    <n v="17.16"/>
    <s v="Yes"/>
  </r>
  <r>
    <d v="2017-02-10T00:00:00"/>
    <x v="4"/>
    <x v="1"/>
    <x v="256"/>
    <x v="1"/>
    <x v="2"/>
    <x v="4"/>
    <s v="Staples"/>
    <n v="8.94"/>
    <n v="3"/>
    <n v="4.1100000000000003"/>
    <s v="Yes"/>
  </r>
  <r>
    <d v="2017-02-10T00:00:00"/>
    <x v="4"/>
    <x v="1"/>
    <x v="256"/>
    <x v="1"/>
    <x v="0"/>
    <x v="2"/>
    <s v="i.Sound Portable Power - 8000 mAh"/>
    <n v="84.78"/>
    <n v="2"/>
    <n v="-20.14"/>
    <s v="No"/>
  </r>
  <r>
    <d v="2017-02-10T00:00:00"/>
    <x v="4"/>
    <x v="1"/>
    <x v="554"/>
    <x v="5"/>
    <x v="2"/>
    <x v="9"/>
    <s v="Performers Binder/Pad Holder, Black"/>
    <n v="112.12"/>
    <n v="5"/>
    <n v="42.05"/>
    <s v="Yes"/>
  </r>
  <r>
    <d v="2017-02-10T00:00:00"/>
    <x v="4"/>
    <x v="1"/>
    <x v="554"/>
    <x v="5"/>
    <x v="2"/>
    <x v="6"/>
    <s v="Tennsco Double-Tier Lockers"/>
    <n v="1575.14"/>
    <n v="7"/>
    <n v="204.77"/>
    <s v="Yes"/>
  </r>
  <r>
    <d v="2017-02-10T00:00:00"/>
    <x v="4"/>
    <x v="1"/>
    <x v="262"/>
    <x v="23"/>
    <x v="1"/>
    <x v="5"/>
    <s v="Eldon Expressions Wood Desk Accessories, Oak"/>
    <n v="11.81"/>
    <n v="2"/>
    <n v="1.33"/>
    <s v="Yes"/>
  </r>
  <r>
    <d v="2017-02-10T00:00:00"/>
    <x v="4"/>
    <x v="1"/>
    <x v="262"/>
    <x v="23"/>
    <x v="1"/>
    <x v="5"/>
    <s v="Eldon 500 Class Desk Accessories"/>
    <n v="9.66"/>
    <n v="1"/>
    <n v="1.57"/>
    <s v="Yes"/>
  </r>
  <r>
    <d v="2017-02-10T00:00:00"/>
    <x v="4"/>
    <x v="1"/>
    <x v="262"/>
    <x v="23"/>
    <x v="2"/>
    <x v="3"/>
    <s v="Xerox 1996"/>
    <n v="20.74"/>
    <n v="4"/>
    <n v="7.26"/>
    <s v="Yes"/>
  </r>
  <r>
    <d v="2017-02-10T00:00:00"/>
    <x v="4"/>
    <x v="1"/>
    <x v="262"/>
    <x v="23"/>
    <x v="2"/>
    <x v="9"/>
    <s v="Ibico Plastic Spiral Binding Combs"/>
    <n v="27.36"/>
    <n v="3"/>
    <n v="-21.89"/>
    <s v="No"/>
  </r>
  <r>
    <d v="2017-02-10T00:00:00"/>
    <x v="4"/>
    <x v="1"/>
    <x v="262"/>
    <x v="23"/>
    <x v="1"/>
    <x v="7"/>
    <s v="Chromcraft Bull-Nose Wood Oval Conference Tables &amp; Bases"/>
    <n v="2314.12"/>
    <n v="7"/>
    <n v="-1002.78"/>
    <s v="No"/>
  </r>
  <r>
    <d v="2017-02-10T00:00:00"/>
    <x v="4"/>
    <x v="1"/>
    <x v="262"/>
    <x v="23"/>
    <x v="2"/>
    <x v="9"/>
    <s v="Lock-Up Easel 'Spel-Binder'"/>
    <n v="34.24"/>
    <n v="4"/>
    <n v="-26.25"/>
    <s v="No"/>
  </r>
  <r>
    <d v="2017-02-10T00:00:00"/>
    <x v="4"/>
    <x v="1"/>
    <x v="262"/>
    <x v="23"/>
    <x v="1"/>
    <x v="5"/>
    <s v="Eldon Image Series Desk Accessories, Ebony"/>
    <n v="19.760000000000002"/>
    <n v="2"/>
    <n v="5.93"/>
    <s v="Yes"/>
  </r>
  <r>
    <d v="2017-02-10T00:00:00"/>
    <x v="4"/>
    <x v="1"/>
    <x v="647"/>
    <x v="39"/>
    <x v="1"/>
    <x v="5"/>
    <s v="Master Caster Door Stop, Gray"/>
    <n v="10.16"/>
    <n v="2"/>
    <n v="3.45"/>
    <s v="Yes"/>
  </r>
  <r>
    <d v="2017-02-10T00:00:00"/>
    <x v="4"/>
    <x v="1"/>
    <x v="644"/>
    <x v="16"/>
    <x v="1"/>
    <x v="14"/>
    <s v="O'Sullivan 4-Shelf Bookcase in Odessa Pine"/>
    <n v="217.76"/>
    <n v="6"/>
    <n v="-384.72"/>
    <s v="No"/>
  </r>
  <r>
    <d v="2017-02-10T00:00:00"/>
    <x v="4"/>
    <x v="1"/>
    <x v="644"/>
    <x v="16"/>
    <x v="2"/>
    <x v="16"/>
    <s v="Acme Softgrip Scissors"/>
    <n v="39.07"/>
    <n v="6"/>
    <n v="4.4000000000000004"/>
    <s v="Yes"/>
  </r>
  <r>
    <d v="2017-02-10T00:00:00"/>
    <x v="4"/>
    <x v="1"/>
    <x v="644"/>
    <x v="16"/>
    <x v="2"/>
    <x v="9"/>
    <s v="GBC Standard Recycled Report Covers, Clear Plastic Sheets"/>
    <n v="22.64"/>
    <n v="7"/>
    <n v="-16.600000000000001"/>
    <s v="No"/>
  </r>
  <r>
    <d v="2017-02-10T00:00:00"/>
    <x v="4"/>
    <x v="1"/>
    <x v="644"/>
    <x v="16"/>
    <x v="2"/>
    <x v="11"/>
    <s v="Berol Giant Pencil Sharpener"/>
    <n v="95.14"/>
    <n v="7"/>
    <n v="10.7"/>
    <s v="Yes"/>
  </r>
  <r>
    <d v="2017-02-10T00:00:00"/>
    <x v="4"/>
    <x v="1"/>
    <x v="632"/>
    <x v="5"/>
    <x v="1"/>
    <x v="5"/>
    <s v="Dax Clear Box Frame"/>
    <n v="17.46"/>
    <n v="2"/>
    <n v="5.94"/>
    <s v="Yes"/>
  </r>
  <r>
    <d v="2017-02-10T00:00:00"/>
    <x v="4"/>
    <x v="1"/>
    <x v="632"/>
    <x v="5"/>
    <x v="0"/>
    <x v="15"/>
    <s v="Ricoh - Ink Collector Unit for GX3000 Series Printers"/>
    <n v="369.16"/>
    <n v="11"/>
    <n v="32.299999999999997"/>
    <s v="Yes"/>
  </r>
  <r>
    <d v="2017-02-10T00:00:00"/>
    <x v="4"/>
    <x v="1"/>
    <x v="571"/>
    <x v="4"/>
    <x v="2"/>
    <x v="10"/>
    <s v="Fellowes Superior 10 Outlet Split Surge Protector"/>
    <n v="15.22"/>
    <n v="2"/>
    <n v="-38.82"/>
    <s v="No"/>
  </r>
  <r>
    <d v="2017-02-10T00:00:00"/>
    <x v="4"/>
    <x v="1"/>
    <x v="571"/>
    <x v="4"/>
    <x v="2"/>
    <x v="10"/>
    <s v="Acco 6 Outlet Guardian Premium Plus Surge Suppressor"/>
    <n v="21.98"/>
    <n v="6"/>
    <n v="-56.06"/>
    <s v="No"/>
  </r>
  <r>
    <d v="2017-02-11T00:00:00"/>
    <x v="4"/>
    <x v="1"/>
    <x v="23"/>
    <x v="1"/>
    <x v="2"/>
    <x v="3"/>
    <s v="Wirebound Message Books, Four 2 3/4 x 5 Forms per Page, 200 Sets per Book"/>
    <n v="23.85"/>
    <n v="5"/>
    <n v="10.73"/>
    <s v="Yes"/>
  </r>
  <r>
    <d v="2017-02-11T00:00:00"/>
    <x v="4"/>
    <x v="1"/>
    <x v="664"/>
    <x v="42"/>
    <x v="2"/>
    <x v="4"/>
    <s v="Staples"/>
    <n v="18.239999999999998"/>
    <n v="3"/>
    <n v="9.1199999999999992"/>
    <s v="Yes"/>
  </r>
  <r>
    <d v="2017-02-11T00:00:00"/>
    <x v="4"/>
    <x v="1"/>
    <x v="664"/>
    <x v="42"/>
    <x v="2"/>
    <x v="11"/>
    <s v="Binney &amp; Smith Crayola Metallic Colored Pencils, 8-Color Set"/>
    <n v="27.78"/>
    <n v="6"/>
    <n v="9.17"/>
    <s v="Yes"/>
  </r>
  <r>
    <d v="2017-02-11T00:00:00"/>
    <x v="4"/>
    <x v="1"/>
    <x v="497"/>
    <x v="5"/>
    <x v="2"/>
    <x v="13"/>
    <s v="White Business Envelopes with Contemporary Seam, Recycled White Business Envelopes"/>
    <n v="76.58"/>
    <n v="7"/>
    <n v="38.29"/>
    <s v="Yes"/>
  </r>
  <r>
    <d v="2017-02-11T00:00:00"/>
    <x v="4"/>
    <x v="1"/>
    <x v="497"/>
    <x v="5"/>
    <x v="2"/>
    <x v="11"/>
    <s v="Nontoxic Chalk"/>
    <n v="8.8000000000000007"/>
    <n v="5"/>
    <n v="4.22"/>
    <s v="Yes"/>
  </r>
  <r>
    <d v="2017-02-11T00:00:00"/>
    <x v="4"/>
    <x v="1"/>
    <x v="497"/>
    <x v="5"/>
    <x v="2"/>
    <x v="9"/>
    <s v="GBC Therma-A-Bind 250T Electric Binding System"/>
    <n v="590.35"/>
    <n v="6"/>
    <n v="206.62"/>
    <s v="Yes"/>
  </r>
  <r>
    <d v="2017-02-11T00:00:00"/>
    <x v="4"/>
    <x v="1"/>
    <x v="497"/>
    <x v="5"/>
    <x v="2"/>
    <x v="4"/>
    <s v="Super Bands, 12/Pack"/>
    <n v="5.58"/>
    <n v="3"/>
    <n v="0.17"/>
    <s v="Yes"/>
  </r>
  <r>
    <d v="2017-02-11T00:00:00"/>
    <x v="4"/>
    <x v="1"/>
    <x v="497"/>
    <x v="5"/>
    <x v="1"/>
    <x v="5"/>
    <s v="Document Clip Frames"/>
    <n v="25.02"/>
    <n v="3"/>
    <n v="10.51"/>
    <s v="Yes"/>
  </r>
  <r>
    <d v="2017-02-11T00:00:00"/>
    <x v="4"/>
    <x v="1"/>
    <x v="497"/>
    <x v="5"/>
    <x v="2"/>
    <x v="6"/>
    <s v="Space Solutions Commercial Steel Shelving"/>
    <n v="452.55"/>
    <n v="7"/>
    <n v="22.63"/>
    <s v="Yes"/>
  </r>
  <r>
    <d v="2017-02-11T00:00:00"/>
    <x v="4"/>
    <x v="1"/>
    <x v="383"/>
    <x v="17"/>
    <x v="2"/>
    <x v="13"/>
    <s v="Letter or Legal Size Expandable Poly String Tie Envelopes"/>
    <n v="5.32"/>
    <n v="2"/>
    <n v="2.61"/>
    <s v="Yes"/>
  </r>
  <r>
    <d v="2017-02-11T00:00:00"/>
    <x v="4"/>
    <x v="1"/>
    <x v="383"/>
    <x v="17"/>
    <x v="1"/>
    <x v="1"/>
    <s v="Hon Deluxe Fabric Upholstered Stacking Chairs, Rounded Back"/>
    <n v="975.92"/>
    <n v="4"/>
    <n v="292.77999999999997"/>
    <s v="Yes"/>
  </r>
  <r>
    <d v="2017-02-11T00:00:00"/>
    <x v="4"/>
    <x v="1"/>
    <x v="383"/>
    <x v="17"/>
    <x v="0"/>
    <x v="0"/>
    <s v="Logitech diNovo Edge Keyboard"/>
    <n v="2249.91"/>
    <n v="9"/>
    <n v="517.48"/>
    <s v="Yes"/>
  </r>
  <r>
    <d v="2017-02-11T00:00:00"/>
    <x v="4"/>
    <x v="1"/>
    <x v="383"/>
    <x v="17"/>
    <x v="2"/>
    <x v="6"/>
    <s v="Super Decoflex Portable Personal File"/>
    <n v="59.92"/>
    <n v="4"/>
    <n v="16.78"/>
    <s v="Yes"/>
  </r>
  <r>
    <d v="2017-02-11T00:00:00"/>
    <x v="4"/>
    <x v="1"/>
    <x v="441"/>
    <x v="13"/>
    <x v="1"/>
    <x v="5"/>
    <s v="Eldon Image Series Black Desk Accessories"/>
    <n v="3.31"/>
    <n v="1"/>
    <n v="0.66"/>
    <s v="Yes"/>
  </r>
  <r>
    <d v="2017-02-11T00:00:00"/>
    <x v="4"/>
    <x v="1"/>
    <x v="441"/>
    <x v="13"/>
    <x v="2"/>
    <x v="10"/>
    <s v="Black &amp; Decker Filter for Double Action Dustbuster Cordless Vac BLDV7210"/>
    <n v="20.14"/>
    <n v="3"/>
    <n v="1.26"/>
    <s v="Yes"/>
  </r>
  <r>
    <d v="2017-02-11T00:00:00"/>
    <x v="4"/>
    <x v="1"/>
    <x v="441"/>
    <x v="13"/>
    <x v="2"/>
    <x v="13"/>
    <s v="Colored Envelopes"/>
    <n v="8.86"/>
    <n v="3"/>
    <n v="2.88"/>
    <s v="Yes"/>
  </r>
  <r>
    <d v="2017-02-11T00:00:00"/>
    <x v="4"/>
    <x v="1"/>
    <x v="441"/>
    <x v="13"/>
    <x v="0"/>
    <x v="2"/>
    <s v="Wilson Electronics DB Pro Signal Booster"/>
    <n v="859.2"/>
    <n v="4"/>
    <n v="-186.16"/>
    <s v="No"/>
  </r>
  <r>
    <d v="2017-02-11T00:00:00"/>
    <x v="4"/>
    <x v="1"/>
    <x v="773"/>
    <x v="27"/>
    <x v="2"/>
    <x v="3"/>
    <s v="Xerox 220"/>
    <n v="19.440000000000001"/>
    <n v="3"/>
    <n v="9.33"/>
    <s v="Yes"/>
  </r>
  <r>
    <d v="2017-02-11T00:00:00"/>
    <x v="4"/>
    <x v="1"/>
    <x v="319"/>
    <x v="18"/>
    <x v="2"/>
    <x v="16"/>
    <s v="Premier Automatic Letter Opener"/>
    <n v="384.59"/>
    <n v="2"/>
    <n v="-81.73"/>
    <s v="No"/>
  </r>
  <r>
    <d v="2017-02-11T00:00:00"/>
    <x v="4"/>
    <x v="1"/>
    <x v="155"/>
    <x v="5"/>
    <x v="2"/>
    <x v="10"/>
    <s v="Fellowes 8 Outlet Superior Workstation Surge Protector w/o Phone/Fax/Modem Protection"/>
    <n v="168.1"/>
    <n v="5"/>
    <n v="43.71"/>
    <s v="Yes"/>
  </r>
  <r>
    <d v="2017-02-11T00:00:00"/>
    <x v="4"/>
    <x v="1"/>
    <x v="494"/>
    <x v="3"/>
    <x v="2"/>
    <x v="11"/>
    <s v="Stanley Bostitch Contemporary Electric Pencil Sharpeners"/>
    <n v="54.34"/>
    <n v="4"/>
    <n v="5.43"/>
    <s v="Yes"/>
  </r>
  <r>
    <d v="2017-02-11T00:00:00"/>
    <x v="4"/>
    <x v="1"/>
    <x v="617"/>
    <x v="28"/>
    <x v="2"/>
    <x v="10"/>
    <s v="Black &amp; Decker Filter for Double Action Dustbuster Cordless Vac BLDV7210"/>
    <n v="83.9"/>
    <n v="10"/>
    <n v="20.98"/>
    <s v="Yes"/>
  </r>
  <r>
    <d v="2017-02-11T00:00:00"/>
    <x v="4"/>
    <x v="1"/>
    <x v="617"/>
    <x v="28"/>
    <x v="2"/>
    <x v="3"/>
    <s v="Adams Telephone Message Book W/Dividers/Space For Phone Numbers, 5 1/4&quot;X8 1/2&quot;, 300/Messages"/>
    <n v="11.76"/>
    <n v="2"/>
    <n v="5.76"/>
    <s v="Yes"/>
  </r>
  <r>
    <d v="2017-02-11T00:00:00"/>
    <x v="4"/>
    <x v="1"/>
    <x v="295"/>
    <x v="18"/>
    <x v="1"/>
    <x v="1"/>
    <s v="Office Star Flex Back Scooter Chair with White Frame"/>
    <n v="155.37"/>
    <n v="2"/>
    <n v="-35.51"/>
    <s v="No"/>
  </r>
  <r>
    <d v="2017-02-11T00:00:00"/>
    <x v="4"/>
    <x v="1"/>
    <x v="235"/>
    <x v="25"/>
    <x v="2"/>
    <x v="11"/>
    <s v="Newell 318"/>
    <n v="5.56"/>
    <n v="2"/>
    <n v="1.45"/>
    <s v="Yes"/>
  </r>
  <r>
    <d v="2017-02-12T00:00:00"/>
    <x v="4"/>
    <x v="1"/>
    <x v="340"/>
    <x v="5"/>
    <x v="2"/>
    <x v="6"/>
    <s v="Fellowes Mobile File Cart, Black"/>
    <n v="559.62"/>
    <n v="9"/>
    <n v="151.1"/>
    <s v="Yes"/>
  </r>
  <r>
    <d v="2017-02-12T00:00:00"/>
    <x v="4"/>
    <x v="1"/>
    <x v="340"/>
    <x v="5"/>
    <x v="2"/>
    <x v="3"/>
    <s v="Xerox 1940"/>
    <n v="109.92"/>
    <n v="2"/>
    <n v="53.86"/>
    <s v="Yes"/>
  </r>
  <r>
    <d v="2017-02-12T00:00:00"/>
    <x v="4"/>
    <x v="1"/>
    <x v="340"/>
    <x v="5"/>
    <x v="2"/>
    <x v="3"/>
    <s v="Xerox 1962"/>
    <n v="8.56"/>
    <n v="2"/>
    <n v="3.85"/>
    <s v="Yes"/>
  </r>
  <r>
    <d v="2017-02-12T00:00:00"/>
    <x v="4"/>
    <x v="1"/>
    <x v="440"/>
    <x v="25"/>
    <x v="2"/>
    <x v="11"/>
    <s v="Newell 309"/>
    <n v="34.65"/>
    <n v="3"/>
    <n v="10.4"/>
    <s v="Yes"/>
  </r>
  <r>
    <d v="2017-02-12T00:00:00"/>
    <x v="4"/>
    <x v="1"/>
    <x v="101"/>
    <x v="4"/>
    <x v="2"/>
    <x v="10"/>
    <s v="3.6 Cubic Foot Counter Height Office Refrigerator"/>
    <n v="294.62"/>
    <n v="5"/>
    <n v="-766.01"/>
    <s v="No"/>
  </r>
  <r>
    <d v="2017-02-12T00:00:00"/>
    <x v="4"/>
    <x v="1"/>
    <x v="101"/>
    <x v="4"/>
    <x v="1"/>
    <x v="5"/>
    <s v="Advantus Panel Wall Acrylic Frame"/>
    <n v="8.75"/>
    <n v="4"/>
    <n v="-3.72"/>
    <s v="No"/>
  </r>
  <r>
    <d v="2017-02-12T00:00:00"/>
    <x v="4"/>
    <x v="1"/>
    <x v="528"/>
    <x v="11"/>
    <x v="2"/>
    <x v="11"/>
    <s v="Bulldog Vacuum Base Pencil Sharpener"/>
    <n v="47.96"/>
    <n v="5"/>
    <n v="4.2"/>
    <s v="Yes"/>
  </r>
  <r>
    <d v="2017-02-12T00:00:00"/>
    <x v="4"/>
    <x v="1"/>
    <x v="290"/>
    <x v="5"/>
    <x v="2"/>
    <x v="9"/>
    <s v="3-ring staple pack"/>
    <n v="9.02"/>
    <n v="6"/>
    <n v="3.16"/>
    <s v="Yes"/>
  </r>
  <r>
    <d v="2017-02-12T00:00:00"/>
    <x v="4"/>
    <x v="1"/>
    <x v="290"/>
    <x v="5"/>
    <x v="2"/>
    <x v="9"/>
    <s v="Satellite Sectional Post Binders"/>
    <n v="69.459999999999994"/>
    <n v="2"/>
    <n v="22.57"/>
    <s v="Yes"/>
  </r>
  <r>
    <d v="2017-02-12T00:00:00"/>
    <x v="4"/>
    <x v="1"/>
    <x v="290"/>
    <x v="5"/>
    <x v="2"/>
    <x v="3"/>
    <s v="Wirebound Message Book, 4 per Page"/>
    <n v="10.86"/>
    <n v="2"/>
    <n v="5.32"/>
    <s v="Yes"/>
  </r>
  <r>
    <d v="2017-02-12T00:00:00"/>
    <x v="4"/>
    <x v="1"/>
    <x v="290"/>
    <x v="5"/>
    <x v="2"/>
    <x v="10"/>
    <s v="Fellowes Advanced Computer Series Surge Protectors"/>
    <n v="79.47"/>
    <n v="3"/>
    <n v="22.25"/>
    <s v="Yes"/>
  </r>
  <r>
    <d v="2017-02-12T00:00:00"/>
    <x v="4"/>
    <x v="1"/>
    <x v="290"/>
    <x v="5"/>
    <x v="2"/>
    <x v="11"/>
    <s v="Prang Dustless Chalk Sticks"/>
    <n v="10.08"/>
    <n v="6"/>
    <n v="5.04"/>
    <s v="Yes"/>
  </r>
  <r>
    <d v="2017-02-12T00:00:00"/>
    <x v="4"/>
    <x v="1"/>
    <x v="488"/>
    <x v="11"/>
    <x v="2"/>
    <x v="9"/>
    <s v="Premier Elliptical Ring Binder, Black"/>
    <n v="45.66"/>
    <n v="5"/>
    <n v="-33.479999999999997"/>
    <s v="No"/>
  </r>
  <r>
    <d v="2017-02-12T00:00:00"/>
    <x v="4"/>
    <x v="1"/>
    <x v="5"/>
    <x v="13"/>
    <x v="2"/>
    <x v="9"/>
    <s v="GBC DocuBind 300 Electric Binding Machine"/>
    <n v="631.17999999999995"/>
    <n v="4"/>
    <n v="-462.86"/>
    <s v="No"/>
  </r>
  <r>
    <d v="2017-02-12T00:00:00"/>
    <x v="4"/>
    <x v="1"/>
    <x v="644"/>
    <x v="31"/>
    <x v="0"/>
    <x v="2"/>
    <s v="ClearOne CHATAttach 160 -Â speaker phone"/>
    <n v="2479.96"/>
    <n v="4"/>
    <n v="743.99"/>
    <s v="Yes"/>
  </r>
  <r>
    <d v="2017-02-12T00:00:00"/>
    <x v="4"/>
    <x v="1"/>
    <x v="651"/>
    <x v="5"/>
    <x v="0"/>
    <x v="2"/>
    <s v="Anker Astro 15000mAh USB Portable Charger"/>
    <n v="39.99"/>
    <n v="1"/>
    <n v="-8"/>
    <s v="No"/>
  </r>
  <r>
    <d v="2017-02-12T00:00:00"/>
    <x v="4"/>
    <x v="1"/>
    <x v="651"/>
    <x v="5"/>
    <x v="1"/>
    <x v="1"/>
    <s v="Office Star - Mid Back Dual function Ergonomic High Back Chair with 2-Way Adjustable Arms"/>
    <n v="1159.06"/>
    <n v="9"/>
    <n v="43.46"/>
    <s v="Yes"/>
  </r>
  <r>
    <d v="2017-02-12T00:00:00"/>
    <x v="4"/>
    <x v="1"/>
    <x v="651"/>
    <x v="5"/>
    <x v="2"/>
    <x v="11"/>
    <s v="Panasonic KP-380BK Classic Electric Pencil Sharpener"/>
    <n v="179.9"/>
    <n v="5"/>
    <n v="44.98"/>
    <s v="Yes"/>
  </r>
  <r>
    <d v="2017-02-12T00:00:00"/>
    <x v="4"/>
    <x v="1"/>
    <x v="553"/>
    <x v="25"/>
    <x v="1"/>
    <x v="1"/>
    <s v="Office Star - Professional Matrix Back Chair with 2-to-1 Synchro Tilt and Mesh Fabric Seat"/>
    <n v="701.96"/>
    <n v="2"/>
    <n v="168.47"/>
    <s v="Yes"/>
  </r>
  <r>
    <d v="2017-02-12T00:00:00"/>
    <x v="4"/>
    <x v="1"/>
    <x v="217"/>
    <x v="4"/>
    <x v="2"/>
    <x v="11"/>
    <s v="Manco Dry-Lighter Erasable Highlighter"/>
    <n v="12.16"/>
    <n v="5"/>
    <n v="2.13"/>
    <s v="Yes"/>
  </r>
  <r>
    <d v="2017-02-12T00:00:00"/>
    <x v="4"/>
    <x v="1"/>
    <x v="235"/>
    <x v="12"/>
    <x v="2"/>
    <x v="11"/>
    <s v="Sanford 52201 APSCO Electric Pencil Sharpener"/>
    <n v="32.78"/>
    <n v="1"/>
    <n v="2.46"/>
    <s v="Yes"/>
  </r>
  <r>
    <d v="2017-02-12T00:00:00"/>
    <x v="4"/>
    <x v="1"/>
    <x v="549"/>
    <x v="15"/>
    <x v="2"/>
    <x v="6"/>
    <s v="Letter Size Cart"/>
    <n v="114.29"/>
    <n v="1"/>
    <n v="12.86"/>
    <s v="Yes"/>
  </r>
  <r>
    <d v="2017-02-12T00:00:00"/>
    <x v="4"/>
    <x v="1"/>
    <x v="549"/>
    <x v="15"/>
    <x v="2"/>
    <x v="9"/>
    <s v="Aluminum Screw Posts"/>
    <n v="36.619999999999997"/>
    <n v="8"/>
    <n v="-24.42"/>
    <s v="No"/>
  </r>
  <r>
    <d v="2017-02-12T00:00:00"/>
    <x v="4"/>
    <x v="1"/>
    <x v="549"/>
    <x v="15"/>
    <x v="1"/>
    <x v="14"/>
    <s v="Hon 4-Shelf Metal Bookcases"/>
    <n v="242.35"/>
    <n v="8"/>
    <n v="-363.53"/>
    <s v="No"/>
  </r>
  <r>
    <d v="2017-02-12T00:00:00"/>
    <x v="4"/>
    <x v="1"/>
    <x v="549"/>
    <x v="15"/>
    <x v="0"/>
    <x v="2"/>
    <s v="Seidio BD2-HK3IPH5-BK DILEX Case and Holster Combo for Apple iPhone 5/5s - Black"/>
    <n v="49.62"/>
    <n v="2"/>
    <n v="4.96"/>
    <s v="Yes"/>
  </r>
  <r>
    <d v="2017-02-12T00:00:00"/>
    <x v="4"/>
    <x v="1"/>
    <x v="549"/>
    <x v="15"/>
    <x v="1"/>
    <x v="5"/>
    <s v="Tenex 46&quot; x 60&quot; Computer Anti-Static Chairmat, Rectangular Shaped"/>
    <n v="508.7"/>
    <n v="6"/>
    <n v="0"/>
    <s v="Break-Even"/>
  </r>
  <r>
    <d v="2017-02-12T00:00:00"/>
    <x v="4"/>
    <x v="1"/>
    <x v="549"/>
    <x v="15"/>
    <x v="0"/>
    <x v="2"/>
    <s v="Macally Suction Cup Mount"/>
    <n v="57.36"/>
    <n v="6"/>
    <n v="-14.34"/>
    <s v="No"/>
  </r>
  <r>
    <d v="2017-02-12T00:00:00"/>
    <x v="4"/>
    <x v="1"/>
    <x v="549"/>
    <x v="15"/>
    <x v="1"/>
    <x v="1"/>
    <s v="Hon GuestStacker Chair"/>
    <n v="906.68"/>
    <n v="5"/>
    <n v="68"/>
    <s v="Yes"/>
  </r>
  <r>
    <d v="2017-02-12T00:00:00"/>
    <x v="4"/>
    <x v="1"/>
    <x v="748"/>
    <x v="22"/>
    <x v="2"/>
    <x v="9"/>
    <s v="Vinyl Sectional Post Binders"/>
    <n v="67.86"/>
    <n v="6"/>
    <n v="-45.24"/>
    <s v="No"/>
  </r>
  <r>
    <d v="2017-02-12T00:00:00"/>
    <x v="4"/>
    <x v="1"/>
    <x v="77"/>
    <x v="18"/>
    <x v="2"/>
    <x v="11"/>
    <s v="Rogers Handheld Barrel Pencil Sharpener"/>
    <n v="19.73"/>
    <n v="9"/>
    <n v="1.73"/>
    <s v="Yes"/>
  </r>
  <r>
    <d v="2017-02-12T00:00:00"/>
    <x v="4"/>
    <x v="1"/>
    <x v="77"/>
    <x v="18"/>
    <x v="0"/>
    <x v="2"/>
    <s v="AT&amp;T CL2909"/>
    <n v="151.19"/>
    <n v="2"/>
    <n v="-25.2"/>
    <s v="No"/>
  </r>
  <r>
    <d v="2017-02-12T00:00:00"/>
    <x v="4"/>
    <x v="1"/>
    <x v="6"/>
    <x v="6"/>
    <x v="2"/>
    <x v="10"/>
    <s v="Belkin 8 Outlet Surge Protector"/>
    <n v="286.86"/>
    <n v="7"/>
    <n v="80.319999999999993"/>
    <s v="Yes"/>
  </r>
  <r>
    <d v="2017-02-12T00:00:00"/>
    <x v="4"/>
    <x v="1"/>
    <x v="6"/>
    <x v="6"/>
    <x v="0"/>
    <x v="2"/>
    <s v="GE 30524EE4"/>
    <n v="979.95"/>
    <n v="5"/>
    <n v="284.19"/>
    <s v="Yes"/>
  </r>
  <r>
    <d v="2017-02-12T00:00:00"/>
    <x v="4"/>
    <x v="1"/>
    <x v="6"/>
    <x v="6"/>
    <x v="2"/>
    <x v="16"/>
    <s v="Staple remover"/>
    <n v="4.3600000000000003"/>
    <n v="2"/>
    <n v="0.17"/>
    <s v="Yes"/>
  </r>
  <r>
    <d v="2017-02-13T00:00:00"/>
    <x v="4"/>
    <x v="1"/>
    <x v="694"/>
    <x v="1"/>
    <x v="2"/>
    <x v="11"/>
    <s v="Newell 311"/>
    <n v="6.63"/>
    <n v="3"/>
    <n v="1.79"/>
    <s v="Yes"/>
  </r>
  <r>
    <d v="2017-02-13T00:00:00"/>
    <x v="4"/>
    <x v="1"/>
    <x v="694"/>
    <x v="1"/>
    <x v="0"/>
    <x v="0"/>
    <s v="Razer Tiamat Over Ear 7.1 Surround Sound PC Gaming Headset"/>
    <n v="799.96"/>
    <n v="4"/>
    <n v="343.98"/>
    <s v="Yes"/>
  </r>
  <r>
    <d v="2017-02-13T00:00:00"/>
    <x v="4"/>
    <x v="1"/>
    <x v="694"/>
    <x v="1"/>
    <x v="1"/>
    <x v="5"/>
    <s v="Tenex Contemporary Contur Chairmats for Low and Medium Pile Carpet, Computer, 39&quot; x 49&quot;"/>
    <n v="107.53"/>
    <n v="1"/>
    <n v="21.51"/>
    <s v="Yes"/>
  </r>
  <r>
    <d v="2017-02-13T00:00:00"/>
    <x v="4"/>
    <x v="1"/>
    <x v="67"/>
    <x v="29"/>
    <x v="2"/>
    <x v="16"/>
    <s v="Acme Elite Stainless Steel Scissors"/>
    <n v="25.02"/>
    <n v="3"/>
    <n v="6.51"/>
    <s v="Yes"/>
  </r>
  <r>
    <d v="2017-02-13T00:00:00"/>
    <x v="4"/>
    <x v="1"/>
    <x v="67"/>
    <x v="29"/>
    <x v="2"/>
    <x v="11"/>
    <s v="Barrel Sharpener"/>
    <n v="10.71"/>
    <n v="3"/>
    <n v="2.78"/>
    <s v="Yes"/>
  </r>
  <r>
    <d v="2017-02-13T00:00:00"/>
    <x v="4"/>
    <x v="1"/>
    <x v="394"/>
    <x v="2"/>
    <x v="2"/>
    <x v="3"/>
    <s v="Xerox 1903"/>
    <n v="17.940000000000001"/>
    <n v="3"/>
    <n v="8.7899999999999991"/>
    <s v="Yes"/>
  </r>
  <r>
    <d v="2017-02-13T00:00:00"/>
    <x v="4"/>
    <x v="1"/>
    <x v="505"/>
    <x v="7"/>
    <x v="2"/>
    <x v="10"/>
    <s v="Holmes Replacement Filter for HEPA Air Cleaner, Medium Room"/>
    <n v="90.64"/>
    <n v="8"/>
    <n v="38.979999999999997"/>
    <s v="Yes"/>
  </r>
  <r>
    <d v="2017-02-16T00:00:00"/>
    <x v="4"/>
    <x v="1"/>
    <x v="291"/>
    <x v="2"/>
    <x v="2"/>
    <x v="3"/>
    <s v="Xerox 1912"/>
    <n v="37.94"/>
    <n v="2"/>
    <n v="18.21"/>
    <s v="Yes"/>
  </r>
  <r>
    <d v="2017-02-16T00:00:00"/>
    <x v="4"/>
    <x v="1"/>
    <x v="542"/>
    <x v="30"/>
    <x v="2"/>
    <x v="6"/>
    <s v="Fellowes Staxonsteel Drawer Files"/>
    <n v="579.51"/>
    <n v="3"/>
    <n v="81.13"/>
    <s v="Yes"/>
  </r>
  <r>
    <d v="2017-02-16T00:00:00"/>
    <x v="4"/>
    <x v="1"/>
    <x v="542"/>
    <x v="30"/>
    <x v="0"/>
    <x v="2"/>
    <s v="Belkin SportFit Armband For iPhone 5s/5c, Fuchsia"/>
    <n v="14.99"/>
    <n v="1"/>
    <n v="7.35"/>
    <s v="Yes"/>
  </r>
  <r>
    <d v="2017-02-16T00:00:00"/>
    <x v="4"/>
    <x v="1"/>
    <x v="101"/>
    <x v="3"/>
    <x v="2"/>
    <x v="4"/>
    <s v="Vinyl Coated Wire Paper Clips in Organizer Box, 800/Box"/>
    <n v="18.37"/>
    <n v="2"/>
    <n v="6.2"/>
    <s v="Yes"/>
  </r>
  <r>
    <d v="2017-02-16T00:00:00"/>
    <x v="4"/>
    <x v="1"/>
    <x v="101"/>
    <x v="3"/>
    <x v="1"/>
    <x v="1"/>
    <s v="Global Deluxe High-Back Manager's Chair"/>
    <n v="600.55999999999995"/>
    <n v="3"/>
    <n v="-8.58"/>
    <s v="No"/>
  </r>
  <r>
    <d v="2017-02-16T00:00:00"/>
    <x v="4"/>
    <x v="1"/>
    <x v="101"/>
    <x v="3"/>
    <x v="2"/>
    <x v="6"/>
    <s v="Tennsco Lockers, Gray"/>
    <n v="50.35"/>
    <n v="3"/>
    <n v="-8.18"/>
    <s v="No"/>
  </r>
  <r>
    <d v="2017-02-16T00:00:00"/>
    <x v="4"/>
    <x v="1"/>
    <x v="101"/>
    <x v="3"/>
    <x v="2"/>
    <x v="11"/>
    <s v="Newell 312"/>
    <n v="28.03"/>
    <n v="6"/>
    <n v="3.5"/>
    <s v="Yes"/>
  </r>
  <r>
    <d v="2017-02-16T00:00:00"/>
    <x v="4"/>
    <x v="1"/>
    <x v="101"/>
    <x v="3"/>
    <x v="1"/>
    <x v="5"/>
    <s v="Executive Impressions 13&quot; Clairmont Wall Clock"/>
    <n v="7.69"/>
    <n v="1"/>
    <n v="-3.65"/>
    <s v="No"/>
  </r>
  <r>
    <d v="2017-02-17T00:00:00"/>
    <x v="4"/>
    <x v="1"/>
    <x v="80"/>
    <x v="3"/>
    <x v="1"/>
    <x v="7"/>
    <s v="Chromcraft 48&quot; x 96&quot; Racetrack Double Pedestal Table"/>
    <n v="480.96"/>
    <n v="3"/>
    <n v="-269.33999999999997"/>
    <s v="No"/>
  </r>
  <r>
    <d v="2017-02-17T00:00:00"/>
    <x v="4"/>
    <x v="1"/>
    <x v="80"/>
    <x v="3"/>
    <x v="0"/>
    <x v="2"/>
    <s v="LG Exalt"/>
    <n v="124.79"/>
    <n v="1"/>
    <n v="10.92"/>
    <s v="Yes"/>
  </r>
  <r>
    <d v="2017-02-17T00:00:00"/>
    <x v="4"/>
    <x v="1"/>
    <x v="207"/>
    <x v="19"/>
    <x v="0"/>
    <x v="2"/>
    <s v="KLD Oscar II Style Snap-on Ultra Thin Side Flip Synthetic Leather Cover Case for HTC One HTC M7"/>
    <n v="29.16"/>
    <n v="3"/>
    <n v="8.4600000000000009"/>
    <s v="Yes"/>
  </r>
  <r>
    <d v="2017-02-17T00:00:00"/>
    <x v="4"/>
    <x v="1"/>
    <x v="115"/>
    <x v="8"/>
    <x v="2"/>
    <x v="3"/>
    <s v="Adams Telephone Message Book W/Dividers/Space For Phone Numbers, 5 1/4&quot;X8 1/2&quot;, 300/Messages"/>
    <n v="11.76"/>
    <n v="2"/>
    <n v="5.76"/>
    <s v="Yes"/>
  </r>
  <r>
    <d v="2017-02-17T00:00:00"/>
    <x v="4"/>
    <x v="1"/>
    <x v="115"/>
    <x v="8"/>
    <x v="2"/>
    <x v="6"/>
    <s v="Fellowes Bases and Tops For Staxonsteel/High-Stak Systems"/>
    <n v="166.45"/>
    <n v="5"/>
    <n v="39.950000000000003"/>
    <s v="Yes"/>
  </r>
  <r>
    <d v="2017-02-17T00:00:00"/>
    <x v="4"/>
    <x v="1"/>
    <x v="605"/>
    <x v="4"/>
    <x v="1"/>
    <x v="14"/>
    <s v="Sauder Mission Library with Doors, Fruitwood Finish"/>
    <n v="89.07"/>
    <n v="1"/>
    <n v="-17.03"/>
    <s v="No"/>
  </r>
  <r>
    <d v="2017-02-17T00:00:00"/>
    <x v="4"/>
    <x v="1"/>
    <x v="605"/>
    <x v="4"/>
    <x v="2"/>
    <x v="11"/>
    <s v="Dixon Ticonderoga Core-Lock Colored Pencils, 48-Color Set"/>
    <n v="175.44"/>
    <n v="6"/>
    <n v="52.63"/>
    <s v="Yes"/>
  </r>
  <r>
    <d v="2017-02-17T00:00:00"/>
    <x v="4"/>
    <x v="1"/>
    <x v="605"/>
    <x v="4"/>
    <x v="0"/>
    <x v="2"/>
    <s v="Jawbone MINI JAMBOX Wireless Bluetooth Speaker"/>
    <n v="438.34"/>
    <n v="4"/>
    <n v="-87.67"/>
    <s v="No"/>
  </r>
  <r>
    <d v="2017-02-17T00:00:00"/>
    <x v="4"/>
    <x v="1"/>
    <x v="66"/>
    <x v="18"/>
    <x v="1"/>
    <x v="7"/>
    <s v="SAFCO PlanMaster Boards, 60w x 37-1/2d, White Melamine"/>
    <n v="455.97"/>
    <n v="5"/>
    <n v="-106.39"/>
    <s v="No"/>
  </r>
  <r>
    <d v="2017-02-17T00:00:00"/>
    <x v="4"/>
    <x v="1"/>
    <x v="66"/>
    <x v="18"/>
    <x v="2"/>
    <x v="9"/>
    <s v="Acco Pressboard Covers with Storage Hooks, 14 7/8&quot; x 11&quot;, Executive Red"/>
    <n v="5.72"/>
    <n v="5"/>
    <n v="-4.76"/>
    <s v="No"/>
  </r>
  <r>
    <d v="2017-02-17T00:00:00"/>
    <x v="4"/>
    <x v="1"/>
    <x v="66"/>
    <x v="18"/>
    <x v="0"/>
    <x v="2"/>
    <s v="Vtech CS6719"/>
    <n v="57.59"/>
    <n v="1"/>
    <n v="-11.52"/>
    <s v="No"/>
  </r>
  <r>
    <d v="2017-02-17T00:00:00"/>
    <x v="4"/>
    <x v="1"/>
    <x v="66"/>
    <x v="18"/>
    <x v="1"/>
    <x v="5"/>
    <s v="Flat Face Poster Frame"/>
    <n v="30.14"/>
    <n v="2"/>
    <n v="8.2899999999999991"/>
    <s v="Yes"/>
  </r>
  <r>
    <d v="2017-02-17T00:00:00"/>
    <x v="4"/>
    <x v="1"/>
    <x v="66"/>
    <x v="18"/>
    <x v="1"/>
    <x v="1"/>
    <s v="Global Commerce Series Low-Back Swivel/Tilt Chairs"/>
    <n v="899.43"/>
    <n v="5"/>
    <n v="-12.85"/>
    <s v="No"/>
  </r>
  <r>
    <d v="2017-02-18T00:00:00"/>
    <x v="4"/>
    <x v="1"/>
    <x v="734"/>
    <x v="5"/>
    <x v="0"/>
    <x v="2"/>
    <s v="iHome FM Clock Radio with Lightning Dock"/>
    <n v="167.98"/>
    <n v="3"/>
    <n v="10.5"/>
    <s v="Yes"/>
  </r>
  <r>
    <d v="2017-02-18T00:00:00"/>
    <x v="4"/>
    <x v="1"/>
    <x v="734"/>
    <x v="5"/>
    <x v="0"/>
    <x v="0"/>
    <s v="Memorex Micro Travel Drive 32 GB"/>
    <n v="109.53"/>
    <n v="3"/>
    <n v="47.1"/>
    <s v="Yes"/>
  </r>
  <r>
    <d v="2017-02-18T00:00:00"/>
    <x v="4"/>
    <x v="1"/>
    <x v="734"/>
    <x v="5"/>
    <x v="2"/>
    <x v="8"/>
    <s v="Avery 493"/>
    <n v="9.82"/>
    <n v="2"/>
    <n v="4.8099999999999996"/>
    <s v="Yes"/>
  </r>
  <r>
    <d v="2017-02-19T00:00:00"/>
    <x v="4"/>
    <x v="1"/>
    <x v="60"/>
    <x v="21"/>
    <x v="2"/>
    <x v="10"/>
    <s v="Kensington 7 Outlet MasterPiece Power Center"/>
    <n v="1245.8599999999999"/>
    <n v="7"/>
    <n v="361.3"/>
    <s v="Yes"/>
  </r>
  <r>
    <d v="2017-02-19T00:00:00"/>
    <x v="4"/>
    <x v="1"/>
    <x v="553"/>
    <x v="1"/>
    <x v="2"/>
    <x v="4"/>
    <s v="Rubber Band Ball"/>
    <n v="11.22"/>
    <n v="3"/>
    <n v="0.22"/>
    <s v="Yes"/>
  </r>
  <r>
    <d v="2017-02-19T00:00:00"/>
    <x v="4"/>
    <x v="1"/>
    <x v="413"/>
    <x v="5"/>
    <x v="2"/>
    <x v="11"/>
    <s v="Newell 320"/>
    <n v="12.84"/>
    <n v="3"/>
    <n v="3.47"/>
    <s v="Yes"/>
  </r>
  <r>
    <d v="2017-02-19T00:00:00"/>
    <x v="4"/>
    <x v="1"/>
    <x v="413"/>
    <x v="5"/>
    <x v="1"/>
    <x v="5"/>
    <s v="Tensor Computer Mounted Lamp"/>
    <n v="44.67"/>
    <n v="3"/>
    <n v="12.06"/>
    <s v="Yes"/>
  </r>
  <r>
    <d v="2017-02-20T00:00:00"/>
    <x v="4"/>
    <x v="1"/>
    <x v="710"/>
    <x v="5"/>
    <x v="1"/>
    <x v="5"/>
    <s v="Executive Impressions 14&quot; Contract Wall Clock"/>
    <n v="22.23"/>
    <n v="1"/>
    <n v="7.34"/>
    <s v="Yes"/>
  </r>
  <r>
    <d v="2017-02-20T00:00:00"/>
    <x v="4"/>
    <x v="1"/>
    <x v="710"/>
    <x v="5"/>
    <x v="0"/>
    <x v="2"/>
    <s v="Logitech Mobile Speakerphone P710e -Â speaker phone"/>
    <n v="215.97"/>
    <n v="2"/>
    <n v="18.899999999999999"/>
    <s v="Yes"/>
  </r>
  <r>
    <d v="2017-02-20T00:00:00"/>
    <x v="4"/>
    <x v="1"/>
    <x v="442"/>
    <x v="32"/>
    <x v="2"/>
    <x v="11"/>
    <s v="Newell 351"/>
    <n v="6.56"/>
    <n v="2"/>
    <n v="1.9"/>
    <s v="Yes"/>
  </r>
  <r>
    <d v="2017-02-20T00:00:00"/>
    <x v="4"/>
    <x v="1"/>
    <x v="442"/>
    <x v="32"/>
    <x v="2"/>
    <x v="10"/>
    <s v="Disposable Triple-Filter Dust Bags"/>
    <n v="13.11"/>
    <n v="3"/>
    <n v="3.41"/>
    <s v="Yes"/>
  </r>
  <r>
    <d v="2017-02-20T00:00:00"/>
    <x v="4"/>
    <x v="1"/>
    <x v="329"/>
    <x v="15"/>
    <x v="2"/>
    <x v="4"/>
    <s v="Staples"/>
    <n v="9.43"/>
    <n v="3"/>
    <n v="3.07"/>
    <s v="Yes"/>
  </r>
  <r>
    <d v="2017-02-20T00:00:00"/>
    <x v="4"/>
    <x v="1"/>
    <x v="344"/>
    <x v="22"/>
    <x v="0"/>
    <x v="2"/>
    <s v="Toshiba IPT2010-SD IPÂ Telephone"/>
    <n v="333.58"/>
    <n v="3"/>
    <n v="25.02"/>
    <s v="Yes"/>
  </r>
  <r>
    <d v="2017-02-20T00:00:00"/>
    <x v="4"/>
    <x v="1"/>
    <x v="344"/>
    <x v="22"/>
    <x v="0"/>
    <x v="0"/>
    <s v="Microsoft Wireless Mobile Mouse 4000"/>
    <n v="31.99"/>
    <n v="1"/>
    <n v="4.8"/>
    <s v="Yes"/>
  </r>
  <r>
    <d v="2017-02-20T00:00:00"/>
    <x v="4"/>
    <x v="1"/>
    <x v="344"/>
    <x v="22"/>
    <x v="2"/>
    <x v="6"/>
    <s v="Fellowes Bankers Box Stor/Drawer Steel Plus"/>
    <n v="51.17"/>
    <n v="2"/>
    <n v="-6.4"/>
    <s v="No"/>
  </r>
  <r>
    <d v="2017-02-20T00:00:00"/>
    <x v="4"/>
    <x v="1"/>
    <x v="344"/>
    <x v="22"/>
    <x v="2"/>
    <x v="13"/>
    <s v="Letter or Legal Size Expandable Poly String Tie Envelopes"/>
    <n v="10.64"/>
    <n v="5"/>
    <n v="3.86"/>
    <s v="Yes"/>
  </r>
  <r>
    <d v="2017-02-20T00:00:00"/>
    <x v="4"/>
    <x v="1"/>
    <x v="344"/>
    <x v="22"/>
    <x v="1"/>
    <x v="5"/>
    <s v="Howard Miller 13&quot; Diameter Pewter Finish Round Wall Clock"/>
    <n v="68.7"/>
    <n v="2"/>
    <n v="16.32"/>
    <s v="Yes"/>
  </r>
  <r>
    <d v="2017-02-20T00:00:00"/>
    <x v="4"/>
    <x v="1"/>
    <x v="344"/>
    <x v="22"/>
    <x v="1"/>
    <x v="7"/>
    <s v="KI Adjustable-Height Table"/>
    <n v="386.91"/>
    <n v="9"/>
    <n v="-185.72"/>
    <s v="No"/>
  </r>
  <r>
    <d v="2017-02-21T00:00:00"/>
    <x v="4"/>
    <x v="1"/>
    <x v="607"/>
    <x v="4"/>
    <x v="0"/>
    <x v="0"/>
    <s v="Microsoft Natural Keyboard Elite"/>
    <n v="47.9"/>
    <n v="1"/>
    <n v="-2.99"/>
    <s v="No"/>
  </r>
  <r>
    <d v="2017-02-23T00:00:00"/>
    <x v="4"/>
    <x v="1"/>
    <x v="584"/>
    <x v="5"/>
    <x v="2"/>
    <x v="3"/>
    <s v="Ampad Phone Message Book, Recycled, 400 Message Capacity, 5 Â¾Â” x 11Â”"/>
    <n v="37.44"/>
    <n v="6"/>
    <n v="16.850000000000001"/>
    <s v="Yes"/>
  </r>
  <r>
    <d v="2017-02-23T00:00:00"/>
    <x v="4"/>
    <x v="1"/>
    <x v="701"/>
    <x v="1"/>
    <x v="2"/>
    <x v="4"/>
    <s v="Alliance Rubber Bands"/>
    <n v="8.4"/>
    <n v="5"/>
    <n v="0.34"/>
    <s v="Yes"/>
  </r>
  <r>
    <d v="2017-02-23T00:00:00"/>
    <x v="4"/>
    <x v="1"/>
    <x v="701"/>
    <x v="1"/>
    <x v="0"/>
    <x v="2"/>
    <s v="invisibleSHIELD by ZAGG Smudge-Free Screen Protector"/>
    <n v="71.959999999999994"/>
    <n v="5"/>
    <n v="25.19"/>
    <s v="Yes"/>
  </r>
  <r>
    <d v="2017-02-24T00:00:00"/>
    <x v="4"/>
    <x v="1"/>
    <x v="655"/>
    <x v="13"/>
    <x v="2"/>
    <x v="9"/>
    <s v="ACCOHIDE 3-Ring Binder, Blue, 1&quot;"/>
    <n v="4.96"/>
    <n v="4"/>
    <n v="-3.8"/>
    <s v="No"/>
  </r>
  <r>
    <d v="2017-02-24T00:00:00"/>
    <x v="4"/>
    <x v="1"/>
    <x v="77"/>
    <x v="13"/>
    <x v="2"/>
    <x v="3"/>
    <s v="Xerox 1988"/>
    <n v="123.92"/>
    <n v="5"/>
    <n v="38.729999999999997"/>
    <s v="Yes"/>
  </r>
  <r>
    <d v="2017-02-24T00:00:00"/>
    <x v="4"/>
    <x v="1"/>
    <x v="77"/>
    <x v="13"/>
    <x v="0"/>
    <x v="0"/>
    <s v="Plantronics CS510 - Over-the-Head monaural Wireless Headset System"/>
    <n v="1319.8"/>
    <n v="5"/>
    <n v="214.47"/>
    <s v="Yes"/>
  </r>
  <r>
    <d v="2017-02-25T00:00:00"/>
    <x v="4"/>
    <x v="1"/>
    <x v="368"/>
    <x v="3"/>
    <x v="2"/>
    <x v="9"/>
    <s v="Avery Hidden Tab Dividers for Binding Systems"/>
    <n v="1.79"/>
    <n v="3"/>
    <n v="-3.04"/>
    <s v="No"/>
  </r>
  <r>
    <d v="2017-02-25T00:00:00"/>
    <x v="4"/>
    <x v="1"/>
    <x v="345"/>
    <x v="12"/>
    <x v="1"/>
    <x v="1"/>
    <s v="Global High-Back Leather Tilter, Burgundy"/>
    <n v="196.78"/>
    <n v="2"/>
    <n v="-22.14"/>
    <s v="No"/>
  </r>
  <r>
    <d v="2017-02-25T00:00:00"/>
    <x v="4"/>
    <x v="1"/>
    <x v="345"/>
    <x v="12"/>
    <x v="1"/>
    <x v="14"/>
    <s v="Bush Westfield Collection Bookcases, Medium Cherry Finish"/>
    <n v="231.92"/>
    <n v="5"/>
    <n v="5.8"/>
    <s v="Yes"/>
  </r>
  <r>
    <d v="2017-02-26T00:00:00"/>
    <x v="4"/>
    <x v="1"/>
    <x v="255"/>
    <x v="5"/>
    <x v="2"/>
    <x v="10"/>
    <s v="Kensington 6 Outlet Guardian Standard Surge Protector"/>
    <n v="81.92"/>
    <n v="4"/>
    <n v="22.12"/>
    <s v="Yes"/>
  </r>
  <r>
    <d v="2017-02-26T00:00:00"/>
    <x v="4"/>
    <x v="1"/>
    <x v="255"/>
    <x v="5"/>
    <x v="0"/>
    <x v="2"/>
    <s v="Toshiba IPT2010-SD IPÂ Telephone"/>
    <n v="889.54"/>
    <n v="8"/>
    <n v="66.72"/>
    <s v="Yes"/>
  </r>
  <r>
    <d v="2017-02-26T00:00:00"/>
    <x v="4"/>
    <x v="1"/>
    <x v="255"/>
    <x v="5"/>
    <x v="1"/>
    <x v="1"/>
    <s v="GuestStacker Chair with Chrome Finish Legs"/>
    <n v="892.22"/>
    <n v="3"/>
    <n v="89.22"/>
    <s v="Yes"/>
  </r>
  <r>
    <d v="2017-02-26T00:00:00"/>
    <x v="4"/>
    <x v="1"/>
    <x v="255"/>
    <x v="5"/>
    <x v="2"/>
    <x v="3"/>
    <s v="Xerox 1908"/>
    <n v="223.92"/>
    <n v="4"/>
    <n v="109.72"/>
    <s v="Yes"/>
  </r>
  <r>
    <d v="2017-02-26T00:00:00"/>
    <x v="4"/>
    <x v="1"/>
    <x v="255"/>
    <x v="5"/>
    <x v="2"/>
    <x v="3"/>
    <s v="Xerox 1924"/>
    <n v="23.12"/>
    <n v="4"/>
    <n v="11.33"/>
    <s v="Yes"/>
  </r>
  <r>
    <d v="2017-02-26T00:00:00"/>
    <x v="4"/>
    <x v="1"/>
    <x v="374"/>
    <x v="5"/>
    <x v="2"/>
    <x v="10"/>
    <s v="Tripp Lite TLP810NET Broadband Surge for Modem/Fax"/>
    <n v="356.79"/>
    <n v="7"/>
    <n v="99.9"/>
    <s v="Yes"/>
  </r>
  <r>
    <d v="2017-02-26T00:00:00"/>
    <x v="4"/>
    <x v="1"/>
    <x v="1"/>
    <x v="5"/>
    <x v="1"/>
    <x v="5"/>
    <s v="Tenex B1-RE Series Chair Mats for Low Pile Carpets"/>
    <n v="91.96"/>
    <n v="2"/>
    <n v="15.63"/>
    <s v="Yes"/>
  </r>
  <r>
    <d v="2017-02-26T00:00:00"/>
    <x v="4"/>
    <x v="1"/>
    <x v="1"/>
    <x v="5"/>
    <x v="0"/>
    <x v="2"/>
    <s v="Aastra 57i VoIP phone"/>
    <n v="258.58"/>
    <n v="2"/>
    <n v="19.39"/>
    <s v="Yes"/>
  </r>
  <r>
    <d v="2017-02-26T00:00:00"/>
    <x v="4"/>
    <x v="1"/>
    <x v="1"/>
    <x v="5"/>
    <x v="2"/>
    <x v="3"/>
    <s v="It's Hot Message Books with Stickers, 2 3/4&quot; x 5&quot;"/>
    <n v="29.6"/>
    <n v="4"/>
    <n v="13.32"/>
    <s v="Yes"/>
  </r>
  <r>
    <d v="2017-02-28T00:00:00"/>
    <x v="4"/>
    <x v="1"/>
    <x v="300"/>
    <x v="30"/>
    <x v="2"/>
    <x v="9"/>
    <s v="Pressboard Hanging Data Binders for Unburst Sheets"/>
    <n v="9.84"/>
    <n v="2"/>
    <n v="4.72"/>
    <s v="Yes"/>
  </r>
  <r>
    <d v="2017-02-28T00:00:00"/>
    <x v="4"/>
    <x v="1"/>
    <x v="300"/>
    <x v="30"/>
    <x v="2"/>
    <x v="3"/>
    <s v="Southworth 100% RÃ©sumÃ© Paper, 24lb."/>
    <n v="7.78"/>
    <n v="1"/>
    <n v="3.5"/>
    <s v="Yes"/>
  </r>
  <r>
    <d v="2017-03-01T00:00:00"/>
    <x v="4"/>
    <x v="2"/>
    <x v="41"/>
    <x v="5"/>
    <x v="2"/>
    <x v="3"/>
    <s v="Xerox 1905"/>
    <n v="38.880000000000003"/>
    <n v="6"/>
    <n v="18.66"/>
    <s v="Yes"/>
  </r>
  <r>
    <d v="2017-03-01T00:00:00"/>
    <x v="4"/>
    <x v="2"/>
    <x v="623"/>
    <x v="5"/>
    <x v="2"/>
    <x v="9"/>
    <s v="GBC ProClick 150 Presentation Binding System"/>
    <n v="2022.27"/>
    <n v="8"/>
    <n v="682.52"/>
    <s v="Yes"/>
  </r>
  <r>
    <d v="2017-03-01T00:00:00"/>
    <x v="4"/>
    <x v="2"/>
    <x v="623"/>
    <x v="5"/>
    <x v="2"/>
    <x v="11"/>
    <s v="Manco Dry-Lighter Erasable Highlighter"/>
    <n v="9.1199999999999992"/>
    <n v="3"/>
    <n v="3.1"/>
    <s v="Yes"/>
  </r>
  <r>
    <d v="2017-03-02T00:00:00"/>
    <x v="4"/>
    <x v="2"/>
    <x v="86"/>
    <x v="18"/>
    <x v="2"/>
    <x v="9"/>
    <s v="Fellowes Black Plastic Comb Bindings"/>
    <n v="5.23"/>
    <n v="3"/>
    <n v="-4.18"/>
    <s v="No"/>
  </r>
  <r>
    <d v="2017-03-02T00:00:00"/>
    <x v="4"/>
    <x v="2"/>
    <x v="86"/>
    <x v="18"/>
    <x v="2"/>
    <x v="6"/>
    <s v="Hot File 7-Pocket, Floor Stand"/>
    <n v="285.55"/>
    <n v="2"/>
    <n v="35.69"/>
    <s v="Yes"/>
  </r>
  <r>
    <d v="2017-03-02T00:00:00"/>
    <x v="4"/>
    <x v="2"/>
    <x v="4"/>
    <x v="11"/>
    <x v="2"/>
    <x v="9"/>
    <s v="GBC Instant Report Kit"/>
    <n v="3.88"/>
    <n v="2"/>
    <n v="-2.59"/>
    <s v="No"/>
  </r>
  <r>
    <d v="2017-03-02T00:00:00"/>
    <x v="4"/>
    <x v="2"/>
    <x v="4"/>
    <x v="11"/>
    <x v="2"/>
    <x v="3"/>
    <s v="14-7/8 x 11 Blue Bar Computer Printout Paper"/>
    <n v="115.3"/>
    <n v="3"/>
    <n v="40.35"/>
    <s v="Yes"/>
  </r>
  <r>
    <d v="2017-03-02T00:00:00"/>
    <x v="4"/>
    <x v="2"/>
    <x v="490"/>
    <x v="3"/>
    <x v="2"/>
    <x v="3"/>
    <s v="Xerox 2"/>
    <n v="5.18"/>
    <n v="1"/>
    <n v="1.81"/>
    <s v="Yes"/>
  </r>
  <r>
    <d v="2017-03-02T00:00:00"/>
    <x v="4"/>
    <x v="2"/>
    <x v="490"/>
    <x v="3"/>
    <x v="2"/>
    <x v="3"/>
    <s v="Xerox 1893"/>
    <n v="65.58"/>
    <n v="2"/>
    <n v="23.77"/>
    <s v="Yes"/>
  </r>
  <r>
    <d v="2017-03-02T00:00:00"/>
    <x v="4"/>
    <x v="2"/>
    <x v="490"/>
    <x v="3"/>
    <x v="1"/>
    <x v="5"/>
    <s v="Eldon Cleatmat Chair Mats for Medium Pile Carpets"/>
    <n v="22.2"/>
    <n v="1"/>
    <n v="-26.09"/>
    <s v="No"/>
  </r>
  <r>
    <d v="2017-03-02T00:00:00"/>
    <x v="4"/>
    <x v="2"/>
    <x v="490"/>
    <x v="3"/>
    <x v="2"/>
    <x v="3"/>
    <s v="Xerox 189"/>
    <n v="419.4"/>
    <n v="5"/>
    <n v="146.79"/>
    <s v="Yes"/>
  </r>
  <r>
    <d v="2017-03-03T00:00:00"/>
    <x v="4"/>
    <x v="2"/>
    <x v="739"/>
    <x v="17"/>
    <x v="2"/>
    <x v="10"/>
    <s v="Acco 6 Outlet Guardian Premium Surge Suppressor"/>
    <n v="72.8"/>
    <n v="5"/>
    <n v="19.66"/>
    <s v="Yes"/>
  </r>
  <r>
    <d v="2017-03-03T00:00:00"/>
    <x v="4"/>
    <x v="2"/>
    <x v="112"/>
    <x v="4"/>
    <x v="2"/>
    <x v="3"/>
    <s v="Important Message Pads, 50 4-1/4 x 5-1/2 Forms per Pad"/>
    <n v="26.88"/>
    <n v="8"/>
    <n v="9.74"/>
    <s v="Yes"/>
  </r>
  <r>
    <d v="2017-03-03T00:00:00"/>
    <x v="4"/>
    <x v="2"/>
    <x v="285"/>
    <x v="10"/>
    <x v="1"/>
    <x v="1"/>
    <s v="Global Ergonomic Managers Chair"/>
    <n v="180.98"/>
    <n v="1"/>
    <n v="47.05"/>
    <s v="Yes"/>
  </r>
  <r>
    <d v="2017-03-03T00:00:00"/>
    <x v="4"/>
    <x v="2"/>
    <x v="285"/>
    <x v="10"/>
    <x v="0"/>
    <x v="0"/>
    <s v="Logitech Wireless Marathon Mouse M705"/>
    <n v="99.98"/>
    <n v="2"/>
    <n v="42.99"/>
    <s v="Yes"/>
  </r>
  <r>
    <d v="2017-03-03T00:00:00"/>
    <x v="4"/>
    <x v="2"/>
    <x v="53"/>
    <x v="5"/>
    <x v="0"/>
    <x v="0"/>
    <s v="Imation Bio 2GB USBÂ Flash Drive ImationÂ Corp"/>
    <n v="1049.44"/>
    <n v="8"/>
    <n v="440.76"/>
    <s v="Yes"/>
  </r>
  <r>
    <d v="2017-03-03T00:00:00"/>
    <x v="4"/>
    <x v="2"/>
    <x v="53"/>
    <x v="5"/>
    <x v="1"/>
    <x v="1"/>
    <s v="Novimex Turbo Task Chair"/>
    <n v="170.35"/>
    <n v="3"/>
    <n v="-17.04"/>
    <s v="No"/>
  </r>
  <r>
    <d v="2017-03-03T00:00:00"/>
    <x v="4"/>
    <x v="2"/>
    <x v="492"/>
    <x v="5"/>
    <x v="1"/>
    <x v="7"/>
    <s v="Lesro Sheffield Collection Coffee Table, End Table, Center Table, Corner Table"/>
    <n v="399.67"/>
    <n v="7"/>
    <n v="-14.99"/>
    <s v="No"/>
  </r>
  <r>
    <d v="2017-03-04T00:00:00"/>
    <x v="4"/>
    <x v="2"/>
    <x v="210"/>
    <x v="13"/>
    <x v="1"/>
    <x v="5"/>
    <s v="Staple-based wall hangings"/>
    <n v="25.47"/>
    <n v="4"/>
    <n v="7.64"/>
    <s v="Yes"/>
  </r>
  <r>
    <d v="2017-03-04T00:00:00"/>
    <x v="4"/>
    <x v="2"/>
    <x v="98"/>
    <x v="3"/>
    <x v="2"/>
    <x v="11"/>
    <s v="Prang Colored Pencils"/>
    <n v="7.06"/>
    <n v="3"/>
    <n v="2.21"/>
    <s v="Yes"/>
  </r>
  <r>
    <d v="2017-03-05T00:00:00"/>
    <x v="4"/>
    <x v="2"/>
    <x v="562"/>
    <x v="5"/>
    <x v="2"/>
    <x v="6"/>
    <s v="Multi-Use Personal File Cart and Caster Set, Three Stacking Bins"/>
    <n v="69.52"/>
    <n v="2"/>
    <n v="19.47"/>
    <s v="Yes"/>
  </r>
  <r>
    <d v="2017-03-05T00:00:00"/>
    <x v="4"/>
    <x v="2"/>
    <x v="562"/>
    <x v="5"/>
    <x v="2"/>
    <x v="6"/>
    <s v="Fellowes Stor/Drawer Steel Plus Storage Drawers"/>
    <n v="763.44"/>
    <n v="8"/>
    <n v="45.81"/>
    <s v="Yes"/>
  </r>
  <r>
    <d v="2017-03-05T00:00:00"/>
    <x v="4"/>
    <x v="2"/>
    <x v="575"/>
    <x v="5"/>
    <x v="2"/>
    <x v="3"/>
    <s v="Xerox 2"/>
    <n v="25.92"/>
    <n v="4"/>
    <n v="12.44"/>
    <s v="Yes"/>
  </r>
  <r>
    <d v="2017-03-05T00:00:00"/>
    <x v="4"/>
    <x v="2"/>
    <x v="575"/>
    <x v="5"/>
    <x v="2"/>
    <x v="11"/>
    <s v="Newell 350"/>
    <n v="22.96"/>
    <n v="7"/>
    <n v="6.66"/>
    <s v="Yes"/>
  </r>
  <r>
    <d v="2017-03-05T00:00:00"/>
    <x v="4"/>
    <x v="2"/>
    <x v="740"/>
    <x v="13"/>
    <x v="1"/>
    <x v="5"/>
    <s v="Career Cubicle Clock, 8 1/4&quot;, Black"/>
    <n v="32.450000000000003"/>
    <n v="2"/>
    <n v="7.3"/>
    <s v="Yes"/>
  </r>
  <r>
    <d v="2017-03-05T00:00:00"/>
    <x v="4"/>
    <x v="2"/>
    <x v="740"/>
    <x v="13"/>
    <x v="2"/>
    <x v="9"/>
    <s v="Wilson Jones Legal Size Ring Binders"/>
    <n v="26.39"/>
    <n v="4"/>
    <n v="-17.59"/>
    <s v="No"/>
  </r>
  <r>
    <d v="2017-03-05T00:00:00"/>
    <x v="4"/>
    <x v="2"/>
    <x v="740"/>
    <x v="13"/>
    <x v="1"/>
    <x v="7"/>
    <s v="Bevis 36 x 72 Conference Tables"/>
    <n v="373.47"/>
    <n v="5"/>
    <n v="-112.04"/>
    <s v="No"/>
  </r>
  <r>
    <d v="2017-03-05T00:00:00"/>
    <x v="4"/>
    <x v="2"/>
    <x v="740"/>
    <x v="13"/>
    <x v="2"/>
    <x v="9"/>
    <s v="Wilson Jones Elliptical Ring 3 1/2&quot; Capacity Binders, 800 sheets"/>
    <n v="64.2"/>
    <n v="5"/>
    <n v="-44.94"/>
    <s v="No"/>
  </r>
  <r>
    <d v="2017-03-05T00:00:00"/>
    <x v="4"/>
    <x v="2"/>
    <x v="740"/>
    <x v="13"/>
    <x v="2"/>
    <x v="4"/>
    <s v="Advantus Plastic Paper Clips"/>
    <n v="8"/>
    <n v="2"/>
    <n v="2.8"/>
    <s v="Yes"/>
  </r>
  <r>
    <d v="2017-03-06T00:00:00"/>
    <x v="4"/>
    <x v="2"/>
    <x v="462"/>
    <x v="23"/>
    <x v="1"/>
    <x v="5"/>
    <s v="Eldon 200 Class Desk Accessories, Burgundy"/>
    <n v="35.17"/>
    <n v="7"/>
    <n v="9.67"/>
    <s v="Yes"/>
  </r>
  <r>
    <d v="2017-03-06T00:00:00"/>
    <x v="4"/>
    <x v="2"/>
    <x v="220"/>
    <x v="1"/>
    <x v="0"/>
    <x v="0"/>
    <s v="Plantronics Audio 995 Wireless Stereo Headset"/>
    <n v="1099.5"/>
    <n v="10"/>
    <n v="362.84"/>
    <s v="Yes"/>
  </r>
  <r>
    <d v="2017-03-06T00:00:00"/>
    <x v="4"/>
    <x v="2"/>
    <x v="538"/>
    <x v="5"/>
    <x v="0"/>
    <x v="0"/>
    <s v="Kingston Digital DataTraveler 16GB USB 2.0"/>
    <n v="44.75"/>
    <n v="5"/>
    <n v="8.5"/>
    <s v="Yes"/>
  </r>
  <r>
    <d v="2017-03-06T00:00:00"/>
    <x v="4"/>
    <x v="2"/>
    <x v="538"/>
    <x v="5"/>
    <x v="2"/>
    <x v="3"/>
    <s v="Xerox 1947"/>
    <n v="11.96"/>
    <n v="2"/>
    <n v="5.38"/>
    <s v="Yes"/>
  </r>
  <r>
    <d v="2017-03-06T00:00:00"/>
    <x v="4"/>
    <x v="2"/>
    <x v="538"/>
    <x v="5"/>
    <x v="2"/>
    <x v="9"/>
    <s v="UniKeep View Case Binders"/>
    <n v="3.91"/>
    <n v="1"/>
    <n v="1.27"/>
    <s v="Yes"/>
  </r>
  <r>
    <d v="2017-03-06T00:00:00"/>
    <x v="4"/>
    <x v="2"/>
    <x v="330"/>
    <x v="11"/>
    <x v="2"/>
    <x v="9"/>
    <s v="Wilson Jones Standard D-Ring Binders"/>
    <n v="4.55"/>
    <n v="3"/>
    <n v="-3.49"/>
    <s v="No"/>
  </r>
  <r>
    <d v="2017-03-06T00:00:00"/>
    <x v="4"/>
    <x v="2"/>
    <x v="330"/>
    <x v="11"/>
    <x v="2"/>
    <x v="10"/>
    <s v="Bravo II Megaboss 12-Amp Hard Body Upright, Replacement Belts, 2 Belts per Pack"/>
    <n v="5.2"/>
    <n v="2"/>
    <n v="0.59"/>
    <s v="Yes"/>
  </r>
  <r>
    <d v="2017-03-06T00:00:00"/>
    <x v="4"/>
    <x v="2"/>
    <x v="330"/>
    <x v="11"/>
    <x v="0"/>
    <x v="0"/>
    <s v="LogitechÂ P710e Mobile Speakerphone"/>
    <n v="205.99"/>
    <n v="1"/>
    <n v="-2.57"/>
    <s v="No"/>
  </r>
  <r>
    <d v="2017-03-06T00:00:00"/>
    <x v="4"/>
    <x v="2"/>
    <x v="330"/>
    <x v="11"/>
    <x v="2"/>
    <x v="3"/>
    <s v="Xerox 206"/>
    <n v="15.55"/>
    <n v="3"/>
    <n v="5.44"/>
    <s v="Yes"/>
  </r>
  <r>
    <d v="2017-03-06T00:00:00"/>
    <x v="4"/>
    <x v="2"/>
    <x v="330"/>
    <x v="11"/>
    <x v="0"/>
    <x v="2"/>
    <s v="VTech DS6151"/>
    <n v="503.96"/>
    <n v="5"/>
    <n v="50.4"/>
    <s v="Yes"/>
  </r>
  <r>
    <d v="2017-03-06T00:00:00"/>
    <x v="4"/>
    <x v="2"/>
    <x v="330"/>
    <x v="11"/>
    <x v="2"/>
    <x v="10"/>
    <s v="Eureka Sanitaire  Multi-Pro Heavy-Duty Upright, Disposable Bags"/>
    <n v="24.47"/>
    <n v="7"/>
    <n v="1.84"/>
    <s v="Yes"/>
  </r>
  <r>
    <d v="2017-03-06T00:00:00"/>
    <x v="4"/>
    <x v="2"/>
    <x v="330"/>
    <x v="11"/>
    <x v="1"/>
    <x v="14"/>
    <s v="Bush Mission Pointe Library"/>
    <n v="241.57"/>
    <n v="2"/>
    <n v="0"/>
    <s v="Break-Even"/>
  </r>
  <r>
    <d v="2017-03-06T00:00:00"/>
    <x v="4"/>
    <x v="2"/>
    <x v="330"/>
    <x v="11"/>
    <x v="0"/>
    <x v="0"/>
    <s v="WD My Passport Ultra 1TB Portable External Hard Drive"/>
    <n v="110.4"/>
    <n v="2"/>
    <n v="-4.1399999999999997"/>
    <s v="No"/>
  </r>
  <r>
    <d v="2017-03-06T00:00:00"/>
    <x v="4"/>
    <x v="2"/>
    <x v="85"/>
    <x v="2"/>
    <x v="1"/>
    <x v="7"/>
    <s v="Chromcraft 48&quot; x 96&quot; Racetrack Double Pedestal Table"/>
    <n v="384.77"/>
    <n v="2"/>
    <n v="-115.43"/>
    <s v="No"/>
  </r>
  <r>
    <d v="2017-03-06T00:00:00"/>
    <x v="4"/>
    <x v="2"/>
    <x v="85"/>
    <x v="2"/>
    <x v="0"/>
    <x v="15"/>
    <s v="Hewlett-Packard 300S Scientific Calculator"/>
    <n v="78.66"/>
    <n v="6"/>
    <n v="36.18"/>
    <s v="Yes"/>
  </r>
  <r>
    <d v="2017-03-06T00:00:00"/>
    <x v="4"/>
    <x v="2"/>
    <x v="85"/>
    <x v="2"/>
    <x v="2"/>
    <x v="3"/>
    <s v="Xerox 188"/>
    <n v="45.36"/>
    <n v="4"/>
    <n v="22.23"/>
    <s v="Yes"/>
  </r>
  <r>
    <d v="2017-03-06T00:00:00"/>
    <x v="4"/>
    <x v="2"/>
    <x v="702"/>
    <x v="1"/>
    <x v="2"/>
    <x v="6"/>
    <s v="Eldon Gobal File Keepers"/>
    <n v="136.26"/>
    <n v="9"/>
    <n v="5.45"/>
    <s v="Yes"/>
  </r>
  <r>
    <d v="2017-03-07T00:00:00"/>
    <x v="4"/>
    <x v="2"/>
    <x v="783"/>
    <x v="21"/>
    <x v="1"/>
    <x v="5"/>
    <s v="Westinghouse Floor Lamp with Metal Mesh Shade, Black"/>
    <n v="23.99"/>
    <n v="1"/>
    <n v="5.52"/>
    <s v="Yes"/>
  </r>
  <r>
    <d v="2017-03-07T00:00:00"/>
    <x v="4"/>
    <x v="2"/>
    <x v="783"/>
    <x v="21"/>
    <x v="0"/>
    <x v="2"/>
    <s v="Pyle PMP37LED"/>
    <n v="287.97000000000003"/>
    <n v="3"/>
    <n v="77.75"/>
    <s v="Yes"/>
  </r>
  <r>
    <d v="2017-03-07T00:00:00"/>
    <x v="4"/>
    <x v="2"/>
    <x v="684"/>
    <x v="12"/>
    <x v="2"/>
    <x v="11"/>
    <s v="4009 Highlighters by Sanford"/>
    <n v="9.5500000000000007"/>
    <n v="3"/>
    <n v="1.55"/>
    <s v="Yes"/>
  </r>
  <r>
    <d v="2017-03-07T00:00:00"/>
    <x v="4"/>
    <x v="2"/>
    <x v="61"/>
    <x v="4"/>
    <x v="0"/>
    <x v="2"/>
    <s v="netTALK DUO VoIP Telephone Service"/>
    <n v="167.97"/>
    <n v="4"/>
    <n v="62.99"/>
    <s v="Yes"/>
  </r>
  <r>
    <d v="2017-03-07T00:00:00"/>
    <x v="4"/>
    <x v="2"/>
    <x v="279"/>
    <x v="4"/>
    <x v="2"/>
    <x v="3"/>
    <s v="Xerox 1891"/>
    <n v="273.89999999999998"/>
    <n v="7"/>
    <n v="92.44"/>
    <s v="Yes"/>
  </r>
  <r>
    <d v="2017-03-07T00:00:00"/>
    <x v="4"/>
    <x v="2"/>
    <x v="279"/>
    <x v="4"/>
    <x v="0"/>
    <x v="15"/>
    <s v="Hewlett-Packard Deskjet 5550 Printer"/>
    <n v="597.13"/>
    <n v="3"/>
    <n v="49.76"/>
    <s v="Yes"/>
  </r>
  <r>
    <d v="2017-03-07T00:00:00"/>
    <x v="4"/>
    <x v="2"/>
    <x v="152"/>
    <x v="35"/>
    <x v="1"/>
    <x v="5"/>
    <s v="Tenex Traditional Chairmats for Medium Pile Carpet, Standard Lip, 36&quot; x 48&quot;"/>
    <n v="545.85"/>
    <n v="9"/>
    <n v="114.63"/>
    <s v="Yes"/>
  </r>
  <r>
    <d v="2017-03-07T00:00:00"/>
    <x v="4"/>
    <x v="2"/>
    <x v="184"/>
    <x v="18"/>
    <x v="2"/>
    <x v="3"/>
    <s v="Message Book, Wirebound, Four 5 1/2&quot; X 4&quot; Forms/Pg., 200 Dupl. Sets/Book"/>
    <n v="32.9"/>
    <n v="4"/>
    <n v="11.1"/>
    <s v="Yes"/>
  </r>
  <r>
    <d v="2017-03-07T00:00:00"/>
    <x v="4"/>
    <x v="2"/>
    <x v="184"/>
    <x v="18"/>
    <x v="1"/>
    <x v="7"/>
    <s v="Bevis Round Conference Table Top, X-Base"/>
    <n v="215.15"/>
    <n v="2"/>
    <n v="-103.99"/>
    <s v="No"/>
  </r>
  <r>
    <d v="2017-03-07T00:00:00"/>
    <x v="4"/>
    <x v="2"/>
    <x v="184"/>
    <x v="18"/>
    <x v="2"/>
    <x v="3"/>
    <s v="Wirebound Four 2-3/4 x 5 Forms per Page, 400 Sets per Book"/>
    <n v="30.96"/>
    <n v="6"/>
    <n v="11.22"/>
    <s v="Yes"/>
  </r>
  <r>
    <d v="2017-03-07T00:00:00"/>
    <x v="4"/>
    <x v="2"/>
    <x v="431"/>
    <x v="1"/>
    <x v="0"/>
    <x v="0"/>
    <s v="Logitech 910-002974 M325 Wireless Mouse for Web Scrolling"/>
    <n v="59.98"/>
    <n v="2"/>
    <n v="26.39"/>
    <s v="Yes"/>
  </r>
  <r>
    <d v="2017-03-07T00:00:00"/>
    <x v="4"/>
    <x v="2"/>
    <x v="431"/>
    <x v="1"/>
    <x v="0"/>
    <x v="15"/>
    <s v="Okidata MB491 Multifunction Printer"/>
    <n v="2395.1999999999998"/>
    <n v="6"/>
    <n v="209.58"/>
    <s v="Yes"/>
  </r>
  <r>
    <d v="2017-03-07T00:00:00"/>
    <x v="4"/>
    <x v="2"/>
    <x v="431"/>
    <x v="1"/>
    <x v="0"/>
    <x v="0"/>
    <s v="Plantronics Savi W720 Multi-Device Wireless Headset System"/>
    <n v="1687.8"/>
    <n v="4"/>
    <n v="742.63"/>
    <s v="Yes"/>
  </r>
  <r>
    <d v="2017-03-07T00:00:00"/>
    <x v="4"/>
    <x v="2"/>
    <x v="431"/>
    <x v="1"/>
    <x v="0"/>
    <x v="2"/>
    <s v="Square Credit Card Reader, 4 1/2&quot; x 4 1/2&quot; x 1&quot;, White"/>
    <n v="7.99"/>
    <n v="1"/>
    <n v="2.7"/>
    <s v="Yes"/>
  </r>
  <r>
    <d v="2017-03-07T00:00:00"/>
    <x v="4"/>
    <x v="2"/>
    <x v="399"/>
    <x v="6"/>
    <x v="0"/>
    <x v="0"/>
    <s v="TRENDnet 56K USB 2.0 Phone, Internet and Fax Modem"/>
    <n v="258.89999999999998"/>
    <n v="10"/>
    <n v="93.2"/>
    <s v="Yes"/>
  </r>
  <r>
    <d v="2017-03-07T00:00:00"/>
    <x v="4"/>
    <x v="2"/>
    <x v="399"/>
    <x v="6"/>
    <x v="2"/>
    <x v="3"/>
    <s v="Xerox 1881"/>
    <n v="24.56"/>
    <n v="2"/>
    <n v="11.54"/>
    <s v="Yes"/>
  </r>
  <r>
    <d v="2017-03-07T00:00:00"/>
    <x v="4"/>
    <x v="2"/>
    <x v="371"/>
    <x v="5"/>
    <x v="1"/>
    <x v="5"/>
    <s v="Howard Miller 11-1/2&quot; Diameter Brentwood Wall Clock"/>
    <n v="129.38999999999999"/>
    <n v="3"/>
    <n v="54.34"/>
    <s v="Yes"/>
  </r>
  <r>
    <d v="2017-03-07T00:00:00"/>
    <x v="4"/>
    <x v="2"/>
    <x v="61"/>
    <x v="5"/>
    <x v="2"/>
    <x v="6"/>
    <s v="Rogers Deluxe File Chest"/>
    <n v="87.92"/>
    <n v="4"/>
    <n v="0.88"/>
    <s v="Yes"/>
  </r>
  <r>
    <d v="2017-03-07T00:00:00"/>
    <x v="4"/>
    <x v="2"/>
    <x v="608"/>
    <x v="12"/>
    <x v="0"/>
    <x v="0"/>
    <s v="ImationÂ 8gb Micro Traveldrive Usb 2.0Â Flash Drive"/>
    <n v="24"/>
    <n v="2"/>
    <n v="-2.7"/>
    <s v="No"/>
  </r>
  <r>
    <d v="2017-03-07T00:00:00"/>
    <x v="4"/>
    <x v="2"/>
    <x v="578"/>
    <x v="38"/>
    <x v="1"/>
    <x v="5"/>
    <s v="Luxo Professional Combination Clamp-On Lamps"/>
    <n v="102.3"/>
    <n v="1"/>
    <n v="26.6"/>
    <s v="Yes"/>
  </r>
  <r>
    <d v="2017-03-08T00:00:00"/>
    <x v="4"/>
    <x v="2"/>
    <x v="697"/>
    <x v="3"/>
    <x v="1"/>
    <x v="14"/>
    <s v="O'Sullivan Elevations Bookcase, Cherry Finish"/>
    <n v="183.37"/>
    <n v="2"/>
    <n v="-36.67"/>
    <s v="No"/>
  </r>
  <r>
    <d v="2017-03-08T00:00:00"/>
    <x v="4"/>
    <x v="2"/>
    <x v="621"/>
    <x v="5"/>
    <x v="2"/>
    <x v="8"/>
    <s v="Avery 473"/>
    <n v="51.75"/>
    <n v="5"/>
    <n v="24.84"/>
    <s v="Yes"/>
  </r>
  <r>
    <d v="2017-03-08T00:00:00"/>
    <x v="4"/>
    <x v="2"/>
    <x v="621"/>
    <x v="5"/>
    <x v="1"/>
    <x v="5"/>
    <s v="Deflect-o EconoMat Studded, No Bevel Mat for Low Pile Carpeting"/>
    <n v="123.96"/>
    <n v="3"/>
    <n v="11.16"/>
    <s v="Yes"/>
  </r>
  <r>
    <d v="2017-03-08T00:00:00"/>
    <x v="4"/>
    <x v="2"/>
    <x v="249"/>
    <x v="5"/>
    <x v="2"/>
    <x v="6"/>
    <s v="Fellowes Bases and Tops For Staxonsteel/High-Stak Systems"/>
    <n v="99.87"/>
    <n v="3"/>
    <n v="23.97"/>
    <s v="Yes"/>
  </r>
  <r>
    <d v="2017-03-08T00:00:00"/>
    <x v="4"/>
    <x v="2"/>
    <x v="579"/>
    <x v="3"/>
    <x v="0"/>
    <x v="0"/>
    <s v="Kensington K72356US Mouse-in-a-Box USB Desktop Mouse"/>
    <n v="39.82"/>
    <n v="3"/>
    <n v="7.47"/>
    <s v="Yes"/>
  </r>
  <r>
    <d v="2017-03-08T00:00:00"/>
    <x v="4"/>
    <x v="2"/>
    <x v="762"/>
    <x v="1"/>
    <x v="2"/>
    <x v="6"/>
    <s v="Letter/Legal File Tote with Clear Snap-On Lid, Black Granite"/>
    <n v="16.059999999999999"/>
    <n v="1"/>
    <n v="4.18"/>
    <s v="Yes"/>
  </r>
  <r>
    <d v="2017-03-08T00:00:00"/>
    <x v="4"/>
    <x v="2"/>
    <x v="764"/>
    <x v="18"/>
    <x v="2"/>
    <x v="8"/>
    <s v="Avery 476"/>
    <n v="16.52"/>
    <n v="5"/>
    <n v="5.37"/>
    <s v="Yes"/>
  </r>
  <r>
    <d v="2017-03-09T00:00:00"/>
    <x v="4"/>
    <x v="2"/>
    <x v="285"/>
    <x v="3"/>
    <x v="2"/>
    <x v="9"/>
    <s v="Premier Elliptical Ring Binder, Black"/>
    <n v="42.62"/>
    <n v="7"/>
    <n v="-68.19"/>
    <s v="No"/>
  </r>
  <r>
    <d v="2017-03-09T00:00:00"/>
    <x v="4"/>
    <x v="2"/>
    <x v="393"/>
    <x v="11"/>
    <x v="2"/>
    <x v="13"/>
    <s v="#10- 4 1/8&quot; x 9 1/2&quot; Security-Tint Envelopes"/>
    <n v="24.45"/>
    <n v="4"/>
    <n v="8.86"/>
    <s v="Yes"/>
  </r>
  <r>
    <d v="2017-03-09T00:00:00"/>
    <x v="4"/>
    <x v="2"/>
    <x v="201"/>
    <x v="5"/>
    <x v="2"/>
    <x v="11"/>
    <s v="Premium Writing Pencils, Soft, #2 by Central Association for the Blind"/>
    <n v="5.96"/>
    <n v="2"/>
    <n v="1.67"/>
    <s v="Yes"/>
  </r>
  <r>
    <d v="2017-03-09T00:00:00"/>
    <x v="4"/>
    <x v="2"/>
    <x v="140"/>
    <x v="5"/>
    <x v="2"/>
    <x v="9"/>
    <s v="Square Ring Data Binders, Rigid 75 Pt. Covers, 11&quot; x 14-7/8&quot;"/>
    <n v="82.56"/>
    <n v="5"/>
    <n v="28.9"/>
    <s v="Yes"/>
  </r>
  <r>
    <d v="2017-03-09T00:00:00"/>
    <x v="4"/>
    <x v="2"/>
    <x v="140"/>
    <x v="5"/>
    <x v="0"/>
    <x v="0"/>
    <s v="Kensington Expert Mouse Optical USB Trackball for PC or Mac"/>
    <n v="284.97000000000003"/>
    <n v="3"/>
    <n v="85.49"/>
    <s v="Yes"/>
  </r>
  <r>
    <d v="2017-03-09T00:00:00"/>
    <x v="4"/>
    <x v="2"/>
    <x v="721"/>
    <x v="2"/>
    <x v="2"/>
    <x v="3"/>
    <s v="Xerox 189"/>
    <n v="419.4"/>
    <n v="4"/>
    <n v="201.31"/>
    <s v="Yes"/>
  </r>
  <r>
    <d v="2017-03-09T00:00:00"/>
    <x v="4"/>
    <x v="2"/>
    <x v="721"/>
    <x v="2"/>
    <x v="1"/>
    <x v="1"/>
    <s v="Office Star Flex Back Scooter Chair with Aluminum Finish Frame"/>
    <n v="90.8"/>
    <n v="1"/>
    <n v="14.12"/>
    <s v="Yes"/>
  </r>
  <r>
    <d v="2017-03-09T00:00:00"/>
    <x v="4"/>
    <x v="2"/>
    <x v="721"/>
    <x v="2"/>
    <x v="1"/>
    <x v="1"/>
    <s v="Global Low Back Tilter Chair"/>
    <n v="181.76"/>
    <n v="2"/>
    <n v="-8.08"/>
    <s v="No"/>
  </r>
  <r>
    <d v="2017-03-09T00:00:00"/>
    <x v="4"/>
    <x v="2"/>
    <x v="721"/>
    <x v="2"/>
    <x v="2"/>
    <x v="11"/>
    <s v="Prang Drawing Pencil Set"/>
    <n v="5.56"/>
    <n v="2"/>
    <n v="2.2200000000000002"/>
    <s v="Yes"/>
  </r>
  <r>
    <d v="2017-03-09T00:00:00"/>
    <x v="4"/>
    <x v="2"/>
    <x v="33"/>
    <x v="5"/>
    <x v="1"/>
    <x v="14"/>
    <s v="Bush Heritage Pine Collection 5-Shelf Bookcase, Albany Pine Finish, *Special Order"/>
    <n v="239.67"/>
    <n v="2"/>
    <n v="14.1"/>
    <s v="Yes"/>
  </r>
  <r>
    <d v="2017-03-09T00:00:00"/>
    <x v="4"/>
    <x v="2"/>
    <x v="353"/>
    <x v="4"/>
    <x v="1"/>
    <x v="5"/>
    <s v="Eldon Advantage Foldable Chair Mats for Low Pile Carpets"/>
    <n v="108.4"/>
    <n v="5"/>
    <n v="-105.69"/>
    <s v="No"/>
  </r>
  <r>
    <d v="2017-03-09T00:00:00"/>
    <x v="4"/>
    <x v="2"/>
    <x v="203"/>
    <x v="3"/>
    <x v="2"/>
    <x v="3"/>
    <s v="&quot;While you Were Out&quot; Message Book, One Form per Page"/>
    <n v="8.9"/>
    <n v="3"/>
    <n v="3.34"/>
    <s v="Yes"/>
  </r>
  <r>
    <d v="2017-03-09T00:00:00"/>
    <x v="4"/>
    <x v="2"/>
    <x v="203"/>
    <x v="3"/>
    <x v="0"/>
    <x v="0"/>
    <s v="Hypercom P1300 Pinpad"/>
    <n v="100.8"/>
    <n v="2"/>
    <n v="21.42"/>
    <s v="Yes"/>
  </r>
  <r>
    <d v="2017-03-10T00:00:00"/>
    <x v="4"/>
    <x v="2"/>
    <x v="496"/>
    <x v="7"/>
    <x v="2"/>
    <x v="9"/>
    <s v="GBC DocuBind TL300 Electric Binding System"/>
    <n v="1793.98"/>
    <n v="2"/>
    <n v="843.17"/>
    <s v="Yes"/>
  </r>
  <r>
    <d v="2017-03-10T00:00:00"/>
    <x v="4"/>
    <x v="2"/>
    <x v="44"/>
    <x v="2"/>
    <x v="2"/>
    <x v="6"/>
    <s v="X-Rack File for Hanging Folders"/>
    <n v="22.58"/>
    <n v="2"/>
    <n v="5.87"/>
    <s v="Yes"/>
  </r>
  <r>
    <d v="2017-03-10T00:00:00"/>
    <x v="4"/>
    <x v="2"/>
    <x v="358"/>
    <x v="5"/>
    <x v="1"/>
    <x v="7"/>
    <s v="Lesro Sheffield Collection Coffee Table, End Table, Center Table, Corner Table"/>
    <n v="171.29"/>
    <n v="3"/>
    <n v="-6.42"/>
    <s v="No"/>
  </r>
  <r>
    <d v="2017-03-10T00:00:00"/>
    <x v="4"/>
    <x v="2"/>
    <x v="79"/>
    <x v="11"/>
    <x v="2"/>
    <x v="3"/>
    <s v="Xerox 208"/>
    <n v="15.55"/>
    <n v="3"/>
    <n v="5.44"/>
    <s v="Yes"/>
  </r>
  <r>
    <d v="2017-03-10T00:00:00"/>
    <x v="4"/>
    <x v="2"/>
    <x v="79"/>
    <x v="11"/>
    <x v="2"/>
    <x v="10"/>
    <s v="Hoover Portapower Portable Vacuum"/>
    <n v="17.920000000000002"/>
    <n v="5"/>
    <n v="1.1200000000000001"/>
    <s v="Yes"/>
  </r>
  <r>
    <d v="2017-03-10T00:00:00"/>
    <x v="4"/>
    <x v="2"/>
    <x v="666"/>
    <x v="2"/>
    <x v="1"/>
    <x v="5"/>
    <s v="Magnifier Swing Arm Lamp"/>
    <n v="83.92"/>
    <n v="4"/>
    <n v="21.82"/>
    <s v="Yes"/>
  </r>
  <r>
    <d v="2017-03-10T00:00:00"/>
    <x v="4"/>
    <x v="2"/>
    <x v="666"/>
    <x v="2"/>
    <x v="2"/>
    <x v="11"/>
    <s v="Quartet Alpha White Chalk, 12/Pack"/>
    <n v="6.63"/>
    <n v="3"/>
    <n v="3.12"/>
    <s v="Yes"/>
  </r>
  <r>
    <d v="2017-03-10T00:00:00"/>
    <x v="4"/>
    <x v="2"/>
    <x v="666"/>
    <x v="2"/>
    <x v="0"/>
    <x v="0"/>
    <s v="Logitech G19 Programmable Gaming Keyboard"/>
    <n v="371.97"/>
    <n v="3"/>
    <n v="66.95"/>
    <s v="Yes"/>
  </r>
  <r>
    <d v="2017-03-10T00:00:00"/>
    <x v="4"/>
    <x v="2"/>
    <x v="13"/>
    <x v="4"/>
    <x v="2"/>
    <x v="11"/>
    <s v="Colorific Watercolor Pencils"/>
    <n v="20.64"/>
    <n v="5"/>
    <n v="2.3199999999999998"/>
    <s v="Yes"/>
  </r>
  <r>
    <d v="2017-03-11T00:00:00"/>
    <x v="4"/>
    <x v="2"/>
    <x v="388"/>
    <x v="23"/>
    <x v="1"/>
    <x v="5"/>
    <s v="Telescoping Adjustable Floor Lamp"/>
    <n v="15.99"/>
    <n v="1"/>
    <n v="1"/>
    <s v="Yes"/>
  </r>
  <r>
    <d v="2017-03-11T00:00:00"/>
    <x v="4"/>
    <x v="2"/>
    <x v="566"/>
    <x v="1"/>
    <x v="2"/>
    <x v="3"/>
    <s v="Xerox 191"/>
    <n v="139.86000000000001"/>
    <n v="7"/>
    <n v="65.73"/>
    <s v="Yes"/>
  </r>
  <r>
    <d v="2017-03-11T00:00:00"/>
    <x v="4"/>
    <x v="2"/>
    <x v="566"/>
    <x v="1"/>
    <x v="1"/>
    <x v="1"/>
    <s v="Global Deluxe Office Fabric Chairs"/>
    <n v="307.14"/>
    <n v="4"/>
    <n v="26.87"/>
    <s v="Yes"/>
  </r>
  <r>
    <d v="2017-03-11T00:00:00"/>
    <x v="4"/>
    <x v="2"/>
    <x v="527"/>
    <x v="21"/>
    <x v="2"/>
    <x v="8"/>
    <s v="Avery 476"/>
    <n v="12.39"/>
    <n v="3"/>
    <n v="5.7"/>
    <s v="Yes"/>
  </r>
  <r>
    <d v="2017-03-11T00:00:00"/>
    <x v="4"/>
    <x v="2"/>
    <x v="310"/>
    <x v="35"/>
    <x v="1"/>
    <x v="5"/>
    <s v="9-3/4 Diameter Round Wall Clock"/>
    <n v="41.37"/>
    <n v="3"/>
    <n v="17.38"/>
    <s v="Yes"/>
  </r>
  <r>
    <d v="2017-03-11T00:00:00"/>
    <x v="4"/>
    <x v="2"/>
    <x v="27"/>
    <x v="7"/>
    <x v="2"/>
    <x v="3"/>
    <s v="Xerox 1971"/>
    <n v="8.56"/>
    <n v="2"/>
    <n v="3.85"/>
    <s v="Yes"/>
  </r>
  <r>
    <d v="2017-03-11T00:00:00"/>
    <x v="4"/>
    <x v="2"/>
    <x v="27"/>
    <x v="7"/>
    <x v="2"/>
    <x v="6"/>
    <s v="Sterilite Officeware Hinged File Box"/>
    <n v="52.4"/>
    <n v="5"/>
    <n v="14.15"/>
    <s v="Yes"/>
  </r>
  <r>
    <d v="2017-03-11T00:00:00"/>
    <x v="4"/>
    <x v="2"/>
    <x v="27"/>
    <x v="7"/>
    <x v="2"/>
    <x v="8"/>
    <s v="Avery 513"/>
    <n v="14.94"/>
    <n v="3"/>
    <n v="6.87"/>
    <s v="Yes"/>
  </r>
  <r>
    <d v="2017-03-11T00:00:00"/>
    <x v="4"/>
    <x v="2"/>
    <x v="425"/>
    <x v="13"/>
    <x v="2"/>
    <x v="9"/>
    <s v="Mead 1st Gear 2&quot; Zipper Binder, Asst. Colors"/>
    <n v="11.67"/>
    <n v="3"/>
    <n v="-7.78"/>
    <s v="No"/>
  </r>
  <r>
    <d v="2017-03-11T00:00:00"/>
    <x v="4"/>
    <x v="2"/>
    <x v="106"/>
    <x v="1"/>
    <x v="0"/>
    <x v="0"/>
    <s v="HP Standard 104 key PS/2 Keyboard"/>
    <n v="43.5"/>
    <n v="3"/>
    <n v="10.88"/>
    <s v="Yes"/>
  </r>
  <r>
    <d v="2017-03-11T00:00:00"/>
    <x v="4"/>
    <x v="2"/>
    <x v="266"/>
    <x v="17"/>
    <x v="2"/>
    <x v="3"/>
    <s v="Xerox 1963"/>
    <n v="26.4"/>
    <n v="5"/>
    <n v="11.88"/>
    <s v="Yes"/>
  </r>
  <r>
    <d v="2017-03-11T00:00:00"/>
    <x v="4"/>
    <x v="2"/>
    <x v="502"/>
    <x v="5"/>
    <x v="2"/>
    <x v="3"/>
    <s v="Xerox 1992"/>
    <n v="35.880000000000003"/>
    <n v="6"/>
    <n v="17.579999999999998"/>
    <s v="Yes"/>
  </r>
  <r>
    <d v="2017-03-11T00:00:00"/>
    <x v="4"/>
    <x v="2"/>
    <x v="146"/>
    <x v="11"/>
    <x v="0"/>
    <x v="2"/>
    <s v="Polycom SoundPoint IP 450 VoIP phone"/>
    <n v="361.38"/>
    <n v="2"/>
    <n v="27.1"/>
    <s v="Yes"/>
  </r>
  <r>
    <d v="2017-03-11T00:00:00"/>
    <x v="4"/>
    <x v="2"/>
    <x v="518"/>
    <x v="13"/>
    <x v="0"/>
    <x v="0"/>
    <s v="Memorex 25GB 6X Branded Blu-Ray Recordable Disc, 15/Pack"/>
    <n v="40.78"/>
    <n v="3"/>
    <n v="0.51"/>
    <s v="Yes"/>
  </r>
  <r>
    <d v="2017-03-11T00:00:00"/>
    <x v="4"/>
    <x v="2"/>
    <x v="755"/>
    <x v="5"/>
    <x v="0"/>
    <x v="0"/>
    <s v="Microsoft Sculpt Comfort Mouse"/>
    <n v="199.75"/>
    <n v="5"/>
    <n v="87.89"/>
    <s v="Yes"/>
  </r>
  <r>
    <d v="2017-03-11T00:00:00"/>
    <x v="4"/>
    <x v="2"/>
    <x v="755"/>
    <x v="5"/>
    <x v="1"/>
    <x v="7"/>
    <s v="Chromcraft Round Conference Tables"/>
    <n v="1673.18"/>
    <n v="12"/>
    <n v="20.91"/>
    <s v="Yes"/>
  </r>
  <r>
    <d v="2017-03-11T00:00:00"/>
    <x v="4"/>
    <x v="2"/>
    <x v="70"/>
    <x v="12"/>
    <x v="2"/>
    <x v="3"/>
    <s v="Strathmore Photo Mount Cards"/>
    <n v="16.27"/>
    <n v="3"/>
    <n v="5.29"/>
    <s v="Yes"/>
  </r>
  <r>
    <d v="2017-03-11T00:00:00"/>
    <x v="4"/>
    <x v="2"/>
    <x v="25"/>
    <x v="1"/>
    <x v="2"/>
    <x v="9"/>
    <s v="Binder Posts"/>
    <n v="18.37"/>
    <n v="4"/>
    <n v="5.97"/>
    <s v="Yes"/>
  </r>
  <r>
    <d v="2017-03-11T00:00:00"/>
    <x v="4"/>
    <x v="2"/>
    <x v="149"/>
    <x v="5"/>
    <x v="1"/>
    <x v="7"/>
    <s v="SAFCO PlanMaster Boards, 60w x 37-1/2d, White Melamine"/>
    <n v="486.37"/>
    <n v="4"/>
    <n v="36.479999999999997"/>
    <s v="Yes"/>
  </r>
  <r>
    <d v="2017-03-11T00:00:00"/>
    <x v="4"/>
    <x v="2"/>
    <x v="607"/>
    <x v="11"/>
    <x v="0"/>
    <x v="12"/>
    <s v="Canon Image Class D660 Copier"/>
    <n v="959.98"/>
    <n v="2"/>
    <n v="311.99"/>
    <s v="Yes"/>
  </r>
  <r>
    <d v="2017-03-11T00:00:00"/>
    <x v="4"/>
    <x v="2"/>
    <x v="607"/>
    <x v="11"/>
    <x v="2"/>
    <x v="9"/>
    <s v="Avery Self-Adhesive Photo Pockets for Polaroid Photos"/>
    <n v="4.09"/>
    <n v="2"/>
    <n v="-3"/>
    <s v="No"/>
  </r>
  <r>
    <d v="2017-03-11T00:00:00"/>
    <x v="4"/>
    <x v="2"/>
    <x v="607"/>
    <x v="11"/>
    <x v="2"/>
    <x v="11"/>
    <s v="Hunt Boston Vacuum Mount KS Pencil Sharpener"/>
    <n v="55.98"/>
    <n v="2"/>
    <n v="4.2"/>
    <s v="Yes"/>
  </r>
  <r>
    <d v="2017-03-11T00:00:00"/>
    <x v="4"/>
    <x v="2"/>
    <x v="607"/>
    <x v="11"/>
    <x v="2"/>
    <x v="3"/>
    <s v="Xerox 1923"/>
    <n v="10.69"/>
    <n v="2"/>
    <n v="3.74"/>
    <s v="Yes"/>
  </r>
  <r>
    <d v="2017-03-12T00:00:00"/>
    <x v="4"/>
    <x v="2"/>
    <x v="783"/>
    <x v="2"/>
    <x v="2"/>
    <x v="9"/>
    <s v="GBC Premium Transparent Covers with Diagonal Lined Pattern"/>
    <n v="83.92"/>
    <n v="5"/>
    <n v="29.37"/>
    <s v="Yes"/>
  </r>
  <r>
    <d v="2017-03-12T00:00:00"/>
    <x v="4"/>
    <x v="2"/>
    <x v="783"/>
    <x v="2"/>
    <x v="2"/>
    <x v="9"/>
    <s v="SpineVue Locking Slant-D Ring Binders by Cardinal"/>
    <n v="14.62"/>
    <n v="2"/>
    <n v="5.12"/>
    <s v="Yes"/>
  </r>
  <r>
    <d v="2017-03-12T00:00:00"/>
    <x v="4"/>
    <x v="2"/>
    <x v="783"/>
    <x v="2"/>
    <x v="0"/>
    <x v="2"/>
    <s v="AT&amp;T 1080 Corded phone"/>
    <n v="136.99"/>
    <n v="1"/>
    <n v="36.99"/>
    <s v="Yes"/>
  </r>
  <r>
    <d v="2017-03-12T00:00:00"/>
    <x v="4"/>
    <x v="2"/>
    <x v="783"/>
    <x v="2"/>
    <x v="2"/>
    <x v="8"/>
    <s v="Avery 520"/>
    <n v="3.15"/>
    <n v="1"/>
    <n v="1.51"/>
    <s v="Yes"/>
  </r>
  <r>
    <d v="2017-03-12T00:00:00"/>
    <x v="4"/>
    <x v="2"/>
    <x v="473"/>
    <x v="5"/>
    <x v="2"/>
    <x v="3"/>
    <s v="Xerox 1888"/>
    <n v="166.44"/>
    <n v="3"/>
    <n v="79.89"/>
    <s v="Yes"/>
  </r>
  <r>
    <d v="2017-03-12T00:00:00"/>
    <x v="4"/>
    <x v="2"/>
    <x v="22"/>
    <x v="11"/>
    <x v="0"/>
    <x v="0"/>
    <s v="Kensington Orbit Wireless Mobile Trackball for PC and Mac"/>
    <n v="47.99"/>
    <n v="1"/>
    <n v="7.2"/>
    <s v="Yes"/>
  </r>
  <r>
    <d v="2017-03-12T00:00:00"/>
    <x v="4"/>
    <x v="2"/>
    <x v="86"/>
    <x v="12"/>
    <x v="2"/>
    <x v="10"/>
    <s v="Belkin F9H710-06 7 Outlet SurgeMaster Surge Protector"/>
    <n v="45.22"/>
    <n v="3"/>
    <n v="4.5199999999999996"/>
    <s v="Yes"/>
  </r>
  <r>
    <d v="2017-03-12T00:00:00"/>
    <x v="4"/>
    <x v="2"/>
    <x v="86"/>
    <x v="12"/>
    <x v="2"/>
    <x v="9"/>
    <s v="GBC Pre-Punched Binding Paper, Plastic, White, 8-1/2&quot; x 11&quot;"/>
    <n v="28.78"/>
    <n v="6"/>
    <n v="-21.11"/>
    <s v="No"/>
  </r>
  <r>
    <d v="2017-03-12T00:00:00"/>
    <x v="4"/>
    <x v="2"/>
    <x v="86"/>
    <x v="12"/>
    <x v="2"/>
    <x v="3"/>
    <s v="Rediform Wirebound &quot;Phone Memo&quot; Message Book, 11 x 5-3/4"/>
    <n v="24.45"/>
    <n v="4"/>
    <n v="8.86"/>
    <s v="Yes"/>
  </r>
  <r>
    <d v="2017-03-12T00:00:00"/>
    <x v="4"/>
    <x v="2"/>
    <x v="622"/>
    <x v="1"/>
    <x v="1"/>
    <x v="7"/>
    <s v="Bevis Oval Conference Table, Walnut"/>
    <n v="521.96"/>
    <n v="2"/>
    <n v="88.73"/>
    <s v="Yes"/>
  </r>
  <r>
    <d v="2017-03-12T00:00:00"/>
    <x v="4"/>
    <x v="2"/>
    <x v="45"/>
    <x v="4"/>
    <x v="1"/>
    <x v="5"/>
    <s v="Tensor Brushed Steel Torchiere Floor Lamp"/>
    <n v="13.59"/>
    <n v="2"/>
    <n v="-14.27"/>
    <s v="No"/>
  </r>
  <r>
    <d v="2017-03-12T00:00:00"/>
    <x v="4"/>
    <x v="2"/>
    <x v="782"/>
    <x v="4"/>
    <x v="2"/>
    <x v="3"/>
    <s v="Xerox 1998"/>
    <n v="10.37"/>
    <n v="2"/>
    <n v="3.63"/>
    <s v="Yes"/>
  </r>
  <r>
    <d v="2017-03-12T00:00:00"/>
    <x v="4"/>
    <x v="2"/>
    <x v="620"/>
    <x v="15"/>
    <x v="2"/>
    <x v="11"/>
    <s v="Newell 344"/>
    <n v="13.34"/>
    <n v="6"/>
    <n v="1"/>
    <s v="Yes"/>
  </r>
  <r>
    <d v="2017-03-12T00:00:00"/>
    <x v="4"/>
    <x v="2"/>
    <x v="620"/>
    <x v="15"/>
    <x v="0"/>
    <x v="0"/>
    <s v="Memorex Micro Travel Drive 16 GB"/>
    <n v="76.75"/>
    <n v="6"/>
    <n v="10.55"/>
    <s v="Yes"/>
  </r>
  <r>
    <d v="2017-03-12T00:00:00"/>
    <x v="4"/>
    <x v="2"/>
    <x v="620"/>
    <x v="15"/>
    <x v="0"/>
    <x v="0"/>
    <s v="Memorex Micro Travel Drive 16 GB"/>
    <n v="102.34"/>
    <n v="8"/>
    <n v="14.07"/>
    <s v="Yes"/>
  </r>
  <r>
    <d v="2017-03-12T00:00:00"/>
    <x v="4"/>
    <x v="2"/>
    <x v="620"/>
    <x v="15"/>
    <x v="2"/>
    <x v="3"/>
    <s v="Wirebound Four 2-3/4 x 5 Forms per Page, 400 Sets per Book"/>
    <n v="10.32"/>
    <n v="2"/>
    <n v="3.74"/>
    <s v="Yes"/>
  </r>
  <r>
    <d v="2017-03-12T00:00:00"/>
    <x v="4"/>
    <x v="2"/>
    <x v="620"/>
    <x v="15"/>
    <x v="2"/>
    <x v="16"/>
    <s v="Elite 5&quot; Scissors"/>
    <n v="47.32"/>
    <n v="7"/>
    <n v="5.92"/>
    <s v="Yes"/>
  </r>
  <r>
    <d v="2017-03-12T00:00:00"/>
    <x v="4"/>
    <x v="2"/>
    <x v="620"/>
    <x v="15"/>
    <x v="1"/>
    <x v="5"/>
    <s v="Staple-based wall hangings"/>
    <n v="23.38"/>
    <n v="3"/>
    <n v="7.01"/>
    <s v="Yes"/>
  </r>
  <r>
    <d v="2017-03-12T00:00:00"/>
    <x v="4"/>
    <x v="2"/>
    <x v="620"/>
    <x v="15"/>
    <x v="1"/>
    <x v="5"/>
    <s v="Eldon Image Series Desk Accessories, Burgundy"/>
    <n v="16.72"/>
    <n v="5"/>
    <n v="3.34"/>
    <s v="Yes"/>
  </r>
  <r>
    <d v="2017-03-12T00:00:00"/>
    <x v="4"/>
    <x v="2"/>
    <x v="620"/>
    <x v="15"/>
    <x v="1"/>
    <x v="5"/>
    <s v="DAX Two-Tone Silver Metal Document Frame"/>
    <n v="16.190000000000001"/>
    <n v="1"/>
    <n v="4.66"/>
    <s v="Yes"/>
  </r>
  <r>
    <d v="2017-03-13T00:00:00"/>
    <x v="4"/>
    <x v="2"/>
    <x v="449"/>
    <x v="5"/>
    <x v="2"/>
    <x v="3"/>
    <s v="Multicolor Computer Printout Paper"/>
    <n v="314.55"/>
    <n v="3"/>
    <n v="150.97999999999999"/>
    <s v="Yes"/>
  </r>
  <r>
    <d v="2017-03-13T00:00:00"/>
    <x v="4"/>
    <x v="2"/>
    <x v="419"/>
    <x v="35"/>
    <x v="2"/>
    <x v="6"/>
    <s v="SimpliFile Personal File, Black Granite, 15w x 6-15/16d x 11-1/4h"/>
    <n v="90.8"/>
    <n v="8"/>
    <n v="25.42"/>
    <s v="Yes"/>
  </r>
  <r>
    <d v="2017-03-13T00:00:00"/>
    <x v="4"/>
    <x v="2"/>
    <x v="419"/>
    <x v="35"/>
    <x v="0"/>
    <x v="2"/>
    <s v="OtterBox Commuter Series Case - iPhone 5 &amp; 5s"/>
    <n v="140.74"/>
    <n v="8"/>
    <n v="49.26"/>
    <s v="Yes"/>
  </r>
  <r>
    <d v="2017-03-13T00:00:00"/>
    <x v="4"/>
    <x v="2"/>
    <x v="419"/>
    <x v="35"/>
    <x v="0"/>
    <x v="0"/>
    <s v="Logitech Wireless Headset H600 Over-The-Head Design"/>
    <n v="214.95"/>
    <n v="5"/>
    <n v="88.13"/>
    <s v="Yes"/>
  </r>
  <r>
    <d v="2017-03-13T00:00:00"/>
    <x v="4"/>
    <x v="2"/>
    <x v="419"/>
    <x v="35"/>
    <x v="2"/>
    <x v="3"/>
    <s v="Xerox 230"/>
    <n v="45.36"/>
    <n v="7"/>
    <n v="21.77"/>
    <s v="Yes"/>
  </r>
  <r>
    <d v="2017-03-13T00:00:00"/>
    <x v="4"/>
    <x v="2"/>
    <x v="419"/>
    <x v="35"/>
    <x v="2"/>
    <x v="3"/>
    <s v="Xerox 1885"/>
    <n v="288.24"/>
    <n v="6"/>
    <n v="138.36000000000001"/>
    <s v="Yes"/>
  </r>
  <r>
    <d v="2017-03-13T00:00:00"/>
    <x v="4"/>
    <x v="2"/>
    <x v="439"/>
    <x v="15"/>
    <x v="2"/>
    <x v="16"/>
    <s v="Martin Yale Chadless Opener Electric Letter Opener"/>
    <n v="1332.5"/>
    <n v="2"/>
    <n v="-299.81"/>
    <s v="No"/>
  </r>
  <r>
    <d v="2017-03-13T00:00:00"/>
    <x v="4"/>
    <x v="2"/>
    <x v="657"/>
    <x v="3"/>
    <x v="2"/>
    <x v="11"/>
    <s v="Col-Erase Pencils with Erasers"/>
    <n v="19.46"/>
    <n v="4"/>
    <n v="2.19"/>
    <s v="Yes"/>
  </r>
  <r>
    <d v="2017-03-13T00:00:00"/>
    <x v="4"/>
    <x v="2"/>
    <x v="657"/>
    <x v="3"/>
    <x v="0"/>
    <x v="15"/>
    <s v="HP Officejet Pro 8600 e-All-In-One Printer, Copier, Scanner, Fax"/>
    <n v="209.99"/>
    <n v="2"/>
    <n v="9"/>
    <s v="Yes"/>
  </r>
  <r>
    <d v="2017-03-13T00:00:00"/>
    <x v="4"/>
    <x v="2"/>
    <x v="657"/>
    <x v="3"/>
    <x v="2"/>
    <x v="11"/>
    <s v="Eberhard Faber 3 1/2&quot; Golf Pencils"/>
    <n v="29.76"/>
    <n v="5"/>
    <n v="1.86"/>
    <s v="Yes"/>
  </r>
  <r>
    <d v="2017-03-13T00:00:00"/>
    <x v="4"/>
    <x v="2"/>
    <x v="657"/>
    <x v="3"/>
    <x v="1"/>
    <x v="1"/>
    <s v="SAFCO Folding Chair Trolley"/>
    <n v="89.77"/>
    <n v="1"/>
    <n v="-2.56"/>
    <s v="No"/>
  </r>
  <r>
    <d v="2017-03-13T00:00:00"/>
    <x v="4"/>
    <x v="2"/>
    <x v="657"/>
    <x v="3"/>
    <x v="0"/>
    <x v="12"/>
    <s v="Hewlett Packard LaserJet 3310 Copier"/>
    <n v="959.98"/>
    <n v="2"/>
    <n v="335.99"/>
    <s v="Yes"/>
  </r>
  <r>
    <d v="2017-03-13T00:00:00"/>
    <x v="4"/>
    <x v="2"/>
    <x v="657"/>
    <x v="3"/>
    <x v="2"/>
    <x v="3"/>
    <s v="Xerox 1993"/>
    <n v="15.55"/>
    <n v="3"/>
    <n v="5.64"/>
    <s v="Yes"/>
  </r>
  <r>
    <d v="2017-03-13T00:00:00"/>
    <x v="4"/>
    <x v="2"/>
    <x v="657"/>
    <x v="3"/>
    <x v="0"/>
    <x v="2"/>
    <s v="Plantronics MX500i Earset"/>
    <n v="34.36"/>
    <n v="1"/>
    <n v="-7.3"/>
    <s v="No"/>
  </r>
  <r>
    <d v="2017-03-13T00:00:00"/>
    <x v="4"/>
    <x v="2"/>
    <x v="4"/>
    <x v="30"/>
    <x v="2"/>
    <x v="9"/>
    <s v="GBC VeloBind Cover Sets"/>
    <n v="30.88"/>
    <n v="2"/>
    <n v="15.44"/>
    <s v="Yes"/>
  </r>
  <r>
    <d v="2017-03-13T00:00:00"/>
    <x v="4"/>
    <x v="2"/>
    <x v="4"/>
    <x v="30"/>
    <x v="2"/>
    <x v="10"/>
    <s v="Hoover Commercial Lightweight Upright Vacuum with E-Z Empty Dirt Cup"/>
    <n v="465.16"/>
    <n v="2"/>
    <n v="120.94"/>
    <s v="Yes"/>
  </r>
  <r>
    <d v="2017-03-13T00:00:00"/>
    <x v="4"/>
    <x v="2"/>
    <x v="4"/>
    <x v="30"/>
    <x v="2"/>
    <x v="3"/>
    <s v="Strathmore Photo Mount Cards"/>
    <n v="27.12"/>
    <n v="4"/>
    <n v="12.48"/>
    <s v="Yes"/>
  </r>
  <r>
    <d v="2017-03-13T00:00:00"/>
    <x v="4"/>
    <x v="2"/>
    <x v="773"/>
    <x v="29"/>
    <x v="2"/>
    <x v="9"/>
    <s v="Avery Arch Ring Binders"/>
    <n v="174.3"/>
    <n v="3"/>
    <n v="81.92"/>
    <s v="Yes"/>
  </r>
  <r>
    <d v="2017-03-13T00:00:00"/>
    <x v="4"/>
    <x v="2"/>
    <x v="668"/>
    <x v="2"/>
    <x v="0"/>
    <x v="2"/>
    <s v="Panasonic KX T7736-B Digital phone"/>
    <n v="299.89999999999998"/>
    <n v="2"/>
    <n v="74.98"/>
    <s v="Yes"/>
  </r>
  <r>
    <d v="2017-03-13T00:00:00"/>
    <x v="4"/>
    <x v="2"/>
    <x v="279"/>
    <x v="3"/>
    <x v="0"/>
    <x v="2"/>
    <s v="PowerGen Dual USB Car Charger"/>
    <n v="7.99"/>
    <n v="1"/>
    <n v="2.6"/>
    <s v="Yes"/>
  </r>
  <r>
    <d v="2017-03-14T00:00:00"/>
    <x v="4"/>
    <x v="2"/>
    <x v="556"/>
    <x v="3"/>
    <x v="0"/>
    <x v="2"/>
    <s v="Seidio BD2-HK3IPH5-BK DILEX Case and Holster Combo for Apple iPhone 5/5s - Black"/>
    <n v="49.62"/>
    <n v="2"/>
    <n v="4.96"/>
    <s v="Yes"/>
  </r>
  <r>
    <d v="2017-03-16T00:00:00"/>
    <x v="4"/>
    <x v="2"/>
    <x v="327"/>
    <x v="1"/>
    <x v="2"/>
    <x v="3"/>
    <s v="Xerox 214"/>
    <n v="6.48"/>
    <n v="1"/>
    <n v="3.11"/>
    <s v="Yes"/>
  </r>
  <r>
    <d v="2017-03-16T00:00:00"/>
    <x v="4"/>
    <x v="2"/>
    <x v="327"/>
    <x v="1"/>
    <x v="2"/>
    <x v="6"/>
    <s v="Safco Commercial Shelving"/>
    <n v="46.51"/>
    <n v="1"/>
    <n v="1.86"/>
    <s v="Yes"/>
  </r>
  <r>
    <d v="2017-03-16T00:00:00"/>
    <x v="4"/>
    <x v="2"/>
    <x v="327"/>
    <x v="1"/>
    <x v="0"/>
    <x v="2"/>
    <s v="Mitel MiVoice 5330e IP Phone"/>
    <n v="659.98"/>
    <n v="3"/>
    <n v="49.5"/>
    <s v="Yes"/>
  </r>
  <r>
    <d v="2017-03-16T00:00:00"/>
    <x v="4"/>
    <x v="2"/>
    <x v="414"/>
    <x v="18"/>
    <x v="0"/>
    <x v="2"/>
    <s v="Geemarc AmpliPOWER60"/>
    <n v="445.44"/>
    <n v="8"/>
    <n v="-81.66"/>
    <s v="No"/>
  </r>
  <r>
    <d v="2017-03-16T00:00:00"/>
    <x v="4"/>
    <x v="2"/>
    <x v="537"/>
    <x v="18"/>
    <x v="0"/>
    <x v="2"/>
    <s v="OtterBox Defender Series Case - iPhone 5c"/>
    <n v="44.38"/>
    <n v="2"/>
    <n v="-7.4"/>
    <s v="No"/>
  </r>
  <r>
    <d v="2017-03-16T00:00:00"/>
    <x v="4"/>
    <x v="2"/>
    <x v="537"/>
    <x v="18"/>
    <x v="1"/>
    <x v="5"/>
    <s v="Nu-Dell Oak Frame"/>
    <n v="51.26"/>
    <n v="6"/>
    <n v="7.69"/>
    <s v="Yes"/>
  </r>
  <r>
    <d v="2017-03-16T00:00:00"/>
    <x v="4"/>
    <x v="2"/>
    <x v="537"/>
    <x v="18"/>
    <x v="2"/>
    <x v="9"/>
    <s v="Avery Binding System Hidden Tab Executive Style Index Sets"/>
    <n v="5.19"/>
    <n v="3"/>
    <n v="-3.46"/>
    <s v="No"/>
  </r>
  <r>
    <d v="2017-03-16T00:00:00"/>
    <x v="4"/>
    <x v="2"/>
    <x v="537"/>
    <x v="18"/>
    <x v="0"/>
    <x v="0"/>
    <s v="Logitech G700s Rechargeable Gaming Mouse"/>
    <n v="159.97999999999999"/>
    <n v="2"/>
    <n v="44"/>
    <s v="Yes"/>
  </r>
  <r>
    <d v="2017-03-16T00:00:00"/>
    <x v="4"/>
    <x v="2"/>
    <x v="537"/>
    <x v="18"/>
    <x v="2"/>
    <x v="6"/>
    <s v="File Shuttle II and Handi-File, Black"/>
    <n v="54.22"/>
    <n v="2"/>
    <n v="3.39"/>
    <s v="Yes"/>
  </r>
  <r>
    <d v="2017-03-16T00:00:00"/>
    <x v="4"/>
    <x v="2"/>
    <x v="699"/>
    <x v="5"/>
    <x v="2"/>
    <x v="6"/>
    <s v="Dual Level, Single-Width Filing Carts"/>
    <n v="310.12"/>
    <n v="2"/>
    <n v="80.63"/>
    <s v="Yes"/>
  </r>
  <r>
    <d v="2017-03-16T00:00:00"/>
    <x v="4"/>
    <x v="2"/>
    <x v="699"/>
    <x v="5"/>
    <x v="2"/>
    <x v="9"/>
    <s v="XtraLife ClearVue Slant-D Ring Binder, White, 3&quot;"/>
    <n v="70.459999999999994"/>
    <n v="6"/>
    <n v="22.9"/>
    <s v="Yes"/>
  </r>
  <r>
    <d v="2017-03-16T00:00:00"/>
    <x v="4"/>
    <x v="2"/>
    <x v="699"/>
    <x v="5"/>
    <x v="2"/>
    <x v="9"/>
    <s v="Pressboard Hanging Data Binders for Unburst Sheets"/>
    <n v="19.68"/>
    <n v="5"/>
    <n v="6.89"/>
    <s v="Yes"/>
  </r>
  <r>
    <d v="2017-03-16T00:00:00"/>
    <x v="4"/>
    <x v="2"/>
    <x v="699"/>
    <x v="5"/>
    <x v="2"/>
    <x v="10"/>
    <s v="Bionaire Personal Warm Mist Humidifier/Vaporizer"/>
    <n v="140.66999999999999"/>
    <n v="3"/>
    <n v="54.86"/>
    <s v="Yes"/>
  </r>
  <r>
    <d v="2017-03-17T00:00:00"/>
    <x v="4"/>
    <x v="2"/>
    <x v="71"/>
    <x v="5"/>
    <x v="2"/>
    <x v="9"/>
    <s v="Heavy-Duty E-Z-D Binders"/>
    <n v="17.46"/>
    <n v="2"/>
    <n v="5.89"/>
    <s v="Yes"/>
  </r>
  <r>
    <d v="2017-03-17T00:00:00"/>
    <x v="4"/>
    <x v="2"/>
    <x v="686"/>
    <x v="2"/>
    <x v="2"/>
    <x v="8"/>
    <s v="Avery 496"/>
    <n v="18.75"/>
    <n v="5"/>
    <n v="9"/>
    <s v="Yes"/>
  </r>
  <r>
    <d v="2017-03-17T00:00:00"/>
    <x v="4"/>
    <x v="2"/>
    <x v="686"/>
    <x v="2"/>
    <x v="0"/>
    <x v="2"/>
    <s v="Cisco SPA525G2 IP Phone - Wireless"/>
    <n v="119.7"/>
    <n v="6"/>
    <n v="31.12"/>
    <s v="Yes"/>
  </r>
  <r>
    <d v="2017-03-17T00:00:00"/>
    <x v="4"/>
    <x v="2"/>
    <x v="686"/>
    <x v="2"/>
    <x v="2"/>
    <x v="9"/>
    <s v="Acco Pressboard Covers with Storage Hooks, 9 1/2&quot; x 11&quot;, Executive Red"/>
    <n v="9.14"/>
    <n v="3"/>
    <n v="3.09"/>
    <s v="Yes"/>
  </r>
  <r>
    <d v="2017-03-17T00:00:00"/>
    <x v="4"/>
    <x v="2"/>
    <x v="686"/>
    <x v="2"/>
    <x v="0"/>
    <x v="0"/>
    <s v="SanDisk Cruzer 32 GB USB Flash Drive"/>
    <n v="57.06"/>
    <n v="3"/>
    <n v="18.260000000000002"/>
    <s v="Yes"/>
  </r>
  <r>
    <d v="2017-03-17T00:00:00"/>
    <x v="4"/>
    <x v="2"/>
    <x v="686"/>
    <x v="2"/>
    <x v="0"/>
    <x v="0"/>
    <s v="Kingston Digital DataTraveler 16GB USB 2.0"/>
    <n v="71.599999999999994"/>
    <n v="8"/>
    <n v="13.6"/>
    <s v="Yes"/>
  </r>
  <r>
    <d v="2017-03-17T00:00:00"/>
    <x v="4"/>
    <x v="2"/>
    <x v="686"/>
    <x v="2"/>
    <x v="2"/>
    <x v="6"/>
    <s v="Neat Ideas Personal Hanging Folder Files, Black"/>
    <n v="107.44"/>
    <n v="8"/>
    <n v="27.93"/>
    <s v="Yes"/>
  </r>
  <r>
    <d v="2017-03-17T00:00:00"/>
    <x v="4"/>
    <x v="2"/>
    <x v="686"/>
    <x v="2"/>
    <x v="2"/>
    <x v="8"/>
    <s v="Avery 486"/>
    <n v="7.31"/>
    <n v="1"/>
    <n v="3.44"/>
    <s v="Yes"/>
  </r>
  <r>
    <d v="2017-03-17T00:00:00"/>
    <x v="4"/>
    <x v="2"/>
    <x v="686"/>
    <x v="2"/>
    <x v="2"/>
    <x v="11"/>
    <s v="Lumber Crayons"/>
    <n v="59.1"/>
    <n v="6"/>
    <n v="22.46"/>
    <s v="Yes"/>
  </r>
  <r>
    <d v="2017-03-17T00:00:00"/>
    <x v="4"/>
    <x v="2"/>
    <x v="686"/>
    <x v="2"/>
    <x v="2"/>
    <x v="6"/>
    <s v="Tenex File Box, Personal Filing Tote with Lid, Black"/>
    <n v="46.53"/>
    <n v="3"/>
    <n v="12.1"/>
    <s v="Yes"/>
  </r>
  <r>
    <d v="2017-03-17T00:00:00"/>
    <x v="4"/>
    <x v="2"/>
    <x v="712"/>
    <x v="4"/>
    <x v="2"/>
    <x v="9"/>
    <s v="GBC Plasticlear Binding Covers"/>
    <n v="13.78"/>
    <n v="6"/>
    <n v="-22.04"/>
    <s v="No"/>
  </r>
  <r>
    <d v="2017-03-17T00:00:00"/>
    <x v="4"/>
    <x v="2"/>
    <x v="712"/>
    <x v="4"/>
    <x v="2"/>
    <x v="3"/>
    <s v="Xerox 1900"/>
    <n v="10.27"/>
    <n v="3"/>
    <n v="3.21"/>
    <s v="Yes"/>
  </r>
  <r>
    <d v="2017-03-17T00:00:00"/>
    <x v="4"/>
    <x v="2"/>
    <x v="16"/>
    <x v="23"/>
    <x v="2"/>
    <x v="8"/>
    <s v="Avery 474"/>
    <n v="4.6100000000000003"/>
    <n v="2"/>
    <n v="1.67"/>
    <s v="Yes"/>
  </r>
  <r>
    <d v="2017-03-18T00:00:00"/>
    <x v="4"/>
    <x v="2"/>
    <x v="779"/>
    <x v="4"/>
    <x v="2"/>
    <x v="10"/>
    <s v="Hoover Portapower Portable Vacuum"/>
    <n v="2.69"/>
    <n v="3"/>
    <n v="-7.39"/>
    <s v="No"/>
  </r>
  <r>
    <d v="2017-03-18T00:00:00"/>
    <x v="4"/>
    <x v="2"/>
    <x v="779"/>
    <x v="4"/>
    <x v="0"/>
    <x v="0"/>
    <s v="Verbatim 25 GB 6x Blu-ray Single Layer Recordable Disc, 10/Pack"/>
    <n v="27.82"/>
    <n v="3"/>
    <n v="4.5199999999999996"/>
    <s v="Yes"/>
  </r>
  <r>
    <d v="2017-03-18T00:00:00"/>
    <x v="4"/>
    <x v="2"/>
    <x v="779"/>
    <x v="4"/>
    <x v="1"/>
    <x v="5"/>
    <s v="Howard Miller 13-1/2&quot; Diameter Rosebrook Wall Clock"/>
    <n v="82.52"/>
    <n v="3"/>
    <n v="-41.26"/>
    <s v="No"/>
  </r>
  <r>
    <d v="2017-03-18T00:00:00"/>
    <x v="4"/>
    <x v="2"/>
    <x v="779"/>
    <x v="4"/>
    <x v="2"/>
    <x v="9"/>
    <s v="Ibico Hi-Tech Manual Binding System"/>
    <n v="182.99"/>
    <n v="3"/>
    <n v="-320.24"/>
    <s v="No"/>
  </r>
  <r>
    <d v="2017-03-18T00:00:00"/>
    <x v="4"/>
    <x v="2"/>
    <x v="659"/>
    <x v="4"/>
    <x v="2"/>
    <x v="11"/>
    <s v="Peel-Off China Markers"/>
    <n v="23.83"/>
    <n v="3"/>
    <n v="6.55"/>
    <s v="Yes"/>
  </r>
  <r>
    <d v="2017-03-18T00:00:00"/>
    <x v="4"/>
    <x v="2"/>
    <x v="459"/>
    <x v="1"/>
    <x v="2"/>
    <x v="11"/>
    <s v="Deluxe Chalkboard Eraser Cleaner"/>
    <n v="46.2"/>
    <n v="4"/>
    <n v="21.25"/>
    <s v="Yes"/>
  </r>
  <r>
    <d v="2017-03-18T00:00:00"/>
    <x v="4"/>
    <x v="2"/>
    <x v="443"/>
    <x v="4"/>
    <x v="0"/>
    <x v="2"/>
    <s v="Pyle PMP37LED"/>
    <n v="537.54"/>
    <n v="7"/>
    <n v="47.04"/>
    <s v="Yes"/>
  </r>
  <r>
    <d v="2017-03-18T00:00:00"/>
    <x v="4"/>
    <x v="2"/>
    <x v="560"/>
    <x v="5"/>
    <x v="2"/>
    <x v="11"/>
    <s v="Prang Drawing Pencil Set"/>
    <n v="13.9"/>
    <n v="5"/>
    <n v="3.75"/>
    <s v="Yes"/>
  </r>
  <r>
    <d v="2017-03-18T00:00:00"/>
    <x v="4"/>
    <x v="2"/>
    <x v="560"/>
    <x v="5"/>
    <x v="2"/>
    <x v="13"/>
    <s v="Peel &amp; Seel Envelopes"/>
    <n v="19.399999999999999"/>
    <n v="5"/>
    <n v="9.31"/>
    <s v="Yes"/>
  </r>
  <r>
    <d v="2017-03-18T00:00:00"/>
    <x v="4"/>
    <x v="2"/>
    <x v="534"/>
    <x v="5"/>
    <x v="2"/>
    <x v="10"/>
    <s v="Fellowes Basic Home/Office Series Surge Protectors"/>
    <n v="90.86"/>
    <n v="7"/>
    <n v="26.35"/>
    <s v="Yes"/>
  </r>
  <r>
    <d v="2017-03-19T00:00:00"/>
    <x v="4"/>
    <x v="2"/>
    <x v="597"/>
    <x v="2"/>
    <x v="2"/>
    <x v="8"/>
    <s v="Avery 506"/>
    <n v="28.91"/>
    <n v="7"/>
    <n v="13.3"/>
    <s v="Yes"/>
  </r>
  <r>
    <d v="2017-03-19T00:00:00"/>
    <x v="4"/>
    <x v="2"/>
    <x v="22"/>
    <x v="5"/>
    <x v="2"/>
    <x v="9"/>
    <s v="ACCOHIDE 3-Ring Binder, Blue, 1&quot;"/>
    <n v="19.82"/>
    <n v="6"/>
    <n v="6.69"/>
    <s v="Yes"/>
  </r>
  <r>
    <d v="2017-03-19T00:00:00"/>
    <x v="4"/>
    <x v="2"/>
    <x v="22"/>
    <x v="5"/>
    <x v="0"/>
    <x v="2"/>
    <s v="Jawbone MINI JAMBOX Wireless Bluetooth Speaker"/>
    <n v="657.5"/>
    <n v="6"/>
    <n v="-131.5"/>
    <s v="No"/>
  </r>
  <r>
    <d v="2017-03-19T00:00:00"/>
    <x v="4"/>
    <x v="2"/>
    <x v="22"/>
    <x v="5"/>
    <x v="0"/>
    <x v="0"/>
    <s v="Logitech K350 2.4Ghz Wireless Keyboard"/>
    <n v="99.54"/>
    <n v="2"/>
    <n v="10.95"/>
    <s v="Yes"/>
  </r>
  <r>
    <d v="2017-03-19T00:00:00"/>
    <x v="4"/>
    <x v="2"/>
    <x v="22"/>
    <x v="5"/>
    <x v="0"/>
    <x v="0"/>
    <s v="Logitech Wireless Marathon Mouse M705"/>
    <n v="199.96"/>
    <n v="4"/>
    <n v="85.98"/>
    <s v="Yes"/>
  </r>
  <r>
    <d v="2017-03-19T00:00:00"/>
    <x v="4"/>
    <x v="2"/>
    <x v="98"/>
    <x v="5"/>
    <x v="2"/>
    <x v="9"/>
    <s v="SpineVue Locking Slant-D Ring Binders by Cardinal"/>
    <n v="14.62"/>
    <n v="2"/>
    <n v="5.12"/>
    <s v="Yes"/>
  </r>
  <r>
    <d v="2017-03-19T00:00:00"/>
    <x v="4"/>
    <x v="2"/>
    <x v="98"/>
    <x v="5"/>
    <x v="1"/>
    <x v="7"/>
    <s v="Chromcraft Round Conference Tables"/>
    <n v="697.16"/>
    <n v="5"/>
    <n v="8.7100000000000009"/>
    <s v="Yes"/>
  </r>
  <r>
    <d v="2017-03-19T00:00:00"/>
    <x v="4"/>
    <x v="2"/>
    <x v="98"/>
    <x v="5"/>
    <x v="1"/>
    <x v="5"/>
    <s v="Advantus Employee of the Month Certificate Frame, 11 x 13-1/2"/>
    <n v="30.93"/>
    <n v="1"/>
    <n v="12.68"/>
    <s v="Yes"/>
  </r>
  <r>
    <d v="2017-03-19T00:00:00"/>
    <x v="4"/>
    <x v="2"/>
    <x v="98"/>
    <x v="5"/>
    <x v="2"/>
    <x v="9"/>
    <s v="Pressboard Covers with Storage Hooks, 9 1/2&quot; x 11&quot;, Light Blue"/>
    <n v="27.5"/>
    <n v="7"/>
    <n v="9.2799999999999994"/>
    <s v="Yes"/>
  </r>
  <r>
    <d v="2017-03-19T00:00:00"/>
    <x v="4"/>
    <x v="2"/>
    <x v="451"/>
    <x v="5"/>
    <x v="2"/>
    <x v="10"/>
    <s v="Belkin 5 Outlet SurgeMaster Power Centers"/>
    <n v="381.36"/>
    <n v="7"/>
    <n v="106.78"/>
    <s v="Yes"/>
  </r>
  <r>
    <d v="2017-03-19T00:00:00"/>
    <x v="4"/>
    <x v="2"/>
    <x v="438"/>
    <x v="8"/>
    <x v="2"/>
    <x v="11"/>
    <s v="Dixon Ticonderoga Pencils"/>
    <n v="8.94"/>
    <n v="3"/>
    <n v="2.41"/>
    <s v="Yes"/>
  </r>
  <r>
    <d v="2017-03-20T00:00:00"/>
    <x v="4"/>
    <x v="2"/>
    <x v="93"/>
    <x v="24"/>
    <x v="1"/>
    <x v="5"/>
    <s v="GE General Purpose, Extra Long Life, Showcase &amp; Floodlight Incandescent Bulbs"/>
    <n v="2.91"/>
    <n v="1"/>
    <n v="1.37"/>
    <s v="Yes"/>
  </r>
  <r>
    <d v="2017-03-20T00:00:00"/>
    <x v="4"/>
    <x v="2"/>
    <x v="710"/>
    <x v="1"/>
    <x v="0"/>
    <x v="0"/>
    <s v="ImationÂ SecureÂ DriveÂ + Hardware Encrypted USBÂ flash driveÂ - 16 GB"/>
    <n v="265.93"/>
    <n v="7"/>
    <n v="63.82"/>
    <s v="Yes"/>
  </r>
  <r>
    <d v="2017-03-20T00:00:00"/>
    <x v="4"/>
    <x v="2"/>
    <x v="78"/>
    <x v="30"/>
    <x v="0"/>
    <x v="0"/>
    <s v="WD My Passport Ultra 2TB Portable External Hard Drive"/>
    <n v="238"/>
    <n v="2"/>
    <n v="38.08"/>
    <s v="Yes"/>
  </r>
  <r>
    <d v="2017-03-20T00:00:00"/>
    <x v="4"/>
    <x v="2"/>
    <x v="78"/>
    <x v="30"/>
    <x v="2"/>
    <x v="3"/>
    <s v="Xerox 1988"/>
    <n v="61.96"/>
    <n v="2"/>
    <n v="27.88"/>
    <s v="Yes"/>
  </r>
  <r>
    <d v="2017-03-20T00:00:00"/>
    <x v="4"/>
    <x v="2"/>
    <x v="208"/>
    <x v="4"/>
    <x v="2"/>
    <x v="3"/>
    <s v="Easy-staple paper"/>
    <n v="56.7"/>
    <n v="2"/>
    <n v="19.14"/>
    <s v="Yes"/>
  </r>
  <r>
    <d v="2017-03-20T00:00:00"/>
    <x v="4"/>
    <x v="2"/>
    <x v="208"/>
    <x v="4"/>
    <x v="2"/>
    <x v="3"/>
    <s v="Xerox 1916"/>
    <n v="274.06"/>
    <n v="7"/>
    <n v="102.77"/>
    <s v="Yes"/>
  </r>
  <r>
    <d v="2017-03-21T00:00:00"/>
    <x v="4"/>
    <x v="2"/>
    <x v="761"/>
    <x v="24"/>
    <x v="2"/>
    <x v="3"/>
    <s v="Eaton Premium Continuous-Feed Paper, 25% Cotton, Letter Size, White, 1000 Shts/Box"/>
    <n v="277.39999999999998"/>
    <n v="5"/>
    <n v="133.15"/>
    <s v="Yes"/>
  </r>
  <r>
    <d v="2017-03-21T00:00:00"/>
    <x v="4"/>
    <x v="2"/>
    <x v="761"/>
    <x v="24"/>
    <x v="2"/>
    <x v="3"/>
    <s v="Xerox 196"/>
    <n v="5.78"/>
    <n v="1"/>
    <n v="2.83"/>
    <s v="Yes"/>
  </r>
  <r>
    <d v="2017-03-21T00:00:00"/>
    <x v="4"/>
    <x v="2"/>
    <x v="71"/>
    <x v="32"/>
    <x v="1"/>
    <x v="1"/>
    <s v="Global Leather and Oak Executive Chair, Black"/>
    <n v="1805.88"/>
    <n v="6"/>
    <n v="523.71"/>
    <s v="Yes"/>
  </r>
  <r>
    <d v="2017-03-21T00:00:00"/>
    <x v="4"/>
    <x v="2"/>
    <x v="110"/>
    <x v="5"/>
    <x v="2"/>
    <x v="6"/>
    <s v="Adjustable Depth Letter/Legal Cart"/>
    <n v="725.84"/>
    <n v="4"/>
    <n v="210.49"/>
    <s v="Yes"/>
  </r>
  <r>
    <d v="2017-03-21T00:00:00"/>
    <x v="4"/>
    <x v="2"/>
    <x v="110"/>
    <x v="5"/>
    <x v="2"/>
    <x v="9"/>
    <s v="Avery Durable Plastic 1&quot; Binders"/>
    <n v="10.9"/>
    <n v="3"/>
    <n v="3.95"/>
    <s v="Yes"/>
  </r>
  <r>
    <d v="2017-03-21T00:00:00"/>
    <x v="4"/>
    <x v="2"/>
    <x v="110"/>
    <x v="5"/>
    <x v="2"/>
    <x v="9"/>
    <s v="Pressboard Data Binders by Wilson Jones"/>
    <n v="8.5399999999999991"/>
    <n v="2"/>
    <n v="2.88"/>
    <s v="Yes"/>
  </r>
  <r>
    <d v="2017-03-21T00:00:00"/>
    <x v="4"/>
    <x v="2"/>
    <x v="245"/>
    <x v="11"/>
    <x v="2"/>
    <x v="10"/>
    <s v="APC 7 Outlet Network SurgeArrest Surge Protector"/>
    <n v="64.38"/>
    <n v="1"/>
    <n v="8.0500000000000007"/>
    <s v="Yes"/>
  </r>
  <r>
    <d v="2017-03-21T00:00:00"/>
    <x v="4"/>
    <x v="2"/>
    <x v="764"/>
    <x v="13"/>
    <x v="2"/>
    <x v="13"/>
    <s v="Colored Envelopes"/>
    <n v="8.86"/>
    <n v="3"/>
    <n v="2.88"/>
    <s v="Yes"/>
  </r>
  <r>
    <d v="2017-03-21T00:00:00"/>
    <x v="4"/>
    <x v="2"/>
    <x v="188"/>
    <x v="1"/>
    <x v="2"/>
    <x v="9"/>
    <s v="C-Line Peel &amp; Stick Add-On Filing Pockets, 8-3/4 x 5-1/8, 10/Pack"/>
    <n v="30.58"/>
    <n v="6"/>
    <n v="10.32"/>
    <s v="Yes"/>
  </r>
  <r>
    <d v="2017-03-21T00:00:00"/>
    <x v="4"/>
    <x v="2"/>
    <x v="188"/>
    <x v="1"/>
    <x v="2"/>
    <x v="4"/>
    <s v="Super Bands, 12/Pack"/>
    <n v="13.02"/>
    <n v="7"/>
    <n v="0.39"/>
    <s v="Yes"/>
  </r>
  <r>
    <d v="2017-03-21T00:00:00"/>
    <x v="4"/>
    <x v="2"/>
    <x v="188"/>
    <x v="1"/>
    <x v="1"/>
    <x v="5"/>
    <s v="Eldon Expressions Wood Desk Accessories, Oak"/>
    <n v="22.14"/>
    <n v="3"/>
    <n v="6.42"/>
    <s v="Yes"/>
  </r>
  <r>
    <d v="2017-03-21T00:00:00"/>
    <x v="4"/>
    <x v="2"/>
    <x v="188"/>
    <x v="1"/>
    <x v="2"/>
    <x v="6"/>
    <s v="Fellowes Officeware Wire Shelving"/>
    <n v="359.32"/>
    <n v="4"/>
    <n v="7.19"/>
    <s v="Yes"/>
  </r>
  <r>
    <d v="2017-03-23T00:00:00"/>
    <x v="4"/>
    <x v="2"/>
    <x v="735"/>
    <x v="5"/>
    <x v="1"/>
    <x v="5"/>
    <s v="DAX Natural Wood-Tone Poster Frame"/>
    <n v="211.84"/>
    <n v="8"/>
    <n v="76.260000000000005"/>
    <s v="Yes"/>
  </r>
  <r>
    <d v="2017-03-23T00:00:00"/>
    <x v="4"/>
    <x v="2"/>
    <x v="474"/>
    <x v="4"/>
    <x v="2"/>
    <x v="6"/>
    <s v="Fellowes Officeware Wire Shelving"/>
    <n v="143.72999999999999"/>
    <n v="2"/>
    <n v="-32.340000000000003"/>
    <s v="No"/>
  </r>
  <r>
    <d v="2017-03-23T00:00:00"/>
    <x v="4"/>
    <x v="2"/>
    <x v="574"/>
    <x v="2"/>
    <x v="2"/>
    <x v="3"/>
    <s v="Xerox 1980"/>
    <n v="25.68"/>
    <n v="6"/>
    <n v="11.56"/>
    <s v="Yes"/>
  </r>
  <r>
    <d v="2017-03-23T00:00:00"/>
    <x v="4"/>
    <x v="2"/>
    <x v="171"/>
    <x v="2"/>
    <x v="2"/>
    <x v="16"/>
    <s v="Premier Electric Letter Opener"/>
    <n v="347.58"/>
    <n v="3"/>
    <n v="17.38"/>
    <s v="Yes"/>
  </r>
  <r>
    <d v="2017-03-23T00:00:00"/>
    <x v="4"/>
    <x v="2"/>
    <x v="706"/>
    <x v="1"/>
    <x v="2"/>
    <x v="9"/>
    <s v="Cardinal Slant-D Ring Binder, Heavy Gauge Vinyl"/>
    <n v="34.76"/>
    <n v="5"/>
    <n v="11.3"/>
    <s v="Yes"/>
  </r>
  <r>
    <d v="2017-03-23T00:00:00"/>
    <x v="4"/>
    <x v="2"/>
    <x v="731"/>
    <x v="1"/>
    <x v="2"/>
    <x v="6"/>
    <s v="Acco Perma 4000 Stacking Storage Drawers"/>
    <n v="32.479999999999997"/>
    <n v="2"/>
    <n v="4.87"/>
    <s v="Yes"/>
  </r>
  <r>
    <d v="2017-03-23T00:00:00"/>
    <x v="4"/>
    <x v="2"/>
    <x v="731"/>
    <x v="1"/>
    <x v="2"/>
    <x v="3"/>
    <s v="Xerox 1898"/>
    <n v="20.04"/>
    <n v="3"/>
    <n v="9.6199999999999992"/>
    <s v="Yes"/>
  </r>
  <r>
    <d v="2017-03-23T00:00:00"/>
    <x v="4"/>
    <x v="2"/>
    <x v="731"/>
    <x v="1"/>
    <x v="0"/>
    <x v="12"/>
    <s v="Canon imageCLASS 2200 Advanced Copier"/>
    <n v="13999.96"/>
    <n v="4"/>
    <n v="6719.98"/>
    <s v="Yes"/>
  </r>
  <r>
    <d v="2017-03-24T00:00:00"/>
    <x v="4"/>
    <x v="2"/>
    <x v="411"/>
    <x v="2"/>
    <x v="2"/>
    <x v="3"/>
    <s v="Xerox 1888"/>
    <n v="221.92"/>
    <n v="4"/>
    <n v="106.52"/>
    <s v="Yes"/>
  </r>
  <r>
    <d v="2017-03-24T00:00:00"/>
    <x v="4"/>
    <x v="2"/>
    <x v="411"/>
    <x v="2"/>
    <x v="0"/>
    <x v="0"/>
    <s v="Memorex Micro Travel Drive 8 GB"/>
    <n v="26"/>
    <n v="2"/>
    <n v="11.7"/>
    <s v="Yes"/>
  </r>
  <r>
    <d v="2017-03-24T00:00:00"/>
    <x v="4"/>
    <x v="2"/>
    <x v="540"/>
    <x v="2"/>
    <x v="2"/>
    <x v="13"/>
    <s v="#10 White Business Envelopes,4 1/8 x 9 1/2"/>
    <n v="47.01"/>
    <n v="3"/>
    <n v="22.09"/>
    <s v="Yes"/>
  </r>
  <r>
    <d v="2017-03-24T00:00:00"/>
    <x v="4"/>
    <x v="2"/>
    <x v="540"/>
    <x v="2"/>
    <x v="0"/>
    <x v="2"/>
    <s v="Samsung Galaxy S4 Mini"/>
    <n v="469.99"/>
    <n v="1"/>
    <n v="136.30000000000001"/>
    <s v="Yes"/>
  </r>
  <r>
    <d v="2017-03-24T00:00:00"/>
    <x v="4"/>
    <x v="2"/>
    <x v="540"/>
    <x v="2"/>
    <x v="1"/>
    <x v="1"/>
    <s v="Global Deluxe Steno Chair"/>
    <n v="207.85"/>
    <n v="3"/>
    <n v="2.31"/>
    <s v="Yes"/>
  </r>
  <r>
    <d v="2017-03-24T00:00:00"/>
    <x v="4"/>
    <x v="2"/>
    <x v="45"/>
    <x v="2"/>
    <x v="1"/>
    <x v="1"/>
    <s v="Global Airflow Leather Mesh Back Chair, Black"/>
    <n v="271.76"/>
    <n v="2"/>
    <n v="60.39"/>
    <s v="Yes"/>
  </r>
  <r>
    <d v="2017-03-24T00:00:00"/>
    <x v="4"/>
    <x v="2"/>
    <x v="701"/>
    <x v="4"/>
    <x v="2"/>
    <x v="6"/>
    <s v="Iris Project Case"/>
    <n v="12.77"/>
    <n v="2"/>
    <n v="0.96"/>
    <s v="Yes"/>
  </r>
  <r>
    <d v="2017-03-25T00:00:00"/>
    <x v="4"/>
    <x v="2"/>
    <x v="424"/>
    <x v="4"/>
    <x v="0"/>
    <x v="2"/>
    <s v="Panasonic KX-TG9471B"/>
    <n v="470.38"/>
    <n v="3"/>
    <n v="47.04"/>
    <s v="Yes"/>
  </r>
  <r>
    <d v="2017-03-25T00:00:00"/>
    <x v="4"/>
    <x v="2"/>
    <x v="73"/>
    <x v="5"/>
    <x v="2"/>
    <x v="10"/>
    <s v="Acco Smartsocket Color-Coded Six-Outlet AC Adapter Model Surge Protectors"/>
    <n v="176.04"/>
    <n v="4"/>
    <n v="45.77"/>
    <s v="Yes"/>
  </r>
  <r>
    <d v="2017-03-25T00:00:00"/>
    <x v="4"/>
    <x v="2"/>
    <x v="73"/>
    <x v="5"/>
    <x v="2"/>
    <x v="11"/>
    <s v="Staples in misc. colors"/>
    <n v="16.02"/>
    <n v="9"/>
    <n v="4.49"/>
    <s v="Yes"/>
  </r>
  <r>
    <d v="2017-03-25T00:00:00"/>
    <x v="4"/>
    <x v="2"/>
    <x v="73"/>
    <x v="5"/>
    <x v="2"/>
    <x v="9"/>
    <s v="Avery Arch Ring Binders"/>
    <n v="185.92"/>
    <n v="4"/>
    <n v="62.75"/>
    <s v="Yes"/>
  </r>
  <r>
    <d v="2017-03-25T00:00:00"/>
    <x v="4"/>
    <x v="2"/>
    <x v="73"/>
    <x v="5"/>
    <x v="0"/>
    <x v="2"/>
    <s v="Clearsounds A400"/>
    <n v="211.17"/>
    <n v="4"/>
    <n v="15.84"/>
    <s v="Yes"/>
  </r>
  <r>
    <d v="2017-03-25T00:00:00"/>
    <x v="4"/>
    <x v="2"/>
    <x v="73"/>
    <x v="5"/>
    <x v="0"/>
    <x v="12"/>
    <s v="Hewlett Packard 310 Color Digital Copier"/>
    <n v="479.98"/>
    <n v="2"/>
    <n v="60"/>
    <s v="Yes"/>
  </r>
  <r>
    <d v="2017-03-25T00:00:00"/>
    <x v="4"/>
    <x v="2"/>
    <x v="522"/>
    <x v="0"/>
    <x v="1"/>
    <x v="1"/>
    <s v="Global Highback Leather Tilter in Burgundy"/>
    <n v="90.99"/>
    <n v="1"/>
    <n v="14.56"/>
    <s v="Yes"/>
  </r>
  <r>
    <d v="2017-03-25T00:00:00"/>
    <x v="4"/>
    <x v="2"/>
    <x v="522"/>
    <x v="0"/>
    <x v="1"/>
    <x v="1"/>
    <s v="Lifetime Advantage Folding Chairs, 4/Carton"/>
    <n v="1526.56"/>
    <n v="7"/>
    <n v="427.44"/>
    <s v="Yes"/>
  </r>
  <r>
    <d v="2017-03-25T00:00:00"/>
    <x v="4"/>
    <x v="2"/>
    <x v="522"/>
    <x v="0"/>
    <x v="1"/>
    <x v="1"/>
    <s v="Global High-Back Leather Tilter, Burgundy"/>
    <n v="368.97"/>
    <n v="3"/>
    <n v="40.590000000000003"/>
    <s v="Yes"/>
  </r>
  <r>
    <d v="2017-03-25T00:00:00"/>
    <x v="4"/>
    <x v="2"/>
    <x v="300"/>
    <x v="4"/>
    <x v="2"/>
    <x v="3"/>
    <s v="Xerox 1953"/>
    <n v="6.85"/>
    <n v="2"/>
    <n v="2.14"/>
    <s v="Yes"/>
  </r>
  <r>
    <d v="2017-03-25T00:00:00"/>
    <x v="4"/>
    <x v="2"/>
    <x v="294"/>
    <x v="1"/>
    <x v="2"/>
    <x v="11"/>
    <s v="Newell 309"/>
    <n v="23.1"/>
    <n v="2"/>
    <n v="6.93"/>
    <s v="Yes"/>
  </r>
  <r>
    <d v="2017-03-25T00:00:00"/>
    <x v="4"/>
    <x v="2"/>
    <x v="189"/>
    <x v="2"/>
    <x v="2"/>
    <x v="11"/>
    <s v="Newell 311"/>
    <n v="11.05"/>
    <n v="5"/>
    <n v="2.98"/>
    <s v="Yes"/>
  </r>
  <r>
    <d v="2017-03-26T00:00:00"/>
    <x v="4"/>
    <x v="2"/>
    <x v="144"/>
    <x v="2"/>
    <x v="1"/>
    <x v="14"/>
    <s v="Sauder Forest Hills Library with Doors, Woodland Oak Finish"/>
    <n v="257.57"/>
    <n v="2"/>
    <n v="-28.98"/>
    <s v="No"/>
  </r>
  <r>
    <d v="2017-03-26T00:00:00"/>
    <x v="4"/>
    <x v="2"/>
    <x v="144"/>
    <x v="2"/>
    <x v="0"/>
    <x v="2"/>
    <s v="Nokia Lumia 521 (T-Mobile)"/>
    <n v="119.96"/>
    <n v="4"/>
    <n v="33.590000000000003"/>
    <s v="Yes"/>
  </r>
  <r>
    <d v="2017-03-26T00:00:00"/>
    <x v="4"/>
    <x v="2"/>
    <x v="688"/>
    <x v="1"/>
    <x v="2"/>
    <x v="11"/>
    <s v="Boston 1827 Commercial Additional Cutter, Drive Gear &amp; Gear Rack for 1606"/>
    <n v="19.829999999999998"/>
    <n v="1"/>
    <n v="5.95"/>
    <s v="Yes"/>
  </r>
  <r>
    <d v="2017-03-26T00:00:00"/>
    <x v="4"/>
    <x v="2"/>
    <x v="784"/>
    <x v="10"/>
    <x v="1"/>
    <x v="5"/>
    <s v="Career Cubicle Clock, 8 1/4&quot;, Black"/>
    <n v="60.84"/>
    <n v="3"/>
    <n v="23.12"/>
    <s v="Yes"/>
  </r>
  <r>
    <d v="2017-03-26T00:00:00"/>
    <x v="4"/>
    <x v="2"/>
    <x v="726"/>
    <x v="25"/>
    <x v="0"/>
    <x v="0"/>
    <s v="Memorex Froggy Flash Drive 8 GB"/>
    <n v="53.25"/>
    <n v="3"/>
    <n v="20.77"/>
    <s v="Yes"/>
  </r>
  <r>
    <d v="2017-03-26T00:00:00"/>
    <x v="4"/>
    <x v="2"/>
    <x v="726"/>
    <x v="25"/>
    <x v="2"/>
    <x v="4"/>
    <s v="Staples"/>
    <n v="3.76"/>
    <n v="2"/>
    <n v="1.32"/>
    <s v="Yes"/>
  </r>
  <r>
    <d v="2017-03-26T00:00:00"/>
    <x v="4"/>
    <x v="2"/>
    <x v="462"/>
    <x v="4"/>
    <x v="0"/>
    <x v="0"/>
    <s v="Sony 64GB Class 10 Micro SDHC R40 Memory Card"/>
    <n v="143.96"/>
    <n v="5"/>
    <n v="1.8"/>
    <s v="Yes"/>
  </r>
  <r>
    <d v="2017-03-26T00:00:00"/>
    <x v="4"/>
    <x v="2"/>
    <x v="462"/>
    <x v="4"/>
    <x v="0"/>
    <x v="12"/>
    <s v="Canon PC1080F Personal Copier"/>
    <n v="2399.96"/>
    <n v="5"/>
    <n v="569.99"/>
    <s v="Yes"/>
  </r>
  <r>
    <d v="2017-03-26T00:00:00"/>
    <x v="4"/>
    <x v="2"/>
    <x v="462"/>
    <x v="4"/>
    <x v="2"/>
    <x v="3"/>
    <s v="Xerox 1951"/>
    <n v="74.349999999999994"/>
    <n v="3"/>
    <n v="23.24"/>
    <s v="Yes"/>
  </r>
  <r>
    <d v="2017-03-26T00:00:00"/>
    <x v="4"/>
    <x v="2"/>
    <x v="462"/>
    <x v="4"/>
    <x v="2"/>
    <x v="10"/>
    <s v="Belkin 5 Outlet SurgeMaster Power Centers"/>
    <n v="87.17"/>
    <n v="8"/>
    <n v="-226.64"/>
    <s v="No"/>
  </r>
  <r>
    <d v="2017-03-26T00:00:00"/>
    <x v="4"/>
    <x v="2"/>
    <x v="462"/>
    <x v="4"/>
    <x v="2"/>
    <x v="6"/>
    <s v="Neat Ideas Personal Hanging Folder Files, Black"/>
    <n v="32.229999999999997"/>
    <n v="3"/>
    <n v="2.42"/>
    <s v="Yes"/>
  </r>
  <r>
    <d v="2017-03-27T00:00:00"/>
    <x v="4"/>
    <x v="2"/>
    <x v="241"/>
    <x v="13"/>
    <x v="1"/>
    <x v="5"/>
    <s v="Eldon Expressions Punched Metal &amp; Wood Desk Accessories, Black &amp; Cherry"/>
    <n v="15.01"/>
    <n v="2"/>
    <n v="1.5"/>
    <s v="Yes"/>
  </r>
  <r>
    <d v="2017-03-27T00:00:00"/>
    <x v="4"/>
    <x v="2"/>
    <x v="660"/>
    <x v="5"/>
    <x v="2"/>
    <x v="3"/>
    <s v="Xerox 1982"/>
    <n v="45.68"/>
    <n v="2"/>
    <n v="21.01"/>
    <s v="Yes"/>
  </r>
  <r>
    <d v="2017-03-27T00:00:00"/>
    <x v="4"/>
    <x v="2"/>
    <x v="660"/>
    <x v="5"/>
    <x v="2"/>
    <x v="3"/>
    <s v="Xerox 1913"/>
    <n v="110.96"/>
    <n v="2"/>
    <n v="53.26"/>
    <s v="Yes"/>
  </r>
  <r>
    <d v="2017-03-27T00:00:00"/>
    <x v="4"/>
    <x v="2"/>
    <x v="660"/>
    <x v="5"/>
    <x v="2"/>
    <x v="3"/>
    <s v="Unpadded Memo Slips"/>
    <n v="11.94"/>
    <n v="3"/>
    <n v="5.97"/>
    <s v="Yes"/>
  </r>
  <r>
    <d v="2017-03-27T00:00:00"/>
    <x v="4"/>
    <x v="2"/>
    <x v="620"/>
    <x v="25"/>
    <x v="2"/>
    <x v="8"/>
    <s v="Avery 05222 Permanent Self-Adhesive File Folder Labels for Typewriters, on Rolls, White, 250/Roll"/>
    <n v="8.26"/>
    <n v="2"/>
    <n v="3.8"/>
    <s v="Yes"/>
  </r>
  <r>
    <d v="2017-03-27T00:00:00"/>
    <x v="4"/>
    <x v="2"/>
    <x v="620"/>
    <x v="25"/>
    <x v="2"/>
    <x v="9"/>
    <s v="GBC Instant Index System for Binding Systems"/>
    <n v="17.760000000000002"/>
    <n v="2"/>
    <n v="8.8800000000000008"/>
    <s v="Yes"/>
  </r>
  <r>
    <d v="2017-03-27T00:00:00"/>
    <x v="4"/>
    <x v="2"/>
    <x v="620"/>
    <x v="25"/>
    <x v="2"/>
    <x v="6"/>
    <s v="Carina Mini System Audio Rack, Model AR050B"/>
    <n v="332.94"/>
    <n v="3"/>
    <n v="9.99"/>
    <s v="Yes"/>
  </r>
  <r>
    <d v="2017-03-27T00:00:00"/>
    <x v="4"/>
    <x v="2"/>
    <x v="620"/>
    <x v="25"/>
    <x v="1"/>
    <x v="7"/>
    <s v="BPI Conference Tables"/>
    <n v="292.10000000000002"/>
    <n v="2"/>
    <n v="58.42"/>
    <s v="Yes"/>
  </r>
  <r>
    <d v="2017-03-27T00:00:00"/>
    <x v="4"/>
    <x v="2"/>
    <x v="620"/>
    <x v="25"/>
    <x v="0"/>
    <x v="2"/>
    <s v="Panasonic KX - TS880B Telephone"/>
    <n v="206.1"/>
    <n v="5"/>
    <n v="55.65"/>
    <s v="Yes"/>
  </r>
  <r>
    <d v="2017-03-27T00:00:00"/>
    <x v="4"/>
    <x v="2"/>
    <x v="620"/>
    <x v="25"/>
    <x v="2"/>
    <x v="3"/>
    <s v="Ampad Gold Fibre Wirebound Steno Books, 6&quot; x 9&quot;, Gregg Ruled"/>
    <n v="17.64"/>
    <n v="4"/>
    <n v="8.11"/>
    <s v="Yes"/>
  </r>
  <r>
    <d v="2017-03-27T00:00:00"/>
    <x v="4"/>
    <x v="2"/>
    <x v="746"/>
    <x v="4"/>
    <x v="1"/>
    <x v="14"/>
    <s v="Atlantic Metals Mobile 5-Shelf Bookcases, Custom Colors"/>
    <n v="1023.33"/>
    <n v="5"/>
    <n v="-30.1"/>
    <s v="No"/>
  </r>
  <r>
    <d v="2017-03-27T00:00:00"/>
    <x v="4"/>
    <x v="2"/>
    <x v="746"/>
    <x v="4"/>
    <x v="1"/>
    <x v="1"/>
    <s v="Global Deluxe High-Back Manager's Chair"/>
    <n v="600.55999999999995"/>
    <n v="3"/>
    <n v="-8.58"/>
    <s v="No"/>
  </r>
  <r>
    <d v="2017-03-27T00:00:00"/>
    <x v="4"/>
    <x v="2"/>
    <x v="746"/>
    <x v="4"/>
    <x v="0"/>
    <x v="0"/>
    <s v="Kensington SlimBlade Notebook Wireless Mouse with Nano Receiver"/>
    <n v="39.99"/>
    <n v="1"/>
    <n v="7"/>
    <s v="Yes"/>
  </r>
  <r>
    <d v="2017-03-27T00:00:00"/>
    <x v="4"/>
    <x v="2"/>
    <x v="746"/>
    <x v="4"/>
    <x v="1"/>
    <x v="1"/>
    <s v="Global Leather &amp; Oak Executive Chair, Burgundy"/>
    <n v="211.25"/>
    <n v="2"/>
    <n v="-66.39"/>
    <s v="No"/>
  </r>
  <r>
    <d v="2017-03-28T00:00:00"/>
    <x v="4"/>
    <x v="2"/>
    <x v="323"/>
    <x v="11"/>
    <x v="2"/>
    <x v="9"/>
    <s v="Canvas Sectional Post Binders"/>
    <n v="68.739999999999995"/>
    <n v="9"/>
    <n v="-48.12"/>
    <s v="No"/>
  </r>
  <r>
    <d v="2017-03-28T00:00:00"/>
    <x v="4"/>
    <x v="2"/>
    <x v="533"/>
    <x v="5"/>
    <x v="2"/>
    <x v="3"/>
    <s v="Xerox 1975"/>
    <n v="12.96"/>
    <n v="2"/>
    <n v="6.35"/>
    <s v="Yes"/>
  </r>
  <r>
    <d v="2017-03-28T00:00:00"/>
    <x v="4"/>
    <x v="2"/>
    <x v="533"/>
    <x v="5"/>
    <x v="1"/>
    <x v="5"/>
    <s v="DAX Black Cherry Wood-Tone Poster Frame"/>
    <n v="26.48"/>
    <n v="1"/>
    <n v="10.06"/>
    <s v="Yes"/>
  </r>
  <r>
    <d v="2017-03-28T00:00:00"/>
    <x v="4"/>
    <x v="2"/>
    <x v="533"/>
    <x v="5"/>
    <x v="0"/>
    <x v="15"/>
    <s v="StarTech.com 10/100 VDSL2 Ethernet Extender Kit"/>
    <n v="532.72"/>
    <n v="2"/>
    <n v="53.27"/>
    <s v="Yes"/>
  </r>
  <r>
    <d v="2017-03-28T00:00:00"/>
    <x v="4"/>
    <x v="2"/>
    <x v="533"/>
    <x v="5"/>
    <x v="2"/>
    <x v="3"/>
    <s v="Xerox 1968"/>
    <n v="26.72"/>
    <n v="4"/>
    <n v="12.83"/>
    <s v="Yes"/>
  </r>
  <r>
    <d v="2017-03-28T00:00:00"/>
    <x v="4"/>
    <x v="2"/>
    <x v="533"/>
    <x v="5"/>
    <x v="2"/>
    <x v="3"/>
    <s v="Xerox 1977"/>
    <n v="20.04"/>
    <n v="3"/>
    <n v="9.6199999999999992"/>
    <s v="Yes"/>
  </r>
  <r>
    <d v="2017-03-28T00:00:00"/>
    <x v="4"/>
    <x v="2"/>
    <x v="533"/>
    <x v="5"/>
    <x v="2"/>
    <x v="6"/>
    <s v="SAFCO Boltless Steel Shelving"/>
    <n v="795.48"/>
    <n v="7"/>
    <n v="7.95"/>
    <s v="Yes"/>
  </r>
  <r>
    <d v="2017-03-28T00:00:00"/>
    <x v="4"/>
    <x v="2"/>
    <x v="533"/>
    <x v="5"/>
    <x v="1"/>
    <x v="5"/>
    <s v="Stackable Trays"/>
    <n v="21.56"/>
    <n v="7"/>
    <n v="6.9"/>
    <s v="Yes"/>
  </r>
  <r>
    <d v="2017-03-29T00:00:00"/>
    <x v="4"/>
    <x v="2"/>
    <x v="78"/>
    <x v="24"/>
    <x v="2"/>
    <x v="6"/>
    <s v="Adjustable Personal File Tote"/>
    <n v="81.400000000000006"/>
    <n v="5"/>
    <n v="21.16"/>
    <s v="Yes"/>
  </r>
  <r>
    <d v="2017-03-30T00:00:00"/>
    <x v="4"/>
    <x v="2"/>
    <x v="785"/>
    <x v="32"/>
    <x v="2"/>
    <x v="13"/>
    <s v="Multimedia Mailers"/>
    <n v="325.86"/>
    <n v="2"/>
    <n v="149.9"/>
    <s v="Yes"/>
  </r>
  <r>
    <d v="2017-03-30T00:00:00"/>
    <x v="4"/>
    <x v="2"/>
    <x v="635"/>
    <x v="13"/>
    <x v="2"/>
    <x v="9"/>
    <s v="Acco Pressboard Covers with Storage Hooks, 14 7/8&quot; x 11&quot;, Executive Red"/>
    <n v="5.72"/>
    <n v="5"/>
    <n v="-4.76"/>
    <s v="No"/>
  </r>
  <r>
    <d v="2017-03-30T00:00:00"/>
    <x v="4"/>
    <x v="2"/>
    <x v="274"/>
    <x v="21"/>
    <x v="2"/>
    <x v="6"/>
    <s v="Advantus 10-Drawer Portable Organizer, Chrome Metal Frame, Smoke Drawers"/>
    <n v="59.76"/>
    <n v="1"/>
    <n v="16.73"/>
    <s v="Yes"/>
  </r>
  <r>
    <d v="2017-03-30T00:00:00"/>
    <x v="4"/>
    <x v="2"/>
    <x v="48"/>
    <x v="5"/>
    <x v="2"/>
    <x v="11"/>
    <s v="Manco Dry-Lighter Erasable Highlighter"/>
    <n v="6.08"/>
    <n v="2"/>
    <n v="2.0699999999999998"/>
    <s v="Yes"/>
  </r>
  <r>
    <d v="2017-03-30T00:00:00"/>
    <x v="4"/>
    <x v="2"/>
    <x v="48"/>
    <x v="5"/>
    <x v="0"/>
    <x v="2"/>
    <s v="AT&amp;T CL83451 4-Handset Telephone"/>
    <n v="164.79"/>
    <n v="1"/>
    <n v="18.54"/>
    <s v="Yes"/>
  </r>
  <r>
    <d v="2017-03-30T00:00:00"/>
    <x v="4"/>
    <x v="2"/>
    <x v="521"/>
    <x v="5"/>
    <x v="1"/>
    <x v="5"/>
    <s v="Flat Face Poster Frame"/>
    <n v="94.2"/>
    <n v="5"/>
    <n v="39.56"/>
    <s v="Yes"/>
  </r>
  <r>
    <d v="2017-03-31T00:00:00"/>
    <x v="4"/>
    <x v="2"/>
    <x v="206"/>
    <x v="4"/>
    <x v="1"/>
    <x v="14"/>
    <s v="Bush Mission Pointe Library"/>
    <n v="205.33"/>
    <n v="2"/>
    <n v="-36.24"/>
    <s v="No"/>
  </r>
  <r>
    <d v="2017-03-31T00:00:00"/>
    <x v="4"/>
    <x v="2"/>
    <x v="632"/>
    <x v="2"/>
    <x v="1"/>
    <x v="5"/>
    <s v="Tensor Computer Mounted Lamp"/>
    <n v="29.78"/>
    <n v="2"/>
    <n v="8.0399999999999991"/>
    <s v="Yes"/>
  </r>
  <r>
    <d v="2017-03-31T00:00:00"/>
    <x v="4"/>
    <x v="2"/>
    <x v="632"/>
    <x v="2"/>
    <x v="0"/>
    <x v="2"/>
    <s v="Polycom SoundPoint IP 450 VoIP phone"/>
    <n v="677.58"/>
    <n v="3"/>
    <n v="176.17"/>
    <s v="Yes"/>
  </r>
  <r>
    <d v="2017-03-31T00:00:00"/>
    <x v="4"/>
    <x v="2"/>
    <x v="632"/>
    <x v="2"/>
    <x v="2"/>
    <x v="3"/>
    <s v="Rediform S.O.S. 1-Up Phone Message Bk, 4-1/4x3-1/16 Bk, 1 Form/Pg, 40 Messages/Bk, 3/Pk"/>
    <n v="75.040000000000006"/>
    <n v="8"/>
    <n v="36.020000000000003"/>
    <s v="Yes"/>
  </r>
  <r>
    <d v="2017-03-31T00:00:00"/>
    <x v="4"/>
    <x v="2"/>
    <x v="121"/>
    <x v="2"/>
    <x v="0"/>
    <x v="2"/>
    <s v="Spigen Samsung Galaxy S5 Case Wallet"/>
    <n v="84.95"/>
    <n v="5"/>
    <n v="22.09"/>
    <s v="Yes"/>
  </r>
  <r>
    <d v="2017-03-31T00:00:00"/>
    <x v="4"/>
    <x v="2"/>
    <x v="488"/>
    <x v="17"/>
    <x v="1"/>
    <x v="5"/>
    <s v="Advantus Panel Wall Certificate Holder - 8.5x11"/>
    <n v="61"/>
    <n v="5"/>
    <n v="25.62"/>
    <s v="Yes"/>
  </r>
  <r>
    <d v="2017-03-31T00:00:00"/>
    <x v="4"/>
    <x v="2"/>
    <x v="488"/>
    <x v="17"/>
    <x v="0"/>
    <x v="2"/>
    <s v="Vtech CS6719"/>
    <n v="671.93"/>
    <n v="7"/>
    <n v="188.14"/>
    <s v="Yes"/>
  </r>
  <r>
    <d v="2017-03-31T00:00:00"/>
    <x v="4"/>
    <x v="2"/>
    <x v="615"/>
    <x v="3"/>
    <x v="2"/>
    <x v="9"/>
    <s v="SlimView Poly Binder, 3/8&quot;"/>
    <n v="13.47"/>
    <n v="13"/>
    <n v="-22.9"/>
    <s v="No"/>
  </r>
  <r>
    <d v="2017-03-31T00:00:00"/>
    <x v="4"/>
    <x v="2"/>
    <x v="471"/>
    <x v="21"/>
    <x v="2"/>
    <x v="9"/>
    <s v="Ibico Recycled Grain-Textured Covers"/>
    <n v="34.54"/>
    <n v="1"/>
    <n v="17.27"/>
    <s v="Yes"/>
  </r>
  <r>
    <d v="2017-03-31T00:00:00"/>
    <x v="4"/>
    <x v="2"/>
    <x v="471"/>
    <x v="21"/>
    <x v="0"/>
    <x v="12"/>
    <s v="Hewlett Packard LaserJet 3310 Copier"/>
    <n v="2999.95"/>
    <n v="5"/>
    <n v="1439.98"/>
    <s v="Yes"/>
  </r>
  <r>
    <d v="2017-03-31T00:00:00"/>
    <x v="4"/>
    <x v="2"/>
    <x v="471"/>
    <x v="21"/>
    <x v="2"/>
    <x v="9"/>
    <s v="Avery Recycled Flexi-View Covers for Binding Systems"/>
    <n v="64.12"/>
    <n v="4"/>
    <n v="30.78"/>
    <s v="Yes"/>
  </r>
  <r>
    <d v="2017-03-31T00:00:00"/>
    <x v="4"/>
    <x v="2"/>
    <x v="277"/>
    <x v="4"/>
    <x v="2"/>
    <x v="10"/>
    <s v="Fellowes 8 Outlet Superior Workstation Surge Protector w/o Phone/Fax/Modem Protection"/>
    <n v="33.619999999999997"/>
    <n v="5"/>
    <n v="-90.77"/>
    <s v="No"/>
  </r>
  <r>
    <d v="2017-03-31T00:00:00"/>
    <x v="4"/>
    <x v="2"/>
    <x v="436"/>
    <x v="5"/>
    <x v="2"/>
    <x v="16"/>
    <s v="Acme Tagit Stainless Steel Antibacterial Scissors"/>
    <n v="29.7"/>
    <n v="3"/>
    <n v="8.02"/>
    <s v="Yes"/>
  </r>
  <r>
    <d v="2017-04-02T00:00:00"/>
    <x v="4"/>
    <x v="3"/>
    <x v="714"/>
    <x v="2"/>
    <x v="2"/>
    <x v="10"/>
    <s v="Belkin 6 Outlet Metallic Surge Strip"/>
    <n v="32.67"/>
    <n v="3"/>
    <n v="8.49"/>
    <s v="Yes"/>
  </r>
  <r>
    <d v="2017-04-03T00:00:00"/>
    <x v="4"/>
    <x v="3"/>
    <x v="569"/>
    <x v="5"/>
    <x v="2"/>
    <x v="11"/>
    <s v="American Pencil"/>
    <n v="9.32"/>
    <n v="4"/>
    <n v="2.7"/>
    <s v="Yes"/>
  </r>
  <r>
    <d v="2017-04-03T00:00:00"/>
    <x v="4"/>
    <x v="3"/>
    <x v="569"/>
    <x v="5"/>
    <x v="2"/>
    <x v="13"/>
    <s v="White Envelopes, White Envelopes with Clear Poly Window"/>
    <n v="15.25"/>
    <n v="1"/>
    <n v="7.02"/>
    <s v="Yes"/>
  </r>
  <r>
    <d v="2017-04-03T00:00:00"/>
    <x v="4"/>
    <x v="3"/>
    <x v="102"/>
    <x v="4"/>
    <x v="2"/>
    <x v="3"/>
    <s v="Xerox 1934"/>
    <n v="89.57"/>
    <n v="2"/>
    <n v="32.47"/>
    <s v="Yes"/>
  </r>
  <r>
    <d v="2017-04-03T00:00:00"/>
    <x v="4"/>
    <x v="3"/>
    <x v="689"/>
    <x v="4"/>
    <x v="1"/>
    <x v="5"/>
    <s v="Howard Miller 13-3/4&quot; Diameter Brushed Chrome Round Wall Clock"/>
    <n v="103.5"/>
    <n v="5"/>
    <n v="-77.63"/>
    <s v="No"/>
  </r>
  <r>
    <d v="2017-04-03T00:00:00"/>
    <x v="4"/>
    <x v="3"/>
    <x v="689"/>
    <x v="4"/>
    <x v="2"/>
    <x v="8"/>
    <s v="Avery 497"/>
    <n v="2.46"/>
    <n v="1"/>
    <n v="0.86"/>
    <s v="Yes"/>
  </r>
  <r>
    <d v="2017-04-03T00:00:00"/>
    <x v="4"/>
    <x v="3"/>
    <x v="689"/>
    <x v="4"/>
    <x v="2"/>
    <x v="6"/>
    <s v="Crate-A-Files"/>
    <n v="8.7200000000000006"/>
    <n v="1"/>
    <n v="0.65"/>
    <s v="Yes"/>
  </r>
  <r>
    <d v="2017-04-04T00:00:00"/>
    <x v="4"/>
    <x v="3"/>
    <x v="495"/>
    <x v="3"/>
    <x v="0"/>
    <x v="2"/>
    <s v="Cisco SPA 502G IP Phone"/>
    <n v="383.84"/>
    <n v="4"/>
    <n v="47.98"/>
    <s v="Yes"/>
  </r>
  <r>
    <d v="2017-04-04T00:00:00"/>
    <x v="4"/>
    <x v="3"/>
    <x v="412"/>
    <x v="2"/>
    <x v="0"/>
    <x v="2"/>
    <s v="Panasonic KX - TS880B Telephone"/>
    <n v="41.22"/>
    <n v="1"/>
    <n v="11.13"/>
    <s v="Yes"/>
  </r>
  <r>
    <d v="2017-04-04T00:00:00"/>
    <x v="4"/>
    <x v="3"/>
    <x v="412"/>
    <x v="2"/>
    <x v="2"/>
    <x v="16"/>
    <s v="Premier Automatic Letter Opener"/>
    <n v="240.37"/>
    <n v="1"/>
    <n v="7.21"/>
    <s v="Yes"/>
  </r>
  <r>
    <d v="2017-04-04T00:00:00"/>
    <x v="4"/>
    <x v="3"/>
    <x v="412"/>
    <x v="2"/>
    <x v="0"/>
    <x v="2"/>
    <s v="LG Electronics Tone+ HBS-730 Bluetooth Headset"/>
    <n v="119.02"/>
    <n v="2"/>
    <n v="33.33"/>
    <s v="Yes"/>
  </r>
  <r>
    <d v="2017-04-04T00:00:00"/>
    <x v="4"/>
    <x v="3"/>
    <x v="577"/>
    <x v="2"/>
    <x v="2"/>
    <x v="13"/>
    <s v="Brown Kraft Recycled Envelopes"/>
    <n v="16.98"/>
    <n v="1"/>
    <n v="8.49"/>
    <s v="Yes"/>
  </r>
  <r>
    <d v="2017-04-04T00:00:00"/>
    <x v="4"/>
    <x v="3"/>
    <x v="558"/>
    <x v="2"/>
    <x v="2"/>
    <x v="11"/>
    <s v="Newell 326"/>
    <n v="7.04"/>
    <n v="4"/>
    <n v="2.04"/>
    <s v="Yes"/>
  </r>
  <r>
    <d v="2017-04-05T00:00:00"/>
    <x v="4"/>
    <x v="3"/>
    <x v="758"/>
    <x v="5"/>
    <x v="0"/>
    <x v="2"/>
    <s v="Motorola L804"/>
    <n v="183.96"/>
    <n v="5"/>
    <n v="20.7"/>
    <s v="Yes"/>
  </r>
  <r>
    <d v="2017-04-05T00:00:00"/>
    <x v="4"/>
    <x v="3"/>
    <x v="758"/>
    <x v="5"/>
    <x v="2"/>
    <x v="3"/>
    <s v="Things To Do Today Pad"/>
    <n v="17.61"/>
    <n v="3"/>
    <n v="8.4499999999999993"/>
    <s v="Yes"/>
  </r>
  <r>
    <d v="2017-04-05T00:00:00"/>
    <x v="4"/>
    <x v="3"/>
    <x v="758"/>
    <x v="5"/>
    <x v="1"/>
    <x v="7"/>
    <s v="Bretford Rectangular Conference Table Tops"/>
    <n v="300.89999999999998"/>
    <n v="1"/>
    <n v="11.28"/>
    <s v="Yes"/>
  </r>
  <r>
    <d v="2017-04-05T00:00:00"/>
    <x v="4"/>
    <x v="3"/>
    <x v="575"/>
    <x v="25"/>
    <x v="2"/>
    <x v="3"/>
    <s v="Black Print Carbonless Snap-Off Rapid Letter, 8 1/2&quot; x 7&quot;"/>
    <n v="9.11"/>
    <n v="1"/>
    <n v="4.0999999999999996"/>
    <s v="Yes"/>
  </r>
  <r>
    <d v="2017-04-05T00:00:00"/>
    <x v="4"/>
    <x v="3"/>
    <x v="575"/>
    <x v="25"/>
    <x v="2"/>
    <x v="6"/>
    <s v="Letter Size Cart"/>
    <n v="571.44000000000005"/>
    <n v="4"/>
    <n v="165.72"/>
    <s v="Yes"/>
  </r>
  <r>
    <d v="2017-04-05T00:00:00"/>
    <x v="4"/>
    <x v="3"/>
    <x v="575"/>
    <x v="25"/>
    <x v="2"/>
    <x v="3"/>
    <s v="Xerox 23"/>
    <n v="32.4"/>
    <n v="5"/>
    <n v="15.55"/>
    <s v="Yes"/>
  </r>
  <r>
    <d v="2017-04-05T00:00:00"/>
    <x v="4"/>
    <x v="3"/>
    <x v="575"/>
    <x v="25"/>
    <x v="2"/>
    <x v="6"/>
    <s v="Tenex Personal Self-Stacking Standard File Box, Black/Gray"/>
    <n v="16.91"/>
    <n v="1"/>
    <n v="4.57"/>
    <s v="Yes"/>
  </r>
  <r>
    <d v="2017-04-05T00:00:00"/>
    <x v="4"/>
    <x v="3"/>
    <x v="81"/>
    <x v="18"/>
    <x v="2"/>
    <x v="9"/>
    <s v="DXL Angle-View Binders with Locking Rings by Samsill"/>
    <n v="2.31"/>
    <n v="1"/>
    <n v="-1.93"/>
    <s v="No"/>
  </r>
  <r>
    <d v="2017-04-05T00:00:00"/>
    <x v="4"/>
    <x v="3"/>
    <x v="203"/>
    <x v="13"/>
    <x v="2"/>
    <x v="9"/>
    <s v="Black Avery Memo-Size 3-Ring Binder, 5 1/2&quot; x 8 1/2&quot;"/>
    <n v="2.2000000000000002"/>
    <n v="2"/>
    <n v="-1.54"/>
    <s v="No"/>
  </r>
  <r>
    <d v="2017-04-05T00:00:00"/>
    <x v="4"/>
    <x v="3"/>
    <x v="203"/>
    <x v="13"/>
    <x v="2"/>
    <x v="9"/>
    <s v="Avery 3 1/2&quot; Diskette Storage Pages, 10/Pack"/>
    <n v="9.4"/>
    <n v="3"/>
    <n v="-7.52"/>
    <s v="No"/>
  </r>
  <r>
    <d v="2017-04-05T00:00:00"/>
    <x v="4"/>
    <x v="3"/>
    <x v="180"/>
    <x v="5"/>
    <x v="2"/>
    <x v="10"/>
    <s v="Acco 7-Outlet Masterpiece Power Center, Wihtout Fax/Phone Line Protection"/>
    <n v="243.16"/>
    <n v="2"/>
    <n v="72.95"/>
    <s v="Yes"/>
  </r>
  <r>
    <d v="2017-04-06T00:00:00"/>
    <x v="4"/>
    <x v="3"/>
    <x v="758"/>
    <x v="12"/>
    <x v="1"/>
    <x v="5"/>
    <s v="Telescoping Adjustable Floor Lamp"/>
    <n v="31.98"/>
    <n v="2"/>
    <n v="2"/>
    <s v="Yes"/>
  </r>
  <r>
    <d v="2017-04-06T00:00:00"/>
    <x v="4"/>
    <x v="3"/>
    <x v="758"/>
    <x v="12"/>
    <x v="0"/>
    <x v="2"/>
    <s v="Innergie mMini Combo Duo USB Travel Charging Kit"/>
    <n v="71.98"/>
    <n v="2"/>
    <n v="25.19"/>
    <s v="Yes"/>
  </r>
  <r>
    <d v="2017-04-06T00:00:00"/>
    <x v="4"/>
    <x v="3"/>
    <x v="222"/>
    <x v="39"/>
    <x v="2"/>
    <x v="3"/>
    <s v="Ampad Phone Message Book, Recycled, 400 Message Capacity, 5 Â¾Â” x 11Â”"/>
    <n v="12.48"/>
    <n v="2"/>
    <n v="5.62"/>
    <s v="Yes"/>
  </r>
  <r>
    <d v="2017-04-06T00:00:00"/>
    <x v="4"/>
    <x v="3"/>
    <x v="328"/>
    <x v="7"/>
    <x v="2"/>
    <x v="11"/>
    <s v="Newell 346"/>
    <n v="8.64"/>
    <n v="3"/>
    <n v="2.5099999999999998"/>
    <s v="Yes"/>
  </r>
  <r>
    <d v="2017-04-06T00:00:00"/>
    <x v="4"/>
    <x v="3"/>
    <x v="784"/>
    <x v="4"/>
    <x v="2"/>
    <x v="9"/>
    <s v="Presstex Flexible Ring Binders"/>
    <n v="6.37"/>
    <n v="7"/>
    <n v="-9.56"/>
    <s v="No"/>
  </r>
  <r>
    <d v="2017-04-06T00:00:00"/>
    <x v="4"/>
    <x v="3"/>
    <x v="242"/>
    <x v="9"/>
    <x v="2"/>
    <x v="9"/>
    <s v="GBC VeloBind Cover Sets"/>
    <n v="108.08"/>
    <n v="7"/>
    <n v="54.04"/>
    <s v="Yes"/>
  </r>
  <r>
    <d v="2017-04-06T00:00:00"/>
    <x v="4"/>
    <x v="3"/>
    <x v="242"/>
    <x v="9"/>
    <x v="2"/>
    <x v="9"/>
    <s v="Insertable Tab Indexes For Data Binders"/>
    <n v="9.5399999999999991"/>
    <n v="3"/>
    <n v="4.3899999999999997"/>
    <s v="Yes"/>
  </r>
  <r>
    <d v="2017-04-06T00:00:00"/>
    <x v="4"/>
    <x v="3"/>
    <x v="350"/>
    <x v="4"/>
    <x v="1"/>
    <x v="5"/>
    <s v="Nu-Dell Executive Frame"/>
    <n v="30.34"/>
    <n v="6"/>
    <n v="-17.440000000000001"/>
    <s v="No"/>
  </r>
  <r>
    <d v="2017-04-08T00:00:00"/>
    <x v="4"/>
    <x v="3"/>
    <x v="348"/>
    <x v="15"/>
    <x v="2"/>
    <x v="3"/>
    <s v="Hammermill CopyPlus Copy Paper (20Lb. and 84 Bright)"/>
    <n v="7.97"/>
    <n v="2"/>
    <n v="2.89"/>
    <s v="Yes"/>
  </r>
  <r>
    <d v="2017-04-08T00:00:00"/>
    <x v="4"/>
    <x v="3"/>
    <x v="348"/>
    <x v="15"/>
    <x v="2"/>
    <x v="13"/>
    <s v="Manila Recycled Extra-Heavyweight Clasp Envelopes, 6&quot; x 9&quot;"/>
    <n v="8.7799999999999994"/>
    <n v="1"/>
    <n v="3.18"/>
    <s v="Yes"/>
  </r>
  <r>
    <d v="2017-04-08T00:00:00"/>
    <x v="4"/>
    <x v="3"/>
    <x v="348"/>
    <x v="4"/>
    <x v="2"/>
    <x v="9"/>
    <s v="Avery Durable Poly Binders"/>
    <n v="3.32"/>
    <n v="3"/>
    <n v="-5.64"/>
    <s v="No"/>
  </r>
  <r>
    <d v="2017-04-09T00:00:00"/>
    <x v="4"/>
    <x v="3"/>
    <x v="609"/>
    <x v="4"/>
    <x v="2"/>
    <x v="11"/>
    <s v="Crayola Anti Dust Chalk, 12/Pack"/>
    <n v="10.19"/>
    <n v="7"/>
    <n v="3.19"/>
    <s v="Yes"/>
  </r>
  <r>
    <d v="2017-04-09T00:00:00"/>
    <x v="4"/>
    <x v="3"/>
    <x v="609"/>
    <x v="4"/>
    <x v="2"/>
    <x v="6"/>
    <s v="Acco Perma 3000 Stacking Storage Drawers"/>
    <n v="16.78"/>
    <n v="1"/>
    <n v="-0.21"/>
    <s v="No"/>
  </r>
  <r>
    <d v="2017-04-09T00:00:00"/>
    <x v="4"/>
    <x v="3"/>
    <x v="609"/>
    <x v="4"/>
    <x v="2"/>
    <x v="11"/>
    <s v="Sanford Colorific Eraseable Coloring Pencils, 12 Count"/>
    <n v="13.12"/>
    <n v="5"/>
    <n v="3.77"/>
    <s v="Yes"/>
  </r>
  <r>
    <d v="2017-04-09T00:00:00"/>
    <x v="4"/>
    <x v="3"/>
    <x v="212"/>
    <x v="2"/>
    <x v="0"/>
    <x v="0"/>
    <s v="Verbatim 25 GB 6x Blu-ray Single Layer Recordable Disc, 25/Pack"/>
    <n v="91.96"/>
    <n v="4"/>
    <n v="39.54"/>
    <s v="Yes"/>
  </r>
  <r>
    <d v="2017-04-09T00:00:00"/>
    <x v="4"/>
    <x v="3"/>
    <x v="214"/>
    <x v="5"/>
    <x v="1"/>
    <x v="7"/>
    <s v="Chromcraft Bull-Nose Wood Oval Conference Tables &amp; Bases"/>
    <n v="1322.35"/>
    <n v="3"/>
    <n v="-99.18"/>
    <s v="No"/>
  </r>
  <r>
    <d v="2017-04-09T00:00:00"/>
    <x v="4"/>
    <x v="3"/>
    <x v="721"/>
    <x v="5"/>
    <x v="2"/>
    <x v="3"/>
    <s v="Xerox 220"/>
    <n v="12.96"/>
    <n v="2"/>
    <n v="6.22"/>
    <s v="Yes"/>
  </r>
  <r>
    <d v="2017-04-09T00:00:00"/>
    <x v="4"/>
    <x v="3"/>
    <x v="721"/>
    <x v="5"/>
    <x v="0"/>
    <x v="2"/>
    <s v="invisibleSHIELD by ZAGG Smudge-Free Screen Protector"/>
    <n v="43.18"/>
    <n v="3"/>
    <n v="15.11"/>
    <s v="Yes"/>
  </r>
  <r>
    <d v="2017-04-09T00:00:00"/>
    <x v="4"/>
    <x v="3"/>
    <x v="710"/>
    <x v="3"/>
    <x v="1"/>
    <x v="14"/>
    <s v="Bush Birmingham Collection Bookcase, Dark Cherry"/>
    <n v="825.17"/>
    <n v="9"/>
    <n v="-117.88"/>
    <s v="No"/>
  </r>
  <r>
    <d v="2017-04-09T00:00:00"/>
    <x v="4"/>
    <x v="3"/>
    <x v="710"/>
    <x v="3"/>
    <x v="2"/>
    <x v="3"/>
    <s v="It's Hot Message Books with Stickers, 2 3/4&quot; x 5&quot;"/>
    <n v="17.760000000000002"/>
    <n v="3"/>
    <n v="5.55"/>
    <s v="Yes"/>
  </r>
  <r>
    <d v="2017-04-09T00:00:00"/>
    <x v="4"/>
    <x v="3"/>
    <x v="710"/>
    <x v="3"/>
    <x v="2"/>
    <x v="11"/>
    <s v="Sanford Colorific Colored Pencils, 12/Box"/>
    <n v="6.91"/>
    <n v="3"/>
    <n v="0.86"/>
    <s v="Yes"/>
  </r>
  <r>
    <d v="2017-04-09T00:00:00"/>
    <x v="4"/>
    <x v="3"/>
    <x v="234"/>
    <x v="18"/>
    <x v="2"/>
    <x v="11"/>
    <s v="DIXON Oriole Pencils"/>
    <n v="8.26"/>
    <n v="4"/>
    <n v="0.62"/>
    <s v="Yes"/>
  </r>
  <r>
    <d v="2017-04-09T00:00:00"/>
    <x v="4"/>
    <x v="3"/>
    <x v="234"/>
    <x v="18"/>
    <x v="2"/>
    <x v="9"/>
    <s v="GBC Recycled VeloBinder Covers"/>
    <n v="25.56"/>
    <n v="5"/>
    <n v="-20.45"/>
    <s v="No"/>
  </r>
  <r>
    <d v="2017-04-09T00:00:00"/>
    <x v="4"/>
    <x v="3"/>
    <x v="234"/>
    <x v="18"/>
    <x v="2"/>
    <x v="9"/>
    <s v="Wilson Jones Active Use Binders"/>
    <n v="4.37"/>
    <n v="2"/>
    <n v="-3.06"/>
    <s v="No"/>
  </r>
  <r>
    <d v="2017-04-09T00:00:00"/>
    <x v="4"/>
    <x v="3"/>
    <x v="234"/>
    <x v="18"/>
    <x v="2"/>
    <x v="3"/>
    <s v="Telephone Message Books with Fax/Mobile Section, 4 1/4&quot; x 6&quot;"/>
    <n v="11.52"/>
    <n v="4"/>
    <n v="3.74"/>
    <s v="Yes"/>
  </r>
  <r>
    <d v="2017-04-09T00:00:00"/>
    <x v="4"/>
    <x v="3"/>
    <x v="565"/>
    <x v="5"/>
    <x v="2"/>
    <x v="9"/>
    <s v="Ibico Hi-Tech Manual Binding System"/>
    <n v="487.98"/>
    <n v="2"/>
    <n v="152.5"/>
    <s v="Yes"/>
  </r>
  <r>
    <d v="2017-04-09T00:00:00"/>
    <x v="4"/>
    <x v="3"/>
    <x v="565"/>
    <x v="5"/>
    <x v="0"/>
    <x v="2"/>
    <s v="QVS USB Car Charger 2-Port 2.1Amp for iPod/iPhone/iPad/iPad 2/iPad 3"/>
    <n v="5.56"/>
    <n v="1"/>
    <n v="1.74"/>
    <s v="Yes"/>
  </r>
  <r>
    <d v="2017-04-09T00:00:00"/>
    <x v="4"/>
    <x v="3"/>
    <x v="565"/>
    <x v="5"/>
    <x v="2"/>
    <x v="6"/>
    <s v="Trav-L-File Heavy-Duty Shuttle II, Black"/>
    <n v="217.85"/>
    <n v="5"/>
    <n v="65.36"/>
    <s v="Yes"/>
  </r>
  <r>
    <d v="2017-04-09T00:00:00"/>
    <x v="4"/>
    <x v="3"/>
    <x v="38"/>
    <x v="13"/>
    <x v="0"/>
    <x v="0"/>
    <s v="Kingston Digital DataTraveler 8GB USB 2.0"/>
    <n v="19.04"/>
    <n v="4"/>
    <n v="-1.43"/>
    <s v="No"/>
  </r>
  <r>
    <d v="2017-04-09T00:00:00"/>
    <x v="4"/>
    <x v="3"/>
    <x v="185"/>
    <x v="5"/>
    <x v="2"/>
    <x v="6"/>
    <s v="Rogers Jumbo File, Granite"/>
    <n v="54.32"/>
    <n v="4"/>
    <n v="0.54"/>
    <s v="Yes"/>
  </r>
  <r>
    <d v="2017-04-09T00:00:00"/>
    <x v="4"/>
    <x v="3"/>
    <x v="510"/>
    <x v="5"/>
    <x v="2"/>
    <x v="9"/>
    <s v="Acco Suede Grain Vinyl Round Ring Binder"/>
    <n v="13.34"/>
    <n v="6"/>
    <n v="4.34"/>
    <s v="Yes"/>
  </r>
  <r>
    <d v="2017-04-09T00:00:00"/>
    <x v="4"/>
    <x v="3"/>
    <x v="510"/>
    <x v="5"/>
    <x v="1"/>
    <x v="7"/>
    <s v="Bush Cubix Conference Tables, Fully Assembled"/>
    <n v="1478.27"/>
    <n v="8"/>
    <n v="92.39"/>
    <s v="Yes"/>
  </r>
  <r>
    <d v="2017-04-09T00:00:00"/>
    <x v="4"/>
    <x v="3"/>
    <x v="147"/>
    <x v="38"/>
    <x v="2"/>
    <x v="4"/>
    <s v="Staples"/>
    <n v="14.82"/>
    <n v="6"/>
    <n v="6.97"/>
    <s v="Yes"/>
  </r>
  <r>
    <d v="2017-04-09T00:00:00"/>
    <x v="4"/>
    <x v="3"/>
    <x v="106"/>
    <x v="5"/>
    <x v="2"/>
    <x v="6"/>
    <s v="24 Capacity Maxi Data Binder Racks, Pearl"/>
    <n v="421.1"/>
    <n v="2"/>
    <n v="105.28"/>
    <s v="Yes"/>
  </r>
  <r>
    <d v="2017-04-09T00:00:00"/>
    <x v="4"/>
    <x v="3"/>
    <x v="679"/>
    <x v="11"/>
    <x v="1"/>
    <x v="1"/>
    <s v="Global Value Steno Chair, Gray"/>
    <n v="97.18"/>
    <n v="2"/>
    <n v="6.07"/>
    <s v="Yes"/>
  </r>
  <r>
    <d v="2017-04-09T00:00:00"/>
    <x v="4"/>
    <x v="3"/>
    <x v="679"/>
    <x v="11"/>
    <x v="2"/>
    <x v="3"/>
    <s v="Xerox 213"/>
    <n v="10.37"/>
    <n v="2"/>
    <n v="3.63"/>
    <s v="Yes"/>
  </r>
  <r>
    <d v="2017-04-09T00:00:00"/>
    <x v="4"/>
    <x v="3"/>
    <x v="80"/>
    <x v="4"/>
    <x v="2"/>
    <x v="11"/>
    <s v="Hunt PowerHouse Electric Pencil Sharpener, Blue"/>
    <n v="30.38"/>
    <n v="1"/>
    <n v="3.8"/>
    <s v="Yes"/>
  </r>
  <r>
    <d v="2017-04-09T00:00:00"/>
    <x v="4"/>
    <x v="3"/>
    <x v="734"/>
    <x v="5"/>
    <x v="2"/>
    <x v="9"/>
    <s v="Pressboard Hanging Data Binders for Unburst Sheets"/>
    <n v="11.81"/>
    <n v="3"/>
    <n v="4.13"/>
    <s v="Yes"/>
  </r>
  <r>
    <d v="2017-04-09T00:00:00"/>
    <x v="4"/>
    <x v="3"/>
    <x v="358"/>
    <x v="16"/>
    <x v="2"/>
    <x v="9"/>
    <s v="Avery Trapezoid Extra Heavy Duty 4&quot; Binders"/>
    <n v="88.07"/>
    <n v="7"/>
    <n v="-58.72"/>
    <s v="No"/>
  </r>
  <r>
    <d v="2017-04-10T00:00:00"/>
    <x v="4"/>
    <x v="3"/>
    <x v="188"/>
    <x v="29"/>
    <x v="1"/>
    <x v="5"/>
    <s v="24-Hour Round Wall Clock"/>
    <n v="19.98"/>
    <n v="1"/>
    <n v="8.59"/>
    <s v="Yes"/>
  </r>
  <r>
    <d v="2017-04-11T00:00:00"/>
    <x v="4"/>
    <x v="3"/>
    <x v="282"/>
    <x v="12"/>
    <x v="0"/>
    <x v="15"/>
    <s v="Cubify CubeX 3D Printer Triple Head Print"/>
    <n v="7999.98"/>
    <n v="4"/>
    <n v="-3839.99"/>
    <s v="No"/>
  </r>
  <r>
    <d v="2017-04-11T00:00:00"/>
    <x v="4"/>
    <x v="3"/>
    <x v="282"/>
    <x v="12"/>
    <x v="2"/>
    <x v="10"/>
    <s v="Eureka The Boss Plus 12-Amp Hard Box Upright Vacuum, Red"/>
    <n v="167.44"/>
    <n v="2"/>
    <n v="14.65"/>
    <s v="Yes"/>
  </r>
  <r>
    <d v="2017-04-11T00:00:00"/>
    <x v="4"/>
    <x v="3"/>
    <x v="594"/>
    <x v="23"/>
    <x v="2"/>
    <x v="3"/>
    <s v="Adams Telephone Message Books, 5 1/4Â” x 11Â”"/>
    <n v="9.66"/>
    <n v="2"/>
    <n v="3.26"/>
    <s v="Yes"/>
  </r>
  <r>
    <d v="2017-04-11T00:00:00"/>
    <x v="4"/>
    <x v="3"/>
    <x v="184"/>
    <x v="4"/>
    <x v="2"/>
    <x v="8"/>
    <s v="Alphabetical Labels for Top Tab Filing"/>
    <n v="23.68"/>
    <n v="2"/>
    <n v="8.8800000000000008"/>
    <s v="Yes"/>
  </r>
  <r>
    <d v="2017-04-11T00:00:00"/>
    <x v="4"/>
    <x v="3"/>
    <x v="296"/>
    <x v="12"/>
    <x v="1"/>
    <x v="7"/>
    <s v="Hon 5100 Series Wood Tables"/>
    <n v="523.76"/>
    <n v="3"/>
    <n v="-192.05"/>
    <s v="No"/>
  </r>
  <r>
    <d v="2017-04-11T00:00:00"/>
    <x v="4"/>
    <x v="3"/>
    <x v="296"/>
    <x v="12"/>
    <x v="0"/>
    <x v="2"/>
    <s v="Motorola Moto X"/>
    <n v="1359.96"/>
    <n v="5"/>
    <n v="119"/>
    <s v="Yes"/>
  </r>
  <r>
    <d v="2017-04-11T00:00:00"/>
    <x v="4"/>
    <x v="3"/>
    <x v="152"/>
    <x v="23"/>
    <x v="0"/>
    <x v="0"/>
    <s v="Logitech M510 Wireless Mouse"/>
    <n v="95.98"/>
    <n v="3"/>
    <n v="15.6"/>
    <s v="Yes"/>
  </r>
  <r>
    <d v="2017-04-11T00:00:00"/>
    <x v="4"/>
    <x v="3"/>
    <x v="152"/>
    <x v="23"/>
    <x v="0"/>
    <x v="2"/>
    <s v="iOttie XL Car Mount"/>
    <n v="143.93"/>
    <n v="9"/>
    <n v="-32.380000000000003"/>
    <s v="No"/>
  </r>
  <r>
    <d v="2017-04-11T00:00:00"/>
    <x v="4"/>
    <x v="3"/>
    <x v="152"/>
    <x v="23"/>
    <x v="2"/>
    <x v="9"/>
    <s v="Storex Dura Pro Binders"/>
    <n v="3.56"/>
    <n v="2"/>
    <n v="-2.97"/>
    <s v="No"/>
  </r>
  <r>
    <d v="2017-04-11T00:00:00"/>
    <x v="4"/>
    <x v="3"/>
    <x v="152"/>
    <x v="23"/>
    <x v="2"/>
    <x v="8"/>
    <s v="Avery 481"/>
    <n v="4.93"/>
    <n v="2"/>
    <n v="1.72"/>
    <s v="Yes"/>
  </r>
  <r>
    <d v="2017-04-11T00:00:00"/>
    <x v="4"/>
    <x v="3"/>
    <x v="399"/>
    <x v="4"/>
    <x v="2"/>
    <x v="9"/>
    <s v="GBC Standard Plastic Binding Systems' Combs"/>
    <n v="7.54"/>
    <n v="6"/>
    <n v="-13.19"/>
    <s v="No"/>
  </r>
  <r>
    <d v="2017-04-11T00:00:00"/>
    <x v="4"/>
    <x v="3"/>
    <x v="399"/>
    <x v="4"/>
    <x v="2"/>
    <x v="9"/>
    <s v="Self-Adhesive Ring Binder Labels"/>
    <n v="1.41"/>
    <n v="2"/>
    <n v="-2.3199999999999998"/>
    <s v="No"/>
  </r>
  <r>
    <d v="2017-04-11T00:00:00"/>
    <x v="4"/>
    <x v="3"/>
    <x v="399"/>
    <x v="4"/>
    <x v="2"/>
    <x v="9"/>
    <s v="Wilson Jones Impact Binders"/>
    <n v="4.1399999999999997"/>
    <n v="4"/>
    <n v="-6.42"/>
    <s v="No"/>
  </r>
  <r>
    <d v="2017-04-11T00:00:00"/>
    <x v="4"/>
    <x v="3"/>
    <x v="399"/>
    <x v="4"/>
    <x v="2"/>
    <x v="6"/>
    <s v="Rogers Deluxe File Chest"/>
    <n v="52.75"/>
    <n v="3"/>
    <n v="-12.53"/>
    <s v="No"/>
  </r>
  <r>
    <d v="2017-04-11T00:00:00"/>
    <x v="4"/>
    <x v="3"/>
    <x v="436"/>
    <x v="18"/>
    <x v="0"/>
    <x v="0"/>
    <s v="SanDisk Ultra 32 GB MicroSDHC Class 10 Memory Card"/>
    <n v="70.72"/>
    <n v="4"/>
    <n v="-6.19"/>
    <s v="No"/>
  </r>
  <r>
    <d v="2017-04-11T00:00:00"/>
    <x v="4"/>
    <x v="3"/>
    <x v="436"/>
    <x v="18"/>
    <x v="2"/>
    <x v="6"/>
    <s v="Carina 42&quot;Hx23 3/4&quot;W Media Storage Unit"/>
    <n v="194.35"/>
    <n v="3"/>
    <n v="-43.73"/>
    <s v="No"/>
  </r>
  <r>
    <d v="2017-04-11T00:00:00"/>
    <x v="4"/>
    <x v="3"/>
    <x v="344"/>
    <x v="9"/>
    <x v="2"/>
    <x v="11"/>
    <s v="Binney &amp; Smith inkTank Desk Highlighter, Chisel Tip, Yellow, 12/Box"/>
    <n v="4.3"/>
    <n v="2"/>
    <n v="1.42"/>
    <s v="Yes"/>
  </r>
  <r>
    <d v="2017-04-12T00:00:00"/>
    <x v="4"/>
    <x v="3"/>
    <x v="774"/>
    <x v="13"/>
    <x v="2"/>
    <x v="9"/>
    <s v="Storex Dura Pro Binders"/>
    <n v="5.35"/>
    <n v="3"/>
    <n v="-4.46"/>
    <s v="No"/>
  </r>
  <r>
    <d v="2017-04-12T00:00:00"/>
    <x v="4"/>
    <x v="3"/>
    <x v="772"/>
    <x v="13"/>
    <x v="1"/>
    <x v="1"/>
    <s v="Safco Chair Connectors, 6/Carton"/>
    <n v="188.55"/>
    <n v="7"/>
    <n v="-2.69"/>
    <s v="No"/>
  </r>
  <r>
    <d v="2017-04-12T00:00:00"/>
    <x v="4"/>
    <x v="3"/>
    <x v="320"/>
    <x v="13"/>
    <x v="1"/>
    <x v="1"/>
    <s v="Global Chrome Stack Chair"/>
    <n v="239.96"/>
    <n v="10"/>
    <n v="-10.28"/>
    <s v="No"/>
  </r>
  <r>
    <d v="2017-04-12T00:00:00"/>
    <x v="4"/>
    <x v="3"/>
    <x v="320"/>
    <x v="13"/>
    <x v="1"/>
    <x v="5"/>
    <s v="Hand-Finished Solid Wood Document Frame"/>
    <n v="54.77"/>
    <n v="2"/>
    <n v="6.85"/>
    <s v="Yes"/>
  </r>
  <r>
    <d v="2017-04-12T00:00:00"/>
    <x v="4"/>
    <x v="3"/>
    <x v="320"/>
    <x v="13"/>
    <x v="2"/>
    <x v="11"/>
    <s v="DIXON Ticonderoga Erasable Checking Pencils"/>
    <n v="13.39"/>
    <n v="3"/>
    <n v="3.18"/>
    <s v="Yes"/>
  </r>
  <r>
    <d v="2017-04-12T00:00:00"/>
    <x v="4"/>
    <x v="3"/>
    <x v="320"/>
    <x v="13"/>
    <x v="2"/>
    <x v="3"/>
    <s v="Xerox 1956"/>
    <n v="23.92"/>
    <n v="5"/>
    <n v="8.67"/>
    <s v="Yes"/>
  </r>
  <r>
    <d v="2017-04-12T00:00:00"/>
    <x v="4"/>
    <x v="3"/>
    <x v="320"/>
    <x v="13"/>
    <x v="0"/>
    <x v="0"/>
    <s v="Logitech G13 Programmable Gameboard with LCD Display"/>
    <n v="255.97"/>
    <n v="4"/>
    <n v="-28.8"/>
    <s v="No"/>
  </r>
  <r>
    <d v="2017-04-12T00:00:00"/>
    <x v="4"/>
    <x v="3"/>
    <x v="655"/>
    <x v="3"/>
    <x v="2"/>
    <x v="6"/>
    <s v="Advantus Rolling Drawer Organizers"/>
    <n v="61.57"/>
    <n v="2"/>
    <n v="4.62"/>
    <s v="Yes"/>
  </r>
  <r>
    <d v="2017-04-12T00:00:00"/>
    <x v="4"/>
    <x v="3"/>
    <x v="642"/>
    <x v="7"/>
    <x v="2"/>
    <x v="11"/>
    <s v="Newell 310"/>
    <n v="8.8000000000000007"/>
    <n v="5"/>
    <n v="2.5499999999999998"/>
    <s v="Yes"/>
  </r>
  <r>
    <d v="2017-04-12T00:00:00"/>
    <x v="4"/>
    <x v="3"/>
    <x v="642"/>
    <x v="7"/>
    <x v="0"/>
    <x v="0"/>
    <s v="First Data TMFD35 PIN Pad"/>
    <n v="142.80000000000001"/>
    <n v="1"/>
    <n v="29.99"/>
    <s v="Yes"/>
  </r>
  <r>
    <d v="2017-04-12T00:00:00"/>
    <x v="4"/>
    <x v="3"/>
    <x v="642"/>
    <x v="7"/>
    <x v="0"/>
    <x v="0"/>
    <s v="Logitech G430 Surround Sound Gaming Headset with Dolby 7.1 Technology"/>
    <n v="399.95"/>
    <n v="5"/>
    <n v="143.97999999999999"/>
    <s v="Yes"/>
  </r>
  <r>
    <d v="2017-04-12T00:00:00"/>
    <x v="4"/>
    <x v="3"/>
    <x v="370"/>
    <x v="23"/>
    <x v="0"/>
    <x v="15"/>
    <s v="Okidata C610n Printer"/>
    <n v="649"/>
    <n v="2"/>
    <n v="-272.58"/>
    <s v="No"/>
  </r>
  <r>
    <d v="2017-04-12T00:00:00"/>
    <x v="4"/>
    <x v="3"/>
    <x v="17"/>
    <x v="18"/>
    <x v="2"/>
    <x v="3"/>
    <s v="IBM Multi-Purpose Copy Paper, 8 1/2 x 11&quot;, Case"/>
    <n v="74.349999999999994"/>
    <n v="3"/>
    <n v="23.24"/>
    <s v="Yes"/>
  </r>
  <r>
    <d v="2017-04-12T00:00:00"/>
    <x v="4"/>
    <x v="3"/>
    <x v="36"/>
    <x v="5"/>
    <x v="2"/>
    <x v="3"/>
    <s v="Adams Telephone Message Book W/Dividers/Space For Phone Numbers, 5 1/4&quot;X8 1/2&quot;, 300/Messages"/>
    <n v="11.76"/>
    <n v="2"/>
    <n v="5.76"/>
    <s v="Yes"/>
  </r>
  <r>
    <d v="2017-04-12T00:00:00"/>
    <x v="4"/>
    <x v="3"/>
    <x v="679"/>
    <x v="8"/>
    <x v="1"/>
    <x v="5"/>
    <s v="Tensor &quot;Hersey Kiss&quot; Styled Floor Lamp"/>
    <n v="12.99"/>
    <n v="1"/>
    <n v="1.56"/>
    <s v="Yes"/>
  </r>
  <r>
    <d v="2017-04-12T00:00:00"/>
    <x v="4"/>
    <x v="3"/>
    <x v="679"/>
    <x v="8"/>
    <x v="1"/>
    <x v="1"/>
    <s v="Global Value Steno Chair, Gray"/>
    <n v="182.22"/>
    <n v="3"/>
    <n v="45.56"/>
    <s v="Yes"/>
  </r>
  <r>
    <d v="2017-04-12T00:00:00"/>
    <x v="4"/>
    <x v="3"/>
    <x v="679"/>
    <x v="8"/>
    <x v="1"/>
    <x v="1"/>
    <s v="Global Low Back Tilter Chair"/>
    <n v="302.94"/>
    <n v="3"/>
    <n v="18.18"/>
    <s v="Yes"/>
  </r>
  <r>
    <d v="2017-04-12T00:00:00"/>
    <x v="4"/>
    <x v="3"/>
    <x v="107"/>
    <x v="13"/>
    <x v="1"/>
    <x v="5"/>
    <s v="C-Line Cubicle Keepers Polyproplyene Holder With Velcro Backings"/>
    <n v="11.35"/>
    <n v="3"/>
    <n v="2.7"/>
    <s v="Yes"/>
  </r>
  <r>
    <d v="2017-04-13T00:00:00"/>
    <x v="4"/>
    <x v="3"/>
    <x v="316"/>
    <x v="1"/>
    <x v="2"/>
    <x v="3"/>
    <s v="Xerox 4200 Series MultiUse Premium Copy Paper (20Lb. and 84 Bright)"/>
    <n v="5.28"/>
    <n v="1"/>
    <n v="2.38"/>
    <s v="Yes"/>
  </r>
  <r>
    <d v="2017-04-13T00:00:00"/>
    <x v="4"/>
    <x v="3"/>
    <x v="316"/>
    <x v="1"/>
    <x v="2"/>
    <x v="9"/>
    <s v="GBC DocuBind TL200 Manual Binding Machine"/>
    <n v="895.92"/>
    <n v="5"/>
    <n v="302.37"/>
    <s v="Yes"/>
  </r>
  <r>
    <d v="2017-04-13T00:00:00"/>
    <x v="4"/>
    <x v="3"/>
    <x v="684"/>
    <x v="5"/>
    <x v="1"/>
    <x v="1"/>
    <s v="Global Wood Trimmed Manager's Task Chair, Khaki"/>
    <n v="436.7"/>
    <n v="6"/>
    <n v="-38.21"/>
    <s v="No"/>
  </r>
  <r>
    <d v="2017-04-13T00:00:00"/>
    <x v="4"/>
    <x v="3"/>
    <x v="692"/>
    <x v="13"/>
    <x v="2"/>
    <x v="4"/>
    <s v="Translucent Push Pins by OIC"/>
    <n v="7.92"/>
    <n v="5"/>
    <n v="1.68"/>
    <s v="Yes"/>
  </r>
  <r>
    <d v="2017-04-14T00:00:00"/>
    <x v="4"/>
    <x v="3"/>
    <x v="521"/>
    <x v="18"/>
    <x v="2"/>
    <x v="11"/>
    <s v="Zebra Zazzle Fluorescent Highlighters"/>
    <n v="14.59"/>
    <n v="3"/>
    <n v="2.5499999999999998"/>
    <s v="Yes"/>
  </r>
  <r>
    <d v="2017-04-14T00:00:00"/>
    <x v="4"/>
    <x v="3"/>
    <x v="521"/>
    <x v="18"/>
    <x v="2"/>
    <x v="11"/>
    <s v="Sanford Prismacolor Professional Thick Lead Art Pencils, 36-Color Set"/>
    <n v="89.86"/>
    <n v="3"/>
    <n v="21.34"/>
    <s v="Yes"/>
  </r>
  <r>
    <d v="2017-04-14T00:00:00"/>
    <x v="4"/>
    <x v="3"/>
    <x v="521"/>
    <x v="18"/>
    <x v="2"/>
    <x v="3"/>
    <s v="Xerox 196"/>
    <n v="13.87"/>
    <n v="3"/>
    <n v="5.03"/>
    <s v="Yes"/>
  </r>
  <r>
    <d v="2017-04-14T00:00:00"/>
    <x v="4"/>
    <x v="3"/>
    <x v="757"/>
    <x v="28"/>
    <x v="2"/>
    <x v="9"/>
    <s v="Acco 3-Hole Punch"/>
    <n v="8.76"/>
    <n v="2"/>
    <n v="4.2"/>
    <s v="Yes"/>
  </r>
  <r>
    <d v="2017-04-14T00:00:00"/>
    <x v="4"/>
    <x v="3"/>
    <x v="386"/>
    <x v="2"/>
    <x v="2"/>
    <x v="9"/>
    <s v="Avery Non-Stick Binders"/>
    <n v="10.78"/>
    <n v="3"/>
    <n v="3.5"/>
    <s v="Yes"/>
  </r>
  <r>
    <d v="2017-04-14T00:00:00"/>
    <x v="4"/>
    <x v="3"/>
    <x v="386"/>
    <x v="2"/>
    <x v="1"/>
    <x v="14"/>
    <s v="Bush Westfield Collection Bookcases, Fully Assembled"/>
    <n v="242.35"/>
    <n v="3"/>
    <n v="9.09"/>
    <s v="Yes"/>
  </r>
  <r>
    <d v="2017-04-14T00:00:00"/>
    <x v="4"/>
    <x v="3"/>
    <x v="395"/>
    <x v="12"/>
    <x v="1"/>
    <x v="14"/>
    <s v="Sauder Cornerstone Collection Library"/>
    <n v="198.27"/>
    <n v="8"/>
    <n v="-32.22"/>
    <s v="No"/>
  </r>
  <r>
    <d v="2017-04-14T00:00:00"/>
    <x v="4"/>
    <x v="3"/>
    <x v="348"/>
    <x v="8"/>
    <x v="1"/>
    <x v="5"/>
    <s v="Tensor Computer Mounted Lamp"/>
    <n v="74.45"/>
    <n v="5"/>
    <n v="20.100000000000001"/>
    <s v="Yes"/>
  </r>
  <r>
    <d v="2017-04-15T00:00:00"/>
    <x v="4"/>
    <x v="3"/>
    <x v="174"/>
    <x v="12"/>
    <x v="2"/>
    <x v="3"/>
    <s v="Xerox 1967"/>
    <n v="15.55"/>
    <n v="3"/>
    <n v="5.44"/>
    <s v="Yes"/>
  </r>
  <r>
    <d v="2017-04-15T00:00:00"/>
    <x v="4"/>
    <x v="3"/>
    <x v="81"/>
    <x v="25"/>
    <x v="2"/>
    <x v="11"/>
    <s v="Faber Castell Col-Erase Pencils"/>
    <n v="4.8899999999999997"/>
    <n v="1"/>
    <n v="2"/>
    <s v="Yes"/>
  </r>
  <r>
    <d v="2017-04-15T00:00:00"/>
    <x v="4"/>
    <x v="3"/>
    <x v="520"/>
    <x v="14"/>
    <x v="1"/>
    <x v="5"/>
    <s v="Howard Miller 12&quot; Round Wall Clock"/>
    <n v="196.45"/>
    <n v="5"/>
    <n v="70.72"/>
    <s v="Yes"/>
  </r>
  <r>
    <d v="2017-04-15T00:00:00"/>
    <x v="4"/>
    <x v="3"/>
    <x v="312"/>
    <x v="5"/>
    <x v="2"/>
    <x v="3"/>
    <s v="Xerox 1883"/>
    <n v="79.14"/>
    <n v="3"/>
    <n v="36.4"/>
    <s v="Yes"/>
  </r>
  <r>
    <d v="2017-04-15T00:00:00"/>
    <x v="4"/>
    <x v="3"/>
    <x v="51"/>
    <x v="4"/>
    <x v="2"/>
    <x v="3"/>
    <s v="Xerox 207"/>
    <n v="20.74"/>
    <n v="4"/>
    <n v="7.26"/>
    <s v="Yes"/>
  </r>
  <r>
    <d v="2017-04-15T00:00:00"/>
    <x v="4"/>
    <x v="3"/>
    <x v="329"/>
    <x v="11"/>
    <x v="2"/>
    <x v="9"/>
    <s v="VariCap6 Expandable Binder"/>
    <n v="15.57"/>
    <n v="3"/>
    <n v="-11.94"/>
    <s v="No"/>
  </r>
  <r>
    <d v="2017-04-16T00:00:00"/>
    <x v="4"/>
    <x v="3"/>
    <x v="26"/>
    <x v="3"/>
    <x v="2"/>
    <x v="11"/>
    <s v="Newell 325"/>
    <n v="16.52"/>
    <n v="5"/>
    <n v="2.0699999999999998"/>
    <s v="Yes"/>
  </r>
  <r>
    <d v="2017-04-16T00:00:00"/>
    <x v="4"/>
    <x v="3"/>
    <x v="561"/>
    <x v="18"/>
    <x v="2"/>
    <x v="9"/>
    <s v="SpineVue Locking Slant-D Ring Binders by Cardinal"/>
    <n v="13.71"/>
    <n v="5"/>
    <n v="-10.050000000000001"/>
    <s v="No"/>
  </r>
  <r>
    <d v="2017-04-16T00:00:00"/>
    <x v="4"/>
    <x v="3"/>
    <x v="307"/>
    <x v="5"/>
    <x v="2"/>
    <x v="6"/>
    <s v="Belkin 19&quot; Vented Equipment Shelf, Black"/>
    <n v="205.92"/>
    <n v="4"/>
    <n v="2.06"/>
    <s v="Yes"/>
  </r>
  <r>
    <d v="2017-04-16T00:00:00"/>
    <x v="4"/>
    <x v="3"/>
    <x v="307"/>
    <x v="5"/>
    <x v="1"/>
    <x v="14"/>
    <s v="O'Sullivan Living Dimensions 2-Shelf Bookcases"/>
    <n v="102.83"/>
    <n v="1"/>
    <n v="-6.05"/>
    <s v="No"/>
  </r>
  <r>
    <d v="2017-04-16T00:00:00"/>
    <x v="4"/>
    <x v="3"/>
    <x v="650"/>
    <x v="39"/>
    <x v="2"/>
    <x v="16"/>
    <s v="Compact Automatic Electric Letter Opener"/>
    <n v="477.24"/>
    <n v="4"/>
    <n v="9.5399999999999991"/>
    <s v="Yes"/>
  </r>
  <r>
    <d v="2017-04-16T00:00:00"/>
    <x v="4"/>
    <x v="3"/>
    <x v="650"/>
    <x v="39"/>
    <x v="0"/>
    <x v="0"/>
    <s v="SanDisk Ultra 16 GB MicroSDHC Class 10 Memory Card"/>
    <n v="25.98"/>
    <n v="2"/>
    <n v="1.56"/>
    <s v="Yes"/>
  </r>
  <r>
    <d v="2017-04-16T00:00:00"/>
    <x v="4"/>
    <x v="3"/>
    <x v="22"/>
    <x v="4"/>
    <x v="2"/>
    <x v="9"/>
    <s v="Satellite Sectional Post Binders"/>
    <n v="26.05"/>
    <n v="3"/>
    <n v="-44.28"/>
    <s v="No"/>
  </r>
  <r>
    <d v="2017-04-16T00:00:00"/>
    <x v="4"/>
    <x v="3"/>
    <x v="22"/>
    <x v="4"/>
    <x v="2"/>
    <x v="9"/>
    <s v="GBC White Gloss Covers, Plain Front"/>
    <n v="2.9"/>
    <n v="1"/>
    <n v="-4.78"/>
    <s v="No"/>
  </r>
  <r>
    <d v="2017-04-16T00:00:00"/>
    <x v="4"/>
    <x v="3"/>
    <x v="22"/>
    <x v="4"/>
    <x v="2"/>
    <x v="6"/>
    <s v="Tennsco Commercial Shelving"/>
    <n v="32.54"/>
    <n v="2"/>
    <n v="-7.73"/>
    <s v="No"/>
  </r>
  <r>
    <d v="2017-04-16T00:00:00"/>
    <x v="4"/>
    <x v="3"/>
    <x v="625"/>
    <x v="5"/>
    <x v="2"/>
    <x v="10"/>
    <s v="Hoover Commercial SteamVac"/>
    <n v="40.74"/>
    <n v="3"/>
    <n v="12.22"/>
    <s v="Yes"/>
  </r>
  <r>
    <d v="2017-04-17T00:00:00"/>
    <x v="4"/>
    <x v="3"/>
    <x v="295"/>
    <x v="15"/>
    <x v="2"/>
    <x v="9"/>
    <s v="Insertable Tab Post Binder Dividers"/>
    <n v="12.03"/>
    <n v="5"/>
    <n v="-9.2200000000000006"/>
    <s v="No"/>
  </r>
  <r>
    <d v="2017-04-17T00:00:00"/>
    <x v="4"/>
    <x v="3"/>
    <x v="295"/>
    <x v="15"/>
    <x v="0"/>
    <x v="15"/>
    <s v="Lexmark MX611dhe Monochrome Laser Printer"/>
    <n v="2549.9899999999998"/>
    <n v="5"/>
    <n v="-3399.98"/>
    <s v="No"/>
  </r>
  <r>
    <d v="2017-04-17T00:00:00"/>
    <x v="4"/>
    <x v="3"/>
    <x v="295"/>
    <x v="15"/>
    <x v="2"/>
    <x v="9"/>
    <s v="GBC VeloBinder Manual Binding System"/>
    <n v="21.59"/>
    <n v="2"/>
    <n v="-15.84"/>
    <s v="No"/>
  </r>
  <r>
    <d v="2017-04-17T00:00:00"/>
    <x v="4"/>
    <x v="3"/>
    <x v="295"/>
    <x v="15"/>
    <x v="2"/>
    <x v="9"/>
    <s v="Cardinal Holdit Business Card Pockets"/>
    <n v="8.9600000000000009"/>
    <n v="6"/>
    <n v="-6.57"/>
    <s v="No"/>
  </r>
  <r>
    <d v="2017-04-17T00:00:00"/>
    <x v="4"/>
    <x v="3"/>
    <x v="295"/>
    <x v="15"/>
    <x v="2"/>
    <x v="3"/>
    <s v="Xerox 225"/>
    <n v="20.74"/>
    <n v="4"/>
    <n v="7.26"/>
    <s v="Yes"/>
  </r>
  <r>
    <d v="2017-04-17T00:00:00"/>
    <x v="4"/>
    <x v="3"/>
    <x v="149"/>
    <x v="13"/>
    <x v="1"/>
    <x v="5"/>
    <s v="Eldon Executive Woodline II Desk Accessories, Mahogany"/>
    <n v="60.31"/>
    <n v="3"/>
    <n v="5.28"/>
    <s v="Yes"/>
  </r>
  <r>
    <d v="2017-04-17T00:00:00"/>
    <x v="4"/>
    <x v="3"/>
    <x v="297"/>
    <x v="5"/>
    <x v="2"/>
    <x v="3"/>
    <s v="Rediform S.O.S. 1-Up Phone Message Bk, 4-1/4x3-1/16 Bk, 1 Form/Pg, 40 Messages/Bk, 3/Pk"/>
    <n v="28.14"/>
    <n v="3"/>
    <n v="13.51"/>
    <s v="Yes"/>
  </r>
  <r>
    <d v="2017-04-17T00:00:00"/>
    <x v="4"/>
    <x v="3"/>
    <x v="297"/>
    <x v="5"/>
    <x v="2"/>
    <x v="8"/>
    <s v="Avery 517"/>
    <n v="7.38"/>
    <n v="2"/>
    <n v="3.47"/>
    <s v="Yes"/>
  </r>
  <r>
    <d v="2017-04-17T00:00:00"/>
    <x v="4"/>
    <x v="3"/>
    <x v="297"/>
    <x v="5"/>
    <x v="2"/>
    <x v="4"/>
    <s v="Stockwell Push Pins"/>
    <n v="10.9"/>
    <n v="5"/>
    <n v="3.6"/>
    <s v="Yes"/>
  </r>
  <r>
    <d v="2017-04-17T00:00:00"/>
    <x v="4"/>
    <x v="3"/>
    <x v="297"/>
    <x v="5"/>
    <x v="0"/>
    <x v="0"/>
    <s v="Logitech Wireless Touch Keyboard K400"/>
    <n v="274.89"/>
    <n v="11"/>
    <n v="46.73"/>
    <s v="Yes"/>
  </r>
  <r>
    <d v="2017-04-17T00:00:00"/>
    <x v="4"/>
    <x v="3"/>
    <x v="297"/>
    <x v="5"/>
    <x v="2"/>
    <x v="8"/>
    <s v="Avery 474"/>
    <n v="23.04"/>
    <n v="8"/>
    <n v="11.29"/>
    <s v="Yes"/>
  </r>
  <r>
    <d v="2017-04-17T00:00:00"/>
    <x v="4"/>
    <x v="3"/>
    <x v="297"/>
    <x v="5"/>
    <x v="1"/>
    <x v="1"/>
    <s v="Global Wood Trimmed Manager's Task Chair, Khaki"/>
    <n v="218.35"/>
    <n v="3"/>
    <n v="-19.11"/>
    <s v="No"/>
  </r>
  <r>
    <d v="2017-04-17T00:00:00"/>
    <x v="4"/>
    <x v="3"/>
    <x v="700"/>
    <x v="3"/>
    <x v="2"/>
    <x v="6"/>
    <s v="Carina Media Storage Towers in Natural &amp; Black"/>
    <n v="195.14"/>
    <n v="4"/>
    <n v="-43.91"/>
    <s v="No"/>
  </r>
  <r>
    <d v="2017-04-20T00:00:00"/>
    <x v="4"/>
    <x v="3"/>
    <x v="706"/>
    <x v="3"/>
    <x v="1"/>
    <x v="5"/>
    <s v="Eldon Cleatmat Chair Mats for Medium Pile Carpets"/>
    <n v="44.4"/>
    <n v="2"/>
    <n v="-52.17"/>
    <s v="No"/>
  </r>
  <r>
    <d v="2017-04-20T00:00:00"/>
    <x v="4"/>
    <x v="3"/>
    <x v="734"/>
    <x v="13"/>
    <x v="1"/>
    <x v="5"/>
    <s v="Computer Room Manger, 14&quot;"/>
    <n v="51.97"/>
    <n v="2"/>
    <n v="10.39"/>
    <s v="Yes"/>
  </r>
  <r>
    <d v="2017-04-20T00:00:00"/>
    <x v="4"/>
    <x v="3"/>
    <x v="734"/>
    <x v="13"/>
    <x v="2"/>
    <x v="6"/>
    <s v="Sortfiler Multipurpose Personal File Organizer, Black"/>
    <n v="51.34"/>
    <n v="3"/>
    <n v="5.78"/>
    <s v="Yes"/>
  </r>
  <r>
    <d v="2017-04-20T00:00:00"/>
    <x v="4"/>
    <x v="3"/>
    <x v="734"/>
    <x v="13"/>
    <x v="2"/>
    <x v="6"/>
    <s v="Deluxe Rollaway Locking File with Drawer"/>
    <n v="332.7"/>
    <n v="1"/>
    <n v="33.270000000000003"/>
    <s v="Yes"/>
  </r>
  <r>
    <d v="2017-04-20T00:00:00"/>
    <x v="4"/>
    <x v="3"/>
    <x v="734"/>
    <x v="13"/>
    <x v="1"/>
    <x v="5"/>
    <s v="Executive Impressions 12&quot; Wall Clock"/>
    <n v="42.41"/>
    <n v="3"/>
    <n v="9.5399999999999991"/>
    <s v="Yes"/>
  </r>
  <r>
    <d v="2017-04-20T00:00:00"/>
    <x v="4"/>
    <x v="3"/>
    <x v="665"/>
    <x v="3"/>
    <x v="1"/>
    <x v="1"/>
    <s v="DMI Arturo Collection Mission-style Design Wood Chair"/>
    <n v="317.06"/>
    <n v="3"/>
    <n v="-18.12"/>
    <s v="No"/>
  </r>
  <r>
    <d v="2017-04-20T00:00:00"/>
    <x v="4"/>
    <x v="3"/>
    <x v="665"/>
    <x v="3"/>
    <x v="2"/>
    <x v="11"/>
    <s v="Lumber Crayons"/>
    <n v="15.76"/>
    <n v="2"/>
    <n v="3.55"/>
    <s v="Yes"/>
  </r>
  <r>
    <d v="2017-04-20T00:00:00"/>
    <x v="4"/>
    <x v="3"/>
    <x v="665"/>
    <x v="3"/>
    <x v="1"/>
    <x v="5"/>
    <s v="Master Caster Door Stop, Large Neon Orange"/>
    <n v="14.56"/>
    <n v="5"/>
    <n v="-6.19"/>
    <s v="No"/>
  </r>
  <r>
    <d v="2017-04-20T00:00:00"/>
    <x v="4"/>
    <x v="3"/>
    <x v="73"/>
    <x v="10"/>
    <x v="2"/>
    <x v="9"/>
    <s v="Premium Transparent Presentation Covers by GBC"/>
    <n v="146.86000000000001"/>
    <n v="7"/>
    <n v="70.489999999999995"/>
    <s v="Yes"/>
  </r>
  <r>
    <d v="2017-04-20T00:00:00"/>
    <x v="4"/>
    <x v="3"/>
    <x v="73"/>
    <x v="10"/>
    <x v="2"/>
    <x v="9"/>
    <s v="Cardinal EasyOpen D-Ring Binders"/>
    <n v="36.56"/>
    <n v="4"/>
    <n v="18.28"/>
    <s v="Yes"/>
  </r>
  <r>
    <d v="2017-04-20T00:00:00"/>
    <x v="4"/>
    <x v="3"/>
    <x v="611"/>
    <x v="18"/>
    <x v="2"/>
    <x v="6"/>
    <s v="Tennsco 6- and 18-Compartment Lockers"/>
    <n v="848.54"/>
    <n v="4"/>
    <n v="-21.21"/>
    <s v="No"/>
  </r>
  <r>
    <d v="2017-04-20T00:00:00"/>
    <x v="4"/>
    <x v="3"/>
    <x v="611"/>
    <x v="18"/>
    <x v="2"/>
    <x v="9"/>
    <s v="Wilson Jones Clip &amp; Carry Folder Binder Tool for Ring Binders, Clear"/>
    <n v="8.6999999999999993"/>
    <n v="5"/>
    <n v="-6.38"/>
    <s v="No"/>
  </r>
  <r>
    <d v="2017-04-20T00:00:00"/>
    <x v="4"/>
    <x v="3"/>
    <x v="611"/>
    <x v="18"/>
    <x v="0"/>
    <x v="2"/>
    <s v="Avaya 5410 Digital phone"/>
    <n v="122.38"/>
    <n v="3"/>
    <n v="-24.48"/>
    <s v="No"/>
  </r>
  <r>
    <d v="2017-04-21T00:00:00"/>
    <x v="4"/>
    <x v="3"/>
    <x v="405"/>
    <x v="4"/>
    <x v="2"/>
    <x v="10"/>
    <s v="Acco 7-Outlet Masterpiece Power Center, Wihtout Fax/Phone Line Protection"/>
    <n v="97.26"/>
    <n v="4"/>
    <n v="-243.16"/>
    <s v="No"/>
  </r>
  <r>
    <d v="2017-04-21T00:00:00"/>
    <x v="4"/>
    <x v="3"/>
    <x v="30"/>
    <x v="4"/>
    <x v="2"/>
    <x v="9"/>
    <s v="Avery Non-Stick Binders"/>
    <n v="2.69"/>
    <n v="3"/>
    <n v="-4.71"/>
    <s v="No"/>
  </r>
  <r>
    <d v="2017-04-21T00:00:00"/>
    <x v="4"/>
    <x v="3"/>
    <x v="30"/>
    <x v="4"/>
    <x v="2"/>
    <x v="9"/>
    <s v="UniKeep View Case Binders"/>
    <n v="2.93"/>
    <n v="3"/>
    <n v="-4.99"/>
    <s v="No"/>
  </r>
  <r>
    <d v="2017-04-21T00:00:00"/>
    <x v="4"/>
    <x v="3"/>
    <x v="691"/>
    <x v="1"/>
    <x v="0"/>
    <x v="0"/>
    <s v="Verbatim Slim CD and DVD Storage Cases, 50/Pack"/>
    <n v="11.54"/>
    <n v="1"/>
    <n v="3.46"/>
    <s v="Yes"/>
  </r>
  <r>
    <d v="2017-04-21T00:00:00"/>
    <x v="4"/>
    <x v="3"/>
    <x v="691"/>
    <x v="1"/>
    <x v="1"/>
    <x v="5"/>
    <s v="Eldon Advantage Foldable Chair Mats for Low Pile Carpets"/>
    <n v="162.6"/>
    <n v="3"/>
    <n v="34.15"/>
    <s v="Yes"/>
  </r>
  <r>
    <d v="2017-04-21T00:00:00"/>
    <x v="4"/>
    <x v="3"/>
    <x v="749"/>
    <x v="29"/>
    <x v="1"/>
    <x v="1"/>
    <s v="Global Fabric Manager's Chair, Dark Gray"/>
    <n v="908.82"/>
    <n v="9"/>
    <n v="227.21"/>
    <s v="Yes"/>
  </r>
  <r>
    <d v="2017-04-21T00:00:00"/>
    <x v="4"/>
    <x v="3"/>
    <x v="85"/>
    <x v="4"/>
    <x v="0"/>
    <x v="0"/>
    <s v="LogitechÂ LS21 Speaker System - PC Multimedia - 2.1-CH - Wired"/>
    <n v="47.98"/>
    <n v="3"/>
    <n v="8.4"/>
    <s v="Yes"/>
  </r>
  <r>
    <d v="2017-04-21T00:00:00"/>
    <x v="4"/>
    <x v="3"/>
    <x v="85"/>
    <x v="4"/>
    <x v="2"/>
    <x v="3"/>
    <s v="Xerox 230"/>
    <n v="20.74"/>
    <n v="4"/>
    <n v="7.26"/>
    <s v="Yes"/>
  </r>
  <r>
    <d v="2017-04-22T00:00:00"/>
    <x v="4"/>
    <x v="3"/>
    <x v="144"/>
    <x v="5"/>
    <x v="1"/>
    <x v="5"/>
    <s v="Eldon Stackable Tray, Side-Load, Legal, Smoke"/>
    <n v="18.28"/>
    <n v="2"/>
    <n v="6.22"/>
    <s v="Yes"/>
  </r>
  <r>
    <d v="2017-04-22T00:00:00"/>
    <x v="4"/>
    <x v="3"/>
    <x v="702"/>
    <x v="13"/>
    <x v="1"/>
    <x v="5"/>
    <s v="Tenex 46&quot; x 60&quot; Computer Anti-Static Chairmat, Rectangular Shaped"/>
    <n v="254.35"/>
    <n v="3"/>
    <n v="0"/>
    <s v="Break-Even"/>
  </r>
  <r>
    <d v="2017-04-22T00:00:00"/>
    <x v="4"/>
    <x v="3"/>
    <x v="621"/>
    <x v="21"/>
    <x v="2"/>
    <x v="6"/>
    <s v="Tennsco Double-Tier Lockers"/>
    <n v="675.06"/>
    <n v="3"/>
    <n v="87.76"/>
    <s v="Yes"/>
  </r>
  <r>
    <d v="2017-04-23T00:00:00"/>
    <x v="4"/>
    <x v="3"/>
    <x v="780"/>
    <x v="2"/>
    <x v="2"/>
    <x v="10"/>
    <s v="Tripp Lite Isotel 6 Outlet Surge Protector with Fax/Modem Protection"/>
    <n v="121.94"/>
    <n v="2"/>
    <n v="35.36"/>
    <s v="Yes"/>
  </r>
  <r>
    <d v="2017-04-23T00:00:00"/>
    <x v="4"/>
    <x v="3"/>
    <x v="780"/>
    <x v="2"/>
    <x v="2"/>
    <x v="16"/>
    <s v="Acme 10&quot; Easy Grip Assistive Scissors"/>
    <n v="122.71"/>
    <n v="7"/>
    <n v="36.81"/>
    <s v="Yes"/>
  </r>
  <r>
    <d v="2017-04-23T00:00:00"/>
    <x v="4"/>
    <x v="3"/>
    <x v="573"/>
    <x v="24"/>
    <x v="0"/>
    <x v="0"/>
    <s v="TRENDnet 56K USB 2.0 Phone, Internet and Fax Modem"/>
    <n v="155.34"/>
    <n v="6"/>
    <n v="55.92"/>
    <s v="Yes"/>
  </r>
  <r>
    <d v="2017-04-23T00:00:00"/>
    <x v="4"/>
    <x v="3"/>
    <x v="251"/>
    <x v="2"/>
    <x v="2"/>
    <x v="16"/>
    <s v="Fiskars Softgrip Scissors"/>
    <n v="54.9"/>
    <n v="5"/>
    <n v="15.37"/>
    <s v="Yes"/>
  </r>
  <r>
    <d v="2017-04-23T00:00:00"/>
    <x v="4"/>
    <x v="3"/>
    <x v="494"/>
    <x v="18"/>
    <x v="2"/>
    <x v="9"/>
    <s v="XtraLife ClearVue Slant-D Ring Binders by Cardinal"/>
    <n v="11.76"/>
    <n v="5"/>
    <n v="-7.84"/>
    <s v="No"/>
  </r>
  <r>
    <d v="2017-04-23T00:00:00"/>
    <x v="4"/>
    <x v="3"/>
    <x v="494"/>
    <x v="18"/>
    <x v="2"/>
    <x v="3"/>
    <s v="Xerox 195"/>
    <n v="5.34"/>
    <n v="1"/>
    <n v="1.87"/>
    <s v="Yes"/>
  </r>
  <r>
    <d v="2017-04-23T00:00:00"/>
    <x v="4"/>
    <x v="3"/>
    <x v="714"/>
    <x v="5"/>
    <x v="1"/>
    <x v="5"/>
    <s v="DAX Two-Tone Rosewood/Black Document Frame, Desktop, 5 x 7"/>
    <n v="66.36"/>
    <n v="7"/>
    <n v="26.54"/>
    <s v="Yes"/>
  </r>
  <r>
    <d v="2017-04-23T00:00:00"/>
    <x v="4"/>
    <x v="3"/>
    <x v="714"/>
    <x v="5"/>
    <x v="2"/>
    <x v="9"/>
    <s v="GBC Durable Plastic Covers"/>
    <n v="92.88"/>
    <n v="6"/>
    <n v="30.19"/>
    <s v="Yes"/>
  </r>
  <r>
    <d v="2017-04-23T00:00:00"/>
    <x v="4"/>
    <x v="3"/>
    <x v="714"/>
    <x v="5"/>
    <x v="1"/>
    <x v="5"/>
    <s v="Eldon 500 Class Desk Accessories"/>
    <n v="24.14"/>
    <n v="2"/>
    <n v="7.97"/>
    <s v="Yes"/>
  </r>
  <r>
    <d v="2017-04-23T00:00:00"/>
    <x v="4"/>
    <x v="3"/>
    <x v="677"/>
    <x v="23"/>
    <x v="1"/>
    <x v="14"/>
    <s v="O'Sullivan 4-Shelf Bookcase in Odessa Pine"/>
    <n v="387.14"/>
    <n v="4"/>
    <n v="-14.52"/>
    <s v="No"/>
  </r>
  <r>
    <d v="2017-04-23T00:00:00"/>
    <x v="4"/>
    <x v="3"/>
    <x v="677"/>
    <x v="23"/>
    <x v="0"/>
    <x v="0"/>
    <s v="Maxell 4.7GB DVD-R"/>
    <n v="45.41"/>
    <n v="2"/>
    <n v="11.92"/>
    <s v="Yes"/>
  </r>
  <r>
    <d v="2017-04-23T00:00:00"/>
    <x v="4"/>
    <x v="3"/>
    <x v="677"/>
    <x v="23"/>
    <x v="1"/>
    <x v="5"/>
    <s v="Tenex Chairmats For Use with Hard Floors"/>
    <n v="77.95"/>
    <n v="3"/>
    <n v="-11.69"/>
    <s v="No"/>
  </r>
  <r>
    <d v="2017-04-23T00:00:00"/>
    <x v="4"/>
    <x v="3"/>
    <x v="677"/>
    <x v="23"/>
    <x v="2"/>
    <x v="8"/>
    <s v="Avery 496"/>
    <n v="3"/>
    <n v="1"/>
    <n v="1.05"/>
    <s v="Yes"/>
  </r>
  <r>
    <d v="2017-04-23T00:00:00"/>
    <x v="4"/>
    <x v="3"/>
    <x v="637"/>
    <x v="15"/>
    <x v="2"/>
    <x v="13"/>
    <s v="Staple envelope"/>
    <n v="18.690000000000001"/>
    <n v="2"/>
    <n v="7.01"/>
    <s v="Yes"/>
  </r>
  <r>
    <d v="2017-04-23T00:00:00"/>
    <x v="4"/>
    <x v="3"/>
    <x v="637"/>
    <x v="15"/>
    <x v="1"/>
    <x v="5"/>
    <s v="Eldon ImÃ ge Series Desk Accessories, Clear"/>
    <n v="11.66"/>
    <n v="3"/>
    <n v="3.35"/>
    <s v="Yes"/>
  </r>
  <r>
    <d v="2017-04-24T00:00:00"/>
    <x v="4"/>
    <x v="3"/>
    <x v="154"/>
    <x v="13"/>
    <x v="2"/>
    <x v="10"/>
    <s v="Acco Smartsocket Table Surge Protector, 6 Color-Coded Adapter Outlets"/>
    <n v="99.28"/>
    <n v="2"/>
    <n v="12.41"/>
    <s v="Yes"/>
  </r>
  <r>
    <d v="2017-04-24T00:00:00"/>
    <x v="4"/>
    <x v="3"/>
    <x v="154"/>
    <x v="13"/>
    <x v="2"/>
    <x v="9"/>
    <s v="Avery Reinforcements for Hole-Punch Pages"/>
    <n v="1.19"/>
    <n v="2"/>
    <n v="-0.99"/>
    <s v="No"/>
  </r>
  <r>
    <d v="2017-04-24T00:00:00"/>
    <x v="4"/>
    <x v="3"/>
    <x v="154"/>
    <x v="13"/>
    <x v="2"/>
    <x v="9"/>
    <s v="GBC ProClick Spines for 32-Hole Punch"/>
    <n v="7.52"/>
    <n v="2"/>
    <n v="-5.76"/>
    <s v="No"/>
  </r>
  <r>
    <d v="2017-04-24T00:00:00"/>
    <x v="4"/>
    <x v="3"/>
    <x v="135"/>
    <x v="11"/>
    <x v="2"/>
    <x v="6"/>
    <s v="Sensible Storage WireTech Storage Systems"/>
    <n v="113.57"/>
    <n v="2"/>
    <n v="-21.29"/>
    <s v="No"/>
  </r>
  <r>
    <d v="2017-04-24T00:00:00"/>
    <x v="4"/>
    <x v="3"/>
    <x v="588"/>
    <x v="5"/>
    <x v="2"/>
    <x v="4"/>
    <s v="Colored Push Pins"/>
    <n v="1.81"/>
    <n v="1"/>
    <n v="0.65"/>
    <s v="Yes"/>
  </r>
  <r>
    <d v="2017-04-24T00:00:00"/>
    <x v="4"/>
    <x v="3"/>
    <x v="748"/>
    <x v="22"/>
    <x v="0"/>
    <x v="2"/>
    <s v="AT&amp;T 841000 Phone"/>
    <n v="552"/>
    <n v="10"/>
    <n v="34.5"/>
    <s v="Yes"/>
  </r>
  <r>
    <d v="2017-04-24T00:00:00"/>
    <x v="4"/>
    <x v="3"/>
    <x v="646"/>
    <x v="43"/>
    <x v="0"/>
    <x v="0"/>
    <s v="V7 USB Numeric Keypad"/>
    <n v="69.98"/>
    <n v="2"/>
    <n v="4.9000000000000004"/>
    <s v="Yes"/>
  </r>
  <r>
    <d v="2017-04-24T00:00:00"/>
    <x v="4"/>
    <x v="3"/>
    <x v="670"/>
    <x v="3"/>
    <x v="2"/>
    <x v="9"/>
    <s v="Acco Data Flex Cable Posts For Top &amp; Bottom Load Binders, 6&quot; Capacity"/>
    <n v="10.43"/>
    <n v="5"/>
    <n v="-18.25"/>
    <s v="No"/>
  </r>
  <r>
    <d v="2017-04-24T00:00:00"/>
    <x v="4"/>
    <x v="3"/>
    <x v="670"/>
    <x v="3"/>
    <x v="2"/>
    <x v="6"/>
    <s v="Safco Industrial Wire Shelving System"/>
    <n v="72.78"/>
    <n v="1"/>
    <n v="-18.2"/>
    <s v="No"/>
  </r>
  <r>
    <d v="2017-04-25T00:00:00"/>
    <x v="4"/>
    <x v="3"/>
    <x v="211"/>
    <x v="5"/>
    <x v="2"/>
    <x v="9"/>
    <s v="Cardinal Slant-D Ring Binder, Heavy Gauge Vinyl"/>
    <n v="13.9"/>
    <n v="2"/>
    <n v="4.5199999999999996"/>
    <s v="Yes"/>
  </r>
  <r>
    <d v="2017-04-25T00:00:00"/>
    <x v="4"/>
    <x v="3"/>
    <x v="677"/>
    <x v="23"/>
    <x v="2"/>
    <x v="11"/>
    <s v="Newell 312"/>
    <n v="42.05"/>
    <n v="9"/>
    <n v="5.26"/>
    <s v="Yes"/>
  </r>
  <r>
    <d v="2017-04-25T00:00:00"/>
    <x v="4"/>
    <x v="3"/>
    <x v="677"/>
    <x v="23"/>
    <x v="2"/>
    <x v="11"/>
    <s v="Stanley Bostitch Contemporary Electric Pencil Sharpeners"/>
    <n v="67.92"/>
    <n v="5"/>
    <n v="6.79"/>
    <s v="Yes"/>
  </r>
  <r>
    <d v="2017-04-25T00:00:00"/>
    <x v="4"/>
    <x v="3"/>
    <x v="437"/>
    <x v="22"/>
    <x v="2"/>
    <x v="11"/>
    <s v="Newell 318"/>
    <n v="8.9"/>
    <n v="4"/>
    <n v="0.67"/>
    <s v="Yes"/>
  </r>
  <r>
    <d v="2017-04-25T00:00:00"/>
    <x v="4"/>
    <x v="3"/>
    <x v="207"/>
    <x v="5"/>
    <x v="2"/>
    <x v="3"/>
    <s v="Telephone Message Books with Fax/Mobile Section, 5 1/2&quot; x 3 3/16&quot;"/>
    <n v="19.05"/>
    <n v="3"/>
    <n v="8.76"/>
    <s v="Yes"/>
  </r>
  <r>
    <d v="2017-04-25T00:00:00"/>
    <x v="4"/>
    <x v="3"/>
    <x v="207"/>
    <x v="5"/>
    <x v="2"/>
    <x v="9"/>
    <s v="Surelock Post Binders"/>
    <n v="73.34"/>
    <n v="3"/>
    <n v="27.5"/>
    <s v="Yes"/>
  </r>
  <r>
    <d v="2017-04-25T00:00:00"/>
    <x v="4"/>
    <x v="3"/>
    <x v="50"/>
    <x v="5"/>
    <x v="0"/>
    <x v="0"/>
    <s v="Sony 64GB Class 10 Micro SDHC R40 Memory Card"/>
    <n v="107.97"/>
    <n v="3"/>
    <n v="22.67"/>
    <s v="Yes"/>
  </r>
  <r>
    <d v="2017-04-25T00:00:00"/>
    <x v="4"/>
    <x v="3"/>
    <x v="239"/>
    <x v="5"/>
    <x v="1"/>
    <x v="14"/>
    <s v="Bush Westfield Collection Bookcases, Medium Cherry Finish"/>
    <n v="344.98"/>
    <n v="7"/>
    <n v="28.41"/>
    <s v="Yes"/>
  </r>
  <r>
    <d v="2017-04-26T00:00:00"/>
    <x v="4"/>
    <x v="3"/>
    <x v="769"/>
    <x v="4"/>
    <x v="1"/>
    <x v="5"/>
    <s v="DAX Value U-Channel Document Frames, Easel Back"/>
    <n v="1.99"/>
    <n v="1"/>
    <n v="-1.44"/>
    <s v="No"/>
  </r>
  <r>
    <d v="2017-04-26T00:00:00"/>
    <x v="4"/>
    <x v="3"/>
    <x v="712"/>
    <x v="1"/>
    <x v="2"/>
    <x v="3"/>
    <s v="Strathmore Photo Mount Cards"/>
    <n v="20.34"/>
    <n v="3"/>
    <n v="9.36"/>
    <s v="Yes"/>
  </r>
  <r>
    <d v="2017-04-26T00:00:00"/>
    <x v="4"/>
    <x v="3"/>
    <x v="712"/>
    <x v="1"/>
    <x v="2"/>
    <x v="8"/>
    <s v="Avery 478"/>
    <n v="39.28"/>
    <n v="8"/>
    <n v="19.25"/>
    <s v="Yes"/>
  </r>
  <r>
    <d v="2017-04-27T00:00:00"/>
    <x v="4"/>
    <x v="3"/>
    <x v="734"/>
    <x v="4"/>
    <x v="2"/>
    <x v="8"/>
    <s v="Avery Address/Shipping Labels for Typewriters, 4&quot; x 2&quot;"/>
    <n v="33.119999999999997"/>
    <n v="4"/>
    <n v="11.59"/>
    <s v="Yes"/>
  </r>
  <r>
    <d v="2017-04-27T00:00:00"/>
    <x v="4"/>
    <x v="3"/>
    <x v="734"/>
    <x v="4"/>
    <x v="1"/>
    <x v="14"/>
    <s v="Sauder Barrister Bookcases"/>
    <n v="220.27"/>
    <n v="4"/>
    <n v="-42.11"/>
    <s v="No"/>
  </r>
  <r>
    <d v="2017-04-27T00:00:00"/>
    <x v="4"/>
    <x v="3"/>
    <x v="393"/>
    <x v="5"/>
    <x v="2"/>
    <x v="11"/>
    <s v="Boston School Pro Electric Pencil Sharpener, 1670"/>
    <n v="123.92"/>
    <n v="4"/>
    <n v="33.46"/>
    <s v="Yes"/>
  </r>
  <r>
    <d v="2017-04-27T00:00:00"/>
    <x v="4"/>
    <x v="3"/>
    <x v="393"/>
    <x v="5"/>
    <x v="2"/>
    <x v="11"/>
    <s v="Newell Chalk Holder"/>
    <n v="12.39"/>
    <n v="3"/>
    <n v="5.7"/>
    <s v="Yes"/>
  </r>
  <r>
    <d v="2017-04-27T00:00:00"/>
    <x v="4"/>
    <x v="3"/>
    <x v="393"/>
    <x v="5"/>
    <x v="2"/>
    <x v="11"/>
    <s v="Boston Home &amp; Office Model 2000 Electric Pencil Sharpeners"/>
    <n v="47.3"/>
    <n v="2"/>
    <n v="12.3"/>
    <s v="Yes"/>
  </r>
  <r>
    <d v="2017-04-27T00:00:00"/>
    <x v="4"/>
    <x v="3"/>
    <x v="612"/>
    <x v="1"/>
    <x v="1"/>
    <x v="5"/>
    <s v="Luxo Economy Swing Arm Lamp"/>
    <n v="139.58000000000001"/>
    <n v="7"/>
    <n v="39.08"/>
    <s v="Yes"/>
  </r>
  <r>
    <d v="2017-04-28T00:00:00"/>
    <x v="4"/>
    <x v="3"/>
    <x v="34"/>
    <x v="13"/>
    <x v="2"/>
    <x v="6"/>
    <s v="Sterilite Officeware Hinged File Box"/>
    <n v="8.3800000000000008"/>
    <n v="1"/>
    <n v="0.73"/>
    <s v="Yes"/>
  </r>
  <r>
    <d v="2017-04-28T00:00:00"/>
    <x v="4"/>
    <x v="3"/>
    <x v="34"/>
    <x v="13"/>
    <x v="2"/>
    <x v="11"/>
    <s v="Newell 341"/>
    <n v="6.85"/>
    <n v="2"/>
    <n v="0.77"/>
    <s v="Yes"/>
  </r>
  <r>
    <d v="2017-04-28T00:00:00"/>
    <x v="4"/>
    <x v="3"/>
    <x v="18"/>
    <x v="12"/>
    <x v="2"/>
    <x v="10"/>
    <s v="Harmony HEPA Quiet Air Purifiers"/>
    <n v="28.08"/>
    <n v="3"/>
    <n v="5.27"/>
    <s v="Yes"/>
  </r>
  <r>
    <d v="2017-04-28T00:00:00"/>
    <x v="4"/>
    <x v="3"/>
    <x v="259"/>
    <x v="11"/>
    <x v="0"/>
    <x v="2"/>
    <s v="Samsung Galaxy S4 Mini"/>
    <n v="751.98"/>
    <n v="2"/>
    <n v="84.6"/>
    <s v="Yes"/>
  </r>
  <r>
    <d v="2017-04-29T00:00:00"/>
    <x v="4"/>
    <x v="3"/>
    <x v="294"/>
    <x v="18"/>
    <x v="1"/>
    <x v="7"/>
    <s v="SAFCO PlanMaster Heigh-Adjustable Drafting Table Base, 43w x 30d x 30-37h, Black"/>
    <n v="1048.3499999999999"/>
    <n v="5"/>
    <n v="-69.89"/>
    <s v="No"/>
  </r>
  <r>
    <d v="2017-04-29T00:00:00"/>
    <x v="4"/>
    <x v="3"/>
    <x v="365"/>
    <x v="8"/>
    <x v="2"/>
    <x v="8"/>
    <s v="Color-Coded Legal Exhibit Labels"/>
    <n v="4.91"/>
    <n v="1"/>
    <n v="2.41"/>
    <s v="Yes"/>
  </r>
  <r>
    <d v="2017-04-30T00:00:00"/>
    <x v="4"/>
    <x v="3"/>
    <x v="729"/>
    <x v="2"/>
    <x v="2"/>
    <x v="13"/>
    <s v="#10-4 1/8&quot; x 9 1/2&quot; Premium Diagonal Seam Envelopes"/>
    <n v="62.96"/>
    <n v="4"/>
    <n v="28.33"/>
    <s v="Yes"/>
  </r>
  <r>
    <d v="2017-04-30T00:00:00"/>
    <x v="4"/>
    <x v="3"/>
    <x v="11"/>
    <x v="13"/>
    <x v="0"/>
    <x v="2"/>
    <s v="Polycom SoundPoint IP 450 VoIP phone"/>
    <n v="677.58"/>
    <n v="5"/>
    <n v="-158.1"/>
    <s v="No"/>
  </r>
  <r>
    <d v="2017-04-30T00:00:00"/>
    <x v="4"/>
    <x v="3"/>
    <x v="11"/>
    <x v="13"/>
    <x v="2"/>
    <x v="9"/>
    <s v="GBC VeloBind Cover Sets"/>
    <n v="13.9"/>
    <n v="3"/>
    <n v="-9.26"/>
    <s v="No"/>
  </r>
  <r>
    <d v="2017-04-30T00:00:00"/>
    <x v="4"/>
    <x v="3"/>
    <x v="16"/>
    <x v="11"/>
    <x v="2"/>
    <x v="8"/>
    <s v="Avery 474"/>
    <n v="4.6100000000000003"/>
    <n v="2"/>
    <n v="1.67"/>
    <s v="Yes"/>
  </r>
  <r>
    <d v="2017-04-30T00:00:00"/>
    <x v="4"/>
    <x v="3"/>
    <x v="16"/>
    <x v="11"/>
    <x v="2"/>
    <x v="11"/>
    <s v="Staples in misc. colors"/>
    <n v="15.53"/>
    <n v="3"/>
    <n v="4.8499999999999996"/>
    <s v="Yes"/>
  </r>
  <r>
    <d v="2017-04-30T00:00:00"/>
    <x v="4"/>
    <x v="3"/>
    <x v="16"/>
    <x v="11"/>
    <x v="2"/>
    <x v="8"/>
    <s v="Avery 499"/>
    <n v="11.95"/>
    <n v="3"/>
    <n v="3.88"/>
    <s v="Yes"/>
  </r>
  <r>
    <d v="2017-04-30T00:00:00"/>
    <x v="4"/>
    <x v="3"/>
    <x v="538"/>
    <x v="11"/>
    <x v="1"/>
    <x v="5"/>
    <s v="3M Hangers With Command Adhesive"/>
    <n v="23.68"/>
    <n v="8"/>
    <n v="6.22"/>
    <s v="Yes"/>
  </r>
  <r>
    <d v="2017-04-30T00:00:00"/>
    <x v="4"/>
    <x v="3"/>
    <x v="538"/>
    <x v="11"/>
    <x v="0"/>
    <x v="0"/>
    <s v="Maxell 4.7GB DVD+R 5/Pack"/>
    <n v="2.38"/>
    <n v="3"/>
    <n v="0.74"/>
    <s v="Yes"/>
  </r>
  <r>
    <d v="2017-04-30T00:00:00"/>
    <x v="4"/>
    <x v="3"/>
    <x v="481"/>
    <x v="18"/>
    <x v="2"/>
    <x v="3"/>
    <s v="Xerox 222"/>
    <n v="10.37"/>
    <n v="2"/>
    <n v="3.63"/>
    <s v="Yes"/>
  </r>
  <r>
    <d v="2017-04-30T00:00:00"/>
    <x v="4"/>
    <x v="3"/>
    <x v="601"/>
    <x v="30"/>
    <x v="2"/>
    <x v="8"/>
    <s v="Avery 5"/>
    <n v="5.76"/>
    <n v="2"/>
    <n v="2.82"/>
    <s v="Yes"/>
  </r>
  <r>
    <d v="2017-04-30T00:00:00"/>
    <x v="4"/>
    <x v="3"/>
    <x v="536"/>
    <x v="3"/>
    <x v="2"/>
    <x v="9"/>
    <s v="GBC Linen Binding Covers"/>
    <n v="43.37"/>
    <n v="7"/>
    <n v="-69.400000000000006"/>
    <s v="No"/>
  </r>
  <r>
    <d v="2017-04-30T00:00:00"/>
    <x v="4"/>
    <x v="3"/>
    <x v="532"/>
    <x v="5"/>
    <x v="2"/>
    <x v="3"/>
    <s v="Xerox 1919"/>
    <n v="163.96"/>
    <n v="4"/>
    <n v="80.34"/>
    <s v="Yes"/>
  </r>
  <r>
    <d v="2017-04-30T00:00:00"/>
    <x v="4"/>
    <x v="3"/>
    <x v="388"/>
    <x v="5"/>
    <x v="1"/>
    <x v="5"/>
    <s v="Seth Thomas 16&quot; Steel Case Clock"/>
    <n v="64.959999999999994"/>
    <n v="2"/>
    <n v="21.44"/>
    <s v="Yes"/>
  </r>
  <r>
    <d v="2017-04-30T00:00:00"/>
    <x v="4"/>
    <x v="3"/>
    <x v="388"/>
    <x v="5"/>
    <x v="2"/>
    <x v="13"/>
    <s v="#10- 4 1/8&quot; x 9 1/2&quot; Security-Tint Envelopes"/>
    <n v="30.56"/>
    <n v="4"/>
    <n v="14.97"/>
    <s v="Yes"/>
  </r>
  <r>
    <d v="2017-04-30T00:00:00"/>
    <x v="4"/>
    <x v="3"/>
    <x v="29"/>
    <x v="5"/>
    <x v="2"/>
    <x v="11"/>
    <s v="Faber Castell Col-Erase Pencils"/>
    <n v="9.7799999999999994"/>
    <n v="2"/>
    <n v="4.01"/>
    <s v="Yes"/>
  </r>
  <r>
    <d v="2017-04-30T00:00:00"/>
    <x v="4"/>
    <x v="3"/>
    <x v="69"/>
    <x v="5"/>
    <x v="2"/>
    <x v="9"/>
    <s v="Fellowes Black Plastic Comb Bindings"/>
    <n v="23.24"/>
    <n v="5"/>
    <n v="7.55"/>
    <s v="Yes"/>
  </r>
  <r>
    <d v="2017-04-30T00:00:00"/>
    <x v="4"/>
    <x v="3"/>
    <x v="771"/>
    <x v="11"/>
    <x v="2"/>
    <x v="9"/>
    <s v="Acco PRESSTEX Data Binder with Storage Hooks, Light Blue, 9 1/2&quot; X 11&quot;"/>
    <n v="4.84"/>
    <n v="3"/>
    <n v="-3.55"/>
    <s v="No"/>
  </r>
  <r>
    <d v="2017-04-30T00:00:00"/>
    <x v="4"/>
    <x v="3"/>
    <x v="771"/>
    <x v="11"/>
    <x v="1"/>
    <x v="5"/>
    <s v="Tenex B1-RE Series Chair Mats for Low Pile Carpets"/>
    <n v="220.7"/>
    <n v="6"/>
    <n v="-8.2799999999999994"/>
    <s v="No"/>
  </r>
  <r>
    <d v="2017-05-02T00:00:00"/>
    <x v="4"/>
    <x v="4"/>
    <x v="141"/>
    <x v="4"/>
    <x v="2"/>
    <x v="9"/>
    <s v="Ibico Hi-Tech Manual Binding System"/>
    <n v="243.99"/>
    <n v="4"/>
    <n v="-426.99"/>
    <s v="No"/>
  </r>
  <r>
    <d v="2017-05-02T00:00:00"/>
    <x v="4"/>
    <x v="4"/>
    <x v="141"/>
    <x v="4"/>
    <x v="2"/>
    <x v="11"/>
    <s v="Staples in misc. colors"/>
    <n v="7.12"/>
    <n v="5"/>
    <n v="0.71"/>
    <s v="Yes"/>
  </r>
  <r>
    <d v="2017-05-02T00:00:00"/>
    <x v="4"/>
    <x v="4"/>
    <x v="466"/>
    <x v="5"/>
    <x v="2"/>
    <x v="10"/>
    <s v="Sanyo Counter Height Refrigerator with Crisper, 3.6 Cubic Foot, Stainless Steel/Black"/>
    <n v="1640.7"/>
    <n v="5"/>
    <n v="459.4"/>
    <s v="Yes"/>
  </r>
  <r>
    <d v="2017-05-02T00:00:00"/>
    <x v="4"/>
    <x v="4"/>
    <x v="466"/>
    <x v="5"/>
    <x v="0"/>
    <x v="2"/>
    <s v="Geemarc AmpliPOWER60"/>
    <n v="371.2"/>
    <n v="5"/>
    <n v="41.76"/>
    <s v="Yes"/>
  </r>
  <r>
    <d v="2017-05-03T00:00:00"/>
    <x v="4"/>
    <x v="4"/>
    <x v="510"/>
    <x v="0"/>
    <x v="2"/>
    <x v="8"/>
    <s v="Avery 515"/>
    <n v="25.06"/>
    <n v="2"/>
    <n v="11.78"/>
    <s v="Yes"/>
  </r>
  <r>
    <d v="2017-05-03T00:00:00"/>
    <x v="4"/>
    <x v="4"/>
    <x v="444"/>
    <x v="7"/>
    <x v="2"/>
    <x v="4"/>
    <s v="Advantus Map Pennant Flags and Round Head Tacks"/>
    <n v="7.9"/>
    <n v="2"/>
    <n v="2.5299999999999998"/>
    <s v="Yes"/>
  </r>
  <r>
    <d v="2017-05-03T00:00:00"/>
    <x v="4"/>
    <x v="4"/>
    <x v="444"/>
    <x v="7"/>
    <x v="2"/>
    <x v="6"/>
    <s v="Recycled Steel Personal File for Standard File Folders"/>
    <n v="221.16"/>
    <n v="4"/>
    <n v="57.5"/>
    <s v="Yes"/>
  </r>
  <r>
    <d v="2017-05-03T00:00:00"/>
    <x v="4"/>
    <x v="4"/>
    <x v="444"/>
    <x v="7"/>
    <x v="2"/>
    <x v="9"/>
    <s v="GBC ProClick Punch Binding System"/>
    <n v="127.96"/>
    <n v="2"/>
    <n v="62.7"/>
    <s v="Yes"/>
  </r>
  <r>
    <d v="2017-05-03T00:00:00"/>
    <x v="4"/>
    <x v="4"/>
    <x v="444"/>
    <x v="7"/>
    <x v="2"/>
    <x v="9"/>
    <s v="Avery Hole Reinforcements"/>
    <n v="18.690000000000001"/>
    <n v="3"/>
    <n v="9.16"/>
    <s v="Yes"/>
  </r>
  <r>
    <d v="2017-05-03T00:00:00"/>
    <x v="4"/>
    <x v="4"/>
    <x v="606"/>
    <x v="33"/>
    <x v="2"/>
    <x v="13"/>
    <s v="Laser &amp; Ink Jet Business Envelopes"/>
    <n v="42.68"/>
    <n v="4"/>
    <n v="19.63"/>
    <s v="Yes"/>
  </r>
  <r>
    <d v="2017-05-03T00:00:00"/>
    <x v="4"/>
    <x v="4"/>
    <x v="606"/>
    <x v="33"/>
    <x v="0"/>
    <x v="0"/>
    <s v="Logitech G700s Rechargeable Gaming Mouse"/>
    <n v="299.97000000000003"/>
    <n v="3"/>
    <n v="125.99"/>
    <s v="Yes"/>
  </r>
  <r>
    <d v="2017-05-03T00:00:00"/>
    <x v="4"/>
    <x v="4"/>
    <x v="606"/>
    <x v="33"/>
    <x v="2"/>
    <x v="10"/>
    <s v="Kensington 7 Outlet MasterPiece HOMEOFFICE Power Control Center"/>
    <n v="262.24"/>
    <n v="2"/>
    <n v="78.67"/>
    <s v="Yes"/>
  </r>
  <r>
    <d v="2017-05-03T00:00:00"/>
    <x v="4"/>
    <x v="4"/>
    <x v="606"/>
    <x v="33"/>
    <x v="2"/>
    <x v="9"/>
    <s v="Ibico Recycled Linen-Style Covers"/>
    <n v="234.36"/>
    <n v="6"/>
    <n v="112.49"/>
    <s v="Yes"/>
  </r>
  <r>
    <d v="2017-05-05T00:00:00"/>
    <x v="4"/>
    <x v="4"/>
    <x v="541"/>
    <x v="5"/>
    <x v="2"/>
    <x v="13"/>
    <s v="Peel &amp; Seel Recycled Catalog Envelopes, Brown"/>
    <n v="23.16"/>
    <n v="2"/>
    <n v="11.58"/>
    <s v="Yes"/>
  </r>
  <r>
    <d v="2017-05-05T00:00:00"/>
    <x v="4"/>
    <x v="4"/>
    <x v="375"/>
    <x v="15"/>
    <x v="2"/>
    <x v="13"/>
    <s v="Redi-Strip #10 Envelopes, 4 1/8 x 9 1/2"/>
    <n v="21.24"/>
    <n v="9"/>
    <n v="7.43"/>
    <s v="Yes"/>
  </r>
  <r>
    <d v="2017-05-05T00:00:00"/>
    <x v="4"/>
    <x v="4"/>
    <x v="375"/>
    <x v="15"/>
    <x v="2"/>
    <x v="9"/>
    <s v="Avery Durable Slant Ring Binders, No Labels"/>
    <n v="9.5500000000000007"/>
    <n v="8"/>
    <n v="-7.32"/>
    <s v="No"/>
  </r>
  <r>
    <d v="2017-05-05T00:00:00"/>
    <x v="4"/>
    <x v="4"/>
    <x v="375"/>
    <x v="15"/>
    <x v="1"/>
    <x v="14"/>
    <s v="Bestar Classic Bookcase"/>
    <n v="89.99"/>
    <n v="3"/>
    <n v="-152.97999999999999"/>
    <s v="No"/>
  </r>
  <r>
    <d v="2017-05-05T00:00:00"/>
    <x v="4"/>
    <x v="4"/>
    <x v="684"/>
    <x v="21"/>
    <x v="2"/>
    <x v="9"/>
    <s v="Ibico Covers for Plastic or Wire Binding Elements"/>
    <n v="34.5"/>
    <n v="3"/>
    <n v="15.53"/>
    <s v="Yes"/>
  </r>
  <r>
    <d v="2017-05-05T00:00:00"/>
    <x v="4"/>
    <x v="4"/>
    <x v="205"/>
    <x v="2"/>
    <x v="2"/>
    <x v="3"/>
    <s v="Xerox 1923"/>
    <n v="6.68"/>
    <n v="1"/>
    <n v="3.21"/>
    <s v="Yes"/>
  </r>
  <r>
    <d v="2017-05-06T00:00:00"/>
    <x v="4"/>
    <x v="4"/>
    <x v="579"/>
    <x v="4"/>
    <x v="0"/>
    <x v="2"/>
    <s v="LG G3"/>
    <n v="470.38"/>
    <n v="3"/>
    <n v="52.92"/>
    <s v="Yes"/>
  </r>
  <r>
    <d v="2017-05-06T00:00:00"/>
    <x v="4"/>
    <x v="4"/>
    <x v="312"/>
    <x v="11"/>
    <x v="2"/>
    <x v="3"/>
    <s v="Xerox 227"/>
    <n v="20.74"/>
    <n v="4"/>
    <n v="7.26"/>
    <s v="Yes"/>
  </r>
  <r>
    <d v="2017-05-07T00:00:00"/>
    <x v="4"/>
    <x v="4"/>
    <x v="646"/>
    <x v="4"/>
    <x v="1"/>
    <x v="5"/>
    <s v="Deflect-o RollaMat Studded, Beveled Mat for Medium Pile Carpeting"/>
    <n v="332.03"/>
    <n v="9"/>
    <n v="-348.63"/>
    <s v="No"/>
  </r>
  <r>
    <d v="2017-05-07T00:00:00"/>
    <x v="4"/>
    <x v="4"/>
    <x v="646"/>
    <x v="4"/>
    <x v="2"/>
    <x v="9"/>
    <s v="Cardinal HOLDit! Binder Insert Strips,Extra Strips"/>
    <n v="11.39"/>
    <n v="9"/>
    <n v="-17.66"/>
    <s v="No"/>
  </r>
  <r>
    <d v="2017-05-07T00:00:00"/>
    <x v="4"/>
    <x v="4"/>
    <x v="646"/>
    <x v="4"/>
    <x v="2"/>
    <x v="3"/>
    <s v="Xerox 1975"/>
    <n v="15.55"/>
    <n v="3"/>
    <n v="5.64"/>
    <s v="Yes"/>
  </r>
  <r>
    <d v="2017-05-07T00:00:00"/>
    <x v="4"/>
    <x v="4"/>
    <x v="646"/>
    <x v="4"/>
    <x v="2"/>
    <x v="3"/>
    <s v="Xerox 1966"/>
    <n v="31.1"/>
    <n v="6"/>
    <n v="11.28"/>
    <s v="Yes"/>
  </r>
  <r>
    <d v="2017-05-07T00:00:00"/>
    <x v="4"/>
    <x v="4"/>
    <x v="646"/>
    <x v="4"/>
    <x v="2"/>
    <x v="9"/>
    <s v="Tuf-Vin Binders"/>
    <n v="6.32"/>
    <n v="1"/>
    <n v="-10.42"/>
    <s v="No"/>
  </r>
  <r>
    <d v="2017-05-07T00:00:00"/>
    <x v="4"/>
    <x v="4"/>
    <x v="154"/>
    <x v="31"/>
    <x v="0"/>
    <x v="2"/>
    <s v="Anker 36W 4-Port USB Wall Charger Travel Power Adapter for iPhone 5s 5c 5"/>
    <n v="79.959999999999994"/>
    <n v="4"/>
    <n v="22.39"/>
    <s v="Yes"/>
  </r>
  <r>
    <d v="2017-05-08T00:00:00"/>
    <x v="4"/>
    <x v="4"/>
    <x v="245"/>
    <x v="17"/>
    <x v="2"/>
    <x v="3"/>
    <s v="Adams Phone Message Book, 200 Message Capacity, 8 1/16Â” x 11Â”"/>
    <n v="13.76"/>
    <n v="2"/>
    <n v="6.33"/>
    <s v="Yes"/>
  </r>
  <r>
    <d v="2017-05-08T00:00:00"/>
    <x v="4"/>
    <x v="4"/>
    <x v="69"/>
    <x v="4"/>
    <x v="2"/>
    <x v="6"/>
    <s v="Tennsco Lockers, Sand"/>
    <n v="151.06"/>
    <n v="9"/>
    <n v="7.55"/>
    <s v="Yes"/>
  </r>
  <r>
    <d v="2017-05-08T00:00:00"/>
    <x v="4"/>
    <x v="4"/>
    <x v="148"/>
    <x v="24"/>
    <x v="2"/>
    <x v="9"/>
    <s v="Premium Transparent Presentation Covers by GBC"/>
    <n v="125.88"/>
    <n v="6"/>
    <n v="60.42"/>
    <s v="Yes"/>
  </r>
  <r>
    <d v="2017-05-08T00:00:00"/>
    <x v="4"/>
    <x v="4"/>
    <x v="148"/>
    <x v="24"/>
    <x v="0"/>
    <x v="0"/>
    <s v="LogitechÂ MX Performance Wireless Mouse"/>
    <n v="79.78"/>
    <n v="2"/>
    <n v="29.52"/>
    <s v="Yes"/>
  </r>
  <r>
    <d v="2017-05-08T00:00:00"/>
    <x v="4"/>
    <x v="4"/>
    <x v="148"/>
    <x v="24"/>
    <x v="2"/>
    <x v="8"/>
    <s v="Avery 475"/>
    <n v="133.19999999999999"/>
    <n v="9"/>
    <n v="66.599999999999994"/>
    <s v="Yes"/>
  </r>
  <r>
    <d v="2017-05-09T00:00:00"/>
    <x v="4"/>
    <x v="4"/>
    <x v="448"/>
    <x v="1"/>
    <x v="2"/>
    <x v="11"/>
    <s v="Newell 333"/>
    <n v="2.78"/>
    <n v="1"/>
    <n v="0.72"/>
    <s v="Yes"/>
  </r>
  <r>
    <d v="2017-05-09T00:00:00"/>
    <x v="4"/>
    <x v="4"/>
    <x v="99"/>
    <x v="11"/>
    <x v="2"/>
    <x v="6"/>
    <s v="Gould Plastics 18-Pocket Panel Bin, 34w x 5-1/4d x 20-1/2h"/>
    <n v="147.18"/>
    <n v="2"/>
    <n v="-29.44"/>
    <s v="No"/>
  </r>
  <r>
    <d v="2017-05-09T00:00:00"/>
    <x v="4"/>
    <x v="4"/>
    <x v="739"/>
    <x v="23"/>
    <x v="0"/>
    <x v="0"/>
    <s v="MaxellÂ LTO Ultrium - 800 GB"/>
    <n v="89.57"/>
    <n v="4"/>
    <n v="-1.1200000000000001"/>
    <s v="No"/>
  </r>
  <r>
    <d v="2017-05-09T00:00:00"/>
    <x v="4"/>
    <x v="4"/>
    <x v="739"/>
    <x v="23"/>
    <x v="2"/>
    <x v="11"/>
    <s v="Model L Table or Wall-Mount Pencil Sharpener"/>
    <n v="71.959999999999994"/>
    <n v="5"/>
    <n v="7.2"/>
    <s v="Yes"/>
  </r>
  <r>
    <d v="2017-05-09T00:00:00"/>
    <x v="4"/>
    <x v="4"/>
    <x v="739"/>
    <x v="23"/>
    <x v="2"/>
    <x v="3"/>
    <s v="Xerox 220"/>
    <n v="15.55"/>
    <n v="3"/>
    <n v="5.44"/>
    <s v="Yes"/>
  </r>
  <r>
    <d v="2017-05-10T00:00:00"/>
    <x v="4"/>
    <x v="4"/>
    <x v="168"/>
    <x v="2"/>
    <x v="0"/>
    <x v="2"/>
    <s v="Motorola HK250 Universal Bluetooth Headset"/>
    <n v="160.93"/>
    <n v="7"/>
    <n v="3.22"/>
    <s v="Yes"/>
  </r>
  <r>
    <d v="2017-05-10T00:00:00"/>
    <x v="4"/>
    <x v="4"/>
    <x v="168"/>
    <x v="2"/>
    <x v="2"/>
    <x v="9"/>
    <s v="Tuf-Vin Binders"/>
    <n v="75.790000000000006"/>
    <n v="3"/>
    <n v="25.58"/>
    <s v="Yes"/>
  </r>
  <r>
    <d v="2017-05-10T00:00:00"/>
    <x v="4"/>
    <x v="4"/>
    <x v="157"/>
    <x v="5"/>
    <x v="2"/>
    <x v="9"/>
    <s v="Avery Framed View Binder, EZD Ring (Locking), Navy, 1 1/2&quot;"/>
    <n v="39.92"/>
    <n v="5"/>
    <n v="13.47"/>
    <s v="Yes"/>
  </r>
  <r>
    <d v="2017-05-10T00:00:00"/>
    <x v="4"/>
    <x v="4"/>
    <x v="157"/>
    <x v="5"/>
    <x v="2"/>
    <x v="3"/>
    <s v="Xerox 1951"/>
    <n v="61.96"/>
    <n v="2"/>
    <n v="27.88"/>
    <s v="Yes"/>
  </r>
  <r>
    <d v="2017-05-10T00:00:00"/>
    <x v="4"/>
    <x v="4"/>
    <x v="157"/>
    <x v="5"/>
    <x v="2"/>
    <x v="9"/>
    <s v="Avery Hole Reinforcements"/>
    <n v="19.940000000000001"/>
    <n v="4"/>
    <n v="7.23"/>
    <s v="Yes"/>
  </r>
  <r>
    <d v="2017-05-10T00:00:00"/>
    <x v="4"/>
    <x v="4"/>
    <x v="491"/>
    <x v="2"/>
    <x v="0"/>
    <x v="2"/>
    <s v="Samsung HM1900 Bluetooth Headset"/>
    <n v="87.8"/>
    <n v="4"/>
    <n v="43.9"/>
    <s v="Yes"/>
  </r>
  <r>
    <d v="2017-05-10T00:00:00"/>
    <x v="4"/>
    <x v="4"/>
    <x v="491"/>
    <x v="2"/>
    <x v="1"/>
    <x v="1"/>
    <s v="Global High-Back Leather Tilter, Burgundy"/>
    <n v="221.38"/>
    <n v="2"/>
    <n v="2.46"/>
    <s v="Yes"/>
  </r>
  <r>
    <d v="2017-05-10T00:00:00"/>
    <x v="4"/>
    <x v="4"/>
    <x v="491"/>
    <x v="2"/>
    <x v="0"/>
    <x v="15"/>
    <s v="3D Systems Cube Printer, 2nd Generation, Magenta"/>
    <n v="5199.96"/>
    <n v="4"/>
    <n v="1351.99"/>
    <s v="Yes"/>
  </r>
  <r>
    <d v="2017-05-10T00:00:00"/>
    <x v="4"/>
    <x v="4"/>
    <x v="111"/>
    <x v="15"/>
    <x v="0"/>
    <x v="0"/>
    <s v="LogitechÂ MX Performance Wireless Mouse"/>
    <n v="63.82"/>
    <n v="2"/>
    <n v="13.56"/>
    <s v="Yes"/>
  </r>
  <r>
    <d v="2017-05-10T00:00:00"/>
    <x v="4"/>
    <x v="4"/>
    <x v="494"/>
    <x v="5"/>
    <x v="1"/>
    <x v="1"/>
    <s v="Global Deluxe High-Back Office Chair in Storm"/>
    <n v="435.17"/>
    <n v="4"/>
    <n v="-59.84"/>
    <s v="No"/>
  </r>
  <r>
    <d v="2017-05-10T00:00:00"/>
    <x v="4"/>
    <x v="4"/>
    <x v="494"/>
    <x v="5"/>
    <x v="2"/>
    <x v="4"/>
    <s v="Staples"/>
    <n v="14.9"/>
    <n v="5"/>
    <n v="6.85"/>
    <s v="Yes"/>
  </r>
  <r>
    <d v="2017-05-10T00:00:00"/>
    <x v="4"/>
    <x v="4"/>
    <x v="494"/>
    <x v="5"/>
    <x v="2"/>
    <x v="10"/>
    <s v="Hoover Replacement Belts For Soft Guard &amp; Commercial Ltweight Upright Vacs, 2/Pk"/>
    <n v="15.8"/>
    <n v="4"/>
    <n v="4.1100000000000003"/>
    <s v="Yes"/>
  </r>
  <r>
    <d v="2017-05-10T00:00:00"/>
    <x v="4"/>
    <x v="4"/>
    <x v="494"/>
    <x v="5"/>
    <x v="1"/>
    <x v="5"/>
    <s v="DAX Clear Channel Poster Frame"/>
    <n v="72.900000000000006"/>
    <n v="5"/>
    <n v="26.97"/>
    <s v="Yes"/>
  </r>
  <r>
    <d v="2017-05-10T00:00:00"/>
    <x v="4"/>
    <x v="4"/>
    <x v="494"/>
    <x v="5"/>
    <x v="1"/>
    <x v="7"/>
    <s v="KI Adjustable-Height Table"/>
    <n v="206.35"/>
    <n v="3"/>
    <n v="5.16"/>
    <s v="Yes"/>
  </r>
  <r>
    <d v="2017-05-10T00:00:00"/>
    <x v="4"/>
    <x v="4"/>
    <x v="494"/>
    <x v="5"/>
    <x v="0"/>
    <x v="2"/>
    <s v="Square Credit Card Reader, 4 1/2&quot; x 4 1/2&quot; x 1&quot;, White"/>
    <n v="7.99"/>
    <n v="1"/>
    <n v="2.7"/>
    <s v="Yes"/>
  </r>
  <r>
    <d v="2017-05-11T00:00:00"/>
    <x v="4"/>
    <x v="4"/>
    <x v="387"/>
    <x v="22"/>
    <x v="2"/>
    <x v="9"/>
    <s v="Avery Durable Slant Ring Binders, No Labels"/>
    <n v="2.39"/>
    <n v="2"/>
    <n v="-1.83"/>
    <s v="No"/>
  </r>
  <r>
    <d v="2017-05-11T00:00:00"/>
    <x v="4"/>
    <x v="4"/>
    <x v="387"/>
    <x v="22"/>
    <x v="2"/>
    <x v="6"/>
    <s v="Trav-L-File Heavy-Duty Shuttle II, Black"/>
    <n v="243.99"/>
    <n v="7"/>
    <n v="30.5"/>
    <s v="Yes"/>
  </r>
  <r>
    <d v="2017-05-11T00:00:00"/>
    <x v="4"/>
    <x v="4"/>
    <x v="362"/>
    <x v="35"/>
    <x v="0"/>
    <x v="0"/>
    <s v="NETGEAR AC1750 Dual Band GigabitÂ Smart WiFi Router"/>
    <n v="159.99"/>
    <n v="1"/>
    <n v="54.4"/>
    <s v="Yes"/>
  </r>
  <r>
    <d v="2017-05-11T00:00:00"/>
    <x v="4"/>
    <x v="4"/>
    <x v="748"/>
    <x v="2"/>
    <x v="0"/>
    <x v="0"/>
    <s v="Enermax Aurora Lite Keyboard"/>
    <n v="390.75"/>
    <n v="5"/>
    <n v="171.93"/>
    <s v="Yes"/>
  </r>
  <r>
    <d v="2017-05-11T00:00:00"/>
    <x v="4"/>
    <x v="4"/>
    <x v="648"/>
    <x v="3"/>
    <x v="2"/>
    <x v="9"/>
    <s v="Avery Recycled Flexi-View Covers for Binding Systems"/>
    <n v="16.03"/>
    <n v="5"/>
    <n v="-25.65"/>
    <s v="No"/>
  </r>
  <r>
    <d v="2017-05-11T00:00:00"/>
    <x v="4"/>
    <x v="4"/>
    <x v="88"/>
    <x v="4"/>
    <x v="0"/>
    <x v="2"/>
    <s v="Nortel Meridian M3904 Professional Digital phone"/>
    <n v="492.77"/>
    <n v="4"/>
    <n v="55.44"/>
    <s v="Yes"/>
  </r>
  <r>
    <d v="2017-05-11T00:00:00"/>
    <x v="4"/>
    <x v="4"/>
    <x v="35"/>
    <x v="5"/>
    <x v="2"/>
    <x v="3"/>
    <s v="Xerox 1996"/>
    <n v="12.96"/>
    <n v="2"/>
    <n v="6.22"/>
    <s v="Yes"/>
  </r>
  <r>
    <d v="2017-05-11T00:00:00"/>
    <x v="4"/>
    <x v="4"/>
    <x v="786"/>
    <x v="2"/>
    <x v="2"/>
    <x v="9"/>
    <s v="GBC Prestige Therm-A-Bind Covers"/>
    <n v="164.69"/>
    <n v="6"/>
    <n v="55.58"/>
    <s v="Yes"/>
  </r>
  <r>
    <d v="2017-05-11T00:00:00"/>
    <x v="4"/>
    <x v="4"/>
    <x v="786"/>
    <x v="2"/>
    <x v="1"/>
    <x v="7"/>
    <s v="Balt Split Level Computer Training Table"/>
    <n v="166.5"/>
    <n v="2"/>
    <n v="-66.599999999999994"/>
    <s v="No"/>
  </r>
  <r>
    <d v="2017-05-11T00:00:00"/>
    <x v="4"/>
    <x v="4"/>
    <x v="786"/>
    <x v="2"/>
    <x v="2"/>
    <x v="3"/>
    <s v="Xerox 202"/>
    <n v="12.96"/>
    <n v="2"/>
    <n v="6.22"/>
    <s v="Yes"/>
  </r>
  <r>
    <d v="2017-05-11T00:00:00"/>
    <x v="4"/>
    <x v="4"/>
    <x v="786"/>
    <x v="2"/>
    <x v="2"/>
    <x v="3"/>
    <s v="Eaton Premium Continuous-Feed Paper, 25% Cotton, Letter Size, White, 1000 Shts/Box"/>
    <n v="110.96"/>
    <n v="2"/>
    <n v="53.26"/>
    <s v="Yes"/>
  </r>
  <r>
    <d v="2017-05-11T00:00:00"/>
    <x v="4"/>
    <x v="4"/>
    <x v="786"/>
    <x v="2"/>
    <x v="0"/>
    <x v="2"/>
    <s v="Anker Astro 15000mAh USB Portable Charger"/>
    <n v="99.98"/>
    <n v="2"/>
    <n v="4"/>
    <s v="Yes"/>
  </r>
  <r>
    <d v="2017-05-11T00:00:00"/>
    <x v="4"/>
    <x v="4"/>
    <x v="786"/>
    <x v="2"/>
    <x v="2"/>
    <x v="9"/>
    <s v="Avery Premier Heavy-Duty Binder with Round Locking Rings"/>
    <n v="11.42"/>
    <n v="1"/>
    <n v="3.71"/>
    <s v="Yes"/>
  </r>
  <r>
    <d v="2017-05-11T00:00:00"/>
    <x v="4"/>
    <x v="4"/>
    <x v="786"/>
    <x v="2"/>
    <x v="1"/>
    <x v="1"/>
    <s v="Harbour Creations 67200 Series Stacking Chairs"/>
    <n v="128.12"/>
    <n v="2"/>
    <n v="24.2"/>
    <s v="Yes"/>
  </r>
  <r>
    <d v="2017-05-11T00:00:00"/>
    <x v="4"/>
    <x v="4"/>
    <x v="786"/>
    <x v="2"/>
    <x v="1"/>
    <x v="5"/>
    <s v="Career Cubicle Clock, 8 1/4&quot;, Black"/>
    <n v="101.4"/>
    <n v="5"/>
    <n v="38.53"/>
    <s v="Yes"/>
  </r>
  <r>
    <d v="2017-05-11T00:00:00"/>
    <x v="4"/>
    <x v="4"/>
    <x v="704"/>
    <x v="24"/>
    <x v="2"/>
    <x v="3"/>
    <s v="Ampad Gold Fibre Wirebound Steno Books, 6&quot; x 9&quot;, Gregg Ruled"/>
    <n v="4.41"/>
    <n v="1"/>
    <n v="2.0299999999999998"/>
    <s v="Yes"/>
  </r>
  <r>
    <d v="2017-05-11T00:00:00"/>
    <x v="4"/>
    <x v="4"/>
    <x v="704"/>
    <x v="24"/>
    <x v="2"/>
    <x v="3"/>
    <s v="Easy-staple paper"/>
    <n v="167.94"/>
    <n v="3"/>
    <n v="82.29"/>
    <s v="Yes"/>
  </r>
  <r>
    <d v="2017-05-11T00:00:00"/>
    <x v="4"/>
    <x v="4"/>
    <x v="704"/>
    <x v="24"/>
    <x v="2"/>
    <x v="3"/>
    <s v="Strathmore Photo Mount Cards"/>
    <n v="67.8"/>
    <n v="10"/>
    <n v="31.19"/>
    <s v="Yes"/>
  </r>
  <r>
    <d v="2017-05-12T00:00:00"/>
    <x v="4"/>
    <x v="4"/>
    <x v="744"/>
    <x v="24"/>
    <x v="2"/>
    <x v="10"/>
    <s v="Kensington 6 Outlet Guardian Standard Surge Protector"/>
    <n v="61.44"/>
    <n v="3"/>
    <n v="16.59"/>
    <s v="Yes"/>
  </r>
  <r>
    <d v="2017-05-12T00:00:00"/>
    <x v="4"/>
    <x v="4"/>
    <x v="744"/>
    <x v="24"/>
    <x v="2"/>
    <x v="3"/>
    <s v="Southworth 100% RÃ©sumÃ© Paper, 24lb."/>
    <n v="38.9"/>
    <n v="5"/>
    <n v="17.510000000000002"/>
    <s v="Yes"/>
  </r>
  <r>
    <d v="2017-05-12T00:00:00"/>
    <x v="4"/>
    <x v="4"/>
    <x v="744"/>
    <x v="24"/>
    <x v="0"/>
    <x v="0"/>
    <s v="ImationÂ 16GB Mini TravelDrive USB 2.0Â Flash Drive"/>
    <n v="99.39"/>
    <n v="3"/>
    <n v="40.75"/>
    <s v="Yes"/>
  </r>
  <r>
    <d v="2017-05-12T00:00:00"/>
    <x v="4"/>
    <x v="4"/>
    <x v="243"/>
    <x v="5"/>
    <x v="2"/>
    <x v="3"/>
    <s v="Xerox 1960"/>
    <n v="92.94"/>
    <n v="3"/>
    <n v="41.82"/>
    <s v="Yes"/>
  </r>
  <r>
    <d v="2017-05-12T00:00:00"/>
    <x v="4"/>
    <x v="4"/>
    <x v="11"/>
    <x v="45"/>
    <x v="0"/>
    <x v="0"/>
    <s v="Logitech ClearChat Comfort/USB Headset H390"/>
    <n v="205.03"/>
    <n v="7"/>
    <n v="67.66"/>
    <s v="Yes"/>
  </r>
  <r>
    <d v="2017-05-12T00:00:00"/>
    <x v="4"/>
    <x v="4"/>
    <x v="24"/>
    <x v="2"/>
    <x v="1"/>
    <x v="5"/>
    <s v="Eldon Expressions Wood and Plastic Desk Accessories, Cherry Wood"/>
    <n v="20.94"/>
    <n v="3"/>
    <n v="6.07"/>
    <s v="Yes"/>
  </r>
  <r>
    <d v="2017-05-12T00:00:00"/>
    <x v="4"/>
    <x v="4"/>
    <x v="24"/>
    <x v="2"/>
    <x v="1"/>
    <x v="5"/>
    <s v="Seth Thomas 14&quot; Putty-Colored Wall Clock"/>
    <n v="58.68"/>
    <n v="2"/>
    <n v="18.190000000000001"/>
    <s v="Yes"/>
  </r>
  <r>
    <d v="2017-05-12T00:00:00"/>
    <x v="4"/>
    <x v="4"/>
    <x v="24"/>
    <x v="2"/>
    <x v="2"/>
    <x v="10"/>
    <s v="Eureka The Boss Cordless Rechargeable Stick Vac"/>
    <n v="254.9"/>
    <n v="5"/>
    <n v="68.819999999999993"/>
    <s v="Yes"/>
  </r>
  <r>
    <d v="2017-05-12T00:00:00"/>
    <x v="4"/>
    <x v="4"/>
    <x v="521"/>
    <x v="1"/>
    <x v="2"/>
    <x v="9"/>
    <s v="GBC Wire Binding Combs"/>
    <n v="24.82"/>
    <n v="3"/>
    <n v="8.3800000000000008"/>
    <s v="Yes"/>
  </r>
  <r>
    <d v="2017-05-12T00:00:00"/>
    <x v="4"/>
    <x v="4"/>
    <x v="521"/>
    <x v="1"/>
    <x v="2"/>
    <x v="9"/>
    <s v="Zipper Ring Binder Pockets"/>
    <n v="14.98"/>
    <n v="6"/>
    <n v="5.43"/>
    <s v="Yes"/>
  </r>
  <r>
    <d v="2017-05-12T00:00:00"/>
    <x v="4"/>
    <x v="4"/>
    <x v="366"/>
    <x v="2"/>
    <x v="1"/>
    <x v="5"/>
    <s v="Magnifier Swing Arm Lamp"/>
    <n v="41.96"/>
    <n v="2"/>
    <n v="10.91"/>
    <s v="Yes"/>
  </r>
  <r>
    <d v="2017-05-12T00:00:00"/>
    <x v="4"/>
    <x v="4"/>
    <x v="366"/>
    <x v="2"/>
    <x v="2"/>
    <x v="8"/>
    <s v="Self-Adhesive Removable Labels"/>
    <n v="9.4499999999999993"/>
    <n v="3"/>
    <n v="4.54"/>
    <s v="Yes"/>
  </r>
  <r>
    <d v="2017-05-12T00:00:00"/>
    <x v="4"/>
    <x v="4"/>
    <x v="720"/>
    <x v="1"/>
    <x v="2"/>
    <x v="9"/>
    <s v="GBC Premium Transparent Covers with Diagonal Lined Pattern"/>
    <n v="83.92"/>
    <n v="5"/>
    <n v="29.37"/>
    <s v="Yes"/>
  </r>
  <r>
    <d v="2017-05-12T00:00:00"/>
    <x v="4"/>
    <x v="4"/>
    <x v="720"/>
    <x v="1"/>
    <x v="1"/>
    <x v="5"/>
    <s v="Eldon Radial Chair Mat for Low to Medium Pile Carpets"/>
    <n v="199.9"/>
    <n v="5"/>
    <n v="39.979999999999997"/>
    <s v="Yes"/>
  </r>
  <r>
    <d v="2017-05-12T00:00:00"/>
    <x v="4"/>
    <x v="4"/>
    <x v="720"/>
    <x v="1"/>
    <x v="0"/>
    <x v="2"/>
    <s v="Cyber Acoustics AC-202b Speech Recognition Stereo Headset"/>
    <n v="31.18"/>
    <n v="3"/>
    <n v="-7.01"/>
    <s v="No"/>
  </r>
  <r>
    <d v="2017-05-12T00:00:00"/>
    <x v="4"/>
    <x v="4"/>
    <x v="720"/>
    <x v="1"/>
    <x v="2"/>
    <x v="9"/>
    <s v="GBC VeloBinder Manual Binding System"/>
    <n v="172.75"/>
    <n v="6"/>
    <n v="60.46"/>
    <s v="Yes"/>
  </r>
  <r>
    <d v="2017-05-12T00:00:00"/>
    <x v="4"/>
    <x v="4"/>
    <x v="720"/>
    <x v="1"/>
    <x v="2"/>
    <x v="9"/>
    <s v="Fellowes Black Plastic Comb Bindings"/>
    <n v="9.3000000000000007"/>
    <n v="2"/>
    <n v="3.02"/>
    <s v="Yes"/>
  </r>
  <r>
    <d v="2017-05-12T00:00:00"/>
    <x v="4"/>
    <x v="4"/>
    <x v="545"/>
    <x v="2"/>
    <x v="2"/>
    <x v="3"/>
    <s v="Telephone Message Books with Fax/Mobile Section, 4 1/4&quot; x 6&quot;"/>
    <n v="21.6"/>
    <n v="6"/>
    <n v="9.94"/>
    <s v="Yes"/>
  </r>
  <r>
    <d v="2017-05-12T00:00:00"/>
    <x v="4"/>
    <x v="4"/>
    <x v="545"/>
    <x v="2"/>
    <x v="2"/>
    <x v="8"/>
    <s v="Avery 52"/>
    <n v="11.07"/>
    <n v="3"/>
    <n v="5.2"/>
    <s v="Yes"/>
  </r>
  <r>
    <d v="2017-05-13T00:00:00"/>
    <x v="4"/>
    <x v="4"/>
    <x v="111"/>
    <x v="5"/>
    <x v="2"/>
    <x v="8"/>
    <s v="Self-Adhesive Address Labels for Typewriters by Universal"/>
    <n v="58.48"/>
    <n v="8"/>
    <n v="27.49"/>
    <s v="Yes"/>
  </r>
  <r>
    <d v="2017-05-13T00:00:00"/>
    <x v="4"/>
    <x v="4"/>
    <x v="411"/>
    <x v="24"/>
    <x v="2"/>
    <x v="13"/>
    <s v="Tyvek Side-Opening Peel &amp; Seel Expanding Envelopes"/>
    <n v="180.96"/>
    <n v="2"/>
    <n v="81.430000000000007"/>
    <s v="Yes"/>
  </r>
  <r>
    <d v="2017-05-13T00:00:00"/>
    <x v="4"/>
    <x v="4"/>
    <x v="411"/>
    <x v="24"/>
    <x v="2"/>
    <x v="9"/>
    <s v="Ibico Hi-Tech Manual Binding System"/>
    <n v="914.97"/>
    <n v="3"/>
    <n v="411.74"/>
    <s v="Yes"/>
  </r>
  <r>
    <d v="2017-05-13T00:00:00"/>
    <x v="4"/>
    <x v="4"/>
    <x v="411"/>
    <x v="24"/>
    <x v="0"/>
    <x v="2"/>
    <s v="Plantronics Calisto P620-M USB Wireless Speakerphone System"/>
    <n v="587.97"/>
    <n v="3"/>
    <n v="158.75"/>
    <s v="Yes"/>
  </r>
  <r>
    <d v="2017-05-13T00:00:00"/>
    <x v="4"/>
    <x v="4"/>
    <x v="411"/>
    <x v="24"/>
    <x v="2"/>
    <x v="6"/>
    <s v="Tennsco 6- and 18-Compartment Lockers"/>
    <n v="530.34"/>
    <n v="2"/>
    <n v="95.46"/>
    <s v="Yes"/>
  </r>
  <r>
    <d v="2017-05-13T00:00:00"/>
    <x v="4"/>
    <x v="4"/>
    <x v="411"/>
    <x v="24"/>
    <x v="2"/>
    <x v="3"/>
    <s v="Hammermill CopyPlus Copy Paper (20Lb. and 84 Bright)"/>
    <n v="14.94"/>
    <n v="3"/>
    <n v="7.32"/>
    <s v="Yes"/>
  </r>
  <r>
    <d v="2017-05-13T00:00:00"/>
    <x v="4"/>
    <x v="4"/>
    <x v="408"/>
    <x v="37"/>
    <x v="2"/>
    <x v="9"/>
    <s v="GBC Twin Loop Wire Binding Elements"/>
    <n v="299.52"/>
    <n v="9"/>
    <n v="149.76"/>
    <s v="Yes"/>
  </r>
  <r>
    <d v="2017-05-13T00:00:00"/>
    <x v="4"/>
    <x v="4"/>
    <x v="279"/>
    <x v="23"/>
    <x v="2"/>
    <x v="10"/>
    <s v="Fellowes Basic Home/Office Series Surge Protectors"/>
    <n v="20.77"/>
    <n v="2"/>
    <n v="2.34"/>
    <s v="Yes"/>
  </r>
  <r>
    <d v="2017-05-13T00:00:00"/>
    <x v="4"/>
    <x v="4"/>
    <x v="771"/>
    <x v="13"/>
    <x v="1"/>
    <x v="1"/>
    <s v="Office Star - Mesh Screen back chair with Vinyl seat"/>
    <n v="458.43"/>
    <n v="5"/>
    <n v="-124.43"/>
    <s v="No"/>
  </r>
  <r>
    <d v="2017-05-14T00:00:00"/>
    <x v="4"/>
    <x v="4"/>
    <x v="326"/>
    <x v="5"/>
    <x v="1"/>
    <x v="5"/>
    <s v="Eldon Stackable Tray, Side-Load, Legal, Smoke"/>
    <n v="18.28"/>
    <n v="2"/>
    <n v="6.22"/>
    <s v="Yes"/>
  </r>
  <r>
    <d v="2017-05-14T00:00:00"/>
    <x v="4"/>
    <x v="4"/>
    <x v="326"/>
    <x v="5"/>
    <x v="0"/>
    <x v="0"/>
    <s v="Razer Tiamat Over Ear 7.1 Surround Sound PC Gaming Headset"/>
    <n v="1399.93"/>
    <n v="7"/>
    <n v="601.97"/>
    <s v="Yes"/>
  </r>
  <r>
    <d v="2017-05-14T00:00:00"/>
    <x v="4"/>
    <x v="4"/>
    <x v="106"/>
    <x v="33"/>
    <x v="2"/>
    <x v="13"/>
    <s v="Fashion Color Clasp Envelopes"/>
    <n v="48.69"/>
    <n v="9"/>
    <n v="23.86"/>
    <s v="Yes"/>
  </r>
  <r>
    <d v="2017-05-14T00:00:00"/>
    <x v="4"/>
    <x v="4"/>
    <x v="604"/>
    <x v="2"/>
    <x v="0"/>
    <x v="2"/>
    <s v="Google Nexus 5"/>
    <n v="539.97"/>
    <n v="3"/>
    <n v="134.99"/>
    <s v="Yes"/>
  </r>
  <r>
    <d v="2017-05-14T00:00:00"/>
    <x v="4"/>
    <x v="4"/>
    <x v="604"/>
    <x v="2"/>
    <x v="2"/>
    <x v="6"/>
    <s v="X-Rack File for Hanging Folders"/>
    <n v="22.58"/>
    <n v="2"/>
    <n v="5.87"/>
    <s v="Yes"/>
  </r>
  <r>
    <d v="2017-05-14T00:00:00"/>
    <x v="4"/>
    <x v="4"/>
    <x v="172"/>
    <x v="1"/>
    <x v="2"/>
    <x v="3"/>
    <s v="Xerox 1917"/>
    <n v="440.19"/>
    <n v="9"/>
    <n v="206.89"/>
    <s v="Yes"/>
  </r>
  <r>
    <d v="2017-05-14T00:00:00"/>
    <x v="4"/>
    <x v="4"/>
    <x v="172"/>
    <x v="1"/>
    <x v="2"/>
    <x v="16"/>
    <s v="Martin-Yale Premier Letter Opener"/>
    <n v="64.400000000000006"/>
    <n v="5"/>
    <n v="1.93"/>
    <s v="Yes"/>
  </r>
  <r>
    <d v="2017-05-14T00:00:00"/>
    <x v="4"/>
    <x v="4"/>
    <x v="258"/>
    <x v="4"/>
    <x v="1"/>
    <x v="1"/>
    <s v="Global Commerce Series Low-Back Swivel/Tilt Chairs"/>
    <n v="899.43"/>
    <n v="5"/>
    <n v="-12.85"/>
    <s v="No"/>
  </r>
  <r>
    <d v="2017-05-14T00:00:00"/>
    <x v="4"/>
    <x v="4"/>
    <x v="258"/>
    <x v="4"/>
    <x v="2"/>
    <x v="11"/>
    <s v="Newell 309"/>
    <n v="46.2"/>
    <n v="5"/>
    <n v="5.78"/>
    <s v="Yes"/>
  </r>
  <r>
    <d v="2017-05-14T00:00:00"/>
    <x v="4"/>
    <x v="4"/>
    <x v="258"/>
    <x v="4"/>
    <x v="2"/>
    <x v="3"/>
    <s v="Xerox 1936"/>
    <n v="47.95"/>
    <n v="3"/>
    <n v="16.18"/>
    <s v="Yes"/>
  </r>
  <r>
    <d v="2017-05-14T00:00:00"/>
    <x v="4"/>
    <x v="4"/>
    <x v="258"/>
    <x v="4"/>
    <x v="0"/>
    <x v="2"/>
    <s v="PayAnywhere Card Reader"/>
    <n v="7.99"/>
    <n v="1"/>
    <n v="0.7"/>
    <s v="Yes"/>
  </r>
  <r>
    <d v="2017-05-14T00:00:00"/>
    <x v="4"/>
    <x v="4"/>
    <x v="258"/>
    <x v="4"/>
    <x v="2"/>
    <x v="3"/>
    <s v="Xerox 1937"/>
    <n v="76.86"/>
    <n v="2"/>
    <n v="26.9"/>
    <s v="Yes"/>
  </r>
  <r>
    <d v="2017-05-14T00:00:00"/>
    <x v="4"/>
    <x v="4"/>
    <x v="458"/>
    <x v="29"/>
    <x v="2"/>
    <x v="11"/>
    <s v="OIC #2 Pencils, Medium Soft"/>
    <n v="3.76"/>
    <n v="2"/>
    <n v="1.0900000000000001"/>
    <s v="Yes"/>
  </r>
  <r>
    <d v="2017-05-14T00:00:00"/>
    <x v="4"/>
    <x v="4"/>
    <x v="458"/>
    <x v="29"/>
    <x v="2"/>
    <x v="11"/>
    <s v="Prang Colored Pencils"/>
    <n v="14.7"/>
    <n v="5"/>
    <n v="6.62"/>
    <s v="Yes"/>
  </r>
  <r>
    <d v="2017-05-14T00:00:00"/>
    <x v="4"/>
    <x v="4"/>
    <x v="458"/>
    <x v="29"/>
    <x v="2"/>
    <x v="11"/>
    <s v="Eberhard Faber 3 1/2&quot; Golf Pencils"/>
    <n v="37.200000000000003"/>
    <n v="5"/>
    <n v="9.3000000000000007"/>
    <s v="Yes"/>
  </r>
  <r>
    <d v="2017-05-14T00:00:00"/>
    <x v="4"/>
    <x v="4"/>
    <x v="458"/>
    <x v="29"/>
    <x v="0"/>
    <x v="0"/>
    <s v="Belkin F8E887 USB Wired Ergonomic Keyboard"/>
    <n v="89.97"/>
    <n v="3"/>
    <n v="18.89"/>
    <s v="Yes"/>
  </r>
  <r>
    <d v="2017-05-14T00:00:00"/>
    <x v="4"/>
    <x v="4"/>
    <x v="458"/>
    <x v="29"/>
    <x v="1"/>
    <x v="1"/>
    <s v="Office Star - Contemporary Task Swivel chair with Loop Arms, Charcoal"/>
    <n v="261.95999999999998"/>
    <n v="2"/>
    <n v="23.58"/>
    <s v="Yes"/>
  </r>
  <r>
    <d v="2017-05-14T00:00:00"/>
    <x v="4"/>
    <x v="4"/>
    <x v="458"/>
    <x v="29"/>
    <x v="2"/>
    <x v="8"/>
    <s v="Avery 505"/>
    <n v="74"/>
    <n v="5"/>
    <n v="37"/>
    <s v="Yes"/>
  </r>
  <r>
    <d v="2017-05-14T00:00:00"/>
    <x v="4"/>
    <x v="4"/>
    <x v="102"/>
    <x v="18"/>
    <x v="2"/>
    <x v="9"/>
    <s v="Premium Transparent Presentation Covers, No Pattern/Clear, 8 1/2&quot; x 11&quot;"/>
    <n v="58.17"/>
    <n v="5"/>
    <n v="-46.54"/>
    <s v="No"/>
  </r>
  <r>
    <d v="2017-05-14T00:00:00"/>
    <x v="4"/>
    <x v="4"/>
    <x v="102"/>
    <x v="18"/>
    <x v="2"/>
    <x v="8"/>
    <s v="Avery 502"/>
    <n v="5.04"/>
    <n v="2"/>
    <n v="1.76"/>
    <s v="Yes"/>
  </r>
  <r>
    <d v="2017-05-14T00:00:00"/>
    <x v="4"/>
    <x v="4"/>
    <x v="102"/>
    <x v="18"/>
    <x v="2"/>
    <x v="3"/>
    <s v="Xerox 19"/>
    <n v="24.78"/>
    <n v="1"/>
    <n v="7.75"/>
    <s v="Yes"/>
  </r>
  <r>
    <d v="2017-05-15T00:00:00"/>
    <x v="4"/>
    <x v="4"/>
    <x v="428"/>
    <x v="22"/>
    <x v="0"/>
    <x v="2"/>
    <s v="Logitech B530 USBÂ HeadsetÂ -Â headsetÂ - Full size, Binaural"/>
    <n v="29.59"/>
    <n v="1"/>
    <n v="2.59"/>
    <s v="Yes"/>
  </r>
  <r>
    <d v="2017-05-15T00:00:00"/>
    <x v="4"/>
    <x v="4"/>
    <x v="428"/>
    <x v="22"/>
    <x v="2"/>
    <x v="9"/>
    <s v="Avery Durable Slant Ring Binders"/>
    <n v="4.75"/>
    <n v="2"/>
    <n v="-3.17"/>
    <s v="No"/>
  </r>
  <r>
    <d v="2017-05-15T00:00:00"/>
    <x v="4"/>
    <x v="4"/>
    <x v="428"/>
    <x v="22"/>
    <x v="2"/>
    <x v="3"/>
    <s v="Universal Ultra Bright White Copier/Laser Paper, 8 1/2&quot; x 11&quot;, Ream"/>
    <n v="15.55"/>
    <n v="3"/>
    <n v="5.64"/>
    <s v="Yes"/>
  </r>
  <r>
    <d v="2017-05-15T00:00:00"/>
    <x v="4"/>
    <x v="4"/>
    <x v="131"/>
    <x v="1"/>
    <x v="1"/>
    <x v="5"/>
    <s v="24-Hour Round Wall Clock"/>
    <n v="39.96"/>
    <n v="2"/>
    <n v="17.18"/>
    <s v="Yes"/>
  </r>
  <r>
    <d v="2017-05-15T00:00:00"/>
    <x v="4"/>
    <x v="4"/>
    <x v="131"/>
    <x v="1"/>
    <x v="1"/>
    <x v="1"/>
    <s v="SAFCO Optional Arm Kit for Workspace Cribbage Stacking Chair"/>
    <n v="42.62"/>
    <n v="2"/>
    <n v="4.26"/>
    <s v="Yes"/>
  </r>
  <r>
    <d v="2017-05-15T00:00:00"/>
    <x v="4"/>
    <x v="4"/>
    <x v="131"/>
    <x v="1"/>
    <x v="1"/>
    <x v="1"/>
    <s v="SAFCO Arco Folding Chair"/>
    <n v="220.96"/>
    <n v="1"/>
    <n v="24.86"/>
    <s v="Yes"/>
  </r>
  <r>
    <d v="2017-05-15T00:00:00"/>
    <x v="4"/>
    <x v="4"/>
    <x v="179"/>
    <x v="3"/>
    <x v="2"/>
    <x v="3"/>
    <s v="Xerox 1880"/>
    <n v="56.7"/>
    <n v="2"/>
    <n v="19.14"/>
    <s v="Yes"/>
  </r>
  <r>
    <d v="2017-05-15T00:00:00"/>
    <x v="4"/>
    <x v="4"/>
    <x v="179"/>
    <x v="3"/>
    <x v="0"/>
    <x v="2"/>
    <s v="QVS USB Car Charger 2-Port 2.1Amp for iPod/iPhone/iPad/iPad 2/iPad 3"/>
    <n v="11.12"/>
    <n v="2"/>
    <n v="3.48"/>
    <s v="Yes"/>
  </r>
  <r>
    <d v="2017-05-16T00:00:00"/>
    <x v="4"/>
    <x v="4"/>
    <x v="529"/>
    <x v="18"/>
    <x v="2"/>
    <x v="6"/>
    <s v="SAFCO Commercial Wire Shelving, Black"/>
    <n v="221.02"/>
    <n v="2"/>
    <n v="-55.26"/>
    <s v="No"/>
  </r>
  <r>
    <d v="2017-05-18T00:00:00"/>
    <x v="4"/>
    <x v="4"/>
    <x v="407"/>
    <x v="13"/>
    <x v="0"/>
    <x v="0"/>
    <s v="KeyTronicÂ KT800P2 -Â KeyboardÂ - Black"/>
    <n v="36.049999999999997"/>
    <n v="3"/>
    <n v="-0.9"/>
    <s v="No"/>
  </r>
  <r>
    <d v="2017-05-18T00:00:00"/>
    <x v="4"/>
    <x v="4"/>
    <x v="43"/>
    <x v="2"/>
    <x v="1"/>
    <x v="5"/>
    <s v="Master Caster Door Stop, Large Neon Orange"/>
    <n v="14.56"/>
    <n v="2"/>
    <n v="6.26"/>
    <s v="Yes"/>
  </r>
  <r>
    <d v="2017-05-18T00:00:00"/>
    <x v="4"/>
    <x v="4"/>
    <x v="43"/>
    <x v="2"/>
    <x v="2"/>
    <x v="9"/>
    <s v="Acco Pressboard Covers with Storage Hooks, 9 1/2&quot; x 11&quot;, Executive Red"/>
    <n v="3.05"/>
    <n v="1"/>
    <n v="1.03"/>
    <s v="Yes"/>
  </r>
  <r>
    <d v="2017-05-18T00:00:00"/>
    <x v="4"/>
    <x v="4"/>
    <x v="159"/>
    <x v="4"/>
    <x v="2"/>
    <x v="9"/>
    <s v="Acco Pressboard Covers with Storage Hooks, 14 7/8&quot; x 11&quot;, Light Blue"/>
    <n v="6.87"/>
    <n v="7"/>
    <n v="-10.65"/>
    <s v="No"/>
  </r>
  <r>
    <d v="2017-05-18T00:00:00"/>
    <x v="4"/>
    <x v="4"/>
    <x v="159"/>
    <x v="4"/>
    <x v="2"/>
    <x v="9"/>
    <s v="Avery Framed View Binder, EZD Ring (Locking), Navy, 1 1/2&quot;"/>
    <n v="2"/>
    <n v="1"/>
    <n v="-3.29"/>
    <s v="No"/>
  </r>
  <r>
    <d v="2017-05-18T00:00:00"/>
    <x v="4"/>
    <x v="4"/>
    <x v="159"/>
    <x v="4"/>
    <x v="2"/>
    <x v="6"/>
    <s v="Plastic Stacking Crates &amp; Casters"/>
    <n v="8.93"/>
    <n v="2"/>
    <n v="0.67"/>
    <s v="Yes"/>
  </r>
  <r>
    <d v="2017-05-18T00:00:00"/>
    <x v="4"/>
    <x v="4"/>
    <x v="736"/>
    <x v="21"/>
    <x v="2"/>
    <x v="10"/>
    <s v="Acco Six-Outlet Power Strip, 4' Cord Length"/>
    <n v="17.239999999999998"/>
    <n v="2"/>
    <n v="4.4800000000000004"/>
    <s v="Yes"/>
  </r>
  <r>
    <d v="2017-05-18T00:00:00"/>
    <x v="4"/>
    <x v="4"/>
    <x v="736"/>
    <x v="21"/>
    <x v="1"/>
    <x v="14"/>
    <s v="Hon 4-Shelf Metal Bookcases"/>
    <n v="302.94"/>
    <n v="3"/>
    <n v="75.739999999999995"/>
    <s v="Yes"/>
  </r>
  <r>
    <d v="2017-05-18T00:00:00"/>
    <x v="4"/>
    <x v="4"/>
    <x v="736"/>
    <x v="21"/>
    <x v="0"/>
    <x v="2"/>
    <s v="QVS USB Car Charger 2-Port 2.1Amp for iPod/iPhone/iPad/iPad 2/iPad 3"/>
    <n v="34.75"/>
    <n v="5"/>
    <n v="15.64"/>
    <s v="Yes"/>
  </r>
  <r>
    <d v="2017-05-18T00:00:00"/>
    <x v="4"/>
    <x v="4"/>
    <x v="736"/>
    <x v="21"/>
    <x v="2"/>
    <x v="9"/>
    <s v="Poly Designer Cover &amp; Back"/>
    <n v="113.94"/>
    <n v="6"/>
    <n v="54.69"/>
    <s v="Yes"/>
  </r>
  <r>
    <d v="2017-05-18T00:00:00"/>
    <x v="4"/>
    <x v="4"/>
    <x v="736"/>
    <x v="21"/>
    <x v="0"/>
    <x v="2"/>
    <s v="Apple EarPods with Remote and Mic"/>
    <n v="55.98"/>
    <n v="2"/>
    <n v="15.67"/>
    <s v="Yes"/>
  </r>
  <r>
    <d v="2017-05-18T00:00:00"/>
    <x v="4"/>
    <x v="4"/>
    <x v="579"/>
    <x v="16"/>
    <x v="0"/>
    <x v="2"/>
    <s v="Aastra 6757i CT Wireless VoIP phone"/>
    <n v="344.7"/>
    <n v="2"/>
    <n v="38.78"/>
    <s v="Yes"/>
  </r>
  <r>
    <d v="2017-05-18T00:00:00"/>
    <x v="4"/>
    <x v="4"/>
    <x v="380"/>
    <x v="28"/>
    <x v="2"/>
    <x v="10"/>
    <s v="Avanti 1.7 Cu. Ft. Refrigerator"/>
    <n v="706.86"/>
    <n v="7"/>
    <n v="197.92"/>
    <s v="Yes"/>
  </r>
  <r>
    <d v="2017-05-18T00:00:00"/>
    <x v="4"/>
    <x v="4"/>
    <x v="380"/>
    <x v="28"/>
    <x v="0"/>
    <x v="2"/>
    <s v="Motorola HK250 Universal Bluetooth Headset"/>
    <n v="114.95"/>
    <n v="5"/>
    <n v="2.2999999999999998"/>
    <s v="Yes"/>
  </r>
  <r>
    <d v="2017-05-18T00:00:00"/>
    <x v="4"/>
    <x v="4"/>
    <x v="380"/>
    <x v="28"/>
    <x v="2"/>
    <x v="9"/>
    <s v="Universal Recycled Hanging Pressboard Report Binders, Letter Size"/>
    <n v="43.19"/>
    <n v="7"/>
    <n v="20.73"/>
    <s v="Yes"/>
  </r>
  <r>
    <d v="2017-05-18T00:00:00"/>
    <x v="4"/>
    <x v="4"/>
    <x v="700"/>
    <x v="3"/>
    <x v="1"/>
    <x v="5"/>
    <s v="Flat Face Poster Frame"/>
    <n v="22.61"/>
    <n v="3"/>
    <n v="-10.17"/>
    <s v="No"/>
  </r>
  <r>
    <d v="2017-05-18T00:00:00"/>
    <x v="4"/>
    <x v="4"/>
    <x v="700"/>
    <x v="3"/>
    <x v="1"/>
    <x v="5"/>
    <s v="C-Line Cubicle Keepers Polyproplyene Holder With Velcro Backings"/>
    <n v="1.89"/>
    <n v="1"/>
    <n v="-0.99"/>
    <s v="No"/>
  </r>
  <r>
    <d v="2017-05-19T00:00:00"/>
    <x v="4"/>
    <x v="4"/>
    <x v="124"/>
    <x v="1"/>
    <x v="2"/>
    <x v="10"/>
    <s v="Belkin Premiere Surge Master II 8-outlet surge protector"/>
    <n v="97.16"/>
    <n v="2"/>
    <n v="28.18"/>
    <s v="Yes"/>
  </r>
  <r>
    <d v="2017-05-19T00:00:00"/>
    <x v="4"/>
    <x v="4"/>
    <x v="293"/>
    <x v="2"/>
    <x v="2"/>
    <x v="10"/>
    <s v="Bionaire Personal Warm Mist Humidifier/Vaporizer"/>
    <n v="281.33999999999997"/>
    <n v="6"/>
    <n v="109.72"/>
    <s v="Yes"/>
  </r>
  <r>
    <d v="2017-05-19T00:00:00"/>
    <x v="4"/>
    <x v="4"/>
    <x v="293"/>
    <x v="2"/>
    <x v="0"/>
    <x v="2"/>
    <s v="Nortel Meridian M3904 Professional Digital phone"/>
    <n v="307.98"/>
    <n v="2"/>
    <n v="89.31"/>
    <s v="Yes"/>
  </r>
  <r>
    <d v="2017-05-19T00:00:00"/>
    <x v="4"/>
    <x v="4"/>
    <x v="293"/>
    <x v="2"/>
    <x v="0"/>
    <x v="0"/>
    <s v="Logitech Wireless Performance Mouse MX for PC and Mac"/>
    <n v="299.97000000000003"/>
    <n v="3"/>
    <n v="113.99"/>
    <s v="Yes"/>
  </r>
  <r>
    <d v="2017-05-19T00:00:00"/>
    <x v="4"/>
    <x v="4"/>
    <x v="4"/>
    <x v="21"/>
    <x v="0"/>
    <x v="0"/>
    <s v="Kingston Digital DataTraveler 32GB USB 2.0"/>
    <n v="67.8"/>
    <n v="4"/>
    <n v="4.07"/>
    <s v="Yes"/>
  </r>
  <r>
    <d v="2017-05-19T00:00:00"/>
    <x v="4"/>
    <x v="4"/>
    <x v="4"/>
    <x v="21"/>
    <x v="0"/>
    <x v="2"/>
    <s v="Nokia Lumia 925"/>
    <n v="377.97"/>
    <n v="3"/>
    <n v="98.27"/>
    <s v="Yes"/>
  </r>
  <r>
    <d v="2017-05-19T00:00:00"/>
    <x v="4"/>
    <x v="4"/>
    <x v="4"/>
    <x v="21"/>
    <x v="1"/>
    <x v="14"/>
    <s v="O'Sullivan 2-Door Barrister Bookcase in Odessa Pine"/>
    <n v="1628.82"/>
    <n v="9"/>
    <n v="374.63"/>
    <s v="Yes"/>
  </r>
  <r>
    <d v="2017-05-19T00:00:00"/>
    <x v="4"/>
    <x v="4"/>
    <x v="4"/>
    <x v="21"/>
    <x v="2"/>
    <x v="3"/>
    <s v="Xerox 1945"/>
    <n v="286.93"/>
    <n v="7"/>
    <n v="140.6"/>
    <s v="Yes"/>
  </r>
  <r>
    <d v="2017-05-19T00:00:00"/>
    <x v="4"/>
    <x v="4"/>
    <x v="286"/>
    <x v="5"/>
    <x v="1"/>
    <x v="1"/>
    <s v="Situations Contoured Folding Chairs, 4/Set"/>
    <n v="681.41"/>
    <n v="12"/>
    <n v="42.59"/>
    <s v="Yes"/>
  </r>
  <r>
    <d v="2017-05-19T00:00:00"/>
    <x v="4"/>
    <x v="4"/>
    <x v="286"/>
    <x v="5"/>
    <x v="2"/>
    <x v="11"/>
    <s v="Newell 310"/>
    <n v="3.52"/>
    <n v="2"/>
    <n v="1.02"/>
    <s v="Yes"/>
  </r>
  <r>
    <d v="2017-05-19T00:00:00"/>
    <x v="4"/>
    <x v="4"/>
    <x v="286"/>
    <x v="5"/>
    <x v="2"/>
    <x v="11"/>
    <s v="Newell 314"/>
    <n v="5.58"/>
    <n v="1"/>
    <n v="1.4"/>
    <s v="Yes"/>
  </r>
  <r>
    <d v="2017-05-19T00:00:00"/>
    <x v="4"/>
    <x v="4"/>
    <x v="286"/>
    <x v="5"/>
    <x v="0"/>
    <x v="0"/>
    <s v="SanDisk Cruzer 64 GB USB Flash Drive"/>
    <n v="36.32"/>
    <n v="1"/>
    <n v="10.9"/>
    <s v="Yes"/>
  </r>
  <r>
    <d v="2017-05-19T00:00:00"/>
    <x v="4"/>
    <x v="4"/>
    <x v="424"/>
    <x v="21"/>
    <x v="2"/>
    <x v="3"/>
    <s v="Tops White Computer Printout Paper"/>
    <n v="195.64"/>
    <n v="4"/>
    <n v="91.95"/>
    <s v="Yes"/>
  </r>
  <r>
    <d v="2017-05-19T00:00:00"/>
    <x v="4"/>
    <x v="4"/>
    <x v="266"/>
    <x v="3"/>
    <x v="2"/>
    <x v="3"/>
    <s v="Things To Do Today Spiral Book"/>
    <n v="38.020000000000003"/>
    <n v="6"/>
    <n v="13.78"/>
    <s v="Yes"/>
  </r>
  <r>
    <d v="2017-05-19T00:00:00"/>
    <x v="4"/>
    <x v="4"/>
    <x v="131"/>
    <x v="4"/>
    <x v="0"/>
    <x v="2"/>
    <s v="Jabra Supreme Plus Driver EditionÂ Headset"/>
    <n v="95.99"/>
    <n v="1"/>
    <n v="9.6"/>
    <s v="Yes"/>
  </r>
  <r>
    <d v="2017-05-19T00:00:00"/>
    <x v="4"/>
    <x v="4"/>
    <x v="131"/>
    <x v="4"/>
    <x v="2"/>
    <x v="8"/>
    <s v="Avery 491"/>
    <n v="13.22"/>
    <n v="4"/>
    <n v="4.3"/>
    <s v="Yes"/>
  </r>
  <r>
    <d v="2017-05-19T00:00:00"/>
    <x v="4"/>
    <x v="4"/>
    <x v="520"/>
    <x v="23"/>
    <x v="1"/>
    <x v="1"/>
    <s v="Office Star - Mesh Screen back chair with Vinyl seat"/>
    <n v="314.35000000000002"/>
    <n v="3"/>
    <n v="-35.36"/>
    <s v="No"/>
  </r>
  <r>
    <d v="2017-05-19T00:00:00"/>
    <x v="4"/>
    <x v="4"/>
    <x v="520"/>
    <x v="23"/>
    <x v="2"/>
    <x v="3"/>
    <s v="Xerox 1949"/>
    <n v="27.89"/>
    <n v="7"/>
    <n v="10.11"/>
    <s v="Yes"/>
  </r>
  <r>
    <d v="2017-05-19T00:00:00"/>
    <x v="4"/>
    <x v="4"/>
    <x v="98"/>
    <x v="5"/>
    <x v="2"/>
    <x v="9"/>
    <s v="GBC Twin Loop Wire Binding Elements"/>
    <n v="133.12"/>
    <n v="5"/>
    <n v="49.92"/>
    <s v="Yes"/>
  </r>
  <r>
    <d v="2017-05-19T00:00:00"/>
    <x v="4"/>
    <x v="4"/>
    <x v="275"/>
    <x v="39"/>
    <x v="2"/>
    <x v="9"/>
    <s v="Wilson Jones Four-Pocket Poly Binders"/>
    <n v="26.16"/>
    <n v="4"/>
    <n v="12.82"/>
    <s v="Yes"/>
  </r>
  <r>
    <d v="2017-05-20T00:00:00"/>
    <x v="4"/>
    <x v="4"/>
    <x v="162"/>
    <x v="47"/>
    <x v="2"/>
    <x v="11"/>
    <s v="Boston 1645 Deluxe Heavier-Duty Electric Pencil Sharpener"/>
    <n v="131.94"/>
    <n v="3"/>
    <n v="35.619999999999997"/>
    <s v="Yes"/>
  </r>
  <r>
    <d v="2017-05-20T00:00:00"/>
    <x v="4"/>
    <x v="4"/>
    <x v="162"/>
    <x v="47"/>
    <x v="2"/>
    <x v="11"/>
    <s v="BIC Brite Liner Highlighters, Chisel Tip"/>
    <n v="25.92"/>
    <n v="4"/>
    <n v="8.2899999999999991"/>
    <s v="Yes"/>
  </r>
  <r>
    <d v="2017-05-20T00:00:00"/>
    <x v="4"/>
    <x v="4"/>
    <x v="162"/>
    <x v="47"/>
    <x v="2"/>
    <x v="6"/>
    <s v="Fellowes High-Stak Drawer Files"/>
    <n v="704.76"/>
    <n v="4"/>
    <n v="162.09"/>
    <s v="Yes"/>
  </r>
  <r>
    <d v="2017-05-20T00:00:00"/>
    <x v="4"/>
    <x v="4"/>
    <x v="162"/>
    <x v="47"/>
    <x v="2"/>
    <x v="4"/>
    <s v="Staples"/>
    <n v="7.41"/>
    <n v="3"/>
    <n v="3.48"/>
    <s v="Yes"/>
  </r>
  <r>
    <d v="2017-05-20T00:00:00"/>
    <x v="4"/>
    <x v="4"/>
    <x v="162"/>
    <x v="47"/>
    <x v="2"/>
    <x v="11"/>
    <s v="Binney &amp; Smith inkTank Desk Highlighter, Chisel Tip, Yellow, 12/Box"/>
    <n v="21.5"/>
    <n v="10"/>
    <n v="7.1"/>
    <s v="Yes"/>
  </r>
  <r>
    <d v="2017-05-20T00:00:00"/>
    <x v="4"/>
    <x v="4"/>
    <x v="666"/>
    <x v="5"/>
    <x v="1"/>
    <x v="1"/>
    <s v="Global Geo Office Task Chair, Gray"/>
    <n v="518.27"/>
    <n v="8"/>
    <n v="-97.18"/>
    <s v="No"/>
  </r>
  <r>
    <d v="2017-05-20T00:00:00"/>
    <x v="4"/>
    <x v="4"/>
    <x v="666"/>
    <x v="5"/>
    <x v="1"/>
    <x v="5"/>
    <s v="G.E. Halogen Desk Lamp Bulbs"/>
    <n v="6.98"/>
    <n v="1"/>
    <n v="3.35"/>
    <s v="Yes"/>
  </r>
  <r>
    <d v="2017-05-20T00:00:00"/>
    <x v="4"/>
    <x v="4"/>
    <x v="666"/>
    <x v="5"/>
    <x v="0"/>
    <x v="15"/>
    <s v="Okidata B400 Printer"/>
    <n v="343.2"/>
    <n v="1"/>
    <n v="38.61"/>
    <s v="Yes"/>
  </r>
  <r>
    <d v="2017-05-20T00:00:00"/>
    <x v="4"/>
    <x v="4"/>
    <x v="119"/>
    <x v="10"/>
    <x v="2"/>
    <x v="9"/>
    <s v="Square Ring Data Binders, Rigid 75 Pt. Covers, 11&quot; x 14-7/8&quot;"/>
    <n v="41.28"/>
    <n v="2"/>
    <n v="19.809999999999999"/>
    <s v="Yes"/>
  </r>
  <r>
    <d v="2017-05-20T00:00:00"/>
    <x v="4"/>
    <x v="4"/>
    <x v="367"/>
    <x v="14"/>
    <x v="2"/>
    <x v="9"/>
    <s v="Wilson Jones Impact Binders"/>
    <n v="8.2899999999999991"/>
    <n v="2"/>
    <n v="3"/>
    <s v="Yes"/>
  </r>
  <r>
    <d v="2017-05-20T00:00:00"/>
    <x v="4"/>
    <x v="4"/>
    <x v="367"/>
    <x v="14"/>
    <x v="0"/>
    <x v="2"/>
    <s v="Motorola L703CM"/>
    <n v="1123.1300000000001"/>
    <n v="9"/>
    <n v="70.2"/>
    <s v="Yes"/>
  </r>
  <r>
    <d v="2017-05-20T00:00:00"/>
    <x v="4"/>
    <x v="4"/>
    <x v="367"/>
    <x v="14"/>
    <x v="2"/>
    <x v="10"/>
    <s v="Fellowes Basic Home/Office Series Surge Protectors"/>
    <n v="64.900000000000006"/>
    <n v="5"/>
    <n v="18.82"/>
    <s v="Yes"/>
  </r>
  <r>
    <d v="2017-05-21T00:00:00"/>
    <x v="4"/>
    <x v="4"/>
    <x v="215"/>
    <x v="2"/>
    <x v="1"/>
    <x v="5"/>
    <s v="Luxo Professional Magnifying Clamp-On Fluorescent Lamps"/>
    <n v="520.04999999999995"/>
    <n v="5"/>
    <n v="72.81"/>
    <s v="Yes"/>
  </r>
  <r>
    <d v="2017-05-21T00:00:00"/>
    <x v="4"/>
    <x v="4"/>
    <x v="215"/>
    <x v="2"/>
    <x v="2"/>
    <x v="11"/>
    <s v="Bulldog Table or Wall-Mount Pencil Sharpener"/>
    <n v="17.97"/>
    <n v="3"/>
    <n v="5.21"/>
    <s v="Yes"/>
  </r>
  <r>
    <d v="2017-05-22T00:00:00"/>
    <x v="4"/>
    <x v="4"/>
    <x v="265"/>
    <x v="3"/>
    <x v="1"/>
    <x v="1"/>
    <s v="High-Back Leather Manager's Chair"/>
    <n v="181.99"/>
    <n v="2"/>
    <n v="-54.6"/>
    <s v="No"/>
  </r>
  <r>
    <d v="2017-05-22T00:00:00"/>
    <x v="4"/>
    <x v="4"/>
    <x v="265"/>
    <x v="3"/>
    <x v="2"/>
    <x v="9"/>
    <s v="Avery Durable Slant Ring Binders, No Labels"/>
    <n v="1.59"/>
    <n v="2"/>
    <n v="-2.63"/>
    <s v="No"/>
  </r>
  <r>
    <d v="2017-05-22T00:00:00"/>
    <x v="4"/>
    <x v="4"/>
    <x v="265"/>
    <x v="3"/>
    <x v="2"/>
    <x v="16"/>
    <s v="Acme Forged Steel Scissors with Black Enamel Handles"/>
    <n v="22.34"/>
    <n v="3"/>
    <n v="2.5099999999999998"/>
    <s v="Yes"/>
  </r>
  <r>
    <d v="2017-05-22T00:00:00"/>
    <x v="4"/>
    <x v="4"/>
    <x v="68"/>
    <x v="5"/>
    <x v="0"/>
    <x v="0"/>
    <s v="Maxell 74 Minute CDR, 10/Pack"/>
    <n v="68.459999999999994"/>
    <n v="7"/>
    <n v="25.33"/>
    <s v="Yes"/>
  </r>
  <r>
    <d v="2017-05-22T00:00:00"/>
    <x v="4"/>
    <x v="4"/>
    <x v="239"/>
    <x v="5"/>
    <x v="2"/>
    <x v="11"/>
    <s v="SANFORD Major Accent Highlighters"/>
    <n v="49.56"/>
    <n v="7"/>
    <n v="18.829999999999998"/>
    <s v="Yes"/>
  </r>
  <r>
    <d v="2017-05-22T00:00:00"/>
    <x v="4"/>
    <x v="4"/>
    <x v="3"/>
    <x v="5"/>
    <x v="2"/>
    <x v="11"/>
    <s v="Newell 350"/>
    <n v="9.84"/>
    <n v="3"/>
    <n v="2.85"/>
    <s v="Yes"/>
  </r>
  <r>
    <d v="2017-05-22T00:00:00"/>
    <x v="4"/>
    <x v="4"/>
    <x v="3"/>
    <x v="5"/>
    <x v="2"/>
    <x v="11"/>
    <s v="Newell 333"/>
    <n v="2.78"/>
    <n v="1"/>
    <n v="0.72"/>
    <s v="Yes"/>
  </r>
  <r>
    <d v="2017-05-23T00:00:00"/>
    <x v="4"/>
    <x v="4"/>
    <x v="322"/>
    <x v="5"/>
    <x v="1"/>
    <x v="7"/>
    <s v="Lesro Sheffield Collection Coffee Table, End Table, Center Table, Corner Table"/>
    <n v="171.29"/>
    <n v="3"/>
    <n v="-6.42"/>
    <s v="No"/>
  </r>
  <r>
    <d v="2017-05-23T00:00:00"/>
    <x v="4"/>
    <x v="4"/>
    <x v="355"/>
    <x v="4"/>
    <x v="2"/>
    <x v="4"/>
    <s v="OIC Thumb-Tacks"/>
    <n v="1.82"/>
    <n v="2"/>
    <n v="0.62"/>
    <s v="Yes"/>
  </r>
  <r>
    <d v="2017-05-23T00:00:00"/>
    <x v="4"/>
    <x v="4"/>
    <x v="355"/>
    <x v="4"/>
    <x v="2"/>
    <x v="10"/>
    <s v="Acco 6 Outlet Guardian Premium Plus Surge Suppressor"/>
    <n v="18.32"/>
    <n v="5"/>
    <n v="-46.72"/>
    <s v="No"/>
  </r>
  <r>
    <d v="2017-05-23T00:00:00"/>
    <x v="4"/>
    <x v="4"/>
    <x v="355"/>
    <x v="4"/>
    <x v="2"/>
    <x v="6"/>
    <s v="Tennsco Commercial Shelving"/>
    <n v="48.82"/>
    <n v="3"/>
    <n v="-11.59"/>
    <s v="No"/>
  </r>
  <r>
    <d v="2017-05-23T00:00:00"/>
    <x v="4"/>
    <x v="4"/>
    <x v="355"/>
    <x v="4"/>
    <x v="2"/>
    <x v="9"/>
    <s v="Storex Dura Pro Binders"/>
    <n v="1.19"/>
    <n v="1"/>
    <n v="-1.96"/>
    <s v="No"/>
  </r>
  <r>
    <d v="2017-05-25T00:00:00"/>
    <x v="4"/>
    <x v="4"/>
    <x v="771"/>
    <x v="21"/>
    <x v="2"/>
    <x v="9"/>
    <s v="Recycled Easel Ring Binders"/>
    <n v="29.84"/>
    <n v="2"/>
    <n v="13.43"/>
    <s v="Yes"/>
  </r>
  <r>
    <d v="2017-05-25T00:00:00"/>
    <x v="4"/>
    <x v="4"/>
    <x v="288"/>
    <x v="2"/>
    <x v="2"/>
    <x v="9"/>
    <s v="GBC DocuBind P100 Manual Binding Machine"/>
    <n v="663.92"/>
    <n v="5"/>
    <n v="207.48"/>
    <s v="Yes"/>
  </r>
  <r>
    <d v="2017-05-25T00:00:00"/>
    <x v="4"/>
    <x v="4"/>
    <x v="288"/>
    <x v="2"/>
    <x v="0"/>
    <x v="0"/>
    <s v="ImationÂ 8gb Micro Traveldrive Usb 2.0Â Flash Drive"/>
    <n v="120"/>
    <n v="8"/>
    <n v="13.2"/>
    <s v="Yes"/>
  </r>
  <r>
    <d v="2017-05-25T00:00:00"/>
    <x v="4"/>
    <x v="4"/>
    <x v="288"/>
    <x v="2"/>
    <x v="2"/>
    <x v="4"/>
    <s v="Acco Hot Clips Clips to Go"/>
    <n v="3.29"/>
    <n v="1"/>
    <n v="1.48"/>
    <s v="Yes"/>
  </r>
  <r>
    <d v="2017-05-25T00:00:00"/>
    <x v="4"/>
    <x v="4"/>
    <x v="288"/>
    <x v="2"/>
    <x v="1"/>
    <x v="5"/>
    <s v="Eldon 200 Class Desk Accessories"/>
    <n v="18.84"/>
    <n v="3"/>
    <n v="6.03"/>
    <s v="Yes"/>
  </r>
  <r>
    <d v="2017-05-25T00:00:00"/>
    <x v="4"/>
    <x v="4"/>
    <x v="514"/>
    <x v="4"/>
    <x v="2"/>
    <x v="6"/>
    <s v="Iris 3-Drawer Stacking Bin, Black"/>
    <n v="50.14"/>
    <n v="3"/>
    <n v="-11.28"/>
    <s v="No"/>
  </r>
  <r>
    <d v="2017-05-26T00:00:00"/>
    <x v="4"/>
    <x v="4"/>
    <x v="566"/>
    <x v="17"/>
    <x v="2"/>
    <x v="10"/>
    <s v="Belkin 8-Outlet Premiere SurgeMaster II Surge Protectors"/>
    <n v="208.44"/>
    <n v="3"/>
    <n v="62.53"/>
    <s v="Yes"/>
  </r>
  <r>
    <d v="2017-05-26T00:00:00"/>
    <x v="4"/>
    <x v="4"/>
    <x v="566"/>
    <x v="17"/>
    <x v="2"/>
    <x v="16"/>
    <s v="Martin-Yale Premier Letter Opener"/>
    <n v="25.76"/>
    <n v="2"/>
    <n v="0.77"/>
    <s v="Yes"/>
  </r>
  <r>
    <d v="2017-05-26T00:00:00"/>
    <x v="4"/>
    <x v="4"/>
    <x v="76"/>
    <x v="25"/>
    <x v="0"/>
    <x v="0"/>
    <s v="Verbatim Slim CD and DVD Storage Cases, 50/Pack"/>
    <n v="23.08"/>
    <n v="2"/>
    <n v="6.92"/>
    <s v="Yes"/>
  </r>
  <r>
    <d v="2017-05-26T00:00:00"/>
    <x v="4"/>
    <x v="4"/>
    <x v="150"/>
    <x v="5"/>
    <x v="2"/>
    <x v="3"/>
    <s v="Xerox 201"/>
    <n v="12.96"/>
    <n v="2"/>
    <n v="6.22"/>
    <s v="Yes"/>
  </r>
  <r>
    <d v="2017-05-27T00:00:00"/>
    <x v="4"/>
    <x v="4"/>
    <x v="8"/>
    <x v="17"/>
    <x v="2"/>
    <x v="9"/>
    <s v="Binding Machine Supplies"/>
    <n v="58.34"/>
    <n v="2"/>
    <n v="28"/>
    <s v="Yes"/>
  </r>
  <r>
    <d v="2017-05-27T00:00:00"/>
    <x v="4"/>
    <x v="4"/>
    <x v="8"/>
    <x v="17"/>
    <x v="0"/>
    <x v="2"/>
    <s v="Google Nexus 5"/>
    <n v="539.97"/>
    <n v="3"/>
    <n v="134.99"/>
    <s v="Yes"/>
  </r>
  <r>
    <d v="2017-05-27T00:00:00"/>
    <x v="4"/>
    <x v="4"/>
    <x v="68"/>
    <x v="23"/>
    <x v="2"/>
    <x v="3"/>
    <s v="Xerox 2"/>
    <n v="25.92"/>
    <n v="5"/>
    <n v="9.07"/>
    <s v="Yes"/>
  </r>
  <r>
    <d v="2017-05-27T00:00:00"/>
    <x v="4"/>
    <x v="4"/>
    <x v="217"/>
    <x v="1"/>
    <x v="0"/>
    <x v="0"/>
    <s v="Logitech Desktop MK120 Mouse and keyboard Combo"/>
    <n v="98.16"/>
    <n v="6"/>
    <n v="9.82"/>
    <s v="Yes"/>
  </r>
  <r>
    <d v="2017-05-27T00:00:00"/>
    <x v="4"/>
    <x v="4"/>
    <x v="217"/>
    <x v="1"/>
    <x v="2"/>
    <x v="11"/>
    <s v="Staples in misc. colors"/>
    <n v="31.44"/>
    <n v="3"/>
    <n v="7.86"/>
    <s v="Yes"/>
  </r>
  <r>
    <d v="2017-05-27T00:00:00"/>
    <x v="4"/>
    <x v="4"/>
    <x v="270"/>
    <x v="41"/>
    <x v="1"/>
    <x v="5"/>
    <s v="Eldon 400 Class Desk Accessories, Black Carbon"/>
    <n v="35"/>
    <n v="4"/>
    <n v="14.7"/>
    <s v="Yes"/>
  </r>
  <r>
    <d v="2017-05-27T00:00:00"/>
    <x v="4"/>
    <x v="4"/>
    <x v="270"/>
    <x v="41"/>
    <x v="2"/>
    <x v="6"/>
    <s v="Fellowes Stor/Drawer Steel Plus Storage Drawers"/>
    <n v="477.15"/>
    <n v="5"/>
    <n v="28.63"/>
    <s v="Yes"/>
  </r>
  <r>
    <d v="2017-05-27T00:00:00"/>
    <x v="4"/>
    <x v="4"/>
    <x v="270"/>
    <x v="41"/>
    <x v="0"/>
    <x v="2"/>
    <s v="Nokia Lumia 925"/>
    <n v="302.38"/>
    <n v="3"/>
    <n v="22.68"/>
    <s v="Yes"/>
  </r>
  <r>
    <d v="2017-05-27T00:00:00"/>
    <x v="4"/>
    <x v="4"/>
    <x v="382"/>
    <x v="32"/>
    <x v="1"/>
    <x v="5"/>
    <s v="Electrix Architect's Clamp-On Swing Arm Lamp, Black"/>
    <n v="477.3"/>
    <n v="5"/>
    <n v="138.41999999999999"/>
    <s v="Yes"/>
  </r>
  <r>
    <d v="2017-05-27T00:00:00"/>
    <x v="4"/>
    <x v="4"/>
    <x v="626"/>
    <x v="12"/>
    <x v="0"/>
    <x v="0"/>
    <s v="Sony 8GB Class 10 Micro SDHC R40 Memory Card"/>
    <n v="27.19"/>
    <n v="3"/>
    <n v="0.34"/>
    <s v="Yes"/>
  </r>
  <r>
    <d v="2017-05-27T00:00:00"/>
    <x v="4"/>
    <x v="4"/>
    <x v="626"/>
    <x v="12"/>
    <x v="2"/>
    <x v="9"/>
    <s v="Fellowes Twister Kit, Gray/Clear, 3/pkg"/>
    <n v="12.06"/>
    <n v="5"/>
    <n v="-10.050000000000001"/>
    <s v="No"/>
  </r>
  <r>
    <d v="2017-05-28T00:00:00"/>
    <x v="4"/>
    <x v="4"/>
    <x v="148"/>
    <x v="20"/>
    <x v="1"/>
    <x v="1"/>
    <s v="Novimex Swivel Fabric Task Chair"/>
    <n v="301.95999999999998"/>
    <n v="2"/>
    <n v="33.22"/>
    <s v="Yes"/>
  </r>
  <r>
    <d v="2017-05-28T00:00:00"/>
    <x v="4"/>
    <x v="4"/>
    <x v="698"/>
    <x v="4"/>
    <x v="0"/>
    <x v="2"/>
    <s v="Spigen Samsung Galaxy S5 Case Wallet"/>
    <n v="54.37"/>
    <n v="4"/>
    <n v="4.08"/>
    <s v="Yes"/>
  </r>
  <r>
    <d v="2017-05-28T00:00:00"/>
    <x v="4"/>
    <x v="4"/>
    <x v="663"/>
    <x v="38"/>
    <x v="1"/>
    <x v="5"/>
    <s v="Advantus Employee of the Month Certificate Frame, 11 x 13-1/2"/>
    <n v="247.44"/>
    <n v="8"/>
    <n v="101.45"/>
    <s v="Yes"/>
  </r>
  <r>
    <d v="2017-05-28T00:00:00"/>
    <x v="4"/>
    <x v="4"/>
    <x v="185"/>
    <x v="3"/>
    <x v="1"/>
    <x v="1"/>
    <s v="Global Task Chair, Black"/>
    <n v="106.87"/>
    <n v="3"/>
    <n v="-29.01"/>
    <s v="No"/>
  </r>
  <r>
    <d v="2017-05-28T00:00:00"/>
    <x v="4"/>
    <x v="4"/>
    <x v="185"/>
    <x v="3"/>
    <x v="2"/>
    <x v="9"/>
    <s v="Storex Dura Pro Binders"/>
    <n v="3.56"/>
    <n v="3"/>
    <n v="-6.24"/>
    <s v="No"/>
  </r>
  <r>
    <d v="2017-05-28T00:00:00"/>
    <x v="4"/>
    <x v="4"/>
    <x v="515"/>
    <x v="22"/>
    <x v="0"/>
    <x v="2"/>
    <s v="Panasonic KX TS208W Corded phone"/>
    <n v="195.96"/>
    <n v="5"/>
    <n v="19.600000000000001"/>
    <s v="Yes"/>
  </r>
  <r>
    <d v="2017-05-28T00:00:00"/>
    <x v="4"/>
    <x v="4"/>
    <x v="515"/>
    <x v="22"/>
    <x v="2"/>
    <x v="3"/>
    <s v="Xerox 230"/>
    <n v="15.55"/>
    <n v="3"/>
    <n v="5.44"/>
    <s v="Yes"/>
  </r>
  <r>
    <d v="2017-05-28T00:00:00"/>
    <x v="4"/>
    <x v="4"/>
    <x v="515"/>
    <x v="22"/>
    <x v="0"/>
    <x v="0"/>
    <s v="LogitechÂ Gaming G510s - Keyboard"/>
    <n v="271.97000000000003"/>
    <n v="4"/>
    <n v="54.39"/>
    <s v="Yes"/>
  </r>
  <r>
    <d v="2017-05-28T00:00:00"/>
    <x v="4"/>
    <x v="4"/>
    <x v="84"/>
    <x v="29"/>
    <x v="1"/>
    <x v="5"/>
    <s v="DAX Wood Document Frame"/>
    <n v="27.46"/>
    <n v="2"/>
    <n v="9.89"/>
    <s v="Yes"/>
  </r>
  <r>
    <d v="2017-05-28T00:00:00"/>
    <x v="4"/>
    <x v="4"/>
    <x v="84"/>
    <x v="29"/>
    <x v="2"/>
    <x v="10"/>
    <s v="Fellowes 8 Outlet Superior Workstation Surge Protector"/>
    <n v="125.13"/>
    <n v="3"/>
    <n v="36.29"/>
    <s v="Yes"/>
  </r>
  <r>
    <d v="2017-05-28T00:00:00"/>
    <x v="4"/>
    <x v="4"/>
    <x v="290"/>
    <x v="18"/>
    <x v="2"/>
    <x v="3"/>
    <s v="HP Office Recycled Paper (20Lb. and 87 Bright)"/>
    <n v="13.87"/>
    <n v="3"/>
    <n v="5.03"/>
    <s v="Yes"/>
  </r>
  <r>
    <d v="2017-05-28T00:00:00"/>
    <x v="4"/>
    <x v="4"/>
    <x v="290"/>
    <x v="18"/>
    <x v="1"/>
    <x v="14"/>
    <s v="Bush Westfield Collection Bookcases, Medium Cherry Finish"/>
    <n v="115.96"/>
    <n v="4"/>
    <n v="-64.94"/>
    <s v="No"/>
  </r>
  <r>
    <d v="2017-05-29T00:00:00"/>
    <x v="4"/>
    <x v="4"/>
    <x v="616"/>
    <x v="4"/>
    <x v="2"/>
    <x v="3"/>
    <s v="Xerox 1930"/>
    <n v="25.92"/>
    <n v="5"/>
    <n v="9.4"/>
    <s v="Yes"/>
  </r>
  <r>
    <d v="2017-05-29T00:00:00"/>
    <x v="4"/>
    <x v="4"/>
    <x v="616"/>
    <x v="4"/>
    <x v="2"/>
    <x v="6"/>
    <s v="File Shuttle I and Handi-File"/>
    <n v="53.42"/>
    <n v="3"/>
    <n v="4.67"/>
    <s v="Yes"/>
  </r>
  <r>
    <d v="2017-05-29T00:00:00"/>
    <x v="4"/>
    <x v="4"/>
    <x v="747"/>
    <x v="4"/>
    <x v="1"/>
    <x v="5"/>
    <s v="Eldon Executive Woodline II Cherry Finish Desk Accessories"/>
    <n v="65.42"/>
    <n v="4"/>
    <n v="-52.34"/>
    <s v="No"/>
  </r>
  <r>
    <d v="2017-05-29T00:00:00"/>
    <x v="4"/>
    <x v="4"/>
    <x v="625"/>
    <x v="31"/>
    <x v="2"/>
    <x v="4"/>
    <s v="Plymouth Boxed Rubber Bands by Plymouth"/>
    <n v="23.55"/>
    <n v="5"/>
    <n v="1.18"/>
    <s v="Yes"/>
  </r>
  <r>
    <d v="2017-05-29T00:00:00"/>
    <x v="4"/>
    <x v="4"/>
    <x v="513"/>
    <x v="24"/>
    <x v="2"/>
    <x v="9"/>
    <s v="Satellite Sectional Post Binders"/>
    <n v="43.41"/>
    <n v="1"/>
    <n v="19.97"/>
    <s v="Yes"/>
  </r>
  <r>
    <d v="2017-05-29T00:00:00"/>
    <x v="4"/>
    <x v="4"/>
    <x v="513"/>
    <x v="24"/>
    <x v="1"/>
    <x v="5"/>
    <s v="Eldon Wave Desk Accessories"/>
    <n v="6.24"/>
    <n v="3"/>
    <n v="2.62"/>
    <s v="Yes"/>
  </r>
  <r>
    <d v="2017-05-29T00:00:00"/>
    <x v="4"/>
    <x v="4"/>
    <x v="513"/>
    <x v="24"/>
    <x v="2"/>
    <x v="10"/>
    <s v="Hoover Commercial Lightweight Upright Vacuum with E-Z Empty Dirt Cup"/>
    <n v="465.16"/>
    <n v="2"/>
    <n v="120.94"/>
    <s v="Yes"/>
  </r>
  <r>
    <d v="2017-05-29T00:00:00"/>
    <x v="4"/>
    <x v="4"/>
    <x v="513"/>
    <x v="24"/>
    <x v="2"/>
    <x v="3"/>
    <s v="Adams Telephone Message Book w/Frequently-Called Numbers Space, 400 Messages per Book"/>
    <n v="7.98"/>
    <n v="1"/>
    <n v="3.99"/>
    <s v="Yes"/>
  </r>
  <r>
    <d v="2017-05-30T00:00:00"/>
    <x v="4"/>
    <x v="4"/>
    <x v="621"/>
    <x v="19"/>
    <x v="1"/>
    <x v="14"/>
    <s v="Sauder Camden County Barrister Bookcase, Planked Cherry Finish"/>
    <n v="241.96"/>
    <n v="2"/>
    <n v="33.869999999999997"/>
    <s v="Yes"/>
  </r>
  <r>
    <d v="2017-05-30T00:00:00"/>
    <x v="4"/>
    <x v="4"/>
    <x v="621"/>
    <x v="19"/>
    <x v="2"/>
    <x v="9"/>
    <s v="Avery Binder Labels"/>
    <n v="3.89"/>
    <n v="1"/>
    <n v="1.87"/>
    <s v="Yes"/>
  </r>
  <r>
    <d v="2017-05-30T00:00:00"/>
    <x v="4"/>
    <x v="4"/>
    <x v="621"/>
    <x v="19"/>
    <x v="1"/>
    <x v="5"/>
    <s v="Acrylic Self-Standing Desk Frames"/>
    <n v="8.01"/>
    <n v="3"/>
    <n v="3.04"/>
    <s v="Yes"/>
  </r>
  <r>
    <d v="2017-05-30T00:00:00"/>
    <x v="4"/>
    <x v="4"/>
    <x v="588"/>
    <x v="16"/>
    <x v="0"/>
    <x v="2"/>
    <s v="LG G3"/>
    <n v="156.79"/>
    <n v="1"/>
    <n v="17.64"/>
    <s v="Yes"/>
  </r>
  <r>
    <d v="2017-05-30T00:00:00"/>
    <x v="4"/>
    <x v="4"/>
    <x v="588"/>
    <x v="16"/>
    <x v="0"/>
    <x v="0"/>
    <s v="SanDisk Ultra 32 GB MicroSDHC Class 10 Memory Card"/>
    <n v="35.36"/>
    <n v="2"/>
    <n v="-3.09"/>
    <s v="No"/>
  </r>
  <r>
    <d v="2017-05-30T00:00:00"/>
    <x v="4"/>
    <x v="4"/>
    <x v="588"/>
    <x v="16"/>
    <x v="1"/>
    <x v="5"/>
    <s v="Tensor Brushed Steel Torchiere Floor Lamp"/>
    <n v="13.59"/>
    <n v="1"/>
    <n v="-0.34"/>
    <s v="No"/>
  </r>
  <r>
    <d v="2017-05-30T00:00:00"/>
    <x v="4"/>
    <x v="4"/>
    <x v="24"/>
    <x v="5"/>
    <x v="2"/>
    <x v="3"/>
    <s v="Rediform S.O.S. 1-Up Phone Message Bk, 4-1/4x3-1/16 Bk, 1 Form/Pg, 40 Messages/Bk, 3/Pk"/>
    <n v="37.520000000000003"/>
    <n v="4"/>
    <n v="18.010000000000002"/>
    <s v="Yes"/>
  </r>
  <r>
    <d v="2017-05-30T00:00:00"/>
    <x v="4"/>
    <x v="4"/>
    <x v="365"/>
    <x v="4"/>
    <x v="1"/>
    <x v="14"/>
    <s v="Atlantic Metals Mobile 5-Shelf Bookcases, Custom Colors"/>
    <n v="204.67"/>
    <n v="1"/>
    <n v="-6.02"/>
    <s v="No"/>
  </r>
  <r>
    <d v="2017-05-30T00:00:00"/>
    <x v="4"/>
    <x v="4"/>
    <x v="499"/>
    <x v="5"/>
    <x v="2"/>
    <x v="11"/>
    <s v="Dixon My First Ticonderoga Pencil, #2"/>
    <n v="35.1"/>
    <n v="6"/>
    <n v="10.18"/>
    <s v="Yes"/>
  </r>
  <r>
    <d v="2017-06-01T00:00:00"/>
    <x v="4"/>
    <x v="5"/>
    <x v="223"/>
    <x v="39"/>
    <x v="2"/>
    <x v="9"/>
    <s v="Wilson Jones Turn Tabs Binder Tool for Ring Binders"/>
    <n v="33.74"/>
    <n v="7"/>
    <n v="15.52"/>
    <s v="Yes"/>
  </r>
  <r>
    <d v="2017-06-02T00:00:00"/>
    <x v="4"/>
    <x v="5"/>
    <x v="45"/>
    <x v="25"/>
    <x v="1"/>
    <x v="14"/>
    <s v="Bush Andora Bookcase, Maple/Graphite Gray Finish"/>
    <n v="359.97"/>
    <n v="3"/>
    <n v="79.19"/>
    <s v="Yes"/>
  </r>
  <r>
    <d v="2017-06-02T00:00:00"/>
    <x v="4"/>
    <x v="5"/>
    <x v="738"/>
    <x v="2"/>
    <x v="1"/>
    <x v="14"/>
    <s v="Atlantic Metals Mobile 5-Shelf Bookcases, Custom Colors"/>
    <n v="240.78"/>
    <n v="1"/>
    <n v="30.1"/>
    <s v="Yes"/>
  </r>
  <r>
    <d v="2017-06-02T00:00:00"/>
    <x v="4"/>
    <x v="5"/>
    <x v="470"/>
    <x v="2"/>
    <x v="0"/>
    <x v="2"/>
    <s v="Grandstream GXP1160 VoIP phone"/>
    <n v="227.46"/>
    <n v="6"/>
    <n v="65.959999999999994"/>
    <s v="Yes"/>
  </r>
  <r>
    <d v="2017-06-02T00:00:00"/>
    <x v="4"/>
    <x v="5"/>
    <x v="470"/>
    <x v="2"/>
    <x v="2"/>
    <x v="9"/>
    <s v="Acco Recycled 2&quot; Capacity Laser Printer Hanging Data Binders"/>
    <n v="46.24"/>
    <n v="4"/>
    <n v="15.61"/>
    <s v="Yes"/>
  </r>
  <r>
    <d v="2017-06-02T00:00:00"/>
    <x v="4"/>
    <x v="5"/>
    <x v="672"/>
    <x v="5"/>
    <x v="2"/>
    <x v="3"/>
    <s v="Xerox 1947"/>
    <n v="29.9"/>
    <n v="5"/>
    <n v="13.46"/>
    <s v="Yes"/>
  </r>
  <r>
    <d v="2017-06-03T00:00:00"/>
    <x v="4"/>
    <x v="5"/>
    <x v="787"/>
    <x v="2"/>
    <x v="2"/>
    <x v="3"/>
    <s v="Xerox 1883"/>
    <n v="26.38"/>
    <n v="1"/>
    <n v="12.13"/>
    <s v="Yes"/>
  </r>
  <r>
    <d v="2017-06-03T00:00:00"/>
    <x v="4"/>
    <x v="5"/>
    <x v="787"/>
    <x v="2"/>
    <x v="1"/>
    <x v="5"/>
    <s v="Westinghouse Floor Lamp with Metal Mesh Shade, Black"/>
    <n v="71.97"/>
    <n v="3"/>
    <n v="16.55"/>
    <s v="Yes"/>
  </r>
  <r>
    <d v="2017-06-03T00:00:00"/>
    <x v="4"/>
    <x v="5"/>
    <x v="187"/>
    <x v="5"/>
    <x v="2"/>
    <x v="9"/>
    <s v="Economy Binders"/>
    <n v="14.98"/>
    <n v="9"/>
    <n v="5.43"/>
    <s v="Yes"/>
  </r>
  <r>
    <d v="2017-06-03T00:00:00"/>
    <x v="4"/>
    <x v="5"/>
    <x v="468"/>
    <x v="5"/>
    <x v="2"/>
    <x v="6"/>
    <s v="File Shuttle II and Handi-File, Black"/>
    <n v="67.78"/>
    <n v="2"/>
    <n v="16.95"/>
    <s v="Yes"/>
  </r>
  <r>
    <d v="2017-06-03T00:00:00"/>
    <x v="4"/>
    <x v="5"/>
    <x v="671"/>
    <x v="5"/>
    <x v="2"/>
    <x v="11"/>
    <s v="Fluorescent Highlighters by Dixon"/>
    <n v="23.88"/>
    <n v="6"/>
    <n v="8.1199999999999992"/>
    <s v="Yes"/>
  </r>
  <r>
    <d v="2017-06-03T00:00:00"/>
    <x v="4"/>
    <x v="5"/>
    <x v="671"/>
    <x v="5"/>
    <x v="2"/>
    <x v="8"/>
    <s v="Avery 49"/>
    <n v="11.52"/>
    <n v="4"/>
    <n v="5.64"/>
    <s v="Yes"/>
  </r>
  <r>
    <d v="2017-06-03T00:00:00"/>
    <x v="4"/>
    <x v="5"/>
    <x v="671"/>
    <x v="5"/>
    <x v="2"/>
    <x v="3"/>
    <s v="Xerox 1893"/>
    <n v="286.93"/>
    <n v="7"/>
    <n v="140.6"/>
    <s v="Yes"/>
  </r>
  <r>
    <d v="2017-06-03T00:00:00"/>
    <x v="4"/>
    <x v="5"/>
    <x v="671"/>
    <x v="5"/>
    <x v="0"/>
    <x v="2"/>
    <s v="Digium D40 VoIP phone"/>
    <n v="206.38"/>
    <n v="2"/>
    <n v="23.22"/>
    <s v="Yes"/>
  </r>
  <r>
    <d v="2017-06-03T00:00:00"/>
    <x v="4"/>
    <x v="5"/>
    <x v="732"/>
    <x v="4"/>
    <x v="2"/>
    <x v="8"/>
    <s v="Avery 511"/>
    <n v="4.93"/>
    <n v="2"/>
    <n v="1.72"/>
    <s v="Yes"/>
  </r>
  <r>
    <d v="2017-06-03T00:00:00"/>
    <x v="4"/>
    <x v="5"/>
    <x v="732"/>
    <x v="4"/>
    <x v="2"/>
    <x v="11"/>
    <s v="Newell 345"/>
    <n v="63.49"/>
    <n v="4"/>
    <n v="4.76"/>
    <s v="Yes"/>
  </r>
  <r>
    <d v="2017-06-04T00:00:00"/>
    <x v="4"/>
    <x v="5"/>
    <x v="751"/>
    <x v="34"/>
    <x v="2"/>
    <x v="3"/>
    <s v="Easy-staple paper"/>
    <n v="106.32"/>
    <n v="3"/>
    <n v="49.97"/>
    <s v="Yes"/>
  </r>
  <r>
    <d v="2017-06-04T00:00:00"/>
    <x v="4"/>
    <x v="5"/>
    <x v="555"/>
    <x v="23"/>
    <x v="2"/>
    <x v="9"/>
    <s v="3M Organizer Strips"/>
    <n v="8.1"/>
    <n v="5"/>
    <n v="-5.94"/>
    <s v="No"/>
  </r>
  <r>
    <d v="2017-06-05T00:00:00"/>
    <x v="4"/>
    <x v="5"/>
    <x v="751"/>
    <x v="3"/>
    <x v="2"/>
    <x v="11"/>
    <s v="Blackstonian Pencils"/>
    <n v="6.41"/>
    <n v="3"/>
    <n v="0.64"/>
    <s v="Yes"/>
  </r>
  <r>
    <d v="2017-06-05T00:00:00"/>
    <x v="4"/>
    <x v="5"/>
    <x v="751"/>
    <x v="3"/>
    <x v="0"/>
    <x v="0"/>
    <s v="ImationÂ Secure+ Hardware Encrypted USB 2.0Â Flash Drive; 16GB"/>
    <n v="408.74"/>
    <n v="7"/>
    <n v="76.64"/>
    <s v="Yes"/>
  </r>
  <r>
    <d v="2017-06-05T00:00:00"/>
    <x v="4"/>
    <x v="5"/>
    <x v="473"/>
    <x v="2"/>
    <x v="2"/>
    <x v="8"/>
    <s v="Avery 505"/>
    <n v="59.2"/>
    <n v="4"/>
    <n v="29.6"/>
    <s v="Yes"/>
  </r>
  <r>
    <d v="2017-06-05T00:00:00"/>
    <x v="4"/>
    <x v="5"/>
    <x v="228"/>
    <x v="25"/>
    <x v="2"/>
    <x v="11"/>
    <s v="Dixon Ticonderoga Core-Lock Colored Pencils"/>
    <n v="54.66"/>
    <n v="6"/>
    <n v="18.04"/>
    <s v="Yes"/>
  </r>
  <r>
    <d v="2017-06-05T00:00:00"/>
    <x v="4"/>
    <x v="5"/>
    <x v="194"/>
    <x v="4"/>
    <x v="2"/>
    <x v="9"/>
    <s v="Avery Durable Poly Binders"/>
    <n v="11.06"/>
    <n v="10"/>
    <n v="-18.8"/>
    <s v="No"/>
  </r>
  <r>
    <d v="2017-06-05T00:00:00"/>
    <x v="4"/>
    <x v="5"/>
    <x v="194"/>
    <x v="4"/>
    <x v="1"/>
    <x v="14"/>
    <s v="Sauder Mission Library with Doors, Fruitwood Finish"/>
    <n v="623.46"/>
    <n v="7"/>
    <n v="-119.19"/>
    <s v="No"/>
  </r>
  <r>
    <d v="2017-06-05T00:00:00"/>
    <x v="4"/>
    <x v="5"/>
    <x v="194"/>
    <x v="4"/>
    <x v="2"/>
    <x v="6"/>
    <s v="Fellowes Staxonsteel Drawer Files"/>
    <n v="772.68"/>
    <n v="5"/>
    <n v="-57.95"/>
    <s v="No"/>
  </r>
  <r>
    <d v="2017-06-05T00:00:00"/>
    <x v="4"/>
    <x v="5"/>
    <x v="211"/>
    <x v="12"/>
    <x v="2"/>
    <x v="9"/>
    <s v="Wilson Jones Century Plastic Molded Ring Binders"/>
    <n v="68.540000000000006"/>
    <n v="11"/>
    <n v="-52.55"/>
    <s v="No"/>
  </r>
  <r>
    <d v="2017-06-05T00:00:00"/>
    <x v="4"/>
    <x v="5"/>
    <x v="211"/>
    <x v="12"/>
    <x v="0"/>
    <x v="2"/>
    <s v="GE 30524EE4"/>
    <n v="627.16999999999996"/>
    <n v="4"/>
    <n v="70.56"/>
    <s v="Yes"/>
  </r>
  <r>
    <d v="2017-06-05T00:00:00"/>
    <x v="4"/>
    <x v="5"/>
    <x v="211"/>
    <x v="12"/>
    <x v="2"/>
    <x v="8"/>
    <s v="Avery 4027 File Folder Labels for Dot Matrix Printers, 5000 Labels per Box, White"/>
    <n v="122.12"/>
    <n v="5"/>
    <n v="39.69"/>
    <s v="Yes"/>
  </r>
  <r>
    <d v="2017-06-05T00:00:00"/>
    <x v="4"/>
    <x v="5"/>
    <x v="645"/>
    <x v="5"/>
    <x v="2"/>
    <x v="10"/>
    <s v="Eureka The Boss Cordless Rechargeable Stick Vac"/>
    <n v="152.94"/>
    <n v="3"/>
    <n v="41.29"/>
    <s v="Yes"/>
  </r>
  <r>
    <d v="2017-06-05T00:00:00"/>
    <x v="4"/>
    <x v="5"/>
    <x v="457"/>
    <x v="22"/>
    <x v="2"/>
    <x v="3"/>
    <s v="Xerox 1883"/>
    <n v="84.42"/>
    <n v="4"/>
    <n v="27.44"/>
    <s v="Yes"/>
  </r>
  <r>
    <d v="2017-06-05T00:00:00"/>
    <x v="4"/>
    <x v="5"/>
    <x v="481"/>
    <x v="3"/>
    <x v="0"/>
    <x v="0"/>
    <s v="Kensington Orbit Wireless Mobile Trackball for PC and Mac"/>
    <n v="191.97"/>
    <n v="4"/>
    <n v="28.8"/>
    <s v="Yes"/>
  </r>
  <r>
    <d v="2017-06-06T00:00:00"/>
    <x v="4"/>
    <x v="5"/>
    <x v="115"/>
    <x v="5"/>
    <x v="1"/>
    <x v="5"/>
    <s v="Eldon 300 Class Desk Accessories, Black"/>
    <n v="4.95"/>
    <n v="1"/>
    <n v="2.1800000000000002"/>
    <s v="Yes"/>
  </r>
  <r>
    <d v="2017-06-06T00:00:00"/>
    <x v="4"/>
    <x v="5"/>
    <x v="115"/>
    <x v="5"/>
    <x v="2"/>
    <x v="6"/>
    <s v="Sterilite Show Offs Storage Containers"/>
    <n v="26.4"/>
    <n v="5"/>
    <n v="0"/>
    <s v="Break-Even"/>
  </r>
  <r>
    <d v="2017-06-07T00:00:00"/>
    <x v="4"/>
    <x v="5"/>
    <x v="484"/>
    <x v="13"/>
    <x v="2"/>
    <x v="9"/>
    <s v="Pressboard Covers with Storage Hooks, 9 1/2&quot; x 11&quot;, Light Blue"/>
    <n v="2.95"/>
    <n v="2"/>
    <n v="-2.2599999999999998"/>
    <s v="No"/>
  </r>
  <r>
    <d v="2017-06-07T00:00:00"/>
    <x v="4"/>
    <x v="5"/>
    <x v="484"/>
    <x v="13"/>
    <x v="2"/>
    <x v="3"/>
    <s v="Wirebound Message Books, 5-1/2 x 4 Forms, 2 or 4 Forms per Page"/>
    <n v="16.059999999999999"/>
    <n v="3"/>
    <n v="5.82"/>
    <s v="Yes"/>
  </r>
  <r>
    <d v="2017-06-07T00:00:00"/>
    <x v="4"/>
    <x v="5"/>
    <x v="489"/>
    <x v="11"/>
    <x v="1"/>
    <x v="1"/>
    <s v="Global Comet Stacking Armless Chair"/>
    <n v="239.24"/>
    <n v="1"/>
    <n v="23.92"/>
    <s v="Yes"/>
  </r>
  <r>
    <d v="2017-06-07T00:00:00"/>
    <x v="4"/>
    <x v="5"/>
    <x v="79"/>
    <x v="5"/>
    <x v="1"/>
    <x v="1"/>
    <s v="Global Task Chair, Black"/>
    <n v="122.14"/>
    <n v="3"/>
    <n v="-13.74"/>
    <s v="No"/>
  </r>
  <r>
    <d v="2017-06-08T00:00:00"/>
    <x v="4"/>
    <x v="5"/>
    <x v="191"/>
    <x v="19"/>
    <x v="1"/>
    <x v="14"/>
    <s v="O'Sullivan 2-Shelf Heavy-Duty Bookcases"/>
    <n v="145.74"/>
    <n v="3"/>
    <n v="23.32"/>
    <s v="Yes"/>
  </r>
  <r>
    <d v="2017-06-08T00:00:00"/>
    <x v="4"/>
    <x v="5"/>
    <x v="191"/>
    <x v="19"/>
    <x v="1"/>
    <x v="5"/>
    <s v="Longer-Life Soft White Bulbs"/>
    <n v="15.4"/>
    <n v="5"/>
    <n v="7.39"/>
    <s v="Yes"/>
  </r>
  <r>
    <d v="2017-06-08T00:00:00"/>
    <x v="4"/>
    <x v="5"/>
    <x v="736"/>
    <x v="4"/>
    <x v="2"/>
    <x v="3"/>
    <s v="14-7/8 x 11 Blue Bar Computer Printout Paper"/>
    <n v="115.3"/>
    <n v="3"/>
    <n v="40.35"/>
    <s v="Yes"/>
  </r>
  <r>
    <d v="2017-06-08T00:00:00"/>
    <x v="4"/>
    <x v="5"/>
    <x v="501"/>
    <x v="38"/>
    <x v="0"/>
    <x v="2"/>
    <s v="Ativa D5772 2-Line 5.8GHz Digital Expandable Corded/Cordless Phone System with Answering &amp; Caller ID/Call Waiting, Black/Silver"/>
    <n v="824.95"/>
    <n v="5"/>
    <n v="247.49"/>
    <s v="Yes"/>
  </r>
  <r>
    <d v="2017-06-08T00:00:00"/>
    <x v="4"/>
    <x v="5"/>
    <x v="501"/>
    <x v="38"/>
    <x v="2"/>
    <x v="8"/>
    <s v="Avery 481"/>
    <n v="24.64"/>
    <n v="8"/>
    <n v="11.83"/>
    <s v="Yes"/>
  </r>
  <r>
    <d v="2017-06-08T00:00:00"/>
    <x v="4"/>
    <x v="5"/>
    <x v="501"/>
    <x v="38"/>
    <x v="2"/>
    <x v="11"/>
    <s v="Hunt PowerHouse Electric Pencil Sharpener, Blue"/>
    <n v="227.88"/>
    <n v="6"/>
    <n v="68.36"/>
    <s v="Yes"/>
  </r>
  <r>
    <d v="2017-06-08T00:00:00"/>
    <x v="4"/>
    <x v="5"/>
    <x v="81"/>
    <x v="2"/>
    <x v="2"/>
    <x v="16"/>
    <s v="Acme 10&quot; Easy Grip Assistive Scissors"/>
    <n v="70.12"/>
    <n v="4"/>
    <n v="21.04"/>
    <s v="Yes"/>
  </r>
  <r>
    <d v="2017-06-10T00:00:00"/>
    <x v="4"/>
    <x v="5"/>
    <x v="69"/>
    <x v="41"/>
    <x v="1"/>
    <x v="5"/>
    <s v="36X48 HARDFLOOR CHAIRMAT"/>
    <n v="41.96"/>
    <n v="2"/>
    <n v="2.94"/>
    <s v="Yes"/>
  </r>
  <r>
    <d v="2017-06-10T00:00:00"/>
    <x v="4"/>
    <x v="5"/>
    <x v="69"/>
    <x v="41"/>
    <x v="2"/>
    <x v="10"/>
    <s v="Conquest 14 Commercial Heavy-Duty Upright Vacuum, Collection System, Accessory Kit"/>
    <n v="227.84"/>
    <n v="4"/>
    <n v="66.069999999999993"/>
    <s v="Yes"/>
  </r>
  <r>
    <d v="2017-06-10T00:00:00"/>
    <x v="4"/>
    <x v="5"/>
    <x v="69"/>
    <x v="41"/>
    <x v="2"/>
    <x v="3"/>
    <s v="Computer Printout Paper with Letter-Trim Perforations"/>
    <n v="37.94"/>
    <n v="2"/>
    <n v="18.21"/>
    <s v="Yes"/>
  </r>
  <r>
    <d v="2017-06-10T00:00:00"/>
    <x v="4"/>
    <x v="5"/>
    <x v="605"/>
    <x v="2"/>
    <x v="0"/>
    <x v="0"/>
    <s v="Logitech G430 Surround Sound Gaming Headset with Dolby 7.1 Technology"/>
    <n v="319.95999999999998"/>
    <n v="4"/>
    <n v="115.19"/>
    <s v="Yes"/>
  </r>
  <r>
    <d v="2017-06-10T00:00:00"/>
    <x v="4"/>
    <x v="5"/>
    <x v="605"/>
    <x v="2"/>
    <x v="2"/>
    <x v="3"/>
    <s v="Adams Telephone Message Book W/Dividers/Space For Phone Numbers, 5 1/4&quot;X8 1/2&quot;, 200/Messages"/>
    <n v="17.04"/>
    <n v="3"/>
    <n v="7.67"/>
    <s v="Yes"/>
  </r>
  <r>
    <d v="2017-06-10T00:00:00"/>
    <x v="4"/>
    <x v="5"/>
    <x v="605"/>
    <x v="2"/>
    <x v="2"/>
    <x v="6"/>
    <s v="Space Solutions HD Industrial Steel Shelving."/>
    <n v="344.91"/>
    <n v="3"/>
    <n v="10.35"/>
    <s v="Yes"/>
  </r>
  <r>
    <d v="2017-06-10T00:00:00"/>
    <x v="4"/>
    <x v="5"/>
    <x v="47"/>
    <x v="2"/>
    <x v="2"/>
    <x v="3"/>
    <s v="Xerox 1893"/>
    <n v="40.99"/>
    <n v="1"/>
    <n v="20.09"/>
    <s v="Yes"/>
  </r>
  <r>
    <d v="2017-06-10T00:00:00"/>
    <x v="4"/>
    <x v="5"/>
    <x v="46"/>
    <x v="8"/>
    <x v="2"/>
    <x v="3"/>
    <s v="Xerox 1886"/>
    <n v="143.69999999999999"/>
    <n v="3"/>
    <n v="68.98"/>
    <s v="Yes"/>
  </r>
  <r>
    <d v="2017-06-10T00:00:00"/>
    <x v="4"/>
    <x v="5"/>
    <x v="46"/>
    <x v="8"/>
    <x v="2"/>
    <x v="3"/>
    <s v="Xerox 217"/>
    <n v="6.48"/>
    <n v="1"/>
    <n v="3.11"/>
    <s v="Yes"/>
  </r>
  <r>
    <d v="2017-06-10T00:00:00"/>
    <x v="4"/>
    <x v="5"/>
    <x v="505"/>
    <x v="3"/>
    <x v="2"/>
    <x v="6"/>
    <s v="Adjustable Depth Letter/Legal Cart"/>
    <n v="290.33999999999997"/>
    <n v="2"/>
    <n v="32.659999999999997"/>
    <s v="Yes"/>
  </r>
  <r>
    <d v="2017-06-10T00:00:00"/>
    <x v="4"/>
    <x v="5"/>
    <x v="505"/>
    <x v="3"/>
    <x v="2"/>
    <x v="11"/>
    <s v="Staples in misc. colors"/>
    <n v="19.149999999999999"/>
    <n v="2"/>
    <n v="1.2"/>
    <s v="Yes"/>
  </r>
  <r>
    <d v="2017-06-10T00:00:00"/>
    <x v="4"/>
    <x v="5"/>
    <x v="103"/>
    <x v="22"/>
    <x v="2"/>
    <x v="11"/>
    <s v="Avery Hi-Liter Smear-Safe Highlighters"/>
    <n v="9.34"/>
    <n v="2"/>
    <n v="1.87"/>
    <s v="Yes"/>
  </r>
  <r>
    <d v="2017-06-11T00:00:00"/>
    <x v="4"/>
    <x v="5"/>
    <x v="693"/>
    <x v="16"/>
    <x v="2"/>
    <x v="9"/>
    <s v="Flexible Leather- Look Classic Collection Ring Binder"/>
    <n v="5.68"/>
    <n v="1"/>
    <n v="-3.79"/>
    <s v="No"/>
  </r>
  <r>
    <d v="2017-06-11T00:00:00"/>
    <x v="4"/>
    <x v="5"/>
    <x v="327"/>
    <x v="8"/>
    <x v="2"/>
    <x v="6"/>
    <s v="Decoflex Hanging Personal Folder File"/>
    <n v="46.26"/>
    <n v="3"/>
    <n v="12.03"/>
    <s v="Yes"/>
  </r>
  <r>
    <d v="2017-06-11T00:00:00"/>
    <x v="4"/>
    <x v="5"/>
    <x v="681"/>
    <x v="17"/>
    <x v="2"/>
    <x v="3"/>
    <s v="Xerox 1987"/>
    <n v="5.78"/>
    <n v="1"/>
    <n v="2.83"/>
    <s v="Yes"/>
  </r>
  <r>
    <d v="2017-06-11T00:00:00"/>
    <x v="4"/>
    <x v="5"/>
    <x v="469"/>
    <x v="5"/>
    <x v="2"/>
    <x v="13"/>
    <s v="#10- 4 1/8&quot; x 9 1/2&quot; Security-Tint Envelopes"/>
    <n v="15.28"/>
    <n v="2"/>
    <n v="7.49"/>
    <s v="Yes"/>
  </r>
  <r>
    <d v="2017-06-11T00:00:00"/>
    <x v="4"/>
    <x v="5"/>
    <x v="469"/>
    <x v="5"/>
    <x v="1"/>
    <x v="5"/>
    <s v="Dax Clear Box Frame"/>
    <n v="8.73"/>
    <n v="1"/>
    <n v="2.97"/>
    <s v="Yes"/>
  </r>
  <r>
    <d v="2017-06-11T00:00:00"/>
    <x v="4"/>
    <x v="5"/>
    <x v="469"/>
    <x v="5"/>
    <x v="2"/>
    <x v="11"/>
    <s v="SANFORD Liquid Accent Tank-Style Highlighters"/>
    <n v="5.68"/>
    <n v="2"/>
    <n v="1.76"/>
    <s v="Yes"/>
  </r>
  <r>
    <d v="2017-06-11T00:00:00"/>
    <x v="4"/>
    <x v="5"/>
    <x v="508"/>
    <x v="12"/>
    <x v="2"/>
    <x v="10"/>
    <s v="1.7 Cubic Foot Compact &quot;Cube&quot; Office Refrigerators"/>
    <n v="499.58"/>
    <n v="3"/>
    <n v="43.71"/>
    <s v="Yes"/>
  </r>
  <r>
    <d v="2017-06-11T00:00:00"/>
    <x v="4"/>
    <x v="5"/>
    <x v="508"/>
    <x v="12"/>
    <x v="2"/>
    <x v="3"/>
    <s v="Xerox 220"/>
    <n v="31.1"/>
    <n v="6"/>
    <n v="10.89"/>
    <s v="Yes"/>
  </r>
  <r>
    <d v="2017-06-11T00:00:00"/>
    <x v="4"/>
    <x v="5"/>
    <x v="508"/>
    <x v="12"/>
    <x v="2"/>
    <x v="9"/>
    <s v="Avery Durable Poly Binders"/>
    <n v="13.27"/>
    <n v="8"/>
    <n v="-10.62"/>
    <s v="No"/>
  </r>
  <r>
    <d v="2017-06-11T00:00:00"/>
    <x v="4"/>
    <x v="5"/>
    <x v="508"/>
    <x v="12"/>
    <x v="1"/>
    <x v="5"/>
    <s v="Executive Impressions 12&quot; Wall Clock"/>
    <n v="28.27"/>
    <n v="2"/>
    <n v="6.36"/>
    <s v="Yes"/>
  </r>
  <r>
    <d v="2017-06-11T00:00:00"/>
    <x v="4"/>
    <x v="5"/>
    <x v="508"/>
    <x v="12"/>
    <x v="2"/>
    <x v="6"/>
    <s v="Carina Double Wide Media Storage Towers in Natural &amp; Black"/>
    <n v="259.14"/>
    <n v="4"/>
    <n v="-51.83"/>
    <s v="No"/>
  </r>
  <r>
    <d v="2017-06-11T00:00:00"/>
    <x v="4"/>
    <x v="5"/>
    <x v="666"/>
    <x v="7"/>
    <x v="2"/>
    <x v="11"/>
    <s v="Newell 339"/>
    <n v="13.9"/>
    <n v="5"/>
    <n v="3.61"/>
    <s v="Yes"/>
  </r>
  <r>
    <d v="2017-06-11T00:00:00"/>
    <x v="4"/>
    <x v="5"/>
    <x v="666"/>
    <x v="7"/>
    <x v="2"/>
    <x v="3"/>
    <s v="Easy-staple paper"/>
    <n v="26.38"/>
    <n v="1"/>
    <n v="12.13"/>
    <s v="Yes"/>
  </r>
  <r>
    <d v="2017-06-11T00:00:00"/>
    <x v="4"/>
    <x v="5"/>
    <x v="513"/>
    <x v="13"/>
    <x v="1"/>
    <x v="1"/>
    <s v="Global Wood Trimmed Manager's Task Chair, Khaki"/>
    <n v="127.37"/>
    <n v="2"/>
    <n v="-30.93"/>
    <s v="No"/>
  </r>
  <r>
    <d v="2017-06-11T00:00:00"/>
    <x v="4"/>
    <x v="5"/>
    <x v="513"/>
    <x v="13"/>
    <x v="2"/>
    <x v="3"/>
    <s v="Xerox 191"/>
    <n v="47.95"/>
    <n v="3"/>
    <n v="16.18"/>
    <s v="Yes"/>
  </r>
  <r>
    <d v="2017-06-11T00:00:00"/>
    <x v="4"/>
    <x v="5"/>
    <x v="399"/>
    <x v="5"/>
    <x v="2"/>
    <x v="3"/>
    <s v="Xerox 191"/>
    <n v="59.94"/>
    <n v="3"/>
    <n v="28.17"/>
    <s v="Yes"/>
  </r>
  <r>
    <d v="2017-06-11T00:00:00"/>
    <x v="4"/>
    <x v="5"/>
    <x v="399"/>
    <x v="5"/>
    <x v="2"/>
    <x v="3"/>
    <s v="Easy-staple paper"/>
    <n v="45.36"/>
    <n v="4"/>
    <n v="22.23"/>
    <s v="Yes"/>
  </r>
  <r>
    <d v="2017-06-11T00:00:00"/>
    <x v="4"/>
    <x v="5"/>
    <x v="399"/>
    <x v="5"/>
    <x v="2"/>
    <x v="3"/>
    <s v="Astroparche Fine Business Paper"/>
    <n v="26.4"/>
    <n v="5"/>
    <n v="12.67"/>
    <s v="Yes"/>
  </r>
  <r>
    <d v="2017-06-11T00:00:00"/>
    <x v="4"/>
    <x v="5"/>
    <x v="399"/>
    <x v="5"/>
    <x v="2"/>
    <x v="8"/>
    <s v="Avery 503"/>
    <n v="41.4"/>
    <n v="4"/>
    <n v="19.87"/>
    <s v="Yes"/>
  </r>
  <r>
    <d v="2017-06-11T00:00:00"/>
    <x v="4"/>
    <x v="5"/>
    <x v="399"/>
    <x v="5"/>
    <x v="0"/>
    <x v="0"/>
    <s v="Kingston Digital DataTraveler 32GB USB 2.0"/>
    <n v="16.95"/>
    <n v="1"/>
    <n v="1.02"/>
    <s v="Yes"/>
  </r>
  <r>
    <d v="2017-06-11T00:00:00"/>
    <x v="4"/>
    <x v="5"/>
    <x v="779"/>
    <x v="2"/>
    <x v="2"/>
    <x v="3"/>
    <s v="Xerox 1906"/>
    <n v="318.95999999999998"/>
    <n v="9"/>
    <n v="149.91"/>
    <s v="Yes"/>
  </r>
  <r>
    <d v="2017-06-11T00:00:00"/>
    <x v="4"/>
    <x v="5"/>
    <x v="704"/>
    <x v="1"/>
    <x v="1"/>
    <x v="7"/>
    <s v="Hon 5100 Series Wood Tables"/>
    <n v="2036.86"/>
    <n v="7"/>
    <n v="366.63"/>
    <s v="Yes"/>
  </r>
  <r>
    <d v="2017-06-11T00:00:00"/>
    <x v="4"/>
    <x v="5"/>
    <x v="704"/>
    <x v="1"/>
    <x v="1"/>
    <x v="1"/>
    <s v="Hon 2090 Â“Pillow SoftÂ” Series Mid Back Swivel/Tilt Chairs"/>
    <n v="449.57"/>
    <n v="2"/>
    <n v="-73.05"/>
    <s v="No"/>
  </r>
  <r>
    <d v="2017-06-11T00:00:00"/>
    <x v="4"/>
    <x v="5"/>
    <x v="704"/>
    <x v="1"/>
    <x v="0"/>
    <x v="0"/>
    <s v="SanDisk Cruzer 64 GB USB Flash Drive"/>
    <n v="108.96"/>
    <n v="3"/>
    <n v="32.69"/>
    <s v="Yes"/>
  </r>
  <r>
    <d v="2017-06-11T00:00:00"/>
    <x v="4"/>
    <x v="5"/>
    <x v="56"/>
    <x v="4"/>
    <x v="1"/>
    <x v="5"/>
    <s v="Linden 10&quot; Round Wall Clock, Black"/>
    <n v="30.56"/>
    <n v="5"/>
    <n v="-19.86"/>
    <s v="No"/>
  </r>
  <r>
    <d v="2017-06-11T00:00:00"/>
    <x v="4"/>
    <x v="5"/>
    <x v="760"/>
    <x v="4"/>
    <x v="2"/>
    <x v="9"/>
    <s v="Zipper Ring Binder Pockets"/>
    <n v="1.25"/>
    <n v="2"/>
    <n v="-1.93"/>
    <s v="No"/>
  </r>
  <r>
    <d v="2017-06-11T00:00:00"/>
    <x v="4"/>
    <x v="5"/>
    <x v="208"/>
    <x v="4"/>
    <x v="2"/>
    <x v="6"/>
    <s v="SimpliFile Personal File, Black Granite, 15w x 6-15/16d x 11-1/4h"/>
    <n v="18.16"/>
    <n v="2"/>
    <n v="1.82"/>
    <s v="Yes"/>
  </r>
  <r>
    <d v="2017-06-12T00:00:00"/>
    <x v="4"/>
    <x v="5"/>
    <x v="556"/>
    <x v="5"/>
    <x v="2"/>
    <x v="6"/>
    <s v="Staple magnet"/>
    <n v="10.68"/>
    <n v="1"/>
    <n v="2.88"/>
    <s v="Yes"/>
  </r>
  <r>
    <d v="2017-06-13T00:00:00"/>
    <x v="4"/>
    <x v="5"/>
    <x v="51"/>
    <x v="3"/>
    <x v="2"/>
    <x v="6"/>
    <s v="Belkin 19&quot; Vented Equipment Shelf, Black"/>
    <n v="164.74"/>
    <n v="4"/>
    <n v="-39.119999999999997"/>
    <s v="No"/>
  </r>
  <r>
    <d v="2017-06-13T00:00:00"/>
    <x v="4"/>
    <x v="5"/>
    <x v="51"/>
    <x v="3"/>
    <x v="1"/>
    <x v="1"/>
    <s v="Global Super Steno Chair"/>
    <n v="470.3"/>
    <n v="7"/>
    <n v="-87.34"/>
    <s v="No"/>
  </r>
  <r>
    <d v="2017-06-13T00:00:00"/>
    <x v="4"/>
    <x v="5"/>
    <x v="51"/>
    <x v="3"/>
    <x v="0"/>
    <x v="2"/>
    <s v="OtterBox Defender Series Case - Samsung Galaxy S4"/>
    <n v="47.98"/>
    <n v="2"/>
    <n v="6"/>
    <s v="Yes"/>
  </r>
  <r>
    <d v="2017-06-13T00:00:00"/>
    <x v="4"/>
    <x v="5"/>
    <x v="502"/>
    <x v="25"/>
    <x v="2"/>
    <x v="11"/>
    <s v="Boston 1799 Powerhouse Electric Pencil Sharpener"/>
    <n v="181.86"/>
    <n v="7"/>
    <n v="50.92"/>
    <s v="Yes"/>
  </r>
  <r>
    <d v="2017-06-13T00:00:00"/>
    <x v="4"/>
    <x v="5"/>
    <x v="581"/>
    <x v="1"/>
    <x v="1"/>
    <x v="1"/>
    <s v="Global Wood Trimmed Manager's Task Chair, Khaki"/>
    <n v="291.14"/>
    <n v="4"/>
    <n v="-25.47"/>
    <s v="No"/>
  </r>
  <r>
    <d v="2017-06-15T00:00:00"/>
    <x v="4"/>
    <x v="5"/>
    <x v="782"/>
    <x v="5"/>
    <x v="0"/>
    <x v="2"/>
    <s v="Anker 36W 4-Port USB Wall Charger Travel Power Adapter for iPhone 5s 5c 5"/>
    <n v="47.98"/>
    <n v="3"/>
    <n v="4.8"/>
    <s v="Yes"/>
  </r>
  <r>
    <d v="2017-06-15T00:00:00"/>
    <x v="4"/>
    <x v="5"/>
    <x v="251"/>
    <x v="3"/>
    <x v="2"/>
    <x v="11"/>
    <s v="Newell 331"/>
    <n v="19.559999999999999"/>
    <n v="5"/>
    <n v="1.71"/>
    <s v="Yes"/>
  </r>
  <r>
    <d v="2017-06-15T00:00:00"/>
    <x v="4"/>
    <x v="5"/>
    <x v="718"/>
    <x v="5"/>
    <x v="2"/>
    <x v="11"/>
    <s v="Dixon Prang Watercolor Pencils, 10-Color Set with Brush"/>
    <n v="4.26"/>
    <n v="1"/>
    <n v="1.75"/>
    <s v="Yes"/>
  </r>
  <r>
    <d v="2017-06-15T00:00:00"/>
    <x v="4"/>
    <x v="5"/>
    <x v="262"/>
    <x v="7"/>
    <x v="2"/>
    <x v="8"/>
    <s v="Avery 490"/>
    <n v="44.4"/>
    <n v="3"/>
    <n v="22.2"/>
    <s v="Yes"/>
  </r>
  <r>
    <d v="2017-06-15T00:00:00"/>
    <x v="4"/>
    <x v="5"/>
    <x v="262"/>
    <x v="7"/>
    <x v="2"/>
    <x v="6"/>
    <s v="Tenex Personal Self-Stacking Standard File Box, Black/Gray"/>
    <n v="84.55"/>
    <n v="5"/>
    <n v="22.83"/>
    <s v="Yes"/>
  </r>
  <r>
    <d v="2017-06-15T00:00:00"/>
    <x v="4"/>
    <x v="5"/>
    <x v="262"/>
    <x v="7"/>
    <x v="2"/>
    <x v="3"/>
    <s v="Xerox 1992"/>
    <n v="17.940000000000001"/>
    <n v="3"/>
    <n v="8.7899999999999991"/>
    <s v="Yes"/>
  </r>
  <r>
    <d v="2017-06-15T00:00:00"/>
    <x v="4"/>
    <x v="5"/>
    <x v="143"/>
    <x v="5"/>
    <x v="0"/>
    <x v="2"/>
    <s v="Panasonic KX T7736-B Digital phone"/>
    <n v="119.96"/>
    <n v="1"/>
    <n v="7.5"/>
    <s v="Yes"/>
  </r>
  <r>
    <d v="2017-06-15T00:00:00"/>
    <x v="4"/>
    <x v="5"/>
    <x v="142"/>
    <x v="23"/>
    <x v="0"/>
    <x v="2"/>
    <s v="HTC One"/>
    <n v="239.98"/>
    <n v="3"/>
    <n v="27"/>
    <s v="Yes"/>
  </r>
  <r>
    <d v="2017-06-15T00:00:00"/>
    <x v="4"/>
    <x v="5"/>
    <x v="142"/>
    <x v="23"/>
    <x v="1"/>
    <x v="5"/>
    <s v="Staple-based wall hangings"/>
    <n v="31.17"/>
    <n v="4"/>
    <n v="9.35"/>
    <s v="Yes"/>
  </r>
  <r>
    <d v="2017-06-15T00:00:00"/>
    <x v="4"/>
    <x v="5"/>
    <x v="142"/>
    <x v="23"/>
    <x v="1"/>
    <x v="7"/>
    <s v="Barricks 18&quot; x 48&quot; Non-Folding Utility Table with Bottom Storage Shelf"/>
    <n v="120.96"/>
    <n v="2"/>
    <n v="-28.22"/>
    <s v="No"/>
  </r>
  <r>
    <d v="2017-06-15T00:00:00"/>
    <x v="4"/>
    <x v="5"/>
    <x v="142"/>
    <x v="23"/>
    <x v="0"/>
    <x v="2"/>
    <s v="Samsung Galaxy S III - 16GB - pebble blue (T-Mobile)"/>
    <n v="2239.94"/>
    <n v="8"/>
    <n v="223.99"/>
    <s v="Yes"/>
  </r>
  <r>
    <d v="2017-06-15T00:00:00"/>
    <x v="4"/>
    <x v="5"/>
    <x v="142"/>
    <x v="23"/>
    <x v="2"/>
    <x v="10"/>
    <s v="Staple holder"/>
    <n v="76.61"/>
    <n v="8"/>
    <n v="6.7"/>
    <s v="Yes"/>
  </r>
  <r>
    <d v="2017-06-15T00:00:00"/>
    <x v="4"/>
    <x v="5"/>
    <x v="142"/>
    <x v="23"/>
    <x v="2"/>
    <x v="6"/>
    <s v="Hot File 7-Pocket, Floor Stand"/>
    <n v="142.78"/>
    <n v="1"/>
    <n v="17.850000000000001"/>
    <s v="Yes"/>
  </r>
  <r>
    <d v="2017-06-15T00:00:00"/>
    <x v="4"/>
    <x v="5"/>
    <x v="142"/>
    <x v="23"/>
    <x v="2"/>
    <x v="3"/>
    <s v="Xerox 1955"/>
    <n v="91.36"/>
    <n v="5"/>
    <n v="29.69"/>
    <s v="Yes"/>
  </r>
  <r>
    <d v="2017-06-15T00:00:00"/>
    <x v="4"/>
    <x v="5"/>
    <x v="398"/>
    <x v="12"/>
    <x v="1"/>
    <x v="1"/>
    <s v="Global Executive Mid-Back Manager's Chair"/>
    <n v="698.35"/>
    <n v="3"/>
    <n v="52.38"/>
    <s v="Yes"/>
  </r>
  <r>
    <d v="2017-06-15T00:00:00"/>
    <x v="4"/>
    <x v="5"/>
    <x v="398"/>
    <x v="12"/>
    <x v="1"/>
    <x v="14"/>
    <s v="O'Sullivan 2-Shelf Heavy-Duty Bookcases"/>
    <n v="77.73"/>
    <n v="2"/>
    <n v="-3.89"/>
    <s v="No"/>
  </r>
  <r>
    <d v="2017-06-16T00:00:00"/>
    <x v="4"/>
    <x v="5"/>
    <x v="606"/>
    <x v="12"/>
    <x v="2"/>
    <x v="11"/>
    <s v="Quartet Omega Colored Chalk, 12/Pack"/>
    <n v="14.02"/>
    <n v="3"/>
    <n v="4.7300000000000004"/>
    <s v="Yes"/>
  </r>
  <r>
    <d v="2017-06-16T00:00:00"/>
    <x v="4"/>
    <x v="5"/>
    <x v="307"/>
    <x v="17"/>
    <x v="1"/>
    <x v="1"/>
    <s v="Global Airflow Leather Mesh Back Chair, Black"/>
    <n v="301.95999999999998"/>
    <n v="2"/>
    <n v="90.59"/>
    <s v="Yes"/>
  </r>
  <r>
    <d v="2017-06-16T00:00:00"/>
    <x v="4"/>
    <x v="5"/>
    <x v="307"/>
    <x v="17"/>
    <x v="2"/>
    <x v="10"/>
    <s v="Fellowes Smart Surge Ten-Outlet Protector, Platinum"/>
    <n v="180.66"/>
    <n v="3"/>
    <n v="50.58"/>
    <s v="Yes"/>
  </r>
  <r>
    <d v="2017-06-16T00:00:00"/>
    <x v="4"/>
    <x v="5"/>
    <x v="307"/>
    <x v="17"/>
    <x v="0"/>
    <x v="2"/>
    <s v="Pyle PMP37LED"/>
    <n v="191.98"/>
    <n v="2"/>
    <n v="51.83"/>
    <s v="Yes"/>
  </r>
  <r>
    <d v="2017-06-16T00:00:00"/>
    <x v="4"/>
    <x v="5"/>
    <x v="307"/>
    <x v="17"/>
    <x v="0"/>
    <x v="2"/>
    <s v="Clarity 53712"/>
    <n v="65.989999999999995"/>
    <n v="1"/>
    <n v="17.16"/>
    <s v="Yes"/>
  </r>
  <r>
    <d v="2017-06-16T00:00:00"/>
    <x v="4"/>
    <x v="5"/>
    <x v="387"/>
    <x v="5"/>
    <x v="1"/>
    <x v="1"/>
    <s v="Hon Multipurpose Stacking Arm Chairs"/>
    <n v="1212.96"/>
    <n v="7"/>
    <n v="90.97"/>
    <s v="Yes"/>
  </r>
  <r>
    <d v="2017-06-16T00:00:00"/>
    <x v="4"/>
    <x v="5"/>
    <x v="387"/>
    <x v="5"/>
    <x v="2"/>
    <x v="3"/>
    <s v="Wirebound Message Books, Four 2 3/4&quot; x 5&quot; Forms per Page, 600 Sets per Book"/>
    <n v="18.54"/>
    <n v="2"/>
    <n v="8.7100000000000009"/>
    <s v="Yes"/>
  </r>
  <r>
    <d v="2017-06-16T00:00:00"/>
    <x v="4"/>
    <x v="5"/>
    <x v="351"/>
    <x v="35"/>
    <x v="2"/>
    <x v="16"/>
    <s v="Acme Elite Stainless Steel Scissors"/>
    <n v="16.68"/>
    <n v="2"/>
    <n v="4.34"/>
    <s v="Yes"/>
  </r>
  <r>
    <d v="2017-06-16T00:00:00"/>
    <x v="4"/>
    <x v="5"/>
    <x v="351"/>
    <x v="35"/>
    <x v="2"/>
    <x v="3"/>
    <s v="Xerox 215"/>
    <n v="19.440000000000001"/>
    <n v="3"/>
    <n v="9.33"/>
    <s v="Yes"/>
  </r>
  <r>
    <d v="2017-06-16T00:00:00"/>
    <x v="4"/>
    <x v="5"/>
    <x v="351"/>
    <x v="35"/>
    <x v="2"/>
    <x v="3"/>
    <s v="Xerox 1885"/>
    <n v="192.16"/>
    <n v="4"/>
    <n v="92.24"/>
    <s v="Yes"/>
  </r>
  <r>
    <d v="2017-06-16T00:00:00"/>
    <x v="4"/>
    <x v="5"/>
    <x v="528"/>
    <x v="3"/>
    <x v="2"/>
    <x v="9"/>
    <s v="Storex DuraTech Recycled Plastic Frosted Binders"/>
    <n v="5.94"/>
    <n v="7"/>
    <n v="-8.9"/>
    <s v="No"/>
  </r>
  <r>
    <d v="2017-06-16T00:00:00"/>
    <x v="4"/>
    <x v="5"/>
    <x v="386"/>
    <x v="18"/>
    <x v="0"/>
    <x v="0"/>
    <s v="Logitech Wireless Performance Mouse MX for PC and Mac"/>
    <n v="479.95"/>
    <n v="6"/>
    <n v="107.99"/>
    <s v="Yes"/>
  </r>
  <r>
    <d v="2017-06-16T00:00:00"/>
    <x v="4"/>
    <x v="5"/>
    <x v="386"/>
    <x v="18"/>
    <x v="2"/>
    <x v="11"/>
    <s v="Newell 330"/>
    <n v="23.92"/>
    <n v="5"/>
    <n v="1.79"/>
    <s v="Yes"/>
  </r>
  <r>
    <d v="2017-06-17T00:00:00"/>
    <x v="4"/>
    <x v="5"/>
    <x v="72"/>
    <x v="5"/>
    <x v="2"/>
    <x v="9"/>
    <s v="Trimflex Flexible Post Binders"/>
    <n v="51.31"/>
    <n v="3"/>
    <n v="17.96"/>
    <s v="Yes"/>
  </r>
  <r>
    <d v="2017-06-17T00:00:00"/>
    <x v="4"/>
    <x v="5"/>
    <x v="432"/>
    <x v="1"/>
    <x v="1"/>
    <x v="5"/>
    <s v="Howard Miller 13-3/4&quot; Diameter Brushed Chrome Round Wall Clock"/>
    <n v="155.25"/>
    <n v="3"/>
    <n v="46.58"/>
    <s v="Yes"/>
  </r>
  <r>
    <d v="2017-06-17T00:00:00"/>
    <x v="4"/>
    <x v="5"/>
    <x v="432"/>
    <x v="1"/>
    <x v="2"/>
    <x v="6"/>
    <s v="Project Tote Personal File"/>
    <n v="14.03"/>
    <n v="1"/>
    <n v="4.07"/>
    <s v="Yes"/>
  </r>
  <r>
    <d v="2017-06-17T00:00:00"/>
    <x v="4"/>
    <x v="5"/>
    <x v="479"/>
    <x v="3"/>
    <x v="2"/>
    <x v="3"/>
    <s v="Rediform Wirebound &quot;Phone Memo&quot; Message Book, 11 x 5-3/4"/>
    <n v="12.22"/>
    <n v="2"/>
    <n v="4.43"/>
    <s v="Yes"/>
  </r>
  <r>
    <d v="2017-06-17T00:00:00"/>
    <x v="4"/>
    <x v="5"/>
    <x v="479"/>
    <x v="3"/>
    <x v="2"/>
    <x v="9"/>
    <s v="Avery Durable Binders"/>
    <n v="2.2999999999999998"/>
    <n v="4"/>
    <n v="-3.57"/>
    <s v="No"/>
  </r>
  <r>
    <d v="2017-06-17T00:00:00"/>
    <x v="4"/>
    <x v="5"/>
    <x v="479"/>
    <x v="3"/>
    <x v="2"/>
    <x v="9"/>
    <s v="Fellowes Binding Cases"/>
    <n v="9.36"/>
    <n v="4"/>
    <n v="-16.38"/>
    <s v="No"/>
  </r>
  <r>
    <d v="2017-06-17T00:00:00"/>
    <x v="4"/>
    <x v="5"/>
    <x v="404"/>
    <x v="15"/>
    <x v="2"/>
    <x v="6"/>
    <s v="Carina Media Storage Towers in Natural &amp; Black"/>
    <n v="146.35"/>
    <n v="3"/>
    <n v="-32.93"/>
    <s v="No"/>
  </r>
  <r>
    <d v="2017-06-17T00:00:00"/>
    <x v="4"/>
    <x v="5"/>
    <x v="96"/>
    <x v="2"/>
    <x v="0"/>
    <x v="15"/>
    <s v="Hewlett-Packard Desktjet 6988DT Refurbished Printer"/>
    <n v="3404.5"/>
    <n v="5"/>
    <n v="1668.21"/>
    <s v="Yes"/>
  </r>
  <r>
    <d v="2017-06-17T00:00:00"/>
    <x v="4"/>
    <x v="5"/>
    <x v="96"/>
    <x v="2"/>
    <x v="0"/>
    <x v="0"/>
    <s v="Kingston Digital DataTraveler 64GB USB 2.0"/>
    <n v="101.34"/>
    <n v="3"/>
    <n v="8.11"/>
    <s v="Yes"/>
  </r>
  <r>
    <d v="2017-06-18T00:00:00"/>
    <x v="4"/>
    <x v="5"/>
    <x v="583"/>
    <x v="5"/>
    <x v="1"/>
    <x v="14"/>
    <s v="Bush Andora Bookcase, Maple/Graphite Gray Finish"/>
    <n v="917.92"/>
    <n v="9"/>
    <n v="75.59"/>
    <s v="Yes"/>
  </r>
  <r>
    <d v="2017-06-18T00:00:00"/>
    <x v="4"/>
    <x v="5"/>
    <x v="583"/>
    <x v="5"/>
    <x v="2"/>
    <x v="3"/>
    <s v="Xerox 1930"/>
    <n v="38.880000000000003"/>
    <n v="6"/>
    <n v="19.05"/>
    <s v="Yes"/>
  </r>
  <r>
    <d v="2017-06-18T00:00:00"/>
    <x v="4"/>
    <x v="5"/>
    <x v="658"/>
    <x v="4"/>
    <x v="2"/>
    <x v="3"/>
    <s v="Xerox 1925"/>
    <n v="74.349999999999994"/>
    <n v="3"/>
    <n v="23.24"/>
    <s v="Yes"/>
  </r>
  <r>
    <d v="2017-06-19T00:00:00"/>
    <x v="4"/>
    <x v="5"/>
    <x v="119"/>
    <x v="2"/>
    <x v="2"/>
    <x v="3"/>
    <s v="Xerox 1943"/>
    <n v="97.82"/>
    <n v="2"/>
    <n v="45.98"/>
    <s v="Yes"/>
  </r>
  <r>
    <d v="2017-06-19T00:00:00"/>
    <x v="4"/>
    <x v="5"/>
    <x v="119"/>
    <x v="2"/>
    <x v="0"/>
    <x v="0"/>
    <s v="Sony 16GB Class 10 Micro SDHC R40 Memory Card"/>
    <n v="103.12"/>
    <n v="8"/>
    <n v="10.31"/>
    <s v="Yes"/>
  </r>
  <r>
    <d v="2017-06-19T00:00:00"/>
    <x v="4"/>
    <x v="5"/>
    <x v="410"/>
    <x v="4"/>
    <x v="2"/>
    <x v="16"/>
    <s v="Fiskars Spring-Action Scissors"/>
    <n v="11.18"/>
    <n v="1"/>
    <n v="0.84"/>
    <s v="Yes"/>
  </r>
  <r>
    <d v="2017-06-19T00:00:00"/>
    <x v="4"/>
    <x v="5"/>
    <x v="410"/>
    <x v="4"/>
    <x v="2"/>
    <x v="6"/>
    <s v="Safco Industrial Wire Shelving"/>
    <n v="153.58000000000001"/>
    <n v="2"/>
    <n v="-32.64"/>
    <s v="No"/>
  </r>
  <r>
    <d v="2017-06-19T00:00:00"/>
    <x v="4"/>
    <x v="5"/>
    <x v="469"/>
    <x v="4"/>
    <x v="2"/>
    <x v="10"/>
    <s v="Holmes Visible Mist Ultrasonic Humidifier with 2.3-Gallon Output per Day, Replacement Filter"/>
    <n v="2.2599999999999998"/>
    <n v="1"/>
    <n v="-5.21"/>
    <s v="No"/>
  </r>
  <r>
    <d v="2017-06-19T00:00:00"/>
    <x v="4"/>
    <x v="5"/>
    <x v="469"/>
    <x v="4"/>
    <x v="2"/>
    <x v="10"/>
    <s v="Hoover Replacement Belt for Commercial Guardsman Heavy-Duty Upright Vacuum"/>
    <n v="0.44"/>
    <n v="1"/>
    <n v="-1.1100000000000001"/>
    <s v="No"/>
  </r>
  <r>
    <d v="2017-06-19T00:00:00"/>
    <x v="4"/>
    <x v="5"/>
    <x v="469"/>
    <x v="4"/>
    <x v="2"/>
    <x v="3"/>
    <s v="Xerox 1982"/>
    <n v="146.18"/>
    <n v="8"/>
    <n v="47.51"/>
    <s v="Yes"/>
  </r>
  <r>
    <d v="2017-06-19T00:00:00"/>
    <x v="4"/>
    <x v="5"/>
    <x v="7"/>
    <x v="18"/>
    <x v="1"/>
    <x v="1"/>
    <s v="Global Ergonomic Managers Chair"/>
    <n v="760.12"/>
    <n v="6"/>
    <n v="-43.44"/>
    <s v="No"/>
  </r>
  <r>
    <d v="2017-06-19T00:00:00"/>
    <x v="4"/>
    <x v="5"/>
    <x v="7"/>
    <x v="18"/>
    <x v="1"/>
    <x v="5"/>
    <s v="Contemporary Wood/Metal Frame"/>
    <n v="38.78"/>
    <n v="3"/>
    <n v="7.27"/>
    <s v="Yes"/>
  </r>
  <r>
    <d v="2017-06-19T00:00:00"/>
    <x v="4"/>
    <x v="5"/>
    <x v="7"/>
    <x v="18"/>
    <x v="0"/>
    <x v="0"/>
    <s v="Memorex 25GB 6X Branded Blu-Ray Recordable Disc, 15/Pack"/>
    <n v="122.33"/>
    <n v="9"/>
    <n v="1.53"/>
    <s v="Yes"/>
  </r>
  <r>
    <d v="2017-06-19T00:00:00"/>
    <x v="4"/>
    <x v="5"/>
    <x v="169"/>
    <x v="4"/>
    <x v="2"/>
    <x v="9"/>
    <s v="GBC Plasticlear Binding Covers"/>
    <n v="6.89"/>
    <n v="3"/>
    <n v="-11.02"/>
    <s v="No"/>
  </r>
  <r>
    <d v="2017-06-19T00:00:00"/>
    <x v="4"/>
    <x v="5"/>
    <x v="169"/>
    <x v="4"/>
    <x v="1"/>
    <x v="7"/>
    <s v="Chromcraft Bull-Nose Wood Round Conference Table Top, Wood Base"/>
    <n v="457.49"/>
    <n v="3"/>
    <n v="-84.96"/>
    <s v="No"/>
  </r>
  <r>
    <d v="2017-06-19T00:00:00"/>
    <x v="4"/>
    <x v="5"/>
    <x v="763"/>
    <x v="2"/>
    <x v="2"/>
    <x v="6"/>
    <s v="Space Solutions Commercial Steel Shelving"/>
    <n v="129.30000000000001"/>
    <n v="2"/>
    <n v="6.47"/>
    <s v="Yes"/>
  </r>
  <r>
    <d v="2017-06-19T00:00:00"/>
    <x v="4"/>
    <x v="5"/>
    <x v="763"/>
    <x v="2"/>
    <x v="2"/>
    <x v="9"/>
    <s v="Wilson Jones Turn Tabs Binder Tool for Ring Binders"/>
    <n v="11.57"/>
    <n v="3"/>
    <n v="3.76"/>
    <s v="Yes"/>
  </r>
  <r>
    <d v="2017-06-19T00:00:00"/>
    <x v="4"/>
    <x v="5"/>
    <x v="249"/>
    <x v="5"/>
    <x v="1"/>
    <x v="5"/>
    <s v="DAX Copper Panel Document Frame, 5 x 7 Size"/>
    <n v="50.32"/>
    <n v="4"/>
    <n v="21.13"/>
    <s v="Yes"/>
  </r>
  <r>
    <d v="2017-06-19T00:00:00"/>
    <x v="4"/>
    <x v="5"/>
    <x v="249"/>
    <x v="5"/>
    <x v="2"/>
    <x v="3"/>
    <s v="Xerox 1907"/>
    <n v="24.56"/>
    <n v="2"/>
    <n v="11.54"/>
    <s v="Yes"/>
  </r>
  <r>
    <d v="2017-06-20T00:00:00"/>
    <x v="4"/>
    <x v="5"/>
    <x v="31"/>
    <x v="8"/>
    <x v="0"/>
    <x v="0"/>
    <s v="Razer Kraken PRO Over Ear PC and Music Headset"/>
    <n v="239.97"/>
    <n v="3"/>
    <n v="71.989999999999995"/>
    <s v="Yes"/>
  </r>
  <r>
    <d v="2017-06-20T00:00:00"/>
    <x v="4"/>
    <x v="5"/>
    <x v="31"/>
    <x v="8"/>
    <x v="2"/>
    <x v="8"/>
    <s v="Avery 508"/>
    <n v="9.82"/>
    <n v="2"/>
    <n v="4.8099999999999996"/>
    <s v="Yes"/>
  </r>
  <r>
    <d v="2017-06-20T00:00:00"/>
    <x v="4"/>
    <x v="5"/>
    <x v="624"/>
    <x v="2"/>
    <x v="0"/>
    <x v="0"/>
    <s v="Anker Ultrathin Bluetooth Wireless Keyboard Aluminum Cover with Stand"/>
    <n v="149.94999999999999"/>
    <n v="5"/>
    <n v="15"/>
    <s v="Yes"/>
  </r>
  <r>
    <d v="2017-06-20T00:00:00"/>
    <x v="4"/>
    <x v="5"/>
    <x v="624"/>
    <x v="2"/>
    <x v="2"/>
    <x v="9"/>
    <s v="Acco D-Ring Binder w/DublLock"/>
    <n v="51.31"/>
    <n v="3"/>
    <n v="18.600000000000001"/>
    <s v="Yes"/>
  </r>
  <r>
    <d v="2017-06-20T00:00:00"/>
    <x v="4"/>
    <x v="5"/>
    <x v="89"/>
    <x v="18"/>
    <x v="2"/>
    <x v="3"/>
    <s v="Xerox 203"/>
    <n v="31.1"/>
    <n v="6"/>
    <n v="10.89"/>
    <s v="Yes"/>
  </r>
  <r>
    <d v="2017-06-20T00:00:00"/>
    <x v="4"/>
    <x v="5"/>
    <x v="89"/>
    <x v="18"/>
    <x v="2"/>
    <x v="11"/>
    <s v="Newell 35"/>
    <n v="5.25"/>
    <n v="2"/>
    <n v="0.59"/>
    <s v="Yes"/>
  </r>
  <r>
    <d v="2017-06-20T00:00:00"/>
    <x v="4"/>
    <x v="5"/>
    <x v="326"/>
    <x v="11"/>
    <x v="2"/>
    <x v="6"/>
    <s v="Plastic Stacking Crates &amp; Casters"/>
    <n v="4.46"/>
    <n v="1"/>
    <n v="0.33"/>
    <s v="Yes"/>
  </r>
  <r>
    <d v="2017-06-20T00:00:00"/>
    <x v="4"/>
    <x v="5"/>
    <x v="502"/>
    <x v="25"/>
    <x v="2"/>
    <x v="3"/>
    <s v="Xerox 230"/>
    <n v="32.4"/>
    <n v="5"/>
    <n v="15.55"/>
    <s v="Yes"/>
  </r>
  <r>
    <d v="2017-06-20T00:00:00"/>
    <x v="4"/>
    <x v="5"/>
    <x v="502"/>
    <x v="25"/>
    <x v="0"/>
    <x v="2"/>
    <s v="BlackBerry Q10"/>
    <n v="503.96"/>
    <n v="4"/>
    <n v="125.99"/>
    <s v="Yes"/>
  </r>
  <r>
    <d v="2017-06-21T00:00:00"/>
    <x v="4"/>
    <x v="5"/>
    <x v="133"/>
    <x v="18"/>
    <x v="1"/>
    <x v="5"/>
    <s v="Stacking Tray, Side-Loading, Legal, Smoke"/>
    <n v="17.920000000000002"/>
    <n v="5"/>
    <n v="2.46"/>
    <s v="Yes"/>
  </r>
  <r>
    <d v="2017-06-21T00:00:00"/>
    <x v="4"/>
    <x v="5"/>
    <x v="133"/>
    <x v="18"/>
    <x v="2"/>
    <x v="9"/>
    <s v="Deluxe Heavy-Duty Vinyl Round Ring Binder"/>
    <n v="41.26"/>
    <n v="6"/>
    <n v="-34.380000000000003"/>
    <s v="No"/>
  </r>
  <r>
    <d v="2017-06-21T00:00:00"/>
    <x v="4"/>
    <x v="5"/>
    <x v="483"/>
    <x v="48"/>
    <x v="2"/>
    <x v="9"/>
    <s v="Ibico Standard Transparent Covers"/>
    <n v="82.4"/>
    <n v="5"/>
    <n v="40.380000000000003"/>
    <s v="Yes"/>
  </r>
  <r>
    <d v="2017-06-21T00:00:00"/>
    <x v="4"/>
    <x v="5"/>
    <x v="483"/>
    <x v="48"/>
    <x v="2"/>
    <x v="9"/>
    <s v="Zipper Ring Binder Pockets"/>
    <n v="6.24"/>
    <n v="2"/>
    <n v="3.06"/>
    <s v="Yes"/>
  </r>
  <r>
    <d v="2017-06-21T00:00:00"/>
    <x v="4"/>
    <x v="5"/>
    <x v="483"/>
    <x v="48"/>
    <x v="2"/>
    <x v="3"/>
    <s v="Xerox 1908"/>
    <n v="447.84"/>
    <n v="8"/>
    <n v="219.44"/>
    <s v="Yes"/>
  </r>
  <r>
    <d v="2017-06-22T00:00:00"/>
    <x v="4"/>
    <x v="5"/>
    <x v="222"/>
    <x v="11"/>
    <x v="2"/>
    <x v="13"/>
    <s v="#10 White Business Envelopes,4 1/8 x 9 1/2"/>
    <n v="37.61"/>
    <n v="3"/>
    <n v="12.69"/>
    <s v="Yes"/>
  </r>
  <r>
    <d v="2017-06-22T00:00:00"/>
    <x v="4"/>
    <x v="5"/>
    <x v="26"/>
    <x v="13"/>
    <x v="2"/>
    <x v="9"/>
    <s v="GBC Plasticlear Binding Covers"/>
    <n v="10.33"/>
    <n v="3"/>
    <n v="-7.58"/>
    <s v="No"/>
  </r>
  <r>
    <d v="2017-06-22T00:00:00"/>
    <x v="4"/>
    <x v="5"/>
    <x v="26"/>
    <x v="13"/>
    <x v="2"/>
    <x v="9"/>
    <s v="Wilson Jones Century Plastic Molded Ring Binders"/>
    <n v="31.16"/>
    <n v="5"/>
    <n v="-23.89"/>
    <s v="No"/>
  </r>
  <r>
    <d v="2017-06-22T00:00:00"/>
    <x v="4"/>
    <x v="5"/>
    <x v="26"/>
    <x v="13"/>
    <x v="2"/>
    <x v="6"/>
    <s v="Plastic Stacking Crates &amp; Casters"/>
    <n v="8.93"/>
    <n v="2"/>
    <n v="0.67"/>
    <s v="Yes"/>
  </r>
  <r>
    <d v="2017-06-22T00:00:00"/>
    <x v="4"/>
    <x v="5"/>
    <x v="33"/>
    <x v="3"/>
    <x v="2"/>
    <x v="9"/>
    <s v="Wilson Jones Standard D-Ring Binders"/>
    <n v="3.04"/>
    <n v="3"/>
    <n v="-5.01"/>
    <s v="No"/>
  </r>
  <r>
    <d v="2017-06-22T00:00:00"/>
    <x v="4"/>
    <x v="5"/>
    <x v="132"/>
    <x v="10"/>
    <x v="1"/>
    <x v="1"/>
    <s v="Hon Deluxe Fabric Upholstered Stacking Chairs, Rounded Back"/>
    <n v="487.96"/>
    <n v="2"/>
    <n v="146.38999999999999"/>
    <s v="Yes"/>
  </r>
  <r>
    <d v="2017-06-24T00:00:00"/>
    <x v="4"/>
    <x v="5"/>
    <x v="371"/>
    <x v="18"/>
    <x v="2"/>
    <x v="3"/>
    <s v="Southworth 25% Cotton Linen-Finish Paper &amp; Envelopes"/>
    <n v="21.74"/>
    <n v="3"/>
    <n v="6.8"/>
    <s v="Yes"/>
  </r>
  <r>
    <d v="2017-06-24T00:00:00"/>
    <x v="4"/>
    <x v="5"/>
    <x v="746"/>
    <x v="5"/>
    <x v="2"/>
    <x v="11"/>
    <s v="Bulldog Vacuum Base Pencil Sharpener"/>
    <n v="95.92"/>
    <n v="8"/>
    <n v="25.9"/>
    <s v="Yes"/>
  </r>
  <r>
    <d v="2017-06-24T00:00:00"/>
    <x v="4"/>
    <x v="5"/>
    <x v="60"/>
    <x v="5"/>
    <x v="2"/>
    <x v="11"/>
    <s v="Boston Heavy-Duty Trimline Electric Pencil Sharpeners"/>
    <n v="385.6"/>
    <n v="8"/>
    <n v="111.82"/>
    <s v="Yes"/>
  </r>
  <r>
    <d v="2017-06-24T00:00:00"/>
    <x v="4"/>
    <x v="5"/>
    <x v="60"/>
    <x v="5"/>
    <x v="2"/>
    <x v="11"/>
    <s v="4009 Highlighters by Sanford"/>
    <n v="35.82"/>
    <n v="9"/>
    <n v="11.82"/>
    <s v="Yes"/>
  </r>
  <r>
    <d v="2017-06-24T00:00:00"/>
    <x v="4"/>
    <x v="5"/>
    <x v="249"/>
    <x v="2"/>
    <x v="1"/>
    <x v="5"/>
    <s v="Deflect-o RollaMat Studded, Beveled Mat for Medium Pile Carpeting"/>
    <n v="276.69"/>
    <n v="3"/>
    <n v="49.8"/>
    <s v="Yes"/>
  </r>
  <r>
    <d v="2017-06-24T00:00:00"/>
    <x v="4"/>
    <x v="5"/>
    <x v="249"/>
    <x v="2"/>
    <x v="1"/>
    <x v="1"/>
    <s v="Global Deluxe Office Fabric Chairs"/>
    <n v="172.76"/>
    <n v="2"/>
    <n v="32.630000000000003"/>
    <s v="Yes"/>
  </r>
  <r>
    <d v="2017-06-24T00:00:00"/>
    <x v="4"/>
    <x v="5"/>
    <x v="129"/>
    <x v="3"/>
    <x v="2"/>
    <x v="9"/>
    <s v="Ibico Hi-Tech Manual Binding System"/>
    <n v="182.99"/>
    <n v="3"/>
    <n v="-320.24"/>
    <s v="No"/>
  </r>
  <r>
    <d v="2017-06-24T00:00:00"/>
    <x v="4"/>
    <x v="5"/>
    <x v="129"/>
    <x v="3"/>
    <x v="2"/>
    <x v="3"/>
    <s v="Xerox 1971"/>
    <n v="10.27"/>
    <n v="3"/>
    <n v="3.21"/>
    <s v="Yes"/>
  </r>
  <r>
    <d v="2017-06-24T00:00:00"/>
    <x v="4"/>
    <x v="5"/>
    <x v="365"/>
    <x v="5"/>
    <x v="2"/>
    <x v="4"/>
    <s v="Acco Banker's Clasps, 5 3/4&quot;-Long"/>
    <n v="2.88"/>
    <n v="1"/>
    <n v="1.35"/>
    <s v="Yes"/>
  </r>
  <r>
    <d v="2017-06-24T00:00:00"/>
    <x v="4"/>
    <x v="5"/>
    <x v="298"/>
    <x v="43"/>
    <x v="2"/>
    <x v="9"/>
    <s v="GBC Prestige Therm-A-Bind Covers"/>
    <n v="102.93"/>
    <n v="3"/>
    <n v="48.38"/>
    <s v="Yes"/>
  </r>
  <r>
    <d v="2017-06-25T00:00:00"/>
    <x v="4"/>
    <x v="5"/>
    <x v="751"/>
    <x v="16"/>
    <x v="2"/>
    <x v="8"/>
    <s v="Alphabetical Labels for Top Tab Filing"/>
    <n v="71.040000000000006"/>
    <n v="6"/>
    <n v="26.64"/>
    <s v="Yes"/>
  </r>
  <r>
    <d v="2017-06-25T00:00:00"/>
    <x v="4"/>
    <x v="5"/>
    <x v="751"/>
    <x v="16"/>
    <x v="2"/>
    <x v="11"/>
    <s v="Eldon Spacemaker Box, Quick-Snap Lid, Clear"/>
    <n v="5.34"/>
    <n v="2"/>
    <n v="0.73"/>
    <s v="Yes"/>
  </r>
  <r>
    <d v="2017-06-25T00:00:00"/>
    <x v="4"/>
    <x v="5"/>
    <x v="751"/>
    <x v="16"/>
    <x v="2"/>
    <x v="4"/>
    <s v="Plymouth Boxed Rubber Bands by Plymouth"/>
    <n v="11.3"/>
    <n v="3"/>
    <n v="-2.12"/>
    <s v="No"/>
  </r>
  <r>
    <d v="2017-06-25T00:00:00"/>
    <x v="4"/>
    <x v="5"/>
    <x v="495"/>
    <x v="1"/>
    <x v="1"/>
    <x v="7"/>
    <s v="Chromcraft Bull-Nose Wood Round Conference Table Top, Wood Base"/>
    <n v="871.4"/>
    <n v="4"/>
    <n v="148.13999999999999"/>
    <s v="Yes"/>
  </r>
  <r>
    <d v="2017-06-25T00:00:00"/>
    <x v="4"/>
    <x v="5"/>
    <x v="696"/>
    <x v="3"/>
    <x v="0"/>
    <x v="2"/>
    <s v="Geemarc AmpliPOWER60"/>
    <n v="148.47999999999999"/>
    <n v="2"/>
    <n v="16.7"/>
    <s v="Yes"/>
  </r>
  <r>
    <d v="2017-06-25T00:00:00"/>
    <x v="4"/>
    <x v="5"/>
    <x v="435"/>
    <x v="2"/>
    <x v="1"/>
    <x v="14"/>
    <s v="DMI Eclipse Executive Suite Bookcases"/>
    <n v="400.78"/>
    <n v="1"/>
    <n v="-5.01"/>
    <s v="No"/>
  </r>
  <r>
    <d v="2017-06-26T00:00:00"/>
    <x v="4"/>
    <x v="5"/>
    <x v="643"/>
    <x v="5"/>
    <x v="2"/>
    <x v="6"/>
    <s v="Eldon Shelf Savers Cubes and Bins"/>
    <n v="83.76"/>
    <n v="12"/>
    <n v="1.68"/>
    <s v="Yes"/>
  </r>
  <r>
    <d v="2017-06-26T00:00:00"/>
    <x v="4"/>
    <x v="5"/>
    <x v="213"/>
    <x v="10"/>
    <x v="2"/>
    <x v="3"/>
    <s v="Ampad Poly Cover Wirebound Steno Book, 6&quot; x 9&quot; Assorted Colors, Gregg Ruled"/>
    <n v="4.54"/>
    <n v="1"/>
    <n v="2.04"/>
    <s v="Yes"/>
  </r>
  <r>
    <d v="2017-06-26T00:00:00"/>
    <x v="4"/>
    <x v="5"/>
    <x v="213"/>
    <x v="10"/>
    <x v="2"/>
    <x v="11"/>
    <s v="Fluorescent Highlighters by Dixon"/>
    <n v="15.92"/>
    <n v="4"/>
    <n v="5.41"/>
    <s v="Yes"/>
  </r>
  <r>
    <d v="2017-06-26T00:00:00"/>
    <x v="4"/>
    <x v="5"/>
    <x v="213"/>
    <x v="10"/>
    <x v="0"/>
    <x v="2"/>
    <s v="Nortel Networks T7316 E Nt8 B27"/>
    <n v="543.91999999999996"/>
    <n v="8"/>
    <n v="135.97999999999999"/>
    <s v="Yes"/>
  </r>
  <r>
    <d v="2017-06-26T00:00:00"/>
    <x v="4"/>
    <x v="5"/>
    <x v="686"/>
    <x v="24"/>
    <x v="1"/>
    <x v="5"/>
    <s v="Eldon Antistatic Chair Mats for Low to Medium Pile Carpets"/>
    <n v="526.45000000000005"/>
    <n v="5"/>
    <n v="31.59"/>
    <s v="Yes"/>
  </r>
  <r>
    <d v="2017-06-26T00:00:00"/>
    <x v="4"/>
    <x v="5"/>
    <x v="229"/>
    <x v="15"/>
    <x v="0"/>
    <x v="0"/>
    <s v="Kensington Orbit Wireless Mobile Trackball for PC and Mac"/>
    <n v="431.93"/>
    <n v="9"/>
    <n v="64.790000000000006"/>
    <s v="Yes"/>
  </r>
  <r>
    <d v="2017-06-26T00:00:00"/>
    <x v="4"/>
    <x v="5"/>
    <x v="110"/>
    <x v="2"/>
    <x v="0"/>
    <x v="2"/>
    <s v="Mophie Juice Pack Helium for iPhone"/>
    <n v="239.97"/>
    <n v="3"/>
    <n v="67.19"/>
    <s v="Yes"/>
  </r>
  <r>
    <d v="2017-06-26T00:00:00"/>
    <x v="4"/>
    <x v="5"/>
    <x v="180"/>
    <x v="13"/>
    <x v="0"/>
    <x v="2"/>
    <s v="Bose SoundLink Bluetooth Speaker"/>
    <n v="358.2"/>
    <n v="3"/>
    <n v="41.79"/>
    <s v="Yes"/>
  </r>
  <r>
    <d v="2017-06-26T00:00:00"/>
    <x v="4"/>
    <x v="5"/>
    <x v="180"/>
    <x v="13"/>
    <x v="0"/>
    <x v="2"/>
    <s v="Plantronics Voyager Pro HD - Bluetooth Headset"/>
    <n v="545.91999999999996"/>
    <n v="14"/>
    <n v="72.790000000000006"/>
    <s v="Yes"/>
  </r>
  <r>
    <d v="2017-06-26T00:00:00"/>
    <x v="4"/>
    <x v="5"/>
    <x v="708"/>
    <x v="11"/>
    <x v="2"/>
    <x v="8"/>
    <s v="Avery 512"/>
    <n v="13.87"/>
    <n v="6"/>
    <n v="4.68"/>
    <s v="Yes"/>
  </r>
  <r>
    <d v="2017-06-26T00:00:00"/>
    <x v="4"/>
    <x v="5"/>
    <x v="708"/>
    <x v="11"/>
    <x v="1"/>
    <x v="1"/>
    <s v="Hon Comfortask Task/Swivel Chairs"/>
    <n v="273.55"/>
    <n v="3"/>
    <n v="-13.68"/>
    <s v="No"/>
  </r>
  <r>
    <d v="2017-06-26T00:00:00"/>
    <x v="4"/>
    <x v="5"/>
    <x v="121"/>
    <x v="2"/>
    <x v="2"/>
    <x v="6"/>
    <s v="Safco Industrial Wire Shelving System"/>
    <n v="272.94"/>
    <n v="3"/>
    <n v="0"/>
    <s v="Break-Even"/>
  </r>
  <r>
    <d v="2017-06-26T00:00:00"/>
    <x v="4"/>
    <x v="5"/>
    <x v="277"/>
    <x v="2"/>
    <x v="2"/>
    <x v="9"/>
    <s v="GBC ProClick Punch Binding System"/>
    <n v="102.37"/>
    <n v="2"/>
    <n v="37.11"/>
    <s v="Yes"/>
  </r>
  <r>
    <d v="2017-06-26T00:00:00"/>
    <x v="4"/>
    <x v="5"/>
    <x v="277"/>
    <x v="2"/>
    <x v="2"/>
    <x v="16"/>
    <s v="Acme Preferred Stainless Steel Scissors"/>
    <n v="28.4"/>
    <n v="5"/>
    <n v="8.24"/>
    <s v="Yes"/>
  </r>
  <r>
    <d v="2017-06-26T00:00:00"/>
    <x v="4"/>
    <x v="5"/>
    <x v="277"/>
    <x v="2"/>
    <x v="2"/>
    <x v="6"/>
    <s v="Hot File 7-Pocket, Floor Stand"/>
    <n v="713.88"/>
    <n v="4"/>
    <n v="214.16"/>
    <s v="Yes"/>
  </r>
  <r>
    <d v="2017-06-26T00:00:00"/>
    <x v="4"/>
    <x v="5"/>
    <x v="277"/>
    <x v="2"/>
    <x v="2"/>
    <x v="3"/>
    <s v="Xerox 1991"/>
    <n v="68.52"/>
    <n v="3"/>
    <n v="31.52"/>
    <s v="Yes"/>
  </r>
  <r>
    <d v="2017-06-27T00:00:00"/>
    <x v="4"/>
    <x v="5"/>
    <x v="434"/>
    <x v="2"/>
    <x v="1"/>
    <x v="1"/>
    <s v="Situations Contoured Folding Chairs, 4/Set"/>
    <n v="191.65"/>
    <n v="3"/>
    <n v="31.94"/>
    <s v="Yes"/>
  </r>
  <r>
    <d v="2017-06-27T00:00:00"/>
    <x v="4"/>
    <x v="5"/>
    <x v="258"/>
    <x v="31"/>
    <x v="2"/>
    <x v="3"/>
    <s v="Wirebound Message Books, Four 2 3/4 x 5 White Forms per Page"/>
    <n v="20.07"/>
    <n v="3"/>
    <n v="9.23"/>
    <s v="Yes"/>
  </r>
  <r>
    <d v="2017-06-27T00:00:00"/>
    <x v="4"/>
    <x v="5"/>
    <x v="245"/>
    <x v="1"/>
    <x v="2"/>
    <x v="3"/>
    <s v="Xerox 1997"/>
    <n v="19.440000000000001"/>
    <n v="3"/>
    <n v="9.33"/>
    <s v="Yes"/>
  </r>
  <r>
    <d v="2017-06-27T00:00:00"/>
    <x v="4"/>
    <x v="5"/>
    <x v="245"/>
    <x v="1"/>
    <x v="1"/>
    <x v="5"/>
    <s v="Executive Impressions Supervisor Wall Clock"/>
    <n v="126.3"/>
    <n v="3"/>
    <n v="40.42"/>
    <s v="Yes"/>
  </r>
  <r>
    <d v="2017-06-27T00:00:00"/>
    <x v="4"/>
    <x v="5"/>
    <x v="245"/>
    <x v="1"/>
    <x v="0"/>
    <x v="0"/>
    <s v="LogitechÂ P710e Mobile Speakerphone"/>
    <n v="1287.45"/>
    <n v="5"/>
    <n v="244.62"/>
    <s v="Yes"/>
  </r>
  <r>
    <d v="2017-06-29T00:00:00"/>
    <x v="4"/>
    <x v="5"/>
    <x v="130"/>
    <x v="5"/>
    <x v="2"/>
    <x v="6"/>
    <s v="Tennsco 16-Compartment Lockers with Coat Rack"/>
    <n v="1295.78"/>
    <n v="2"/>
    <n v="310.99"/>
    <s v="Yes"/>
  </r>
  <r>
    <d v="2017-06-29T00:00:00"/>
    <x v="4"/>
    <x v="5"/>
    <x v="163"/>
    <x v="7"/>
    <x v="2"/>
    <x v="10"/>
    <s v="Belkin 325VA UPS Surge Protector, 6'"/>
    <n v="362.94"/>
    <n v="3"/>
    <n v="90.74"/>
    <s v="Yes"/>
  </r>
  <r>
    <d v="2017-06-29T00:00:00"/>
    <x v="4"/>
    <x v="5"/>
    <x v="163"/>
    <x v="7"/>
    <x v="2"/>
    <x v="9"/>
    <s v="Avery Binding System Hidden Tab Executive Style Index Sets"/>
    <n v="11.54"/>
    <n v="2"/>
    <n v="5.77"/>
    <s v="Yes"/>
  </r>
  <r>
    <d v="2017-06-29T00:00:00"/>
    <x v="4"/>
    <x v="5"/>
    <x v="328"/>
    <x v="5"/>
    <x v="2"/>
    <x v="9"/>
    <s v="Satellite Sectional Post Binders"/>
    <n v="312.55"/>
    <n v="9"/>
    <n v="101.58"/>
    <s v="Yes"/>
  </r>
  <r>
    <d v="2017-06-29T00:00:00"/>
    <x v="4"/>
    <x v="5"/>
    <x v="466"/>
    <x v="4"/>
    <x v="2"/>
    <x v="3"/>
    <s v="Xerox 218"/>
    <n v="5.18"/>
    <n v="1"/>
    <n v="1.81"/>
    <s v="Yes"/>
  </r>
  <r>
    <d v="2017-06-29T00:00:00"/>
    <x v="4"/>
    <x v="5"/>
    <x v="183"/>
    <x v="5"/>
    <x v="2"/>
    <x v="9"/>
    <s v="GBC DocuBind TL200 Manual Binding Machine"/>
    <n v="895.92"/>
    <n v="5"/>
    <n v="302.37"/>
    <s v="Yes"/>
  </r>
  <r>
    <d v="2017-06-29T00:00:00"/>
    <x v="4"/>
    <x v="5"/>
    <x v="183"/>
    <x v="5"/>
    <x v="2"/>
    <x v="6"/>
    <s v="Trav-L-File Heavy-Duty Shuttle II, Black"/>
    <n v="130.71"/>
    <n v="3"/>
    <n v="39.21"/>
    <s v="Yes"/>
  </r>
  <r>
    <d v="2017-06-29T00:00:00"/>
    <x v="4"/>
    <x v="5"/>
    <x v="183"/>
    <x v="5"/>
    <x v="2"/>
    <x v="11"/>
    <s v="Newell 328"/>
    <n v="11.68"/>
    <n v="2"/>
    <n v="3.04"/>
    <s v="Yes"/>
  </r>
  <r>
    <d v="2017-06-29T00:00:00"/>
    <x v="4"/>
    <x v="5"/>
    <x v="183"/>
    <x v="5"/>
    <x v="0"/>
    <x v="0"/>
    <s v="Enermax Briskie RF Wireless Keyboard and Mouse Combo"/>
    <n v="62.31"/>
    <n v="3"/>
    <n v="22.43"/>
    <s v="Yes"/>
  </r>
  <r>
    <d v="2017-06-29T00:00:00"/>
    <x v="4"/>
    <x v="5"/>
    <x v="708"/>
    <x v="30"/>
    <x v="1"/>
    <x v="14"/>
    <s v="Hon Metal Bookcases, Putty"/>
    <n v="638.82000000000005"/>
    <n v="9"/>
    <n v="185.26"/>
    <s v="Yes"/>
  </r>
  <r>
    <d v="2017-06-29T00:00:00"/>
    <x v="4"/>
    <x v="5"/>
    <x v="708"/>
    <x v="30"/>
    <x v="2"/>
    <x v="16"/>
    <s v="Acme Box Cutter Scissors"/>
    <n v="30.69"/>
    <n v="3"/>
    <n v="7.98"/>
    <s v="Yes"/>
  </r>
  <r>
    <d v="2017-06-29T00:00:00"/>
    <x v="4"/>
    <x v="5"/>
    <x v="708"/>
    <x v="30"/>
    <x v="1"/>
    <x v="5"/>
    <s v="DAX Executive Solid Wood Document Frame, Desktop or Hang, Mahogany, 5 x 7"/>
    <n v="25.16"/>
    <n v="2"/>
    <n v="8.5500000000000007"/>
    <s v="Yes"/>
  </r>
  <r>
    <d v="2017-06-29T00:00:00"/>
    <x v="4"/>
    <x v="5"/>
    <x v="553"/>
    <x v="4"/>
    <x v="2"/>
    <x v="10"/>
    <s v="Belkin F9G930V10-GRY 9 Outlet Surge"/>
    <n v="21.39"/>
    <n v="2"/>
    <n v="-54.55"/>
    <s v="No"/>
  </r>
  <r>
    <d v="2017-06-29T00:00:00"/>
    <x v="4"/>
    <x v="5"/>
    <x v="553"/>
    <x v="4"/>
    <x v="1"/>
    <x v="7"/>
    <s v="Bevis Round Conference Table Top &amp; Single Column Base"/>
    <n v="307.31"/>
    <n v="3"/>
    <n v="-39.51"/>
    <s v="No"/>
  </r>
  <r>
    <d v="2017-06-29T00:00:00"/>
    <x v="4"/>
    <x v="5"/>
    <x v="553"/>
    <x v="4"/>
    <x v="1"/>
    <x v="14"/>
    <s v="O'Sullivan Plantations 2-Door Library in Landvery Oak"/>
    <n v="410"/>
    <n v="3"/>
    <n v="-96.47"/>
    <s v="No"/>
  </r>
  <r>
    <d v="2017-06-30T00:00:00"/>
    <x v="4"/>
    <x v="5"/>
    <x v="652"/>
    <x v="14"/>
    <x v="2"/>
    <x v="9"/>
    <s v="Tuf-Vin Binders"/>
    <n v="75.790000000000006"/>
    <n v="3"/>
    <n v="25.58"/>
    <s v="Yes"/>
  </r>
  <r>
    <d v="2017-06-30T00:00:00"/>
    <x v="4"/>
    <x v="5"/>
    <x v="357"/>
    <x v="2"/>
    <x v="1"/>
    <x v="7"/>
    <s v="Bretford CR4500 Series Slim Rectangular Table"/>
    <n v="1044.6300000000001"/>
    <n v="5"/>
    <n v="-295.98"/>
    <s v="No"/>
  </r>
  <r>
    <d v="2017-06-30T00:00:00"/>
    <x v="4"/>
    <x v="5"/>
    <x v="565"/>
    <x v="2"/>
    <x v="2"/>
    <x v="6"/>
    <s v="Steel Personal Filing/Posting Tote"/>
    <n v="248.57"/>
    <n v="7"/>
    <n v="67.11"/>
    <s v="Yes"/>
  </r>
  <r>
    <d v="2017-06-30T00:00:00"/>
    <x v="4"/>
    <x v="5"/>
    <x v="565"/>
    <x v="2"/>
    <x v="1"/>
    <x v="5"/>
    <s v="Executive Impressions 14&quot;"/>
    <n v="22.23"/>
    <n v="1"/>
    <n v="9.7799999999999994"/>
    <s v="Yes"/>
  </r>
  <r>
    <d v="2017-06-30T00:00:00"/>
    <x v="4"/>
    <x v="5"/>
    <x v="115"/>
    <x v="3"/>
    <x v="0"/>
    <x v="2"/>
    <s v="Samsung Galaxy S4"/>
    <n v="1001.58"/>
    <n v="2"/>
    <n v="125.2"/>
    <s v="Yes"/>
  </r>
  <r>
    <d v="2017-06-30T00:00:00"/>
    <x v="4"/>
    <x v="5"/>
    <x v="115"/>
    <x v="3"/>
    <x v="1"/>
    <x v="1"/>
    <s v="Global Enterprise Series Seating High-Back Swivel/Tilt Chairs"/>
    <n v="569.05999999999995"/>
    <n v="3"/>
    <n v="-178.85"/>
    <s v="No"/>
  </r>
  <r>
    <d v="2017-06-30T00:00:00"/>
    <x v="4"/>
    <x v="5"/>
    <x v="115"/>
    <x v="3"/>
    <x v="1"/>
    <x v="5"/>
    <s v="Seth Thomas 13 1/2&quot; Wall Clock"/>
    <n v="14.22"/>
    <n v="2"/>
    <n v="-10.31"/>
    <s v="No"/>
  </r>
  <r>
    <d v="2017-06-30T00:00:00"/>
    <x v="4"/>
    <x v="5"/>
    <x v="772"/>
    <x v="23"/>
    <x v="1"/>
    <x v="5"/>
    <s v="Advantus Panel Wall Certificate Holder - 8.5x11"/>
    <n v="19.52"/>
    <n v="2"/>
    <n v="5.37"/>
    <s v="Yes"/>
  </r>
  <r>
    <d v="2017-06-30T00:00:00"/>
    <x v="4"/>
    <x v="5"/>
    <x v="424"/>
    <x v="5"/>
    <x v="1"/>
    <x v="14"/>
    <s v="Sauder Facets Collection Library, Sky Alder Finish"/>
    <n v="436"/>
    <n v="3"/>
    <n v="5.13"/>
    <s v="Yes"/>
  </r>
  <r>
    <d v="2017-06-30T00:00:00"/>
    <x v="4"/>
    <x v="5"/>
    <x v="443"/>
    <x v="5"/>
    <x v="2"/>
    <x v="3"/>
    <s v="Xerox 1919"/>
    <n v="204.95"/>
    <n v="5"/>
    <n v="100.43"/>
    <s v="Yes"/>
  </r>
  <r>
    <d v="2017-06-30T00:00:00"/>
    <x v="4"/>
    <x v="5"/>
    <x v="275"/>
    <x v="2"/>
    <x v="2"/>
    <x v="6"/>
    <s v="Dual Level, Single-Width Filing Carts"/>
    <n v="1085.42"/>
    <n v="7"/>
    <n v="282.20999999999998"/>
    <s v="Yes"/>
  </r>
  <r>
    <d v="2017-07-01T00:00:00"/>
    <x v="4"/>
    <x v="6"/>
    <x v="626"/>
    <x v="10"/>
    <x v="0"/>
    <x v="15"/>
    <s v="Lexmark MX611dhe Monochrome Laser Printer"/>
    <n v="3059.98"/>
    <n v="2"/>
    <n v="680"/>
    <s v="Yes"/>
  </r>
  <r>
    <d v="2017-07-01T00:00:00"/>
    <x v="4"/>
    <x v="6"/>
    <x v="682"/>
    <x v="11"/>
    <x v="2"/>
    <x v="9"/>
    <s v="Zipper Ring Binder Pockets"/>
    <n v="2.81"/>
    <n v="3"/>
    <n v="-1.97"/>
    <s v="No"/>
  </r>
  <r>
    <d v="2017-07-01T00:00:00"/>
    <x v="4"/>
    <x v="6"/>
    <x v="517"/>
    <x v="5"/>
    <x v="2"/>
    <x v="6"/>
    <s v="Eldon Fold 'N Roll Cart System"/>
    <n v="153.78"/>
    <n v="11"/>
    <n v="44.6"/>
    <s v="Yes"/>
  </r>
  <r>
    <d v="2017-07-01T00:00:00"/>
    <x v="4"/>
    <x v="6"/>
    <x v="517"/>
    <x v="5"/>
    <x v="2"/>
    <x v="6"/>
    <s v="Tennsco Commercial Shelving"/>
    <n v="61.02"/>
    <n v="3"/>
    <n v="0.61"/>
    <s v="Yes"/>
  </r>
  <r>
    <d v="2017-07-01T00:00:00"/>
    <x v="4"/>
    <x v="6"/>
    <x v="517"/>
    <x v="5"/>
    <x v="2"/>
    <x v="16"/>
    <s v="Acme Galleria Hot Forged Steel Scissors with Colored Handles"/>
    <n v="110.11"/>
    <n v="7"/>
    <n v="31.93"/>
    <s v="Yes"/>
  </r>
  <r>
    <d v="2017-07-01T00:00:00"/>
    <x v="4"/>
    <x v="6"/>
    <x v="517"/>
    <x v="5"/>
    <x v="2"/>
    <x v="4"/>
    <s v="Staples"/>
    <n v="7.89"/>
    <n v="1"/>
    <n v="3.55"/>
    <s v="Yes"/>
  </r>
  <r>
    <d v="2017-07-03T00:00:00"/>
    <x v="4"/>
    <x v="6"/>
    <x v="588"/>
    <x v="29"/>
    <x v="0"/>
    <x v="0"/>
    <s v="Logitech Desktop MK120 Mouse and keyboard Combo"/>
    <n v="49.08"/>
    <n v="3"/>
    <n v="4.91"/>
    <s v="Yes"/>
  </r>
  <r>
    <d v="2017-07-03T00:00:00"/>
    <x v="4"/>
    <x v="6"/>
    <x v="81"/>
    <x v="2"/>
    <x v="2"/>
    <x v="9"/>
    <s v="3M Organizer Strips"/>
    <n v="25.92"/>
    <n v="6"/>
    <n v="9.07"/>
    <s v="Yes"/>
  </r>
  <r>
    <d v="2017-07-03T00:00:00"/>
    <x v="4"/>
    <x v="6"/>
    <x v="81"/>
    <x v="2"/>
    <x v="2"/>
    <x v="8"/>
    <s v="Avery 4027 File Folder Labels for Dot Matrix Printers, 5000 Labels per Box, White"/>
    <n v="91.59"/>
    <n v="3"/>
    <n v="42.13"/>
    <s v="Yes"/>
  </r>
  <r>
    <d v="2017-07-04T00:00:00"/>
    <x v="4"/>
    <x v="6"/>
    <x v="448"/>
    <x v="11"/>
    <x v="1"/>
    <x v="7"/>
    <s v="Bush Advantage Collection Round Conference Table"/>
    <n v="233.86"/>
    <n v="2"/>
    <n v="-102.05"/>
    <s v="No"/>
  </r>
  <r>
    <d v="2017-07-04T00:00:00"/>
    <x v="4"/>
    <x v="6"/>
    <x v="448"/>
    <x v="11"/>
    <x v="1"/>
    <x v="7"/>
    <s v="Bretford Rectangular Conference Table Tops"/>
    <n v="620.61"/>
    <n v="3"/>
    <n v="-248.25"/>
    <s v="No"/>
  </r>
  <r>
    <d v="2017-07-04T00:00:00"/>
    <x v="4"/>
    <x v="6"/>
    <x v="448"/>
    <x v="11"/>
    <x v="2"/>
    <x v="9"/>
    <s v="GBC Instant Index System for Binding Systems"/>
    <n v="5.33"/>
    <n v="2"/>
    <n v="-3.55"/>
    <s v="No"/>
  </r>
  <r>
    <d v="2017-07-04T00:00:00"/>
    <x v="4"/>
    <x v="6"/>
    <x v="448"/>
    <x v="11"/>
    <x v="1"/>
    <x v="5"/>
    <s v="Tenex Contemporary Contur Chairmats for Low and Medium Pile Carpet, Computer, 39&quot; x 49&quot;"/>
    <n v="258.07"/>
    <n v="3"/>
    <n v="0"/>
    <s v="Break-Even"/>
  </r>
  <r>
    <d v="2017-07-04T00:00:00"/>
    <x v="4"/>
    <x v="6"/>
    <x v="448"/>
    <x v="11"/>
    <x v="0"/>
    <x v="0"/>
    <s v="LogitechÂ P710e Mobile Speakerphone"/>
    <n v="617.98"/>
    <n v="3"/>
    <n v="-7.72"/>
    <s v="No"/>
  </r>
  <r>
    <d v="2017-07-04T00:00:00"/>
    <x v="4"/>
    <x v="6"/>
    <x v="2"/>
    <x v="11"/>
    <x v="2"/>
    <x v="11"/>
    <s v="50 Colored Long Pencils"/>
    <n v="16.260000000000002"/>
    <n v="2"/>
    <n v="1.22"/>
    <s v="Yes"/>
  </r>
  <r>
    <d v="2017-07-04T00:00:00"/>
    <x v="4"/>
    <x v="6"/>
    <x v="2"/>
    <x v="11"/>
    <x v="0"/>
    <x v="2"/>
    <s v="AT&amp;T 1080 Corded phone"/>
    <n v="219.18"/>
    <n v="2"/>
    <n v="19.18"/>
    <s v="Yes"/>
  </r>
  <r>
    <d v="2017-07-05T00:00:00"/>
    <x v="4"/>
    <x v="6"/>
    <x v="618"/>
    <x v="10"/>
    <x v="1"/>
    <x v="1"/>
    <s v="Hon 4070 Series Pagoda Armless Upholstered Stacking Chairs"/>
    <n v="1458.65"/>
    <n v="5"/>
    <n v="423.01"/>
    <s v="Yes"/>
  </r>
  <r>
    <d v="2017-07-05T00:00:00"/>
    <x v="4"/>
    <x v="6"/>
    <x v="618"/>
    <x v="10"/>
    <x v="1"/>
    <x v="1"/>
    <s v="SAFCO Optional Arm Kit for Workspace Cribbage Stacking Chair"/>
    <n v="26.64"/>
    <n v="1"/>
    <n v="7.46"/>
    <s v="Yes"/>
  </r>
  <r>
    <d v="2017-07-05T00:00:00"/>
    <x v="4"/>
    <x v="6"/>
    <x v="618"/>
    <x v="10"/>
    <x v="1"/>
    <x v="1"/>
    <s v="Safco Contoured Stacking Chairs"/>
    <n v="476.8"/>
    <n v="2"/>
    <n v="119.2"/>
    <s v="Yes"/>
  </r>
  <r>
    <d v="2017-07-05T00:00:00"/>
    <x v="4"/>
    <x v="6"/>
    <x v="618"/>
    <x v="10"/>
    <x v="2"/>
    <x v="10"/>
    <s v="Belkin Premiere Surge Master II 8-outlet surge protector"/>
    <n v="87.44"/>
    <n v="2"/>
    <n v="18.46"/>
    <s v="Yes"/>
  </r>
  <r>
    <d v="2017-07-05T00:00:00"/>
    <x v="4"/>
    <x v="6"/>
    <x v="704"/>
    <x v="5"/>
    <x v="0"/>
    <x v="0"/>
    <s v="Logitech G600 MMO Gaming Mouse"/>
    <n v="79.989999999999995"/>
    <n v="1"/>
    <n v="28.8"/>
    <s v="Yes"/>
  </r>
  <r>
    <d v="2017-07-05T00:00:00"/>
    <x v="4"/>
    <x v="6"/>
    <x v="366"/>
    <x v="5"/>
    <x v="0"/>
    <x v="2"/>
    <s v="Blue Parrot B250XT Professional Grade Wireless BluetoothÂ HeadsetÂ with"/>
    <n v="419.94"/>
    <n v="7"/>
    <n v="52.49"/>
    <s v="Yes"/>
  </r>
  <r>
    <d v="2017-07-07T00:00:00"/>
    <x v="4"/>
    <x v="6"/>
    <x v="386"/>
    <x v="2"/>
    <x v="2"/>
    <x v="9"/>
    <s v="Wilson Jones Active Use Binders"/>
    <n v="17.47"/>
    <n v="3"/>
    <n v="6.33"/>
    <s v="Yes"/>
  </r>
  <r>
    <d v="2017-07-07T00:00:00"/>
    <x v="4"/>
    <x v="6"/>
    <x v="613"/>
    <x v="43"/>
    <x v="0"/>
    <x v="0"/>
    <s v="Hypercom P1300 Pinpad"/>
    <n v="252"/>
    <n v="4"/>
    <n v="93.24"/>
    <s v="Yes"/>
  </r>
  <r>
    <d v="2017-07-07T00:00:00"/>
    <x v="4"/>
    <x v="6"/>
    <x v="239"/>
    <x v="13"/>
    <x v="1"/>
    <x v="14"/>
    <s v="O'Sullivan 3-Shelf Heavy-Duty Bookcases"/>
    <n v="87.21"/>
    <n v="3"/>
    <n v="-45.35"/>
    <s v="No"/>
  </r>
  <r>
    <d v="2017-07-07T00:00:00"/>
    <x v="4"/>
    <x v="6"/>
    <x v="239"/>
    <x v="13"/>
    <x v="2"/>
    <x v="3"/>
    <s v="Xerox 216"/>
    <n v="15.55"/>
    <n v="3"/>
    <n v="5.44"/>
    <s v="Yes"/>
  </r>
  <r>
    <d v="2017-07-07T00:00:00"/>
    <x v="4"/>
    <x v="6"/>
    <x v="239"/>
    <x v="13"/>
    <x v="0"/>
    <x v="2"/>
    <s v="Apple iPhone 5S"/>
    <n v="683.99"/>
    <n v="2"/>
    <n v="-114"/>
    <s v="No"/>
  </r>
  <r>
    <d v="2017-07-07T00:00:00"/>
    <x v="4"/>
    <x v="6"/>
    <x v="239"/>
    <x v="13"/>
    <x v="2"/>
    <x v="6"/>
    <s v="Plastic Stacking Crates &amp; Casters"/>
    <n v="13.39"/>
    <n v="3"/>
    <n v="1"/>
    <s v="Yes"/>
  </r>
  <r>
    <d v="2017-07-07T00:00:00"/>
    <x v="4"/>
    <x v="6"/>
    <x v="239"/>
    <x v="13"/>
    <x v="0"/>
    <x v="0"/>
    <s v="AmazonBasics 3-Button USB Wired Mouse"/>
    <n v="16.78"/>
    <n v="3"/>
    <n v="4.82"/>
    <s v="Yes"/>
  </r>
  <r>
    <d v="2017-07-07T00:00:00"/>
    <x v="4"/>
    <x v="6"/>
    <x v="239"/>
    <x v="13"/>
    <x v="0"/>
    <x v="0"/>
    <s v="Plantronics CS510 - Over-the-Head monaural Wireless Headset System"/>
    <n v="527.91999999999996"/>
    <n v="2"/>
    <n v="85.79"/>
    <s v="Yes"/>
  </r>
  <r>
    <d v="2017-07-07T00:00:00"/>
    <x v="4"/>
    <x v="6"/>
    <x v="124"/>
    <x v="5"/>
    <x v="2"/>
    <x v="4"/>
    <s v="Brites Rubber Bands, 1 1/2 oz. Box"/>
    <n v="5.94"/>
    <n v="3"/>
    <n v="0.12"/>
    <s v="Yes"/>
  </r>
  <r>
    <d v="2017-07-08T00:00:00"/>
    <x v="4"/>
    <x v="6"/>
    <x v="696"/>
    <x v="12"/>
    <x v="0"/>
    <x v="0"/>
    <s v="Logitech G700s Rechargeable Gaming Mouse"/>
    <n v="79.989999999999995"/>
    <n v="1"/>
    <n v="22"/>
    <s v="Yes"/>
  </r>
  <r>
    <d v="2017-07-08T00:00:00"/>
    <x v="4"/>
    <x v="6"/>
    <x v="691"/>
    <x v="2"/>
    <x v="2"/>
    <x v="11"/>
    <s v="Quartet Omega Colored Chalk, 12/Pack"/>
    <n v="11.68"/>
    <n v="2"/>
    <n v="5.49"/>
    <s v="Yes"/>
  </r>
  <r>
    <d v="2017-07-08T00:00:00"/>
    <x v="4"/>
    <x v="6"/>
    <x v="691"/>
    <x v="2"/>
    <x v="2"/>
    <x v="11"/>
    <s v="Staples in misc. colors"/>
    <n v="104.8"/>
    <n v="10"/>
    <n v="26.2"/>
    <s v="Yes"/>
  </r>
  <r>
    <d v="2017-07-08T00:00:00"/>
    <x v="4"/>
    <x v="6"/>
    <x v="500"/>
    <x v="5"/>
    <x v="0"/>
    <x v="2"/>
    <s v="GE DSL Phone Line Filter"/>
    <n v="159.96"/>
    <n v="5"/>
    <n v="18"/>
    <s v="Yes"/>
  </r>
  <r>
    <d v="2017-07-08T00:00:00"/>
    <x v="4"/>
    <x v="6"/>
    <x v="500"/>
    <x v="5"/>
    <x v="2"/>
    <x v="9"/>
    <s v="Avery Printable Repositionable Plastic Tabs"/>
    <n v="13.76"/>
    <n v="2"/>
    <n v="4.6399999999999997"/>
    <s v="Yes"/>
  </r>
  <r>
    <d v="2017-07-08T00:00:00"/>
    <x v="4"/>
    <x v="6"/>
    <x v="246"/>
    <x v="7"/>
    <x v="0"/>
    <x v="0"/>
    <s v="Memorex Micro Travel Drive 16 GB"/>
    <n v="63.96"/>
    <n v="4"/>
    <n v="19.829999999999998"/>
    <s v="Yes"/>
  </r>
  <r>
    <d v="2017-07-08T00:00:00"/>
    <x v="4"/>
    <x v="6"/>
    <x v="86"/>
    <x v="5"/>
    <x v="2"/>
    <x v="3"/>
    <s v="Xerox 1891"/>
    <n v="244.55"/>
    <n v="5"/>
    <n v="114.94"/>
    <s v="Yes"/>
  </r>
  <r>
    <d v="2017-07-08T00:00:00"/>
    <x v="4"/>
    <x v="6"/>
    <x v="299"/>
    <x v="4"/>
    <x v="0"/>
    <x v="0"/>
    <s v="Logitech K350 2.4Ghz Wireless Keyboard"/>
    <n v="119.45"/>
    <n v="3"/>
    <n v="-13.44"/>
    <s v="No"/>
  </r>
  <r>
    <d v="2017-07-08T00:00:00"/>
    <x v="4"/>
    <x v="6"/>
    <x v="299"/>
    <x v="4"/>
    <x v="2"/>
    <x v="6"/>
    <s v="Safco Industrial Shelving"/>
    <n v="118.16"/>
    <n v="2"/>
    <n v="-25.11"/>
    <s v="No"/>
  </r>
  <r>
    <d v="2017-07-08T00:00:00"/>
    <x v="4"/>
    <x v="6"/>
    <x v="514"/>
    <x v="5"/>
    <x v="0"/>
    <x v="2"/>
    <s v="Polycom VoiceStation 500 ConferenceÂ phone"/>
    <n v="707.88"/>
    <n v="3"/>
    <n v="44.24"/>
    <s v="Yes"/>
  </r>
  <r>
    <d v="2017-07-08T00:00:00"/>
    <x v="4"/>
    <x v="6"/>
    <x v="514"/>
    <x v="5"/>
    <x v="2"/>
    <x v="9"/>
    <s v="Cardinal Holdit Business Card Pockets"/>
    <n v="11.95"/>
    <n v="3"/>
    <n v="4.18"/>
    <s v="Yes"/>
  </r>
  <r>
    <d v="2017-07-08T00:00:00"/>
    <x v="4"/>
    <x v="6"/>
    <x v="514"/>
    <x v="5"/>
    <x v="2"/>
    <x v="9"/>
    <s v="Mead 1st Gear 2&quot; Zipper Binder, Asst. Colors"/>
    <n v="31.13"/>
    <n v="3"/>
    <n v="11.67"/>
    <s v="Yes"/>
  </r>
  <r>
    <d v="2017-07-08T00:00:00"/>
    <x v="4"/>
    <x v="6"/>
    <x v="514"/>
    <x v="5"/>
    <x v="0"/>
    <x v="0"/>
    <s v="Sony Micro Vault Click 4 GB USB 2.0 Flash Drive"/>
    <n v="55.76"/>
    <n v="4"/>
    <n v="7.81"/>
    <s v="Yes"/>
  </r>
  <r>
    <d v="2017-07-08T00:00:00"/>
    <x v="4"/>
    <x v="6"/>
    <x v="514"/>
    <x v="5"/>
    <x v="2"/>
    <x v="3"/>
    <s v="Xerox 1881"/>
    <n v="24.56"/>
    <n v="2"/>
    <n v="11.54"/>
    <s v="Yes"/>
  </r>
  <r>
    <d v="2017-07-08T00:00:00"/>
    <x v="4"/>
    <x v="6"/>
    <x v="514"/>
    <x v="5"/>
    <x v="1"/>
    <x v="5"/>
    <s v="Howard Miller 13-3/4&quot; Diameter Brushed Chrome Round Wall Clock"/>
    <n v="51.75"/>
    <n v="1"/>
    <n v="15.53"/>
    <s v="Yes"/>
  </r>
  <r>
    <d v="2017-07-08T00:00:00"/>
    <x v="4"/>
    <x v="6"/>
    <x v="514"/>
    <x v="5"/>
    <x v="1"/>
    <x v="1"/>
    <s v="Global Enterprise Series Seating Low-Back Swivel/Tilt Chairs"/>
    <n v="207.18"/>
    <n v="1"/>
    <n v="25.9"/>
    <s v="Yes"/>
  </r>
  <r>
    <d v="2017-07-08T00:00:00"/>
    <x v="4"/>
    <x v="6"/>
    <x v="514"/>
    <x v="5"/>
    <x v="2"/>
    <x v="10"/>
    <s v="3.6 Cubic Foot Counter Height Office Refrigerator"/>
    <n v="1473.1"/>
    <n v="5"/>
    <n v="412.47"/>
    <s v="Yes"/>
  </r>
  <r>
    <d v="2017-07-09T00:00:00"/>
    <x v="4"/>
    <x v="6"/>
    <x v="54"/>
    <x v="5"/>
    <x v="1"/>
    <x v="5"/>
    <s v="Tenex Chairmats For Use With Carpeted Floors"/>
    <n v="47.94"/>
    <n v="3"/>
    <n v="2.4"/>
    <s v="Yes"/>
  </r>
  <r>
    <d v="2017-07-09T00:00:00"/>
    <x v="4"/>
    <x v="6"/>
    <x v="216"/>
    <x v="16"/>
    <x v="2"/>
    <x v="6"/>
    <s v="Hanging Personal Folder File"/>
    <n v="37.68"/>
    <n v="3"/>
    <n v="2.36"/>
    <s v="Yes"/>
  </r>
  <r>
    <d v="2017-07-09T00:00:00"/>
    <x v="4"/>
    <x v="6"/>
    <x v="216"/>
    <x v="16"/>
    <x v="0"/>
    <x v="0"/>
    <s v="Logitech Wireless Marathon Mouse M705"/>
    <n v="279.94"/>
    <n v="7"/>
    <n v="80.48"/>
    <s v="Yes"/>
  </r>
  <r>
    <d v="2017-07-09T00:00:00"/>
    <x v="4"/>
    <x v="6"/>
    <x v="377"/>
    <x v="2"/>
    <x v="2"/>
    <x v="6"/>
    <s v="Advantus 10-Drawer Portable Organizer, Chrome Metal Frame, Smoke Drawers"/>
    <n v="478.08"/>
    <n v="8"/>
    <n v="133.86000000000001"/>
    <s v="Yes"/>
  </r>
  <r>
    <d v="2017-07-09T00:00:00"/>
    <x v="4"/>
    <x v="6"/>
    <x v="190"/>
    <x v="3"/>
    <x v="2"/>
    <x v="3"/>
    <s v="Easy-staple paper"/>
    <n v="73.010000000000005"/>
    <n v="9"/>
    <n v="26.47"/>
    <s v="Yes"/>
  </r>
  <r>
    <d v="2017-07-09T00:00:00"/>
    <x v="4"/>
    <x v="6"/>
    <x v="715"/>
    <x v="28"/>
    <x v="2"/>
    <x v="9"/>
    <s v="GBC DocuBind 300 Electric Binding Machine"/>
    <n v="1577.94"/>
    <n v="3"/>
    <n v="757.41"/>
    <s v="Yes"/>
  </r>
  <r>
    <d v="2017-07-09T00:00:00"/>
    <x v="4"/>
    <x v="6"/>
    <x v="262"/>
    <x v="22"/>
    <x v="2"/>
    <x v="9"/>
    <s v="Wilson Jones Leather-Like Binders with DublLock Round Rings"/>
    <n v="7.86"/>
    <n v="3"/>
    <n v="-6.02"/>
    <s v="No"/>
  </r>
  <r>
    <d v="2017-07-09T00:00:00"/>
    <x v="4"/>
    <x v="6"/>
    <x v="141"/>
    <x v="13"/>
    <x v="2"/>
    <x v="8"/>
    <s v="Avery 519"/>
    <n v="29.24"/>
    <n v="5"/>
    <n v="9.8699999999999992"/>
    <s v="Yes"/>
  </r>
  <r>
    <d v="2017-07-09T00:00:00"/>
    <x v="4"/>
    <x v="6"/>
    <x v="141"/>
    <x v="13"/>
    <x v="2"/>
    <x v="3"/>
    <s v="Eureka Recycled Copy Paper 8 1/2&quot; x 11&quot;, Ream"/>
    <n v="15.55"/>
    <n v="3"/>
    <n v="5.44"/>
    <s v="Yes"/>
  </r>
  <r>
    <d v="2017-07-09T00:00:00"/>
    <x v="4"/>
    <x v="6"/>
    <x v="141"/>
    <x v="13"/>
    <x v="2"/>
    <x v="13"/>
    <s v="Poly String Tie Envelopes"/>
    <n v="4.9000000000000004"/>
    <n v="3"/>
    <n v="1.65"/>
    <s v="Yes"/>
  </r>
  <r>
    <d v="2017-07-09T00:00:00"/>
    <x v="4"/>
    <x v="6"/>
    <x v="675"/>
    <x v="0"/>
    <x v="0"/>
    <x v="0"/>
    <s v="Rosewill 107 Normal Keys USB Wired Standard Keyboard"/>
    <n v="13.48"/>
    <n v="1"/>
    <n v="1.89"/>
    <s v="Yes"/>
  </r>
  <r>
    <d v="2017-07-09T00:00:00"/>
    <x v="4"/>
    <x v="6"/>
    <x v="70"/>
    <x v="27"/>
    <x v="1"/>
    <x v="5"/>
    <s v="DAX Copper Panel Document Frame, 5 x 7 Size"/>
    <n v="25.16"/>
    <n v="2"/>
    <n v="10.57"/>
    <s v="Yes"/>
  </r>
  <r>
    <d v="2017-07-09T00:00:00"/>
    <x v="4"/>
    <x v="6"/>
    <x v="70"/>
    <x v="27"/>
    <x v="0"/>
    <x v="2"/>
    <s v="Motorla HX550 Universal Bluetooth Headset"/>
    <n v="126.56"/>
    <n v="4"/>
    <n v="47.46"/>
    <s v="Yes"/>
  </r>
  <r>
    <d v="2017-07-09T00:00:00"/>
    <x v="4"/>
    <x v="6"/>
    <x v="116"/>
    <x v="5"/>
    <x v="1"/>
    <x v="5"/>
    <s v="C-Line Magnetic Cubicle Keepers, Clear Polypropylene"/>
    <n v="19.760000000000002"/>
    <n v="4"/>
    <n v="8.3000000000000007"/>
    <s v="Yes"/>
  </r>
  <r>
    <d v="2017-07-09T00:00:00"/>
    <x v="4"/>
    <x v="6"/>
    <x v="167"/>
    <x v="28"/>
    <x v="0"/>
    <x v="0"/>
    <s v="Maxell 4.7GB DVD-R"/>
    <n v="113.52"/>
    <n v="4"/>
    <n v="46.54"/>
    <s v="Yes"/>
  </r>
  <r>
    <d v="2017-07-09T00:00:00"/>
    <x v="4"/>
    <x v="6"/>
    <x v="167"/>
    <x v="28"/>
    <x v="1"/>
    <x v="5"/>
    <s v="DataProducts Ampli Magnifier Task Lamp, Black,"/>
    <n v="135.30000000000001"/>
    <n v="5"/>
    <n v="37.880000000000003"/>
    <s v="Yes"/>
  </r>
  <r>
    <d v="2017-07-09T00:00:00"/>
    <x v="4"/>
    <x v="6"/>
    <x v="428"/>
    <x v="5"/>
    <x v="1"/>
    <x v="1"/>
    <s v="Global Low Back Tilter Chair"/>
    <n v="161.57"/>
    <n v="2"/>
    <n v="-28.27"/>
    <s v="No"/>
  </r>
  <r>
    <d v="2017-07-09T00:00:00"/>
    <x v="4"/>
    <x v="6"/>
    <x v="420"/>
    <x v="23"/>
    <x v="2"/>
    <x v="10"/>
    <s v="Eureka The Boss Cordless Rechargeable Stick Vac"/>
    <n v="81.569999999999993"/>
    <n v="2"/>
    <n v="7.14"/>
    <s v="Yes"/>
  </r>
  <r>
    <d v="2017-07-09T00:00:00"/>
    <x v="4"/>
    <x v="6"/>
    <x v="745"/>
    <x v="1"/>
    <x v="1"/>
    <x v="5"/>
    <s v="DAX Two-Tone Silver Metal Document Frame"/>
    <n v="80.959999999999994"/>
    <n v="4"/>
    <n v="34.81"/>
    <s v="Yes"/>
  </r>
  <r>
    <d v="2017-07-09T00:00:00"/>
    <x v="4"/>
    <x v="6"/>
    <x v="745"/>
    <x v="1"/>
    <x v="0"/>
    <x v="2"/>
    <s v="Konftel 250 ConferenceÂ phoneÂ - Charcoal black"/>
    <n v="455.71"/>
    <n v="2"/>
    <n v="34.18"/>
    <s v="Yes"/>
  </r>
  <r>
    <d v="2017-07-09T00:00:00"/>
    <x v="4"/>
    <x v="6"/>
    <x v="745"/>
    <x v="1"/>
    <x v="2"/>
    <x v="11"/>
    <s v="Boston 1799 Powerhouse Electric Pencil Sharpener"/>
    <n v="25.98"/>
    <n v="1"/>
    <n v="7.27"/>
    <s v="Yes"/>
  </r>
  <r>
    <d v="2017-07-09T00:00:00"/>
    <x v="4"/>
    <x v="6"/>
    <x v="193"/>
    <x v="43"/>
    <x v="2"/>
    <x v="3"/>
    <s v="Avoid Verbal Orders Carbonless Minifold Book"/>
    <n v="16.899999999999999"/>
    <n v="5"/>
    <n v="7.77"/>
    <s v="Yes"/>
  </r>
  <r>
    <d v="2017-07-09T00:00:00"/>
    <x v="4"/>
    <x v="6"/>
    <x v="193"/>
    <x v="43"/>
    <x v="2"/>
    <x v="3"/>
    <s v="Xerox 191"/>
    <n v="39.96"/>
    <n v="2"/>
    <n v="18.78"/>
    <s v="Yes"/>
  </r>
  <r>
    <d v="2017-07-10T00:00:00"/>
    <x v="4"/>
    <x v="6"/>
    <x v="587"/>
    <x v="5"/>
    <x v="1"/>
    <x v="14"/>
    <s v="O'Sullivan Manor Hill 2-Door Library in Brianna Oak"/>
    <n v="307.67"/>
    <n v="2"/>
    <n v="-14.48"/>
    <s v="No"/>
  </r>
  <r>
    <d v="2017-07-10T00:00:00"/>
    <x v="4"/>
    <x v="6"/>
    <x v="158"/>
    <x v="5"/>
    <x v="0"/>
    <x v="0"/>
    <s v="Logitech G19 Programmable Gaming Keyboard"/>
    <n v="1115.9100000000001"/>
    <n v="9"/>
    <n v="200.86"/>
    <s v="Yes"/>
  </r>
  <r>
    <d v="2017-07-10T00:00:00"/>
    <x v="4"/>
    <x v="6"/>
    <x v="158"/>
    <x v="5"/>
    <x v="0"/>
    <x v="2"/>
    <s v="Motorola HK250 Universal Bluetooth Headset"/>
    <n v="128.74"/>
    <n v="7"/>
    <n v="-28.97"/>
    <s v="No"/>
  </r>
  <r>
    <d v="2017-07-10T00:00:00"/>
    <x v="4"/>
    <x v="6"/>
    <x v="158"/>
    <x v="5"/>
    <x v="0"/>
    <x v="2"/>
    <s v="Square Credit Card Reader, 4 1/2&quot; x 4 1/2&quot; x 1&quot;, White"/>
    <n v="79.92"/>
    <n v="10"/>
    <n v="26.97"/>
    <s v="Yes"/>
  </r>
  <r>
    <d v="2017-07-10T00:00:00"/>
    <x v="4"/>
    <x v="6"/>
    <x v="262"/>
    <x v="12"/>
    <x v="2"/>
    <x v="6"/>
    <s v="Adjustable Depth Letter/Legal Cart"/>
    <n v="580.66999999999996"/>
    <n v="4"/>
    <n v="65.33"/>
    <s v="Yes"/>
  </r>
  <r>
    <d v="2017-07-10T00:00:00"/>
    <x v="4"/>
    <x v="6"/>
    <x v="262"/>
    <x v="12"/>
    <x v="2"/>
    <x v="4"/>
    <s v="Staples"/>
    <n v="18.940000000000001"/>
    <n v="3"/>
    <n v="5.92"/>
    <s v="Yes"/>
  </r>
  <r>
    <d v="2017-07-10T00:00:00"/>
    <x v="4"/>
    <x v="6"/>
    <x v="262"/>
    <x v="12"/>
    <x v="0"/>
    <x v="2"/>
    <s v="Toshiba IPT2010-SD IPÂ Telephone"/>
    <n v="222.38"/>
    <n v="2"/>
    <n v="16.68"/>
    <s v="Yes"/>
  </r>
  <r>
    <d v="2017-07-10T00:00:00"/>
    <x v="4"/>
    <x v="6"/>
    <x v="262"/>
    <x v="12"/>
    <x v="2"/>
    <x v="9"/>
    <s v="Performers Binder/Pad Holder, Black"/>
    <n v="50.45"/>
    <n v="6"/>
    <n v="-33.64"/>
    <s v="No"/>
  </r>
  <r>
    <d v="2017-07-10T00:00:00"/>
    <x v="4"/>
    <x v="6"/>
    <x v="262"/>
    <x v="12"/>
    <x v="1"/>
    <x v="7"/>
    <s v="KI Adjustable-Height Table"/>
    <n v="154.76"/>
    <n v="3"/>
    <n v="-36.11"/>
    <s v="No"/>
  </r>
  <r>
    <d v="2017-07-10T00:00:00"/>
    <x v="4"/>
    <x v="6"/>
    <x v="33"/>
    <x v="4"/>
    <x v="2"/>
    <x v="9"/>
    <s v="Storex DuraTech Recycled Plastic Frosted Binders"/>
    <n v="4.24"/>
    <n v="5"/>
    <n v="-6.36"/>
    <s v="No"/>
  </r>
  <r>
    <d v="2017-07-10T00:00:00"/>
    <x v="4"/>
    <x v="6"/>
    <x v="628"/>
    <x v="10"/>
    <x v="2"/>
    <x v="6"/>
    <s v="SAFCO Mobile Desk Side File, Wire Frame"/>
    <n v="85.52"/>
    <n v="2"/>
    <n v="22.24"/>
    <s v="Yes"/>
  </r>
  <r>
    <d v="2017-07-11T00:00:00"/>
    <x v="4"/>
    <x v="6"/>
    <x v="169"/>
    <x v="5"/>
    <x v="0"/>
    <x v="0"/>
    <s v="Anker Ultra-Slim Mini Bluetooth 3.0 Wireless Keyboard"/>
    <n v="59.97"/>
    <n v="3"/>
    <n v="13.79"/>
    <s v="Yes"/>
  </r>
  <r>
    <d v="2017-07-11T00:00:00"/>
    <x v="4"/>
    <x v="6"/>
    <x v="169"/>
    <x v="5"/>
    <x v="0"/>
    <x v="2"/>
    <s v="Plantronics CS 50-USB -Â headsetÂ - Convertible, Monaural"/>
    <n v="761.54"/>
    <n v="7"/>
    <n v="66.64"/>
    <s v="Yes"/>
  </r>
  <r>
    <d v="2017-07-11T00:00:00"/>
    <x v="4"/>
    <x v="6"/>
    <x v="285"/>
    <x v="13"/>
    <x v="0"/>
    <x v="2"/>
    <s v="Jabra Supreme Plus Driver EditionÂ Headset"/>
    <n v="359.97"/>
    <n v="5"/>
    <n v="-71.989999999999995"/>
    <s v="No"/>
  </r>
  <r>
    <d v="2017-07-11T00:00:00"/>
    <x v="4"/>
    <x v="6"/>
    <x v="285"/>
    <x v="13"/>
    <x v="1"/>
    <x v="7"/>
    <s v="Bevis Rectangular Conference Tables"/>
    <n v="350.35"/>
    <n v="4"/>
    <n v="-140.13999999999999"/>
    <s v="No"/>
  </r>
  <r>
    <d v="2017-07-11T00:00:00"/>
    <x v="4"/>
    <x v="6"/>
    <x v="578"/>
    <x v="5"/>
    <x v="2"/>
    <x v="9"/>
    <s v="Avery Self-Adhesive Photo Pockets for Polaroid Photos"/>
    <n v="21.79"/>
    <n v="4"/>
    <n v="7.63"/>
    <s v="Yes"/>
  </r>
  <r>
    <d v="2017-07-11T00:00:00"/>
    <x v="4"/>
    <x v="6"/>
    <x v="578"/>
    <x v="5"/>
    <x v="0"/>
    <x v="0"/>
    <s v="Plantronics Audio 995 Wireless Stereo Headset"/>
    <n v="439.8"/>
    <n v="4"/>
    <n v="145.13"/>
    <s v="Yes"/>
  </r>
  <r>
    <d v="2017-07-11T00:00:00"/>
    <x v="4"/>
    <x v="6"/>
    <x v="510"/>
    <x v="37"/>
    <x v="2"/>
    <x v="10"/>
    <s v="Holmes Odor Grabber"/>
    <n v="100.94"/>
    <n v="7"/>
    <n v="33.31"/>
    <s v="Yes"/>
  </r>
  <r>
    <d v="2017-07-11T00:00:00"/>
    <x v="4"/>
    <x v="6"/>
    <x v="336"/>
    <x v="2"/>
    <x v="0"/>
    <x v="0"/>
    <s v="Maxell CD-R Discs"/>
    <n v="7.88"/>
    <n v="4"/>
    <n v="2.52"/>
    <s v="Yes"/>
  </r>
  <r>
    <d v="2017-07-11T00:00:00"/>
    <x v="4"/>
    <x v="6"/>
    <x v="85"/>
    <x v="29"/>
    <x v="1"/>
    <x v="1"/>
    <s v="Global Highback Leather Tilter in Burgundy"/>
    <n v="272.97000000000003"/>
    <n v="3"/>
    <n v="43.68"/>
    <s v="Yes"/>
  </r>
  <r>
    <d v="2017-07-11T00:00:00"/>
    <x v="4"/>
    <x v="6"/>
    <x v="574"/>
    <x v="32"/>
    <x v="2"/>
    <x v="9"/>
    <s v="Storex DuraTech Recycled Plastic Frosted Binders"/>
    <n v="38.159999999999997"/>
    <n v="9"/>
    <n v="19.079999999999998"/>
    <s v="Yes"/>
  </r>
  <r>
    <d v="2017-07-12T00:00:00"/>
    <x v="4"/>
    <x v="6"/>
    <x v="336"/>
    <x v="5"/>
    <x v="0"/>
    <x v="2"/>
    <s v="Cisco SPA301"/>
    <n v="374.38"/>
    <n v="3"/>
    <n v="46.8"/>
    <s v="Yes"/>
  </r>
  <r>
    <d v="2017-07-12T00:00:00"/>
    <x v="4"/>
    <x v="6"/>
    <x v="206"/>
    <x v="4"/>
    <x v="2"/>
    <x v="4"/>
    <s v="Binder Clips by OIC"/>
    <n v="3.55"/>
    <n v="3"/>
    <n v="1.24"/>
    <s v="Yes"/>
  </r>
  <r>
    <d v="2017-07-12T00:00:00"/>
    <x v="4"/>
    <x v="6"/>
    <x v="206"/>
    <x v="4"/>
    <x v="2"/>
    <x v="3"/>
    <s v="Xerox 1995"/>
    <n v="15.55"/>
    <n v="3"/>
    <n v="5.44"/>
    <s v="Yes"/>
  </r>
  <r>
    <d v="2017-07-12T00:00:00"/>
    <x v="4"/>
    <x v="6"/>
    <x v="81"/>
    <x v="18"/>
    <x v="0"/>
    <x v="0"/>
    <s v="Logitech G602 Wireless Gaming Mouse"/>
    <n v="127.98"/>
    <n v="2"/>
    <n v="25.6"/>
    <s v="Yes"/>
  </r>
  <r>
    <d v="2017-07-12T00:00:00"/>
    <x v="4"/>
    <x v="6"/>
    <x v="587"/>
    <x v="25"/>
    <x v="1"/>
    <x v="5"/>
    <s v="DAX Wood Document Frame."/>
    <n v="82.38"/>
    <n v="6"/>
    <n v="25.54"/>
    <s v="Yes"/>
  </r>
  <r>
    <d v="2017-07-12T00:00:00"/>
    <x v="4"/>
    <x v="6"/>
    <x v="436"/>
    <x v="3"/>
    <x v="2"/>
    <x v="9"/>
    <s v="Ibico EPK-21 Electric Binding System"/>
    <n v="1889.99"/>
    <n v="5"/>
    <n v="-2929.48"/>
    <s v="No"/>
  </r>
  <r>
    <d v="2017-07-12T00:00:00"/>
    <x v="4"/>
    <x v="6"/>
    <x v="407"/>
    <x v="33"/>
    <x v="2"/>
    <x v="10"/>
    <s v="Eureka The Boss Lite 10-Amp Upright Vacuum, Blue"/>
    <n v="320.64"/>
    <n v="4"/>
    <n v="89.78"/>
    <s v="Yes"/>
  </r>
  <r>
    <d v="2017-07-12T00:00:00"/>
    <x v="4"/>
    <x v="6"/>
    <x v="407"/>
    <x v="33"/>
    <x v="0"/>
    <x v="0"/>
    <s v="Memorex Micro Travel Drive 8 GB"/>
    <n v="52"/>
    <n v="4"/>
    <n v="23.4"/>
    <s v="Yes"/>
  </r>
  <r>
    <d v="2017-07-12T00:00:00"/>
    <x v="4"/>
    <x v="6"/>
    <x v="127"/>
    <x v="5"/>
    <x v="2"/>
    <x v="3"/>
    <s v="REDIFORM Incoming/Outgoing Call Register, 11&quot; X 8 1/2&quot;, 100 Messages"/>
    <n v="50.04"/>
    <n v="6"/>
    <n v="25.02"/>
    <s v="Yes"/>
  </r>
  <r>
    <d v="2017-07-13T00:00:00"/>
    <x v="4"/>
    <x v="6"/>
    <x v="505"/>
    <x v="13"/>
    <x v="0"/>
    <x v="2"/>
    <s v="Cisco SPA508G"/>
    <n v="39.590000000000003"/>
    <n v="1"/>
    <n v="-7.26"/>
    <s v="No"/>
  </r>
  <r>
    <d v="2017-07-13T00:00:00"/>
    <x v="4"/>
    <x v="6"/>
    <x v="505"/>
    <x v="13"/>
    <x v="1"/>
    <x v="5"/>
    <s v="Nu-Dell Executive Frame"/>
    <n v="91.01"/>
    <n v="9"/>
    <n v="19.34"/>
    <s v="Yes"/>
  </r>
  <r>
    <d v="2017-07-13T00:00:00"/>
    <x v="4"/>
    <x v="6"/>
    <x v="417"/>
    <x v="42"/>
    <x v="2"/>
    <x v="6"/>
    <s v="Standard Rollaway File with Lock"/>
    <n v="360.38"/>
    <n v="2"/>
    <n v="93.7"/>
    <s v="Yes"/>
  </r>
  <r>
    <d v="2017-07-13T00:00:00"/>
    <x v="4"/>
    <x v="6"/>
    <x v="417"/>
    <x v="42"/>
    <x v="2"/>
    <x v="3"/>
    <s v="Strathmore Photo Mount Cards"/>
    <n v="13.56"/>
    <n v="2"/>
    <n v="6.24"/>
    <s v="Yes"/>
  </r>
  <r>
    <d v="2017-07-14T00:00:00"/>
    <x v="4"/>
    <x v="6"/>
    <x v="473"/>
    <x v="5"/>
    <x v="2"/>
    <x v="9"/>
    <s v="Acco Suede Grain Vinyl Round Ring Binder"/>
    <n v="4.45"/>
    <n v="2"/>
    <n v="1.45"/>
    <s v="Yes"/>
  </r>
  <r>
    <d v="2017-07-14T00:00:00"/>
    <x v="4"/>
    <x v="6"/>
    <x v="473"/>
    <x v="5"/>
    <x v="1"/>
    <x v="5"/>
    <s v="Deflect-o RollaMat Studded, Beveled Mat for Medium Pile Carpeting"/>
    <n v="276.69"/>
    <n v="3"/>
    <n v="49.8"/>
    <s v="Yes"/>
  </r>
  <r>
    <d v="2017-07-14T00:00:00"/>
    <x v="4"/>
    <x v="6"/>
    <x v="473"/>
    <x v="5"/>
    <x v="2"/>
    <x v="4"/>
    <s v="OIC Binder Clips, Mini, 1/4&quot; Capacity, Black"/>
    <n v="4.96"/>
    <n v="4"/>
    <n v="2.33"/>
    <s v="Yes"/>
  </r>
  <r>
    <d v="2017-07-14T00:00:00"/>
    <x v="4"/>
    <x v="6"/>
    <x v="473"/>
    <x v="5"/>
    <x v="2"/>
    <x v="11"/>
    <s v="BOSTON Model 1800 Electric Pencil Sharpeners, Putty/Woodgrain"/>
    <n v="71.92"/>
    <n v="4"/>
    <n v="20.86"/>
    <s v="Yes"/>
  </r>
  <r>
    <d v="2017-07-14T00:00:00"/>
    <x v="4"/>
    <x v="6"/>
    <x v="473"/>
    <x v="5"/>
    <x v="1"/>
    <x v="5"/>
    <s v="Eldon 200 Class Desk Accessories, Burgundy"/>
    <n v="18.84"/>
    <n v="3"/>
    <n v="7.91"/>
    <s v="Yes"/>
  </r>
  <r>
    <d v="2017-07-14T00:00:00"/>
    <x v="4"/>
    <x v="6"/>
    <x v="473"/>
    <x v="5"/>
    <x v="0"/>
    <x v="0"/>
    <s v="Sony Micro Vault Click 8 GB USB 2.0 Flash Drive"/>
    <n v="140.97"/>
    <n v="3"/>
    <n v="19.739999999999998"/>
    <s v="Yes"/>
  </r>
  <r>
    <d v="2017-07-14T00:00:00"/>
    <x v="4"/>
    <x v="6"/>
    <x v="473"/>
    <x v="5"/>
    <x v="0"/>
    <x v="2"/>
    <s v="GE 30524EE4"/>
    <n v="470.38"/>
    <n v="3"/>
    <n v="52.92"/>
    <s v="Yes"/>
  </r>
  <r>
    <d v="2017-07-14T00:00:00"/>
    <x v="4"/>
    <x v="6"/>
    <x v="189"/>
    <x v="18"/>
    <x v="2"/>
    <x v="3"/>
    <s v="Xerox 1950"/>
    <n v="9.25"/>
    <n v="2"/>
    <n v="3.35"/>
    <s v="Yes"/>
  </r>
  <r>
    <d v="2017-07-14T00:00:00"/>
    <x v="4"/>
    <x v="6"/>
    <x v="189"/>
    <x v="18"/>
    <x v="0"/>
    <x v="2"/>
    <s v="Samsung Galaxy S III - 16GB - pebble blue (T-Mobile)"/>
    <n v="1889.95"/>
    <n v="9"/>
    <n v="-377.99"/>
    <s v="No"/>
  </r>
  <r>
    <d v="2017-07-14T00:00:00"/>
    <x v="4"/>
    <x v="6"/>
    <x v="189"/>
    <x v="18"/>
    <x v="2"/>
    <x v="6"/>
    <s v="Tenex File Box, Personal Filing Tote with Lid, Black"/>
    <n v="62.04"/>
    <n v="5"/>
    <n v="4.6500000000000004"/>
    <s v="Yes"/>
  </r>
  <r>
    <d v="2017-07-14T00:00:00"/>
    <x v="4"/>
    <x v="6"/>
    <x v="189"/>
    <x v="18"/>
    <x v="1"/>
    <x v="5"/>
    <s v="GE 48&quot; Fluorescent Tube, Cool White Energy Saver, 34 Watts, 30/Box"/>
    <n v="396.92"/>
    <n v="5"/>
    <n v="148.85"/>
    <s v="Yes"/>
  </r>
  <r>
    <d v="2017-07-14T00:00:00"/>
    <x v="4"/>
    <x v="6"/>
    <x v="189"/>
    <x v="18"/>
    <x v="2"/>
    <x v="6"/>
    <s v="SAFCO Mobile Desk Side File, Wire Frame"/>
    <n v="239.46"/>
    <n v="7"/>
    <n v="17.96"/>
    <s v="Yes"/>
  </r>
  <r>
    <d v="2017-07-14T00:00:00"/>
    <x v="4"/>
    <x v="6"/>
    <x v="189"/>
    <x v="18"/>
    <x v="2"/>
    <x v="11"/>
    <s v="Crayola Colored Pencils"/>
    <n v="13.12"/>
    <n v="5"/>
    <n v="2.13"/>
    <s v="Yes"/>
  </r>
  <r>
    <d v="2017-07-15T00:00:00"/>
    <x v="4"/>
    <x v="6"/>
    <x v="267"/>
    <x v="37"/>
    <x v="2"/>
    <x v="9"/>
    <s v="GBC Standard Plastic Binding Systems Combs"/>
    <n v="26.55"/>
    <n v="3"/>
    <n v="13.01"/>
    <s v="Yes"/>
  </r>
  <r>
    <d v="2017-07-15T00:00:00"/>
    <x v="4"/>
    <x v="6"/>
    <x v="267"/>
    <x v="37"/>
    <x v="1"/>
    <x v="7"/>
    <s v="Hon 2111 Invitation Series Straight Table"/>
    <n v="310.44"/>
    <n v="3"/>
    <n v="-48.78"/>
    <s v="No"/>
  </r>
  <r>
    <d v="2017-07-15T00:00:00"/>
    <x v="4"/>
    <x v="6"/>
    <x v="263"/>
    <x v="2"/>
    <x v="2"/>
    <x v="11"/>
    <s v="Newell 349"/>
    <n v="6.56"/>
    <n v="2"/>
    <n v="1.9"/>
    <s v="Yes"/>
  </r>
  <r>
    <d v="2017-07-15T00:00:00"/>
    <x v="4"/>
    <x v="6"/>
    <x v="263"/>
    <x v="2"/>
    <x v="2"/>
    <x v="8"/>
    <s v="Avery 509"/>
    <n v="7.83"/>
    <n v="3"/>
    <n v="3.6"/>
    <s v="Yes"/>
  </r>
  <r>
    <d v="2017-07-15T00:00:00"/>
    <x v="4"/>
    <x v="6"/>
    <x v="263"/>
    <x v="2"/>
    <x v="0"/>
    <x v="0"/>
    <s v="Sony 32GB Class 10 Micro SDHC R40 Memory Card"/>
    <n v="41.9"/>
    <n v="2"/>
    <n v="8.8000000000000007"/>
    <s v="Yes"/>
  </r>
  <r>
    <d v="2017-07-15T00:00:00"/>
    <x v="4"/>
    <x v="6"/>
    <x v="263"/>
    <x v="2"/>
    <x v="1"/>
    <x v="1"/>
    <s v="Hon Mobius Operator's Chair"/>
    <n v="664.15"/>
    <n v="6"/>
    <n v="88.55"/>
    <s v="Yes"/>
  </r>
  <r>
    <d v="2017-07-15T00:00:00"/>
    <x v="4"/>
    <x v="6"/>
    <x v="263"/>
    <x v="2"/>
    <x v="2"/>
    <x v="3"/>
    <s v="Spiral Phone Message Books with Labels by Adams"/>
    <n v="8.9600000000000009"/>
    <n v="2"/>
    <n v="4.3899999999999997"/>
    <s v="Yes"/>
  </r>
  <r>
    <d v="2017-07-15T00:00:00"/>
    <x v="4"/>
    <x v="6"/>
    <x v="227"/>
    <x v="25"/>
    <x v="2"/>
    <x v="10"/>
    <s v="Belkin 8 Outlet SurgeMaster II Gold Surge Protector"/>
    <n v="179.94"/>
    <n v="3"/>
    <n v="50.38"/>
    <s v="Yes"/>
  </r>
  <r>
    <d v="2017-07-15T00:00:00"/>
    <x v="4"/>
    <x v="6"/>
    <x v="227"/>
    <x v="25"/>
    <x v="1"/>
    <x v="7"/>
    <s v="Hon 5100 Series Wood Tables"/>
    <n v="872.94"/>
    <n v="3"/>
    <n v="157.13"/>
    <s v="Yes"/>
  </r>
  <r>
    <d v="2017-07-15T00:00:00"/>
    <x v="4"/>
    <x v="6"/>
    <x v="227"/>
    <x v="25"/>
    <x v="2"/>
    <x v="3"/>
    <s v="Xerox 1999"/>
    <n v="12.96"/>
    <n v="2"/>
    <n v="6.22"/>
    <s v="Yes"/>
  </r>
  <r>
    <d v="2017-07-16T00:00:00"/>
    <x v="4"/>
    <x v="6"/>
    <x v="463"/>
    <x v="13"/>
    <x v="1"/>
    <x v="1"/>
    <s v="Global Deluxe Stacking Chair, Gray"/>
    <n v="71.37"/>
    <n v="2"/>
    <n v="-1.02"/>
    <s v="No"/>
  </r>
  <r>
    <d v="2017-07-16T00:00:00"/>
    <x v="4"/>
    <x v="6"/>
    <x v="327"/>
    <x v="3"/>
    <x v="2"/>
    <x v="11"/>
    <s v="Crayola Anti Dust Chalk, 12/Pack"/>
    <n v="2.91"/>
    <n v="2"/>
    <n v="0.91"/>
    <s v="Yes"/>
  </r>
  <r>
    <d v="2017-07-16T00:00:00"/>
    <x v="4"/>
    <x v="6"/>
    <x v="498"/>
    <x v="12"/>
    <x v="1"/>
    <x v="1"/>
    <s v="Global Fabric Manager's Chair, Dark Gray"/>
    <n v="242.35"/>
    <n v="3"/>
    <n v="15.15"/>
    <s v="Yes"/>
  </r>
  <r>
    <d v="2017-07-17T00:00:00"/>
    <x v="4"/>
    <x v="6"/>
    <x v="667"/>
    <x v="11"/>
    <x v="1"/>
    <x v="5"/>
    <s v="C-Line Magnetic Cubicle Keepers, Clear Polypropylene"/>
    <n v="7.9"/>
    <n v="2"/>
    <n v="2.17"/>
    <s v="Yes"/>
  </r>
  <r>
    <d v="2017-07-17T00:00:00"/>
    <x v="4"/>
    <x v="6"/>
    <x v="735"/>
    <x v="2"/>
    <x v="0"/>
    <x v="2"/>
    <s v="Avaya 5420 Digital phone"/>
    <n v="269.98"/>
    <n v="2"/>
    <n v="67.5"/>
    <s v="Yes"/>
  </r>
  <r>
    <d v="2017-07-17T00:00:00"/>
    <x v="4"/>
    <x v="6"/>
    <x v="735"/>
    <x v="2"/>
    <x v="2"/>
    <x v="3"/>
    <s v="Southworth 25% Cotton Premium Laser Paper and Envelopes"/>
    <n v="99.9"/>
    <n v="5"/>
    <n v="47.95"/>
    <s v="Yes"/>
  </r>
  <r>
    <d v="2017-07-17T00:00:00"/>
    <x v="4"/>
    <x v="6"/>
    <x v="735"/>
    <x v="2"/>
    <x v="1"/>
    <x v="5"/>
    <s v="DAX Solid Wood Frames"/>
    <n v="39.08"/>
    <n v="4"/>
    <n v="14.46"/>
    <s v="Yes"/>
  </r>
  <r>
    <d v="2017-07-17T00:00:00"/>
    <x v="4"/>
    <x v="6"/>
    <x v="351"/>
    <x v="5"/>
    <x v="0"/>
    <x v="12"/>
    <s v="Brother DCP1000 Digital 3 in 1 Multifunction Machine"/>
    <n v="479.98"/>
    <n v="2"/>
    <n v="90"/>
    <s v="Yes"/>
  </r>
  <r>
    <d v="2017-07-17T00:00:00"/>
    <x v="4"/>
    <x v="6"/>
    <x v="244"/>
    <x v="5"/>
    <x v="2"/>
    <x v="3"/>
    <s v="Xerox 221"/>
    <n v="32.4"/>
    <n v="5"/>
    <n v="15.55"/>
    <s v="Yes"/>
  </r>
  <r>
    <d v="2017-07-17T00:00:00"/>
    <x v="4"/>
    <x v="6"/>
    <x v="244"/>
    <x v="5"/>
    <x v="2"/>
    <x v="13"/>
    <s v="Peel &amp; Seel Recycled Catalog Envelopes, Brown"/>
    <n v="57.9"/>
    <n v="5"/>
    <n v="28.95"/>
    <s v="Yes"/>
  </r>
  <r>
    <d v="2017-07-17T00:00:00"/>
    <x v="4"/>
    <x v="6"/>
    <x v="244"/>
    <x v="5"/>
    <x v="2"/>
    <x v="6"/>
    <s v="Sterilite Show Offs Storage Containers"/>
    <n v="10.56"/>
    <n v="2"/>
    <n v="0"/>
    <s v="Break-Even"/>
  </r>
  <r>
    <d v="2017-07-17T00:00:00"/>
    <x v="4"/>
    <x v="6"/>
    <x v="244"/>
    <x v="5"/>
    <x v="1"/>
    <x v="14"/>
    <s v="Atlantic Metals Mobile 4-Shelf Bookcases, Custom Colors"/>
    <n v="1194.17"/>
    <n v="5"/>
    <n v="210.74"/>
    <s v="Yes"/>
  </r>
  <r>
    <d v="2017-07-18T00:00:00"/>
    <x v="4"/>
    <x v="6"/>
    <x v="513"/>
    <x v="22"/>
    <x v="1"/>
    <x v="7"/>
    <s v="Chromcraft 48&quot; x 96&quot; Racetrack Double Pedestal Table"/>
    <n v="801.6"/>
    <n v="5"/>
    <n v="-448.9"/>
    <s v="No"/>
  </r>
  <r>
    <d v="2017-07-18T00:00:00"/>
    <x v="4"/>
    <x v="6"/>
    <x v="513"/>
    <x v="22"/>
    <x v="1"/>
    <x v="1"/>
    <s v="Global Fabric Manager's Chair, Dark Gray"/>
    <n v="161.57"/>
    <n v="2"/>
    <n v="10.1"/>
    <s v="Yes"/>
  </r>
  <r>
    <d v="2017-07-18T00:00:00"/>
    <x v="4"/>
    <x v="6"/>
    <x v="513"/>
    <x v="22"/>
    <x v="2"/>
    <x v="3"/>
    <s v="Riverleaf Stik-Withit Designer Note Cubes"/>
    <n v="16.100000000000001"/>
    <n v="2"/>
    <n v="5.23"/>
    <s v="Yes"/>
  </r>
  <r>
    <d v="2017-07-18T00:00:00"/>
    <x v="4"/>
    <x v="6"/>
    <x v="513"/>
    <x v="22"/>
    <x v="2"/>
    <x v="9"/>
    <s v="Acco Expandable Hanging Binders"/>
    <n v="7.66"/>
    <n v="4"/>
    <n v="-6.12"/>
    <s v="No"/>
  </r>
  <r>
    <d v="2017-07-18T00:00:00"/>
    <x v="4"/>
    <x v="6"/>
    <x v="513"/>
    <x v="22"/>
    <x v="1"/>
    <x v="1"/>
    <s v="High-Back Leather Manager's Chair"/>
    <n v="311.98"/>
    <n v="3"/>
    <n v="-42.9"/>
    <s v="No"/>
  </r>
  <r>
    <d v="2017-07-18T00:00:00"/>
    <x v="4"/>
    <x v="6"/>
    <x v="191"/>
    <x v="13"/>
    <x v="0"/>
    <x v="12"/>
    <s v="Canon PC-428 Personal Copier"/>
    <n v="599.97"/>
    <n v="5"/>
    <n v="70"/>
    <s v="Yes"/>
  </r>
  <r>
    <d v="2017-07-18T00:00:00"/>
    <x v="4"/>
    <x v="6"/>
    <x v="191"/>
    <x v="13"/>
    <x v="1"/>
    <x v="1"/>
    <s v="Situations Contoured Folding Chairs, 4/Set"/>
    <n v="198.74"/>
    <n v="4"/>
    <n v="-14.2"/>
    <s v="No"/>
  </r>
  <r>
    <d v="2017-07-18T00:00:00"/>
    <x v="4"/>
    <x v="6"/>
    <x v="191"/>
    <x v="13"/>
    <x v="2"/>
    <x v="16"/>
    <s v="Acme Kleencut Forged Steel Scissors"/>
    <n v="9.18"/>
    <n v="2"/>
    <n v="1.1499999999999999"/>
    <s v="Yes"/>
  </r>
  <r>
    <d v="2017-07-20T00:00:00"/>
    <x v="4"/>
    <x v="6"/>
    <x v="366"/>
    <x v="3"/>
    <x v="2"/>
    <x v="6"/>
    <s v="Trav-L-File Heavy-Duty Shuttle II, Black"/>
    <n v="69.709999999999994"/>
    <n v="2"/>
    <n v="8.7100000000000009"/>
    <s v="Yes"/>
  </r>
  <r>
    <d v="2017-07-20T00:00:00"/>
    <x v="4"/>
    <x v="6"/>
    <x v="366"/>
    <x v="3"/>
    <x v="1"/>
    <x v="5"/>
    <s v="Contract Clock, 14&quot;, Brown"/>
    <n v="8.7899999999999991"/>
    <n v="1"/>
    <n v="-5.71"/>
    <s v="No"/>
  </r>
  <r>
    <d v="2017-07-20T00:00:00"/>
    <x v="4"/>
    <x v="6"/>
    <x v="88"/>
    <x v="26"/>
    <x v="2"/>
    <x v="8"/>
    <s v="Avery 486"/>
    <n v="14.62"/>
    <n v="2"/>
    <n v="6.87"/>
    <s v="Yes"/>
  </r>
  <r>
    <d v="2017-07-20T00:00:00"/>
    <x v="4"/>
    <x v="6"/>
    <x v="88"/>
    <x v="26"/>
    <x v="2"/>
    <x v="10"/>
    <s v="1.7 Cubic Foot Compact &quot;Cube&quot; Office Refrigerators"/>
    <n v="416.32"/>
    <n v="2"/>
    <n v="112.41"/>
    <s v="Yes"/>
  </r>
  <r>
    <d v="2017-07-20T00:00:00"/>
    <x v="4"/>
    <x v="6"/>
    <x v="88"/>
    <x v="26"/>
    <x v="2"/>
    <x v="9"/>
    <s v="Avery Printable Repositionable Plastic Tabs"/>
    <n v="43"/>
    <n v="5"/>
    <n v="20.21"/>
    <s v="Yes"/>
  </r>
  <r>
    <d v="2017-07-20T00:00:00"/>
    <x v="4"/>
    <x v="6"/>
    <x v="88"/>
    <x v="26"/>
    <x v="1"/>
    <x v="1"/>
    <s v="Novimex Fabric Task Chair"/>
    <n v="182.94"/>
    <n v="3"/>
    <n v="27.44"/>
    <s v="Yes"/>
  </r>
  <r>
    <d v="2017-07-20T00:00:00"/>
    <x v="4"/>
    <x v="6"/>
    <x v="88"/>
    <x v="26"/>
    <x v="2"/>
    <x v="9"/>
    <s v="Cardinal Slant-D Ring Binders"/>
    <n v="60.83"/>
    <n v="7"/>
    <n v="30.42"/>
    <s v="Yes"/>
  </r>
  <r>
    <d v="2017-07-20T00:00:00"/>
    <x v="4"/>
    <x v="6"/>
    <x v="88"/>
    <x v="26"/>
    <x v="0"/>
    <x v="0"/>
    <s v="Logitech G35 7.1-Channel Surround Sound Headset"/>
    <n v="389.97"/>
    <n v="3"/>
    <n v="132.59"/>
    <s v="Yes"/>
  </r>
  <r>
    <d v="2017-07-20T00:00:00"/>
    <x v="4"/>
    <x v="6"/>
    <x v="24"/>
    <x v="7"/>
    <x v="2"/>
    <x v="9"/>
    <s v="Ibico Ibimaster 300 Manual Binding System"/>
    <n v="735.98"/>
    <n v="2"/>
    <n v="331.19"/>
    <s v="Yes"/>
  </r>
  <r>
    <d v="2017-07-20T00:00:00"/>
    <x v="4"/>
    <x v="6"/>
    <x v="319"/>
    <x v="2"/>
    <x v="2"/>
    <x v="3"/>
    <s v="Xerox 1977"/>
    <n v="13.36"/>
    <n v="2"/>
    <n v="6.41"/>
    <s v="Yes"/>
  </r>
  <r>
    <d v="2017-07-20T00:00:00"/>
    <x v="4"/>
    <x v="6"/>
    <x v="319"/>
    <x v="2"/>
    <x v="1"/>
    <x v="1"/>
    <s v="Office Star - Task Chair with Contemporary Loop Arms"/>
    <n v="163.76"/>
    <n v="2"/>
    <n v="25.47"/>
    <s v="Yes"/>
  </r>
  <r>
    <d v="2017-07-20T00:00:00"/>
    <x v="4"/>
    <x v="6"/>
    <x v="319"/>
    <x v="2"/>
    <x v="1"/>
    <x v="5"/>
    <s v="Tenex B1-RE Series Chair Mats for Low Pile Carpets"/>
    <n v="183.92"/>
    <n v="4"/>
    <n v="31.27"/>
    <s v="Yes"/>
  </r>
  <r>
    <d v="2017-07-21T00:00:00"/>
    <x v="4"/>
    <x v="6"/>
    <x v="581"/>
    <x v="8"/>
    <x v="2"/>
    <x v="3"/>
    <s v="Xerox 1993"/>
    <n v="6.48"/>
    <n v="1"/>
    <n v="3.18"/>
    <s v="Yes"/>
  </r>
  <r>
    <d v="2017-07-21T00:00:00"/>
    <x v="4"/>
    <x v="6"/>
    <x v="582"/>
    <x v="27"/>
    <x v="0"/>
    <x v="2"/>
    <s v="PayAnywhere Card Reader"/>
    <n v="71.930000000000007"/>
    <n v="9"/>
    <n v="6.29"/>
    <s v="Yes"/>
  </r>
  <r>
    <d v="2017-07-21T00:00:00"/>
    <x v="4"/>
    <x v="6"/>
    <x v="582"/>
    <x v="27"/>
    <x v="2"/>
    <x v="11"/>
    <s v="BOSTON Ranger #55 Pencil Sharpener, Black"/>
    <n v="25.99"/>
    <n v="1"/>
    <n v="7.54"/>
    <s v="Yes"/>
  </r>
  <r>
    <d v="2017-07-21T00:00:00"/>
    <x v="4"/>
    <x v="6"/>
    <x v="754"/>
    <x v="18"/>
    <x v="2"/>
    <x v="9"/>
    <s v="Vinyl Sectional Post Binders"/>
    <n v="33.93"/>
    <n v="3"/>
    <n v="-22.62"/>
    <s v="No"/>
  </r>
  <r>
    <d v="2017-07-21T00:00:00"/>
    <x v="4"/>
    <x v="6"/>
    <x v="754"/>
    <x v="18"/>
    <x v="2"/>
    <x v="6"/>
    <s v="Letter Size File"/>
    <n v="222.32"/>
    <n v="7"/>
    <n v="25.01"/>
    <s v="Yes"/>
  </r>
  <r>
    <d v="2017-07-21T00:00:00"/>
    <x v="4"/>
    <x v="6"/>
    <x v="754"/>
    <x v="18"/>
    <x v="0"/>
    <x v="2"/>
    <s v="Dexim XPower Skin Super-Thin Power Case for iPhone 5 - Black"/>
    <n v="210.56"/>
    <n v="6"/>
    <n v="-52.64"/>
    <s v="No"/>
  </r>
  <r>
    <d v="2017-07-21T00:00:00"/>
    <x v="4"/>
    <x v="6"/>
    <x v="495"/>
    <x v="25"/>
    <x v="2"/>
    <x v="11"/>
    <s v="Berol Giant Pencil Sharpener"/>
    <n v="101.94"/>
    <n v="6"/>
    <n v="29.56"/>
    <s v="Yes"/>
  </r>
  <r>
    <d v="2017-07-21T00:00:00"/>
    <x v="4"/>
    <x v="6"/>
    <x v="495"/>
    <x v="25"/>
    <x v="0"/>
    <x v="2"/>
    <s v="Nortel Networks T7316 E Nt8 B27"/>
    <n v="271.95999999999998"/>
    <n v="4"/>
    <n v="67.989999999999995"/>
    <s v="Yes"/>
  </r>
  <r>
    <d v="2017-07-21T00:00:00"/>
    <x v="4"/>
    <x v="6"/>
    <x v="495"/>
    <x v="25"/>
    <x v="1"/>
    <x v="5"/>
    <s v="Regeneration Desk Collection"/>
    <n v="8.8000000000000007"/>
    <n v="5"/>
    <n v="3.87"/>
    <s v="Yes"/>
  </r>
  <r>
    <d v="2017-07-21T00:00:00"/>
    <x v="4"/>
    <x v="6"/>
    <x v="495"/>
    <x v="25"/>
    <x v="2"/>
    <x v="11"/>
    <s v="Newell 35"/>
    <n v="19.68"/>
    <n v="6"/>
    <n v="5.71"/>
    <s v="Yes"/>
  </r>
  <r>
    <d v="2017-07-21T00:00:00"/>
    <x v="4"/>
    <x v="6"/>
    <x v="495"/>
    <x v="25"/>
    <x v="1"/>
    <x v="14"/>
    <s v="Bush Westfield Collection Bookcases, Fully Assembled"/>
    <n v="302.94"/>
    <n v="3"/>
    <n v="69.680000000000007"/>
    <s v="Yes"/>
  </r>
  <r>
    <d v="2017-07-21T00:00:00"/>
    <x v="4"/>
    <x v="6"/>
    <x v="495"/>
    <x v="25"/>
    <x v="2"/>
    <x v="9"/>
    <s v="Cardinal Holdit Business Card Pockets"/>
    <n v="14.94"/>
    <n v="3"/>
    <n v="7.17"/>
    <s v="Yes"/>
  </r>
  <r>
    <d v="2017-07-21T00:00:00"/>
    <x v="4"/>
    <x v="6"/>
    <x v="495"/>
    <x v="25"/>
    <x v="2"/>
    <x v="16"/>
    <s v="Premier Electric Letter Opener"/>
    <n v="231.72"/>
    <n v="2"/>
    <n v="11.59"/>
    <s v="Yes"/>
  </r>
  <r>
    <d v="2017-07-21T00:00:00"/>
    <x v="4"/>
    <x v="6"/>
    <x v="667"/>
    <x v="5"/>
    <x v="2"/>
    <x v="3"/>
    <s v="Wirebound Message Forms, Four 2 3/4 x 5 Forms per Page, Pink Paper"/>
    <n v="16.34"/>
    <n v="2"/>
    <n v="7.68"/>
    <s v="Yes"/>
  </r>
  <r>
    <d v="2017-07-21T00:00:00"/>
    <x v="4"/>
    <x v="6"/>
    <x v="667"/>
    <x v="5"/>
    <x v="1"/>
    <x v="1"/>
    <s v="Hon Olson Stacker Stools"/>
    <n v="225.3"/>
    <n v="2"/>
    <n v="22.53"/>
    <s v="Yes"/>
  </r>
  <r>
    <d v="2017-07-21T00:00:00"/>
    <x v="4"/>
    <x v="6"/>
    <x v="667"/>
    <x v="5"/>
    <x v="2"/>
    <x v="9"/>
    <s v="GBC Premium Transparent Covers with Diagonal Lined Pattern"/>
    <n v="50.35"/>
    <n v="3"/>
    <n v="17.62"/>
    <s v="Yes"/>
  </r>
  <r>
    <d v="2017-07-21T00:00:00"/>
    <x v="4"/>
    <x v="6"/>
    <x v="65"/>
    <x v="2"/>
    <x v="2"/>
    <x v="10"/>
    <s v="Eureka Sanitaire  Multi-Pro Heavy-Duty Upright, Disposable Bags"/>
    <n v="17.48"/>
    <n v="4"/>
    <n v="4.54"/>
    <s v="Yes"/>
  </r>
  <r>
    <d v="2017-07-21T00:00:00"/>
    <x v="4"/>
    <x v="6"/>
    <x v="319"/>
    <x v="5"/>
    <x v="2"/>
    <x v="11"/>
    <s v="Nontoxic Chalk"/>
    <n v="3.52"/>
    <n v="2"/>
    <n v="1.69"/>
    <s v="Yes"/>
  </r>
  <r>
    <d v="2017-07-21T00:00:00"/>
    <x v="4"/>
    <x v="6"/>
    <x v="319"/>
    <x v="5"/>
    <x v="0"/>
    <x v="2"/>
    <s v="Polycom SoundPoint IP 450 VoIP phone"/>
    <n v="1626.19"/>
    <n v="9"/>
    <n v="121.96"/>
    <s v="Yes"/>
  </r>
  <r>
    <d v="2017-07-21T00:00:00"/>
    <x v="4"/>
    <x v="6"/>
    <x v="416"/>
    <x v="4"/>
    <x v="1"/>
    <x v="7"/>
    <s v="Hon 61000 Series Interactive Training Tables"/>
    <n v="124.4"/>
    <n v="4"/>
    <n v="-21.33"/>
    <s v="No"/>
  </r>
  <r>
    <d v="2017-07-21T00:00:00"/>
    <x v="4"/>
    <x v="6"/>
    <x v="296"/>
    <x v="3"/>
    <x v="2"/>
    <x v="9"/>
    <s v="Avery Poly Binder Pockets"/>
    <n v="2.86"/>
    <n v="4"/>
    <n v="-4.58"/>
    <s v="No"/>
  </r>
  <r>
    <d v="2017-07-21T00:00:00"/>
    <x v="4"/>
    <x v="6"/>
    <x v="296"/>
    <x v="3"/>
    <x v="2"/>
    <x v="9"/>
    <s v="Catalog Binders with Expanding Posts"/>
    <n v="94.19"/>
    <n v="7"/>
    <n v="-164.84"/>
    <s v="No"/>
  </r>
  <r>
    <d v="2017-07-21T00:00:00"/>
    <x v="4"/>
    <x v="6"/>
    <x v="557"/>
    <x v="3"/>
    <x v="2"/>
    <x v="9"/>
    <s v="Wilson Jones 1&quot; Hanging DublLock Ring Binders"/>
    <n v="2.11"/>
    <n v="2"/>
    <n v="-3.38"/>
    <s v="No"/>
  </r>
  <r>
    <d v="2017-07-22T00:00:00"/>
    <x v="4"/>
    <x v="6"/>
    <x v="484"/>
    <x v="2"/>
    <x v="0"/>
    <x v="2"/>
    <s v="Square Credit Card Reader, 4 1/2&quot; x 4 1/2&quot; x 1&quot;, White"/>
    <n v="29.97"/>
    <n v="3"/>
    <n v="14.09"/>
    <s v="Yes"/>
  </r>
  <r>
    <d v="2017-07-22T00:00:00"/>
    <x v="4"/>
    <x v="6"/>
    <x v="58"/>
    <x v="3"/>
    <x v="1"/>
    <x v="1"/>
    <s v="Hon Every-Day Series Multi-Task Chairs"/>
    <n v="526.34"/>
    <n v="4"/>
    <n v="-75.19"/>
    <s v="No"/>
  </r>
  <r>
    <d v="2017-07-23T00:00:00"/>
    <x v="4"/>
    <x v="6"/>
    <x v="135"/>
    <x v="2"/>
    <x v="2"/>
    <x v="9"/>
    <s v="Angle-D Ring Binders"/>
    <n v="13.13"/>
    <n v="3"/>
    <n v="4.2699999999999996"/>
    <s v="Yes"/>
  </r>
  <r>
    <d v="2017-07-23T00:00:00"/>
    <x v="4"/>
    <x v="6"/>
    <x v="19"/>
    <x v="24"/>
    <x v="2"/>
    <x v="11"/>
    <s v="Quartet Omega Colored Chalk, 12/Pack"/>
    <n v="11.68"/>
    <n v="2"/>
    <n v="5.49"/>
    <s v="Yes"/>
  </r>
  <r>
    <d v="2017-07-23T00:00:00"/>
    <x v="4"/>
    <x v="6"/>
    <x v="19"/>
    <x v="24"/>
    <x v="0"/>
    <x v="0"/>
    <s v="Memorex 25GB 6X Branded Blu-Ray Recordable Disc, 30/Pack"/>
    <n v="159.75"/>
    <n v="5"/>
    <n v="11.18"/>
    <s v="Yes"/>
  </r>
  <r>
    <d v="2017-07-23T00:00:00"/>
    <x v="4"/>
    <x v="6"/>
    <x v="333"/>
    <x v="2"/>
    <x v="2"/>
    <x v="8"/>
    <s v="Avery Address/Shipping Labels for Typewriters, 4&quot; x 2&quot;"/>
    <n v="41.4"/>
    <n v="4"/>
    <n v="19.87"/>
    <s v="Yes"/>
  </r>
  <r>
    <d v="2017-07-23T00:00:00"/>
    <x v="4"/>
    <x v="6"/>
    <x v="181"/>
    <x v="2"/>
    <x v="2"/>
    <x v="9"/>
    <s v="Wilson Jones Â“SnapÂ” Scratch Pad Binder Tool for Ring Binders"/>
    <n v="13.92"/>
    <n v="3"/>
    <n v="4.3499999999999996"/>
    <s v="Yes"/>
  </r>
  <r>
    <d v="2017-07-23T00:00:00"/>
    <x v="4"/>
    <x v="6"/>
    <x v="716"/>
    <x v="3"/>
    <x v="2"/>
    <x v="3"/>
    <s v="Xerox 1909"/>
    <n v="63.31"/>
    <n v="3"/>
    <n v="20.58"/>
    <s v="Yes"/>
  </r>
  <r>
    <d v="2017-07-23T00:00:00"/>
    <x v="4"/>
    <x v="6"/>
    <x v="712"/>
    <x v="0"/>
    <x v="0"/>
    <x v="0"/>
    <s v="Logitech G600 MMO Gaming Mouse"/>
    <n v="399.95"/>
    <n v="5"/>
    <n v="143.97999999999999"/>
    <s v="Yes"/>
  </r>
  <r>
    <d v="2017-07-23T00:00:00"/>
    <x v="4"/>
    <x v="6"/>
    <x v="476"/>
    <x v="5"/>
    <x v="2"/>
    <x v="9"/>
    <s v="Cardinal HOLDit! Binder Insert Strips,Extra Strips"/>
    <n v="15.19"/>
    <n v="3"/>
    <n v="5.51"/>
    <s v="Yes"/>
  </r>
  <r>
    <d v="2017-07-23T00:00:00"/>
    <x v="4"/>
    <x v="6"/>
    <x v="476"/>
    <x v="5"/>
    <x v="2"/>
    <x v="3"/>
    <s v="Weyerhaeuser First Choice Laser/Copy Paper (20Lb. and 88 Bright)"/>
    <n v="58.32"/>
    <n v="9"/>
    <n v="27.99"/>
    <s v="Yes"/>
  </r>
  <r>
    <d v="2017-07-23T00:00:00"/>
    <x v="4"/>
    <x v="6"/>
    <x v="136"/>
    <x v="3"/>
    <x v="2"/>
    <x v="11"/>
    <s v="Hunt PowerHouse Electric Pencil Sharpener, Blue"/>
    <n v="121.54"/>
    <n v="4"/>
    <n v="15.19"/>
    <s v="Yes"/>
  </r>
  <r>
    <d v="2017-07-24T00:00:00"/>
    <x v="4"/>
    <x v="6"/>
    <x v="540"/>
    <x v="5"/>
    <x v="0"/>
    <x v="12"/>
    <s v="Hewlett Packard LaserJet 3310 Copier"/>
    <n v="2399.96"/>
    <n v="5"/>
    <n v="839.99"/>
    <s v="Yes"/>
  </r>
  <r>
    <d v="2017-07-25T00:00:00"/>
    <x v="4"/>
    <x v="6"/>
    <x v="731"/>
    <x v="26"/>
    <x v="2"/>
    <x v="8"/>
    <s v="Avery 498"/>
    <n v="20.23"/>
    <n v="7"/>
    <n v="9.51"/>
    <s v="Yes"/>
  </r>
  <r>
    <d v="2017-07-25T00:00:00"/>
    <x v="4"/>
    <x v="6"/>
    <x v="165"/>
    <x v="13"/>
    <x v="2"/>
    <x v="8"/>
    <s v="Avery 491"/>
    <n v="3.3"/>
    <n v="1"/>
    <n v="1.07"/>
    <s v="Yes"/>
  </r>
  <r>
    <d v="2017-07-25T00:00:00"/>
    <x v="4"/>
    <x v="6"/>
    <x v="424"/>
    <x v="13"/>
    <x v="1"/>
    <x v="5"/>
    <s v="Eldon 200 Class Desk Accessories"/>
    <n v="20.100000000000001"/>
    <n v="4"/>
    <n v="3.01"/>
    <s v="Yes"/>
  </r>
  <r>
    <d v="2017-07-25T00:00:00"/>
    <x v="4"/>
    <x v="6"/>
    <x v="424"/>
    <x v="13"/>
    <x v="2"/>
    <x v="16"/>
    <s v="Acme Galleria Hot Forged Steel Scissors with Colored Handles"/>
    <n v="37.75"/>
    <n v="3"/>
    <n v="4.25"/>
    <s v="Yes"/>
  </r>
  <r>
    <d v="2017-07-25T00:00:00"/>
    <x v="4"/>
    <x v="6"/>
    <x v="424"/>
    <x v="13"/>
    <x v="1"/>
    <x v="7"/>
    <s v="Bush Cubix Conference Tables, Fully Assembled"/>
    <n v="138.59"/>
    <n v="1"/>
    <n v="-34.65"/>
    <s v="No"/>
  </r>
  <r>
    <d v="2017-07-25T00:00:00"/>
    <x v="4"/>
    <x v="6"/>
    <x v="424"/>
    <x v="13"/>
    <x v="2"/>
    <x v="6"/>
    <s v="Fellowes Bankers Box Staxonsteel Drawer File/Stacking System"/>
    <n v="259.92"/>
    <n v="5"/>
    <n v="-25.99"/>
    <s v="No"/>
  </r>
  <r>
    <d v="2017-07-25T00:00:00"/>
    <x v="4"/>
    <x v="6"/>
    <x v="424"/>
    <x v="13"/>
    <x v="2"/>
    <x v="3"/>
    <s v="Xerox 216"/>
    <n v="20.74"/>
    <n v="4"/>
    <n v="7.26"/>
    <s v="Yes"/>
  </r>
  <r>
    <d v="2017-07-25T00:00:00"/>
    <x v="4"/>
    <x v="6"/>
    <x v="726"/>
    <x v="4"/>
    <x v="1"/>
    <x v="7"/>
    <s v="Safco Drafting Table"/>
    <n v="298.12"/>
    <n v="6"/>
    <n v="-4.26"/>
    <s v="No"/>
  </r>
  <r>
    <d v="2017-07-26T00:00:00"/>
    <x v="4"/>
    <x v="6"/>
    <x v="451"/>
    <x v="5"/>
    <x v="0"/>
    <x v="0"/>
    <s v="LogitechÂ Z-906 Speaker sys - home theater - 5.1-CH"/>
    <n v="1649.95"/>
    <n v="5"/>
    <n v="659.98"/>
    <s v="Yes"/>
  </r>
  <r>
    <d v="2017-07-26T00:00:00"/>
    <x v="4"/>
    <x v="6"/>
    <x v="451"/>
    <x v="5"/>
    <x v="1"/>
    <x v="1"/>
    <s v="Global Airflow Leather Mesh Back Chair, Black"/>
    <n v="362.35"/>
    <n v="3"/>
    <n v="45.29"/>
    <s v="Yes"/>
  </r>
  <r>
    <d v="2017-07-27T00:00:00"/>
    <x v="4"/>
    <x v="6"/>
    <x v="158"/>
    <x v="11"/>
    <x v="1"/>
    <x v="5"/>
    <s v="Eldon Delta Triangular Chair Mat, 52&quot; x 58&quot;, Clear"/>
    <n v="91.03"/>
    <n v="3"/>
    <n v="-2.2799999999999998"/>
    <s v="No"/>
  </r>
  <r>
    <d v="2017-07-27T00:00:00"/>
    <x v="4"/>
    <x v="6"/>
    <x v="785"/>
    <x v="2"/>
    <x v="1"/>
    <x v="5"/>
    <s v="Tensor Computer Mounted Lamp"/>
    <n v="14.89"/>
    <n v="1"/>
    <n v="4.0199999999999996"/>
    <s v="Yes"/>
  </r>
  <r>
    <d v="2017-07-27T00:00:00"/>
    <x v="4"/>
    <x v="6"/>
    <x v="785"/>
    <x v="2"/>
    <x v="0"/>
    <x v="2"/>
    <s v="Nortel Networks T7316 E Nt8 B27"/>
    <n v="543.91999999999996"/>
    <n v="8"/>
    <n v="135.97999999999999"/>
    <s v="Yes"/>
  </r>
  <r>
    <d v="2017-07-27T00:00:00"/>
    <x v="4"/>
    <x v="6"/>
    <x v="332"/>
    <x v="1"/>
    <x v="1"/>
    <x v="5"/>
    <s v="Staple-based wall hangings"/>
    <n v="23.88"/>
    <n v="3"/>
    <n v="10.51"/>
    <s v="Yes"/>
  </r>
  <r>
    <d v="2017-07-27T00:00:00"/>
    <x v="4"/>
    <x v="6"/>
    <x v="332"/>
    <x v="1"/>
    <x v="2"/>
    <x v="3"/>
    <s v="Message Book, Phone, Wirebound Standard Line Memo, 2 3/4&quot; X 5&quot;"/>
    <n v="26.2"/>
    <n v="4"/>
    <n v="12.05"/>
    <s v="Yes"/>
  </r>
  <r>
    <d v="2017-07-27T00:00:00"/>
    <x v="4"/>
    <x v="6"/>
    <x v="332"/>
    <x v="1"/>
    <x v="2"/>
    <x v="3"/>
    <s v="Xerox 227"/>
    <n v="12.96"/>
    <n v="2"/>
    <n v="6.22"/>
    <s v="Yes"/>
  </r>
  <r>
    <d v="2017-07-27T00:00:00"/>
    <x v="4"/>
    <x v="6"/>
    <x v="332"/>
    <x v="1"/>
    <x v="0"/>
    <x v="0"/>
    <s v="Sony Micro Vault Click 8 GB USB 2.0 Flash Drive"/>
    <n v="234.95"/>
    <n v="5"/>
    <n v="32.89"/>
    <s v="Yes"/>
  </r>
  <r>
    <d v="2017-07-27T00:00:00"/>
    <x v="4"/>
    <x v="6"/>
    <x v="691"/>
    <x v="12"/>
    <x v="1"/>
    <x v="1"/>
    <s v="Global Value Mid-Back Manager's Chair, Gray"/>
    <n v="194.85"/>
    <n v="4"/>
    <n v="12.18"/>
    <s v="Yes"/>
  </r>
  <r>
    <d v="2017-07-28T00:00:00"/>
    <x v="4"/>
    <x v="6"/>
    <x v="656"/>
    <x v="5"/>
    <x v="2"/>
    <x v="9"/>
    <s v="Zipper Ring Binder Pockets"/>
    <n v="9.98"/>
    <n v="4"/>
    <n v="3.62"/>
    <s v="Yes"/>
  </r>
  <r>
    <d v="2017-07-28T00:00:00"/>
    <x v="4"/>
    <x v="6"/>
    <x v="656"/>
    <x v="5"/>
    <x v="2"/>
    <x v="6"/>
    <s v="Super Decoflex Portable Personal File"/>
    <n v="14.98"/>
    <n v="1"/>
    <n v="4.1900000000000004"/>
    <s v="Yes"/>
  </r>
  <r>
    <d v="2017-07-28T00:00:00"/>
    <x v="4"/>
    <x v="6"/>
    <x v="656"/>
    <x v="5"/>
    <x v="0"/>
    <x v="2"/>
    <s v="Wilson Electronics DB Pro Signal Booster"/>
    <n v="1145.5999999999999"/>
    <n v="4"/>
    <n v="100.24"/>
    <s v="Yes"/>
  </r>
  <r>
    <d v="2017-07-29T00:00:00"/>
    <x v="4"/>
    <x v="6"/>
    <x v="675"/>
    <x v="12"/>
    <x v="2"/>
    <x v="10"/>
    <s v="Holmes HEPA Air Purifier"/>
    <n v="34.85"/>
    <n v="2"/>
    <n v="6.53"/>
    <s v="Yes"/>
  </r>
  <r>
    <d v="2017-07-29T00:00:00"/>
    <x v="4"/>
    <x v="6"/>
    <x v="675"/>
    <x v="12"/>
    <x v="0"/>
    <x v="2"/>
    <s v="Samsung Replacement EH64AVFWE Premium Headset"/>
    <n v="22"/>
    <n v="5"/>
    <n v="1.38"/>
    <s v="Yes"/>
  </r>
  <r>
    <d v="2017-07-29T00:00:00"/>
    <x v="4"/>
    <x v="6"/>
    <x v="675"/>
    <x v="12"/>
    <x v="2"/>
    <x v="11"/>
    <s v="Newell 322"/>
    <n v="4.37"/>
    <n v="3"/>
    <n v="0.38"/>
    <s v="Yes"/>
  </r>
  <r>
    <d v="2017-07-29T00:00:00"/>
    <x v="4"/>
    <x v="6"/>
    <x v="5"/>
    <x v="1"/>
    <x v="0"/>
    <x v="0"/>
    <s v="ImationÂ 8GB Mini TravelDrive USB 2.0Â Flash Drive"/>
    <n v="90.57"/>
    <n v="3"/>
    <n v="11.77"/>
    <s v="Yes"/>
  </r>
  <r>
    <d v="2017-07-29T00:00:00"/>
    <x v="4"/>
    <x v="6"/>
    <x v="209"/>
    <x v="4"/>
    <x v="2"/>
    <x v="4"/>
    <s v="Assorted Color Push Pins"/>
    <n v="2.9"/>
    <n v="2"/>
    <n v="0.47"/>
    <s v="Yes"/>
  </r>
  <r>
    <d v="2017-07-29T00:00:00"/>
    <x v="4"/>
    <x v="6"/>
    <x v="209"/>
    <x v="4"/>
    <x v="0"/>
    <x v="2"/>
    <s v="Cisco SPA301"/>
    <n v="124.79"/>
    <n v="1"/>
    <n v="15.6"/>
    <s v="Yes"/>
  </r>
  <r>
    <d v="2017-07-29T00:00:00"/>
    <x v="4"/>
    <x v="6"/>
    <x v="144"/>
    <x v="2"/>
    <x v="2"/>
    <x v="11"/>
    <s v="Sanford Liquid Accent Highlighters"/>
    <n v="60.12"/>
    <n v="9"/>
    <n v="22.24"/>
    <s v="Yes"/>
  </r>
  <r>
    <d v="2017-07-29T00:00:00"/>
    <x v="4"/>
    <x v="6"/>
    <x v="287"/>
    <x v="32"/>
    <x v="2"/>
    <x v="9"/>
    <s v="GBC Poly Designer Binding Covers"/>
    <n v="33.479999999999997"/>
    <n v="2"/>
    <n v="16.41"/>
    <s v="Yes"/>
  </r>
  <r>
    <d v="2017-07-29T00:00:00"/>
    <x v="4"/>
    <x v="6"/>
    <x v="287"/>
    <x v="32"/>
    <x v="0"/>
    <x v="2"/>
    <s v="Nortel Meridian M3904 Professional Digital phone"/>
    <n v="461.97"/>
    <n v="3"/>
    <n v="133.97"/>
    <s v="Yes"/>
  </r>
  <r>
    <d v="2017-07-29T00:00:00"/>
    <x v="4"/>
    <x v="6"/>
    <x v="287"/>
    <x v="32"/>
    <x v="2"/>
    <x v="10"/>
    <s v="Holmes Replacement Filter for HEPA Air Cleaner, Very Large Room, HEPA Filter"/>
    <n v="137.62"/>
    <n v="2"/>
    <n v="60.55"/>
    <s v="Yes"/>
  </r>
  <r>
    <d v="2017-07-29T00:00:00"/>
    <x v="4"/>
    <x v="6"/>
    <x v="287"/>
    <x v="32"/>
    <x v="1"/>
    <x v="1"/>
    <s v="Office Star Flex Back Scooter Chair with Aluminum Finish Frame"/>
    <n v="302.67"/>
    <n v="3"/>
    <n v="72.64"/>
    <s v="Yes"/>
  </r>
  <r>
    <d v="2017-07-29T00:00:00"/>
    <x v="4"/>
    <x v="6"/>
    <x v="373"/>
    <x v="1"/>
    <x v="1"/>
    <x v="14"/>
    <s v="Bush Westfield Collection Bookcases, Medium Cherry Finish"/>
    <n v="115.96"/>
    <n v="2"/>
    <n v="25.51"/>
    <s v="Yes"/>
  </r>
  <r>
    <d v="2017-07-30T00:00:00"/>
    <x v="4"/>
    <x v="6"/>
    <x v="189"/>
    <x v="5"/>
    <x v="2"/>
    <x v="6"/>
    <s v="Economy Rollaway Files"/>
    <n v="330.4"/>
    <n v="2"/>
    <n v="85.9"/>
    <s v="Yes"/>
  </r>
  <r>
    <d v="2017-07-30T00:00:00"/>
    <x v="4"/>
    <x v="6"/>
    <x v="189"/>
    <x v="5"/>
    <x v="2"/>
    <x v="8"/>
    <s v="Avery 480"/>
    <n v="26.25"/>
    <n v="7"/>
    <n v="12.6"/>
    <s v="Yes"/>
  </r>
  <r>
    <d v="2017-07-30T00:00:00"/>
    <x v="4"/>
    <x v="6"/>
    <x v="536"/>
    <x v="18"/>
    <x v="2"/>
    <x v="9"/>
    <s v="GBC ProClick Punch Binding System"/>
    <n v="76.78"/>
    <n v="4"/>
    <n v="-53.74"/>
    <s v="No"/>
  </r>
  <r>
    <d v="2017-07-30T00:00:00"/>
    <x v="4"/>
    <x v="6"/>
    <x v="714"/>
    <x v="29"/>
    <x v="0"/>
    <x v="2"/>
    <s v="invisibleSHIELD by ZAGG Smudge-Free Screen Protector"/>
    <n v="89.95"/>
    <n v="5"/>
    <n v="43.18"/>
    <s v="Yes"/>
  </r>
  <r>
    <d v="2017-07-31T00:00:00"/>
    <x v="4"/>
    <x v="6"/>
    <x v="29"/>
    <x v="13"/>
    <x v="2"/>
    <x v="3"/>
    <s v="Xerox 1991"/>
    <n v="54.82"/>
    <n v="3"/>
    <n v="17.82"/>
    <s v="Yes"/>
  </r>
  <r>
    <d v="2017-07-31T00:00:00"/>
    <x v="4"/>
    <x v="6"/>
    <x v="483"/>
    <x v="11"/>
    <x v="0"/>
    <x v="0"/>
    <s v="TRENDnet 56K USB 2.0 Phone, Internet and Fax Modem"/>
    <n v="41.42"/>
    <n v="2"/>
    <n v="8.2799999999999994"/>
    <s v="Yes"/>
  </r>
  <r>
    <d v="2017-07-31T00:00:00"/>
    <x v="4"/>
    <x v="6"/>
    <x v="669"/>
    <x v="3"/>
    <x v="0"/>
    <x v="2"/>
    <s v="Motorola L804"/>
    <n v="36.79"/>
    <n v="1"/>
    <n v="4.1399999999999997"/>
    <s v="Yes"/>
  </r>
  <r>
    <d v="2017-07-31T00:00:00"/>
    <x v="4"/>
    <x v="6"/>
    <x v="574"/>
    <x v="5"/>
    <x v="2"/>
    <x v="6"/>
    <s v="Eldon Portable Mobile Manager"/>
    <n v="56.56"/>
    <n v="2"/>
    <n v="15.27"/>
    <s v="Yes"/>
  </r>
  <r>
    <d v="2017-07-31T00:00:00"/>
    <x v="4"/>
    <x v="6"/>
    <x v="574"/>
    <x v="5"/>
    <x v="1"/>
    <x v="5"/>
    <s v="Master Big Foot Doorstop, Beige"/>
    <n v="36.96"/>
    <n v="7"/>
    <n v="11.46"/>
    <s v="Yes"/>
  </r>
  <r>
    <d v="2017-07-31T00:00:00"/>
    <x v="4"/>
    <x v="6"/>
    <x v="479"/>
    <x v="0"/>
    <x v="2"/>
    <x v="9"/>
    <s v="Acco 3-Hole Punch"/>
    <n v="17.52"/>
    <n v="4"/>
    <n v="8.41"/>
    <s v="Yes"/>
  </r>
  <r>
    <d v="2017-07-31T00:00:00"/>
    <x v="4"/>
    <x v="6"/>
    <x v="479"/>
    <x v="0"/>
    <x v="2"/>
    <x v="10"/>
    <s v="3M Office Air Cleaner"/>
    <n v="155.88"/>
    <n v="6"/>
    <n v="54.56"/>
    <s v="Yes"/>
  </r>
  <r>
    <d v="2017-07-31T00:00:00"/>
    <x v="4"/>
    <x v="6"/>
    <x v="461"/>
    <x v="13"/>
    <x v="0"/>
    <x v="2"/>
    <s v="Polycom SoundPoint Pro SE-225 Corded phone"/>
    <n v="285.58"/>
    <n v="4"/>
    <n v="-57.12"/>
    <s v="No"/>
  </r>
  <r>
    <d v="2017-07-31T00:00:00"/>
    <x v="4"/>
    <x v="6"/>
    <x v="197"/>
    <x v="37"/>
    <x v="2"/>
    <x v="3"/>
    <s v="Avery Personal Creations Heavyweight Cards"/>
    <n v="11.54"/>
    <n v="1"/>
    <n v="5.54"/>
    <s v="Yes"/>
  </r>
  <r>
    <d v="2017-07-31T00:00:00"/>
    <x v="4"/>
    <x v="6"/>
    <x v="197"/>
    <x v="37"/>
    <x v="2"/>
    <x v="9"/>
    <s v="Fellowes PB200 Plastic Comb Binding Machine"/>
    <n v="849.95"/>
    <n v="5"/>
    <n v="390.98"/>
    <s v="Yes"/>
  </r>
  <r>
    <d v="2017-07-31T00:00:00"/>
    <x v="4"/>
    <x v="6"/>
    <x v="197"/>
    <x v="37"/>
    <x v="2"/>
    <x v="9"/>
    <s v="Black Avery Memo-Size 3-Ring Binder, 5 1/2&quot; x 8 1/2&quot;"/>
    <n v="11.01"/>
    <n v="3"/>
    <n v="5.39"/>
    <s v="Yes"/>
  </r>
  <r>
    <d v="2017-08-01T00:00:00"/>
    <x v="4"/>
    <x v="7"/>
    <x v="227"/>
    <x v="1"/>
    <x v="1"/>
    <x v="7"/>
    <s v="Balt Solid Wood Round Tables"/>
    <n v="892.98"/>
    <n v="2"/>
    <n v="80.37"/>
    <s v="Yes"/>
  </r>
  <r>
    <d v="2017-08-03T00:00:00"/>
    <x v="4"/>
    <x v="7"/>
    <x v="681"/>
    <x v="21"/>
    <x v="2"/>
    <x v="10"/>
    <s v="Belkin 8 Outlet SurgeMaster II Gold Surge Protector with Phone Protection"/>
    <n v="647.84"/>
    <n v="8"/>
    <n v="168.44"/>
    <s v="Yes"/>
  </r>
  <r>
    <d v="2017-08-03T00:00:00"/>
    <x v="4"/>
    <x v="7"/>
    <x v="681"/>
    <x v="21"/>
    <x v="2"/>
    <x v="8"/>
    <s v="Avery Address/Shipping Labels for Typewriters, 4&quot; x 2&quot;"/>
    <n v="20.7"/>
    <n v="2"/>
    <n v="9.94"/>
    <s v="Yes"/>
  </r>
  <r>
    <d v="2017-08-03T00:00:00"/>
    <x v="4"/>
    <x v="7"/>
    <x v="550"/>
    <x v="5"/>
    <x v="2"/>
    <x v="9"/>
    <s v="Green Canvas Binder for 8-1/2&quot; x 14&quot; Sheets"/>
    <n v="171.2"/>
    <n v="5"/>
    <n v="64.2"/>
    <s v="Yes"/>
  </r>
  <r>
    <d v="2017-08-03T00:00:00"/>
    <x v="4"/>
    <x v="7"/>
    <x v="550"/>
    <x v="5"/>
    <x v="2"/>
    <x v="11"/>
    <s v="Newell 323"/>
    <n v="3.36"/>
    <n v="2"/>
    <n v="0.87"/>
    <s v="Yes"/>
  </r>
  <r>
    <d v="2017-08-04T00:00:00"/>
    <x v="4"/>
    <x v="7"/>
    <x v="125"/>
    <x v="21"/>
    <x v="1"/>
    <x v="5"/>
    <s v="Eldon Expressions Punched Metal &amp; Wood Desk Accessories, Black &amp; Cherry"/>
    <n v="56.28"/>
    <n v="6"/>
    <n v="15.76"/>
    <s v="Yes"/>
  </r>
  <r>
    <d v="2017-08-04T00:00:00"/>
    <x v="4"/>
    <x v="7"/>
    <x v="125"/>
    <x v="21"/>
    <x v="2"/>
    <x v="9"/>
    <s v="GBC DocuBind TL300 Electric Binding System"/>
    <n v="2690.97"/>
    <n v="3"/>
    <n v="1264.76"/>
    <s v="Yes"/>
  </r>
  <r>
    <d v="2017-08-04T00:00:00"/>
    <x v="4"/>
    <x v="7"/>
    <x v="449"/>
    <x v="8"/>
    <x v="2"/>
    <x v="6"/>
    <s v="Tennsco 16-Compartment Lockers with Coat Rack"/>
    <n v="2591.56"/>
    <n v="4"/>
    <n v="621.97"/>
    <s v="Yes"/>
  </r>
  <r>
    <d v="2017-08-04T00:00:00"/>
    <x v="4"/>
    <x v="7"/>
    <x v="449"/>
    <x v="8"/>
    <x v="2"/>
    <x v="10"/>
    <s v="Black &amp; Decker Filter for Double Action Dustbuster Cordless Vac BLDV7210"/>
    <n v="41.95"/>
    <n v="5"/>
    <n v="10.49"/>
    <s v="Yes"/>
  </r>
  <r>
    <d v="2017-08-04T00:00:00"/>
    <x v="4"/>
    <x v="7"/>
    <x v="341"/>
    <x v="5"/>
    <x v="2"/>
    <x v="3"/>
    <s v="Xerox 1891"/>
    <n v="244.55"/>
    <n v="5"/>
    <n v="114.94"/>
    <s v="Yes"/>
  </r>
  <r>
    <d v="2017-08-04T00:00:00"/>
    <x v="4"/>
    <x v="7"/>
    <x v="341"/>
    <x v="5"/>
    <x v="2"/>
    <x v="3"/>
    <s v="Xerox 1942"/>
    <n v="195.76"/>
    <n v="4"/>
    <n v="97.88"/>
    <s v="Yes"/>
  </r>
  <r>
    <d v="2017-08-04T00:00:00"/>
    <x v="4"/>
    <x v="7"/>
    <x v="60"/>
    <x v="10"/>
    <x v="1"/>
    <x v="5"/>
    <s v="3M Polarizing Task Lamp with Clamp Arm, Light Gray"/>
    <n v="273.95999999999998"/>
    <n v="2"/>
    <n v="71.23"/>
    <s v="Yes"/>
  </r>
  <r>
    <d v="2017-08-04T00:00:00"/>
    <x v="4"/>
    <x v="7"/>
    <x v="60"/>
    <x v="10"/>
    <x v="1"/>
    <x v="5"/>
    <s v="Luxo Professional Combination Clamp-On Lamps"/>
    <n v="306.89999999999998"/>
    <n v="3"/>
    <n v="79.790000000000006"/>
    <s v="Yes"/>
  </r>
  <r>
    <d v="2017-08-05T00:00:00"/>
    <x v="4"/>
    <x v="7"/>
    <x v="234"/>
    <x v="18"/>
    <x v="1"/>
    <x v="1"/>
    <s v="Global Chrome Stack Chair"/>
    <n v="47.99"/>
    <n v="2"/>
    <n v="-2.06"/>
    <s v="No"/>
  </r>
  <r>
    <d v="2017-08-05T00:00:00"/>
    <x v="4"/>
    <x v="7"/>
    <x v="577"/>
    <x v="5"/>
    <x v="0"/>
    <x v="12"/>
    <s v="Canon Imageclass D680 Copier / Fax"/>
    <n v="3359.95"/>
    <n v="6"/>
    <n v="1049.99"/>
    <s v="Yes"/>
  </r>
  <r>
    <d v="2017-08-05T00:00:00"/>
    <x v="4"/>
    <x v="7"/>
    <x v="388"/>
    <x v="13"/>
    <x v="1"/>
    <x v="1"/>
    <s v="Global Armless Task Chair, Royal Blue"/>
    <n v="128.06"/>
    <n v="3"/>
    <n v="-23.78"/>
    <s v="No"/>
  </r>
  <r>
    <d v="2017-08-05T00:00:00"/>
    <x v="4"/>
    <x v="7"/>
    <x v="263"/>
    <x v="5"/>
    <x v="2"/>
    <x v="10"/>
    <s v="Fellowes Mighty 8 Compact Surge Protector"/>
    <n v="81.08"/>
    <n v="4"/>
    <n v="22.7"/>
    <s v="Yes"/>
  </r>
  <r>
    <d v="2017-08-05T00:00:00"/>
    <x v="4"/>
    <x v="7"/>
    <x v="369"/>
    <x v="4"/>
    <x v="2"/>
    <x v="3"/>
    <s v="Xerox 1997"/>
    <n v="41.47"/>
    <n v="8"/>
    <n v="14.52"/>
    <s v="Yes"/>
  </r>
  <r>
    <d v="2017-08-06T00:00:00"/>
    <x v="4"/>
    <x v="7"/>
    <x v="12"/>
    <x v="4"/>
    <x v="2"/>
    <x v="10"/>
    <s v="Eureka Disposable Bags for Sanitaire Vibra Groomer I Upright Vac"/>
    <n v="1.62"/>
    <n v="2"/>
    <n v="-4.47"/>
    <s v="No"/>
  </r>
  <r>
    <d v="2017-08-06T00:00:00"/>
    <x v="4"/>
    <x v="7"/>
    <x v="185"/>
    <x v="4"/>
    <x v="2"/>
    <x v="16"/>
    <s v="Acme Tagit Stainless Steel Antibacterial Scissors"/>
    <n v="23.76"/>
    <n v="3"/>
    <n v="2.08"/>
    <s v="Yes"/>
  </r>
  <r>
    <d v="2017-08-06T00:00:00"/>
    <x v="4"/>
    <x v="7"/>
    <x v="185"/>
    <x v="4"/>
    <x v="2"/>
    <x v="3"/>
    <s v="Easy-staple paper"/>
    <n v="85.06"/>
    <n v="3"/>
    <n v="28.71"/>
    <s v="Yes"/>
  </r>
  <r>
    <d v="2017-08-06T00:00:00"/>
    <x v="4"/>
    <x v="7"/>
    <x v="185"/>
    <x v="4"/>
    <x v="0"/>
    <x v="2"/>
    <s v="ClearOne Communications CHAT 70 OCÂ Speaker Phone"/>
    <n v="381.58"/>
    <n v="3"/>
    <n v="28.62"/>
    <s v="Yes"/>
  </r>
  <r>
    <d v="2017-08-06T00:00:00"/>
    <x v="4"/>
    <x v="7"/>
    <x v="507"/>
    <x v="30"/>
    <x v="2"/>
    <x v="9"/>
    <s v="Wilson Jones Impact Binders"/>
    <n v="10.36"/>
    <n v="2"/>
    <n v="5.08"/>
    <s v="Yes"/>
  </r>
  <r>
    <d v="2017-08-06T00:00:00"/>
    <x v="4"/>
    <x v="7"/>
    <x v="455"/>
    <x v="3"/>
    <x v="2"/>
    <x v="9"/>
    <s v="GBC Twin Loop Wire Binding Elements, 9/16&quot; Spine, Black"/>
    <n v="12.18"/>
    <n v="4"/>
    <n v="-18.87"/>
    <s v="No"/>
  </r>
  <r>
    <d v="2017-08-06T00:00:00"/>
    <x v="4"/>
    <x v="7"/>
    <x v="487"/>
    <x v="5"/>
    <x v="1"/>
    <x v="14"/>
    <s v="Riverside Palais Royal Lawyers Bookcase, Royale Cherry Finish"/>
    <n v="1497.67"/>
    <n v="2"/>
    <n v="140.96"/>
    <s v="Yes"/>
  </r>
  <r>
    <d v="2017-08-06T00:00:00"/>
    <x v="4"/>
    <x v="7"/>
    <x v="487"/>
    <x v="5"/>
    <x v="0"/>
    <x v="2"/>
    <s v="Shocksock Galaxy S4 Armband"/>
    <n v="17.52"/>
    <n v="2"/>
    <n v="-3.5"/>
    <s v="No"/>
  </r>
  <r>
    <d v="2017-08-06T00:00:00"/>
    <x v="4"/>
    <x v="7"/>
    <x v="410"/>
    <x v="22"/>
    <x v="0"/>
    <x v="0"/>
    <s v="Memorex Micro Travel Drive 16 GB"/>
    <n v="89.54"/>
    <n v="7"/>
    <n v="12.31"/>
    <s v="Yes"/>
  </r>
  <r>
    <d v="2017-08-06T00:00:00"/>
    <x v="4"/>
    <x v="7"/>
    <x v="410"/>
    <x v="22"/>
    <x v="2"/>
    <x v="6"/>
    <s v="Rogers Deluxe File Chest"/>
    <n v="35.17"/>
    <n v="2"/>
    <n v="-8.35"/>
    <s v="No"/>
  </r>
  <r>
    <d v="2017-08-06T00:00:00"/>
    <x v="4"/>
    <x v="7"/>
    <x v="410"/>
    <x v="22"/>
    <x v="2"/>
    <x v="9"/>
    <s v="GBC VeloBinder Electric Binding Machine"/>
    <n v="72.59"/>
    <n v="2"/>
    <n v="-48.39"/>
    <s v="No"/>
  </r>
  <r>
    <d v="2017-08-07T00:00:00"/>
    <x v="4"/>
    <x v="7"/>
    <x v="251"/>
    <x v="6"/>
    <x v="2"/>
    <x v="11"/>
    <s v="Binney &amp; Smith inkTank Erasable Desk Highlighter, Chisel Tip, Yellow, 12/Box"/>
    <n v="7.56"/>
    <n v="3"/>
    <n v="3.1"/>
    <s v="Yes"/>
  </r>
  <r>
    <d v="2017-08-07T00:00:00"/>
    <x v="4"/>
    <x v="7"/>
    <x v="251"/>
    <x v="6"/>
    <x v="2"/>
    <x v="3"/>
    <s v="Easy-staple paper"/>
    <n v="24.56"/>
    <n v="2"/>
    <n v="11.54"/>
    <s v="Yes"/>
  </r>
  <r>
    <d v="2017-08-07T00:00:00"/>
    <x v="4"/>
    <x v="7"/>
    <x v="251"/>
    <x v="6"/>
    <x v="2"/>
    <x v="11"/>
    <s v="BIC Brite Liner Highlighters, Chisel Tip"/>
    <n v="12.96"/>
    <n v="2"/>
    <n v="4.1500000000000004"/>
    <s v="Yes"/>
  </r>
  <r>
    <d v="2017-08-07T00:00:00"/>
    <x v="4"/>
    <x v="7"/>
    <x v="184"/>
    <x v="5"/>
    <x v="1"/>
    <x v="5"/>
    <s v="Deflect-o SuperTray Unbreakable Stackable Tray, Letter, Black"/>
    <n v="145.9"/>
    <n v="5"/>
    <n v="62.74"/>
    <s v="Yes"/>
  </r>
  <r>
    <d v="2017-08-07T00:00:00"/>
    <x v="4"/>
    <x v="7"/>
    <x v="788"/>
    <x v="1"/>
    <x v="1"/>
    <x v="5"/>
    <s v="GE 48&quot; Fluorescent Tube, Cool White Energy Saver, 34 Watts, 30/Box"/>
    <n v="198.46"/>
    <n v="2"/>
    <n v="99.23"/>
    <s v="Yes"/>
  </r>
  <r>
    <d v="2017-08-07T00:00:00"/>
    <x v="4"/>
    <x v="7"/>
    <x v="788"/>
    <x v="1"/>
    <x v="2"/>
    <x v="8"/>
    <s v="Dot Matrix Printer Tape Reel Labels, White, 5000/Box"/>
    <n v="786.48"/>
    <n v="8"/>
    <n v="385.38"/>
    <s v="Yes"/>
  </r>
  <r>
    <d v="2017-08-07T00:00:00"/>
    <x v="4"/>
    <x v="7"/>
    <x v="788"/>
    <x v="1"/>
    <x v="2"/>
    <x v="9"/>
    <s v="GBC White Gloss Covers, Plain Front"/>
    <n v="23.17"/>
    <n v="2"/>
    <n v="7.82"/>
    <s v="Yes"/>
  </r>
  <r>
    <d v="2017-08-07T00:00:00"/>
    <x v="4"/>
    <x v="7"/>
    <x v="788"/>
    <x v="1"/>
    <x v="0"/>
    <x v="0"/>
    <s v="Micro Innovations USB RF Wireless Keyboard with Mouse"/>
    <n v="50"/>
    <n v="2"/>
    <n v="10.5"/>
    <s v="Yes"/>
  </r>
  <r>
    <d v="2017-08-07T00:00:00"/>
    <x v="4"/>
    <x v="7"/>
    <x v="373"/>
    <x v="5"/>
    <x v="2"/>
    <x v="8"/>
    <s v="Avery 485"/>
    <n v="75.180000000000007"/>
    <n v="6"/>
    <n v="35.33"/>
    <s v="Yes"/>
  </r>
  <r>
    <d v="2017-08-07T00:00:00"/>
    <x v="4"/>
    <x v="7"/>
    <x v="3"/>
    <x v="1"/>
    <x v="1"/>
    <x v="5"/>
    <s v="Master Big Foot Doorstop, Beige"/>
    <n v="15.84"/>
    <n v="3"/>
    <n v="4.91"/>
    <s v="Yes"/>
  </r>
  <r>
    <d v="2017-08-07T00:00:00"/>
    <x v="4"/>
    <x v="7"/>
    <x v="3"/>
    <x v="1"/>
    <x v="2"/>
    <x v="9"/>
    <s v="GBC VeloBinder Manual Binding System"/>
    <n v="86.38"/>
    <n v="3"/>
    <n v="30.23"/>
    <s v="Yes"/>
  </r>
  <r>
    <d v="2017-08-07T00:00:00"/>
    <x v="4"/>
    <x v="7"/>
    <x v="3"/>
    <x v="1"/>
    <x v="2"/>
    <x v="11"/>
    <s v="Zebra Zazzle Fluorescent Highlighters"/>
    <n v="18.239999999999998"/>
    <n v="3"/>
    <n v="6.2"/>
    <s v="Yes"/>
  </r>
  <r>
    <d v="2017-08-07T00:00:00"/>
    <x v="4"/>
    <x v="7"/>
    <x v="3"/>
    <x v="1"/>
    <x v="2"/>
    <x v="11"/>
    <s v="Crayola Colored Pencils"/>
    <n v="13.12"/>
    <n v="4"/>
    <n v="4.33"/>
    <s v="Yes"/>
  </r>
  <r>
    <d v="2017-08-07T00:00:00"/>
    <x v="4"/>
    <x v="7"/>
    <x v="737"/>
    <x v="37"/>
    <x v="1"/>
    <x v="5"/>
    <s v="36X48 HARDFLOOR CHAIRMAT"/>
    <n v="83.92"/>
    <n v="4"/>
    <n v="5.87"/>
    <s v="Yes"/>
  </r>
  <r>
    <d v="2017-08-07T00:00:00"/>
    <x v="4"/>
    <x v="7"/>
    <x v="737"/>
    <x v="37"/>
    <x v="0"/>
    <x v="0"/>
    <s v="Maxell 4.7GB DVD-R"/>
    <n v="141.9"/>
    <n v="5"/>
    <n v="58.18"/>
    <s v="Yes"/>
  </r>
  <r>
    <d v="2017-08-07T00:00:00"/>
    <x v="4"/>
    <x v="7"/>
    <x v="737"/>
    <x v="37"/>
    <x v="1"/>
    <x v="5"/>
    <s v="Tensor Track Tree Floor Lamp"/>
    <n v="39.979999999999997"/>
    <n v="2"/>
    <n v="9.1999999999999993"/>
    <s v="Yes"/>
  </r>
  <r>
    <d v="2017-08-07T00:00:00"/>
    <x v="4"/>
    <x v="7"/>
    <x v="737"/>
    <x v="37"/>
    <x v="2"/>
    <x v="11"/>
    <s v="Newell 325"/>
    <n v="28.91"/>
    <n v="7"/>
    <n v="8.67"/>
    <s v="Yes"/>
  </r>
  <r>
    <d v="2017-08-07T00:00:00"/>
    <x v="4"/>
    <x v="7"/>
    <x v="737"/>
    <x v="37"/>
    <x v="2"/>
    <x v="11"/>
    <s v="Hunt Boston Vacuum Mount KS Pencil Sharpener"/>
    <n v="174.95"/>
    <n v="5"/>
    <n v="45.49"/>
    <s v="Yes"/>
  </r>
  <r>
    <d v="2017-08-07T00:00:00"/>
    <x v="4"/>
    <x v="7"/>
    <x v="117"/>
    <x v="1"/>
    <x v="2"/>
    <x v="3"/>
    <s v="Easy-staple paper"/>
    <n v="52.76"/>
    <n v="2"/>
    <n v="24.27"/>
    <s v="Yes"/>
  </r>
  <r>
    <d v="2017-08-09T00:00:00"/>
    <x v="4"/>
    <x v="7"/>
    <x v="263"/>
    <x v="3"/>
    <x v="1"/>
    <x v="7"/>
    <s v="BoxOffice By Design Rectangular and Half-Moon Meeting Room Tables"/>
    <n v="765.63"/>
    <n v="7"/>
    <n v="-566.55999999999995"/>
    <s v="No"/>
  </r>
  <r>
    <d v="2017-08-09T00:00:00"/>
    <x v="4"/>
    <x v="7"/>
    <x v="641"/>
    <x v="13"/>
    <x v="0"/>
    <x v="2"/>
    <s v="Aastra 6757i CT Wireless VoIP phone"/>
    <n v="258.52999999999997"/>
    <n v="2"/>
    <n v="-47.4"/>
    <s v="No"/>
  </r>
  <r>
    <d v="2017-08-09T00:00:00"/>
    <x v="4"/>
    <x v="7"/>
    <x v="194"/>
    <x v="18"/>
    <x v="0"/>
    <x v="0"/>
    <s v="ImationÂ SwivelÂ Flash DriveÂ USBÂ flash driveÂ - 8 GB"/>
    <n v="9.1"/>
    <n v="1"/>
    <n v="1.71"/>
    <s v="Yes"/>
  </r>
  <r>
    <d v="2017-08-09T00:00:00"/>
    <x v="4"/>
    <x v="7"/>
    <x v="293"/>
    <x v="18"/>
    <x v="0"/>
    <x v="0"/>
    <s v="Memorex Micro Travel Drive 32 GB"/>
    <n v="116.83"/>
    <n v="4"/>
    <n v="33.590000000000003"/>
    <s v="Yes"/>
  </r>
  <r>
    <d v="2017-08-09T00:00:00"/>
    <x v="4"/>
    <x v="7"/>
    <x v="592"/>
    <x v="4"/>
    <x v="0"/>
    <x v="0"/>
    <s v="Memorex Froggy Flash Drive 8 GB"/>
    <n v="85.2"/>
    <n v="6"/>
    <n v="20.239999999999998"/>
    <s v="Yes"/>
  </r>
  <r>
    <d v="2017-08-09T00:00:00"/>
    <x v="4"/>
    <x v="7"/>
    <x v="91"/>
    <x v="4"/>
    <x v="2"/>
    <x v="9"/>
    <s v="Premier Elliptical Ring Binder, Black"/>
    <n v="42.62"/>
    <n v="7"/>
    <n v="-68.19"/>
    <s v="No"/>
  </r>
  <r>
    <d v="2017-08-09T00:00:00"/>
    <x v="4"/>
    <x v="7"/>
    <x v="91"/>
    <x v="4"/>
    <x v="0"/>
    <x v="12"/>
    <s v="Canon PC-428 Personal Copier"/>
    <n v="319.98"/>
    <n v="2"/>
    <n v="107.99"/>
    <s v="Yes"/>
  </r>
  <r>
    <d v="2017-08-09T00:00:00"/>
    <x v="4"/>
    <x v="7"/>
    <x v="91"/>
    <x v="4"/>
    <x v="2"/>
    <x v="4"/>
    <s v="Vinyl Coated Wire Paper Clips in Organizer Box, 800/Box"/>
    <n v="45.92"/>
    <n v="5"/>
    <n v="15.5"/>
    <s v="Yes"/>
  </r>
  <r>
    <d v="2017-08-09T00:00:00"/>
    <x v="4"/>
    <x v="7"/>
    <x v="91"/>
    <x v="4"/>
    <x v="1"/>
    <x v="5"/>
    <s v="DAX Black Cherry Wood-Tone Poster Frame"/>
    <n v="21.18"/>
    <n v="2"/>
    <n v="-11.65"/>
    <s v="No"/>
  </r>
  <r>
    <d v="2017-08-09T00:00:00"/>
    <x v="4"/>
    <x v="7"/>
    <x v="91"/>
    <x v="4"/>
    <x v="2"/>
    <x v="3"/>
    <s v="Xerox 205"/>
    <n v="20.74"/>
    <n v="4"/>
    <n v="7.26"/>
    <s v="Yes"/>
  </r>
  <r>
    <d v="2017-08-09T00:00:00"/>
    <x v="4"/>
    <x v="7"/>
    <x v="91"/>
    <x v="4"/>
    <x v="1"/>
    <x v="1"/>
    <s v="Global Armless Task Chair, Royal Blue"/>
    <n v="213.43"/>
    <n v="5"/>
    <n v="-39.64"/>
    <s v="No"/>
  </r>
  <r>
    <d v="2017-08-09T00:00:00"/>
    <x v="4"/>
    <x v="7"/>
    <x v="671"/>
    <x v="11"/>
    <x v="2"/>
    <x v="6"/>
    <s v="Decoflex Hanging Personal Folder File, Blue"/>
    <n v="61.68"/>
    <n v="5"/>
    <n v="5.4"/>
    <s v="Yes"/>
  </r>
  <r>
    <d v="2017-08-09T00:00:00"/>
    <x v="4"/>
    <x v="7"/>
    <x v="671"/>
    <x v="11"/>
    <x v="0"/>
    <x v="2"/>
    <s v="Samsung Rugby III"/>
    <n v="158.38"/>
    <n v="3"/>
    <n v="13.86"/>
    <s v="Yes"/>
  </r>
  <r>
    <d v="2017-08-09T00:00:00"/>
    <x v="4"/>
    <x v="7"/>
    <x v="678"/>
    <x v="2"/>
    <x v="2"/>
    <x v="6"/>
    <s v="Adjustable Personal File Tote"/>
    <n v="65.12"/>
    <n v="4"/>
    <n v="16.93"/>
    <s v="Yes"/>
  </r>
  <r>
    <d v="2017-08-10T00:00:00"/>
    <x v="4"/>
    <x v="7"/>
    <x v="36"/>
    <x v="5"/>
    <x v="0"/>
    <x v="2"/>
    <s v="Digium D40 VoIP phone"/>
    <n v="103.19"/>
    <n v="1"/>
    <n v="11.61"/>
    <s v="Yes"/>
  </r>
  <r>
    <d v="2017-08-10T00:00:00"/>
    <x v="4"/>
    <x v="7"/>
    <x v="36"/>
    <x v="5"/>
    <x v="0"/>
    <x v="0"/>
    <s v="KeyTronicÂ E03601U1 -Â KeyboardÂ - Beige"/>
    <n v="36"/>
    <n v="2"/>
    <n v="6.48"/>
    <s v="Yes"/>
  </r>
  <r>
    <d v="2017-08-10T00:00:00"/>
    <x v="4"/>
    <x v="7"/>
    <x v="36"/>
    <x v="5"/>
    <x v="0"/>
    <x v="0"/>
    <s v="LogitechÂ Illuminated - Keyboard"/>
    <n v="239.96"/>
    <n v="4"/>
    <n v="115.18"/>
    <s v="Yes"/>
  </r>
  <r>
    <d v="2017-08-10T00:00:00"/>
    <x v="4"/>
    <x v="7"/>
    <x v="36"/>
    <x v="5"/>
    <x v="2"/>
    <x v="6"/>
    <s v="Tennsco Commercial Shelving"/>
    <n v="40.68"/>
    <n v="2"/>
    <n v="0.41"/>
    <s v="Yes"/>
  </r>
  <r>
    <d v="2017-08-10T00:00:00"/>
    <x v="4"/>
    <x v="7"/>
    <x v="560"/>
    <x v="43"/>
    <x v="2"/>
    <x v="6"/>
    <s v="SAFCO Mobile Desk Side File, Wire Frame"/>
    <n v="42.76"/>
    <n v="1"/>
    <n v="11.12"/>
    <s v="Yes"/>
  </r>
  <r>
    <d v="2017-08-10T00:00:00"/>
    <x v="4"/>
    <x v="7"/>
    <x v="144"/>
    <x v="2"/>
    <x v="1"/>
    <x v="1"/>
    <s v="Office Star - Ergonomically Designed Knee Chair"/>
    <n v="145.76"/>
    <n v="2"/>
    <n v="3.24"/>
    <s v="Yes"/>
  </r>
  <r>
    <d v="2017-08-11T00:00:00"/>
    <x v="4"/>
    <x v="7"/>
    <x v="295"/>
    <x v="2"/>
    <x v="2"/>
    <x v="11"/>
    <s v="Panasonic KP-310 Heavy-Duty Electric Pencil Sharpener"/>
    <n v="109.9"/>
    <n v="5"/>
    <n v="32.97"/>
    <s v="Yes"/>
  </r>
  <r>
    <d v="2017-08-11T00:00:00"/>
    <x v="4"/>
    <x v="7"/>
    <x v="551"/>
    <x v="29"/>
    <x v="1"/>
    <x v="5"/>
    <s v="Howard Miller Distant Time Traveler Alarm Clock"/>
    <n v="274.2"/>
    <n v="10"/>
    <n v="112.42"/>
    <s v="Yes"/>
  </r>
  <r>
    <d v="2017-08-12T00:00:00"/>
    <x v="4"/>
    <x v="7"/>
    <x v="232"/>
    <x v="5"/>
    <x v="0"/>
    <x v="0"/>
    <s v="Sony 64GB Class 10 Micro SDHC R40 Memory Card"/>
    <n v="179.95"/>
    <n v="5"/>
    <n v="37.79"/>
    <s v="Yes"/>
  </r>
  <r>
    <d v="2017-08-12T00:00:00"/>
    <x v="4"/>
    <x v="7"/>
    <x v="232"/>
    <x v="5"/>
    <x v="0"/>
    <x v="12"/>
    <s v="Sharp AL-1530CS Digital Copier"/>
    <n v="1199.98"/>
    <n v="3"/>
    <n v="434.99"/>
    <s v="Yes"/>
  </r>
  <r>
    <d v="2017-08-12T00:00:00"/>
    <x v="4"/>
    <x v="7"/>
    <x v="232"/>
    <x v="5"/>
    <x v="2"/>
    <x v="3"/>
    <s v="Wirebound Message Book, 4 per Page"/>
    <n v="27.15"/>
    <n v="5"/>
    <n v="13.3"/>
    <s v="Yes"/>
  </r>
  <r>
    <d v="2017-08-12T00:00:00"/>
    <x v="4"/>
    <x v="7"/>
    <x v="232"/>
    <x v="5"/>
    <x v="1"/>
    <x v="7"/>
    <s v="Bevis Round Conference Table Top, X-Base"/>
    <n v="1004.02"/>
    <n v="7"/>
    <n v="-112.95"/>
    <s v="No"/>
  </r>
  <r>
    <d v="2017-08-12T00:00:00"/>
    <x v="4"/>
    <x v="7"/>
    <x v="232"/>
    <x v="5"/>
    <x v="2"/>
    <x v="3"/>
    <s v="Wirebound Service Call Books, 5 1/2&quot; x 4&quot;"/>
    <n v="9.68"/>
    <n v="1"/>
    <n v="4.6500000000000004"/>
    <s v="Yes"/>
  </r>
  <r>
    <d v="2017-08-12T00:00:00"/>
    <x v="4"/>
    <x v="7"/>
    <x v="232"/>
    <x v="5"/>
    <x v="2"/>
    <x v="8"/>
    <s v="Self-Adhesive Removable Labels"/>
    <n v="28.35"/>
    <n v="9"/>
    <n v="13.61"/>
    <s v="Yes"/>
  </r>
  <r>
    <d v="2017-08-12T00:00:00"/>
    <x v="4"/>
    <x v="7"/>
    <x v="232"/>
    <x v="5"/>
    <x v="2"/>
    <x v="3"/>
    <s v="Xerox 1908"/>
    <n v="55.98"/>
    <n v="1"/>
    <n v="27.43"/>
    <s v="Yes"/>
  </r>
  <r>
    <d v="2017-08-12T00:00:00"/>
    <x v="4"/>
    <x v="7"/>
    <x v="232"/>
    <x v="5"/>
    <x v="1"/>
    <x v="14"/>
    <s v="O'Sullivan 4-Shelf Bookcase in Odessa Pine"/>
    <n v="1336.83"/>
    <n v="13"/>
    <n v="31.45"/>
    <s v="Yes"/>
  </r>
  <r>
    <d v="2017-08-12T00:00:00"/>
    <x v="4"/>
    <x v="7"/>
    <x v="232"/>
    <x v="5"/>
    <x v="1"/>
    <x v="1"/>
    <s v="Novimex High-Tech Fabric Mesh Task Chair"/>
    <n v="113.57"/>
    <n v="2"/>
    <n v="-18.45"/>
    <s v="No"/>
  </r>
  <r>
    <d v="2017-08-12T00:00:00"/>
    <x v="4"/>
    <x v="7"/>
    <x v="41"/>
    <x v="2"/>
    <x v="1"/>
    <x v="5"/>
    <s v="C-Line Cubicle Keepers Polyproplyene Holder w/Velcro Back, 8-1/2x11, 25/Bx"/>
    <n v="109.48"/>
    <n v="2"/>
    <n v="33.94"/>
    <s v="Yes"/>
  </r>
  <r>
    <d v="2017-08-12T00:00:00"/>
    <x v="4"/>
    <x v="7"/>
    <x v="41"/>
    <x v="2"/>
    <x v="2"/>
    <x v="6"/>
    <s v="Safco Industrial Wire Shelving System"/>
    <n v="272.94"/>
    <n v="3"/>
    <n v="0"/>
    <s v="Break-Even"/>
  </r>
  <r>
    <d v="2017-08-12T00:00:00"/>
    <x v="4"/>
    <x v="7"/>
    <x v="41"/>
    <x v="2"/>
    <x v="2"/>
    <x v="3"/>
    <s v="Xerox 1996"/>
    <n v="19.440000000000001"/>
    <n v="3"/>
    <n v="9.33"/>
    <s v="Yes"/>
  </r>
  <r>
    <d v="2017-08-12T00:00:00"/>
    <x v="4"/>
    <x v="7"/>
    <x v="41"/>
    <x v="2"/>
    <x v="2"/>
    <x v="6"/>
    <s v="Iris Project Case"/>
    <n v="31.92"/>
    <n v="4"/>
    <n v="8.3000000000000007"/>
    <s v="Yes"/>
  </r>
  <r>
    <d v="2017-08-12T00:00:00"/>
    <x v="4"/>
    <x v="7"/>
    <x v="291"/>
    <x v="5"/>
    <x v="2"/>
    <x v="6"/>
    <s v="Akro-Mils 12-Gallon Tote"/>
    <n v="29.79"/>
    <n v="3"/>
    <n v="8.64"/>
    <s v="Yes"/>
  </r>
  <r>
    <d v="2017-08-12T00:00:00"/>
    <x v="4"/>
    <x v="7"/>
    <x v="291"/>
    <x v="5"/>
    <x v="1"/>
    <x v="5"/>
    <s v="Tenex Traditional Chairmats for Hard Floors, Average Lip, 36&quot; x 48&quot;"/>
    <n v="128.9"/>
    <n v="2"/>
    <n v="15.47"/>
    <s v="Yes"/>
  </r>
  <r>
    <d v="2017-08-12T00:00:00"/>
    <x v="4"/>
    <x v="7"/>
    <x v="291"/>
    <x v="5"/>
    <x v="2"/>
    <x v="3"/>
    <s v="Xerox 1968"/>
    <n v="60.12"/>
    <n v="9"/>
    <n v="28.86"/>
    <s v="Yes"/>
  </r>
  <r>
    <d v="2017-08-12T00:00:00"/>
    <x v="4"/>
    <x v="7"/>
    <x v="477"/>
    <x v="5"/>
    <x v="2"/>
    <x v="10"/>
    <s v="Belkin 8-Outlet Premiere SurgeMaster II Surge Protectors"/>
    <n v="69.48"/>
    <n v="1"/>
    <n v="20.84"/>
    <s v="Yes"/>
  </r>
  <r>
    <d v="2017-08-12T00:00:00"/>
    <x v="4"/>
    <x v="7"/>
    <x v="125"/>
    <x v="5"/>
    <x v="2"/>
    <x v="3"/>
    <s v="Standard Line Â“While You Were OutÂ” Hardbound Telephone Message Book"/>
    <n v="87.92"/>
    <n v="4"/>
    <n v="40.44"/>
    <s v="Yes"/>
  </r>
  <r>
    <d v="2017-08-12T00:00:00"/>
    <x v="4"/>
    <x v="7"/>
    <x v="125"/>
    <x v="5"/>
    <x v="2"/>
    <x v="9"/>
    <s v="Performers Binder/Pad Holder, Black"/>
    <n v="22.42"/>
    <n v="1"/>
    <n v="8.41"/>
    <s v="Yes"/>
  </r>
  <r>
    <d v="2017-08-12T00:00:00"/>
    <x v="4"/>
    <x v="7"/>
    <x v="125"/>
    <x v="5"/>
    <x v="2"/>
    <x v="9"/>
    <s v="Vinyl Sectional Post Binders"/>
    <n v="90.48"/>
    <n v="3"/>
    <n v="33.93"/>
    <s v="Yes"/>
  </r>
  <r>
    <d v="2017-08-12T00:00:00"/>
    <x v="4"/>
    <x v="7"/>
    <x v="125"/>
    <x v="5"/>
    <x v="2"/>
    <x v="6"/>
    <s v="SAFCO Mobile Desk Side File, Wire Frame"/>
    <n v="42.76"/>
    <n v="1"/>
    <n v="11.12"/>
    <s v="Yes"/>
  </r>
  <r>
    <d v="2017-08-12T00:00:00"/>
    <x v="4"/>
    <x v="7"/>
    <x v="390"/>
    <x v="0"/>
    <x v="0"/>
    <x v="0"/>
    <s v="Logitech G105 Gaming Keyboard"/>
    <n v="178.11"/>
    <n v="3"/>
    <n v="32.06"/>
    <s v="Yes"/>
  </r>
  <r>
    <d v="2017-08-12T00:00:00"/>
    <x v="4"/>
    <x v="7"/>
    <x v="390"/>
    <x v="0"/>
    <x v="2"/>
    <x v="10"/>
    <s v="Hoover WindTunnel Plus Canister Vacuum"/>
    <n v="1089.75"/>
    <n v="3"/>
    <n v="305.13"/>
    <s v="Yes"/>
  </r>
  <r>
    <d v="2017-08-12T00:00:00"/>
    <x v="4"/>
    <x v="7"/>
    <x v="390"/>
    <x v="0"/>
    <x v="2"/>
    <x v="8"/>
    <s v="Avery 4027 File Folder Labels for Dot Matrix Printers, 5000 Labels per Box, White"/>
    <n v="61.06"/>
    <n v="2"/>
    <n v="28.09"/>
    <s v="Yes"/>
  </r>
  <r>
    <d v="2017-08-12T00:00:00"/>
    <x v="4"/>
    <x v="7"/>
    <x v="390"/>
    <x v="0"/>
    <x v="1"/>
    <x v="14"/>
    <s v="Sauder Camden County Collection Libraries, Planked Cherry Finish"/>
    <n v="459.92"/>
    <n v="4"/>
    <n v="41.39"/>
    <s v="Yes"/>
  </r>
  <r>
    <d v="2017-08-12T00:00:00"/>
    <x v="4"/>
    <x v="7"/>
    <x v="390"/>
    <x v="0"/>
    <x v="2"/>
    <x v="3"/>
    <s v="Adams Phone Message Book, 200 Message Capacity, 8 1/16Â” x 11Â”"/>
    <n v="27.52"/>
    <n v="4"/>
    <n v="12.66"/>
    <s v="Yes"/>
  </r>
  <r>
    <d v="2017-08-12T00:00:00"/>
    <x v="4"/>
    <x v="7"/>
    <x v="408"/>
    <x v="43"/>
    <x v="2"/>
    <x v="6"/>
    <s v="Recycled Data-Pak for Archival Bound Computer Printouts, 12-1/2 x 12-1/2 x 16"/>
    <n v="592.74"/>
    <n v="6"/>
    <n v="160.04"/>
    <s v="Yes"/>
  </r>
  <r>
    <d v="2017-08-12T00:00:00"/>
    <x v="4"/>
    <x v="7"/>
    <x v="615"/>
    <x v="13"/>
    <x v="1"/>
    <x v="1"/>
    <s v="Global Deluxe Steno Chair"/>
    <n v="215.54"/>
    <n v="4"/>
    <n v="-58.5"/>
    <s v="No"/>
  </r>
  <r>
    <d v="2017-08-12T00:00:00"/>
    <x v="4"/>
    <x v="7"/>
    <x v="695"/>
    <x v="13"/>
    <x v="2"/>
    <x v="11"/>
    <s v="BIC Brite Liner Highlighters"/>
    <n v="13.25"/>
    <n v="4"/>
    <n v="3.64"/>
    <s v="Yes"/>
  </r>
  <r>
    <d v="2017-08-12T00:00:00"/>
    <x v="4"/>
    <x v="7"/>
    <x v="695"/>
    <x v="13"/>
    <x v="0"/>
    <x v="2"/>
    <s v="iHome FM Clock Radio with Lightning Dock"/>
    <n v="83.99"/>
    <n v="2"/>
    <n v="-21"/>
    <s v="No"/>
  </r>
  <r>
    <d v="2017-08-13T00:00:00"/>
    <x v="4"/>
    <x v="7"/>
    <x v="500"/>
    <x v="5"/>
    <x v="2"/>
    <x v="6"/>
    <s v="Sterilite Officeware Hinged File Box"/>
    <n v="31.44"/>
    <n v="3"/>
    <n v="8.49"/>
    <s v="Yes"/>
  </r>
  <r>
    <d v="2017-08-13T00:00:00"/>
    <x v="4"/>
    <x v="7"/>
    <x v="500"/>
    <x v="5"/>
    <x v="2"/>
    <x v="10"/>
    <s v="Staple holder"/>
    <n v="83.79"/>
    <n v="7"/>
    <n v="22.62"/>
    <s v="Yes"/>
  </r>
  <r>
    <d v="2017-08-13T00:00:00"/>
    <x v="4"/>
    <x v="7"/>
    <x v="500"/>
    <x v="5"/>
    <x v="2"/>
    <x v="11"/>
    <s v="Newell 345"/>
    <n v="59.52"/>
    <n v="3"/>
    <n v="15.48"/>
    <s v="Yes"/>
  </r>
  <r>
    <d v="2017-08-13T00:00:00"/>
    <x v="4"/>
    <x v="7"/>
    <x v="500"/>
    <x v="5"/>
    <x v="2"/>
    <x v="16"/>
    <s v="Staple remover"/>
    <n v="31.92"/>
    <n v="4"/>
    <n v="9.26"/>
    <s v="Yes"/>
  </r>
  <r>
    <d v="2017-08-13T00:00:00"/>
    <x v="4"/>
    <x v="7"/>
    <x v="452"/>
    <x v="13"/>
    <x v="2"/>
    <x v="8"/>
    <s v="Avery 486"/>
    <n v="17.54"/>
    <n v="3"/>
    <n v="5.92"/>
    <s v="Yes"/>
  </r>
  <r>
    <d v="2017-08-13T00:00:00"/>
    <x v="4"/>
    <x v="7"/>
    <x v="528"/>
    <x v="5"/>
    <x v="2"/>
    <x v="9"/>
    <s v="GBC Prepunched Paper, 19-Hole, for Binding Systems, 24-lb"/>
    <n v="36.020000000000003"/>
    <n v="3"/>
    <n v="11.71"/>
    <s v="Yes"/>
  </r>
  <r>
    <d v="2017-08-13T00:00:00"/>
    <x v="4"/>
    <x v="7"/>
    <x v="222"/>
    <x v="23"/>
    <x v="2"/>
    <x v="10"/>
    <s v="Belkin Premiere Surge Master II 8-outlet surge protector"/>
    <n v="272.05"/>
    <n v="7"/>
    <n v="30.61"/>
    <s v="Yes"/>
  </r>
  <r>
    <d v="2017-08-13T00:00:00"/>
    <x v="4"/>
    <x v="7"/>
    <x v="222"/>
    <x v="23"/>
    <x v="2"/>
    <x v="9"/>
    <s v="GBC DocuBind TL300 Electric Binding System"/>
    <n v="1614.58"/>
    <n v="6"/>
    <n v="-1237.8499999999999"/>
    <s v="No"/>
  </r>
  <r>
    <d v="2017-08-13T00:00:00"/>
    <x v="4"/>
    <x v="7"/>
    <x v="222"/>
    <x v="23"/>
    <x v="2"/>
    <x v="4"/>
    <s v="Staples"/>
    <n v="24.32"/>
    <n v="5"/>
    <n v="9.1199999999999992"/>
    <s v="Yes"/>
  </r>
  <r>
    <d v="2017-08-13T00:00:00"/>
    <x v="4"/>
    <x v="7"/>
    <x v="222"/>
    <x v="23"/>
    <x v="0"/>
    <x v="0"/>
    <s v="Maxell 4.7GB DVD-R 5/Pack"/>
    <n v="1.58"/>
    <n v="2"/>
    <n v="0.48"/>
    <s v="Yes"/>
  </r>
  <r>
    <d v="2017-08-13T00:00:00"/>
    <x v="4"/>
    <x v="7"/>
    <x v="222"/>
    <x v="23"/>
    <x v="1"/>
    <x v="5"/>
    <s v="Eldon Radial Chair Mat for Low to Medium Pile Carpets"/>
    <n v="31.98"/>
    <n v="1"/>
    <n v="0"/>
    <s v="Break-Even"/>
  </r>
  <r>
    <d v="2017-08-13T00:00:00"/>
    <x v="4"/>
    <x v="7"/>
    <x v="222"/>
    <x v="23"/>
    <x v="2"/>
    <x v="13"/>
    <s v="Colored Envelopes"/>
    <n v="14.76"/>
    <n v="5"/>
    <n v="4.8"/>
    <s v="Yes"/>
  </r>
  <r>
    <d v="2017-08-13T00:00:00"/>
    <x v="4"/>
    <x v="7"/>
    <x v="222"/>
    <x v="23"/>
    <x v="1"/>
    <x v="1"/>
    <s v="Hon Olson Stacker Chairs"/>
    <n v="423.65"/>
    <n v="2"/>
    <n v="47.66"/>
    <s v="Yes"/>
  </r>
  <r>
    <d v="2017-08-14T00:00:00"/>
    <x v="4"/>
    <x v="7"/>
    <x v="229"/>
    <x v="5"/>
    <x v="2"/>
    <x v="8"/>
    <s v="Avery File Folder Labels"/>
    <n v="5.76"/>
    <n v="2"/>
    <n v="2.82"/>
    <s v="Yes"/>
  </r>
  <r>
    <d v="2017-08-14T00:00:00"/>
    <x v="4"/>
    <x v="7"/>
    <x v="229"/>
    <x v="5"/>
    <x v="2"/>
    <x v="11"/>
    <s v="Newell 318"/>
    <n v="16.68"/>
    <n v="6"/>
    <n v="4.34"/>
    <s v="Yes"/>
  </r>
  <r>
    <d v="2017-08-14T00:00:00"/>
    <x v="4"/>
    <x v="7"/>
    <x v="749"/>
    <x v="5"/>
    <x v="1"/>
    <x v="7"/>
    <s v="Chromcraft Round Conference Tables"/>
    <n v="418.3"/>
    <n v="3"/>
    <n v="5.23"/>
    <s v="Yes"/>
  </r>
  <r>
    <d v="2017-08-15T00:00:00"/>
    <x v="4"/>
    <x v="7"/>
    <x v="270"/>
    <x v="8"/>
    <x v="2"/>
    <x v="10"/>
    <s v="Fellowes Premier Superior Surge Suppressor, 10-Outlet, With Phone and Remote"/>
    <n v="97.84"/>
    <n v="2"/>
    <n v="25.44"/>
    <s v="Yes"/>
  </r>
  <r>
    <d v="2017-08-15T00:00:00"/>
    <x v="4"/>
    <x v="7"/>
    <x v="729"/>
    <x v="13"/>
    <x v="2"/>
    <x v="6"/>
    <s v="Tennsco Single-Tier Lockers"/>
    <n v="1801.63"/>
    <n v="6"/>
    <n v="-337.81"/>
    <s v="No"/>
  </r>
  <r>
    <d v="2017-08-15T00:00:00"/>
    <x v="4"/>
    <x v="7"/>
    <x v="740"/>
    <x v="7"/>
    <x v="2"/>
    <x v="8"/>
    <s v="Avery 495"/>
    <n v="50.4"/>
    <n v="8"/>
    <n v="23.18"/>
    <s v="Yes"/>
  </r>
  <r>
    <d v="2017-08-16T00:00:00"/>
    <x v="4"/>
    <x v="7"/>
    <x v="665"/>
    <x v="23"/>
    <x v="2"/>
    <x v="9"/>
    <s v="Recycled Easel Ring Binders"/>
    <n v="13.43"/>
    <n v="3"/>
    <n v="-11.19"/>
    <s v="No"/>
  </r>
  <r>
    <d v="2017-08-16T00:00:00"/>
    <x v="4"/>
    <x v="7"/>
    <x v="665"/>
    <x v="23"/>
    <x v="2"/>
    <x v="6"/>
    <s v="Acco Perma 3000 Stacking Storage Drawers"/>
    <n v="67.14"/>
    <n v="4"/>
    <n v="-0.84"/>
    <s v="No"/>
  </r>
  <r>
    <d v="2017-08-17T00:00:00"/>
    <x v="4"/>
    <x v="7"/>
    <x v="478"/>
    <x v="2"/>
    <x v="2"/>
    <x v="9"/>
    <s v="GBC DocuBind TL200 Manual Binding Machine"/>
    <n v="895.92"/>
    <n v="5"/>
    <n v="302.37"/>
    <s v="Yes"/>
  </r>
  <r>
    <d v="2017-08-17T00:00:00"/>
    <x v="4"/>
    <x v="7"/>
    <x v="478"/>
    <x v="2"/>
    <x v="1"/>
    <x v="1"/>
    <s v="Global Commerce Series Low-Back Swivel/Tilt Chairs"/>
    <n v="462.56"/>
    <n v="2"/>
    <n v="97.65"/>
    <s v="Yes"/>
  </r>
  <r>
    <d v="2017-08-17T00:00:00"/>
    <x v="4"/>
    <x v="7"/>
    <x v="341"/>
    <x v="17"/>
    <x v="2"/>
    <x v="9"/>
    <s v="GBC Prestige Therm-A-Bind Covers"/>
    <n v="102.93"/>
    <n v="3"/>
    <n v="48.38"/>
    <s v="Yes"/>
  </r>
  <r>
    <d v="2017-08-17T00:00:00"/>
    <x v="4"/>
    <x v="7"/>
    <x v="341"/>
    <x v="17"/>
    <x v="0"/>
    <x v="0"/>
    <s v="Logitech Desktop MK120 Mouse and keyboard Combo"/>
    <n v="98.16"/>
    <n v="6"/>
    <n v="9.82"/>
    <s v="Yes"/>
  </r>
  <r>
    <d v="2017-08-17T00:00:00"/>
    <x v="4"/>
    <x v="7"/>
    <x v="413"/>
    <x v="4"/>
    <x v="2"/>
    <x v="16"/>
    <s v="Acco Side-Punched Conventional Columnar Pads"/>
    <n v="5.55"/>
    <n v="2"/>
    <n v="-1.04"/>
    <s v="No"/>
  </r>
  <r>
    <d v="2017-08-17T00:00:00"/>
    <x v="4"/>
    <x v="7"/>
    <x v="413"/>
    <x v="4"/>
    <x v="2"/>
    <x v="11"/>
    <s v="Avery Fluorescent Highlighter Four-Color Set"/>
    <n v="8.02"/>
    <n v="3"/>
    <n v="1"/>
    <s v="Yes"/>
  </r>
  <r>
    <d v="2017-08-17T00:00:00"/>
    <x v="4"/>
    <x v="7"/>
    <x v="413"/>
    <x v="4"/>
    <x v="1"/>
    <x v="1"/>
    <s v="SAFCO Optional Arm Kit for Workspace Cribbage Stacking Chair"/>
    <n v="74.59"/>
    <n v="4"/>
    <n v="-2.13"/>
    <s v="No"/>
  </r>
  <r>
    <d v="2017-08-17T00:00:00"/>
    <x v="4"/>
    <x v="7"/>
    <x v="413"/>
    <x v="4"/>
    <x v="1"/>
    <x v="5"/>
    <s v="36X48 HARDFLOOR CHAIRMAT"/>
    <n v="16.78"/>
    <n v="2"/>
    <n v="-22.24"/>
    <s v="No"/>
  </r>
  <r>
    <d v="2017-08-17T00:00:00"/>
    <x v="4"/>
    <x v="7"/>
    <x v="413"/>
    <x v="4"/>
    <x v="2"/>
    <x v="10"/>
    <s v="Belkin Premiere Surge Master II 8-outlet surge protector"/>
    <n v="38.86"/>
    <n v="4"/>
    <n v="-99.1"/>
    <s v="No"/>
  </r>
  <r>
    <d v="2017-08-17T00:00:00"/>
    <x v="4"/>
    <x v="7"/>
    <x v="722"/>
    <x v="13"/>
    <x v="1"/>
    <x v="1"/>
    <s v="HON 5400 Series Task Chairs for Big and Tall"/>
    <n v="4416.17"/>
    <n v="9"/>
    <n v="-630.88"/>
    <s v="No"/>
  </r>
  <r>
    <d v="2017-08-17T00:00:00"/>
    <x v="4"/>
    <x v="7"/>
    <x v="618"/>
    <x v="5"/>
    <x v="2"/>
    <x v="13"/>
    <s v="Staple envelope"/>
    <n v="23.36"/>
    <n v="2"/>
    <n v="11.68"/>
    <s v="Yes"/>
  </r>
  <r>
    <d v="2017-08-17T00:00:00"/>
    <x v="4"/>
    <x v="7"/>
    <x v="618"/>
    <x v="5"/>
    <x v="0"/>
    <x v="2"/>
    <s v="OtterBox Defender Series Case - Samsung Galaxy S4"/>
    <n v="71.98"/>
    <n v="3"/>
    <n v="9"/>
    <s v="Yes"/>
  </r>
  <r>
    <d v="2017-08-17T00:00:00"/>
    <x v="4"/>
    <x v="7"/>
    <x v="618"/>
    <x v="5"/>
    <x v="2"/>
    <x v="3"/>
    <s v="Xerox 1962"/>
    <n v="8.56"/>
    <n v="2"/>
    <n v="3.85"/>
    <s v="Yes"/>
  </r>
  <r>
    <d v="2017-08-17T00:00:00"/>
    <x v="4"/>
    <x v="7"/>
    <x v="618"/>
    <x v="5"/>
    <x v="2"/>
    <x v="9"/>
    <s v="Wilson Jones Clip &amp; Carry Folder Binder Tool for Ring Binders, Clear"/>
    <n v="13.92"/>
    <n v="3"/>
    <n v="4.87"/>
    <s v="Yes"/>
  </r>
  <r>
    <d v="2017-08-17T00:00:00"/>
    <x v="4"/>
    <x v="7"/>
    <x v="618"/>
    <x v="5"/>
    <x v="2"/>
    <x v="10"/>
    <s v="Sanyo 2.5 Cubic Foot Mid-Size Office Refrigerators"/>
    <n v="2518.29"/>
    <n v="9"/>
    <n v="654.76"/>
    <s v="Yes"/>
  </r>
  <r>
    <d v="2017-08-17T00:00:00"/>
    <x v="4"/>
    <x v="7"/>
    <x v="618"/>
    <x v="5"/>
    <x v="2"/>
    <x v="6"/>
    <s v="Standard Rollaway File with Lock"/>
    <n v="540.57000000000005"/>
    <n v="3"/>
    <n v="140.55000000000001"/>
    <s v="Yes"/>
  </r>
  <r>
    <d v="2017-08-17T00:00:00"/>
    <x v="4"/>
    <x v="7"/>
    <x v="618"/>
    <x v="5"/>
    <x v="2"/>
    <x v="9"/>
    <s v="GBC Recycled Grain Textured Covers"/>
    <n v="221.06"/>
    <n v="8"/>
    <n v="77.37"/>
    <s v="Yes"/>
  </r>
  <r>
    <d v="2017-08-18T00:00:00"/>
    <x v="4"/>
    <x v="7"/>
    <x v="542"/>
    <x v="2"/>
    <x v="1"/>
    <x v="5"/>
    <s v="DAX Metal Frame, Desktop, Stepped-Edge"/>
    <n v="40.479999999999997"/>
    <n v="2"/>
    <n v="15.79"/>
    <s v="Yes"/>
  </r>
  <r>
    <d v="2017-08-18T00:00:00"/>
    <x v="4"/>
    <x v="7"/>
    <x v="542"/>
    <x v="2"/>
    <x v="1"/>
    <x v="5"/>
    <s v="DAX Value U-Channel Document Frames, Easel Back"/>
    <n v="9.94"/>
    <n v="2"/>
    <n v="3.08"/>
    <s v="Yes"/>
  </r>
  <r>
    <d v="2017-08-18T00:00:00"/>
    <x v="4"/>
    <x v="7"/>
    <x v="542"/>
    <x v="2"/>
    <x v="2"/>
    <x v="9"/>
    <s v="Recycled Easel Ring Binders"/>
    <n v="107.42"/>
    <n v="9"/>
    <n v="33.57"/>
    <s v="Yes"/>
  </r>
  <r>
    <d v="2017-08-18T00:00:00"/>
    <x v="4"/>
    <x v="7"/>
    <x v="542"/>
    <x v="2"/>
    <x v="0"/>
    <x v="2"/>
    <s v="Grandstream GXP1160 VoIP phone"/>
    <n v="37.909999999999997"/>
    <n v="1"/>
    <n v="10.99"/>
    <s v="Yes"/>
  </r>
  <r>
    <d v="2017-08-18T00:00:00"/>
    <x v="4"/>
    <x v="7"/>
    <x v="542"/>
    <x v="2"/>
    <x v="1"/>
    <x v="5"/>
    <s v="Seth Thomas 14&quot; Putty-Colored Wall Clock"/>
    <n v="88.02"/>
    <n v="3"/>
    <n v="27.29"/>
    <s v="Yes"/>
  </r>
  <r>
    <d v="2017-08-18T00:00:00"/>
    <x v="4"/>
    <x v="7"/>
    <x v="21"/>
    <x v="4"/>
    <x v="2"/>
    <x v="6"/>
    <s v="Safco Steel Mobile File Cart"/>
    <n v="200.06"/>
    <n v="3"/>
    <n v="12.5"/>
    <s v="Yes"/>
  </r>
  <r>
    <d v="2017-08-18T00:00:00"/>
    <x v="4"/>
    <x v="7"/>
    <x v="21"/>
    <x v="4"/>
    <x v="2"/>
    <x v="9"/>
    <s v="Acco D-Ring Binder w/DublLock"/>
    <n v="21.38"/>
    <n v="5"/>
    <n v="-33.14"/>
    <s v="No"/>
  </r>
  <r>
    <d v="2017-08-18T00:00:00"/>
    <x v="4"/>
    <x v="7"/>
    <x v="21"/>
    <x v="4"/>
    <x v="2"/>
    <x v="9"/>
    <s v="Ibico Plastic and Wire Spiral Binding Combs"/>
    <n v="6.74"/>
    <n v="4"/>
    <n v="-11.46"/>
    <s v="No"/>
  </r>
  <r>
    <d v="2017-08-18T00:00:00"/>
    <x v="4"/>
    <x v="7"/>
    <x v="190"/>
    <x v="1"/>
    <x v="2"/>
    <x v="6"/>
    <s v="Fellowes Super Stor/Drawer Files"/>
    <n v="323.10000000000002"/>
    <n v="2"/>
    <n v="61.39"/>
    <s v="Yes"/>
  </r>
  <r>
    <d v="2017-08-18T00:00:00"/>
    <x v="4"/>
    <x v="7"/>
    <x v="710"/>
    <x v="1"/>
    <x v="0"/>
    <x v="0"/>
    <s v="Plantronics Savi W720 Multi-Device Wireless Headset System"/>
    <n v="843.9"/>
    <n v="2"/>
    <n v="371.32"/>
    <s v="Yes"/>
  </r>
  <r>
    <d v="2017-08-18T00:00:00"/>
    <x v="4"/>
    <x v="7"/>
    <x v="710"/>
    <x v="1"/>
    <x v="0"/>
    <x v="0"/>
    <s v="Imation Bio 8GB USBÂ Flash Drive ImationÂ Corp"/>
    <n v="1496.16"/>
    <n v="9"/>
    <n v="224.42"/>
    <s v="Yes"/>
  </r>
  <r>
    <d v="2017-08-18T00:00:00"/>
    <x v="4"/>
    <x v="7"/>
    <x v="684"/>
    <x v="1"/>
    <x v="2"/>
    <x v="9"/>
    <s v="Fellowes PB300 Plastic Comb Binding Machine"/>
    <n v="2793.53"/>
    <n v="9"/>
    <n v="942.82"/>
    <s v="Yes"/>
  </r>
  <r>
    <d v="2017-08-18T00:00:00"/>
    <x v="4"/>
    <x v="7"/>
    <x v="684"/>
    <x v="1"/>
    <x v="2"/>
    <x v="6"/>
    <s v="Letter Size Cart"/>
    <n v="1000.02"/>
    <n v="7"/>
    <n v="290.01"/>
    <s v="Yes"/>
  </r>
  <r>
    <d v="2017-08-18T00:00:00"/>
    <x v="4"/>
    <x v="7"/>
    <x v="684"/>
    <x v="1"/>
    <x v="1"/>
    <x v="5"/>
    <s v="Contract Clock, 14&quot;, Brown"/>
    <n v="65.94"/>
    <n v="3"/>
    <n v="22.42"/>
    <s v="Yes"/>
  </r>
  <r>
    <d v="2017-08-18T00:00:00"/>
    <x v="4"/>
    <x v="7"/>
    <x v="326"/>
    <x v="18"/>
    <x v="2"/>
    <x v="11"/>
    <s v="Newell 325"/>
    <n v="9.91"/>
    <n v="3"/>
    <n v="1.24"/>
    <s v="Yes"/>
  </r>
  <r>
    <d v="2017-08-18T00:00:00"/>
    <x v="4"/>
    <x v="7"/>
    <x v="299"/>
    <x v="18"/>
    <x v="2"/>
    <x v="9"/>
    <s v="GBC Personal VeloBind Strips"/>
    <n v="10.78"/>
    <n v="3"/>
    <n v="-7.91"/>
    <s v="No"/>
  </r>
  <r>
    <d v="2017-08-18T00:00:00"/>
    <x v="4"/>
    <x v="7"/>
    <x v="774"/>
    <x v="6"/>
    <x v="0"/>
    <x v="0"/>
    <s v="Verbatim 25 GB 6x Blu-ray Single Layer Recordable Disc, 10/Pack"/>
    <n v="23.18"/>
    <n v="2"/>
    <n v="7.65"/>
    <s v="Yes"/>
  </r>
  <r>
    <d v="2017-08-19T00:00:00"/>
    <x v="4"/>
    <x v="7"/>
    <x v="422"/>
    <x v="6"/>
    <x v="2"/>
    <x v="9"/>
    <s v="Fellowes PB300 Plastic Comb Binding Machine"/>
    <n v="387.99"/>
    <n v="1"/>
    <n v="182.36"/>
    <s v="Yes"/>
  </r>
  <r>
    <d v="2017-08-19T00:00:00"/>
    <x v="4"/>
    <x v="7"/>
    <x v="298"/>
    <x v="3"/>
    <x v="2"/>
    <x v="9"/>
    <s v="Binder Posts"/>
    <n v="2.2999999999999998"/>
    <n v="2"/>
    <n v="-3.9"/>
    <s v="No"/>
  </r>
  <r>
    <d v="2017-08-19T00:00:00"/>
    <x v="4"/>
    <x v="7"/>
    <x v="679"/>
    <x v="6"/>
    <x v="2"/>
    <x v="3"/>
    <s v="Xerox 200"/>
    <n v="19.440000000000001"/>
    <n v="3"/>
    <n v="9.33"/>
    <s v="Yes"/>
  </r>
  <r>
    <d v="2017-08-19T00:00:00"/>
    <x v="4"/>
    <x v="7"/>
    <x v="121"/>
    <x v="27"/>
    <x v="2"/>
    <x v="9"/>
    <s v="Wilson Jones Elliptical Ring 3 1/2&quot; Capacity Binders, 800 sheets"/>
    <n v="102.72"/>
    <n v="3"/>
    <n v="37.24"/>
    <s v="Yes"/>
  </r>
  <r>
    <d v="2017-08-20T00:00:00"/>
    <x v="4"/>
    <x v="7"/>
    <x v="416"/>
    <x v="5"/>
    <x v="2"/>
    <x v="9"/>
    <s v="GBC Recycled Regency Composition Covers"/>
    <n v="239.12"/>
    <n v="5"/>
    <n v="77.709999999999994"/>
    <s v="Yes"/>
  </r>
  <r>
    <d v="2017-08-20T00:00:00"/>
    <x v="4"/>
    <x v="7"/>
    <x v="676"/>
    <x v="6"/>
    <x v="2"/>
    <x v="6"/>
    <s v="Neat Ideas Personal Hanging Folder Files, Black"/>
    <n v="40.29"/>
    <n v="3"/>
    <n v="10.48"/>
    <s v="Yes"/>
  </r>
  <r>
    <d v="2017-08-20T00:00:00"/>
    <x v="4"/>
    <x v="7"/>
    <x v="333"/>
    <x v="5"/>
    <x v="2"/>
    <x v="16"/>
    <s v="Acme Kleencut Forged Steel Scissors"/>
    <n v="17.22"/>
    <n v="3"/>
    <n v="5.17"/>
    <s v="Yes"/>
  </r>
  <r>
    <d v="2017-08-20T00:00:00"/>
    <x v="4"/>
    <x v="7"/>
    <x v="333"/>
    <x v="5"/>
    <x v="2"/>
    <x v="6"/>
    <s v="Companion Letter/Legal File, Black"/>
    <n v="226.56"/>
    <n v="6"/>
    <n v="63.44"/>
    <s v="Yes"/>
  </r>
  <r>
    <d v="2017-08-20T00:00:00"/>
    <x v="4"/>
    <x v="7"/>
    <x v="333"/>
    <x v="5"/>
    <x v="0"/>
    <x v="2"/>
    <s v="Plantronics Encore H101 Dual EarpiecesÂ Headset"/>
    <n v="107.88"/>
    <n v="3"/>
    <n v="10.79"/>
    <s v="Yes"/>
  </r>
  <r>
    <d v="2017-08-20T00:00:00"/>
    <x v="4"/>
    <x v="7"/>
    <x v="365"/>
    <x v="5"/>
    <x v="2"/>
    <x v="3"/>
    <s v="Xerox 203"/>
    <n v="25.92"/>
    <n v="4"/>
    <n v="12.44"/>
    <s v="Yes"/>
  </r>
  <r>
    <d v="2017-08-20T00:00:00"/>
    <x v="4"/>
    <x v="7"/>
    <x v="689"/>
    <x v="12"/>
    <x v="0"/>
    <x v="2"/>
    <s v="Plantronics Encore H101 Dual EarpiecesÂ Headset"/>
    <n v="35.96"/>
    <n v="1"/>
    <n v="3.6"/>
    <s v="Yes"/>
  </r>
  <r>
    <d v="2017-08-21T00:00:00"/>
    <x v="4"/>
    <x v="7"/>
    <x v="498"/>
    <x v="33"/>
    <x v="1"/>
    <x v="1"/>
    <s v="Hon Multipurpose Stacking Arm Chairs"/>
    <n v="866.4"/>
    <n v="4"/>
    <n v="225.26"/>
    <s v="Yes"/>
  </r>
  <r>
    <d v="2017-08-21T00:00:00"/>
    <x v="4"/>
    <x v="7"/>
    <x v="258"/>
    <x v="7"/>
    <x v="2"/>
    <x v="4"/>
    <s v="Advantus Plastic Paper Clips"/>
    <n v="35"/>
    <n v="7"/>
    <n v="16.8"/>
    <s v="Yes"/>
  </r>
  <r>
    <d v="2017-08-21T00:00:00"/>
    <x v="4"/>
    <x v="7"/>
    <x v="258"/>
    <x v="7"/>
    <x v="2"/>
    <x v="16"/>
    <s v="Acme Forged Steel Scissors with Black Enamel Handles"/>
    <n v="37.24"/>
    <n v="4"/>
    <n v="10.8"/>
    <s v="Yes"/>
  </r>
  <r>
    <d v="2017-08-21T00:00:00"/>
    <x v="4"/>
    <x v="7"/>
    <x v="258"/>
    <x v="7"/>
    <x v="2"/>
    <x v="13"/>
    <s v="Security-Tint Envelopes"/>
    <n v="15.28"/>
    <n v="2"/>
    <n v="7.49"/>
    <s v="Yes"/>
  </r>
  <r>
    <d v="2017-08-21T00:00:00"/>
    <x v="4"/>
    <x v="7"/>
    <x v="230"/>
    <x v="5"/>
    <x v="2"/>
    <x v="11"/>
    <s v="Newell 336"/>
    <n v="17.12"/>
    <n v="4"/>
    <n v="4.96"/>
    <s v="Yes"/>
  </r>
  <r>
    <d v="2017-08-21T00:00:00"/>
    <x v="4"/>
    <x v="7"/>
    <x v="230"/>
    <x v="5"/>
    <x v="0"/>
    <x v="2"/>
    <s v="Cisco 8x8 Inc. 6753i IP Business Phone System"/>
    <n v="431.97"/>
    <n v="4"/>
    <n v="37.799999999999997"/>
    <s v="Yes"/>
  </r>
  <r>
    <d v="2017-08-21T00:00:00"/>
    <x v="4"/>
    <x v="7"/>
    <x v="230"/>
    <x v="5"/>
    <x v="1"/>
    <x v="5"/>
    <s v="Tenex Chairmats For Use with Hard Floors"/>
    <n v="129.91999999999999"/>
    <n v="4"/>
    <n v="10.39"/>
    <s v="Yes"/>
  </r>
  <r>
    <d v="2017-08-21T00:00:00"/>
    <x v="4"/>
    <x v="7"/>
    <x v="230"/>
    <x v="5"/>
    <x v="1"/>
    <x v="7"/>
    <s v="Chromcraft Rectangular Conference Tables"/>
    <n v="568.73"/>
    <n v="3"/>
    <n v="28.44"/>
    <s v="Yes"/>
  </r>
  <r>
    <d v="2017-08-21T00:00:00"/>
    <x v="4"/>
    <x v="7"/>
    <x v="230"/>
    <x v="5"/>
    <x v="2"/>
    <x v="9"/>
    <s v="Acco Flexible ACCOHIDE Square Ring Data Binder, Dark Blue, 11 1/2&quot; X 14&quot; 7/8&quot;"/>
    <n v="117.14"/>
    <n v="9"/>
    <n v="42.46"/>
    <s v="Yes"/>
  </r>
  <r>
    <d v="2017-08-21T00:00:00"/>
    <x v="4"/>
    <x v="7"/>
    <x v="230"/>
    <x v="5"/>
    <x v="2"/>
    <x v="10"/>
    <s v="Fellowes Command Center 5-outlet power strip"/>
    <n v="203.52"/>
    <n v="3"/>
    <n v="54.95"/>
    <s v="Yes"/>
  </r>
  <r>
    <d v="2017-08-21T00:00:00"/>
    <x v="4"/>
    <x v="7"/>
    <x v="230"/>
    <x v="5"/>
    <x v="2"/>
    <x v="8"/>
    <s v="Avery Address/Shipping Labels for Typewriters, 4&quot; x 2&quot;"/>
    <n v="51.75"/>
    <n v="5"/>
    <n v="24.84"/>
    <s v="Yes"/>
  </r>
  <r>
    <d v="2017-08-21T00:00:00"/>
    <x v="4"/>
    <x v="7"/>
    <x v="213"/>
    <x v="29"/>
    <x v="2"/>
    <x v="3"/>
    <s v="Xerox 1888"/>
    <n v="277.39999999999998"/>
    <n v="5"/>
    <n v="133.15"/>
    <s v="Yes"/>
  </r>
  <r>
    <d v="2017-08-21T00:00:00"/>
    <x v="4"/>
    <x v="7"/>
    <x v="213"/>
    <x v="29"/>
    <x v="1"/>
    <x v="5"/>
    <s v="DAX Executive Solid Wood Document Frame, Desktop or Hang, Mahogany, 5 x 7"/>
    <n v="25.16"/>
    <n v="2"/>
    <n v="8.5500000000000007"/>
    <s v="Yes"/>
  </r>
  <r>
    <d v="2017-08-21T00:00:00"/>
    <x v="4"/>
    <x v="7"/>
    <x v="213"/>
    <x v="29"/>
    <x v="1"/>
    <x v="5"/>
    <s v="Seth Thomas 12&quot; Clock w/ Goldtone Case"/>
    <n v="91.92"/>
    <n v="4"/>
    <n v="31.25"/>
    <s v="Yes"/>
  </r>
  <r>
    <d v="2017-08-21T00:00:00"/>
    <x v="4"/>
    <x v="7"/>
    <x v="729"/>
    <x v="22"/>
    <x v="2"/>
    <x v="3"/>
    <s v="Xerox 1941"/>
    <n v="83.88"/>
    <n v="1"/>
    <n v="29.36"/>
    <s v="Yes"/>
  </r>
  <r>
    <d v="2017-08-21T00:00:00"/>
    <x v="4"/>
    <x v="7"/>
    <x v="515"/>
    <x v="1"/>
    <x v="1"/>
    <x v="1"/>
    <s v="Padded Folding Chairs, Black, 4/Carton"/>
    <n v="388.7"/>
    <n v="6"/>
    <n v="38.869999999999997"/>
    <s v="Yes"/>
  </r>
  <r>
    <d v="2017-08-21T00:00:00"/>
    <x v="4"/>
    <x v="7"/>
    <x v="515"/>
    <x v="1"/>
    <x v="2"/>
    <x v="6"/>
    <s v="Fellowes Stor/Drawer Steel Plus Storage Drawers"/>
    <n v="572.58000000000004"/>
    <n v="6"/>
    <n v="34.35"/>
    <s v="Yes"/>
  </r>
  <r>
    <d v="2017-08-21T00:00:00"/>
    <x v="4"/>
    <x v="7"/>
    <x v="515"/>
    <x v="1"/>
    <x v="0"/>
    <x v="0"/>
    <s v="Kensington K72356US Mouse-in-a-Box USB Desktop Mouse"/>
    <n v="33.18"/>
    <n v="2"/>
    <n v="11.61"/>
    <s v="Yes"/>
  </r>
  <r>
    <d v="2017-08-21T00:00:00"/>
    <x v="4"/>
    <x v="7"/>
    <x v="510"/>
    <x v="2"/>
    <x v="2"/>
    <x v="9"/>
    <s v="Avery Metallic Poly Binders"/>
    <n v="32.090000000000003"/>
    <n v="7"/>
    <n v="11.23"/>
    <s v="Yes"/>
  </r>
  <r>
    <d v="2017-08-21T00:00:00"/>
    <x v="4"/>
    <x v="7"/>
    <x v="510"/>
    <x v="2"/>
    <x v="2"/>
    <x v="9"/>
    <s v="GBC DocuBind TL300 Electric Binding System"/>
    <n v="4305.55"/>
    <n v="6"/>
    <n v="1453.12"/>
    <s v="Yes"/>
  </r>
  <r>
    <d v="2017-08-21T00:00:00"/>
    <x v="4"/>
    <x v="7"/>
    <x v="775"/>
    <x v="15"/>
    <x v="2"/>
    <x v="6"/>
    <s v="Recycled Data-Pak for Archival Bound Computer Printouts, 12-1/2 x 12-1/2 x 16"/>
    <n v="237.1"/>
    <n v="3"/>
    <n v="20.75"/>
    <s v="Yes"/>
  </r>
  <r>
    <d v="2017-08-21T00:00:00"/>
    <x v="4"/>
    <x v="7"/>
    <x v="775"/>
    <x v="15"/>
    <x v="1"/>
    <x v="5"/>
    <s v="DAX Charcoal/Nickel-Tone Document Frame, 5 x 7"/>
    <n v="22.75"/>
    <n v="3"/>
    <n v="7.11"/>
    <s v="Yes"/>
  </r>
  <r>
    <d v="2017-08-21T00:00:00"/>
    <x v="4"/>
    <x v="7"/>
    <x v="775"/>
    <x v="15"/>
    <x v="2"/>
    <x v="3"/>
    <s v="Southworth 25% Cotton Antique Laid Paper &amp; Envelopes"/>
    <n v="6.67"/>
    <n v="1"/>
    <n v="2.09"/>
    <s v="Yes"/>
  </r>
  <r>
    <d v="2017-08-22T00:00:00"/>
    <x v="4"/>
    <x v="7"/>
    <x v="785"/>
    <x v="5"/>
    <x v="1"/>
    <x v="7"/>
    <s v="Hon Racetrack Conference Tables"/>
    <n v="210.01"/>
    <n v="1"/>
    <n v="2.63"/>
    <s v="Yes"/>
  </r>
  <r>
    <d v="2017-08-22T00:00:00"/>
    <x v="4"/>
    <x v="7"/>
    <x v="262"/>
    <x v="13"/>
    <x v="1"/>
    <x v="7"/>
    <s v="Bevis Boat-Shaped Conference Table"/>
    <n v="314.52999999999997"/>
    <n v="2"/>
    <n v="-83.88"/>
    <s v="No"/>
  </r>
  <r>
    <d v="2017-08-23T00:00:00"/>
    <x v="4"/>
    <x v="7"/>
    <x v="79"/>
    <x v="11"/>
    <x v="0"/>
    <x v="2"/>
    <s v="Samsung Galaxy Mega 6.3"/>
    <n v="4367.8999999999996"/>
    <n v="13"/>
    <n v="327.58999999999997"/>
    <s v="Yes"/>
  </r>
  <r>
    <d v="2017-08-23T00:00:00"/>
    <x v="4"/>
    <x v="7"/>
    <x v="79"/>
    <x v="11"/>
    <x v="2"/>
    <x v="3"/>
    <s v="IBM Multi-Purpose Copy Paper, 8 1/2 x 11&quot;, Case"/>
    <n v="49.57"/>
    <n v="2"/>
    <n v="15.49"/>
    <s v="Yes"/>
  </r>
  <r>
    <d v="2017-08-23T00:00:00"/>
    <x v="4"/>
    <x v="7"/>
    <x v="79"/>
    <x v="11"/>
    <x v="2"/>
    <x v="10"/>
    <s v="Fellowes 8 Outlet Superior Workstation Surge Protector w/o Phone/Fax/Modem Protection"/>
    <n v="161.38"/>
    <n v="6"/>
    <n v="12.1"/>
    <s v="Yes"/>
  </r>
  <r>
    <d v="2017-08-23T00:00:00"/>
    <x v="4"/>
    <x v="7"/>
    <x v="79"/>
    <x v="11"/>
    <x v="1"/>
    <x v="5"/>
    <s v="Eldon Regeneration Recycled Desk Accessories, Smoke"/>
    <n v="2.78"/>
    <n v="2"/>
    <n v="0.42"/>
    <s v="Yes"/>
  </r>
  <r>
    <d v="2017-08-23T00:00:00"/>
    <x v="4"/>
    <x v="7"/>
    <x v="79"/>
    <x v="11"/>
    <x v="2"/>
    <x v="3"/>
    <s v="Ampad Evidence Wirebond Steno Books, 6&quot; x 9&quot;"/>
    <n v="8.7200000000000006"/>
    <n v="5"/>
    <n v="2.94"/>
    <s v="Yes"/>
  </r>
  <r>
    <d v="2017-08-24T00:00:00"/>
    <x v="4"/>
    <x v="7"/>
    <x v="648"/>
    <x v="2"/>
    <x v="2"/>
    <x v="9"/>
    <s v="DXL Angle-View Binders with Locking Rings by Samsill"/>
    <n v="24.67"/>
    <n v="4"/>
    <n v="7.71"/>
    <s v="Yes"/>
  </r>
  <r>
    <d v="2017-08-24T00:00:00"/>
    <x v="4"/>
    <x v="7"/>
    <x v="648"/>
    <x v="2"/>
    <x v="2"/>
    <x v="9"/>
    <s v="Acco Translucent Poly Ring Binders"/>
    <n v="3.74"/>
    <n v="1"/>
    <n v="1.31"/>
    <s v="Yes"/>
  </r>
  <r>
    <d v="2017-08-24T00:00:00"/>
    <x v="4"/>
    <x v="7"/>
    <x v="425"/>
    <x v="18"/>
    <x v="2"/>
    <x v="10"/>
    <s v="Avanti 1.7 Cu. Ft. Refrigerator"/>
    <n v="646.27"/>
    <n v="8"/>
    <n v="64.63"/>
    <s v="Yes"/>
  </r>
  <r>
    <d v="2017-08-24T00:00:00"/>
    <x v="4"/>
    <x v="7"/>
    <x v="425"/>
    <x v="18"/>
    <x v="2"/>
    <x v="3"/>
    <s v="Xerox 1966"/>
    <n v="10.37"/>
    <n v="2"/>
    <n v="3.76"/>
    <s v="Yes"/>
  </r>
  <r>
    <d v="2017-08-25T00:00:00"/>
    <x v="4"/>
    <x v="7"/>
    <x v="160"/>
    <x v="12"/>
    <x v="2"/>
    <x v="3"/>
    <s v="Xerox 1910"/>
    <n v="192.16"/>
    <n v="5"/>
    <n v="67.260000000000005"/>
    <s v="Yes"/>
  </r>
  <r>
    <d v="2017-08-25T00:00:00"/>
    <x v="4"/>
    <x v="7"/>
    <x v="732"/>
    <x v="23"/>
    <x v="2"/>
    <x v="11"/>
    <s v="Zebra Zazzle Fluorescent Highlighters"/>
    <n v="9.73"/>
    <n v="2"/>
    <n v="1.7"/>
    <s v="Yes"/>
  </r>
  <r>
    <d v="2017-08-25T00:00:00"/>
    <x v="4"/>
    <x v="7"/>
    <x v="732"/>
    <x v="23"/>
    <x v="2"/>
    <x v="3"/>
    <s v="Xerox 199"/>
    <n v="3.42"/>
    <n v="1"/>
    <n v="1.07"/>
    <s v="Yes"/>
  </r>
  <r>
    <d v="2017-08-25T00:00:00"/>
    <x v="4"/>
    <x v="7"/>
    <x v="398"/>
    <x v="18"/>
    <x v="2"/>
    <x v="6"/>
    <s v="Letter/Legal File Tote with Clear Snap-On Lid, Black Granite"/>
    <n v="25.7"/>
    <n v="2"/>
    <n v="1.93"/>
    <s v="Yes"/>
  </r>
  <r>
    <d v="2017-08-25T00:00:00"/>
    <x v="4"/>
    <x v="7"/>
    <x v="191"/>
    <x v="13"/>
    <x v="1"/>
    <x v="14"/>
    <s v="Bush Somerset Collection Bookcase"/>
    <n v="130.97999999999999"/>
    <n v="2"/>
    <n v="-89.07"/>
    <s v="No"/>
  </r>
  <r>
    <d v="2017-08-26T00:00:00"/>
    <x v="4"/>
    <x v="7"/>
    <x v="535"/>
    <x v="21"/>
    <x v="0"/>
    <x v="0"/>
    <s v="Sony 64GB Class 10 Micro SDHC R40 Memory Card"/>
    <n v="71.98"/>
    <n v="2"/>
    <n v="15.12"/>
    <s v="Yes"/>
  </r>
  <r>
    <d v="2017-08-26T00:00:00"/>
    <x v="4"/>
    <x v="7"/>
    <x v="102"/>
    <x v="3"/>
    <x v="1"/>
    <x v="5"/>
    <s v="Seth Thomas 16&quot; Steel Case Clock"/>
    <n v="64.959999999999994"/>
    <n v="5"/>
    <n v="-43.85"/>
    <s v="No"/>
  </r>
  <r>
    <d v="2017-08-26T00:00:00"/>
    <x v="4"/>
    <x v="7"/>
    <x v="640"/>
    <x v="10"/>
    <x v="2"/>
    <x v="6"/>
    <s v="Neat Ideas Personal Hanging Folder Files, Black"/>
    <n v="53.72"/>
    <n v="4"/>
    <n v="13.97"/>
    <s v="Yes"/>
  </r>
  <r>
    <d v="2017-08-27T00:00:00"/>
    <x v="4"/>
    <x v="7"/>
    <x v="119"/>
    <x v="6"/>
    <x v="1"/>
    <x v="7"/>
    <s v="Office Impressions End Table, 20-1/2&quot;H x 24&quot;W x 20&quot;D"/>
    <n v="1488.42"/>
    <n v="7"/>
    <n v="-297.68"/>
    <s v="No"/>
  </r>
  <r>
    <d v="2017-08-27T00:00:00"/>
    <x v="4"/>
    <x v="7"/>
    <x v="117"/>
    <x v="2"/>
    <x v="2"/>
    <x v="6"/>
    <s v="Iris Project Case"/>
    <n v="63.84"/>
    <n v="8"/>
    <n v="16.600000000000001"/>
    <s v="Yes"/>
  </r>
  <r>
    <d v="2017-08-27T00:00:00"/>
    <x v="4"/>
    <x v="7"/>
    <x v="117"/>
    <x v="2"/>
    <x v="0"/>
    <x v="2"/>
    <s v="GE 30522EE2"/>
    <n v="347.97"/>
    <n v="3"/>
    <n v="100.91"/>
    <s v="Yes"/>
  </r>
  <r>
    <d v="2017-08-27T00:00:00"/>
    <x v="4"/>
    <x v="7"/>
    <x v="117"/>
    <x v="2"/>
    <x v="2"/>
    <x v="9"/>
    <s v="DXL Angle-View Binders with Locking Rings by Samsill"/>
    <n v="37.01"/>
    <n v="6"/>
    <n v="11.57"/>
    <s v="Yes"/>
  </r>
  <r>
    <d v="2017-08-27T00:00:00"/>
    <x v="4"/>
    <x v="7"/>
    <x v="439"/>
    <x v="4"/>
    <x v="2"/>
    <x v="11"/>
    <s v="Eberhard Faber 3 1/2&quot; Golf Pencils"/>
    <n v="5.95"/>
    <n v="1"/>
    <n v="0.37"/>
    <s v="Yes"/>
  </r>
  <r>
    <d v="2017-08-27T00:00:00"/>
    <x v="4"/>
    <x v="7"/>
    <x v="377"/>
    <x v="11"/>
    <x v="2"/>
    <x v="13"/>
    <s v="Convenience Packs of Business Envelopes"/>
    <n v="2.9"/>
    <n v="1"/>
    <n v="0.98"/>
    <s v="Yes"/>
  </r>
  <r>
    <d v="2017-08-27T00:00:00"/>
    <x v="4"/>
    <x v="7"/>
    <x v="708"/>
    <x v="5"/>
    <x v="1"/>
    <x v="5"/>
    <s v="GE 48&quot; Fluorescent Tube, Cool White Energy Saver, 34 Watts, 30/Box"/>
    <n v="198.46"/>
    <n v="2"/>
    <n v="99.23"/>
    <s v="Yes"/>
  </r>
  <r>
    <d v="2017-08-27T00:00:00"/>
    <x v="4"/>
    <x v="7"/>
    <x v="708"/>
    <x v="5"/>
    <x v="2"/>
    <x v="10"/>
    <s v="APC 7 Outlet Network SurgeArrest Surge Protector"/>
    <n v="321.92"/>
    <n v="4"/>
    <n v="96.58"/>
    <s v="Yes"/>
  </r>
  <r>
    <d v="2017-08-27T00:00:00"/>
    <x v="4"/>
    <x v="7"/>
    <x v="708"/>
    <x v="5"/>
    <x v="0"/>
    <x v="12"/>
    <s v="Sharp 1540cs Digital Laser Copier"/>
    <n v="879.98"/>
    <n v="2"/>
    <n v="329.99"/>
    <s v="Yes"/>
  </r>
  <r>
    <d v="2017-08-27T00:00:00"/>
    <x v="4"/>
    <x v="7"/>
    <x v="708"/>
    <x v="5"/>
    <x v="2"/>
    <x v="16"/>
    <s v="Acme Preferred Stainless Steel Scissors"/>
    <n v="28.4"/>
    <n v="5"/>
    <n v="8.24"/>
    <s v="Yes"/>
  </r>
  <r>
    <d v="2017-08-27T00:00:00"/>
    <x v="4"/>
    <x v="7"/>
    <x v="708"/>
    <x v="5"/>
    <x v="1"/>
    <x v="1"/>
    <s v="Bevis Steel Folding Chairs"/>
    <n v="230.28"/>
    <n v="3"/>
    <n v="23.03"/>
    <s v="Yes"/>
  </r>
  <r>
    <d v="2017-08-27T00:00:00"/>
    <x v="4"/>
    <x v="7"/>
    <x v="708"/>
    <x v="5"/>
    <x v="2"/>
    <x v="3"/>
    <s v="White Computer Printout Paper by Universal"/>
    <n v="116.28"/>
    <n v="3"/>
    <n v="56.98"/>
    <s v="Yes"/>
  </r>
  <r>
    <d v="2017-08-27T00:00:00"/>
    <x v="4"/>
    <x v="7"/>
    <x v="708"/>
    <x v="5"/>
    <x v="2"/>
    <x v="9"/>
    <s v="GBC DocuBind 300 Electric Binding Machine"/>
    <n v="841.57"/>
    <n v="2"/>
    <n v="294.55"/>
    <s v="Yes"/>
  </r>
  <r>
    <d v="2017-08-27T00:00:00"/>
    <x v="4"/>
    <x v="7"/>
    <x v="708"/>
    <x v="5"/>
    <x v="2"/>
    <x v="6"/>
    <s v="Sensible Storage WireTech Storage Systems"/>
    <n v="354.9"/>
    <n v="5"/>
    <n v="17.75"/>
    <s v="Yes"/>
  </r>
  <r>
    <d v="2017-08-27T00:00:00"/>
    <x v="4"/>
    <x v="7"/>
    <x v="685"/>
    <x v="23"/>
    <x v="2"/>
    <x v="3"/>
    <s v="Xerox 217"/>
    <n v="5.18"/>
    <n v="1"/>
    <n v="1.81"/>
    <s v="Yes"/>
  </r>
  <r>
    <d v="2017-08-27T00:00:00"/>
    <x v="4"/>
    <x v="7"/>
    <x v="89"/>
    <x v="11"/>
    <x v="2"/>
    <x v="10"/>
    <s v="Hoover Portapower Portable Vacuum"/>
    <n v="14.34"/>
    <n v="4"/>
    <n v="0.9"/>
    <s v="Yes"/>
  </r>
  <r>
    <d v="2017-08-27T00:00:00"/>
    <x v="4"/>
    <x v="7"/>
    <x v="630"/>
    <x v="13"/>
    <x v="2"/>
    <x v="3"/>
    <s v="Xerox 1981"/>
    <n v="12.67"/>
    <n v="3"/>
    <n v="3.96"/>
    <s v="Yes"/>
  </r>
  <r>
    <d v="2017-08-27T00:00:00"/>
    <x v="4"/>
    <x v="7"/>
    <x v="630"/>
    <x v="13"/>
    <x v="0"/>
    <x v="0"/>
    <s v="Logitech Wireless Headset h800"/>
    <n v="1119.8900000000001"/>
    <n v="14"/>
    <n v="209.98"/>
    <s v="Yes"/>
  </r>
  <r>
    <d v="2017-08-27T00:00:00"/>
    <x v="4"/>
    <x v="7"/>
    <x v="582"/>
    <x v="22"/>
    <x v="1"/>
    <x v="5"/>
    <s v="Flat Face Poster Frame"/>
    <n v="120.58"/>
    <n v="8"/>
    <n v="33.159999999999997"/>
    <s v="Yes"/>
  </r>
  <r>
    <d v="2017-08-28T00:00:00"/>
    <x v="4"/>
    <x v="7"/>
    <x v="59"/>
    <x v="1"/>
    <x v="0"/>
    <x v="2"/>
    <s v="Anker 24W Portable Micro USB Car Charger"/>
    <n v="35.17"/>
    <n v="4"/>
    <n v="11.43"/>
    <s v="Yes"/>
  </r>
  <r>
    <d v="2017-08-28T00:00:00"/>
    <x v="4"/>
    <x v="7"/>
    <x v="59"/>
    <x v="1"/>
    <x v="1"/>
    <x v="7"/>
    <s v="Hon Practical Foundations 30 x 60 Training Table, Light Gray/Charcoal"/>
    <n v="1137.75"/>
    <n v="5"/>
    <n v="250.31"/>
    <s v="Yes"/>
  </r>
  <r>
    <d v="2017-08-28T00:00:00"/>
    <x v="4"/>
    <x v="7"/>
    <x v="59"/>
    <x v="1"/>
    <x v="2"/>
    <x v="9"/>
    <s v="GBC Standard Therm-A-Bind Covers"/>
    <n v="99.68"/>
    <n v="5"/>
    <n v="32.4"/>
    <s v="Yes"/>
  </r>
  <r>
    <d v="2017-08-28T00:00:00"/>
    <x v="4"/>
    <x v="7"/>
    <x v="59"/>
    <x v="1"/>
    <x v="2"/>
    <x v="11"/>
    <s v="Newell 344"/>
    <n v="5.56"/>
    <n v="2"/>
    <n v="1.45"/>
    <s v="Yes"/>
  </r>
  <r>
    <d v="2017-08-28T00:00:00"/>
    <x v="4"/>
    <x v="7"/>
    <x v="573"/>
    <x v="3"/>
    <x v="2"/>
    <x v="3"/>
    <s v="Xerox 4200 Series MultiUse Premium Copy Paper (20Lb. and 84 Bright)"/>
    <n v="25.34"/>
    <n v="6"/>
    <n v="7.92"/>
    <s v="Yes"/>
  </r>
  <r>
    <d v="2017-08-28T00:00:00"/>
    <x v="4"/>
    <x v="7"/>
    <x v="573"/>
    <x v="3"/>
    <x v="2"/>
    <x v="3"/>
    <s v="HP Office Paper (20Lb. and 87 Bright)"/>
    <n v="26.72"/>
    <n v="5"/>
    <n v="9.35"/>
    <s v="Yes"/>
  </r>
  <r>
    <d v="2017-08-28T00:00:00"/>
    <x v="4"/>
    <x v="7"/>
    <x v="414"/>
    <x v="0"/>
    <x v="2"/>
    <x v="16"/>
    <s v="Acme Stainless Steel Office Snips"/>
    <n v="21.81"/>
    <n v="3"/>
    <n v="5.89"/>
    <s v="Yes"/>
  </r>
  <r>
    <d v="2017-08-28T00:00:00"/>
    <x v="4"/>
    <x v="7"/>
    <x v="414"/>
    <x v="0"/>
    <x v="2"/>
    <x v="10"/>
    <s v="Acco 6 Outlet Guardian Premium Plus Surge Suppressor"/>
    <n v="91.6"/>
    <n v="5"/>
    <n v="26.56"/>
    <s v="Yes"/>
  </r>
  <r>
    <d v="2017-08-29T00:00:00"/>
    <x v="4"/>
    <x v="7"/>
    <x v="186"/>
    <x v="3"/>
    <x v="2"/>
    <x v="8"/>
    <s v="Avery 505"/>
    <n v="47.36"/>
    <n v="4"/>
    <n v="17.760000000000002"/>
    <s v="Yes"/>
  </r>
  <r>
    <d v="2017-08-29T00:00:00"/>
    <x v="4"/>
    <x v="7"/>
    <x v="186"/>
    <x v="3"/>
    <x v="2"/>
    <x v="6"/>
    <s v="Advantus Rolling Storage Box"/>
    <n v="27.44"/>
    <n v="2"/>
    <n v="2.4"/>
    <s v="Yes"/>
  </r>
  <r>
    <d v="2017-08-29T00:00:00"/>
    <x v="4"/>
    <x v="7"/>
    <x v="186"/>
    <x v="3"/>
    <x v="2"/>
    <x v="9"/>
    <s v="Wilson Jones Easy Flow II Sheet Lifters"/>
    <n v="3.24"/>
    <n v="9"/>
    <n v="-5.18"/>
    <s v="No"/>
  </r>
  <r>
    <d v="2017-08-29T00:00:00"/>
    <x v="4"/>
    <x v="7"/>
    <x v="84"/>
    <x v="13"/>
    <x v="2"/>
    <x v="11"/>
    <s v="Newell 323"/>
    <n v="9.41"/>
    <n v="7"/>
    <n v="0.71"/>
    <s v="Yes"/>
  </r>
  <r>
    <d v="2017-08-29T00:00:00"/>
    <x v="4"/>
    <x v="7"/>
    <x v="618"/>
    <x v="5"/>
    <x v="1"/>
    <x v="5"/>
    <s v="Electrix Fluorescent Magnifier Lamps &amp; Weighted Base"/>
    <n v="148.02000000000001"/>
    <n v="3"/>
    <n v="41.45"/>
    <s v="Yes"/>
  </r>
  <r>
    <d v="2017-08-31T00:00:00"/>
    <x v="4"/>
    <x v="7"/>
    <x v="481"/>
    <x v="22"/>
    <x v="2"/>
    <x v="6"/>
    <s v="Neat Ideas Personal Hanging Folder Files, Black"/>
    <n v="10.74"/>
    <n v="1"/>
    <n v="0.81"/>
    <s v="Yes"/>
  </r>
  <r>
    <d v="2017-08-31T00:00:00"/>
    <x v="4"/>
    <x v="7"/>
    <x v="481"/>
    <x v="22"/>
    <x v="2"/>
    <x v="4"/>
    <s v="OIC Bulk Pack Metal Binder Clips"/>
    <n v="8.3800000000000008"/>
    <n v="3"/>
    <n v="2.72"/>
    <s v="Yes"/>
  </r>
  <r>
    <d v="2017-08-31T00:00:00"/>
    <x v="4"/>
    <x v="7"/>
    <x v="239"/>
    <x v="12"/>
    <x v="2"/>
    <x v="3"/>
    <s v="Xerox 1945"/>
    <n v="229.54"/>
    <n v="7"/>
    <n v="83.21"/>
    <s v="Yes"/>
  </r>
  <r>
    <d v="2017-08-31T00:00:00"/>
    <x v="4"/>
    <x v="7"/>
    <x v="103"/>
    <x v="24"/>
    <x v="2"/>
    <x v="10"/>
    <s v="Tripp Lite Isotel 8 Ultra 8 Outlet Metal Surge"/>
    <n v="638.73"/>
    <n v="9"/>
    <n v="166.07"/>
    <s v="Yes"/>
  </r>
  <r>
    <d v="2017-08-31T00:00:00"/>
    <x v="4"/>
    <x v="7"/>
    <x v="337"/>
    <x v="5"/>
    <x v="2"/>
    <x v="9"/>
    <s v="Acco Suede Grain Vinyl Round Ring Binder"/>
    <n v="6.67"/>
    <n v="3"/>
    <n v="2.17"/>
    <s v="Yes"/>
  </r>
  <r>
    <d v="2017-08-31T00:00:00"/>
    <x v="4"/>
    <x v="7"/>
    <x v="337"/>
    <x v="5"/>
    <x v="0"/>
    <x v="2"/>
    <s v="Aastra 6757i CT Wireless VoIP phone"/>
    <n v="689.41"/>
    <n v="4"/>
    <n v="77.56"/>
    <s v="Yes"/>
  </r>
  <r>
    <d v="2017-08-31T00:00:00"/>
    <x v="4"/>
    <x v="7"/>
    <x v="235"/>
    <x v="19"/>
    <x v="0"/>
    <x v="0"/>
    <s v="Plantronics CS510 - Over-the-Head monaural Wireless Headset System"/>
    <n v="659.9"/>
    <n v="2"/>
    <n v="217.77"/>
    <s v="Yes"/>
  </r>
  <r>
    <d v="2017-08-31T00:00:00"/>
    <x v="4"/>
    <x v="7"/>
    <x v="626"/>
    <x v="1"/>
    <x v="1"/>
    <x v="1"/>
    <s v="Hon 4700 Series Mobuis Mid-Back Task Chairs with Adjustable Arms"/>
    <n v="569.57000000000005"/>
    <n v="2"/>
    <n v="7.12"/>
    <s v="Yes"/>
  </r>
  <r>
    <d v="2017-08-31T00:00:00"/>
    <x v="4"/>
    <x v="7"/>
    <x v="626"/>
    <x v="1"/>
    <x v="2"/>
    <x v="6"/>
    <s v="Sortfiler Multipurpose Personal File Organizer, Black"/>
    <n v="149.72999999999999"/>
    <n v="7"/>
    <n v="43.42"/>
    <s v="Yes"/>
  </r>
  <r>
    <d v="2017-08-31T00:00:00"/>
    <x v="4"/>
    <x v="7"/>
    <x v="588"/>
    <x v="16"/>
    <x v="2"/>
    <x v="16"/>
    <s v="Acme Kleen Earth Office Shears"/>
    <n v="6.21"/>
    <n v="2"/>
    <n v="0.7"/>
    <s v="Yes"/>
  </r>
  <r>
    <d v="2017-08-31T00:00:00"/>
    <x v="4"/>
    <x v="7"/>
    <x v="123"/>
    <x v="5"/>
    <x v="2"/>
    <x v="6"/>
    <s v="Space Solutions Commercial Steel Shelving"/>
    <n v="193.95"/>
    <n v="3"/>
    <n v="9.6999999999999993"/>
    <s v="Yes"/>
  </r>
  <r>
    <d v="2017-09-01T00:00:00"/>
    <x v="4"/>
    <x v="8"/>
    <x v="118"/>
    <x v="13"/>
    <x v="2"/>
    <x v="9"/>
    <s v="Ibico Hi-Tech Manual Binding System"/>
    <n v="274.49"/>
    <n v="3"/>
    <n v="-228.74"/>
    <s v="No"/>
  </r>
  <r>
    <d v="2017-09-02T00:00:00"/>
    <x v="4"/>
    <x v="8"/>
    <x v="722"/>
    <x v="4"/>
    <x v="2"/>
    <x v="9"/>
    <s v="GBC ProClick 150 Presentation Binding System"/>
    <n v="252.78"/>
    <n v="4"/>
    <n v="-417.09"/>
    <s v="No"/>
  </r>
  <r>
    <d v="2017-09-02T00:00:00"/>
    <x v="4"/>
    <x v="8"/>
    <x v="722"/>
    <x v="4"/>
    <x v="0"/>
    <x v="0"/>
    <s v="Razer Kraken PRO Over Ear PC and Music Headset"/>
    <n v="127.98"/>
    <n v="2"/>
    <n v="16"/>
    <s v="Yes"/>
  </r>
  <r>
    <d v="2017-09-02T00:00:00"/>
    <x v="4"/>
    <x v="8"/>
    <x v="722"/>
    <x v="4"/>
    <x v="1"/>
    <x v="5"/>
    <s v="Stacking Trays by OIC"/>
    <n v="3.98"/>
    <n v="2"/>
    <n v="-2.69"/>
    <s v="No"/>
  </r>
  <r>
    <d v="2017-09-02T00:00:00"/>
    <x v="4"/>
    <x v="8"/>
    <x v="722"/>
    <x v="4"/>
    <x v="2"/>
    <x v="10"/>
    <s v="Belkin F9S820V06 8 Outlet Surge"/>
    <n v="12.99"/>
    <n v="2"/>
    <n v="-32.479999999999997"/>
    <s v="No"/>
  </r>
  <r>
    <d v="2017-09-02T00:00:00"/>
    <x v="4"/>
    <x v="8"/>
    <x v="90"/>
    <x v="5"/>
    <x v="1"/>
    <x v="5"/>
    <s v="Master Big Foot Doorstop, Beige"/>
    <n v="21.12"/>
    <n v="4"/>
    <n v="6.55"/>
    <s v="Yes"/>
  </r>
  <r>
    <d v="2017-09-02T00:00:00"/>
    <x v="4"/>
    <x v="8"/>
    <x v="283"/>
    <x v="5"/>
    <x v="2"/>
    <x v="6"/>
    <s v="Sensible Storage WireTech Storage Systems"/>
    <n v="354.9"/>
    <n v="5"/>
    <n v="17.75"/>
    <s v="Yes"/>
  </r>
  <r>
    <d v="2017-09-03T00:00:00"/>
    <x v="4"/>
    <x v="8"/>
    <x v="758"/>
    <x v="5"/>
    <x v="0"/>
    <x v="0"/>
    <s v="Logitech Wireless Headset h800"/>
    <n v="199.98"/>
    <n v="2"/>
    <n v="69.989999999999995"/>
    <s v="Yes"/>
  </r>
  <r>
    <d v="2017-09-03T00:00:00"/>
    <x v="4"/>
    <x v="8"/>
    <x v="400"/>
    <x v="5"/>
    <x v="0"/>
    <x v="12"/>
    <s v="Hewlett Packard 310 Color Digital Copier"/>
    <n v="479.98"/>
    <n v="2"/>
    <n v="60"/>
    <s v="Yes"/>
  </r>
  <r>
    <d v="2017-09-03T00:00:00"/>
    <x v="4"/>
    <x v="8"/>
    <x v="400"/>
    <x v="5"/>
    <x v="2"/>
    <x v="9"/>
    <s v="DXL Angle-View Binders with Locking Rings by Samsill"/>
    <n v="30.84"/>
    <n v="5"/>
    <n v="9.64"/>
    <s v="Yes"/>
  </r>
  <r>
    <d v="2017-09-04T00:00:00"/>
    <x v="4"/>
    <x v="8"/>
    <x v="709"/>
    <x v="2"/>
    <x v="2"/>
    <x v="8"/>
    <s v="Color-Coded Legal Exhibit Labels"/>
    <n v="9.82"/>
    <n v="2"/>
    <n v="4.8099999999999996"/>
    <s v="Yes"/>
  </r>
  <r>
    <d v="2017-09-04T00:00:00"/>
    <x v="4"/>
    <x v="8"/>
    <x v="709"/>
    <x v="2"/>
    <x v="2"/>
    <x v="11"/>
    <s v="Bulldog Vacuum Base Pencil Sharpener"/>
    <n v="35.97"/>
    <n v="3"/>
    <n v="9.7100000000000009"/>
    <s v="Yes"/>
  </r>
  <r>
    <d v="2017-09-04T00:00:00"/>
    <x v="4"/>
    <x v="8"/>
    <x v="709"/>
    <x v="2"/>
    <x v="2"/>
    <x v="3"/>
    <s v="Xerox 212"/>
    <n v="12.96"/>
    <n v="2"/>
    <n v="6.22"/>
    <s v="Yes"/>
  </r>
  <r>
    <d v="2017-09-04T00:00:00"/>
    <x v="4"/>
    <x v="8"/>
    <x v="709"/>
    <x v="2"/>
    <x v="2"/>
    <x v="3"/>
    <s v="Computer Printout Paper with Letter-Trim Fine Perforations"/>
    <n v="191.6"/>
    <n v="4"/>
    <n v="91.97"/>
    <s v="Yes"/>
  </r>
  <r>
    <d v="2017-09-04T00:00:00"/>
    <x v="4"/>
    <x v="8"/>
    <x v="709"/>
    <x v="2"/>
    <x v="2"/>
    <x v="8"/>
    <s v="Avery File Folder Labels"/>
    <n v="8.64"/>
    <n v="3"/>
    <n v="4.2300000000000004"/>
    <s v="Yes"/>
  </r>
  <r>
    <d v="2017-09-04T00:00:00"/>
    <x v="4"/>
    <x v="8"/>
    <x v="709"/>
    <x v="2"/>
    <x v="2"/>
    <x v="6"/>
    <s v="Office Impressions Heavy Duty Welded Shelving &amp; Multimedia Storage Drawers"/>
    <n v="501.81"/>
    <n v="3"/>
    <n v="0"/>
    <s v="Break-Even"/>
  </r>
  <r>
    <d v="2017-09-04T00:00:00"/>
    <x v="4"/>
    <x v="8"/>
    <x v="98"/>
    <x v="11"/>
    <x v="2"/>
    <x v="8"/>
    <s v="Avery 48"/>
    <n v="15.12"/>
    <n v="3"/>
    <n v="4.91"/>
    <s v="Yes"/>
  </r>
  <r>
    <d v="2017-09-04T00:00:00"/>
    <x v="4"/>
    <x v="8"/>
    <x v="98"/>
    <x v="11"/>
    <x v="2"/>
    <x v="9"/>
    <s v="Avery Arch Ring Binders"/>
    <n v="17.43"/>
    <n v="1"/>
    <n v="-13.36"/>
    <s v="No"/>
  </r>
  <r>
    <d v="2017-09-04T00:00:00"/>
    <x v="4"/>
    <x v="8"/>
    <x v="98"/>
    <x v="11"/>
    <x v="2"/>
    <x v="3"/>
    <s v="Xerox 1915"/>
    <n v="251.64"/>
    <n v="3"/>
    <n v="88.07"/>
    <s v="Yes"/>
  </r>
  <r>
    <d v="2017-09-04T00:00:00"/>
    <x v="4"/>
    <x v="8"/>
    <x v="355"/>
    <x v="10"/>
    <x v="2"/>
    <x v="9"/>
    <s v="GBC Recycled Regency Composition Covers"/>
    <n v="478.24"/>
    <n v="8"/>
    <n v="219.99"/>
    <s v="Yes"/>
  </r>
  <r>
    <d v="2017-09-04T00:00:00"/>
    <x v="4"/>
    <x v="8"/>
    <x v="493"/>
    <x v="13"/>
    <x v="2"/>
    <x v="9"/>
    <s v="Tuf-Vin Binders"/>
    <n v="37.9"/>
    <n v="4"/>
    <n v="-29.05"/>
    <s v="No"/>
  </r>
  <r>
    <d v="2017-09-04T00:00:00"/>
    <x v="4"/>
    <x v="8"/>
    <x v="493"/>
    <x v="13"/>
    <x v="2"/>
    <x v="3"/>
    <s v="Xerox 1893"/>
    <n v="65.58"/>
    <n v="2"/>
    <n v="23.77"/>
    <s v="Yes"/>
  </r>
  <r>
    <d v="2017-09-05T00:00:00"/>
    <x v="4"/>
    <x v="8"/>
    <x v="34"/>
    <x v="12"/>
    <x v="2"/>
    <x v="13"/>
    <s v="Tyvek  Top-Opening Peel &amp; Seel Envelopes, Plain White"/>
    <n v="65.23"/>
    <n v="3"/>
    <n v="22.02"/>
    <s v="Yes"/>
  </r>
  <r>
    <d v="2017-09-05T00:00:00"/>
    <x v="4"/>
    <x v="8"/>
    <x v="34"/>
    <x v="12"/>
    <x v="1"/>
    <x v="1"/>
    <s v="Harbour Creations Steel Folding Chair"/>
    <n v="207"/>
    <n v="3"/>
    <n v="25.88"/>
    <s v="Yes"/>
  </r>
  <r>
    <d v="2017-09-05T00:00:00"/>
    <x v="4"/>
    <x v="8"/>
    <x v="197"/>
    <x v="1"/>
    <x v="2"/>
    <x v="9"/>
    <s v="GBC Velobind Prepunched Cover Sets, Regency Series"/>
    <n v="147.91999999999999"/>
    <n v="5"/>
    <n v="46.23"/>
    <s v="Yes"/>
  </r>
  <r>
    <d v="2017-09-05T00:00:00"/>
    <x v="4"/>
    <x v="8"/>
    <x v="197"/>
    <x v="1"/>
    <x v="2"/>
    <x v="6"/>
    <s v="Home/Office Personal File Carts"/>
    <n v="104.28"/>
    <n v="3"/>
    <n v="26.07"/>
    <s v="Yes"/>
  </r>
  <r>
    <d v="2017-09-05T00:00:00"/>
    <x v="4"/>
    <x v="8"/>
    <x v="197"/>
    <x v="1"/>
    <x v="1"/>
    <x v="7"/>
    <s v="Riverside Furniture Oval Coffee Table, Oval End Table, End Table with Drawer"/>
    <n v="286.85000000000002"/>
    <n v="1"/>
    <n v="63.11"/>
    <s v="Yes"/>
  </r>
  <r>
    <d v="2017-09-05T00:00:00"/>
    <x v="4"/>
    <x v="8"/>
    <x v="197"/>
    <x v="1"/>
    <x v="2"/>
    <x v="6"/>
    <s v="Rogers Profile Extra Capacity Storage Tub"/>
    <n v="66.959999999999994"/>
    <n v="4"/>
    <n v="2.68"/>
    <s v="Yes"/>
  </r>
  <r>
    <d v="2017-09-05T00:00:00"/>
    <x v="4"/>
    <x v="8"/>
    <x v="197"/>
    <x v="1"/>
    <x v="0"/>
    <x v="0"/>
    <s v="Razer Kraken 7.1 Surround Sound Over Ear USB Gaming Headset"/>
    <n v="199.98"/>
    <n v="2"/>
    <n v="87.99"/>
    <s v="Yes"/>
  </r>
  <r>
    <d v="2017-09-06T00:00:00"/>
    <x v="4"/>
    <x v="8"/>
    <x v="702"/>
    <x v="3"/>
    <x v="1"/>
    <x v="5"/>
    <s v="12-1/2 Diameter Round Wall Clock"/>
    <n v="23.98"/>
    <n v="3"/>
    <n v="-14.39"/>
    <s v="No"/>
  </r>
  <r>
    <d v="2017-09-06T00:00:00"/>
    <x v="4"/>
    <x v="8"/>
    <x v="702"/>
    <x v="3"/>
    <x v="1"/>
    <x v="7"/>
    <s v="Chromcraft Bull-Nose Wood Round Conference Table Top, Wood Base"/>
    <n v="108.93"/>
    <n v="1"/>
    <n v="-71.89"/>
    <s v="No"/>
  </r>
  <r>
    <d v="2017-09-06T00:00:00"/>
    <x v="4"/>
    <x v="8"/>
    <x v="702"/>
    <x v="3"/>
    <x v="2"/>
    <x v="3"/>
    <s v="Adams Telephone Message Book W/Dividers/Space For Phone Numbers, 5 1/4&quot;X8 1/2&quot;, 200/Messages"/>
    <n v="36.35"/>
    <n v="8"/>
    <n v="11.36"/>
    <s v="Yes"/>
  </r>
  <r>
    <d v="2017-09-06T00:00:00"/>
    <x v="4"/>
    <x v="8"/>
    <x v="493"/>
    <x v="4"/>
    <x v="2"/>
    <x v="6"/>
    <s v="Standard Rollaway File with Lock"/>
    <n v="720.76"/>
    <n v="5"/>
    <n v="54.06"/>
    <s v="Yes"/>
  </r>
  <r>
    <d v="2017-09-06T00:00:00"/>
    <x v="4"/>
    <x v="8"/>
    <x v="675"/>
    <x v="25"/>
    <x v="2"/>
    <x v="3"/>
    <s v="Easy-staple paper"/>
    <n v="49.12"/>
    <n v="4"/>
    <n v="23.09"/>
    <s v="Yes"/>
  </r>
  <r>
    <d v="2017-09-07T00:00:00"/>
    <x v="4"/>
    <x v="8"/>
    <x v="251"/>
    <x v="16"/>
    <x v="2"/>
    <x v="9"/>
    <s v="Wilson Jones Easy Flow II Sheet Lifters"/>
    <n v="1.08"/>
    <n v="2"/>
    <n v="-0.79"/>
    <s v="No"/>
  </r>
  <r>
    <d v="2017-09-07T00:00:00"/>
    <x v="4"/>
    <x v="8"/>
    <x v="312"/>
    <x v="3"/>
    <x v="2"/>
    <x v="11"/>
    <s v="Quartet Alpha White Chalk, 12/Pack"/>
    <n v="8.84"/>
    <n v="5"/>
    <n v="2.98"/>
    <s v="Yes"/>
  </r>
  <r>
    <d v="2017-09-07T00:00:00"/>
    <x v="4"/>
    <x v="8"/>
    <x v="312"/>
    <x v="3"/>
    <x v="2"/>
    <x v="10"/>
    <s v="Belkin F9S820V06 8 Outlet Surge"/>
    <n v="58.46"/>
    <n v="9"/>
    <n v="-146.16"/>
    <s v="No"/>
  </r>
  <r>
    <d v="2017-09-07T00:00:00"/>
    <x v="4"/>
    <x v="8"/>
    <x v="250"/>
    <x v="3"/>
    <x v="2"/>
    <x v="6"/>
    <s v="Recycled Steel Personal File for Hanging File Folders"/>
    <n v="228.92"/>
    <n v="5"/>
    <n v="14.31"/>
    <s v="Yes"/>
  </r>
  <r>
    <d v="2017-09-07T00:00:00"/>
    <x v="4"/>
    <x v="8"/>
    <x v="138"/>
    <x v="24"/>
    <x v="1"/>
    <x v="5"/>
    <s v="Eldon Antistatic Chair Mats for Low to Medium Pile Carpets"/>
    <n v="526.45000000000005"/>
    <n v="5"/>
    <n v="31.59"/>
    <s v="Yes"/>
  </r>
  <r>
    <d v="2017-09-07T00:00:00"/>
    <x v="4"/>
    <x v="8"/>
    <x v="517"/>
    <x v="30"/>
    <x v="2"/>
    <x v="3"/>
    <s v="Xerox 1914"/>
    <n v="274.8"/>
    <n v="5"/>
    <n v="134.65"/>
    <s v="Yes"/>
  </r>
  <r>
    <d v="2017-09-07T00:00:00"/>
    <x v="4"/>
    <x v="8"/>
    <x v="517"/>
    <x v="30"/>
    <x v="2"/>
    <x v="6"/>
    <s v="Tennsco Industrial Shelving"/>
    <n v="195.64"/>
    <n v="4"/>
    <n v="3.91"/>
    <s v="Yes"/>
  </r>
  <r>
    <d v="2017-09-07T00:00:00"/>
    <x v="4"/>
    <x v="8"/>
    <x v="517"/>
    <x v="30"/>
    <x v="0"/>
    <x v="2"/>
    <s v="Digium D40 VoIP phone"/>
    <n v="257.98"/>
    <n v="2"/>
    <n v="74.81"/>
    <s v="Yes"/>
  </r>
  <r>
    <d v="2017-09-07T00:00:00"/>
    <x v="4"/>
    <x v="8"/>
    <x v="517"/>
    <x v="30"/>
    <x v="2"/>
    <x v="11"/>
    <s v="Prismacolor Color Pencil Set"/>
    <n v="119.04"/>
    <n v="6"/>
    <n v="48.81"/>
    <s v="Yes"/>
  </r>
  <r>
    <d v="2017-09-09T00:00:00"/>
    <x v="4"/>
    <x v="8"/>
    <x v="377"/>
    <x v="13"/>
    <x v="1"/>
    <x v="1"/>
    <s v="Global Low Back Tilter Chair"/>
    <n v="141.37"/>
    <n v="2"/>
    <n v="-48.47"/>
    <s v="No"/>
  </r>
  <r>
    <d v="2017-09-09T00:00:00"/>
    <x v="4"/>
    <x v="8"/>
    <x v="377"/>
    <x v="13"/>
    <x v="2"/>
    <x v="9"/>
    <s v="Wilson Jones Standard D-Ring Binders"/>
    <n v="3.04"/>
    <n v="2"/>
    <n v="-2.33"/>
    <s v="No"/>
  </r>
  <r>
    <d v="2017-09-09T00:00:00"/>
    <x v="4"/>
    <x v="8"/>
    <x v="377"/>
    <x v="13"/>
    <x v="2"/>
    <x v="9"/>
    <s v="GBC Prepunched Paper, 19-Hole, for Binding Systems, 24-lb"/>
    <n v="4.5"/>
    <n v="1"/>
    <n v="-3.6"/>
    <s v="No"/>
  </r>
  <r>
    <d v="2017-09-09T00:00:00"/>
    <x v="4"/>
    <x v="8"/>
    <x v="377"/>
    <x v="13"/>
    <x v="2"/>
    <x v="11"/>
    <s v="Quartet Omega Colored Chalk, 12/Pack"/>
    <n v="4.67"/>
    <n v="1"/>
    <n v="1.58"/>
    <s v="Yes"/>
  </r>
  <r>
    <d v="2017-09-09T00:00:00"/>
    <x v="4"/>
    <x v="8"/>
    <x v="377"/>
    <x v="13"/>
    <x v="0"/>
    <x v="0"/>
    <s v="Microsoft Sculpt Comfort Mouse"/>
    <n v="95.88"/>
    <n v="3"/>
    <n v="28.76"/>
    <s v="Yes"/>
  </r>
  <r>
    <d v="2017-09-09T00:00:00"/>
    <x v="4"/>
    <x v="8"/>
    <x v="377"/>
    <x v="13"/>
    <x v="1"/>
    <x v="5"/>
    <s v="Eldon Expressions Punched Metal &amp; Wood Desk Accessories, Pewter &amp; Cherry"/>
    <n v="17.02"/>
    <n v="2"/>
    <n v="1.7"/>
    <s v="Yes"/>
  </r>
  <r>
    <d v="2017-09-09T00:00:00"/>
    <x v="4"/>
    <x v="8"/>
    <x v="377"/>
    <x v="13"/>
    <x v="0"/>
    <x v="0"/>
    <s v="Plantronics S12 Corded Telephone Headset System"/>
    <n v="258.7"/>
    <n v="3"/>
    <n v="64.67"/>
    <s v="Yes"/>
  </r>
  <r>
    <d v="2017-09-09T00:00:00"/>
    <x v="4"/>
    <x v="8"/>
    <x v="377"/>
    <x v="13"/>
    <x v="0"/>
    <x v="2"/>
    <s v="Samsung Galaxy Note 2"/>
    <n v="1931.96"/>
    <n v="7"/>
    <n v="-386.39"/>
    <s v="No"/>
  </r>
  <r>
    <d v="2017-09-09T00:00:00"/>
    <x v="4"/>
    <x v="8"/>
    <x v="331"/>
    <x v="20"/>
    <x v="2"/>
    <x v="6"/>
    <s v="Fellowes Officeware Wire Shelving"/>
    <n v="628.80999999999995"/>
    <n v="7"/>
    <n v="12.58"/>
    <s v="Yes"/>
  </r>
  <r>
    <d v="2017-09-09T00:00:00"/>
    <x v="4"/>
    <x v="8"/>
    <x v="331"/>
    <x v="20"/>
    <x v="2"/>
    <x v="6"/>
    <s v="X-Rack File for Hanging Folders"/>
    <n v="56.45"/>
    <n v="5"/>
    <n v="14.68"/>
    <s v="Yes"/>
  </r>
  <r>
    <d v="2017-09-09T00:00:00"/>
    <x v="4"/>
    <x v="8"/>
    <x v="637"/>
    <x v="23"/>
    <x v="2"/>
    <x v="16"/>
    <s v="Staple remover"/>
    <n v="8.83"/>
    <n v="3"/>
    <n v="-1.99"/>
    <s v="No"/>
  </r>
  <r>
    <d v="2017-09-09T00:00:00"/>
    <x v="4"/>
    <x v="8"/>
    <x v="637"/>
    <x v="23"/>
    <x v="2"/>
    <x v="3"/>
    <s v="Xerox 1888"/>
    <n v="177.54"/>
    <n v="4"/>
    <n v="62.14"/>
    <s v="Yes"/>
  </r>
  <r>
    <d v="2017-09-09T00:00:00"/>
    <x v="4"/>
    <x v="8"/>
    <x v="637"/>
    <x v="23"/>
    <x v="2"/>
    <x v="6"/>
    <s v="Fellowes Super Stor/Drawer Files"/>
    <n v="258.48"/>
    <n v="2"/>
    <n v="-3.23"/>
    <s v="No"/>
  </r>
  <r>
    <d v="2017-09-09T00:00:00"/>
    <x v="4"/>
    <x v="8"/>
    <x v="637"/>
    <x v="23"/>
    <x v="1"/>
    <x v="5"/>
    <s v="Eldon Wave Desk Accessories"/>
    <n v="14.14"/>
    <n v="3"/>
    <n v="4.24"/>
    <s v="Yes"/>
  </r>
  <r>
    <d v="2017-09-09T00:00:00"/>
    <x v="4"/>
    <x v="8"/>
    <x v="773"/>
    <x v="10"/>
    <x v="2"/>
    <x v="13"/>
    <s v="#10- 4 1/8&quot; x 9 1/2&quot; Recycled Envelopes"/>
    <n v="17.48"/>
    <n v="2"/>
    <n v="8.2200000000000006"/>
    <s v="Yes"/>
  </r>
  <r>
    <d v="2017-09-09T00:00:00"/>
    <x v="4"/>
    <x v="8"/>
    <x v="205"/>
    <x v="22"/>
    <x v="2"/>
    <x v="3"/>
    <s v="Unpadded Memo Slips"/>
    <n v="6.37"/>
    <n v="2"/>
    <n v="2.39"/>
    <s v="Yes"/>
  </r>
  <r>
    <d v="2017-09-09T00:00:00"/>
    <x v="4"/>
    <x v="8"/>
    <x v="56"/>
    <x v="5"/>
    <x v="2"/>
    <x v="11"/>
    <s v="Newell 35"/>
    <n v="6.56"/>
    <n v="2"/>
    <n v="1.9"/>
    <s v="Yes"/>
  </r>
  <r>
    <d v="2017-09-09T00:00:00"/>
    <x v="4"/>
    <x v="8"/>
    <x v="56"/>
    <x v="5"/>
    <x v="1"/>
    <x v="1"/>
    <s v="Novimex Fabric Task Chair"/>
    <n v="243.92"/>
    <n v="5"/>
    <n v="-15.25"/>
    <s v="No"/>
  </r>
  <r>
    <d v="2017-09-09T00:00:00"/>
    <x v="4"/>
    <x v="8"/>
    <x v="56"/>
    <x v="5"/>
    <x v="2"/>
    <x v="3"/>
    <s v="Astroparche Fine Business Paper"/>
    <n v="47.52"/>
    <n v="9"/>
    <n v="22.81"/>
    <s v="Yes"/>
  </r>
  <r>
    <d v="2017-09-09T00:00:00"/>
    <x v="4"/>
    <x v="8"/>
    <x v="452"/>
    <x v="5"/>
    <x v="2"/>
    <x v="6"/>
    <s v="Fellowes Bases and Tops For Staxonsteel/High-Stak Systems"/>
    <n v="99.87"/>
    <n v="3"/>
    <n v="23.97"/>
    <s v="Yes"/>
  </r>
  <r>
    <d v="2017-09-09T00:00:00"/>
    <x v="4"/>
    <x v="8"/>
    <x v="313"/>
    <x v="4"/>
    <x v="2"/>
    <x v="8"/>
    <s v="Avery 511"/>
    <n v="9.86"/>
    <n v="4"/>
    <n v="3.45"/>
    <s v="Yes"/>
  </r>
  <r>
    <d v="2017-09-09T00:00:00"/>
    <x v="4"/>
    <x v="8"/>
    <x v="418"/>
    <x v="18"/>
    <x v="2"/>
    <x v="11"/>
    <s v="BIC Brite Liner Highlighters, Chisel Tip"/>
    <n v="25.92"/>
    <n v="5"/>
    <n v="3.89"/>
    <s v="Yes"/>
  </r>
  <r>
    <d v="2017-09-09T00:00:00"/>
    <x v="4"/>
    <x v="8"/>
    <x v="418"/>
    <x v="18"/>
    <x v="1"/>
    <x v="5"/>
    <s v="Deflect-o EconoMat Studded, No Bevel Mat for Low Pile Carpeting"/>
    <n v="66.11"/>
    <n v="2"/>
    <n v="-9.09"/>
    <s v="No"/>
  </r>
  <r>
    <d v="2017-09-09T00:00:00"/>
    <x v="4"/>
    <x v="8"/>
    <x v="34"/>
    <x v="5"/>
    <x v="0"/>
    <x v="0"/>
    <s v="Microsoft Wireless Mobile Mouse 4000"/>
    <n v="159.96"/>
    <n v="4"/>
    <n v="51.19"/>
    <s v="Yes"/>
  </r>
  <r>
    <d v="2017-09-09T00:00:00"/>
    <x v="4"/>
    <x v="8"/>
    <x v="154"/>
    <x v="16"/>
    <x v="2"/>
    <x v="3"/>
    <s v="Xerox 1930"/>
    <n v="31.1"/>
    <n v="6"/>
    <n v="11.28"/>
    <s v="Yes"/>
  </r>
  <r>
    <d v="2017-09-09T00:00:00"/>
    <x v="4"/>
    <x v="8"/>
    <x v="154"/>
    <x v="16"/>
    <x v="2"/>
    <x v="10"/>
    <s v="Belkin 7-Outlet SurgeMaster Home Series"/>
    <n v="11.18"/>
    <n v="1"/>
    <n v="0.84"/>
    <s v="Yes"/>
  </r>
  <r>
    <d v="2017-09-09T00:00:00"/>
    <x v="4"/>
    <x v="8"/>
    <x v="179"/>
    <x v="18"/>
    <x v="2"/>
    <x v="8"/>
    <s v="Avery 501"/>
    <n v="17.71"/>
    <n v="6"/>
    <n v="5.98"/>
    <s v="Yes"/>
  </r>
  <r>
    <d v="2017-09-09T00:00:00"/>
    <x v="4"/>
    <x v="8"/>
    <x v="179"/>
    <x v="18"/>
    <x v="2"/>
    <x v="9"/>
    <s v="3M Organizer Strips"/>
    <n v="4.8600000000000003"/>
    <n v="3"/>
    <n v="-3.56"/>
    <s v="No"/>
  </r>
  <r>
    <d v="2017-09-09T00:00:00"/>
    <x v="4"/>
    <x v="8"/>
    <x v="179"/>
    <x v="18"/>
    <x v="2"/>
    <x v="9"/>
    <s v="Acco Data Flex Cable Posts For Top &amp; Bottom Load Binders, 6&quot; Capacity"/>
    <n v="6.26"/>
    <n v="2"/>
    <n v="-5.22"/>
    <s v="No"/>
  </r>
  <r>
    <d v="2017-09-10T00:00:00"/>
    <x v="4"/>
    <x v="8"/>
    <x v="454"/>
    <x v="12"/>
    <x v="2"/>
    <x v="3"/>
    <s v="Avoid Verbal Orders Carbonless Minifold Book"/>
    <n v="10.82"/>
    <n v="4"/>
    <n v="3.52"/>
    <s v="Yes"/>
  </r>
  <r>
    <d v="2017-09-10T00:00:00"/>
    <x v="4"/>
    <x v="8"/>
    <x v="323"/>
    <x v="3"/>
    <x v="1"/>
    <x v="7"/>
    <s v="Bevis Oval Conference Table, Walnut"/>
    <n v="652.45000000000005"/>
    <n v="5"/>
    <n v="-430.62"/>
    <s v="No"/>
  </r>
  <r>
    <d v="2017-09-10T00:00:00"/>
    <x v="4"/>
    <x v="8"/>
    <x v="323"/>
    <x v="3"/>
    <x v="1"/>
    <x v="7"/>
    <s v="Hon 61000 Series Interactive Training Tables"/>
    <n v="66.650000000000006"/>
    <n v="3"/>
    <n v="-42.65"/>
    <s v="No"/>
  </r>
  <r>
    <d v="2017-09-10T00:00:00"/>
    <x v="4"/>
    <x v="8"/>
    <x v="186"/>
    <x v="18"/>
    <x v="1"/>
    <x v="5"/>
    <s v="Nu-Dell Leatherette Frames"/>
    <n v="45.89"/>
    <n v="4"/>
    <n v="9.18"/>
    <s v="Yes"/>
  </r>
  <r>
    <d v="2017-09-10T00:00:00"/>
    <x v="4"/>
    <x v="8"/>
    <x v="208"/>
    <x v="2"/>
    <x v="2"/>
    <x v="9"/>
    <s v="Pressboard Data Binders by Wilson Jones"/>
    <n v="12.82"/>
    <n v="3"/>
    <n v="4.33"/>
    <s v="Yes"/>
  </r>
  <r>
    <d v="2017-09-10T00:00:00"/>
    <x v="4"/>
    <x v="8"/>
    <x v="208"/>
    <x v="2"/>
    <x v="1"/>
    <x v="14"/>
    <s v="O'Sullivan Elevations Bookcase, Cherry Finish"/>
    <n v="314.35000000000002"/>
    <n v="3"/>
    <n v="-15.72"/>
    <s v="No"/>
  </r>
  <r>
    <d v="2017-09-10T00:00:00"/>
    <x v="4"/>
    <x v="8"/>
    <x v="208"/>
    <x v="2"/>
    <x v="2"/>
    <x v="3"/>
    <s v="TOPS 4 x 6 Fluorescent Color Memo Sheets, 500 Sheets per Pack"/>
    <n v="18.98"/>
    <n v="2"/>
    <n v="8.92"/>
    <s v="Yes"/>
  </r>
  <r>
    <d v="2017-09-10T00:00:00"/>
    <x v="4"/>
    <x v="8"/>
    <x v="208"/>
    <x v="2"/>
    <x v="2"/>
    <x v="9"/>
    <s v="Durable Pressboard Binders"/>
    <n v="18.239999999999998"/>
    <n v="6"/>
    <n v="6.16"/>
    <s v="Yes"/>
  </r>
  <r>
    <d v="2017-09-10T00:00:00"/>
    <x v="4"/>
    <x v="8"/>
    <x v="371"/>
    <x v="4"/>
    <x v="2"/>
    <x v="11"/>
    <s v="Bulldog Vacuum Base Pencil Sharpener"/>
    <n v="67.14"/>
    <n v="7"/>
    <n v="5.88"/>
    <s v="Yes"/>
  </r>
  <r>
    <d v="2017-09-10T00:00:00"/>
    <x v="4"/>
    <x v="8"/>
    <x v="371"/>
    <x v="4"/>
    <x v="1"/>
    <x v="1"/>
    <s v="Hon Every-Day Chair Series Swivel Task Chairs"/>
    <n v="254.06"/>
    <n v="3"/>
    <n v="-32.659999999999997"/>
    <s v="No"/>
  </r>
  <r>
    <d v="2017-09-10T00:00:00"/>
    <x v="4"/>
    <x v="8"/>
    <x v="46"/>
    <x v="5"/>
    <x v="2"/>
    <x v="3"/>
    <s v="Wirebound Message Books, 2 7/8&quot; x 5&quot;, 3 Forms per Page"/>
    <n v="35.200000000000003"/>
    <n v="5"/>
    <n v="16.54"/>
    <s v="Yes"/>
  </r>
  <r>
    <d v="2017-09-11T00:00:00"/>
    <x v="4"/>
    <x v="8"/>
    <x v="677"/>
    <x v="2"/>
    <x v="1"/>
    <x v="5"/>
    <s v="9-3/4 Diameter Round Wall Clock"/>
    <n v="96.53"/>
    <n v="7"/>
    <n v="40.54"/>
    <s v="Yes"/>
  </r>
  <r>
    <d v="2017-09-11T00:00:00"/>
    <x v="4"/>
    <x v="8"/>
    <x v="422"/>
    <x v="5"/>
    <x v="1"/>
    <x v="1"/>
    <s v="Global Leather Task Chair, Black"/>
    <n v="215.98"/>
    <n v="3"/>
    <n v="-2.7"/>
    <s v="No"/>
  </r>
  <r>
    <d v="2017-09-11T00:00:00"/>
    <x v="4"/>
    <x v="8"/>
    <x v="253"/>
    <x v="5"/>
    <x v="2"/>
    <x v="6"/>
    <s v="Safco Wire Cube Shelving System, For Use as 4 or 5 14&quot; Cubes, Black"/>
    <n v="63.56"/>
    <n v="2"/>
    <n v="3.18"/>
    <s v="Yes"/>
  </r>
  <r>
    <d v="2017-09-11T00:00:00"/>
    <x v="4"/>
    <x v="8"/>
    <x v="253"/>
    <x v="5"/>
    <x v="0"/>
    <x v="0"/>
    <s v="Razer Kraken 7.1 Surround Sound Over Ear USB Gaming Headset"/>
    <n v="99.99"/>
    <n v="1"/>
    <n v="44"/>
    <s v="Yes"/>
  </r>
  <r>
    <d v="2017-09-11T00:00:00"/>
    <x v="4"/>
    <x v="8"/>
    <x v="411"/>
    <x v="29"/>
    <x v="2"/>
    <x v="9"/>
    <s v="Wilson Jones Turn Tabs Binder Tool for Ring Binders"/>
    <n v="9.64"/>
    <n v="2"/>
    <n v="4.43"/>
    <s v="Yes"/>
  </r>
  <r>
    <d v="2017-09-11T00:00:00"/>
    <x v="4"/>
    <x v="8"/>
    <x v="411"/>
    <x v="29"/>
    <x v="0"/>
    <x v="0"/>
    <s v="MaxellÂ iVDR EX 500GB Cartridge"/>
    <n v="826.62"/>
    <n v="3"/>
    <n v="355.45"/>
    <s v="Yes"/>
  </r>
  <r>
    <d v="2017-09-11T00:00:00"/>
    <x v="4"/>
    <x v="8"/>
    <x v="411"/>
    <x v="29"/>
    <x v="2"/>
    <x v="6"/>
    <s v="Adjustable Depth Letter/Legal Cart"/>
    <n v="1633.14"/>
    <n v="9"/>
    <n v="473.61"/>
    <s v="Yes"/>
  </r>
  <r>
    <d v="2017-09-11T00:00:00"/>
    <x v="4"/>
    <x v="8"/>
    <x v="411"/>
    <x v="29"/>
    <x v="2"/>
    <x v="6"/>
    <s v="Adjustable Depth Letter/Legal Cart"/>
    <n v="544.38"/>
    <n v="3"/>
    <n v="157.87"/>
    <s v="Yes"/>
  </r>
  <r>
    <d v="2017-09-11T00:00:00"/>
    <x v="4"/>
    <x v="8"/>
    <x v="307"/>
    <x v="5"/>
    <x v="1"/>
    <x v="5"/>
    <s v="Eldon Wave Desk Accessories"/>
    <n v="47.12"/>
    <n v="8"/>
    <n v="20.73"/>
    <s v="Yes"/>
  </r>
  <r>
    <d v="2017-09-11T00:00:00"/>
    <x v="4"/>
    <x v="8"/>
    <x v="471"/>
    <x v="5"/>
    <x v="1"/>
    <x v="1"/>
    <s v="Lifetime Advantage Folding Chairs, 4/Carton"/>
    <n v="523.39"/>
    <n v="3"/>
    <n v="52.34"/>
    <s v="Yes"/>
  </r>
  <r>
    <d v="2017-09-11T00:00:00"/>
    <x v="4"/>
    <x v="8"/>
    <x v="725"/>
    <x v="11"/>
    <x v="0"/>
    <x v="0"/>
    <s v="Logitech G602 Wireless Gaming Mouse"/>
    <n v="191.98"/>
    <n v="3"/>
    <n v="38.4"/>
    <s v="Yes"/>
  </r>
  <r>
    <d v="2017-09-11T00:00:00"/>
    <x v="4"/>
    <x v="8"/>
    <x v="725"/>
    <x v="11"/>
    <x v="0"/>
    <x v="2"/>
    <s v="Motorola L703CM"/>
    <n v="499.17"/>
    <n v="4"/>
    <n v="31.2"/>
    <s v="Yes"/>
  </r>
  <r>
    <d v="2017-09-12T00:00:00"/>
    <x v="4"/>
    <x v="8"/>
    <x v="590"/>
    <x v="4"/>
    <x v="2"/>
    <x v="9"/>
    <s v="Economy Binders"/>
    <n v="1.25"/>
    <n v="3"/>
    <n v="-1.93"/>
    <s v="No"/>
  </r>
  <r>
    <d v="2017-09-12T00:00:00"/>
    <x v="4"/>
    <x v="8"/>
    <x v="590"/>
    <x v="4"/>
    <x v="1"/>
    <x v="5"/>
    <s v="6&quot; Cubicle Wall Clock, Black"/>
    <n v="9.7100000000000009"/>
    <n v="3"/>
    <n v="-5.82"/>
    <s v="No"/>
  </r>
  <r>
    <d v="2017-09-12T00:00:00"/>
    <x v="4"/>
    <x v="8"/>
    <x v="590"/>
    <x v="4"/>
    <x v="2"/>
    <x v="6"/>
    <s v="SimpliFile Personal File, Black Granite, 15w x 6-15/16d x 11-1/4h"/>
    <n v="27.24"/>
    <n v="3"/>
    <n v="2.72"/>
    <s v="Yes"/>
  </r>
  <r>
    <d v="2017-09-12T00:00:00"/>
    <x v="4"/>
    <x v="8"/>
    <x v="265"/>
    <x v="5"/>
    <x v="0"/>
    <x v="2"/>
    <s v="Nortel Business Series Terminal T7208 Digital phone"/>
    <n v="444.77"/>
    <n v="4"/>
    <n v="44.48"/>
    <s v="Yes"/>
  </r>
  <r>
    <d v="2017-09-12T00:00:00"/>
    <x v="4"/>
    <x v="8"/>
    <x v="342"/>
    <x v="18"/>
    <x v="2"/>
    <x v="6"/>
    <s v="Safco Commercial Shelving"/>
    <n v="37.21"/>
    <n v="1"/>
    <n v="-7.44"/>
    <s v="No"/>
  </r>
  <r>
    <d v="2017-09-12T00:00:00"/>
    <x v="4"/>
    <x v="8"/>
    <x v="342"/>
    <x v="18"/>
    <x v="2"/>
    <x v="13"/>
    <s v="Recycled Interoffice Envelopes with String and Button Closure, 10 x 13"/>
    <n v="57.58"/>
    <n v="3"/>
    <n v="21.59"/>
    <s v="Yes"/>
  </r>
  <r>
    <d v="2017-09-12T00:00:00"/>
    <x v="4"/>
    <x v="8"/>
    <x v="154"/>
    <x v="10"/>
    <x v="1"/>
    <x v="1"/>
    <s v="Global Executive Mid-Back Manager's Chair"/>
    <n v="872.94"/>
    <n v="3"/>
    <n v="226.96"/>
    <s v="Yes"/>
  </r>
  <r>
    <d v="2017-09-12T00:00:00"/>
    <x v="4"/>
    <x v="8"/>
    <x v="154"/>
    <x v="10"/>
    <x v="2"/>
    <x v="9"/>
    <s v="Wilson Jones Century Plastic Molded Ring Binders"/>
    <n v="41.54"/>
    <n v="2"/>
    <n v="19.52"/>
    <s v="Yes"/>
  </r>
  <r>
    <d v="2017-09-12T00:00:00"/>
    <x v="4"/>
    <x v="8"/>
    <x v="154"/>
    <x v="10"/>
    <x v="2"/>
    <x v="3"/>
    <s v="Xerox 1946"/>
    <n v="12.96"/>
    <n v="2"/>
    <n v="6.22"/>
    <s v="Yes"/>
  </r>
  <r>
    <d v="2017-09-12T00:00:00"/>
    <x v="4"/>
    <x v="8"/>
    <x v="261"/>
    <x v="24"/>
    <x v="2"/>
    <x v="3"/>
    <s v="Wirebound Message Books, Four 2 3/4 x 5 White Forms per Page"/>
    <n v="33.450000000000003"/>
    <n v="5"/>
    <n v="15.39"/>
    <s v="Yes"/>
  </r>
  <r>
    <d v="2017-09-12T00:00:00"/>
    <x v="4"/>
    <x v="8"/>
    <x v="261"/>
    <x v="24"/>
    <x v="2"/>
    <x v="9"/>
    <s v="Economy Binders"/>
    <n v="10.4"/>
    <n v="5"/>
    <n v="5.0999999999999996"/>
    <s v="Yes"/>
  </r>
  <r>
    <d v="2017-09-12T00:00:00"/>
    <x v="4"/>
    <x v="8"/>
    <x v="664"/>
    <x v="13"/>
    <x v="2"/>
    <x v="11"/>
    <s v="Crayola Colored Pencils"/>
    <n v="2.62"/>
    <n v="1"/>
    <n v="0.43"/>
    <s v="Yes"/>
  </r>
  <r>
    <d v="2017-09-12T00:00:00"/>
    <x v="4"/>
    <x v="8"/>
    <x v="628"/>
    <x v="10"/>
    <x v="0"/>
    <x v="0"/>
    <s v="Maxell Pro 80 Minute CD-R, 10/Pack"/>
    <n v="104.88"/>
    <n v="6"/>
    <n v="41.95"/>
    <s v="Yes"/>
  </r>
  <r>
    <d v="2017-09-12T00:00:00"/>
    <x v="4"/>
    <x v="8"/>
    <x v="628"/>
    <x v="10"/>
    <x v="2"/>
    <x v="11"/>
    <s v="BIC Liqua Brite Liner"/>
    <n v="34.700000000000003"/>
    <n v="5"/>
    <n v="12.49"/>
    <s v="Yes"/>
  </r>
  <r>
    <d v="2017-09-12T00:00:00"/>
    <x v="4"/>
    <x v="8"/>
    <x v="628"/>
    <x v="10"/>
    <x v="2"/>
    <x v="9"/>
    <s v="Ibico Plastic and Wire Spiral Binding Combs"/>
    <n v="33.72"/>
    <n v="4"/>
    <n v="15.51"/>
    <s v="Yes"/>
  </r>
  <r>
    <d v="2017-09-12T00:00:00"/>
    <x v="4"/>
    <x v="8"/>
    <x v="628"/>
    <x v="10"/>
    <x v="2"/>
    <x v="3"/>
    <s v="Easy-staple paper"/>
    <n v="14.94"/>
    <n v="3"/>
    <n v="7.02"/>
    <s v="Yes"/>
  </r>
  <r>
    <d v="2017-09-12T00:00:00"/>
    <x v="4"/>
    <x v="8"/>
    <x v="489"/>
    <x v="3"/>
    <x v="2"/>
    <x v="3"/>
    <s v="Xerox 1921"/>
    <n v="15.98"/>
    <n v="2"/>
    <n v="5"/>
    <s v="Yes"/>
  </r>
  <r>
    <d v="2017-09-12T00:00:00"/>
    <x v="4"/>
    <x v="8"/>
    <x v="543"/>
    <x v="5"/>
    <x v="2"/>
    <x v="11"/>
    <s v="Newell 314"/>
    <n v="11.16"/>
    <n v="2"/>
    <n v="2.79"/>
    <s v="Yes"/>
  </r>
  <r>
    <d v="2017-09-12T00:00:00"/>
    <x v="4"/>
    <x v="8"/>
    <x v="543"/>
    <x v="5"/>
    <x v="1"/>
    <x v="7"/>
    <s v="Bevis 36 x 72 Conference Tables"/>
    <n v="896.33"/>
    <n v="9"/>
    <n v="22.41"/>
    <s v="Yes"/>
  </r>
  <r>
    <d v="2017-09-12T00:00:00"/>
    <x v="4"/>
    <x v="8"/>
    <x v="543"/>
    <x v="5"/>
    <x v="2"/>
    <x v="10"/>
    <s v="Harmony Air Purifier"/>
    <n v="189"/>
    <n v="1"/>
    <n v="68.040000000000006"/>
    <s v="Yes"/>
  </r>
  <r>
    <d v="2017-09-12T00:00:00"/>
    <x v="4"/>
    <x v="8"/>
    <x v="19"/>
    <x v="3"/>
    <x v="2"/>
    <x v="3"/>
    <s v="Xerox 1884"/>
    <n v="143.86000000000001"/>
    <n v="9"/>
    <n v="48.55"/>
    <s v="Yes"/>
  </r>
  <r>
    <d v="2017-09-12T00:00:00"/>
    <x v="4"/>
    <x v="8"/>
    <x v="354"/>
    <x v="22"/>
    <x v="2"/>
    <x v="3"/>
    <s v="Multicolor Computer Printout Paper"/>
    <n v="419.4"/>
    <n v="5"/>
    <n v="146.79"/>
    <s v="Yes"/>
  </r>
  <r>
    <d v="2017-09-12T00:00:00"/>
    <x v="4"/>
    <x v="8"/>
    <x v="354"/>
    <x v="22"/>
    <x v="2"/>
    <x v="9"/>
    <s v="Acco Recycled 2&quot; Capacity Laser Printer Hanging Data Binders"/>
    <n v="13.01"/>
    <n v="3"/>
    <n v="-9.9700000000000006"/>
    <s v="No"/>
  </r>
  <r>
    <d v="2017-09-12T00:00:00"/>
    <x v="4"/>
    <x v="8"/>
    <x v="488"/>
    <x v="5"/>
    <x v="1"/>
    <x v="14"/>
    <s v="O'Sullivan 3-Shelf Heavy-Duty Bookcases"/>
    <n v="148.26"/>
    <n v="3"/>
    <n v="15.7"/>
    <s v="Yes"/>
  </r>
  <r>
    <d v="2017-09-12T00:00:00"/>
    <x v="4"/>
    <x v="8"/>
    <x v="189"/>
    <x v="17"/>
    <x v="2"/>
    <x v="9"/>
    <s v="XtraLife ClearVue Slant-D Ring Binder, White, 3&quot;"/>
    <n v="29.36"/>
    <n v="2"/>
    <n v="13.51"/>
    <s v="Yes"/>
  </r>
  <r>
    <d v="2017-09-12T00:00:00"/>
    <x v="4"/>
    <x v="8"/>
    <x v="189"/>
    <x v="17"/>
    <x v="2"/>
    <x v="10"/>
    <s v="Belkin F9M820V08 8 Outlet Surge"/>
    <n v="214.9"/>
    <n v="5"/>
    <n v="62.32"/>
    <s v="Yes"/>
  </r>
  <r>
    <d v="2017-09-12T00:00:00"/>
    <x v="4"/>
    <x v="8"/>
    <x v="189"/>
    <x v="17"/>
    <x v="2"/>
    <x v="9"/>
    <s v="Avery Durable Slant Ring Binders, No Labels"/>
    <n v="15.92"/>
    <n v="4"/>
    <n v="7.48"/>
    <s v="Yes"/>
  </r>
  <r>
    <d v="2017-09-12T00:00:00"/>
    <x v="4"/>
    <x v="8"/>
    <x v="189"/>
    <x v="17"/>
    <x v="0"/>
    <x v="0"/>
    <s v="Logitech ClearChat Comfort/USB Headset H390"/>
    <n v="146.44999999999999"/>
    <n v="5"/>
    <n v="48.33"/>
    <s v="Yes"/>
  </r>
  <r>
    <d v="2017-09-12T00:00:00"/>
    <x v="4"/>
    <x v="8"/>
    <x v="189"/>
    <x v="17"/>
    <x v="2"/>
    <x v="6"/>
    <s v="Eldon Gobal File Keepers"/>
    <n v="15.14"/>
    <n v="1"/>
    <n v="0.61"/>
    <s v="Yes"/>
  </r>
  <r>
    <d v="2017-09-12T00:00:00"/>
    <x v="4"/>
    <x v="8"/>
    <x v="189"/>
    <x v="17"/>
    <x v="2"/>
    <x v="8"/>
    <s v="Avery 492"/>
    <n v="5.76"/>
    <n v="2"/>
    <n v="2.65"/>
    <s v="Yes"/>
  </r>
  <r>
    <d v="2017-09-12T00:00:00"/>
    <x v="4"/>
    <x v="8"/>
    <x v="189"/>
    <x v="17"/>
    <x v="0"/>
    <x v="12"/>
    <s v="Canon Imageclass D680 Copier / Fax"/>
    <n v="1399.98"/>
    <n v="2"/>
    <n v="629.99"/>
    <s v="Yes"/>
  </r>
  <r>
    <d v="2017-09-12T00:00:00"/>
    <x v="4"/>
    <x v="8"/>
    <x v="78"/>
    <x v="13"/>
    <x v="2"/>
    <x v="9"/>
    <s v="Wilson Jones 1&quot; Hanging DublLock Ring Binders"/>
    <n v="11.09"/>
    <n v="7"/>
    <n v="-8.1300000000000008"/>
    <s v="No"/>
  </r>
  <r>
    <d v="2017-09-12T00:00:00"/>
    <x v="4"/>
    <x v="8"/>
    <x v="559"/>
    <x v="10"/>
    <x v="2"/>
    <x v="9"/>
    <s v="GBC Imprintable Covers"/>
    <n v="54.9"/>
    <n v="5"/>
    <n v="26.9"/>
    <s v="Yes"/>
  </r>
  <r>
    <d v="2017-09-13T00:00:00"/>
    <x v="4"/>
    <x v="8"/>
    <x v="50"/>
    <x v="12"/>
    <x v="2"/>
    <x v="11"/>
    <s v="Fluorescent Highlighters by Dixon"/>
    <n v="15.92"/>
    <n v="5"/>
    <n v="2.79"/>
    <s v="Yes"/>
  </r>
  <r>
    <d v="2017-09-14T00:00:00"/>
    <x v="4"/>
    <x v="8"/>
    <x v="476"/>
    <x v="10"/>
    <x v="2"/>
    <x v="3"/>
    <s v="Telephone Message Books with Fax/Mobile Section, 5 1/2&quot; x 3 3/16&quot;"/>
    <n v="19.05"/>
    <n v="3"/>
    <n v="8.76"/>
    <s v="Yes"/>
  </r>
  <r>
    <d v="2017-09-14T00:00:00"/>
    <x v="4"/>
    <x v="8"/>
    <x v="10"/>
    <x v="8"/>
    <x v="2"/>
    <x v="11"/>
    <s v="Boston Home &amp; Office Model 2000 Electric Pencil Sharpeners"/>
    <n v="70.95"/>
    <n v="3"/>
    <n v="18.45"/>
    <s v="Yes"/>
  </r>
  <r>
    <d v="2017-09-14T00:00:00"/>
    <x v="4"/>
    <x v="8"/>
    <x v="773"/>
    <x v="5"/>
    <x v="2"/>
    <x v="8"/>
    <s v="Avery 48"/>
    <n v="56.7"/>
    <n v="9"/>
    <n v="26.08"/>
    <s v="Yes"/>
  </r>
  <r>
    <d v="2017-09-14T00:00:00"/>
    <x v="4"/>
    <x v="8"/>
    <x v="297"/>
    <x v="13"/>
    <x v="2"/>
    <x v="9"/>
    <s v="GBC Instant Report Kit"/>
    <n v="3.88"/>
    <n v="2"/>
    <n v="-2.59"/>
    <s v="No"/>
  </r>
  <r>
    <d v="2017-09-14T00:00:00"/>
    <x v="4"/>
    <x v="8"/>
    <x v="297"/>
    <x v="13"/>
    <x v="0"/>
    <x v="15"/>
    <s v="Ricoh - Ink Collector Unit for GX3000 Series Printers"/>
    <n v="12.59"/>
    <n v="1"/>
    <n v="-18.04"/>
    <s v="No"/>
  </r>
  <r>
    <d v="2017-09-14T00:00:00"/>
    <x v="4"/>
    <x v="8"/>
    <x v="297"/>
    <x v="13"/>
    <x v="1"/>
    <x v="1"/>
    <s v="Office Star - Ergonomically Designed Knee Chair"/>
    <n v="113.37"/>
    <n v="2"/>
    <n v="-29.15"/>
    <s v="No"/>
  </r>
  <r>
    <d v="2017-09-14T00:00:00"/>
    <x v="4"/>
    <x v="8"/>
    <x v="297"/>
    <x v="13"/>
    <x v="2"/>
    <x v="9"/>
    <s v="Aluminum Screw Posts"/>
    <n v="18.309999999999999"/>
    <n v="4"/>
    <n v="-12.21"/>
    <s v="No"/>
  </r>
  <r>
    <d v="2017-09-14T00:00:00"/>
    <x v="4"/>
    <x v="8"/>
    <x v="297"/>
    <x v="13"/>
    <x v="1"/>
    <x v="5"/>
    <s v="Tensor Track Tree Floor Lamp"/>
    <n v="127.94"/>
    <n v="8"/>
    <n v="4.8"/>
    <s v="Yes"/>
  </r>
  <r>
    <d v="2017-09-14T00:00:00"/>
    <x v="4"/>
    <x v="8"/>
    <x v="297"/>
    <x v="13"/>
    <x v="0"/>
    <x v="15"/>
    <s v="Lexmark MarkNet N8150 Wireless Print Server"/>
    <n v="241.17"/>
    <n v="2"/>
    <n v="-168.82"/>
    <s v="No"/>
  </r>
  <r>
    <d v="2017-09-14T00:00:00"/>
    <x v="4"/>
    <x v="8"/>
    <x v="194"/>
    <x v="12"/>
    <x v="2"/>
    <x v="10"/>
    <s v="3.6 Cubic Foot Counter Height Office Refrigerator"/>
    <n v="942.78"/>
    <n v="4"/>
    <n v="94.28"/>
    <s v="Yes"/>
  </r>
  <r>
    <d v="2017-09-14T00:00:00"/>
    <x v="4"/>
    <x v="8"/>
    <x v="194"/>
    <x v="12"/>
    <x v="2"/>
    <x v="3"/>
    <s v="Xerox 1988"/>
    <n v="74.349999999999994"/>
    <n v="3"/>
    <n v="23.24"/>
    <s v="Yes"/>
  </r>
  <r>
    <d v="2017-09-14T00:00:00"/>
    <x v="4"/>
    <x v="8"/>
    <x v="693"/>
    <x v="2"/>
    <x v="0"/>
    <x v="2"/>
    <s v="Wilson SignalBoost 841262 DB PRO Amplifier Kit"/>
    <n v="1079.8499999999999"/>
    <n v="3"/>
    <n v="323.95999999999998"/>
    <s v="Yes"/>
  </r>
  <r>
    <d v="2017-09-14T00:00:00"/>
    <x v="4"/>
    <x v="8"/>
    <x v="693"/>
    <x v="2"/>
    <x v="2"/>
    <x v="6"/>
    <s v="Sensible Storage WireTech Storage Systems"/>
    <n v="70.98"/>
    <n v="1"/>
    <n v="3.55"/>
    <s v="Yes"/>
  </r>
  <r>
    <d v="2017-09-14T00:00:00"/>
    <x v="4"/>
    <x v="8"/>
    <x v="693"/>
    <x v="2"/>
    <x v="2"/>
    <x v="11"/>
    <s v="Bulldog Table or Wall-Mount Pencil Sharpener"/>
    <n v="29.95"/>
    <n v="5"/>
    <n v="8.69"/>
    <s v="Yes"/>
  </r>
  <r>
    <d v="2017-09-14T00:00:00"/>
    <x v="4"/>
    <x v="8"/>
    <x v="693"/>
    <x v="2"/>
    <x v="1"/>
    <x v="1"/>
    <s v="Office Star - Contemporary Task Swivel chair with Loop Arms, Charcoal"/>
    <n v="589.41"/>
    <n v="5"/>
    <n v="-6.55"/>
    <s v="No"/>
  </r>
  <r>
    <d v="2017-09-14T00:00:00"/>
    <x v="4"/>
    <x v="8"/>
    <x v="747"/>
    <x v="2"/>
    <x v="2"/>
    <x v="3"/>
    <s v="Xerox 1980"/>
    <n v="8.56"/>
    <n v="2"/>
    <n v="3.85"/>
    <s v="Yes"/>
  </r>
  <r>
    <d v="2017-09-14T00:00:00"/>
    <x v="4"/>
    <x v="8"/>
    <x v="747"/>
    <x v="2"/>
    <x v="2"/>
    <x v="3"/>
    <s v="Xerox 1987"/>
    <n v="11.56"/>
    <n v="2"/>
    <n v="5.66"/>
    <s v="Yes"/>
  </r>
  <r>
    <d v="2017-09-14T00:00:00"/>
    <x v="4"/>
    <x v="8"/>
    <x v="563"/>
    <x v="18"/>
    <x v="0"/>
    <x v="0"/>
    <s v="Logitech Wireless Gaming Headset G930"/>
    <n v="895.94"/>
    <n v="7"/>
    <n v="190.39"/>
    <s v="Yes"/>
  </r>
  <r>
    <d v="2017-09-15T00:00:00"/>
    <x v="4"/>
    <x v="8"/>
    <x v="651"/>
    <x v="4"/>
    <x v="2"/>
    <x v="3"/>
    <s v="Xerox 1897"/>
    <n v="31.87"/>
    <n v="8"/>
    <n v="11.55"/>
    <s v="Yes"/>
  </r>
  <r>
    <d v="2017-09-15T00:00:00"/>
    <x v="4"/>
    <x v="8"/>
    <x v="702"/>
    <x v="2"/>
    <x v="1"/>
    <x v="5"/>
    <s v="Master Caster Door Stop, Brown"/>
    <n v="35.56"/>
    <n v="7"/>
    <n v="12.09"/>
    <s v="Yes"/>
  </r>
  <r>
    <d v="2017-09-15T00:00:00"/>
    <x v="4"/>
    <x v="8"/>
    <x v="1"/>
    <x v="3"/>
    <x v="0"/>
    <x v="2"/>
    <s v="Avaya 5420 Digital phone"/>
    <n v="323.98"/>
    <n v="3"/>
    <n v="20.25"/>
    <s v="Yes"/>
  </r>
  <r>
    <d v="2017-09-15T00:00:00"/>
    <x v="4"/>
    <x v="8"/>
    <x v="356"/>
    <x v="6"/>
    <x v="0"/>
    <x v="2"/>
    <s v="GE DSL Phone Line Filter"/>
    <n v="39.99"/>
    <n v="1"/>
    <n v="11.6"/>
    <s v="Yes"/>
  </r>
  <r>
    <d v="2017-09-15T00:00:00"/>
    <x v="4"/>
    <x v="8"/>
    <x v="356"/>
    <x v="6"/>
    <x v="2"/>
    <x v="11"/>
    <s v="Avery Hi-Liter EverBold Pen Style Fluorescent Highlighters, 4/Pack"/>
    <n v="16.28"/>
    <n v="2"/>
    <n v="6.51"/>
    <s v="Yes"/>
  </r>
  <r>
    <d v="2017-09-15T00:00:00"/>
    <x v="4"/>
    <x v="8"/>
    <x v="356"/>
    <x v="6"/>
    <x v="1"/>
    <x v="14"/>
    <s v="Atlantic Metals Mobile 3-Shelf Bookcases, Custom Colors"/>
    <n v="782.94"/>
    <n v="3"/>
    <n v="203.56"/>
    <s v="Yes"/>
  </r>
  <r>
    <d v="2017-09-15T00:00:00"/>
    <x v="4"/>
    <x v="8"/>
    <x v="356"/>
    <x v="6"/>
    <x v="2"/>
    <x v="9"/>
    <s v="Wilson Jones Heavy-Duty Casebound Ring Binders with Metal Hinges"/>
    <n v="242.48"/>
    <n v="7"/>
    <n v="116.39"/>
    <s v="Yes"/>
  </r>
  <r>
    <d v="2017-09-15T00:00:00"/>
    <x v="4"/>
    <x v="8"/>
    <x v="433"/>
    <x v="5"/>
    <x v="2"/>
    <x v="9"/>
    <s v="GBC DocuBind 200 Manual Binding Machine"/>
    <n v="2357.4899999999998"/>
    <n v="7"/>
    <n v="884.06"/>
    <s v="Yes"/>
  </r>
  <r>
    <d v="2017-09-15T00:00:00"/>
    <x v="4"/>
    <x v="8"/>
    <x v="433"/>
    <x v="5"/>
    <x v="0"/>
    <x v="2"/>
    <s v="Panasonic KX-TG6844B Expandable Digital Cordless Telephone"/>
    <n v="369.54"/>
    <n v="7"/>
    <n v="32.340000000000003"/>
    <s v="Yes"/>
  </r>
  <r>
    <d v="2017-09-15T00:00:00"/>
    <x v="4"/>
    <x v="8"/>
    <x v="433"/>
    <x v="5"/>
    <x v="1"/>
    <x v="1"/>
    <s v="Global Deluxe Steno Chair"/>
    <n v="184.75"/>
    <n v="3"/>
    <n v="-20.78"/>
    <s v="No"/>
  </r>
  <r>
    <d v="2017-09-15T00:00:00"/>
    <x v="4"/>
    <x v="8"/>
    <x v="521"/>
    <x v="23"/>
    <x v="2"/>
    <x v="3"/>
    <s v="Xerox 1893"/>
    <n v="163.96"/>
    <n v="5"/>
    <n v="59.44"/>
    <s v="Yes"/>
  </r>
  <r>
    <d v="2017-09-15T00:00:00"/>
    <x v="4"/>
    <x v="8"/>
    <x v="367"/>
    <x v="5"/>
    <x v="1"/>
    <x v="1"/>
    <s v="Leather Task Chair, Black"/>
    <n v="218.35"/>
    <n v="3"/>
    <n v="0"/>
    <s v="Break-Even"/>
  </r>
  <r>
    <d v="2017-09-15T00:00:00"/>
    <x v="4"/>
    <x v="8"/>
    <x v="367"/>
    <x v="5"/>
    <x v="1"/>
    <x v="5"/>
    <s v="Tenex 46&quot; x 60&quot; Computer Anti-Static Chairmat, Rectangular Shaped"/>
    <n v="529.9"/>
    <n v="5"/>
    <n v="105.98"/>
    <s v="Yes"/>
  </r>
  <r>
    <d v="2017-09-15T00:00:00"/>
    <x v="4"/>
    <x v="8"/>
    <x v="367"/>
    <x v="5"/>
    <x v="2"/>
    <x v="11"/>
    <s v="Peel-Off China Markers"/>
    <n v="99.3"/>
    <n v="10"/>
    <n v="41.71"/>
    <s v="Yes"/>
  </r>
  <r>
    <d v="2017-09-15T00:00:00"/>
    <x v="4"/>
    <x v="8"/>
    <x v="367"/>
    <x v="5"/>
    <x v="2"/>
    <x v="10"/>
    <s v="Belkin 5 Outlet SurgeMaster Power Centers"/>
    <n v="108.96"/>
    <n v="2"/>
    <n v="30.51"/>
    <s v="Yes"/>
  </r>
  <r>
    <d v="2017-09-15T00:00:00"/>
    <x v="4"/>
    <x v="8"/>
    <x v="367"/>
    <x v="5"/>
    <x v="2"/>
    <x v="9"/>
    <s v="Cardinal Poly Pocket Divider Pockets for Ring Binders"/>
    <n v="2.69"/>
    <n v="1"/>
    <n v="0.84"/>
    <s v="Yes"/>
  </r>
  <r>
    <d v="2017-09-15T00:00:00"/>
    <x v="4"/>
    <x v="8"/>
    <x v="789"/>
    <x v="8"/>
    <x v="1"/>
    <x v="5"/>
    <s v="DAX Two-Tone Rosewood/Black Document Frame, Desktop, 5 x 7"/>
    <n v="47.4"/>
    <n v="5"/>
    <n v="18.96"/>
    <s v="Yes"/>
  </r>
  <r>
    <d v="2017-09-15T00:00:00"/>
    <x v="4"/>
    <x v="8"/>
    <x v="789"/>
    <x v="8"/>
    <x v="1"/>
    <x v="1"/>
    <s v="SAFCO Folding Chair Trolley"/>
    <n v="512.96"/>
    <n v="4"/>
    <n v="143.63"/>
    <s v="Yes"/>
  </r>
  <r>
    <d v="2017-09-15T00:00:00"/>
    <x v="4"/>
    <x v="8"/>
    <x v="789"/>
    <x v="8"/>
    <x v="0"/>
    <x v="2"/>
    <s v="Plantronics 81402"/>
    <n v="395.94"/>
    <n v="6"/>
    <n v="102.94"/>
    <s v="Yes"/>
  </r>
  <r>
    <d v="2017-09-15T00:00:00"/>
    <x v="4"/>
    <x v="8"/>
    <x v="789"/>
    <x v="8"/>
    <x v="2"/>
    <x v="6"/>
    <s v="Contico 72&quot;H Heavy-Duty Storage System"/>
    <n v="81.96"/>
    <n v="2"/>
    <n v="0"/>
    <s v="Break-Even"/>
  </r>
  <r>
    <d v="2017-09-15T00:00:00"/>
    <x v="4"/>
    <x v="8"/>
    <x v="346"/>
    <x v="4"/>
    <x v="2"/>
    <x v="11"/>
    <s v="Prismacolor Color Pencil Set"/>
    <n v="31.74"/>
    <n v="2"/>
    <n v="8.33"/>
    <s v="Yes"/>
  </r>
  <r>
    <d v="2017-09-15T00:00:00"/>
    <x v="4"/>
    <x v="8"/>
    <x v="416"/>
    <x v="1"/>
    <x v="2"/>
    <x v="11"/>
    <s v="BIC Brite Liner Highlighters"/>
    <n v="12.42"/>
    <n v="3"/>
    <n v="5.22"/>
    <s v="Yes"/>
  </r>
  <r>
    <d v="2017-09-15T00:00:00"/>
    <x v="4"/>
    <x v="8"/>
    <x v="262"/>
    <x v="30"/>
    <x v="2"/>
    <x v="6"/>
    <s v="Eldon ProFile File 'N Store Portable File Tub Letter/Legal Size Black"/>
    <n v="38.619999999999997"/>
    <n v="2"/>
    <n v="10.81"/>
    <s v="Yes"/>
  </r>
  <r>
    <d v="2017-09-15T00:00:00"/>
    <x v="4"/>
    <x v="8"/>
    <x v="262"/>
    <x v="30"/>
    <x v="0"/>
    <x v="0"/>
    <s v="Micro Innovations Wireless Classic Keyboard with Mouse"/>
    <n v="59.98"/>
    <n v="2"/>
    <n v="10.8"/>
    <s v="Yes"/>
  </r>
  <r>
    <d v="2017-09-15T00:00:00"/>
    <x v="4"/>
    <x v="8"/>
    <x v="679"/>
    <x v="27"/>
    <x v="2"/>
    <x v="9"/>
    <s v="Avery Trapezoid Ring Binder, 3&quot; Capacity, Black, 1040 sheets"/>
    <n v="295.06"/>
    <n v="9"/>
    <n v="106.96"/>
    <s v="Yes"/>
  </r>
  <r>
    <d v="2017-09-15T00:00:00"/>
    <x v="4"/>
    <x v="8"/>
    <x v="448"/>
    <x v="5"/>
    <x v="1"/>
    <x v="7"/>
    <s v="Bretford Rectangular Conference Table Tops"/>
    <n v="300.89999999999998"/>
    <n v="1"/>
    <n v="11.28"/>
    <s v="Yes"/>
  </r>
  <r>
    <d v="2017-09-16T00:00:00"/>
    <x v="4"/>
    <x v="8"/>
    <x v="359"/>
    <x v="5"/>
    <x v="2"/>
    <x v="3"/>
    <s v="Ampad Gold Fibre Wirebound Steno Books, 6&quot; x 9&quot;, Gregg Ruled"/>
    <n v="8.82"/>
    <n v="2"/>
    <n v="4.0599999999999996"/>
    <s v="Yes"/>
  </r>
  <r>
    <d v="2017-09-16T00:00:00"/>
    <x v="4"/>
    <x v="8"/>
    <x v="359"/>
    <x v="5"/>
    <x v="2"/>
    <x v="11"/>
    <s v="Newell 330"/>
    <n v="5.98"/>
    <n v="1"/>
    <n v="1.55"/>
    <s v="Yes"/>
  </r>
  <r>
    <d v="2017-09-16T00:00:00"/>
    <x v="4"/>
    <x v="8"/>
    <x v="714"/>
    <x v="4"/>
    <x v="2"/>
    <x v="13"/>
    <s v="Manila Recycled Extra-Heavyweight Clasp Envelopes, 6&quot; x 9&quot;"/>
    <n v="17.57"/>
    <n v="2"/>
    <n v="6.37"/>
    <s v="Yes"/>
  </r>
  <r>
    <d v="2017-09-16T00:00:00"/>
    <x v="4"/>
    <x v="8"/>
    <x v="714"/>
    <x v="4"/>
    <x v="0"/>
    <x v="2"/>
    <s v="ClearSounds CSC500 Amplified Spirit Phone Corded phone"/>
    <n v="55.99"/>
    <n v="1"/>
    <n v="5.6"/>
    <s v="Yes"/>
  </r>
  <r>
    <d v="2017-09-16T00:00:00"/>
    <x v="4"/>
    <x v="8"/>
    <x v="704"/>
    <x v="13"/>
    <x v="2"/>
    <x v="3"/>
    <s v="Xerox 231"/>
    <n v="20.74"/>
    <n v="4"/>
    <n v="7.26"/>
    <s v="Yes"/>
  </r>
  <r>
    <d v="2017-09-16T00:00:00"/>
    <x v="4"/>
    <x v="8"/>
    <x v="440"/>
    <x v="13"/>
    <x v="0"/>
    <x v="0"/>
    <s v="Logitech Trackman Marble Mouse"/>
    <n v="71.98"/>
    <n v="3"/>
    <n v="19.79"/>
    <s v="Yes"/>
  </r>
  <r>
    <d v="2017-09-16T00:00:00"/>
    <x v="4"/>
    <x v="8"/>
    <x v="440"/>
    <x v="13"/>
    <x v="1"/>
    <x v="5"/>
    <s v="Eldon Expressions Punched Metal &amp; Wood Desk Accessories, Black &amp; Cherry"/>
    <n v="22.51"/>
    <n v="3"/>
    <n v="2.25"/>
    <s v="Yes"/>
  </r>
  <r>
    <d v="2017-09-16T00:00:00"/>
    <x v="4"/>
    <x v="8"/>
    <x v="440"/>
    <x v="13"/>
    <x v="2"/>
    <x v="9"/>
    <s v="Binder Posts"/>
    <n v="3.44"/>
    <n v="2"/>
    <n v="-2.76"/>
    <s v="No"/>
  </r>
  <r>
    <d v="2017-09-16T00:00:00"/>
    <x v="4"/>
    <x v="8"/>
    <x v="440"/>
    <x v="13"/>
    <x v="2"/>
    <x v="9"/>
    <s v="GBC DocuBind TL300 Electric Binding System"/>
    <n v="538.19000000000005"/>
    <n v="2"/>
    <n v="-412.62"/>
    <s v="No"/>
  </r>
  <r>
    <d v="2017-09-16T00:00:00"/>
    <x v="4"/>
    <x v="8"/>
    <x v="440"/>
    <x v="13"/>
    <x v="0"/>
    <x v="0"/>
    <s v="Logitech 910-002974 M325 Wireless Mouse for Web Scrolling"/>
    <n v="47.98"/>
    <n v="2"/>
    <n v="14.4"/>
    <s v="Yes"/>
  </r>
  <r>
    <d v="2017-09-16T00:00:00"/>
    <x v="4"/>
    <x v="8"/>
    <x v="257"/>
    <x v="13"/>
    <x v="2"/>
    <x v="3"/>
    <s v="Xerox 1927"/>
    <n v="20.54"/>
    <n v="6"/>
    <n v="6.42"/>
    <s v="Yes"/>
  </r>
  <r>
    <d v="2017-09-16T00:00:00"/>
    <x v="4"/>
    <x v="8"/>
    <x v="563"/>
    <x v="5"/>
    <x v="2"/>
    <x v="4"/>
    <s v="OIC Colored Binder Clips, Assorted Sizes"/>
    <n v="17.899999999999999"/>
    <n v="5"/>
    <n v="8.77"/>
    <s v="Yes"/>
  </r>
  <r>
    <d v="2017-09-16T00:00:00"/>
    <x v="4"/>
    <x v="8"/>
    <x v="757"/>
    <x v="17"/>
    <x v="0"/>
    <x v="0"/>
    <s v="KeyTronicÂ E03601U1 -Â KeyboardÂ - Beige"/>
    <n v="18"/>
    <n v="1"/>
    <n v="3.24"/>
    <s v="Yes"/>
  </r>
  <r>
    <d v="2017-09-17T00:00:00"/>
    <x v="4"/>
    <x v="8"/>
    <x v="722"/>
    <x v="1"/>
    <x v="2"/>
    <x v="3"/>
    <s v="Xerox 1984"/>
    <n v="12.96"/>
    <n v="2"/>
    <n v="6.35"/>
    <s v="Yes"/>
  </r>
  <r>
    <d v="2017-09-17T00:00:00"/>
    <x v="4"/>
    <x v="8"/>
    <x v="702"/>
    <x v="21"/>
    <x v="1"/>
    <x v="1"/>
    <s v="Global Ergonomic Managers Chair"/>
    <n v="723.92"/>
    <n v="4"/>
    <n v="188.22"/>
    <s v="Yes"/>
  </r>
  <r>
    <d v="2017-09-17T00:00:00"/>
    <x v="4"/>
    <x v="8"/>
    <x v="702"/>
    <x v="21"/>
    <x v="2"/>
    <x v="3"/>
    <s v="Easy-staple paper"/>
    <n v="106.32"/>
    <n v="3"/>
    <n v="49.97"/>
    <s v="Yes"/>
  </r>
  <r>
    <d v="2017-09-17T00:00:00"/>
    <x v="4"/>
    <x v="8"/>
    <x v="477"/>
    <x v="27"/>
    <x v="2"/>
    <x v="9"/>
    <s v="Avery Non-Stick Binders"/>
    <n v="10.78"/>
    <n v="3"/>
    <n v="3.5"/>
    <s v="Yes"/>
  </r>
  <r>
    <d v="2017-09-17T00:00:00"/>
    <x v="4"/>
    <x v="8"/>
    <x v="477"/>
    <x v="27"/>
    <x v="2"/>
    <x v="9"/>
    <s v="Acco Pressboard Covers with Storage Hooks, 14 7/8&quot; x 11&quot;, Light Blue"/>
    <n v="11.78"/>
    <n v="3"/>
    <n v="4.2699999999999996"/>
    <s v="Yes"/>
  </r>
  <r>
    <d v="2017-09-17T00:00:00"/>
    <x v="4"/>
    <x v="8"/>
    <x v="477"/>
    <x v="27"/>
    <x v="2"/>
    <x v="3"/>
    <s v="Green Bar Computer Printout Paper"/>
    <n v="164.88"/>
    <n v="3"/>
    <n v="80.790000000000006"/>
    <s v="Yes"/>
  </r>
  <r>
    <d v="2017-09-17T00:00:00"/>
    <x v="4"/>
    <x v="8"/>
    <x v="477"/>
    <x v="27"/>
    <x v="1"/>
    <x v="14"/>
    <s v="Global Adaptabilites Bookcase, Cherry/Storm Gray Finish"/>
    <n v="1292.94"/>
    <n v="3"/>
    <n v="77.58"/>
    <s v="Yes"/>
  </r>
  <r>
    <d v="2017-09-17T00:00:00"/>
    <x v="4"/>
    <x v="8"/>
    <x v="477"/>
    <x v="27"/>
    <x v="2"/>
    <x v="9"/>
    <s v="GBC Pre-Punched Binding Paper, Plastic, White, 8-1/2&quot; x 11&quot;"/>
    <n v="25.58"/>
    <n v="2"/>
    <n v="8.9499999999999993"/>
    <s v="Yes"/>
  </r>
  <r>
    <d v="2017-09-17T00:00:00"/>
    <x v="4"/>
    <x v="8"/>
    <x v="477"/>
    <x v="27"/>
    <x v="2"/>
    <x v="6"/>
    <s v="Mini 13-1/2 Capacity Data Binder Rack, Pearl"/>
    <n v="261.74"/>
    <n v="2"/>
    <n v="65.44"/>
    <s v="Yes"/>
  </r>
  <r>
    <d v="2017-09-17T00:00:00"/>
    <x v="4"/>
    <x v="8"/>
    <x v="477"/>
    <x v="27"/>
    <x v="2"/>
    <x v="8"/>
    <s v="Avery 514"/>
    <n v="14.4"/>
    <n v="5"/>
    <n v="7.06"/>
    <s v="Yes"/>
  </r>
  <r>
    <d v="2017-09-17T00:00:00"/>
    <x v="4"/>
    <x v="8"/>
    <x v="706"/>
    <x v="4"/>
    <x v="2"/>
    <x v="11"/>
    <s v="Newell Chalk Holder"/>
    <n v="9.91"/>
    <n v="3"/>
    <n v="3.22"/>
    <s v="Yes"/>
  </r>
  <r>
    <d v="2017-09-17T00:00:00"/>
    <x v="4"/>
    <x v="8"/>
    <x v="706"/>
    <x v="4"/>
    <x v="1"/>
    <x v="1"/>
    <s v="Global Wood Trimmed Manager's Task Chair, Khaki"/>
    <n v="318.43"/>
    <n v="5"/>
    <n v="-77.33"/>
    <s v="No"/>
  </r>
  <r>
    <d v="2017-09-17T00:00:00"/>
    <x v="4"/>
    <x v="8"/>
    <x v="706"/>
    <x v="4"/>
    <x v="2"/>
    <x v="9"/>
    <s v="Wilson Jones Â“SnapÂ” Scratch Pad Binder Tool for Ring Binders"/>
    <n v="5.8"/>
    <n v="5"/>
    <n v="-10.15"/>
    <s v="No"/>
  </r>
  <r>
    <d v="2017-09-17T00:00:00"/>
    <x v="4"/>
    <x v="8"/>
    <x v="706"/>
    <x v="4"/>
    <x v="0"/>
    <x v="2"/>
    <s v="Polycom VoiceStation 500 ConferenceÂ phone"/>
    <n v="1415.76"/>
    <n v="6"/>
    <n v="88.49"/>
    <s v="Yes"/>
  </r>
  <r>
    <d v="2017-09-17T00:00:00"/>
    <x v="4"/>
    <x v="8"/>
    <x v="228"/>
    <x v="8"/>
    <x v="0"/>
    <x v="15"/>
    <s v="Lexmark 20R1285 X6650 Wireless All-in-One Printer"/>
    <n v="480"/>
    <n v="4"/>
    <n v="225.6"/>
    <s v="Yes"/>
  </r>
  <r>
    <d v="2017-09-17T00:00:00"/>
    <x v="4"/>
    <x v="8"/>
    <x v="228"/>
    <x v="8"/>
    <x v="2"/>
    <x v="6"/>
    <s v="SimpliFile Personal File, Black Granite, 15w x 6-15/16d x 11-1/4h"/>
    <n v="34.049999999999997"/>
    <n v="3"/>
    <n v="9.5299999999999994"/>
    <s v="Yes"/>
  </r>
  <r>
    <d v="2017-09-17T00:00:00"/>
    <x v="4"/>
    <x v="8"/>
    <x v="4"/>
    <x v="41"/>
    <x v="0"/>
    <x v="0"/>
    <s v="Logitech Trackman Marble Mouse"/>
    <n v="89.97"/>
    <n v="3"/>
    <n v="37.79"/>
    <s v="Yes"/>
  </r>
  <r>
    <d v="2017-09-18T00:00:00"/>
    <x v="4"/>
    <x v="8"/>
    <x v="468"/>
    <x v="5"/>
    <x v="2"/>
    <x v="11"/>
    <s v="Newell 343"/>
    <n v="8.82"/>
    <n v="3"/>
    <n v="2.38"/>
    <s v="Yes"/>
  </r>
  <r>
    <d v="2017-09-18T00:00:00"/>
    <x v="4"/>
    <x v="8"/>
    <x v="468"/>
    <x v="5"/>
    <x v="2"/>
    <x v="13"/>
    <s v="Convenience Packs of Business Envelopes"/>
    <n v="10.86"/>
    <n v="3"/>
    <n v="5.0999999999999996"/>
    <s v="Yes"/>
  </r>
  <r>
    <d v="2017-09-18T00:00:00"/>
    <x v="4"/>
    <x v="8"/>
    <x v="468"/>
    <x v="5"/>
    <x v="2"/>
    <x v="3"/>
    <s v="Xerox 1911"/>
    <n v="143.69999999999999"/>
    <n v="3"/>
    <n v="68.98"/>
    <s v="Yes"/>
  </r>
  <r>
    <d v="2017-09-18T00:00:00"/>
    <x v="4"/>
    <x v="8"/>
    <x v="91"/>
    <x v="0"/>
    <x v="2"/>
    <x v="3"/>
    <s v="Adams Telephone Message Book W/Dividers/Space For Phone Numbers, 5 1/4&quot;X8 1/2&quot;, 200/Messages"/>
    <n v="22.72"/>
    <n v="4"/>
    <n v="10.220000000000001"/>
    <s v="Yes"/>
  </r>
  <r>
    <d v="2017-09-18T00:00:00"/>
    <x v="4"/>
    <x v="8"/>
    <x v="222"/>
    <x v="4"/>
    <x v="2"/>
    <x v="11"/>
    <s v="Newell 314"/>
    <n v="8.93"/>
    <n v="2"/>
    <n v="0.56000000000000005"/>
    <s v="Yes"/>
  </r>
  <r>
    <d v="2017-09-18T00:00:00"/>
    <x v="4"/>
    <x v="8"/>
    <x v="222"/>
    <x v="4"/>
    <x v="2"/>
    <x v="6"/>
    <s v="Acco Perma 2700 Stacking Storage Drawers"/>
    <n v="47.58"/>
    <n v="2"/>
    <n v="-2.97"/>
    <s v="No"/>
  </r>
  <r>
    <d v="2017-09-18T00:00:00"/>
    <x v="4"/>
    <x v="8"/>
    <x v="47"/>
    <x v="2"/>
    <x v="2"/>
    <x v="3"/>
    <s v="Xerox 203"/>
    <n v="19.440000000000001"/>
    <n v="3"/>
    <n v="9.33"/>
    <s v="Yes"/>
  </r>
  <r>
    <d v="2017-09-18T00:00:00"/>
    <x v="4"/>
    <x v="8"/>
    <x v="47"/>
    <x v="2"/>
    <x v="1"/>
    <x v="5"/>
    <s v="Ultra Door Push Plate"/>
    <n v="9.82"/>
    <n v="2"/>
    <n v="3.24"/>
    <s v="Yes"/>
  </r>
  <r>
    <d v="2017-09-18T00:00:00"/>
    <x v="4"/>
    <x v="8"/>
    <x v="97"/>
    <x v="31"/>
    <x v="2"/>
    <x v="3"/>
    <s v="Adams Telephone Message Book w/Frequently-Called Numbers Space, 400 Messages per Book"/>
    <n v="15.96"/>
    <n v="2"/>
    <n v="7.98"/>
    <s v="Yes"/>
  </r>
  <r>
    <d v="2017-09-18T00:00:00"/>
    <x v="4"/>
    <x v="8"/>
    <x v="578"/>
    <x v="35"/>
    <x v="2"/>
    <x v="9"/>
    <s v="Wilson Jones Easy Flow II Sheet Lifters"/>
    <n v="10.08"/>
    <n v="7"/>
    <n v="3.53"/>
    <s v="Yes"/>
  </r>
  <r>
    <d v="2017-09-18T00:00:00"/>
    <x v="4"/>
    <x v="8"/>
    <x v="578"/>
    <x v="35"/>
    <x v="0"/>
    <x v="0"/>
    <s v="Kingston Digital DataTraveler 64GB USB 2.0"/>
    <n v="101.34"/>
    <n v="3"/>
    <n v="8.11"/>
    <s v="Yes"/>
  </r>
  <r>
    <d v="2017-09-18T00:00:00"/>
    <x v="4"/>
    <x v="8"/>
    <x v="538"/>
    <x v="21"/>
    <x v="0"/>
    <x v="2"/>
    <s v="I Need's 3d Hello Kitty Hybrid Silicone Case Cover for HTC One X 4g with 3d Hello Kitty Stylus Pen Green/pink"/>
    <n v="95.68"/>
    <n v="8"/>
    <n v="26.79"/>
    <s v="Yes"/>
  </r>
  <r>
    <d v="2017-09-18T00:00:00"/>
    <x v="4"/>
    <x v="8"/>
    <x v="538"/>
    <x v="21"/>
    <x v="2"/>
    <x v="3"/>
    <s v="Post-it Â“Important MessageÂ” Note Pad, Neon Colors, 50 Sheets/Pad"/>
    <n v="50.96"/>
    <n v="7"/>
    <n v="24.46"/>
    <s v="Yes"/>
  </r>
  <r>
    <d v="2017-09-18T00:00:00"/>
    <x v="4"/>
    <x v="8"/>
    <x v="538"/>
    <x v="21"/>
    <x v="2"/>
    <x v="11"/>
    <s v="Hunt PowerHouse Electric Pencil Sharpener, Blue"/>
    <n v="113.94"/>
    <n v="3"/>
    <n v="34.18"/>
    <s v="Yes"/>
  </r>
  <r>
    <d v="2017-09-18T00:00:00"/>
    <x v="4"/>
    <x v="8"/>
    <x v="538"/>
    <x v="21"/>
    <x v="2"/>
    <x v="3"/>
    <s v="Xerox 1997"/>
    <n v="25.92"/>
    <n v="4"/>
    <n v="12.44"/>
    <s v="Yes"/>
  </r>
  <r>
    <d v="2017-09-18T00:00:00"/>
    <x v="4"/>
    <x v="8"/>
    <x v="538"/>
    <x v="21"/>
    <x v="1"/>
    <x v="5"/>
    <s v="Master Caster Door Stop, Gray"/>
    <n v="20.32"/>
    <n v="4"/>
    <n v="6.91"/>
    <s v="Yes"/>
  </r>
  <r>
    <d v="2017-09-18T00:00:00"/>
    <x v="4"/>
    <x v="8"/>
    <x v="538"/>
    <x v="21"/>
    <x v="0"/>
    <x v="2"/>
    <s v="AT&amp;T CL83451 4-Handset Telephone"/>
    <n v="411.98"/>
    <n v="2"/>
    <n v="119.47"/>
    <s v="Yes"/>
  </r>
  <r>
    <d v="2017-09-18T00:00:00"/>
    <x v="4"/>
    <x v="8"/>
    <x v="538"/>
    <x v="21"/>
    <x v="2"/>
    <x v="16"/>
    <s v="Fiskars 8&quot; Scissors, 2/Pack"/>
    <n v="34.479999999999997"/>
    <n v="2"/>
    <n v="10"/>
    <s v="Yes"/>
  </r>
  <r>
    <d v="2017-09-18T00:00:00"/>
    <x v="4"/>
    <x v="8"/>
    <x v="538"/>
    <x v="21"/>
    <x v="2"/>
    <x v="3"/>
    <s v="Xerox 1917"/>
    <n v="244.55"/>
    <n v="5"/>
    <n v="114.94"/>
    <s v="Yes"/>
  </r>
  <r>
    <d v="2017-09-18T00:00:00"/>
    <x v="4"/>
    <x v="8"/>
    <x v="247"/>
    <x v="4"/>
    <x v="2"/>
    <x v="13"/>
    <s v="Jet-Pak Recycled Peel 'N' Seal Padded Mailers"/>
    <n v="114.85"/>
    <n v="4"/>
    <n v="35.89"/>
    <s v="Yes"/>
  </r>
  <r>
    <d v="2017-09-19T00:00:00"/>
    <x v="4"/>
    <x v="8"/>
    <x v="77"/>
    <x v="11"/>
    <x v="2"/>
    <x v="6"/>
    <s v="Advantus 10-Drawer Portable Organizer, Chrome Metal Frame, Smoke Drawers"/>
    <n v="95.62"/>
    <n v="2"/>
    <n v="9.56"/>
    <s v="Yes"/>
  </r>
  <r>
    <d v="2017-09-19T00:00:00"/>
    <x v="4"/>
    <x v="8"/>
    <x v="703"/>
    <x v="16"/>
    <x v="0"/>
    <x v="2"/>
    <s v="Mophie Juice Pack Helium for iPhone"/>
    <n v="191.98"/>
    <n v="3"/>
    <n v="19.2"/>
    <s v="Yes"/>
  </r>
  <r>
    <d v="2017-09-19T00:00:00"/>
    <x v="4"/>
    <x v="8"/>
    <x v="703"/>
    <x v="16"/>
    <x v="2"/>
    <x v="11"/>
    <s v="Peel-Off China Markers"/>
    <n v="23.83"/>
    <n v="3"/>
    <n v="6.55"/>
    <s v="Yes"/>
  </r>
  <r>
    <d v="2017-09-19T00:00:00"/>
    <x v="4"/>
    <x v="8"/>
    <x v="703"/>
    <x v="16"/>
    <x v="1"/>
    <x v="5"/>
    <s v="Howard Miller 14-1/2&quot; Diameter Chrome Round Wall Clock"/>
    <n v="409.22"/>
    <n v="8"/>
    <n v="61.38"/>
    <s v="Yes"/>
  </r>
  <r>
    <d v="2017-09-19T00:00:00"/>
    <x v="4"/>
    <x v="8"/>
    <x v="703"/>
    <x v="16"/>
    <x v="1"/>
    <x v="14"/>
    <s v="O'Sullivan 4-Shelf Bookcase in Odessa Pine"/>
    <n v="72.59"/>
    <n v="2"/>
    <n v="-128.24"/>
    <s v="No"/>
  </r>
  <r>
    <d v="2017-09-19T00:00:00"/>
    <x v="4"/>
    <x v="8"/>
    <x v="421"/>
    <x v="2"/>
    <x v="2"/>
    <x v="3"/>
    <s v="Xerox 228"/>
    <n v="32.4"/>
    <n v="5"/>
    <n v="15.55"/>
    <s v="Yes"/>
  </r>
  <r>
    <d v="2017-09-19T00:00:00"/>
    <x v="4"/>
    <x v="8"/>
    <x v="692"/>
    <x v="5"/>
    <x v="0"/>
    <x v="0"/>
    <s v="Microsoft Natural Ergonomic Keyboard 4000"/>
    <n v="149.94999999999999"/>
    <n v="5"/>
    <n v="31.49"/>
    <s v="Yes"/>
  </r>
  <r>
    <d v="2017-09-19T00:00:00"/>
    <x v="4"/>
    <x v="8"/>
    <x v="692"/>
    <x v="5"/>
    <x v="2"/>
    <x v="11"/>
    <s v="Boston 16765 Mini Stand Up Battery Pencil Sharpener"/>
    <n v="23.32"/>
    <n v="2"/>
    <n v="6.06"/>
    <s v="Yes"/>
  </r>
  <r>
    <d v="2017-09-19T00:00:00"/>
    <x v="4"/>
    <x v="8"/>
    <x v="692"/>
    <x v="5"/>
    <x v="2"/>
    <x v="11"/>
    <s v="Newell 33"/>
    <n v="16.739999999999998"/>
    <n v="3"/>
    <n v="4.8499999999999996"/>
    <s v="Yes"/>
  </r>
  <r>
    <d v="2017-09-19T00:00:00"/>
    <x v="4"/>
    <x v="8"/>
    <x v="442"/>
    <x v="21"/>
    <x v="2"/>
    <x v="11"/>
    <s v="SANFORD Major Accent Highlighters"/>
    <n v="35.4"/>
    <n v="5"/>
    <n v="13.45"/>
    <s v="Yes"/>
  </r>
  <r>
    <d v="2017-09-19T00:00:00"/>
    <x v="4"/>
    <x v="8"/>
    <x v="579"/>
    <x v="22"/>
    <x v="2"/>
    <x v="6"/>
    <s v="Akro Stacking Bins"/>
    <n v="12.62"/>
    <n v="2"/>
    <n v="-2.52"/>
    <s v="No"/>
  </r>
  <r>
    <d v="2017-09-19T00:00:00"/>
    <x v="4"/>
    <x v="8"/>
    <x v="579"/>
    <x v="22"/>
    <x v="0"/>
    <x v="0"/>
    <s v="Sony Micro Vault Click 16 GB USB 2.0 Flash Drive"/>
    <n v="89.58"/>
    <n v="2"/>
    <n v="4.4800000000000004"/>
    <s v="Yes"/>
  </r>
  <r>
    <d v="2017-09-19T00:00:00"/>
    <x v="4"/>
    <x v="8"/>
    <x v="579"/>
    <x v="22"/>
    <x v="0"/>
    <x v="2"/>
    <s v="Polycom VoiceStation 500 ConferenceÂ phone"/>
    <n v="471.92"/>
    <n v="2"/>
    <n v="29.5"/>
    <s v="Yes"/>
  </r>
  <r>
    <d v="2017-09-19T00:00:00"/>
    <x v="4"/>
    <x v="8"/>
    <x v="579"/>
    <x v="22"/>
    <x v="2"/>
    <x v="9"/>
    <s v="Plastic Binding Combs"/>
    <n v="18.18"/>
    <n v="4"/>
    <n v="-13.94"/>
    <s v="No"/>
  </r>
  <r>
    <d v="2017-09-19T00:00:00"/>
    <x v="4"/>
    <x v="8"/>
    <x v="256"/>
    <x v="13"/>
    <x v="2"/>
    <x v="9"/>
    <s v="Acco PRESSTEX Data Binder with Storage Hooks, Dark Blue, 9 1/2&quot; X 11&quot;"/>
    <n v="4.84"/>
    <n v="3"/>
    <n v="-3.39"/>
    <s v="No"/>
  </r>
  <r>
    <d v="2017-09-20T00:00:00"/>
    <x v="4"/>
    <x v="8"/>
    <x v="191"/>
    <x v="2"/>
    <x v="1"/>
    <x v="1"/>
    <s v="Hon Valutask Swivel Chairs"/>
    <n v="272.64999999999998"/>
    <n v="3"/>
    <n v="18.18"/>
    <s v="Yes"/>
  </r>
  <r>
    <d v="2017-09-20T00:00:00"/>
    <x v="4"/>
    <x v="8"/>
    <x v="191"/>
    <x v="2"/>
    <x v="0"/>
    <x v="0"/>
    <s v="LogitechÂ Wireless Boombox Speaker - portable - wireless, wired"/>
    <n v="212.8"/>
    <n v="2"/>
    <n v="95.76"/>
    <s v="Yes"/>
  </r>
  <r>
    <d v="2017-09-20T00:00:00"/>
    <x v="4"/>
    <x v="8"/>
    <x v="191"/>
    <x v="2"/>
    <x v="2"/>
    <x v="3"/>
    <s v="TOPS &quot;Important Message&quot; Pads, Canary, 4-1/4 x 5-1/2, 50 Sheets per Pad"/>
    <n v="38.520000000000003"/>
    <n v="9"/>
    <n v="18.100000000000001"/>
    <s v="Yes"/>
  </r>
  <r>
    <d v="2017-09-20T00:00:00"/>
    <x v="4"/>
    <x v="8"/>
    <x v="191"/>
    <x v="2"/>
    <x v="0"/>
    <x v="0"/>
    <s v="SanDisk Cruzer 64 GB USB Flash Drive"/>
    <n v="72.64"/>
    <n v="2"/>
    <n v="21.79"/>
    <s v="Yes"/>
  </r>
  <r>
    <d v="2017-09-20T00:00:00"/>
    <x v="4"/>
    <x v="8"/>
    <x v="191"/>
    <x v="2"/>
    <x v="2"/>
    <x v="6"/>
    <s v="SimpliFile Personal File, Black Granite, 15w x 6-15/16d x 11-1/4h"/>
    <n v="45.4"/>
    <n v="4"/>
    <n v="12.71"/>
    <s v="Yes"/>
  </r>
  <r>
    <d v="2017-09-20T00:00:00"/>
    <x v="4"/>
    <x v="8"/>
    <x v="191"/>
    <x v="2"/>
    <x v="2"/>
    <x v="3"/>
    <s v="Adams Phone Message Book, 200 Message Capacity, 8 1/16Â” x 11Â”"/>
    <n v="13.76"/>
    <n v="2"/>
    <n v="6.33"/>
    <s v="Yes"/>
  </r>
  <r>
    <d v="2017-09-20T00:00:00"/>
    <x v="4"/>
    <x v="8"/>
    <x v="191"/>
    <x v="2"/>
    <x v="1"/>
    <x v="1"/>
    <s v="Global Leather Task Chair, Black"/>
    <n v="80.989999999999995"/>
    <n v="1"/>
    <n v="8.1"/>
    <s v="Yes"/>
  </r>
  <r>
    <d v="2017-09-20T00:00:00"/>
    <x v="4"/>
    <x v="8"/>
    <x v="191"/>
    <x v="2"/>
    <x v="2"/>
    <x v="9"/>
    <s v="Pressboard Covers with Storage Hooks, 9 1/2&quot; x 11&quot;, Light Blue"/>
    <n v="11.78"/>
    <n v="3"/>
    <n v="3.98"/>
    <s v="Yes"/>
  </r>
  <r>
    <d v="2017-09-20T00:00:00"/>
    <x v="4"/>
    <x v="8"/>
    <x v="191"/>
    <x v="2"/>
    <x v="2"/>
    <x v="4"/>
    <s v="Advantus Push Pins"/>
    <n v="4.3600000000000003"/>
    <n v="2"/>
    <n v="1.79"/>
    <s v="Yes"/>
  </r>
  <r>
    <d v="2017-09-20T00:00:00"/>
    <x v="4"/>
    <x v="8"/>
    <x v="191"/>
    <x v="2"/>
    <x v="1"/>
    <x v="1"/>
    <s v="Hon 4070 Series Pagoda Armless Upholstered Stacking Chairs"/>
    <n v="2888.13"/>
    <n v="11"/>
    <n v="609.72"/>
    <s v="Yes"/>
  </r>
  <r>
    <d v="2017-09-20T00:00:00"/>
    <x v="4"/>
    <x v="8"/>
    <x v="191"/>
    <x v="2"/>
    <x v="0"/>
    <x v="2"/>
    <s v="Apple iPhone 5"/>
    <n v="1299.6600000000001"/>
    <n v="2"/>
    <n v="350.91"/>
    <s v="Yes"/>
  </r>
  <r>
    <d v="2017-09-20T00:00:00"/>
    <x v="4"/>
    <x v="8"/>
    <x v="191"/>
    <x v="2"/>
    <x v="1"/>
    <x v="1"/>
    <s v="Global Troy Executive Leather Low-Back Tilter"/>
    <n v="2254.41"/>
    <n v="5"/>
    <n v="375.74"/>
    <s v="Yes"/>
  </r>
  <r>
    <d v="2017-09-20T00:00:00"/>
    <x v="4"/>
    <x v="8"/>
    <x v="191"/>
    <x v="2"/>
    <x v="0"/>
    <x v="2"/>
    <s v="Plantronics CordlessÂ Phone HeadsetÂ with In-line Volume - M214C"/>
    <n v="104.85"/>
    <n v="3"/>
    <n v="28.31"/>
    <s v="Yes"/>
  </r>
  <r>
    <d v="2017-09-20T00:00:00"/>
    <x v="4"/>
    <x v="8"/>
    <x v="191"/>
    <x v="2"/>
    <x v="0"/>
    <x v="0"/>
    <s v="LogitechÂ LS21 Speaker System - PC Multimedia - 2.1-CH - Wired"/>
    <n v="59.97"/>
    <n v="3"/>
    <n v="20.39"/>
    <s v="Yes"/>
  </r>
  <r>
    <d v="2017-09-21T00:00:00"/>
    <x v="4"/>
    <x v="8"/>
    <x v="391"/>
    <x v="7"/>
    <x v="2"/>
    <x v="9"/>
    <s v="Avery Durable Binders"/>
    <n v="20.16"/>
    <n v="7"/>
    <n v="9.8800000000000008"/>
    <s v="Yes"/>
  </r>
  <r>
    <d v="2017-09-21T00:00:00"/>
    <x v="4"/>
    <x v="8"/>
    <x v="365"/>
    <x v="21"/>
    <x v="2"/>
    <x v="10"/>
    <s v="APC 7 Outlet Network SurgeArrest Surge Protector"/>
    <n v="80.48"/>
    <n v="1"/>
    <n v="24.14"/>
    <s v="Yes"/>
  </r>
  <r>
    <d v="2017-09-21T00:00:00"/>
    <x v="4"/>
    <x v="8"/>
    <x v="219"/>
    <x v="13"/>
    <x v="2"/>
    <x v="9"/>
    <s v="Insertable Tab Indexes For Data Binders"/>
    <n v="1.91"/>
    <n v="2"/>
    <n v="-1.53"/>
    <s v="No"/>
  </r>
  <r>
    <d v="2017-09-21T00:00:00"/>
    <x v="4"/>
    <x v="8"/>
    <x v="662"/>
    <x v="1"/>
    <x v="0"/>
    <x v="0"/>
    <s v="Sony 64GB Class 10 Micro SDHC R40 Memory Card"/>
    <n v="71.98"/>
    <n v="2"/>
    <n v="15.12"/>
    <s v="Yes"/>
  </r>
  <r>
    <d v="2017-09-21T00:00:00"/>
    <x v="4"/>
    <x v="8"/>
    <x v="662"/>
    <x v="1"/>
    <x v="0"/>
    <x v="0"/>
    <s v="Logitech M510 Wireless Mouse"/>
    <n v="79.98"/>
    <n v="2"/>
    <n v="26.39"/>
    <s v="Yes"/>
  </r>
  <r>
    <d v="2017-09-21T00:00:00"/>
    <x v="4"/>
    <x v="8"/>
    <x v="317"/>
    <x v="11"/>
    <x v="2"/>
    <x v="9"/>
    <s v="Avery Trapezoid Ring Binder, 3&quot; Capacity, Black, 1040 sheets"/>
    <n v="12.29"/>
    <n v="1"/>
    <n v="-8.61"/>
    <s v="No"/>
  </r>
  <r>
    <d v="2017-09-21T00:00:00"/>
    <x v="4"/>
    <x v="8"/>
    <x v="700"/>
    <x v="5"/>
    <x v="2"/>
    <x v="6"/>
    <s v="Tenex Personal Filing Tote With Secure Closure Lid, Black/Frost"/>
    <n v="15.51"/>
    <n v="1"/>
    <n v="3.88"/>
    <s v="Yes"/>
  </r>
  <r>
    <d v="2017-09-21T00:00:00"/>
    <x v="4"/>
    <x v="8"/>
    <x v="457"/>
    <x v="5"/>
    <x v="2"/>
    <x v="3"/>
    <s v="Adams Telephone Message Book w/Frequently-Called Numbers Space, 400 Messages per Book"/>
    <n v="55.86"/>
    <n v="7"/>
    <n v="27.93"/>
    <s v="Yes"/>
  </r>
  <r>
    <d v="2017-09-22T00:00:00"/>
    <x v="4"/>
    <x v="8"/>
    <x v="471"/>
    <x v="0"/>
    <x v="2"/>
    <x v="3"/>
    <s v="Xerox 1940"/>
    <n v="219.84"/>
    <n v="4"/>
    <n v="107.72"/>
    <s v="Yes"/>
  </r>
  <r>
    <d v="2017-09-22T00:00:00"/>
    <x v="4"/>
    <x v="8"/>
    <x v="471"/>
    <x v="0"/>
    <x v="0"/>
    <x v="0"/>
    <s v="Logitech Desktop MK120 Mouse and keyboard Combo"/>
    <n v="98.16"/>
    <n v="6"/>
    <n v="9.82"/>
    <s v="Yes"/>
  </r>
  <r>
    <d v="2017-09-22T00:00:00"/>
    <x v="4"/>
    <x v="8"/>
    <x v="471"/>
    <x v="0"/>
    <x v="2"/>
    <x v="9"/>
    <s v="ACCOHIDE Binder by Acco"/>
    <n v="33.04"/>
    <n v="8"/>
    <n v="15.53"/>
    <s v="Yes"/>
  </r>
  <r>
    <d v="2017-09-22T00:00:00"/>
    <x v="4"/>
    <x v="8"/>
    <x v="471"/>
    <x v="0"/>
    <x v="0"/>
    <x v="2"/>
    <s v="AT&amp;T CL82213"/>
    <n v="86.97"/>
    <n v="3"/>
    <n v="25.22"/>
    <s v="Yes"/>
  </r>
  <r>
    <d v="2017-09-22T00:00:00"/>
    <x v="4"/>
    <x v="8"/>
    <x v="428"/>
    <x v="13"/>
    <x v="2"/>
    <x v="9"/>
    <s v="Clear Mylar Reinforcing Strips"/>
    <n v="5.61"/>
    <n v="1"/>
    <n v="-4.3"/>
    <s v="No"/>
  </r>
  <r>
    <d v="2017-09-22T00:00:00"/>
    <x v="4"/>
    <x v="8"/>
    <x v="428"/>
    <x v="13"/>
    <x v="2"/>
    <x v="16"/>
    <s v="Martin Yale Chadless Opener Electric Letter Opener"/>
    <n v="4663.74"/>
    <n v="7"/>
    <n v="-1049.3399999999999"/>
    <s v="No"/>
  </r>
  <r>
    <d v="2017-09-22T00:00:00"/>
    <x v="4"/>
    <x v="8"/>
    <x v="428"/>
    <x v="13"/>
    <x v="0"/>
    <x v="0"/>
    <s v="Logitech Wireless Marathon Mouse M705"/>
    <n v="79.98"/>
    <n v="2"/>
    <n v="23"/>
    <s v="Yes"/>
  </r>
  <r>
    <d v="2017-09-22T00:00:00"/>
    <x v="4"/>
    <x v="8"/>
    <x v="242"/>
    <x v="10"/>
    <x v="1"/>
    <x v="14"/>
    <s v="O'Sullivan 4-Shelf Bookcase in Odessa Pine"/>
    <n v="241.96"/>
    <n v="2"/>
    <n v="41.13"/>
    <s v="Yes"/>
  </r>
  <r>
    <d v="2017-09-22T00:00:00"/>
    <x v="4"/>
    <x v="8"/>
    <x v="242"/>
    <x v="10"/>
    <x v="2"/>
    <x v="8"/>
    <s v="Avery 511"/>
    <n v="27.72"/>
    <n v="9"/>
    <n v="13.31"/>
    <s v="Yes"/>
  </r>
  <r>
    <d v="2017-09-22T00:00:00"/>
    <x v="4"/>
    <x v="8"/>
    <x v="468"/>
    <x v="4"/>
    <x v="2"/>
    <x v="13"/>
    <s v="Staple envelope"/>
    <n v="13.39"/>
    <n v="3"/>
    <n v="5.0199999999999996"/>
    <s v="Yes"/>
  </r>
  <r>
    <d v="2017-09-22T00:00:00"/>
    <x v="4"/>
    <x v="8"/>
    <x v="468"/>
    <x v="4"/>
    <x v="2"/>
    <x v="9"/>
    <s v="Insertable Tab Post Binder Dividers"/>
    <n v="11.23"/>
    <n v="7"/>
    <n v="-18.53"/>
    <s v="No"/>
  </r>
  <r>
    <d v="2017-09-22T00:00:00"/>
    <x v="4"/>
    <x v="8"/>
    <x v="307"/>
    <x v="9"/>
    <x v="2"/>
    <x v="9"/>
    <s v="Ibico EB-19 Dual Function Manual Binding System"/>
    <n v="691.96"/>
    <n v="4"/>
    <n v="318.3"/>
    <s v="Yes"/>
  </r>
  <r>
    <d v="2017-09-22T00:00:00"/>
    <x v="4"/>
    <x v="8"/>
    <x v="307"/>
    <x v="9"/>
    <x v="0"/>
    <x v="0"/>
    <s v="Verbatim 25 GB 6x Blu-ray Single Layer Recordable Disc, 3/Pack"/>
    <n v="34.950000000000003"/>
    <n v="5"/>
    <n v="15.38"/>
    <s v="Yes"/>
  </r>
  <r>
    <d v="2017-09-22T00:00:00"/>
    <x v="4"/>
    <x v="8"/>
    <x v="42"/>
    <x v="35"/>
    <x v="2"/>
    <x v="3"/>
    <s v="Southworth 25% Cotton Linen-Finish Paper &amp; Envelopes"/>
    <n v="27.18"/>
    <n v="3"/>
    <n v="12.23"/>
    <s v="Yes"/>
  </r>
  <r>
    <d v="2017-09-22T00:00:00"/>
    <x v="4"/>
    <x v="8"/>
    <x v="152"/>
    <x v="37"/>
    <x v="0"/>
    <x v="2"/>
    <s v="GE 30524EE4"/>
    <n v="391.98"/>
    <n v="2"/>
    <n v="113.67"/>
    <s v="Yes"/>
  </r>
  <r>
    <d v="2017-09-22T00:00:00"/>
    <x v="4"/>
    <x v="8"/>
    <x v="588"/>
    <x v="38"/>
    <x v="2"/>
    <x v="6"/>
    <s v="Tenex Personal Project File with Scoop Front Design, Black"/>
    <n v="67.400000000000006"/>
    <n v="5"/>
    <n v="17.52"/>
    <s v="Yes"/>
  </r>
  <r>
    <d v="2017-09-22T00:00:00"/>
    <x v="4"/>
    <x v="8"/>
    <x v="598"/>
    <x v="2"/>
    <x v="2"/>
    <x v="9"/>
    <s v="GBC Poly Designer Binding Covers"/>
    <n v="40.18"/>
    <n v="3"/>
    <n v="14.56"/>
    <s v="Yes"/>
  </r>
  <r>
    <d v="2017-09-22T00:00:00"/>
    <x v="4"/>
    <x v="8"/>
    <x v="518"/>
    <x v="21"/>
    <x v="2"/>
    <x v="3"/>
    <s v="Xerox 219"/>
    <n v="12.96"/>
    <n v="2"/>
    <n v="6.22"/>
    <s v="Yes"/>
  </r>
  <r>
    <d v="2017-09-22T00:00:00"/>
    <x v="4"/>
    <x v="8"/>
    <x v="518"/>
    <x v="21"/>
    <x v="2"/>
    <x v="11"/>
    <s v="Stride Job 150 Highlighters, Chisel Tip, Assorted Colors"/>
    <n v="17.940000000000001"/>
    <n v="3"/>
    <n v="6.46"/>
    <s v="Yes"/>
  </r>
  <r>
    <d v="2017-09-22T00:00:00"/>
    <x v="4"/>
    <x v="8"/>
    <x v="114"/>
    <x v="5"/>
    <x v="2"/>
    <x v="16"/>
    <s v="Fiskars Softgrip Scissors"/>
    <n v="21.96"/>
    <n v="2"/>
    <n v="6.15"/>
    <s v="Yes"/>
  </r>
  <r>
    <d v="2017-09-22T00:00:00"/>
    <x v="4"/>
    <x v="8"/>
    <x v="418"/>
    <x v="2"/>
    <x v="0"/>
    <x v="0"/>
    <s v="WD My Passport Ultra 2TB Portable External Hard Drive"/>
    <n v="1071"/>
    <n v="9"/>
    <n v="171.36"/>
    <s v="Yes"/>
  </r>
  <r>
    <d v="2017-09-22T00:00:00"/>
    <x v="4"/>
    <x v="8"/>
    <x v="418"/>
    <x v="2"/>
    <x v="1"/>
    <x v="5"/>
    <s v="Eldon 500 Class Desk Accessories"/>
    <n v="12.07"/>
    <n v="1"/>
    <n v="3.98"/>
    <s v="Yes"/>
  </r>
  <r>
    <d v="2017-09-23T00:00:00"/>
    <x v="4"/>
    <x v="8"/>
    <x v="732"/>
    <x v="1"/>
    <x v="2"/>
    <x v="10"/>
    <s v="Belkin 8 Outlet SurgeMaster II Gold Surge Protector"/>
    <n v="119.96"/>
    <n v="2"/>
    <n v="33.590000000000003"/>
    <s v="Yes"/>
  </r>
  <r>
    <d v="2017-09-23T00:00:00"/>
    <x v="4"/>
    <x v="8"/>
    <x v="732"/>
    <x v="1"/>
    <x v="2"/>
    <x v="6"/>
    <s v="Sterilite Officeware Hinged File Box"/>
    <n v="31.44"/>
    <n v="3"/>
    <n v="8.49"/>
    <s v="Yes"/>
  </r>
  <r>
    <d v="2017-09-23T00:00:00"/>
    <x v="4"/>
    <x v="8"/>
    <x v="732"/>
    <x v="1"/>
    <x v="2"/>
    <x v="9"/>
    <s v="Avery Printable Repositionable Plastic Tabs"/>
    <n v="6.88"/>
    <n v="1"/>
    <n v="2.3199999999999998"/>
    <s v="Yes"/>
  </r>
  <r>
    <d v="2017-09-23T00:00:00"/>
    <x v="4"/>
    <x v="8"/>
    <x v="503"/>
    <x v="15"/>
    <x v="1"/>
    <x v="5"/>
    <s v="Aluminum Document Frame"/>
    <n v="29.33"/>
    <n v="3"/>
    <n v="3.67"/>
    <s v="Yes"/>
  </r>
  <r>
    <d v="2017-09-23T00:00:00"/>
    <x v="4"/>
    <x v="8"/>
    <x v="661"/>
    <x v="32"/>
    <x v="0"/>
    <x v="0"/>
    <s v="ImationÂ Secure+ Hardware Encrypted USB 2.0Â Flash Drive; 16GB"/>
    <n v="291.95999999999998"/>
    <n v="4"/>
    <n v="102.19"/>
    <s v="Yes"/>
  </r>
  <r>
    <d v="2017-09-23T00:00:00"/>
    <x v="4"/>
    <x v="8"/>
    <x v="59"/>
    <x v="15"/>
    <x v="2"/>
    <x v="13"/>
    <s v="Wausau Papers Astrobrights Colored Envelopes"/>
    <n v="14.35"/>
    <n v="3"/>
    <n v="5.2"/>
    <s v="Yes"/>
  </r>
  <r>
    <d v="2017-09-23T00:00:00"/>
    <x v="4"/>
    <x v="8"/>
    <x v="393"/>
    <x v="15"/>
    <x v="1"/>
    <x v="14"/>
    <s v="Atlantic Metals Mobile 5-Shelf Bookcases, Custom Colors"/>
    <n v="180.59"/>
    <n v="2"/>
    <n v="-240.78"/>
    <s v="No"/>
  </r>
  <r>
    <d v="2017-09-23T00:00:00"/>
    <x v="4"/>
    <x v="8"/>
    <x v="393"/>
    <x v="15"/>
    <x v="0"/>
    <x v="0"/>
    <s v="Belkin F8E887 USB Wired Ergonomic Keyboard"/>
    <n v="47.98"/>
    <n v="2"/>
    <n v="0.6"/>
    <s v="Yes"/>
  </r>
  <r>
    <d v="2017-09-23T00:00:00"/>
    <x v="4"/>
    <x v="8"/>
    <x v="113"/>
    <x v="5"/>
    <x v="2"/>
    <x v="9"/>
    <s v="Acco PRESSTEX Data Binder with Storage Hooks, Light Blue, 9 1/2&quot; X 11&quot;"/>
    <n v="25.82"/>
    <n v="6"/>
    <n v="9.0399999999999991"/>
    <s v="Yes"/>
  </r>
  <r>
    <d v="2017-09-23T00:00:00"/>
    <x v="4"/>
    <x v="8"/>
    <x v="113"/>
    <x v="5"/>
    <x v="2"/>
    <x v="10"/>
    <s v="APC 7 Outlet Network SurgeArrest Surge Protector"/>
    <n v="160.96"/>
    <n v="2"/>
    <n v="48.29"/>
    <s v="Yes"/>
  </r>
  <r>
    <d v="2017-09-23T00:00:00"/>
    <x v="4"/>
    <x v="8"/>
    <x v="766"/>
    <x v="11"/>
    <x v="2"/>
    <x v="3"/>
    <s v="Xerox 1941"/>
    <n v="251.64"/>
    <n v="3"/>
    <n v="88.07"/>
    <s v="Yes"/>
  </r>
  <r>
    <d v="2017-09-23T00:00:00"/>
    <x v="4"/>
    <x v="8"/>
    <x v="620"/>
    <x v="3"/>
    <x v="2"/>
    <x v="10"/>
    <s v="Euro Pro Shark Stick Mini Vacuum"/>
    <n v="73.180000000000007"/>
    <n v="6"/>
    <n v="-197.58"/>
    <s v="No"/>
  </r>
  <r>
    <d v="2017-09-23T00:00:00"/>
    <x v="4"/>
    <x v="8"/>
    <x v="620"/>
    <x v="3"/>
    <x v="2"/>
    <x v="3"/>
    <s v="Xerox 217"/>
    <n v="20.74"/>
    <n v="4"/>
    <n v="7.26"/>
    <s v="Yes"/>
  </r>
  <r>
    <d v="2017-09-23T00:00:00"/>
    <x v="4"/>
    <x v="8"/>
    <x v="620"/>
    <x v="3"/>
    <x v="0"/>
    <x v="2"/>
    <s v="OtterBox Commuter Series Case - Samsung Galaxy S4"/>
    <n v="39.979999999999997"/>
    <n v="2"/>
    <n v="-9"/>
    <s v="No"/>
  </r>
  <r>
    <d v="2017-09-23T00:00:00"/>
    <x v="4"/>
    <x v="8"/>
    <x v="679"/>
    <x v="9"/>
    <x v="0"/>
    <x v="0"/>
    <s v="Microsoft Wireless Mobile Mouse 4000"/>
    <n v="199.95"/>
    <n v="5"/>
    <n v="63.98"/>
    <s v="Yes"/>
  </r>
  <r>
    <d v="2017-09-23T00:00:00"/>
    <x v="4"/>
    <x v="8"/>
    <x v="679"/>
    <x v="9"/>
    <x v="2"/>
    <x v="3"/>
    <s v="Xerox 225"/>
    <n v="12.96"/>
    <n v="2"/>
    <n v="6.22"/>
    <s v="Yes"/>
  </r>
  <r>
    <d v="2017-09-23T00:00:00"/>
    <x v="4"/>
    <x v="8"/>
    <x v="300"/>
    <x v="5"/>
    <x v="2"/>
    <x v="3"/>
    <s v="Xerox 1909"/>
    <n v="211.04"/>
    <n v="8"/>
    <n v="97.08"/>
    <s v="Yes"/>
  </r>
  <r>
    <d v="2017-09-23T00:00:00"/>
    <x v="4"/>
    <x v="8"/>
    <x v="300"/>
    <x v="5"/>
    <x v="1"/>
    <x v="1"/>
    <s v="GuestStacker Chair with Chrome Finish Legs"/>
    <n v="594.82000000000005"/>
    <n v="2"/>
    <n v="59.48"/>
    <s v="Yes"/>
  </r>
  <r>
    <d v="2017-09-23T00:00:00"/>
    <x v="4"/>
    <x v="8"/>
    <x v="300"/>
    <x v="5"/>
    <x v="2"/>
    <x v="9"/>
    <s v="Ibico Plastic Spiral Binding Combs"/>
    <n v="72.959999999999994"/>
    <n v="3"/>
    <n v="23.71"/>
    <s v="Yes"/>
  </r>
  <r>
    <d v="2017-09-23T00:00:00"/>
    <x v="4"/>
    <x v="8"/>
    <x v="264"/>
    <x v="4"/>
    <x v="2"/>
    <x v="3"/>
    <s v="Xerox 1899"/>
    <n v="9.25"/>
    <n v="2"/>
    <n v="3.35"/>
    <s v="Yes"/>
  </r>
  <r>
    <d v="2017-09-24T00:00:00"/>
    <x v="4"/>
    <x v="8"/>
    <x v="37"/>
    <x v="11"/>
    <x v="0"/>
    <x v="0"/>
    <s v="Verbatim 25 GB 6x Blu-ray Single Layer Recordable Disc, 1/Pack"/>
    <n v="17.88"/>
    <n v="3"/>
    <n v="2.46"/>
    <s v="Yes"/>
  </r>
  <r>
    <d v="2017-09-24T00:00:00"/>
    <x v="4"/>
    <x v="8"/>
    <x v="37"/>
    <x v="11"/>
    <x v="2"/>
    <x v="8"/>
    <s v="Dot Matrix Printer Tape Reel Labels, White, 5000/Box"/>
    <n v="235.94"/>
    <n v="3"/>
    <n v="85.53"/>
    <s v="Yes"/>
  </r>
  <r>
    <d v="2017-09-24T00:00:00"/>
    <x v="4"/>
    <x v="8"/>
    <x v="614"/>
    <x v="18"/>
    <x v="1"/>
    <x v="5"/>
    <s v="Howard Miller 13&quot; Diameter Pewter Finish Round Wall Clock"/>
    <n v="103.06"/>
    <n v="3"/>
    <n v="24.48"/>
    <s v="Yes"/>
  </r>
  <r>
    <d v="2017-09-24T00:00:00"/>
    <x v="4"/>
    <x v="8"/>
    <x v="166"/>
    <x v="7"/>
    <x v="0"/>
    <x v="0"/>
    <s v="KeyTronicÂ E03601U1 -Â KeyboardÂ - Beige"/>
    <n v="72"/>
    <n v="4"/>
    <n v="12.96"/>
    <s v="Yes"/>
  </r>
  <r>
    <d v="2017-09-24T00:00:00"/>
    <x v="4"/>
    <x v="8"/>
    <x v="166"/>
    <x v="7"/>
    <x v="0"/>
    <x v="0"/>
    <s v="Imation Bio 2GB USBÂ Flash Drive ImationÂ Corp"/>
    <n v="655.9"/>
    <n v="5"/>
    <n v="275.48"/>
    <s v="Yes"/>
  </r>
  <r>
    <d v="2017-09-24T00:00:00"/>
    <x v="4"/>
    <x v="8"/>
    <x v="166"/>
    <x v="7"/>
    <x v="1"/>
    <x v="1"/>
    <s v="Global Airflow Leather Mesh Back Chair, Black"/>
    <n v="603.91999999999996"/>
    <n v="4"/>
    <n v="181.18"/>
    <s v="Yes"/>
  </r>
  <r>
    <d v="2017-09-24T00:00:00"/>
    <x v="4"/>
    <x v="8"/>
    <x v="771"/>
    <x v="18"/>
    <x v="0"/>
    <x v="2"/>
    <s v="Apple iPhone 5"/>
    <n v="1169.69"/>
    <n v="3"/>
    <n v="-253.43"/>
    <s v="No"/>
  </r>
  <r>
    <d v="2017-09-24T00:00:00"/>
    <x v="4"/>
    <x v="8"/>
    <x v="675"/>
    <x v="21"/>
    <x v="2"/>
    <x v="6"/>
    <s v="Fellowes Desktop Hanging File Manager"/>
    <n v="40.29"/>
    <n v="3"/>
    <n v="10.07"/>
    <s v="Yes"/>
  </r>
  <r>
    <d v="2017-09-24T00:00:00"/>
    <x v="4"/>
    <x v="8"/>
    <x v="675"/>
    <x v="21"/>
    <x v="2"/>
    <x v="9"/>
    <s v="Avery Durable Poly Binders"/>
    <n v="38.71"/>
    <n v="7"/>
    <n v="17.809999999999999"/>
    <s v="Yes"/>
  </r>
  <r>
    <d v="2017-09-24T00:00:00"/>
    <x v="4"/>
    <x v="8"/>
    <x v="329"/>
    <x v="6"/>
    <x v="0"/>
    <x v="2"/>
    <s v="Panasonic KX-TG9471B"/>
    <n v="391.98"/>
    <n v="2"/>
    <n v="109.75"/>
    <s v="Yes"/>
  </r>
  <r>
    <d v="2017-09-24T00:00:00"/>
    <x v="4"/>
    <x v="8"/>
    <x v="329"/>
    <x v="6"/>
    <x v="0"/>
    <x v="2"/>
    <s v="Wi-Ex zBoost YX540 Cellular Phone Signal Booster"/>
    <n v="437.85"/>
    <n v="3"/>
    <n v="131.36000000000001"/>
    <s v="Yes"/>
  </r>
  <r>
    <d v="2017-09-24T00:00:00"/>
    <x v="4"/>
    <x v="8"/>
    <x v="429"/>
    <x v="5"/>
    <x v="0"/>
    <x v="2"/>
    <s v="Wilson Electronics DB Pro Signal Booster"/>
    <n v="859.2"/>
    <n v="3"/>
    <n v="75.180000000000007"/>
    <s v="Yes"/>
  </r>
  <r>
    <d v="2017-09-24T00:00:00"/>
    <x v="4"/>
    <x v="8"/>
    <x v="429"/>
    <x v="5"/>
    <x v="0"/>
    <x v="15"/>
    <s v="Socket Bluetooth Cordless Hand Scanner (CHS)"/>
    <n v="506.28"/>
    <n v="3"/>
    <n v="177.2"/>
    <s v="Yes"/>
  </r>
  <r>
    <d v="2017-09-24T00:00:00"/>
    <x v="4"/>
    <x v="8"/>
    <x v="380"/>
    <x v="11"/>
    <x v="0"/>
    <x v="2"/>
    <s v="Vtech CS6719"/>
    <n v="383.96"/>
    <n v="5"/>
    <n v="38.4"/>
    <s v="Yes"/>
  </r>
  <r>
    <d v="2017-09-24T00:00:00"/>
    <x v="4"/>
    <x v="8"/>
    <x v="380"/>
    <x v="11"/>
    <x v="2"/>
    <x v="9"/>
    <s v="Wilson Jones International Size A4 Ring Binders"/>
    <n v="15.57"/>
    <n v="3"/>
    <n v="-11.42"/>
    <s v="No"/>
  </r>
  <r>
    <d v="2017-09-24T00:00:00"/>
    <x v="4"/>
    <x v="8"/>
    <x v="338"/>
    <x v="1"/>
    <x v="1"/>
    <x v="5"/>
    <s v="12-1/2 Diameter Round Wall Clock"/>
    <n v="199.8"/>
    <n v="10"/>
    <n v="71.930000000000007"/>
    <s v="Yes"/>
  </r>
  <r>
    <d v="2017-09-24T00:00:00"/>
    <x v="4"/>
    <x v="8"/>
    <x v="449"/>
    <x v="21"/>
    <x v="2"/>
    <x v="6"/>
    <s v="Tenex Personal Filing Tote With Secure Closure Lid, Black/Frost"/>
    <n v="15.51"/>
    <n v="1"/>
    <n v="3.88"/>
    <s v="Yes"/>
  </r>
  <r>
    <d v="2017-09-24T00:00:00"/>
    <x v="4"/>
    <x v="8"/>
    <x v="449"/>
    <x v="21"/>
    <x v="0"/>
    <x v="2"/>
    <s v="Plantronics Encore H101 Dual EarpiecesÂ Headset"/>
    <n v="89.9"/>
    <n v="2"/>
    <n v="25.17"/>
    <s v="Yes"/>
  </r>
  <r>
    <d v="2017-09-24T00:00:00"/>
    <x v="4"/>
    <x v="8"/>
    <x v="449"/>
    <x v="21"/>
    <x v="2"/>
    <x v="11"/>
    <s v="Barrel Sharpener"/>
    <n v="14.28"/>
    <n v="4"/>
    <n v="3.71"/>
    <s v="Yes"/>
  </r>
  <r>
    <d v="2017-09-24T00:00:00"/>
    <x v="4"/>
    <x v="8"/>
    <x v="449"/>
    <x v="21"/>
    <x v="2"/>
    <x v="11"/>
    <s v="BIC Brite Liner Grip Highlighters, Assorted, 5/Pack"/>
    <n v="12.72"/>
    <n v="3"/>
    <n v="4.96"/>
    <s v="Yes"/>
  </r>
  <r>
    <d v="2017-09-24T00:00:00"/>
    <x v="4"/>
    <x v="8"/>
    <x v="449"/>
    <x v="21"/>
    <x v="2"/>
    <x v="8"/>
    <s v="Self-Adhesive Removable Labels"/>
    <n v="15.75"/>
    <n v="5"/>
    <n v="7.56"/>
    <s v="Yes"/>
  </r>
  <r>
    <d v="2017-09-24T00:00:00"/>
    <x v="4"/>
    <x v="8"/>
    <x v="638"/>
    <x v="3"/>
    <x v="1"/>
    <x v="1"/>
    <s v="GuestStacker Chair with Chrome Finish Legs"/>
    <n v="520.46"/>
    <n v="2"/>
    <n v="-14.87"/>
    <s v="No"/>
  </r>
  <r>
    <d v="2017-09-24T00:00:00"/>
    <x v="4"/>
    <x v="8"/>
    <x v="638"/>
    <x v="3"/>
    <x v="2"/>
    <x v="3"/>
    <s v="Wirebound Voice Message Log Book"/>
    <n v="11.42"/>
    <n v="3"/>
    <n v="3.71"/>
    <s v="Yes"/>
  </r>
  <r>
    <d v="2017-09-24T00:00:00"/>
    <x v="4"/>
    <x v="8"/>
    <x v="658"/>
    <x v="5"/>
    <x v="2"/>
    <x v="3"/>
    <s v="Array Memo Cubes"/>
    <n v="31.08"/>
    <n v="6"/>
    <n v="15.23"/>
    <s v="Yes"/>
  </r>
  <r>
    <d v="2017-09-24T00:00:00"/>
    <x v="4"/>
    <x v="8"/>
    <x v="658"/>
    <x v="5"/>
    <x v="2"/>
    <x v="16"/>
    <s v="Acme Value Line Scissors"/>
    <n v="7.3"/>
    <n v="2"/>
    <n v="2.19"/>
    <s v="Yes"/>
  </r>
  <r>
    <d v="2017-09-25T00:00:00"/>
    <x v="4"/>
    <x v="8"/>
    <x v="669"/>
    <x v="2"/>
    <x v="2"/>
    <x v="8"/>
    <s v="Avery Address/Shipping Labels for Typewriters, 4&quot; x 2&quot;"/>
    <n v="20.7"/>
    <n v="2"/>
    <n v="9.94"/>
    <s v="Yes"/>
  </r>
  <r>
    <d v="2017-09-25T00:00:00"/>
    <x v="4"/>
    <x v="8"/>
    <x v="669"/>
    <x v="2"/>
    <x v="1"/>
    <x v="1"/>
    <s v="Global Ergonomic Managers Chair"/>
    <n v="488.65"/>
    <n v="3"/>
    <n v="86.87"/>
    <s v="Yes"/>
  </r>
  <r>
    <d v="2017-09-25T00:00:00"/>
    <x v="4"/>
    <x v="8"/>
    <x v="669"/>
    <x v="2"/>
    <x v="2"/>
    <x v="11"/>
    <s v="Newell 333"/>
    <n v="5.56"/>
    <n v="2"/>
    <n v="1.45"/>
    <s v="Yes"/>
  </r>
  <r>
    <d v="2017-09-25T00:00:00"/>
    <x v="4"/>
    <x v="8"/>
    <x v="669"/>
    <x v="2"/>
    <x v="1"/>
    <x v="5"/>
    <s v="Eldon Wave Desk Accessories"/>
    <n v="47.12"/>
    <n v="8"/>
    <n v="20.73"/>
    <s v="Yes"/>
  </r>
  <r>
    <d v="2017-09-25T00:00:00"/>
    <x v="4"/>
    <x v="8"/>
    <x v="328"/>
    <x v="7"/>
    <x v="2"/>
    <x v="9"/>
    <s v="ACCOHIDE Binder by Acco"/>
    <n v="8.26"/>
    <n v="2"/>
    <n v="3.88"/>
    <s v="Yes"/>
  </r>
  <r>
    <d v="2017-09-25T00:00:00"/>
    <x v="4"/>
    <x v="8"/>
    <x v="328"/>
    <x v="7"/>
    <x v="1"/>
    <x v="1"/>
    <s v="Global Leather Task Chair, Black"/>
    <n v="269.97000000000003"/>
    <n v="3"/>
    <n v="51.29"/>
    <s v="Yes"/>
  </r>
  <r>
    <d v="2017-09-25T00:00:00"/>
    <x v="4"/>
    <x v="8"/>
    <x v="731"/>
    <x v="18"/>
    <x v="0"/>
    <x v="0"/>
    <s v="Logitech 910-002974 M325 Wireless Mouse for Web Scrolling"/>
    <n v="119.96"/>
    <n v="5"/>
    <n v="35.99"/>
    <s v="Yes"/>
  </r>
  <r>
    <d v="2017-09-25T00:00:00"/>
    <x v="4"/>
    <x v="8"/>
    <x v="731"/>
    <x v="18"/>
    <x v="2"/>
    <x v="11"/>
    <s v="Newell 311"/>
    <n v="10.61"/>
    <n v="6"/>
    <n v="0.93"/>
    <s v="Yes"/>
  </r>
  <r>
    <d v="2017-09-25T00:00:00"/>
    <x v="4"/>
    <x v="8"/>
    <x v="479"/>
    <x v="40"/>
    <x v="2"/>
    <x v="6"/>
    <s v="Iris Project Case"/>
    <n v="39.9"/>
    <n v="5"/>
    <n v="10.37"/>
    <s v="Yes"/>
  </r>
  <r>
    <d v="2017-09-25T00:00:00"/>
    <x v="4"/>
    <x v="8"/>
    <x v="353"/>
    <x v="25"/>
    <x v="2"/>
    <x v="6"/>
    <s v="Steel Personal Filing/Posting Tote"/>
    <n v="177.55"/>
    <n v="5"/>
    <n v="47.94"/>
    <s v="Yes"/>
  </r>
  <r>
    <d v="2017-09-25T00:00:00"/>
    <x v="4"/>
    <x v="8"/>
    <x v="520"/>
    <x v="13"/>
    <x v="2"/>
    <x v="9"/>
    <s v="Avery Metallic Poly Binders"/>
    <n v="8.6"/>
    <n v="5"/>
    <n v="-6.3"/>
    <s v="No"/>
  </r>
  <r>
    <d v="2017-09-25T00:00:00"/>
    <x v="4"/>
    <x v="8"/>
    <x v="520"/>
    <x v="13"/>
    <x v="2"/>
    <x v="16"/>
    <s v="Compact Automatic Electric Letter Opener"/>
    <n v="190.9"/>
    <n v="2"/>
    <n v="-42.95"/>
    <s v="No"/>
  </r>
  <r>
    <d v="2017-09-25T00:00:00"/>
    <x v="4"/>
    <x v="8"/>
    <x v="52"/>
    <x v="18"/>
    <x v="2"/>
    <x v="13"/>
    <s v="Security-Tint Envelopes"/>
    <n v="24.45"/>
    <n v="4"/>
    <n v="8.86"/>
    <s v="Yes"/>
  </r>
  <r>
    <d v="2017-09-26T00:00:00"/>
    <x v="4"/>
    <x v="8"/>
    <x v="706"/>
    <x v="11"/>
    <x v="1"/>
    <x v="1"/>
    <s v="Office Star - Contemporary Task Swivel chair with Loop Arms, Charcoal"/>
    <n v="419.14"/>
    <n v="4"/>
    <n v="-57.63"/>
    <s v="No"/>
  </r>
  <r>
    <d v="2017-09-26T00:00:00"/>
    <x v="4"/>
    <x v="8"/>
    <x v="362"/>
    <x v="5"/>
    <x v="2"/>
    <x v="13"/>
    <s v="Staple envelope"/>
    <n v="71.88"/>
    <n v="6"/>
    <n v="33.06"/>
    <s v="Yes"/>
  </r>
  <r>
    <d v="2017-09-26T00:00:00"/>
    <x v="4"/>
    <x v="8"/>
    <x v="362"/>
    <x v="5"/>
    <x v="1"/>
    <x v="5"/>
    <s v="Stackable Trays"/>
    <n v="9.24"/>
    <n v="3"/>
    <n v="2.96"/>
    <s v="Yes"/>
  </r>
  <r>
    <d v="2017-09-26T00:00:00"/>
    <x v="4"/>
    <x v="8"/>
    <x v="362"/>
    <x v="5"/>
    <x v="2"/>
    <x v="3"/>
    <s v="Xerox 1895"/>
    <n v="35.880000000000003"/>
    <n v="6"/>
    <n v="16.149999999999999"/>
    <s v="Yes"/>
  </r>
  <r>
    <d v="2017-09-26T00:00:00"/>
    <x v="4"/>
    <x v="8"/>
    <x v="362"/>
    <x v="5"/>
    <x v="2"/>
    <x v="9"/>
    <s v="Wilson Jones Hanging View Binder, White, 1&quot;"/>
    <n v="17.04"/>
    <n v="3"/>
    <n v="5.54"/>
    <s v="Yes"/>
  </r>
  <r>
    <d v="2017-09-26T00:00:00"/>
    <x v="4"/>
    <x v="8"/>
    <x v="362"/>
    <x v="5"/>
    <x v="2"/>
    <x v="9"/>
    <s v="Fellowes PB300 Plastic Comb Binding Machine"/>
    <n v="931.18"/>
    <n v="3"/>
    <n v="314.27"/>
    <s v="Yes"/>
  </r>
  <r>
    <d v="2017-09-26T00:00:00"/>
    <x v="4"/>
    <x v="8"/>
    <x v="120"/>
    <x v="16"/>
    <x v="2"/>
    <x v="11"/>
    <s v="Prang Drawing Pencil Set"/>
    <n v="2.2200000000000002"/>
    <n v="1"/>
    <n v="0.56000000000000005"/>
    <s v="Yes"/>
  </r>
  <r>
    <d v="2017-09-28T00:00:00"/>
    <x v="4"/>
    <x v="8"/>
    <x v="774"/>
    <x v="4"/>
    <x v="2"/>
    <x v="16"/>
    <s v="Staple remover"/>
    <n v="1.74"/>
    <n v="1"/>
    <n v="-0.35"/>
    <s v="No"/>
  </r>
  <r>
    <d v="2017-09-28T00:00:00"/>
    <x v="4"/>
    <x v="8"/>
    <x v="412"/>
    <x v="15"/>
    <x v="1"/>
    <x v="5"/>
    <s v="Dana Halogen Swing-Arm Architect Lamp"/>
    <n v="32.78"/>
    <n v="1"/>
    <n v="3.28"/>
    <s v="Yes"/>
  </r>
  <r>
    <d v="2017-09-28T00:00:00"/>
    <x v="4"/>
    <x v="8"/>
    <x v="412"/>
    <x v="15"/>
    <x v="2"/>
    <x v="6"/>
    <s v="Gould Plastics 18-Pocket Panel Bin, 34w x 5-1/4d x 20-1/2h"/>
    <n v="147.18"/>
    <n v="2"/>
    <n v="-29.44"/>
    <s v="No"/>
  </r>
  <r>
    <d v="2017-09-28T00:00:00"/>
    <x v="4"/>
    <x v="8"/>
    <x v="412"/>
    <x v="15"/>
    <x v="0"/>
    <x v="0"/>
    <s v="Lenovo 17-Key USB Numeric Keypad"/>
    <n v="54.38"/>
    <n v="2"/>
    <n v="1.36"/>
    <s v="Yes"/>
  </r>
  <r>
    <d v="2017-09-28T00:00:00"/>
    <x v="4"/>
    <x v="8"/>
    <x v="412"/>
    <x v="15"/>
    <x v="2"/>
    <x v="9"/>
    <s v="GBC DocuBind P50 Personal Binding Machine"/>
    <n v="76.78"/>
    <n v="4"/>
    <n v="-58.86"/>
    <s v="No"/>
  </r>
  <r>
    <d v="2017-09-28T00:00:00"/>
    <x v="4"/>
    <x v="8"/>
    <x v="412"/>
    <x v="15"/>
    <x v="2"/>
    <x v="3"/>
    <s v="Xerox 1992"/>
    <n v="14.35"/>
    <n v="3"/>
    <n v="5.2"/>
    <s v="Yes"/>
  </r>
  <r>
    <d v="2017-09-28T00:00:00"/>
    <x v="4"/>
    <x v="8"/>
    <x v="412"/>
    <x v="15"/>
    <x v="2"/>
    <x v="10"/>
    <s v="Kensington 7 Outlet MasterPiece HOMEOFFICE Power Control Center"/>
    <n v="209.79"/>
    <n v="2"/>
    <n v="26.22"/>
    <s v="Yes"/>
  </r>
  <r>
    <d v="2017-09-28T00:00:00"/>
    <x v="4"/>
    <x v="8"/>
    <x v="621"/>
    <x v="5"/>
    <x v="1"/>
    <x v="5"/>
    <s v="Longer-Life Soft White Bulbs"/>
    <n v="9.24"/>
    <n v="3"/>
    <n v="4.4400000000000004"/>
    <s v="Yes"/>
  </r>
  <r>
    <d v="2017-09-28T00:00:00"/>
    <x v="4"/>
    <x v="8"/>
    <x v="569"/>
    <x v="11"/>
    <x v="2"/>
    <x v="3"/>
    <s v="Xerox 220"/>
    <n v="10.37"/>
    <n v="2"/>
    <n v="3.63"/>
    <s v="Yes"/>
  </r>
  <r>
    <d v="2017-09-28T00:00:00"/>
    <x v="4"/>
    <x v="8"/>
    <x v="486"/>
    <x v="13"/>
    <x v="2"/>
    <x v="9"/>
    <s v="GBC Standard Plastic Binding Systems Combs"/>
    <n v="2.66"/>
    <n v="1"/>
    <n v="-1.86"/>
    <s v="No"/>
  </r>
  <r>
    <d v="2017-09-29T00:00:00"/>
    <x v="4"/>
    <x v="8"/>
    <x v="16"/>
    <x v="4"/>
    <x v="2"/>
    <x v="8"/>
    <s v="Avery 499"/>
    <n v="7.97"/>
    <n v="2"/>
    <n v="2.59"/>
    <s v="Yes"/>
  </r>
  <r>
    <d v="2017-09-29T00:00:00"/>
    <x v="4"/>
    <x v="8"/>
    <x v="16"/>
    <x v="4"/>
    <x v="2"/>
    <x v="13"/>
    <s v="#10- 4 1/8&quot; x 9 1/2&quot; Recycled Envelopes"/>
    <n v="27.97"/>
    <n v="4"/>
    <n v="9.44"/>
    <s v="Yes"/>
  </r>
  <r>
    <d v="2017-09-29T00:00:00"/>
    <x v="4"/>
    <x v="8"/>
    <x v="16"/>
    <x v="4"/>
    <x v="0"/>
    <x v="15"/>
    <s v="Wasp CCD Handheld Bar Code Reader"/>
    <n v="336.51"/>
    <n v="3"/>
    <n v="44.87"/>
    <s v="Yes"/>
  </r>
  <r>
    <d v="2017-09-29T00:00:00"/>
    <x v="4"/>
    <x v="8"/>
    <x v="487"/>
    <x v="18"/>
    <x v="1"/>
    <x v="1"/>
    <s v="Global Wood Trimmed Manager's Task Chair, Khaki"/>
    <n v="63.69"/>
    <n v="1"/>
    <n v="-15.47"/>
    <s v="No"/>
  </r>
  <r>
    <d v="2017-09-29T00:00:00"/>
    <x v="4"/>
    <x v="8"/>
    <x v="487"/>
    <x v="18"/>
    <x v="0"/>
    <x v="0"/>
    <s v="Logitech G700s Rechargeable Gaming Mouse"/>
    <n v="239.98"/>
    <n v="3"/>
    <n v="65.989999999999995"/>
    <s v="Yes"/>
  </r>
  <r>
    <d v="2017-09-29T00:00:00"/>
    <x v="4"/>
    <x v="8"/>
    <x v="487"/>
    <x v="18"/>
    <x v="1"/>
    <x v="7"/>
    <s v="Riverside Furniture Stanwyck Manor Table Series"/>
    <n v="344.22"/>
    <n v="2"/>
    <n v="-189.32"/>
    <s v="No"/>
  </r>
  <r>
    <d v="2017-09-29T00:00:00"/>
    <x v="4"/>
    <x v="8"/>
    <x v="487"/>
    <x v="18"/>
    <x v="2"/>
    <x v="3"/>
    <s v="Xerox 227"/>
    <n v="15.55"/>
    <n v="3"/>
    <n v="5.44"/>
    <s v="Yes"/>
  </r>
  <r>
    <d v="2017-09-29T00:00:00"/>
    <x v="4"/>
    <x v="8"/>
    <x v="487"/>
    <x v="18"/>
    <x v="1"/>
    <x v="5"/>
    <s v="G.E. Longer-Life Indoor Recessed Floodlight Bulbs"/>
    <n v="21.25"/>
    <n v="4"/>
    <n v="7.44"/>
    <s v="Yes"/>
  </r>
  <r>
    <d v="2017-09-29T00:00:00"/>
    <x v="4"/>
    <x v="8"/>
    <x v="487"/>
    <x v="18"/>
    <x v="2"/>
    <x v="3"/>
    <s v="Xerox 1928"/>
    <n v="8.4499999999999993"/>
    <n v="2"/>
    <n v="2.64"/>
    <s v="Yes"/>
  </r>
  <r>
    <d v="2017-09-29T00:00:00"/>
    <x v="4"/>
    <x v="8"/>
    <x v="164"/>
    <x v="23"/>
    <x v="2"/>
    <x v="6"/>
    <s v="Carina Media Storage Towers in Natural &amp; Black"/>
    <n v="243.92"/>
    <n v="5"/>
    <n v="-54.88"/>
    <s v="No"/>
  </r>
  <r>
    <d v="2017-09-29T00:00:00"/>
    <x v="4"/>
    <x v="8"/>
    <x v="428"/>
    <x v="2"/>
    <x v="2"/>
    <x v="13"/>
    <s v="Staple envelope"/>
    <n v="23.34"/>
    <n v="3"/>
    <n v="10.97"/>
    <s v="Yes"/>
  </r>
  <r>
    <d v="2017-09-29T00:00:00"/>
    <x v="4"/>
    <x v="8"/>
    <x v="428"/>
    <x v="2"/>
    <x v="2"/>
    <x v="3"/>
    <s v="Speediset Carbonless Redi-Letter 7&quot; x 8 1/2&quot;"/>
    <n v="51.55"/>
    <n v="5"/>
    <n v="24.23"/>
    <s v="Yes"/>
  </r>
  <r>
    <d v="2017-09-29T00:00:00"/>
    <x v="4"/>
    <x v="8"/>
    <x v="349"/>
    <x v="5"/>
    <x v="2"/>
    <x v="4"/>
    <s v="Advantus Plastic Paper Clips"/>
    <n v="35"/>
    <n v="7"/>
    <n v="16.8"/>
    <s v="Yes"/>
  </r>
  <r>
    <d v="2017-09-29T00:00:00"/>
    <x v="4"/>
    <x v="8"/>
    <x v="349"/>
    <x v="5"/>
    <x v="1"/>
    <x v="1"/>
    <s v="Leather Task Chair, Black"/>
    <n v="72.78"/>
    <n v="1"/>
    <n v="0"/>
    <s v="Break-Even"/>
  </r>
  <r>
    <d v="2017-09-29T00:00:00"/>
    <x v="4"/>
    <x v="8"/>
    <x v="349"/>
    <x v="5"/>
    <x v="2"/>
    <x v="10"/>
    <s v="Fellowes Premier Superior Surge Suppressor, 10-Outlet, With Phone and Remote"/>
    <n v="97.84"/>
    <n v="2"/>
    <n v="25.44"/>
    <s v="Yes"/>
  </r>
  <r>
    <d v="2017-09-29T00:00:00"/>
    <x v="4"/>
    <x v="8"/>
    <x v="349"/>
    <x v="5"/>
    <x v="1"/>
    <x v="5"/>
    <s v="Howard Miller 13-3/4&quot; Diameter Brushed Chrome Round Wall Clock"/>
    <n v="51.75"/>
    <n v="1"/>
    <n v="15.53"/>
    <s v="Yes"/>
  </r>
  <r>
    <d v="2017-09-29T00:00:00"/>
    <x v="4"/>
    <x v="8"/>
    <x v="349"/>
    <x v="5"/>
    <x v="2"/>
    <x v="9"/>
    <s v="Binding Machine Supplies"/>
    <n v="46.67"/>
    <n v="2"/>
    <n v="16.34"/>
    <s v="Yes"/>
  </r>
  <r>
    <d v="2017-09-29T00:00:00"/>
    <x v="4"/>
    <x v="8"/>
    <x v="347"/>
    <x v="18"/>
    <x v="2"/>
    <x v="6"/>
    <s v="Fellowes Bankers Box Stor/Drawer Steel Plus"/>
    <n v="51.17"/>
    <n v="2"/>
    <n v="-6.4"/>
    <s v="No"/>
  </r>
  <r>
    <d v="2017-09-29T00:00:00"/>
    <x v="4"/>
    <x v="8"/>
    <x v="298"/>
    <x v="5"/>
    <x v="2"/>
    <x v="11"/>
    <s v="Newell 334"/>
    <n v="99.2"/>
    <n v="5"/>
    <n v="25.79"/>
    <s v="Yes"/>
  </r>
  <r>
    <d v="2017-09-29T00:00:00"/>
    <x v="4"/>
    <x v="8"/>
    <x v="484"/>
    <x v="2"/>
    <x v="2"/>
    <x v="13"/>
    <s v="Letter or Legal Size Expandable Poly String Tie Envelopes"/>
    <n v="7.98"/>
    <n v="3"/>
    <n v="3.91"/>
    <s v="Yes"/>
  </r>
  <r>
    <d v="2017-09-29T00:00:00"/>
    <x v="4"/>
    <x v="8"/>
    <x v="33"/>
    <x v="5"/>
    <x v="2"/>
    <x v="16"/>
    <s v="Acme Hot Forged Carbon Steel Scissors with Nickel-Plated Handles, 3 7/8&quot; Cut, 8&quot;L"/>
    <n v="97.3"/>
    <n v="7"/>
    <n v="28.22"/>
    <s v="Yes"/>
  </r>
  <r>
    <d v="2017-09-30T00:00:00"/>
    <x v="4"/>
    <x v="8"/>
    <x v="568"/>
    <x v="1"/>
    <x v="2"/>
    <x v="3"/>
    <s v="Adams Telephone Message Book W/Dividers/Space For Phone Numbers, 5 1/4&quot;X8 1/2&quot;, 300/Messages"/>
    <n v="11.76"/>
    <n v="2"/>
    <n v="5.76"/>
    <s v="Yes"/>
  </r>
  <r>
    <d v="2017-09-30T00:00:00"/>
    <x v="4"/>
    <x v="8"/>
    <x v="568"/>
    <x v="1"/>
    <x v="2"/>
    <x v="3"/>
    <s v="Xerox 1882"/>
    <n v="167.94"/>
    <n v="3"/>
    <n v="82.29"/>
    <s v="Yes"/>
  </r>
  <r>
    <d v="2017-09-30T00:00:00"/>
    <x v="4"/>
    <x v="8"/>
    <x v="568"/>
    <x v="1"/>
    <x v="2"/>
    <x v="10"/>
    <s v="Commercial WindTunnel Clean Air Upright Vacuum, Replacement Belts, Filtration Bags"/>
    <n v="3.89"/>
    <n v="1"/>
    <n v="1.01"/>
    <s v="Yes"/>
  </r>
  <r>
    <d v="2017-09-30T00:00:00"/>
    <x v="4"/>
    <x v="8"/>
    <x v="246"/>
    <x v="29"/>
    <x v="2"/>
    <x v="3"/>
    <s v="Green Bar Computer Printout Paper"/>
    <n v="164.88"/>
    <n v="3"/>
    <n v="80.790000000000006"/>
    <s v="Yes"/>
  </r>
  <r>
    <d v="2017-09-30T00:00:00"/>
    <x v="4"/>
    <x v="8"/>
    <x v="255"/>
    <x v="5"/>
    <x v="0"/>
    <x v="0"/>
    <s v="Razer Kraken PRO Over Ear PC and Music Headset"/>
    <n v="159.97999999999999"/>
    <n v="2"/>
    <n v="47.99"/>
    <s v="Yes"/>
  </r>
  <r>
    <d v="2017-09-30T00:00:00"/>
    <x v="4"/>
    <x v="8"/>
    <x v="14"/>
    <x v="13"/>
    <x v="2"/>
    <x v="8"/>
    <s v="Self-Adhesive Address Labels for Typewriters with Dispenser Box"/>
    <n v="20.66"/>
    <n v="7"/>
    <n v="6.97"/>
    <s v="Yes"/>
  </r>
  <r>
    <d v="2017-09-30T00:00:00"/>
    <x v="4"/>
    <x v="8"/>
    <x v="140"/>
    <x v="4"/>
    <x v="2"/>
    <x v="9"/>
    <s v="GBC Instant Report Kit"/>
    <n v="11.65"/>
    <n v="9"/>
    <n v="-17.47"/>
    <s v="No"/>
  </r>
  <r>
    <d v="2017-10-02T00:00:00"/>
    <x v="4"/>
    <x v="9"/>
    <x v="157"/>
    <x v="5"/>
    <x v="1"/>
    <x v="14"/>
    <s v="Bush Andora Bookcase, Maple/Graphite Gray Finish"/>
    <n v="203.98"/>
    <n v="2"/>
    <n v="16.8"/>
    <s v="Yes"/>
  </r>
  <r>
    <d v="2017-10-02T00:00:00"/>
    <x v="4"/>
    <x v="9"/>
    <x v="92"/>
    <x v="29"/>
    <x v="2"/>
    <x v="3"/>
    <s v="HP Office Recycled Paper (20Lb. and 87 Bright)"/>
    <n v="23.12"/>
    <n v="4"/>
    <n v="11.33"/>
    <s v="Yes"/>
  </r>
  <r>
    <d v="2017-10-03T00:00:00"/>
    <x v="4"/>
    <x v="9"/>
    <x v="771"/>
    <x v="13"/>
    <x v="2"/>
    <x v="11"/>
    <s v="Newell 337"/>
    <n v="5.25"/>
    <n v="2"/>
    <n v="0.59"/>
    <s v="Yes"/>
  </r>
  <r>
    <d v="2017-10-03T00:00:00"/>
    <x v="4"/>
    <x v="9"/>
    <x v="771"/>
    <x v="13"/>
    <x v="0"/>
    <x v="2"/>
    <s v="Cisco SPA525G2 IP Phone - Wireless"/>
    <n v="35.909999999999997"/>
    <n v="3"/>
    <n v="-8.3800000000000008"/>
    <s v="No"/>
  </r>
  <r>
    <d v="2017-10-03T00:00:00"/>
    <x v="4"/>
    <x v="9"/>
    <x v="771"/>
    <x v="13"/>
    <x v="1"/>
    <x v="5"/>
    <s v="Westinghouse Clip-On Gooseneck Lamps"/>
    <n v="6.7"/>
    <n v="1"/>
    <n v="0.5"/>
    <s v="Yes"/>
  </r>
  <r>
    <d v="2017-10-03T00:00:00"/>
    <x v="4"/>
    <x v="9"/>
    <x v="771"/>
    <x v="13"/>
    <x v="1"/>
    <x v="5"/>
    <s v="Howard Miller Distant Time Traveler Alarm Clock"/>
    <n v="43.87"/>
    <n v="2"/>
    <n v="11.52"/>
    <s v="Yes"/>
  </r>
  <r>
    <d v="2017-10-03T00:00:00"/>
    <x v="4"/>
    <x v="9"/>
    <x v="219"/>
    <x v="13"/>
    <x v="0"/>
    <x v="2"/>
    <s v="Nokia Lumia 521 (T-Mobile)"/>
    <n v="53.98"/>
    <n v="3"/>
    <n v="-10.8"/>
    <s v="No"/>
  </r>
  <r>
    <d v="2017-10-03T00:00:00"/>
    <x v="4"/>
    <x v="9"/>
    <x v="603"/>
    <x v="12"/>
    <x v="2"/>
    <x v="10"/>
    <s v="Euro Pro Shark Stick Mini Vacuum"/>
    <n v="48.78"/>
    <n v="1"/>
    <n v="3.66"/>
    <s v="Yes"/>
  </r>
  <r>
    <d v="2017-10-03T00:00:00"/>
    <x v="4"/>
    <x v="9"/>
    <x v="603"/>
    <x v="12"/>
    <x v="2"/>
    <x v="9"/>
    <s v="Heavy-Duty E-Z-D Binders"/>
    <n v="13.09"/>
    <n v="4"/>
    <n v="-10.039999999999999"/>
    <s v="No"/>
  </r>
  <r>
    <d v="2017-10-03T00:00:00"/>
    <x v="4"/>
    <x v="9"/>
    <x v="515"/>
    <x v="5"/>
    <x v="0"/>
    <x v="0"/>
    <s v="MaxellÂ LTO Ultrium - 800 GB"/>
    <n v="111.96"/>
    <n v="4"/>
    <n v="21.27"/>
    <s v="Yes"/>
  </r>
  <r>
    <d v="2017-10-03T00:00:00"/>
    <x v="4"/>
    <x v="9"/>
    <x v="234"/>
    <x v="4"/>
    <x v="1"/>
    <x v="7"/>
    <s v="Bevis Traditional Conference Table Top, Plinth Base"/>
    <n v="933.41"/>
    <n v="4"/>
    <n v="-173.35"/>
    <s v="No"/>
  </r>
  <r>
    <d v="2017-10-04T00:00:00"/>
    <x v="4"/>
    <x v="9"/>
    <x v="706"/>
    <x v="8"/>
    <x v="2"/>
    <x v="3"/>
    <s v="Wirebound Message Books, Two 4 1/4&quot; x 5&quot; Forms per Page"/>
    <n v="7.61"/>
    <n v="1"/>
    <n v="3.58"/>
    <s v="Yes"/>
  </r>
  <r>
    <d v="2017-10-04T00:00:00"/>
    <x v="4"/>
    <x v="9"/>
    <x v="706"/>
    <x v="8"/>
    <x v="2"/>
    <x v="4"/>
    <s v="OIC Binder Clips"/>
    <n v="7.16"/>
    <n v="2"/>
    <n v="3.58"/>
    <s v="Yes"/>
  </r>
  <r>
    <d v="2017-10-04T00:00:00"/>
    <x v="4"/>
    <x v="9"/>
    <x v="122"/>
    <x v="4"/>
    <x v="2"/>
    <x v="3"/>
    <s v="Xerox 1894"/>
    <n v="10.37"/>
    <n v="2"/>
    <n v="3.63"/>
    <s v="Yes"/>
  </r>
  <r>
    <d v="2017-10-04T00:00:00"/>
    <x v="4"/>
    <x v="9"/>
    <x v="122"/>
    <x v="4"/>
    <x v="0"/>
    <x v="0"/>
    <s v="LogitechÂ MX Performance Wireless Mouse"/>
    <n v="95.74"/>
    <n v="3"/>
    <n v="20.34"/>
    <s v="Yes"/>
  </r>
  <r>
    <d v="2017-10-04T00:00:00"/>
    <x v="4"/>
    <x v="9"/>
    <x v="790"/>
    <x v="11"/>
    <x v="1"/>
    <x v="5"/>
    <s v="Stackable Trays"/>
    <n v="12.32"/>
    <n v="5"/>
    <n v="1.85"/>
    <s v="Yes"/>
  </r>
  <r>
    <d v="2017-10-04T00:00:00"/>
    <x v="4"/>
    <x v="9"/>
    <x v="790"/>
    <x v="11"/>
    <x v="2"/>
    <x v="9"/>
    <s v="Acco Pressboard Covers with Storage Hooks, 14 7/8&quot; x 11&quot;, Light Blue"/>
    <n v="4.42"/>
    <n v="3"/>
    <n v="-3.09"/>
    <s v="No"/>
  </r>
  <r>
    <d v="2017-10-04T00:00:00"/>
    <x v="4"/>
    <x v="9"/>
    <x v="531"/>
    <x v="30"/>
    <x v="0"/>
    <x v="0"/>
    <s v="Logitech G700s Rechargeable Gaming Mouse"/>
    <n v="99.99"/>
    <n v="1"/>
    <n v="42"/>
    <s v="Yes"/>
  </r>
  <r>
    <d v="2017-10-04T00:00:00"/>
    <x v="4"/>
    <x v="9"/>
    <x v="531"/>
    <x v="30"/>
    <x v="2"/>
    <x v="6"/>
    <s v="Recycled Steel Personal File for Hanging File Folders"/>
    <n v="286.14999999999998"/>
    <n v="5"/>
    <n v="71.540000000000006"/>
    <s v="Yes"/>
  </r>
  <r>
    <d v="2017-10-04T00:00:00"/>
    <x v="4"/>
    <x v="9"/>
    <x v="113"/>
    <x v="13"/>
    <x v="2"/>
    <x v="10"/>
    <s v="Tripp Lite Isotel 6 Outlet Surge Protector with Fax/Modem Protection"/>
    <n v="195.1"/>
    <n v="4"/>
    <n v="21.95"/>
    <s v="Yes"/>
  </r>
  <r>
    <d v="2017-10-04T00:00:00"/>
    <x v="4"/>
    <x v="9"/>
    <x v="113"/>
    <x v="13"/>
    <x v="1"/>
    <x v="5"/>
    <s v="Linden 10&quot; Round Wall Clock, Black"/>
    <n v="36.67"/>
    <n v="3"/>
    <n v="6.42"/>
    <s v="Yes"/>
  </r>
  <r>
    <d v="2017-10-06T00:00:00"/>
    <x v="4"/>
    <x v="9"/>
    <x v="445"/>
    <x v="5"/>
    <x v="2"/>
    <x v="8"/>
    <s v="Alphabetical Labels for Top Tab Filing"/>
    <n v="29.6"/>
    <n v="2"/>
    <n v="14.8"/>
    <s v="Yes"/>
  </r>
  <r>
    <d v="2017-10-06T00:00:00"/>
    <x v="4"/>
    <x v="9"/>
    <x v="445"/>
    <x v="5"/>
    <x v="1"/>
    <x v="14"/>
    <s v="O'Sullivan Living Dimensions 2-Shelf Bookcases"/>
    <n v="514.16999999999996"/>
    <n v="5"/>
    <n v="-30.25"/>
    <s v="No"/>
  </r>
  <r>
    <d v="2017-10-06T00:00:00"/>
    <x v="4"/>
    <x v="9"/>
    <x v="445"/>
    <x v="5"/>
    <x v="0"/>
    <x v="2"/>
    <s v="iHome FM Clock Radio with Lightning Dock"/>
    <n v="279.95999999999998"/>
    <n v="5"/>
    <n v="17.5"/>
    <s v="Yes"/>
  </r>
  <r>
    <d v="2017-10-06T00:00:00"/>
    <x v="4"/>
    <x v="9"/>
    <x v="573"/>
    <x v="10"/>
    <x v="0"/>
    <x v="0"/>
    <s v="ImationÂ 16GB Mini TravelDrive USB 2.0Â Flash Drive"/>
    <n v="132.52000000000001"/>
    <n v="4"/>
    <n v="54.33"/>
    <s v="Yes"/>
  </r>
  <r>
    <d v="2017-10-06T00:00:00"/>
    <x v="4"/>
    <x v="9"/>
    <x v="455"/>
    <x v="5"/>
    <x v="2"/>
    <x v="11"/>
    <s v="Newell 351"/>
    <n v="16.399999999999999"/>
    <n v="5"/>
    <n v="4.76"/>
    <s v="Yes"/>
  </r>
  <r>
    <d v="2017-10-06T00:00:00"/>
    <x v="4"/>
    <x v="9"/>
    <x v="356"/>
    <x v="13"/>
    <x v="2"/>
    <x v="3"/>
    <s v="REDIFORM Incoming/Outgoing Call Register, 11&quot; X 8 1/2&quot;, 100 Messages"/>
    <n v="40.03"/>
    <n v="6"/>
    <n v="15.01"/>
    <s v="Yes"/>
  </r>
  <r>
    <d v="2017-10-06T00:00:00"/>
    <x v="4"/>
    <x v="9"/>
    <x v="275"/>
    <x v="11"/>
    <x v="2"/>
    <x v="6"/>
    <s v="24 Capacity Maxi Data Binder Racks, Pearl"/>
    <n v="1347.52"/>
    <n v="8"/>
    <n v="84.22"/>
    <s v="Yes"/>
  </r>
  <r>
    <d v="2017-10-06T00:00:00"/>
    <x v="4"/>
    <x v="9"/>
    <x v="95"/>
    <x v="2"/>
    <x v="2"/>
    <x v="11"/>
    <s v="Prang Dustless Chalk Sticks"/>
    <n v="8.4"/>
    <n v="5"/>
    <n v="4.2"/>
    <s v="Yes"/>
  </r>
  <r>
    <d v="2017-10-06T00:00:00"/>
    <x v="4"/>
    <x v="9"/>
    <x v="661"/>
    <x v="1"/>
    <x v="0"/>
    <x v="2"/>
    <s v="Logitech B530 USBÂ HeadsetÂ -Â headsetÂ - Full size, Binaural"/>
    <n v="88.78"/>
    <n v="3"/>
    <n v="7.77"/>
    <s v="Yes"/>
  </r>
  <r>
    <d v="2017-10-06T00:00:00"/>
    <x v="4"/>
    <x v="9"/>
    <x v="661"/>
    <x v="1"/>
    <x v="2"/>
    <x v="8"/>
    <s v="Avery 512"/>
    <n v="11.56"/>
    <n v="4"/>
    <n v="5.43"/>
    <s v="Yes"/>
  </r>
  <r>
    <d v="2017-10-06T00:00:00"/>
    <x v="4"/>
    <x v="9"/>
    <x v="661"/>
    <x v="1"/>
    <x v="2"/>
    <x v="6"/>
    <s v="Personal File Boxes with Fold-Down Carry Handle"/>
    <n v="15.58"/>
    <n v="1"/>
    <n v="3.9"/>
    <s v="Yes"/>
  </r>
  <r>
    <d v="2017-10-06T00:00:00"/>
    <x v="4"/>
    <x v="9"/>
    <x v="451"/>
    <x v="5"/>
    <x v="2"/>
    <x v="11"/>
    <s v="Sanford EarthWrite Recycled Pencils, Medium Soft, #2"/>
    <n v="14.7"/>
    <n v="7"/>
    <n v="4.12"/>
    <s v="Yes"/>
  </r>
  <r>
    <d v="2017-10-06T00:00:00"/>
    <x v="4"/>
    <x v="9"/>
    <x v="47"/>
    <x v="2"/>
    <x v="2"/>
    <x v="4"/>
    <s v="Plymouth Boxed Rubber Bands by Plymouth"/>
    <n v="14.13"/>
    <n v="3"/>
    <n v="0.71"/>
    <s v="Yes"/>
  </r>
  <r>
    <d v="2017-10-07T00:00:00"/>
    <x v="4"/>
    <x v="9"/>
    <x v="635"/>
    <x v="21"/>
    <x v="1"/>
    <x v="5"/>
    <s v="Eldon 200 Class Desk Accessories, Smoke"/>
    <n v="18.84"/>
    <n v="3"/>
    <n v="7.91"/>
    <s v="Yes"/>
  </r>
  <r>
    <d v="2017-10-07T00:00:00"/>
    <x v="4"/>
    <x v="9"/>
    <x v="256"/>
    <x v="3"/>
    <x v="2"/>
    <x v="6"/>
    <s v="Fellowes Mobile File Cart, Black"/>
    <n v="298.45999999999998"/>
    <n v="6"/>
    <n v="26.12"/>
    <s v="Yes"/>
  </r>
  <r>
    <d v="2017-10-07T00:00:00"/>
    <x v="4"/>
    <x v="9"/>
    <x v="146"/>
    <x v="21"/>
    <x v="2"/>
    <x v="10"/>
    <s v="Belkin 7-Outlet SurgeMaster Home Series"/>
    <n v="41.91"/>
    <n v="3"/>
    <n v="10.9"/>
    <s v="Yes"/>
  </r>
  <r>
    <d v="2017-10-08T00:00:00"/>
    <x v="4"/>
    <x v="9"/>
    <x v="15"/>
    <x v="24"/>
    <x v="2"/>
    <x v="13"/>
    <s v="Staple envelope"/>
    <n v="70.08"/>
    <n v="6"/>
    <n v="35.04"/>
    <s v="Yes"/>
  </r>
  <r>
    <d v="2017-10-08T00:00:00"/>
    <x v="4"/>
    <x v="9"/>
    <x v="15"/>
    <x v="24"/>
    <x v="1"/>
    <x v="5"/>
    <s v="Tenex Traditional Chairmats for Medium Pile Carpet, Standard Lip, 36&quot; x 48&quot;"/>
    <n v="121.3"/>
    <n v="2"/>
    <n v="25.47"/>
    <s v="Yes"/>
  </r>
  <r>
    <d v="2017-10-08T00:00:00"/>
    <x v="4"/>
    <x v="9"/>
    <x v="15"/>
    <x v="24"/>
    <x v="0"/>
    <x v="2"/>
    <s v="Aastra 57i VoIP phone"/>
    <n v="1454.49"/>
    <n v="9"/>
    <n v="378.17"/>
    <s v="Yes"/>
  </r>
  <r>
    <d v="2017-10-08T00:00:00"/>
    <x v="4"/>
    <x v="9"/>
    <x v="571"/>
    <x v="24"/>
    <x v="2"/>
    <x v="3"/>
    <s v="Xerox 1906"/>
    <n v="177.2"/>
    <n v="5"/>
    <n v="83.28"/>
    <s v="Yes"/>
  </r>
  <r>
    <d v="2017-10-09T00:00:00"/>
    <x v="4"/>
    <x v="9"/>
    <x v="95"/>
    <x v="3"/>
    <x v="0"/>
    <x v="2"/>
    <s v="Panasonic Kx-TS550"/>
    <n v="147.16999999999999"/>
    <n v="4"/>
    <n v="16.559999999999999"/>
    <s v="Yes"/>
  </r>
  <r>
    <d v="2017-10-09T00:00:00"/>
    <x v="4"/>
    <x v="9"/>
    <x v="279"/>
    <x v="5"/>
    <x v="1"/>
    <x v="1"/>
    <s v="DMI Arturo Collection Mission-style Design Wood Chair"/>
    <n v="362.35"/>
    <n v="3"/>
    <n v="27.18"/>
    <s v="Yes"/>
  </r>
  <r>
    <d v="2017-10-09T00:00:00"/>
    <x v="4"/>
    <x v="9"/>
    <x v="279"/>
    <x v="5"/>
    <x v="2"/>
    <x v="9"/>
    <s v="Avery Non-Stick Binders"/>
    <n v="7.18"/>
    <n v="2"/>
    <n v="2.25"/>
    <s v="Yes"/>
  </r>
  <r>
    <d v="2017-10-09T00:00:00"/>
    <x v="4"/>
    <x v="9"/>
    <x v="761"/>
    <x v="28"/>
    <x v="2"/>
    <x v="9"/>
    <s v="3M Organizer Strips"/>
    <n v="16.2"/>
    <n v="3"/>
    <n v="7.78"/>
    <s v="Yes"/>
  </r>
  <r>
    <d v="2017-10-09T00:00:00"/>
    <x v="4"/>
    <x v="9"/>
    <x v="761"/>
    <x v="28"/>
    <x v="2"/>
    <x v="10"/>
    <s v="Holmes Replacement Filter for HEPA Air Cleaner, Medium Room"/>
    <n v="33.99"/>
    <n v="3"/>
    <n v="14.62"/>
    <s v="Yes"/>
  </r>
  <r>
    <d v="2017-10-09T00:00:00"/>
    <x v="4"/>
    <x v="9"/>
    <x v="761"/>
    <x v="28"/>
    <x v="0"/>
    <x v="0"/>
    <s v="Logitech G105 Gaming Keyboard"/>
    <n v="296.85000000000002"/>
    <n v="5"/>
    <n v="53.43"/>
    <s v="Yes"/>
  </r>
  <r>
    <d v="2017-10-09T00:00:00"/>
    <x v="4"/>
    <x v="9"/>
    <x v="761"/>
    <x v="28"/>
    <x v="0"/>
    <x v="0"/>
    <s v="ImationÂ Clip USBÂ flash driveÂ - 8 GB"/>
    <n v="112.8"/>
    <n v="6"/>
    <n v="6.77"/>
    <s v="Yes"/>
  </r>
  <r>
    <d v="2017-10-09T00:00:00"/>
    <x v="4"/>
    <x v="9"/>
    <x v="761"/>
    <x v="28"/>
    <x v="2"/>
    <x v="9"/>
    <s v="Newell 3-Hole Punched Plastic Slotted Magazine Holders for Binders"/>
    <n v="13.71"/>
    <n v="3"/>
    <n v="6.58"/>
    <s v="Yes"/>
  </r>
  <r>
    <d v="2017-10-09T00:00:00"/>
    <x v="4"/>
    <x v="9"/>
    <x v="761"/>
    <x v="28"/>
    <x v="2"/>
    <x v="3"/>
    <s v="Xerox 1970"/>
    <n v="24.9"/>
    <n v="5"/>
    <n v="11.7"/>
    <s v="Yes"/>
  </r>
  <r>
    <d v="2017-10-09T00:00:00"/>
    <x v="4"/>
    <x v="9"/>
    <x v="761"/>
    <x v="28"/>
    <x v="2"/>
    <x v="6"/>
    <s v="Fellowes Stor/Drawer Steel Plus Storage Drawers"/>
    <n v="286.29000000000002"/>
    <n v="3"/>
    <n v="17.18"/>
    <s v="Yes"/>
  </r>
  <r>
    <d v="2017-10-09T00:00:00"/>
    <x v="4"/>
    <x v="9"/>
    <x v="761"/>
    <x v="28"/>
    <x v="2"/>
    <x v="10"/>
    <s v="Acco 6 Outlet Guardian Standard Surge Suppressor"/>
    <n v="24.18"/>
    <n v="2"/>
    <n v="7.25"/>
    <s v="Yes"/>
  </r>
  <r>
    <d v="2017-10-09T00:00:00"/>
    <x v="4"/>
    <x v="9"/>
    <x v="672"/>
    <x v="3"/>
    <x v="2"/>
    <x v="9"/>
    <s v="Fellowes PB500 Electric Punch Plastic Comb Binding Machine with Manual Bind"/>
    <n v="762.59"/>
    <n v="3"/>
    <n v="-1143.8900000000001"/>
    <s v="No"/>
  </r>
  <r>
    <d v="2017-10-09T00:00:00"/>
    <x v="4"/>
    <x v="9"/>
    <x v="81"/>
    <x v="2"/>
    <x v="2"/>
    <x v="3"/>
    <s v="Rediform S.O.S. 1-Up Phone Message Bk, 4-1/4x3-1/16 Bk, 1 Form/Pg, 40 Messages/Bk, 3/Pk"/>
    <n v="18.760000000000002"/>
    <n v="2"/>
    <n v="9"/>
    <s v="Yes"/>
  </r>
  <r>
    <d v="2017-10-09T00:00:00"/>
    <x v="4"/>
    <x v="9"/>
    <x v="592"/>
    <x v="6"/>
    <x v="2"/>
    <x v="11"/>
    <s v="Eberhard Faber 3 1/2&quot; Golf Pencils"/>
    <n v="14.88"/>
    <n v="2"/>
    <n v="3.72"/>
    <s v="Yes"/>
  </r>
  <r>
    <d v="2017-10-09T00:00:00"/>
    <x v="4"/>
    <x v="9"/>
    <x v="23"/>
    <x v="18"/>
    <x v="2"/>
    <x v="3"/>
    <s v="Xerox 1906"/>
    <n v="85.06"/>
    <n v="3"/>
    <n v="28.71"/>
    <s v="Yes"/>
  </r>
  <r>
    <d v="2017-10-09T00:00:00"/>
    <x v="4"/>
    <x v="9"/>
    <x v="269"/>
    <x v="21"/>
    <x v="2"/>
    <x v="9"/>
    <s v="Wilson Jones Suede Grain Vinyl Binders"/>
    <n v="2.78"/>
    <n v="1"/>
    <n v="1.36"/>
    <s v="Yes"/>
  </r>
  <r>
    <d v="2017-10-09T00:00:00"/>
    <x v="4"/>
    <x v="9"/>
    <x v="318"/>
    <x v="18"/>
    <x v="0"/>
    <x v="0"/>
    <s v="Memorex Mini Travel Drive 8 GB USB 2.0 Flash Drive"/>
    <n v="37.06"/>
    <n v="4"/>
    <n v="8.8000000000000007"/>
    <s v="Yes"/>
  </r>
  <r>
    <d v="2017-10-09T00:00:00"/>
    <x v="4"/>
    <x v="9"/>
    <x v="318"/>
    <x v="18"/>
    <x v="0"/>
    <x v="2"/>
    <s v="Cisco IP Phone 7961G-GE VoIP phone"/>
    <n v="259.89999999999998"/>
    <n v="2"/>
    <n v="-56.31"/>
    <s v="No"/>
  </r>
  <r>
    <d v="2017-10-10T00:00:00"/>
    <x v="4"/>
    <x v="9"/>
    <x v="345"/>
    <x v="3"/>
    <x v="1"/>
    <x v="1"/>
    <s v="Hon Comfortask Task/Swivel Chairs"/>
    <n v="239.36"/>
    <n v="3"/>
    <n v="-47.87"/>
    <s v="No"/>
  </r>
  <r>
    <d v="2017-10-11T00:00:00"/>
    <x v="4"/>
    <x v="9"/>
    <x v="526"/>
    <x v="22"/>
    <x v="2"/>
    <x v="9"/>
    <s v="Cardinal EasyOpen D-Ring Binders"/>
    <n v="38.39"/>
    <n v="14"/>
    <n v="-25.59"/>
    <s v="No"/>
  </r>
  <r>
    <d v="2017-10-11T00:00:00"/>
    <x v="4"/>
    <x v="9"/>
    <x v="526"/>
    <x v="22"/>
    <x v="0"/>
    <x v="15"/>
    <s v="DYMO CardScan Personal V9 Business Card Scanner"/>
    <n v="95.99"/>
    <n v="2"/>
    <n v="-64"/>
    <s v="No"/>
  </r>
  <r>
    <d v="2017-10-11T00:00:00"/>
    <x v="4"/>
    <x v="9"/>
    <x v="526"/>
    <x v="22"/>
    <x v="0"/>
    <x v="0"/>
    <s v="Case Logic 2.4GHz Wireless Keyboard"/>
    <n v="239.95"/>
    <n v="6"/>
    <n v="-35.99"/>
    <s v="No"/>
  </r>
  <r>
    <d v="2017-10-11T00:00:00"/>
    <x v="4"/>
    <x v="9"/>
    <x v="526"/>
    <x v="22"/>
    <x v="0"/>
    <x v="2"/>
    <s v="Adtran 1202752G1"/>
    <n v="201.58"/>
    <n v="2"/>
    <n v="15.12"/>
    <s v="Yes"/>
  </r>
  <r>
    <d v="2017-10-11T00:00:00"/>
    <x v="4"/>
    <x v="9"/>
    <x v="526"/>
    <x v="22"/>
    <x v="1"/>
    <x v="1"/>
    <s v="Hon 2090 Â“Pillow SoftÂ” Series Mid Back Swivel/Tilt Chairs"/>
    <n v="899.14"/>
    <n v="4"/>
    <n v="-146.11000000000001"/>
    <s v="No"/>
  </r>
  <r>
    <d v="2017-10-11T00:00:00"/>
    <x v="4"/>
    <x v="9"/>
    <x v="279"/>
    <x v="2"/>
    <x v="2"/>
    <x v="9"/>
    <s v="Fellowes PB300 Plastic Comb Binding Machine"/>
    <n v="931.18"/>
    <n v="3"/>
    <n v="314.27"/>
    <s v="Yes"/>
  </r>
  <r>
    <d v="2017-10-11T00:00:00"/>
    <x v="4"/>
    <x v="9"/>
    <x v="279"/>
    <x v="2"/>
    <x v="0"/>
    <x v="2"/>
    <s v="Aastra 6757i CT Wireless VoIP phone"/>
    <n v="430.88"/>
    <n v="2"/>
    <n v="124.96"/>
    <s v="Yes"/>
  </r>
  <r>
    <d v="2017-10-11T00:00:00"/>
    <x v="4"/>
    <x v="9"/>
    <x v="650"/>
    <x v="4"/>
    <x v="1"/>
    <x v="5"/>
    <s v="Tenex Antistatic Computer Chair Mats"/>
    <n v="341.96"/>
    <n v="5"/>
    <n v="-427.45"/>
    <s v="No"/>
  </r>
  <r>
    <d v="2017-10-11T00:00:00"/>
    <x v="4"/>
    <x v="9"/>
    <x v="354"/>
    <x v="1"/>
    <x v="2"/>
    <x v="9"/>
    <s v="GBC Imprintable Covers"/>
    <n v="26.35"/>
    <n v="3"/>
    <n v="9.5500000000000007"/>
    <s v="Yes"/>
  </r>
  <r>
    <d v="2017-10-11T00:00:00"/>
    <x v="4"/>
    <x v="9"/>
    <x v="156"/>
    <x v="11"/>
    <x v="2"/>
    <x v="9"/>
    <s v="GBC VeloBinder Strips"/>
    <n v="11.52"/>
    <n v="5"/>
    <n v="-7.68"/>
    <s v="No"/>
  </r>
  <r>
    <d v="2017-10-11T00:00:00"/>
    <x v="4"/>
    <x v="9"/>
    <x v="586"/>
    <x v="5"/>
    <x v="2"/>
    <x v="11"/>
    <s v="12 Colored Short Pencils"/>
    <n v="7.8"/>
    <n v="3"/>
    <n v="2.11"/>
    <s v="Yes"/>
  </r>
  <r>
    <d v="2017-10-11T00:00:00"/>
    <x v="4"/>
    <x v="9"/>
    <x v="221"/>
    <x v="1"/>
    <x v="2"/>
    <x v="10"/>
    <s v="Eureka The Boss Lite 10-Amp Upright Vacuum, Blue"/>
    <n v="400.8"/>
    <n v="5"/>
    <n v="112.22"/>
    <s v="Yes"/>
  </r>
  <r>
    <d v="2017-10-11T00:00:00"/>
    <x v="4"/>
    <x v="9"/>
    <x v="221"/>
    <x v="1"/>
    <x v="2"/>
    <x v="9"/>
    <s v="GBC VeloBinder Manual Binding System"/>
    <n v="28.79"/>
    <n v="1"/>
    <n v="10.08"/>
    <s v="Yes"/>
  </r>
  <r>
    <d v="2017-10-11T00:00:00"/>
    <x v="4"/>
    <x v="9"/>
    <x v="301"/>
    <x v="5"/>
    <x v="0"/>
    <x v="0"/>
    <s v="Memorex Mini Travel Drive 16 GB USB 2.0 Flash Drive"/>
    <n v="111.79"/>
    <n v="7"/>
    <n v="43.6"/>
    <s v="Yes"/>
  </r>
  <r>
    <d v="2017-10-11T00:00:00"/>
    <x v="4"/>
    <x v="9"/>
    <x v="274"/>
    <x v="5"/>
    <x v="1"/>
    <x v="1"/>
    <s v="Global Leather &amp; Oak Executive Chair, Burgundy"/>
    <n v="241.42"/>
    <n v="2"/>
    <n v="-36.21"/>
    <s v="No"/>
  </r>
  <r>
    <d v="2017-10-12T00:00:00"/>
    <x v="4"/>
    <x v="9"/>
    <x v="630"/>
    <x v="5"/>
    <x v="2"/>
    <x v="9"/>
    <s v="Avery Hole Reinforcements"/>
    <n v="19.940000000000001"/>
    <n v="4"/>
    <n v="7.23"/>
    <s v="Yes"/>
  </r>
  <r>
    <d v="2017-10-12T00:00:00"/>
    <x v="4"/>
    <x v="9"/>
    <x v="630"/>
    <x v="5"/>
    <x v="2"/>
    <x v="9"/>
    <s v="Wilson Jones Ledger-Size, Piano-Hinge Binder, 2&quot;, Blue"/>
    <n v="65.569999999999993"/>
    <n v="2"/>
    <n v="22.95"/>
    <s v="Yes"/>
  </r>
  <r>
    <d v="2017-10-12T00:00:00"/>
    <x v="4"/>
    <x v="9"/>
    <x v="509"/>
    <x v="13"/>
    <x v="0"/>
    <x v="0"/>
    <s v="Memorex Froggy Flash Drive 8 GB"/>
    <n v="14.2"/>
    <n v="1"/>
    <n v="3.37"/>
    <s v="Yes"/>
  </r>
  <r>
    <d v="2017-10-12T00:00:00"/>
    <x v="4"/>
    <x v="9"/>
    <x v="485"/>
    <x v="31"/>
    <x v="2"/>
    <x v="9"/>
    <s v="Ibico Covers for Plastic or Wire Binding Elements"/>
    <n v="34.5"/>
    <n v="3"/>
    <n v="15.53"/>
    <s v="Yes"/>
  </r>
  <r>
    <d v="2017-10-12T00:00:00"/>
    <x v="4"/>
    <x v="9"/>
    <x v="221"/>
    <x v="14"/>
    <x v="1"/>
    <x v="7"/>
    <s v="Bretford Â“Just In TimeÂ” Height-Adjustable Multi-Task Work Tables"/>
    <n v="1669.6"/>
    <n v="4"/>
    <n v="116.87"/>
    <s v="Yes"/>
  </r>
  <r>
    <d v="2017-10-12T00:00:00"/>
    <x v="4"/>
    <x v="9"/>
    <x v="639"/>
    <x v="13"/>
    <x v="2"/>
    <x v="3"/>
    <s v="Xerox 210"/>
    <n v="10.37"/>
    <n v="2"/>
    <n v="3.63"/>
    <s v="Yes"/>
  </r>
  <r>
    <d v="2017-10-12T00:00:00"/>
    <x v="4"/>
    <x v="9"/>
    <x v="639"/>
    <x v="13"/>
    <x v="1"/>
    <x v="5"/>
    <s v="Electrix Halogen Magnifier Lamp"/>
    <n v="310.88"/>
    <n v="2"/>
    <n v="23.32"/>
    <s v="Yes"/>
  </r>
  <r>
    <d v="2017-10-12T00:00:00"/>
    <x v="4"/>
    <x v="9"/>
    <x v="180"/>
    <x v="30"/>
    <x v="2"/>
    <x v="13"/>
    <s v="Convenience Packs of Business Envelopes"/>
    <n v="10.86"/>
    <n v="3"/>
    <n v="5.0999999999999996"/>
    <s v="Yes"/>
  </r>
  <r>
    <d v="2017-10-12T00:00:00"/>
    <x v="4"/>
    <x v="9"/>
    <x v="180"/>
    <x v="30"/>
    <x v="2"/>
    <x v="10"/>
    <s v="Tripp Lite Isotel 6 Outlet Surge Protector with Fax/Modem Protection"/>
    <n v="426.79"/>
    <n v="7"/>
    <n v="123.77"/>
    <s v="Yes"/>
  </r>
  <r>
    <d v="2017-10-12T00:00:00"/>
    <x v="4"/>
    <x v="9"/>
    <x v="548"/>
    <x v="11"/>
    <x v="1"/>
    <x v="5"/>
    <s v="Staple-based wall hangings"/>
    <n v="19.100000000000001"/>
    <n v="3"/>
    <n v="5.73"/>
    <s v="Yes"/>
  </r>
  <r>
    <d v="2017-10-12T00:00:00"/>
    <x v="4"/>
    <x v="9"/>
    <x v="630"/>
    <x v="1"/>
    <x v="0"/>
    <x v="0"/>
    <s v="Logitech Desktop MK120 Mouse and keyboard Combo"/>
    <n v="49.08"/>
    <n v="3"/>
    <n v="4.91"/>
    <s v="Yes"/>
  </r>
  <r>
    <d v="2017-10-12T00:00:00"/>
    <x v="4"/>
    <x v="9"/>
    <x v="630"/>
    <x v="1"/>
    <x v="2"/>
    <x v="6"/>
    <s v="Fellowes Bankers Box Staxonsteel Drawer File/Stacking System"/>
    <n v="324.89999999999998"/>
    <n v="5"/>
    <n v="38.99"/>
    <s v="Yes"/>
  </r>
  <r>
    <d v="2017-10-12T00:00:00"/>
    <x v="4"/>
    <x v="9"/>
    <x v="630"/>
    <x v="1"/>
    <x v="2"/>
    <x v="11"/>
    <s v="Col-Erase Pencils with Erasers"/>
    <n v="18.239999999999998"/>
    <n v="3"/>
    <n v="5.29"/>
    <s v="Yes"/>
  </r>
  <r>
    <d v="2017-10-12T00:00:00"/>
    <x v="4"/>
    <x v="9"/>
    <x v="657"/>
    <x v="33"/>
    <x v="0"/>
    <x v="0"/>
    <s v="Razer Tiamat Over Ear 7.1 Surround Sound PC Gaming Headset"/>
    <n v="599.97"/>
    <n v="3"/>
    <n v="257.99"/>
    <s v="Yes"/>
  </r>
  <r>
    <d v="2017-10-12T00:00:00"/>
    <x v="4"/>
    <x v="9"/>
    <x v="657"/>
    <x v="33"/>
    <x v="0"/>
    <x v="2"/>
    <s v="Cyber Acoustics AC-202b Speech Recognition Stereo Headset"/>
    <n v="38.97"/>
    <n v="3"/>
    <n v="0.78"/>
    <s v="Yes"/>
  </r>
  <r>
    <d v="2017-10-12T00:00:00"/>
    <x v="4"/>
    <x v="9"/>
    <x v="657"/>
    <x v="33"/>
    <x v="2"/>
    <x v="9"/>
    <s v="Avery Metallic Poly Binders"/>
    <n v="45.84"/>
    <n v="8"/>
    <n v="22"/>
    <s v="Yes"/>
  </r>
  <r>
    <d v="2017-10-12T00:00:00"/>
    <x v="4"/>
    <x v="9"/>
    <x v="743"/>
    <x v="5"/>
    <x v="0"/>
    <x v="2"/>
    <s v="Jackery Bar Premium Fast-charging Portable Charger"/>
    <n v="95.84"/>
    <n v="4"/>
    <n v="34.74"/>
    <s v="Yes"/>
  </r>
  <r>
    <d v="2017-10-12T00:00:00"/>
    <x v="4"/>
    <x v="9"/>
    <x v="743"/>
    <x v="5"/>
    <x v="2"/>
    <x v="3"/>
    <s v="Xerox 225"/>
    <n v="12.96"/>
    <n v="2"/>
    <n v="6.22"/>
    <s v="Yes"/>
  </r>
  <r>
    <d v="2017-10-12T00:00:00"/>
    <x v="4"/>
    <x v="9"/>
    <x v="759"/>
    <x v="20"/>
    <x v="1"/>
    <x v="5"/>
    <s v="Eldon Expressions Wood Desk Accessories, Oak"/>
    <n v="14.76"/>
    <n v="2"/>
    <n v="4.28"/>
    <s v="Yes"/>
  </r>
  <r>
    <d v="2017-10-12T00:00:00"/>
    <x v="4"/>
    <x v="9"/>
    <x v="183"/>
    <x v="13"/>
    <x v="2"/>
    <x v="9"/>
    <s v="Heavy-Duty E-Z-D Binders"/>
    <n v="3.27"/>
    <n v="1"/>
    <n v="-2.5099999999999998"/>
    <s v="No"/>
  </r>
  <r>
    <d v="2017-10-12T00:00:00"/>
    <x v="4"/>
    <x v="9"/>
    <x v="183"/>
    <x v="13"/>
    <x v="1"/>
    <x v="5"/>
    <s v="Contract Clock, 14&quot;, Brown"/>
    <n v="87.92"/>
    <n v="5"/>
    <n v="15.39"/>
    <s v="Yes"/>
  </r>
  <r>
    <d v="2017-10-13T00:00:00"/>
    <x v="4"/>
    <x v="9"/>
    <x v="633"/>
    <x v="13"/>
    <x v="2"/>
    <x v="3"/>
    <s v="Post-it Â“Important MessageÂ” Note Pad, Neon Colors, 50 Sheets/Pad"/>
    <n v="11.65"/>
    <n v="2"/>
    <n v="4.08"/>
    <s v="Yes"/>
  </r>
  <r>
    <d v="2017-10-13T00:00:00"/>
    <x v="4"/>
    <x v="9"/>
    <x v="633"/>
    <x v="13"/>
    <x v="2"/>
    <x v="3"/>
    <s v="Adams Write n' Stick Phone Message Book, 11&quot; X 5 1/4&quot;, 200 Messages"/>
    <n v="18.18"/>
    <n v="4"/>
    <n v="5.91"/>
    <s v="Yes"/>
  </r>
  <r>
    <d v="2017-10-13T00:00:00"/>
    <x v="4"/>
    <x v="9"/>
    <x v="633"/>
    <x v="13"/>
    <x v="2"/>
    <x v="6"/>
    <s v="Eldon Simplefile Box Office"/>
    <n v="59.71"/>
    <n v="6"/>
    <n v="5.97"/>
    <s v="Yes"/>
  </r>
  <r>
    <d v="2017-10-13T00:00:00"/>
    <x v="4"/>
    <x v="9"/>
    <x v="633"/>
    <x v="13"/>
    <x v="2"/>
    <x v="8"/>
    <s v="Avery 489"/>
    <n v="24.84"/>
    <n v="3"/>
    <n v="8.69"/>
    <s v="Yes"/>
  </r>
  <r>
    <d v="2017-10-13T00:00:00"/>
    <x v="4"/>
    <x v="9"/>
    <x v="389"/>
    <x v="2"/>
    <x v="2"/>
    <x v="10"/>
    <s v="Avanti 4.4 Cu. Ft. Refrigerator"/>
    <n v="904.9"/>
    <n v="5"/>
    <n v="253.37"/>
    <s v="Yes"/>
  </r>
  <r>
    <d v="2017-10-13T00:00:00"/>
    <x v="4"/>
    <x v="9"/>
    <x v="387"/>
    <x v="3"/>
    <x v="2"/>
    <x v="3"/>
    <s v="Easy-staple paper"/>
    <n v="63.31"/>
    <n v="3"/>
    <n v="20.58"/>
    <s v="Yes"/>
  </r>
  <r>
    <d v="2017-10-13T00:00:00"/>
    <x v="4"/>
    <x v="9"/>
    <x v="387"/>
    <x v="3"/>
    <x v="2"/>
    <x v="9"/>
    <s v="GBC VeloBinder Electric Binding Machine"/>
    <n v="96.78"/>
    <n v="4"/>
    <n v="-145.18"/>
    <s v="No"/>
  </r>
  <r>
    <d v="2017-10-13T00:00:00"/>
    <x v="4"/>
    <x v="9"/>
    <x v="387"/>
    <x v="3"/>
    <x v="1"/>
    <x v="5"/>
    <s v="Dax Clear Box Frame"/>
    <n v="10.48"/>
    <n v="3"/>
    <n v="-6.81"/>
    <s v="No"/>
  </r>
  <r>
    <d v="2017-10-13T00:00:00"/>
    <x v="4"/>
    <x v="9"/>
    <x v="647"/>
    <x v="5"/>
    <x v="0"/>
    <x v="0"/>
    <s v="Logitech Media Keyboard K200"/>
    <n v="209.94"/>
    <n v="6"/>
    <n v="39.89"/>
    <s v="Yes"/>
  </r>
  <r>
    <d v="2017-10-13T00:00:00"/>
    <x v="4"/>
    <x v="9"/>
    <x v="647"/>
    <x v="5"/>
    <x v="0"/>
    <x v="2"/>
    <s v="Anker Astro Mini 3000mAh Ultra-Compact Portable Charger"/>
    <n v="31.98"/>
    <n v="2"/>
    <n v="-8"/>
    <s v="No"/>
  </r>
  <r>
    <d v="2017-10-13T00:00:00"/>
    <x v="4"/>
    <x v="9"/>
    <x v="647"/>
    <x v="5"/>
    <x v="2"/>
    <x v="9"/>
    <s v="Fellowes PB500 Electric Punch Plastic Comb Binding Machine with Manual Bind"/>
    <n v="5083.96"/>
    <n v="5"/>
    <n v="1906.49"/>
    <s v="Yes"/>
  </r>
  <r>
    <d v="2017-10-13T00:00:00"/>
    <x v="4"/>
    <x v="9"/>
    <x v="550"/>
    <x v="17"/>
    <x v="2"/>
    <x v="6"/>
    <s v="Trav-L-File Heavy-Duty Shuttle II, Black"/>
    <n v="348.56"/>
    <n v="8"/>
    <n v="104.57"/>
    <s v="Yes"/>
  </r>
  <r>
    <d v="2017-10-13T00:00:00"/>
    <x v="4"/>
    <x v="9"/>
    <x v="368"/>
    <x v="19"/>
    <x v="2"/>
    <x v="8"/>
    <s v="Avery 52"/>
    <n v="11.07"/>
    <n v="3"/>
    <n v="5.2"/>
    <s v="Yes"/>
  </r>
  <r>
    <d v="2017-10-13T00:00:00"/>
    <x v="4"/>
    <x v="9"/>
    <x v="368"/>
    <x v="19"/>
    <x v="1"/>
    <x v="7"/>
    <s v="Bretford Rectangular Conference Table Tops"/>
    <n v="1504.52"/>
    <n v="4"/>
    <n v="346.04"/>
    <s v="Yes"/>
  </r>
  <r>
    <d v="2017-10-13T00:00:00"/>
    <x v="4"/>
    <x v="9"/>
    <x v="368"/>
    <x v="19"/>
    <x v="2"/>
    <x v="3"/>
    <s v="Xerox 231"/>
    <n v="25.92"/>
    <n v="4"/>
    <n v="12.44"/>
    <s v="Yes"/>
  </r>
  <r>
    <d v="2017-10-14T00:00:00"/>
    <x v="4"/>
    <x v="9"/>
    <x v="756"/>
    <x v="29"/>
    <x v="2"/>
    <x v="9"/>
    <s v="Acco PRESSTEX Data Binder with Storage Hooks, Dark Blue, 14 7/8&quot; X 11&quot;"/>
    <n v="37.659999999999997"/>
    <n v="7"/>
    <n v="18.45"/>
    <s v="Yes"/>
  </r>
  <r>
    <d v="2017-10-14T00:00:00"/>
    <x v="4"/>
    <x v="9"/>
    <x v="691"/>
    <x v="5"/>
    <x v="1"/>
    <x v="5"/>
    <s v="C-Line Cubicle Keepers Polyproplyene Holder With Velcro Backings"/>
    <n v="9.4600000000000009"/>
    <n v="2"/>
    <n v="3.69"/>
    <s v="Yes"/>
  </r>
  <r>
    <d v="2017-10-14T00:00:00"/>
    <x v="4"/>
    <x v="9"/>
    <x v="427"/>
    <x v="3"/>
    <x v="2"/>
    <x v="9"/>
    <s v="GBC Twin Loop Wire Binding Elements, 9/16&quot; Spine, Black"/>
    <n v="27.4"/>
    <n v="9"/>
    <n v="-42.46"/>
    <s v="No"/>
  </r>
  <r>
    <d v="2017-10-14T00:00:00"/>
    <x v="4"/>
    <x v="9"/>
    <x v="427"/>
    <x v="3"/>
    <x v="2"/>
    <x v="9"/>
    <s v="Catalog Binders with Expanding Posts"/>
    <n v="13.46"/>
    <n v="1"/>
    <n v="-23.55"/>
    <s v="No"/>
  </r>
  <r>
    <d v="2017-10-14T00:00:00"/>
    <x v="4"/>
    <x v="9"/>
    <x v="114"/>
    <x v="5"/>
    <x v="0"/>
    <x v="0"/>
    <s v="Verbatim 25 GB 6x Blu-ray Single Layer Recordable Disc, 10/Pack"/>
    <n v="46.36"/>
    <n v="4"/>
    <n v="15.3"/>
    <s v="Yes"/>
  </r>
  <r>
    <d v="2017-10-15T00:00:00"/>
    <x v="4"/>
    <x v="9"/>
    <x v="256"/>
    <x v="5"/>
    <x v="2"/>
    <x v="11"/>
    <s v="Panasonic KP-310 Heavy-Duty Electric Pencil Sharpener"/>
    <n v="87.92"/>
    <n v="4"/>
    <n v="26.38"/>
    <s v="Yes"/>
  </r>
  <r>
    <d v="2017-10-15T00:00:00"/>
    <x v="4"/>
    <x v="9"/>
    <x v="293"/>
    <x v="5"/>
    <x v="1"/>
    <x v="7"/>
    <s v="Bush Advantage Collection Round Conference Table"/>
    <n v="510.24"/>
    <n v="3"/>
    <n v="6.38"/>
    <s v="Yes"/>
  </r>
  <r>
    <d v="2017-10-15T00:00:00"/>
    <x v="4"/>
    <x v="9"/>
    <x v="293"/>
    <x v="5"/>
    <x v="2"/>
    <x v="3"/>
    <s v="Xerox 1919"/>
    <n v="204.95"/>
    <n v="5"/>
    <n v="100.43"/>
    <s v="Yes"/>
  </r>
  <r>
    <d v="2017-10-15T00:00:00"/>
    <x v="4"/>
    <x v="9"/>
    <x v="227"/>
    <x v="30"/>
    <x v="2"/>
    <x v="8"/>
    <s v="Permanent Self-Adhesive File Folder Labels for Typewriters by Universal"/>
    <n v="13.05"/>
    <n v="5"/>
    <n v="6"/>
    <s v="Yes"/>
  </r>
  <r>
    <d v="2017-10-15T00:00:00"/>
    <x v="4"/>
    <x v="9"/>
    <x v="729"/>
    <x v="5"/>
    <x v="2"/>
    <x v="8"/>
    <s v="Avery 4027 File Folder Labels for Dot Matrix Printers, 5000 Labels per Box, White"/>
    <n v="152.65"/>
    <n v="5"/>
    <n v="70.22"/>
    <s v="Yes"/>
  </r>
  <r>
    <d v="2017-10-15T00:00:00"/>
    <x v="4"/>
    <x v="9"/>
    <x v="729"/>
    <x v="5"/>
    <x v="1"/>
    <x v="5"/>
    <s v="Executive Impressions 14&quot; Two-Color Numerals Wall Clock"/>
    <n v="22.72"/>
    <n v="1"/>
    <n v="9.32"/>
    <s v="Yes"/>
  </r>
  <r>
    <d v="2017-10-15T00:00:00"/>
    <x v="4"/>
    <x v="9"/>
    <x v="378"/>
    <x v="5"/>
    <x v="2"/>
    <x v="8"/>
    <s v="Avery 478"/>
    <n v="14.73"/>
    <n v="3"/>
    <n v="7.22"/>
    <s v="Yes"/>
  </r>
  <r>
    <d v="2017-10-15T00:00:00"/>
    <x v="4"/>
    <x v="9"/>
    <x v="634"/>
    <x v="27"/>
    <x v="2"/>
    <x v="11"/>
    <s v="Avery Hi-Liter Smear-Safe Highlighters"/>
    <n v="11.68"/>
    <n v="2"/>
    <n v="4.2"/>
    <s v="Yes"/>
  </r>
  <r>
    <d v="2017-10-16T00:00:00"/>
    <x v="4"/>
    <x v="9"/>
    <x v="711"/>
    <x v="17"/>
    <x v="2"/>
    <x v="9"/>
    <s v="Large Capacity Hanging Post Binders"/>
    <n v="124.75"/>
    <n v="5"/>
    <n v="57.39"/>
    <s v="Yes"/>
  </r>
  <r>
    <d v="2017-10-16T00:00:00"/>
    <x v="4"/>
    <x v="9"/>
    <x v="716"/>
    <x v="2"/>
    <x v="1"/>
    <x v="5"/>
    <s v="Executive Impressions Supervisor Wall Clock"/>
    <n v="547.29999999999995"/>
    <n v="13"/>
    <n v="175.14"/>
    <s v="Yes"/>
  </r>
  <r>
    <d v="2017-10-16T00:00:00"/>
    <x v="4"/>
    <x v="9"/>
    <x v="458"/>
    <x v="22"/>
    <x v="2"/>
    <x v="3"/>
    <s v="Green Bar Computer Printout Paper"/>
    <n v="307.77999999999997"/>
    <n v="7"/>
    <n v="111.57"/>
    <s v="Yes"/>
  </r>
  <r>
    <d v="2017-10-16T00:00:00"/>
    <x v="4"/>
    <x v="9"/>
    <x v="115"/>
    <x v="22"/>
    <x v="0"/>
    <x v="15"/>
    <s v="Swingline SM12-08 MicroCut Jam Free Shredder"/>
    <n v="599.99"/>
    <n v="5"/>
    <n v="-479.99"/>
    <s v="No"/>
  </r>
  <r>
    <d v="2017-10-16T00:00:00"/>
    <x v="4"/>
    <x v="9"/>
    <x v="289"/>
    <x v="23"/>
    <x v="0"/>
    <x v="0"/>
    <s v="Memorex Mini Travel Drive 8 GB USB 2.0 Flash Drive"/>
    <n v="18.53"/>
    <n v="2"/>
    <n v="4.4000000000000004"/>
    <s v="Yes"/>
  </r>
  <r>
    <d v="2017-10-16T00:00:00"/>
    <x v="4"/>
    <x v="9"/>
    <x v="289"/>
    <x v="23"/>
    <x v="1"/>
    <x v="7"/>
    <s v="Balt Solid Wood Round Tables"/>
    <n v="1875.26"/>
    <n v="7"/>
    <n v="-968.88"/>
    <s v="No"/>
  </r>
  <r>
    <d v="2017-10-17T00:00:00"/>
    <x v="4"/>
    <x v="9"/>
    <x v="538"/>
    <x v="43"/>
    <x v="2"/>
    <x v="6"/>
    <s v="2300 Heavy-Duty Transfer File Systems by Perma"/>
    <n v="49.96"/>
    <n v="2"/>
    <n v="9.49"/>
    <s v="Yes"/>
  </r>
  <r>
    <d v="2017-10-17T00:00:00"/>
    <x v="4"/>
    <x v="9"/>
    <x v="538"/>
    <x v="43"/>
    <x v="2"/>
    <x v="3"/>
    <s v="Xerox 1958"/>
    <n v="12.96"/>
    <n v="2"/>
    <n v="6.22"/>
    <s v="Yes"/>
  </r>
  <r>
    <d v="2017-10-17T00:00:00"/>
    <x v="4"/>
    <x v="9"/>
    <x v="423"/>
    <x v="5"/>
    <x v="2"/>
    <x v="11"/>
    <s v="Economy #2 Pencils"/>
    <n v="10.64"/>
    <n v="4"/>
    <n v="2.77"/>
    <s v="Yes"/>
  </r>
  <r>
    <d v="2017-10-17T00:00:00"/>
    <x v="4"/>
    <x v="9"/>
    <x v="91"/>
    <x v="5"/>
    <x v="0"/>
    <x v="2"/>
    <s v="Panasonic KX-TG6844B Expandable Digital Cordless Telephone"/>
    <n v="52.79"/>
    <n v="1"/>
    <n v="4.62"/>
    <s v="Yes"/>
  </r>
  <r>
    <d v="2017-10-19T00:00:00"/>
    <x v="4"/>
    <x v="9"/>
    <x v="372"/>
    <x v="4"/>
    <x v="2"/>
    <x v="3"/>
    <s v="Easy-staple paper"/>
    <n v="29.47"/>
    <n v="3"/>
    <n v="9.9499999999999993"/>
    <s v="Yes"/>
  </r>
  <r>
    <d v="2017-10-19T00:00:00"/>
    <x v="4"/>
    <x v="9"/>
    <x v="613"/>
    <x v="6"/>
    <x v="1"/>
    <x v="5"/>
    <s v="Westinghouse Mesh Shade Clip-On Gooseneck Lamp, Black"/>
    <n v="56.56"/>
    <n v="4"/>
    <n v="14.71"/>
    <s v="Yes"/>
  </r>
  <r>
    <d v="2017-10-19T00:00:00"/>
    <x v="4"/>
    <x v="9"/>
    <x v="613"/>
    <x v="6"/>
    <x v="2"/>
    <x v="6"/>
    <s v="Crate-A-Files"/>
    <n v="32.700000000000003"/>
    <n v="3"/>
    <n v="8.5"/>
    <s v="Yes"/>
  </r>
  <r>
    <d v="2017-10-19T00:00:00"/>
    <x v="4"/>
    <x v="9"/>
    <x v="348"/>
    <x v="13"/>
    <x v="2"/>
    <x v="11"/>
    <s v="Boston 16801 Nautilus Battery Pencil Sharpener"/>
    <n v="123.26"/>
    <n v="7"/>
    <n v="9.24"/>
    <s v="Yes"/>
  </r>
  <r>
    <d v="2017-10-19T00:00:00"/>
    <x v="4"/>
    <x v="9"/>
    <x v="348"/>
    <x v="13"/>
    <x v="2"/>
    <x v="3"/>
    <s v="It's Hot Message Books with Stickers, 2 3/4&quot; x 5&quot;"/>
    <n v="23.68"/>
    <n v="4"/>
    <n v="7.4"/>
    <s v="Yes"/>
  </r>
  <r>
    <d v="2017-10-19T00:00:00"/>
    <x v="4"/>
    <x v="9"/>
    <x v="348"/>
    <x v="13"/>
    <x v="0"/>
    <x v="2"/>
    <s v="Digium D40 VoIP phone"/>
    <n v="309.58"/>
    <n v="4"/>
    <n v="-56.76"/>
    <s v="No"/>
  </r>
  <r>
    <d v="2017-10-19T00:00:00"/>
    <x v="4"/>
    <x v="9"/>
    <x v="367"/>
    <x v="4"/>
    <x v="0"/>
    <x v="2"/>
    <s v="QVS USB Car Charger 2-Port 2.1Amp for iPod/iPhone/iPad/iPad 2/iPad 3"/>
    <n v="16.68"/>
    <n v="3"/>
    <n v="5.21"/>
    <s v="Yes"/>
  </r>
  <r>
    <d v="2017-10-19T00:00:00"/>
    <x v="4"/>
    <x v="9"/>
    <x v="213"/>
    <x v="12"/>
    <x v="2"/>
    <x v="9"/>
    <s v="GBC DocuBind P400 Electric Binding System"/>
    <n v="1633.19"/>
    <n v="4"/>
    <n v="-1306.55"/>
    <s v="No"/>
  </r>
  <r>
    <d v="2017-10-19T00:00:00"/>
    <x v="4"/>
    <x v="9"/>
    <x v="403"/>
    <x v="5"/>
    <x v="2"/>
    <x v="13"/>
    <s v="Ampad #10 Peel &amp; Seel Holiday Envelopes"/>
    <n v="8.9600000000000009"/>
    <n v="2"/>
    <n v="4.3"/>
    <s v="Yes"/>
  </r>
  <r>
    <d v="2017-10-19T00:00:00"/>
    <x v="4"/>
    <x v="9"/>
    <x v="403"/>
    <x v="5"/>
    <x v="2"/>
    <x v="8"/>
    <s v="Avery 518"/>
    <n v="31.5"/>
    <n v="10"/>
    <n v="15.12"/>
    <s v="Yes"/>
  </r>
  <r>
    <d v="2017-10-19T00:00:00"/>
    <x v="4"/>
    <x v="9"/>
    <x v="403"/>
    <x v="5"/>
    <x v="1"/>
    <x v="5"/>
    <s v="Linden 10&quot; Round Wall Clock, Black"/>
    <n v="30.56"/>
    <n v="2"/>
    <n v="10.39"/>
    <s v="Yes"/>
  </r>
  <r>
    <d v="2017-10-19T00:00:00"/>
    <x v="4"/>
    <x v="9"/>
    <x v="403"/>
    <x v="5"/>
    <x v="1"/>
    <x v="7"/>
    <s v="Anderson Hickey Conga Table Tops &amp; Accessories"/>
    <n v="24.37"/>
    <n v="2"/>
    <n v="-3.35"/>
    <s v="No"/>
  </r>
  <r>
    <d v="2017-10-19T00:00:00"/>
    <x v="4"/>
    <x v="9"/>
    <x v="546"/>
    <x v="3"/>
    <x v="1"/>
    <x v="7"/>
    <s v="Lesro Round Back Collection Coffee Table, End Table"/>
    <n v="91.28"/>
    <n v="1"/>
    <n v="-67.540000000000006"/>
    <s v="No"/>
  </r>
  <r>
    <d v="2017-10-19T00:00:00"/>
    <x v="4"/>
    <x v="9"/>
    <x v="152"/>
    <x v="4"/>
    <x v="2"/>
    <x v="9"/>
    <s v="SlimView Poly Binder, 3/8&quot;"/>
    <n v="2.0699999999999998"/>
    <n v="2"/>
    <n v="-3.52"/>
    <s v="No"/>
  </r>
  <r>
    <d v="2017-10-19T00:00:00"/>
    <x v="4"/>
    <x v="9"/>
    <x v="152"/>
    <x v="4"/>
    <x v="1"/>
    <x v="14"/>
    <s v="Rush Hierlooms Collection Rich Wood Bookcases"/>
    <n v="328.4"/>
    <n v="3"/>
    <n v="-91.76"/>
    <s v="No"/>
  </r>
  <r>
    <d v="2017-10-19T00:00:00"/>
    <x v="4"/>
    <x v="9"/>
    <x v="101"/>
    <x v="5"/>
    <x v="2"/>
    <x v="9"/>
    <s v="JM Magazine Binder"/>
    <n v="39.619999999999997"/>
    <n v="3"/>
    <n v="13.87"/>
    <s v="Yes"/>
  </r>
  <r>
    <d v="2017-10-20T00:00:00"/>
    <x v="4"/>
    <x v="9"/>
    <x v="369"/>
    <x v="18"/>
    <x v="1"/>
    <x v="7"/>
    <s v="Chromcraft Rectangular Conference Tables"/>
    <n v="284.36"/>
    <n v="2"/>
    <n v="-75.83"/>
    <s v="No"/>
  </r>
  <r>
    <d v="2017-10-20T00:00:00"/>
    <x v="4"/>
    <x v="9"/>
    <x v="369"/>
    <x v="18"/>
    <x v="2"/>
    <x v="6"/>
    <s v="Deluxe Rollaway Locking File with Drawer"/>
    <n v="665.41"/>
    <n v="2"/>
    <n v="66.540000000000006"/>
    <s v="Yes"/>
  </r>
  <r>
    <d v="2017-10-20T00:00:00"/>
    <x v="4"/>
    <x v="9"/>
    <x v="480"/>
    <x v="9"/>
    <x v="2"/>
    <x v="11"/>
    <s v="Eldon Spacemaker Box, Quick-Snap Lid, Clear"/>
    <n v="13.36"/>
    <n v="4"/>
    <n v="4.1399999999999997"/>
    <s v="Yes"/>
  </r>
  <r>
    <d v="2017-10-20T00:00:00"/>
    <x v="4"/>
    <x v="9"/>
    <x v="480"/>
    <x v="9"/>
    <x v="2"/>
    <x v="3"/>
    <s v="Xerox 1884"/>
    <n v="39.96"/>
    <n v="2"/>
    <n v="18.78"/>
    <s v="Yes"/>
  </r>
  <r>
    <d v="2017-10-20T00:00:00"/>
    <x v="4"/>
    <x v="9"/>
    <x v="480"/>
    <x v="9"/>
    <x v="2"/>
    <x v="9"/>
    <s v="Binding Machine Supplies"/>
    <n v="145.85"/>
    <n v="5"/>
    <n v="70.010000000000005"/>
    <s v="Yes"/>
  </r>
  <r>
    <d v="2017-10-20T00:00:00"/>
    <x v="4"/>
    <x v="9"/>
    <x v="759"/>
    <x v="5"/>
    <x v="2"/>
    <x v="8"/>
    <s v="Avery 510"/>
    <n v="3.75"/>
    <n v="1"/>
    <n v="1.8"/>
    <s v="Yes"/>
  </r>
  <r>
    <d v="2017-10-20T00:00:00"/>
    <x v="4"/>
    <x v="9"/>
    <x v="759"/>
    <x v="5"/>
    <x v="2"/>
    <x v="9"/>
    <s v="Wilson Jones Four-Pocket Poly Binders"/>
    <n v="20.93"/>
    <n v="4"/>
    <n v="7.59"/>
    <s v="Yes"/>
  </r>
  <r>
    <d v="2017-10-20T00:00:00"/>
    <x v="4"/>
    <x v="9"/>
    <x v="372"/>
    <x v="13"/>
    <x v="2"/>
    <x v="3"/>
    <s v="Xerox 1887"/>
    <n v="45.53"/>
    <n v="3"/>
    <n v="15.93"/>
    <s v="Yes"/>
  </r>
  <r>
    <d v="2017-10-20T00:00:00"/>
    <x v="4"/>
    <x v="9"/>
    <x v="132"/>
    <x v="2"/>
    <x v="2"/>
    <x v="8"/>
    <s v="Avery 478"/>
    <n v="24.55"/>
    <n v="5"/>
    <n v="12.03"/>
    <s v="Yes"/>
  </r>
  <r>
    <d v="2017-10-20T00:00:00"/>
    <x v="4"/>
    <x v="9"/>
    <x v="557"/>
    <x v="11"/>
    <x v="2"/>
    <x v="6"/>
    <s v="Woodgrain Magazine Files by Perma"/>
    <n v="4.7699999999999996"/>
    <n v="2"/>
    <n v="-0.77"/>
    <s v="No"/>
  </r>
  <r>
    <d v="2017-10-20T00:00:00"/>
    <x v="4"/>
    <x v="9"/>
    <x v="557"/>
    <x v="11"/>
    <x v="2"/>
    <x v="3"/>
    <s v="REDIFORM Incoming/Outgoing Call Register, 11&quot; X 8 1/2&quot;, 100 Messages"/>
    <n v="6.67"/>
    <n v="1"/>
    <n v="2.5"/>
    <s v="Yes"/>
  </r>
  <r>
    <d v="2017-10-20T00:00:00"/>
    <x v="4"/>
    <x v="9"/>
    <x v="557"/>
    <x v="11"/>
    <x v="2"/>
    <x v="11"/>
    <s v="Prang Drawing Pencil Set"/>
    <n v="4.45"/>
    <n v="2"/>
    <n v="1.1100000000000001"/>
    <s v="Yes"/>
  </r>
  <r>
    <d v="2017-10-20T00:00:00"/>
    <x v="4"/>
    <x v="9"/>
    <x v="557"/>
    <x v="11"/>
    <x v="1"/>
    <x v="5"/>
    <s v="DAX Wood Document Frame."/>
    <n v="43.94"/>
    <n v="4"/>
    <n v="6.04"/>
    <s v="Yes"/>
  </r>
  <r>
    <d v="2017-10-20T00:00:00"/>
    <x v="4"/>
    <x v="9"/>
    <x v="203"/>
    <x v="12"/>
    <x v="0"/>
    <x v="2"/>
    <s v="PayAnywhere Card Reader"/>
    <n v="15.98"/>
    <n v="2"/>
    <n v="1.4"/>
    <s v="Yes"/>
  </r>
  <r>
    <d v="2017-10-20T00:00:00"/>
    <x v="4"/>
    <x v="9"/>
    <x v="203"/>
    <x v="12"/>
    <x v="2"/>
    <x v="3"/>
    <s v="Great White Multi-Use Recycled Paper (20Lb. and 84 Bright)"/>
    <n v="14.35"/>
    <n v="3"/>
    <n v="4.49"/>
    <s v="Yes"/>
  </r>
  <r>
    <d v="2017-10-21T00:00:00"/>
    <x v="4"/>
    <x v="9"/>
    <x v="791"/>
    <x v="11"/>
    <x v="1"/>
    <x v="1"/>
    <s v="Global Commerce Series High-Back Swivel/Tilt Chairs"/>
    <n v="683.95"/>
    <n v="3"/>
    <n v="42.75"/>
    <s v="Yes"/>
  </r>
  <r>
    <d v="2017-10-21T00:00:00"/>
    <x v="4"/>
    <x v="9"/>
    <x v="791"/>
    <x v="11"/>
    <x v="1"/>
    <x v="5"/>
    <s v="Eldon Expressions Desk Accessory, Wood Photo Frame, Mahogany"/>
    <n v="45.7"/>
    <n v="3"/>
    <n v="5.14"/>
    <s v="Yes"/>
  </r>
  <r>
    <d v="2017-10-21T00:00:00"/>
    <x v="4"/>
    <x v="9"/>
    <x v="120"/>
    <x v="32"/>
    <x v="0"/>
    <x v="2"/>
    <s v="Polycom VVX 310 VoIP phone"/>
    <n v="1439.92"/>
    <n v="8"/>
    <n v="374.38"/>
    <s v="Yes"/>
  </r>
  <r>
    <d v="2017-10-21T00:00:00"/>
    <x v="4"/>
    <x v="9"/>
    <x v="120"/>
    <x v="32"/>
    <x v="1"/>
    <x v="7"/>
    <s v="Bevis Boat-Shaped Conference Table"/>
    <n v="262.11"/>
    <n v="1"/>
    <n v="62.91"/>
    <s v="Yes"/>
  </r>
  <r>
    <d v="2017-10-21T00:00:00"/>
    <x v="4"/>
    <x v="9"/>
    <x v="154"/>
    <x v="16"/>
    <x v="2"/>
    <x v="3"/>
    <s v="Xerox 218"/>
    <n v="5.18"/>
    <n v="1"/>
    <n v="1.81"/>
    <s v="Yes"/>
  </r>
  <r>
    <d v="2017-10-21T00:00:00"/>
    <x v="4"/>
    <x v="9"/>
    <x v="154"/>
    <x v="16"/>
    <x v="1"/>
    <x v="1"/>
    <s v="Global Comet Stacking Armless Chair"/>
    <n v="478.48"/>
    <n v="2"/>
    <n v="47.85"/>
    <s v="Yes"/>
  </r>
  <r>
    <d v="2017-10-21T00:00:00"/>
    <x v="4"/>
    <x v="9"/>
    <x v="154"/>
    <x v="16"/>
    <x v="0"/>
    <x v="0"/>
    <s v="Memorex Froggy Flash Drive 8 GB"/>
    <n v="28.4"/>
    <n v="2"/>
    <n v="6.75"/>
    <s v="Yes"/>
  </r>
  <r>
    <d v="2017-10-21T00:00:00"/>
    <x v="4"/>
    <x v="9"/>
    <x v="84"/>
    <x v="24"/>
    <x v="2"/>
    <x v="6"/>
    <s v="SAFCO Boltless Steel Shelving"/>
    <n v="909.12"/>
    <n v="8"/>
    <n v="9.09"/>
    <s v="Yes"/>
  </r>
  <r>
    <d v="2017-10-21T00:00:00"/>
    <x v="4"/>
    <x v="9"/>
    <x v="658"/>
    <x v="11"/>
    <x v="2"/>
    <x v="11"/>
    <s v="Newell 33"/>
    <n v="17.86"/>
    <n v="4"/>
    <n v="2.0099999999999998"/>
    <s v="Yes"/>
  </r>
  <r>
    <d v="2017-10-21T00:00:00"/>
    <x v="4"/>
    <x v="9"/>
    <x v="537"/>
    <x v="3"/>
    <x v="2"/>
    <x v="10"/>
    <s v="Belkin 8 Outlet SurgeMaster II Gold Surge Protector"/>
    <n v="23.99"/>
    <n v="2"/>
    <n v="-62.38"/>
    <s v="No"/>
  </r>
  <r>
    <d v="2017-10-21T00:00:00"/>
    <x v="4"/>
    <x v="9"/>
    <x v="22"/>
    <x v="22"/>
    <x v="2"/>
    <x v="9"/>
    <s v="Lock-Up Easel 'Spel-Binder'"/>
    <n v="8.56"/>
    <n v="1"/>
    <n v="-6.56"/>
    <s v="No"/>
  </r>
  <r>
    <d v="2017-10-21T00:00:00"/>
    <x v="4"/>
    <x v="9"/>
    <x v="671"/>
    <x v="18"/>
    <x v="2"/>
    <x v="10"/>
    <s v="Avanti 1.7 Cu. Ft. Refrigerator"/>
    <n v="161.57"/>
    <n v="2"/>
    <n v="16.16"/>
    <s v="Yes"/>
  </r>
  <r>
    <d v="2017-10-21T00:00:00"/>
    <x v="4"/>
    <x v="9"/>
    <x v="671"/>
    <x v="18"/>
    <x v="2"/>
    <x v="3"/>
    <s v="RSVP Cards &amp; Envelopes, Blank White, 8-1/2&quot; X 11&quot;, 24 Cards/25 Envelopes/Set"/>
    <n v="4.0599999999999996"/>
    <n v="1"/>
    <n v="1.37"/>
    <s v="Yes"/>
  </r>
  <r>
    <d v="2017-10-21T00:00:00"/>
    <x v="4"/>
    <x v="9"/>
    <x v="671"/>
    <x v="18"/>
    <x v="2"/>
    <x v="9"/>
    <s v="SlimView Poly Binder, 3/8&quot;"/>
    <n v="6.22"/>
    <n v="4"/>
    <n v="-4.97"/>
    <s v="No"/>
  </r>
  <r>
    <d v="2017-10-21T00:00:00"/>
    <x v="4"/>
    <x v="9"/>
    <x v="774"/>
    <x v="13"/>
    <x v="0"/>
    <x v="2"/>
    <s v="Mitel MiVoice 5330e IP Phone"/>
    <n v="329.99"/>
    <n v="2"/>
    <n v="-77"/>
    <s v="No"/>
  </r>
  <r>
    <d v="2017-10-21T00:00:00"/>
    <x v="4"/>
    <x v="9"/>
    <x v="774"/>
    <x v="13"/>
    <x v="2"/>
    <x v="6"/>
    <s v="Acco Perma 2700 Stacking Storage Drawers"/>
    <n v="71.38"/>
    <n v="3"/>
    <n v="-4.46"/>
    <s v="No"/>
  </r>
  <r>
    <d v="2017-10-21T00:00:00"/>
    <x v="4"/>
    <x v="9"/>
    <x v="422"/>
    <x v="0"/>
    <x v="2"/>
    <x v="9"/>
    <s v="GBC Instant Report Kit"/>
    <n v="38.82"/>
    <n v="6"/>
    <n v="19.41"/>
    <s v="Yes"/>
  </r>
  <r>
    <d v="2017-10-21T00:00:00"/>
    <x v="4"/>
    <x v="9"/>
    <x v="422"/>
    <x v="0"/>
    <x v="2"/>
    <x v="9"/>
    <s v="Acco 3-Hole Punch"/>
    <n v="21.9"/>
    <n v="5"/>
    <n v="10.51"/>
    <s v="Yes"/>
  </r>
  <r>
    <d v="2017-10-22T00:00:00"/>
    <x v="4"/>
    <x v="9"/>
    <x v="558"/>
    <x v="2"/>
    <x v="0"/>
    <x v="12"/>
    <s v="Canon imageCLASS 2200 Advanced Copier"/>
    <n v="11199.97"/>
    <n v="4"/>
    <n v="3919.99"/>
    <s v="Yes"/>
  </r>
  <r>
    <d v="2017-10-22T00:00:00"/>
    <x v="4"/>
    <x v="9"/>
    <x v="558"/>
    <x v="2"/>
    <x v="0"/>
    <x v="2"/>
    <s v="Polycom CX600 IP Phone VoIP phone"/>
    <n v="2399.6"/>
    <n v="8"/>
    <n v="647.89"/>
    <s v="Yes"/>
  </r>
  <r>
    <d v="2017-10-22T00:00:00"/>
    <x v="4"/>
    <x v="9"/>
    <x v="558"/>
    <x v="2"/>
    <x v="2"/>
    <x v="13"/>
    <s v="Globe Weis Peel &amp; Seel First Class Envelopes"/>
    <n v="63.9"/>
    <n v="5"/>
    <n v="28.76"/>
    <s v="Yes"/>
  </r>
  <r>
    <d v="2017-10-22T00:00:00"/>
    <x v="4"/>
    <x v="9"/>
    <x v="558"/>
    <x v="2"/>
    <x v="0"/>
    <x v="2"/>
    <s v="i.Sound Portable Power - 8000 mAh"/>
    <n v="52.99"/>
    <n v="1"/>
    <n v="0.53"/>
    <s v="Yes"/>
  </r>
  <r>
    <d v="2017-10-22T00:00:00"/>
    <x v="4"/>
    <x v="9"/>
    <x v="42"/>
    <x v="16"/>
    <x v="1"/>
    <x v="7"/>
    <s v="KI Conference Tables"/>
    <n v="177.23"/>
    <n v="5"/>
    <n v="-120.51"/>
    <s v="No"/>
  </r>
  <r>
    <d v="2017-10-22T00:00:00"/>
    <x v="4"/>
    <x v="9"/>
    <x v="321"/>
    <x v="32"/>
    <x v="2"/>
    <x v="6"/>
    <s v="Fellowes Recycled Storage Drawers"/>
    <n v="333.09"/>
    <n v="3"/>
    <n v="23.32"/>
    <s v="Yes"/>
  </r>
  <r>
    <d v="2017-10-22T00:00:00"/>
    <x v="4"/>
    <x v="9"/>
    <x v="321"/>
    <x v="32"/>
    <x v="1"/>
    <x v="7"/>
    <s v="Bevis 36 x 72 Conference Tables"/>
    <n v="248.98"/>
    <n v="2"/>
    <n v="54.78"/>
    <s v="Yes"/>
  </r>
  <r>
    <d v="2017-10-22T00:00:00"/>
    <x v="4"/>
    <x v="9"/>
    <x v="188"/>
    <x v="32"/>
    <x v="2"/>
    <x v="11"/>
    <s v="Dixon Ticonderoga Core-Lock Colored Pencils"/>
    <n v="36.44"/>
    <n v="4"/>
    <n v="12.03"/>
    <s v="Yes"/>
  </r>
  <r>
    <d v="2017-10-22T00:00:00"/>
    <x v="4"/>
    <x v="9"/>
    <x v="318"/>
    <x v="15"/>
    <x v="2"/>
    <x v="9"/>
    <s v="Storex Flexible Poly Binders with Double Pockets"/>
    <n v="3.17"/>
    <n v="4"/>
    <n v="-2.5299999999999998"/>
    <s v="No"/>
  </r>
  <r>
    <d v="2017-10-22T00:00:00"/>
    <x v="4"/>
    <x v="9"/>
    <x v="318"/>
    <x v="15"/>
    <x v="1"/>
    <x v="1"/>
    <s v="Office Star - Ergonomic Mid Back Chair with 2-Way Adjustable Arms"/>
    <n v="579.14"/>
    <n v="4"/>
    <n v="-28.96"/>
    <s v="No"/>
  </r>
  <r>
    <d v="2017-10-22T00:00:00"/>
    <x v="4"/>
    <x v="9"/>
    <x v="90"/>
    <x v="13"/>
    <x v="0"/>
    <x v="2"/>
    <s v="LF Elite 3D Dazzle Designer Hard Case Cover, Lf Stylus Pen and Wiper For Apple Iphone 5c Mini Lite"/>
    <n v="32.700000000000003"/>
    <n v="5"/>
    <n v="-6.54"/>
    <s v="No"/>
  </r>
  <r>
    <d v="2017-10-22T00:00:00"/>
    <x v="4"/>
    <x v="9"/>
    <x v="90"/>
    <x v="13"/>
    <x v="2"/>
    <x v="13"/>
    <s v="#6 3/4 Gummed Flap White Envelopes"/>
    <n v="31.68"/>
    <n v="4"/>
    <n v="11.09"/>
    <s v="Yes"/>
  </r>
  <r>
    <d v="2017-10-23T00:00:00"/>
    <x v="4"/>
    <x v="9"/>
    <x v="792"/>
    <x v="11"/>
    <x v="0"/>
    <x v="2"/>
    <s v="Wilson SignalBoost 841262 DB PRO Amplifier Kit"/>
    <n v="863.88"/>
    <n v="3"/>
    <n v="107.99"/>
    <s v="Yes"/>
  </r>
  <r>
    <d v="2017-10-23T00:00:00"/>
    <x v="4"/>
    <x v="9"/>
    <x v="527"/>
    <x v="2"/>
    <x v="2"/>
    <x v="3"/>
    <s v="Xerox 1969"/>
    <n v="11.56"/>
    <n v="2"/>
    <n v="5.66"/>
    <s v="Yes"/>
  </r>
  <r>
    <d v="2017-10-23T00:00:00"/>
    <x v="4"/>
    <x v="9"/>
    <x v="527"/>
    <x v="2"/>
    <x v="2"/>
    <x v="3"/>
    <s v="Xerox 4200 Series MultiUse Premium Copy Paper (20Lb. and 84 Bright)"/>
    <n v="26.4"/>
    <n v="5"/>
    <n v="11.88"/>
    <s v="Yes"/>
  </r>
  <r>
    <d v="2017-10-23T00:00:00"/>
    <x v="4"/>
    <x v="9"/>
    <x v="527"/>
    <x v="2"/>
    <x v="1"/>
    <x v="5"/>
    <s v="Eldon 200 Class Desk Accessories, Smoke"/>
    <n v="69.08"/>
    <n v="11"/>
    <n v="29.01"/>
    <s v="Yes"/>
  </r>
  <r>
    <d v="2017-10-23T00:00:00"/>
    <x v="4"/>
    <x v="9"/>
    <x v="527"/>
    <x v="2"/>
    <x v="0"/>
    <x v="2"/>
    <s v="I Need's 3d Hello Kitty Hybrid Silicone Case Cover for HTC One X 4g with 3d Hello Kitty Stylus Pen Green/pink"/>
    <n v="35.880000000000003"/>
    <n v="3"/>
    <n v="10.050000000000001"/>
    <s v="Yes"/>
  </r>
  <r>
    <d v="2017-10-23T00:00:00"/>
    <x v="4"/>
    <x v="9"/>
    <x v="425"/>
    <x v="4"/>
    <x v="2"/>
    <x v="9"/>
    <s v="Storex Dura Pro Binders"/>
    <n v="3.56"/>
    <n v="3"/>
    <n v="-6.24"/>
    <s v="No"/>
  </r>
  <r>
    <d v="2017-10-23T00:00:00"/>
    <x v="4"/>
    <x v="9"/>
    <x v="425"/>
    <x v="4"/>
    <x v="0"/>
    <x v="2"/>
    <s v="Jabra SPEAK 410 Multidevice Speakerphone"/>
    <n v="823.96"/>
    <n v="5"/>
    <n v="51.5"/>
    <s v="Yes"/>
  </r>
  <r>
    <d v="2017-10-23T00:00:00"/>
    <x v="4"/>
    <x v="9"/>
    <x v="425"/>
    <x v="4"/>
    <x v="2"/>
    <x v="11"/>
    <s v="Newell 320"/>
    <n v="10.27"/>
    <n v="3"/>
    <n v="0.9"/>
    <s v="Yes"/>
  </r>
  <r>
    <d v="2017-10-23T00:00:00"/>
    <x v="4"/>
    <x v="9"/>
    <x v="524"/>
    <x v="4"/>
    <x v="2"/>
    <x v="9"/>
    <s v="Acco Flexible ACCOHIDE Square Ring Data Binder, Dark Blue, 11 1/2&quot; X 14&quot; 7/8&quot;"/>
    <n v="9.76"/>
    <n v="3"/>
    <n v="-15.13"/>
    <s v="No"/>
  </r>
  <r>
    <d v="2017-10-23T00:00:00"/>
    <x v="4"/>
    <x v="9"/>
    <x v="524"/>
    <x v="4"/>
    <x v="2"/>
    <x v="6"/>
    <s v="Advantus Rolling Storage Box"/>
    <n v="13.72"/>
    <n v="1"/>
    <n v="1.2"/>
    <s v="Yes"/>
  </r>
  <r>
    <d v="2017-10-23T00:00:00"/>
    <x v="4"/>
    <x v="9"/>
    <x v="524"/>
    <x v="4"/>
    <x v="0"/>
    <x v="0"/>
    <s v="WD My Passport Ultra 1TB Portable External Hard Drive"/>
    <n v="55.2"/>
    <n v="1"/>
    <n v="-2.0699999999999998"/>
    <s v="No"/>
  </r>
  <r>
    <d v="2017-10-23T00:00:00"/>
    <x v="4"/>
    <x v="9"/>
    <x v="524"/>
    <x v="4"/>
    <x v="2"/>
    <x v="6"/>
    <s v="Carina 42&quot;Hx23 3/4&quot;W Media Storage Unit"/>
    <n v="259.14"/>
    <n v="4"/>
    <n v="-58.31"/>
    <s v="No"/>
  </r>
  <r>
    <d v="2017-10-23T00:00:00"/>
    <x v="4"/>
    <x v="9"/>
    <x v="520"/>
    <x v="43"/>
    <x v="1"/>
    <x v="7"/>
    <s v="KI Adjustable-Height Table"/>
    <n v="240.74"/>
    <n v="4"/>
    <n v="-13.76"/>
    <s v="No"/>
  </r>
  <r>
    <d v="2017-10-23T00:00:00"/>
    <x v="4"/>
    <x v="9"/>
    <x v="520"/>
    <x v="43"/>
    <x v="1"/>
    <x v="5"/>
    <s v="Eldon 400 Class Desk Accessories, Black Carbon"/>
    <n v="35"/>
    <n v="4"/>
    <n v="14.7"/>
    <s v="Yes"/>
  </r>
  <r>
    <d v="2017-10-23T00:00:00"/>
    <x v="4"/>
    <x v="9"/>
    <x v="520"/>
    <x v="43"/>
    <x v="1"/>
    <x v="5"/>
    <s v="Deflect-o DuraMat Antistatic Studded Beveled Mat for Medium Pile Carpeting"/>
    <n v="210.68"/>
    <n v="2"/>
    <n v="50.56"/>
    <s v="Yes"/>
  </r>
  <r>
    <d v="2017-10-23T00:00:00"/>
    <x v="4"/>
    <x v="9"/>
    <x v="520"/>
    <x v="43"/>
    <x v="1"/>
    <x v="7"/>
    <s v="Office Impressions End Table, 20-1/2&quot;H x 24&quot;W x 20&quot;D"/>
    <n v="637.9"/>
    <n v="3"/>
    <n v="-127.58"/>
    <s v="No"/>
  </r>
  <r>
    <d v="2017-10-23T00:00:00"/>
    <x v="4"/>
    <x v="9"/>
    <x v="520"/>
    <x v="43"/>
    <x v="2"/>
    <x v="3"/>
    <s v="Wirebound Message Book, 4 per Page"/>
    <n v="43.44"/>
    <n v="8"/>
    <n v="21.29"/>
    <s v="Yes"/>
  </r>
  <r>
    <d v="2017-10-23T00:00:00"/>
    <x v="4"/>
    <x v="9"/>
    <x v="520"/>
    <x v="43"/>
    <x v="2"/>
    <x v="10"/>
    <s v="Hoover Replacement Belt for Commercial Guardsman Heavy-Duty Upright Vacuum"/>
    <n v="2.2200000000000002"/>
    <n v="1"/>
    <n v="0.67"/>
    <s v="Yes"/>
  </r>
  <r>
    <d v="2017-10-24T00:00:00"/>
    <x v="4"/>
    <x v="9"/>
    <x v="79"/>
    <x v="4"/>
    <x v="1"/>
    <x v="7"/>
    <s v="Hon 2111 Invitation Series Straight Table"/>
    <n v="517.41"/>
    <n v="5"/>
    <n v="-81.31"/>
    <s v="No"/>
  </r>
  <r>
    <d v="2017-10-24T00:00:00"/>
    <x v="4"/>
    <x v="9"/>
    <x v="366"/>
    <x v="33"/>
    <x v="2"/>
    <x v="4"/>
    <s v="Staples"/>
    <n v="11.68"/>
    <n v="4"/>
    <n v="5.26"/>
    <s v="Yes"/>
  </r>
  <r>
    <d v="2017-10-26T00:00:00"/>
    <x v="4"/>
    <x v="9"/>
    <x v="502"/>
    <x v="7"/>
    <x v="0"/>
    <x v="0"/>
    <s v="LogitechÂ LS21 Speaker System - PC Multimedia - 2.1-CH - Wired"/>
    <n v="19.989999999999998"/>
    <n v="1"/>
    <n v="6.8"/>
    <s v="Yes"/>
  </r>
  <r>
    <d v="2017-10-26T00:00:00"/>
    <x v="4"/>
    <x v="9"/>
    <x v="502"/>
    <x v="7"/>
    <x v="2"/>
    <x v="8"/>
    <s v="Avery 511"/>
    <n v="6.16"/>
    <n v="2"/>
    <n v="2.96"/>
    <s v="Yes"/>
  </r>
  <r>
    <d v="2017-10-26T00:00:00"/>
    <x v="4"/>
    <x v="9"/>
    <x v="643"/>
    <x v="25"/>
    <x v="1"/>
    <x v="7"/>
    <s v="Lesro Sheffield Collection Coffee Table, End Table, Center Table, Corner Table"/>
    <n v="356.85"/>
    <n v="5"/>
    <n v="60.66"/>
    <s v="Yes"/>
  </r>
  <r>
    <d v="2017-10-26T00:00:00"/>
    <x v="4"/>
    <x v="9"/>
    <x v="643"/>
    <x v="25"/>
    <x v="2"/>
    <x v="13"/>
    <s v="Tyvek  Top-Opening Peel &amp; Seel  Envelopes, Gray"/>
    <n v="251.58"/>
    <n v="7"/>
    <n v="113.21"/>
    <s v="Yes"/>
  </r>
  <r>
    <d v="2017-10-26T00:00:00"/>
    <x v="4"/>
    <x v="9"/>
    <x v="598"/>
    <x v="13"/>
    <x v="0"/>
    <x v="2"/>
    <s v="Cisco Small Business SPA 502G VoIP phone"/>
    <n v="61.54"/>
    <n v="1"/>
    <n v="-13.33"/>
    <s v="No"/>
  </r>
  <r>
    <d v="2017-10-26T00:00:00"/>
    <x v="4"/>
    <x v="9"/>
    <x v="598"/>
    <x v="13"/>
    <x v="2"/>
    <x v="9"/>
    <s v="Premium Transparent Presentation Covers, No Pattern/Clear, 8 1/2&quot; x 11&quot;"/>
    <n v="81.44"/>
    <n v="7"/>
    <n v="-65.150000000000006"/>
    <s v="No"/>
  </r>
  <r>
    <d v="2017-10-26T00:00:00"/>
    <x v="4"/>
    <x v="9"/>
    <x v="517"/>
    <x v="13"/>
    <x v="2"/>
    <x v="9"/>
    <s v="GBC Velobind Prepunched Cover Sets, Regency Series"/>
    <n v="33.28"/>
    <n v="3"/>
    <n v="-27.74"/>
    <s v="No"/>
  </r>
  <r>
    <d v="2017-10-26T00:00:00"/>
    <x v="4"/>
    <x v="9"/>
    <x v="517"/>
    <x v="13"/>
    <x v="0"/>
    <x v="2"/>
    <s v="Motorla HX550 Universal Bluetooth Headset"/>
    <n v="118.65"/>
    <n v="5"/>
    <n v="19.78"/>
    <s v="Yes"/>
  </r>
  <r>
    <d v="2017-10-26T00:00:00"/>
    <x v="4"/>
    <x v="9"/>
    <x v="517"/>
    <x v="13"/>
    <x v="2"/>
    <x v="8"/>
    <s v="Avery 517"/>
    <n v="14.76"/>
    <n v="5"/>
    <n v="4.9800000000000004"/>
    <s v="Yes"/>
  </r>
  <r>
    <d v="2017-10-26T00:00:00"/>
    <x v="4"/>
    <x v="9"/>
    <x v="419"/>
    <x v="4"/>
    <x v="2"/>
    <x v="6"/>
    <s v="Multi-Use Personal File Cart and Caster Set, Three Stacking Bins"/>
    <n v="55.62"/>
    <n v="2"/>
    <n v="5.56"/>
    <s v="Yes"/>
  </r>
  <r>
    <d v="2017-10-27T00:00:00"/>
    <x v="4"/>
    <x v="9"/>
    <x v="372"/>
    <x v="3"/>
    <x v="2"/>
    <x v="11"/>
    <s v="Prang Colored Pencils"/>
    <n v="7.06"/>
    <n v="3"/>
    <n v="2.21"/>
    <s v="Yes"/>
  </r>
  <r>
    <d v="2017-10-27T00:00:00"/>
    <x v="4"/>
    <x v="9"/>
    <x v="372"/>
    <x v="3"/>
    <x v="0"/>
    <x v="2"/>
    <s v="Spigen Samsung Galaxy S5 Case Wallet"/>
    <n v="27.18"/>
    <n v="2"/>
    <n v="2.04"/>
    <s v="Yes"/>
  </r>
  <r>
    <d v="2017-10-27T00:00:00"/>
    <x v="4"/>
    <x v="9"/>
    <x v="25"/>
    <x v="5"/>
    <x v="1"/>
    <x v="14"/>
    <s v="O'Sullivan Elevations Bookcase, Cherry Finish"/>
    <n v="556.66999999999996"/>
    <n v="5"/>
    <n v="6.55"/>
    <s v="Yes"/>
  </r>
  <r>
    <d v="2017-10-27T00:00:00"/>
    <x v="4"/>
    <x v="9"/>
    <x v="25"/>
    <x v="5"/>
    <x v="0"/>
    <x v="2"/>
    <s v="Jackery Bar Premium Fast-charging Portable Charger"/>
    <n v="95.84"/>
    <n v="4"/>
    <n v="34.74"/>
    <s v="Yes"/>
  </r>
  <r>
    <d v="2017-10-27T00:00:00"/>
    <x v="4"/>
    <x v="9"/>
    <x v="468"/>
    <x v="4"/>
    <x v="2"/>
    <x v="13"/>
    <s v="#6 3/4 Gummed Flap White Envelopes"/>
    <n v="15.84"/>
    <n v="2"/>
    <n v="5.54"/>
    <s v="Yes"/>
  </r>
  <r>
    <d v="2017-10-27T00:00:00"/>
    <x v="4"/>
    <x v="9"/>
    <x v="468"/>
    <x v="4"/>
    <x v="2"/>
    <x v="3"/>
    <s v="Xerox 1972"/>
    <n v="8.4499999999999993"/>
    <n v="2"/>
    <n v="2.64"/>
    <s v="Yes"/>
  </r>
  <r>
    <d v="2017-10-27T00:00:00"/>
    <x v="4"/>
    <x v="9"/>
    <x v="361"/>
    <x v="5"/>
    <x v="1"/>
    <x v="7"/>
    <s v="Chromcraft Rectangular Conference Tables"/>
    <n v="189.58"/>
    <n v="1"/>
    <n v="9.48"/>
    <s v="Yes"/>
  </r>
  <r>
    <d v="2017-10-27T00:00:00"/>
    <x v="4"/>
    <x v="9"/>
    <x v="361"/>
    <x v="5"/>
    <x v="0"/>
    <x v="2"/>
    <s v="Griffin GC17055 Auxiliary Audio Cable"/>
    <n v="71.959999999999994"/>
    <n v="5"/>
    <n v="7.2"/>
    <s v="Yes"/>
  </r>
  <r>
    <d v="2017-10-27T00:00:00"/>
    <x v="4"/>
    <x v="9"/>
    <x v="581"/>
    <x v="22"/>
    <x v="2"/>
    <x v="3"/>
    <s v="Xerox 1882"/>
    <n v="44.78"/>
    <n v="1"/>
    <n v="16.23"/>
    <s v="Yes"/>
  </r>
  <r>
    <d v="2017-10-27T00:00:00"/>
    <x v="4"/>
    <x v="9"/>
    <x v="238"/>
    <x v="11"/>
    <x v="2"/>
    <x v="3"/>
    <s v="Easy-staple paper"/>
    <n v="56.78"/>
    <n v="7"/>
    <n v="20.58"/>
    <s v="Yes"/>
  </r>
  <r>
    <d v="2017-10-27T00:00:00"/>
    <x v="4"/>
    <x v="9"/>
    <x v="238"/>
    <x v="11"/>
    <x v="2"/>
    <x v="9"/>
    <s v="Avery Hole Reinforcements"/>
    <n v="5.61"/>
    <n v="3"/>
    <n v="-3.92"/>
    <s v="No"/>
  </r>
  <r>
    <d v="2017-10-27T00:00:00"/>
    <x v="4"/>
    <x v="9"/>
    <x v="238"/>
    <x v="11"/>
    <x v="2"/>
    <x v="11"/>
    <s v="Rogers Handheld Barrel Pencil Sharpener"/>
    <n v="6.58"/>
    <n v="3"/>
    <n v="0.57999999999999996"/>
    <s v="Yes"/>
  </r>
  <r>
    <d v="2017-10-28T00:00:00"/>
    <x v="4"/>
    <x v="9"/>
    <x v="663"/>
    <x v="2"/>
    <x v="2"/>
    <x v="13"/>
    <s v="Recycled Interoffice Envelopes with String and Button Closure, 10 x 13"/>
    <n v="47.98"/>
    <n v="2"/>
    <n v="23.99"/>
    <s v="Yes"/>
  </r>
  <r>
    <d v="2017-10-28T00:00:00"/>
    <x v="4"/>
    <x v="9"/>
    <x v="232"/>
    <x v="4"/>
    <x v="0"/>
    <x v="0"/>
    <s v="ImationÂ 8gb Micro Traveldrive Usb 2.0Â Flash Drive"/>
    <n v="24"/>
    <n v="2"/>
    <n v="-2.7"/>
    <s v="No"/>
  </r>
  <r>
    <d v="2017-10-28T00:00:00"/>
    <x v="4"/>
    <x v="9"/>
    <x v="232"/>
    <x v="4"/>
    <x v="2"/>
    <x v="3"/>
    <s v="Xerox 21"/>
    <n v="15.55"/>
    <n v="3"/>
    <n v="5.44"/>
    <s v="Yes"/>
  </r>
  <r>
    <d v="2017-10-28T00:00:00"/>
    <x v="4"/>
    <x v="9"/>
    <x v="232"/>
    <x v="4"/>
    <x v="0"/>
    <x v="0"/>
    <s v="Logitech Desktop MK120 Mouse and keyboard Combo"/>
    <n v="26.18"/>
    <n v="2"/>
    <n v="-3.27"/>
    <s v="No"/>
  </r>
  <r>
    <d v="2017-10-28T00:00:00"/>
    <x v="4"/>
    <x v="9"/>
    <x v="749"/>
    <x v="12"/>
    <x v="1"/>
    <x v="5"/>
    <s v="Computer Room Manger, 14&quot;"/>
    <n v="77.95"/>
    <n v="3"/>
    <n v="15.59"/>
    <s v="Yes"/>
  </r>
  <r>
    <d v="2017-10-28T00:00:00"/>
    <x v="4"/>
    <x v="9"/>
    <x v="749"/>
    <x v="12"/>
    <x v="2"/>
    <x v="6"/>
    <s v="Gould Plastics 18-Pocket Panel Bin, 34w x 5-1/4d x 20-1/2h"/>
    <n v="147.18"/>
    <n v="2"/>
    <n v="-29.44"/>
    <s v="No"/>
  </r>
  <r>
    <d v="2017-10-28T00:00:00"/>
    <x v="4"/>
    <x v="9"/>
    <x v="749"/>
    <x v="12"/>
    <x v="2"/>
    <x v="3"/>
    <s v="Xerox 1936"/>
    <n v="47.95"/>
    <n v="3"/>
    <n v="16.18"/>
    <s v="Yes"/>
  </r>
  <r>
    <d v="2017-10-28T00:00:00"/>
    <x v="4"/>
    <x v="9"/>
    <x v="98"/>
    <x v="6"/>
    <x v="2"/>
    <x v="8"/>
    <s v="Avery 519"/>
    <n v="21.93"/>
    <n v="3"/>
    <n v="10.31"/>
    <s v="Yes"/>
  </r>
  <r>
    <d v="2017-10-29T00:00:00"/>
    <x v="4"/>
    <x v="9"/>
    <x v="204"/>
    <x v="2"/>
    <x v="2"/>
    <x v="3"/>
    <s v="Things To Do Today Pad"/>
    <n v="46.96"/>
    <n v="8"/>
    <n v="22.54"/>
    <s v="Yes"/>
  </r>
  <r>
    <d v="2017-10-30T00:00:00"/>
    <x v="4"/>
    <x v="9"/>
    <x v="647"/>
    <x v="1"/>
    <x v="1"/>
    <x v="5"/>
    <s v="Magna Visual Magnetic Picture Hangers"/>
    <n v="9.64"/>
    <n v="2"/>
    <n v="3.66"/>
    <s v="Yes"/>
  </r>
  <r>
    <d v="2017-10-30T00:00:00"/>
    <x v="4"/>
    <x v="9"/>
    <x v="263"/>
    <x v="1"/>
    <x v="2"/>
    <x v="9"/>
    <s v="GBC Velobind Prepunched Cover Sets, Regency Series"/>
    <n v="88.75"/>
    <n v="3"/>
    <n v="27.74"/>
    <s v="Yes"/>
  </r>
  <r>
    <d v="2017-10-30T00:00:00"/>
    <x v="4"/>
    <x v="9"/>
    <x v="263"/>
    <x v="1"/>
    <x v="2"/>
    <x v="9"/>
    <s v="Cardinal Slant-D Ring Binders"/>
    <n v="13.9"/>
    <n v="2"/>
    <n v="5.21"/>
    <s v="Yes"/>
  </r>
  <r>
    <d v="2017-10-30T00:00:00"/>
    <x v="4"/>
    <x v="9"/>
    <x v="506"/>
    <x v="5"/>
    <x v="2"/>
    <x v="8"/>
    <s v="Avery 500"/>
    <n v="43.86"/>
    <n v="6"/>
    <n v="20.61"/>
    <s v="Yes"/>
  </r>
  <r>
    <d v="2017-10-30T00:00:00"/>
    <x v="4"/>
    <x v="9"/>
    <x v="506"/>
    <x v="5"/>
    <x v="0"/>
    <x v="2"/>
    <s v="Geemarc AmpliPOWER60"/>
    <n v="148.47999999999999"/>
    <n v="2"/>
    <n v="16.7"/>
    <s v="Yes"/>
  </r>
  <r>
    <d v="2017-10-30T00:00:00"/>
    <x v="4"/>
    <x v="9"/>
    <x v="506"/>
    <x v="5"/>
    <x v="2"/>
    <x v="3"/>
    <s v="&quot;While you Were Out&quot; Message Book, One Form per Page"/>
    <n v="7.42"/>
    <n v="2"/>
    <n v="3.71"/>
    <s v="Yes"/>
  </r>
  <r>
    <d v="2017-10-30T00:00:00"/>
    <x v="4"/>
    <x v="9"/>
    <x v="506"/>
    <x v="5"/>
    <x v="1"/>
    <x v="1"/>
    <s v="Global Leather Task Chair, Black"/>
    <n v="71.989999999999995"/>
    <n v="1"/>
    <n v="-0.9"/>
    <s v="No"/>
  </r>
  <r>
    <d v="2017-10-30T00:00:00"/>
    <x v="4"/>
    <x v="9"/>
    <x v="506"/>
    <x v="5"/>
    <x v="2"/>
    <x v="11"/>
    <s v="4009 Highlighters by Sanford"/>
    <n v="19.899999999999999"/>
    <n v="5"/>
    <n v="6.57"/>
    <s v="Yes"/>
  </r>
  <r>
    <d v="2017-10-30T00:00:00"/>
    <x v="4"/>
    <x v="9"/>
    <x v="506"/>
    <x v="5"/>
    <x v="2"/>
    <x v="10"/>
    <s v="Acco 7-Outlet Masterpiece Power Center, Wihtout Fax/Phone Line Protection"/>
    <n v="1702.12"/>
    <n v="14"/>
    <n v="510.64"/>
    <s v="Yes"/>
  </r>
  <r>
    <d v="2017-10-30T00:00:00"/>
    <x v="4"/>
    <x v="9"/>
    <x v="303"/>
    <x v="13"/>
    <x v="2"/>
    <x v="3"/>
    <s v="Xerox 231"/>
    <n v="20.74"/>
    <n v="4"/>
    <n v="7.26"/>
    <s v="Yes"/>
  </r>
  <r>
    <d v="2017-10-30T00:00:00"/>
    <x v="4"/>
    <x v="9"/>
    <x v="303"/>
    <x v="13"/>
    <x v="1"/>
    <x v="5"/>
    <s v="Stacking Tray, Side-Loading, Legal, Smoke"/>
    <n v="7.17"/>
    <n v="2"/>
    <n v="0.99"/>
    <s v="Yes"/>
  </r>
  <r>
    <d v="2017-10-30T00:00:00"/>
    <x v="4"/>
    <x v="9"/>
    <x v="303"/>
    <x v="13"/>
    <x v="2"/>
    <x v="6"/>
    <s v="Eldon Shelf Savers Cubes and Bins"/>
    <n v="11.17"/>
    <n v="2"/>
    <n v="-2.5099999999999998"/>
    <s v="No"/>
  </r>
  <r>
    <d v="2017-10-30T00:00:00"/>
    <x v="4"/>
    <x v="9"/>
    <x v="303"/>
    <x v="13"/>
    <x v="0"/>
    <x v="0"/>
    <s v="First Data FD10 PIN Pad"/>
    <n v="442.4"/>
    <n v="7"/>
    <n v="-55.3"/>
    <s v="No"/>
  </r>
  <r>
    <d v="2017-10-30T00:00:00"/>
    <x v="4"/>
    <x v="9"/>
    <x v="272"/>
    <x v="1"/>
    <x v="1"/>
    <x v="1"/>
    <s v="Novimex Fabric Task Chair"/>
    <n v="97.57"/>
    <n v="2"/>
    <n v="-6.1"/>
    <s v="No"/>
  </r>
  <r>
    <d v="2017-10-30T00:00:00"/>
    <x v="4"/>
    <x v="9"/>
    <x v="272"/>
    <x v="1"/>
    <x v="1"/>
    <x v="1"/>
    <s v="Global Super Steno Chair"/>
    <n v="614.27"/>
    <n v="8"/>
    <n v="-23.04"/>
    <s v="No"/>
  </r>
  <r>
    <d v="2017-10-30T00:00:00"/>
    <x v="4"/>
    <x v="9"/>
    <x v="272"/>
    <x v="1"/>
    <x v="1"/>
    <x v="14"/>
    <s v="Bestar Classic Bookcase"/>
    <n v="199.98"/>
    <n v="2"/>
    <n v="38"/>
    <s v="Yes"/>
  </r>
  <r>
    <d v="2017-10-30T00:00:00"/>
    <x v="4"/>
    <x v="9"/>
    <x v="404"/>
    <x v="4"/>
    <x v="1"/>
    <x v="5"/>
    <s v="DAX Metal Frame, Desktop, Stepped-Edge"/>
    <n v="16.190000000000001"/>
    <n v="2"/>
    <n v="-8.5"/>
    <s v="No"/>
  </r>
  <r>
    <d v="2017-10-30T00:00:00"/>
    <x v="4"/>
    <x v="9"/>
    <x v="404"/>
    <x v="4"/>
    <x v="1"/>
    <x v="7"/>
    <s v="Bevis Round Conference Table Top, X-Base"/>
    <n v="251.01"/>
    <n v="2"/>
    <n v="-68.13"/>
    <s v="No"/>
  </r>
  <r>
    <d v="2017-10-30T00:00:00"/>
    <x v="4"/>
    <x v="9"/>
    <x v="404"/>
    <x v="4"/>
    <x v="2"/>
    <x v="6"/>
    <s v="X-Rack File for Hanging Folders"/>
    <n v="54.19"/>
    <n v="6"/>
    <n v="4.0599999999999996"/>
    <s v="Yes"/>
  </r>
  <r>
    <d v="2017-10-30T00:00:00"/>
    <x v="4"/>
    <x v="9"/>
    <x v="490"/>
    <x v="17"/>
    <x v="2"/>
    <x v="6"/>
    <s v="Eldon Gobal File Keepers"/>
    <n v="105.98"/>
    <n v="7"/>
    <n v="4.24"/>
    <s v="Yes"/>
  </r>
  <r>
    <d v="2017-10-30T00:00:00"/>
    <x v="4"/>
    <x v="9"/>
    <x v="490"/>
    <x v="17"/>
    <x v="2"/>
    <x v="16"/>
    <s v="Acme 10&quot; Easy Grip Assistive Scissors"/>
    <n v="35.06"/>
    <n v="2"/>
    <n v="10.52"/>
    <s v="Yes"/>
  </r>
  <r>
    <d v="2017-10-30T00:00:00"/>
    <x v="4"/>
    <x v="9"/>
    <x v="490"/>
    <x v="17"/>
    <x v="1"/>
    <x v="1"/>
    <s v="Metal Folding Chairs, Beige, 4/Carton"/>
    <n v="33.94"/>
    <n v="1"/>
    <n v="9.16"/>
    <s v="Yes"/>
  </r>
  <r>
    <d v="2017-10-30T00:00:00"/>
    <x v="4"/>
    <x v="9"/>
    <x v="490"/>
    <x v="17"/>
    <x v="2"/>
    <x v="8"/>
    <s v="Smead Alpha-Z Color-Coded Name Labels First Letter Starter Set"/>
    <n v="30"/>
    <n v="8"/>
    <n v="14.4"/>
    <s v="Yes"/>
  </r>
  <r>
    <d v="2017-10-31T00:00:00"/>
    <x v="4"/>
    <x v="9"/>
    <x v="341"/>
    <x v="4"/>
    <x v="2"/>
    <x v="11"/>
    <s v="Newell 350"/>
    <n v="5.25"/>
    <n v="2"/>
    <n v="0.59"/>
    <s v="Yes"/>
  </r>
  <r>
    <d v="2017-10-31T00:00:00"/>
    <x v="4"/>
    <x v="9"/>
    <x v="563"/>
    <x v="3"/>
    <x v="0"/>
    <x v="2"/>
    <s v="ClearOne Communications CHAT 70 OCÂ Speaker Phone"/>
    <n v="508.77"/>
    <n v="4"/>
    <n v="38.159999999999997"/>
    <s v="Yes"/>
  </r>
  <r>
    <d v="2017-10-31T00:00:00"/>
    <x v="4"/>
    <x v="9"/>
    <x v="563"/>
    <x v="3"/>
    <x v="2"/>
    <x v="13"/>
    <s v="#10 Gummed Flap White Envelopes, 100/Box"/>
    <n v="9.91"/>
    <n v="3"/>
    <n v="3.22"/>
    <s v="Yes"/>
  </r>
  <r>
    <d v="2017-11-02T00:00:00"/>
    <x v="4"/>
    <x v="10"/>
    <x v="340"/>
    <x v="5"/>
    <x v="2"/>
    <x v="9"/>
    <s v="Acco Pressboard Covers with Storage Hooks, 14 7/8&quot; x 11&quot;, Dark Blue"/>
    <n v="21.34"/>
    <n v="7"/>
    <n v="7.73"/>
    <s v="Yes"/>
  </r>
  <r>
    <d v="2017-11-02T00:00:00"/>
    <x v="4"/>
    <x v="10"/>
    <x v="568"/>
    <x v="1"/>
    <x v="1"/>
    <x v="1"/>
    <s v="Global Leather and Oak Executive Chair, Black"/>
    <n v="963.14"/>
    <n v="4"/>
    <n v="108.35"/>
    <s v="Yes"/>
  </r>
  <r>
    <d v="2017-11-02T00:00:00"/>
    <x v="4"/>
    <x v="10"/>
    <x v="568"/>
    <x v="1"/>
    <x v="0"/>
    <x v="2"/>
    <s v="Logitech B530 USBÂ HeadsetÂ -Â headsetÂ - Full size, Binaural"/>
    <n v="88.78"/>
    <n v="3"/>
    <n v="7.77"/>
    <s v="Yes"/>
  </r>
  <r>
    <d v="2017-11-02T00:00:00"/>
    <x v="4"/>
    <x v="10"/>
    <x v="388"/>
    <x v="2"/>
    <x v="2"/>
    <x v="8"/>
    <s v="Avery 473"/>
    <n v="20.7"/>
    <n v="2"/>
    <n v="9.94"/>
    <s v="Yes"/>
  </r>
  <r>
    <d v="2017-11-02T00:00:00"/>
    <x v="4"/>
    <x v="10"/>
    <x v="267"/>
    <x v="18"/>
    <x v="1"/>
    <x v="5"/>
    <s v="Deflect-o RollaMat Studded, Beveled Mat for Medium Pile Carpeting"/>
    <n v="147.57"/>
    <n v="2"/>
    <n v="-3.69"/>
    <s v="No"/>
  </r>
  <r>
    <d v="2017-11-03T00:00:00"/>
    <x v="4"/>
    <x v="10"/>
    <x v="695"/>
    <x v="10"/>
    <x v="2"/>
    <x v="9"/>
    <s v="GBC DocuBind TL200 Manual Binding Machine"/>
    <n v="895.92"/>
    <n v="4"/>
    <n v="421.08"/>
    <s v="Yes"/>
  </r>
  <r>
    <d v="2017-11-03T00:00:00"/>
    <x v="4"/>
    <x v="10"/>
    <x v="202"/>
    <x v="13"/>
    <x v="0"/>
    <x v="2"/>
    <s v="Nortel Meridian M5316 Digital phone"/>
    <n v="776.85"/>
    <n v="5"/>
    <n v="-181.27"/>
    <s v="No"/>
  </r>
  <r>
    <d v="2017-11-03T00:00:00"/>
    <x v="4"/>
    <x v="10"/>
    <x v="202"/>
    <x v="13"/>
    <x v="2"/>
    <x v="9"/>
    <s v="Avery Trapezoid Ring Binder, 3&quot; Capacity, Black, 1040 sheets"/>
    <n v="12.29"/>
    <n v="1"/>
    <n v="-8.61"/>
    <s v="No"/>
  </r>
  <r>
    <d v="2017-11-03T00:00:00"/>
    <x v="4"/>
    <x v="10"/>
    <x v="202"/>
    <x v="13"/>
    <x v="1"/>
    <x v="7"/>
    <s v="KI Adjustable-Height Table"/>
    <n v="154.76"/>
    <n v="3"/>
    <n v="-46.43"/>
    <s v="No"/>
  </r>
  <r>
    <d v="2017-11-03T00:00:00"/>
    <x v="4"/>
    <x v="10"/>
    <x v="202"/>
    <x v="13"/>
    <x v="2"/>
    <x v="6"/>
    <s v="Desktop 3-Pocket Hot File"/>
    <n v="43.28"/>
    <n v="1"/>
    <n v="3.25"/>
    <s v="Yes"/>
  </r>
  <r>
    <d v="2017-11-03T00:00:00"/>
    <x v="4"/>
    <x v="10"/>
    <x v="554"/>
    <x v="6"/>
    <x v="0"/>
    <x v="0"/>
    <s v="Memorex Mini Travel Drive 16 GB USB 2.0 Flash Drive"/>
    <n v="63.88"/>
    <n v="4"/>
    <n v="24.91"/>
    <s v="Yes"/>
  </r>
  <r>
    <d v="2017-11-03T00:00:00"/>
    <x v="4"/>
    <x v="10"/>
    <x v="554"/>
    <x v="6"/>
    <x v="1"/>
    <x v="5"/>
    <s v="Executive Impressions 16-1/2&quot; Circular Wall Clock"/>
    <n v="26.72"/>
    <n v="1"/>
    <n v="11.76"/>
    <s v="Yes"/>
  </r>
  <r>
    <d v="2017-11-04T00:00:00"/>
    <x v="4"/>
    <x v="10"/>
    <x v="559"/>
    <x v="5"/>
    <x v="0"/>
    <x v="0"/>
    <s v="SanDisk Ultra 64 GB MicroSDHC Class 10 Memory Card"/>
    <n v="199.95"/>
    <n v="5"/>
    <n v="21.99"/>
    <s v="Yes"/>
  </r>
  <r>
    <d v="2017-11-04T00:00:00"/>
    <x v="4"/>
    <x v="10"/>
    <x v="559"/>
    <x v="5"/>
    <x v="2"/>
    <x v="11"/>
    <s v="Dixon Ticonderoga Erasable Colored Pencil Set, 12-Color"/>
    <n v="41.86"/>
    <n v="7"/>
    <n v="14.23"/>
    <s v="Yes"/>
  </r>
  <r>
    <d v="2017-11-04T00:00:00"/>
    <x v="4"/>
    <x v="10"/>
    <x v="140"/>
    <x v="4"/>
    <x v="2"/>
    <x v="9"/>
    <s v="Flexible Leather- Look Classic Collection Ring Binder"/>
    <n v="11.36"/>
    <n v="3"/>
    <n v="-17.05"/>
    <s v="No"/>
  </r>
  <r>
    <d v="2017-11-04T00:00:00"/>
    <x v="4"/>
    <x v="10"/>
    <x v="18"/>
    <x v="18"/>
    <x v="2"/>
    <x v="6"/>
    <s v="Sterilite Officeware Hinged File Box"/>
    <n v="16.77"/>
    <n v="2"/>
    <n v="1.47"/>
    <s v="Yes"/>
  </r>
  <r>
    <d v="2017-11-04T00:00:00"/>
    <x v="4"/>
    <x v="10"/>
    <x v="18"/>
    <x v="18"/>
    <x v="0"/>
    <x v="0"/>
    <s v="Kingston Digital DataTraveler 32GB USB 2.0"/>
    <n v="27.12"/>
    <n v="2"/>
    <n v="-4.75"/>
    <s v="No"/>
  </r>
  <r>
    <d v="2017-11-04T00:00:00"/>
    <x v="4"/>
    <x v="10"/>
    <x v="612"/>
    <x v="12"/>
    <x v="2"/>
    <x v="11"/>
    <s v="Pencil and Crayon Sharpener"/>
    <n v="1.75"/>
    <n v="1"/>
    <n v="0.15"/>
    <s v="Yes"/>
  </r>
  <r>
    <d v="2017-11-04T00:00:00"/>
    <x v="4"/>
    <x v="10"/>
    <x v="612"/>
    <x v="12"/>
    <x v="2"/>
    <x v="11"/>
    <s v="Newell 321"/>
    <n v="20.99"/>
    <n v="8"/>
    <n v="2.36"/>
    <s v="Yes"/>
  </r>
  <r>
    <d v="2017-11-05T00:00:00"/>
    <x v="4"/>
    <x v="10"/>
    <x v="311"/>
    <x v="1"/>
    <x v="2"/>
    <x v="3"/>
    <s v="Ampad Phone Message Book, Recycled, 400 Message Capacity, 5 Â¾Â” x 11Â”"/>
    <n v="37.44"/>
    <n v="6"/>
    <n v="16.850000000000001"/>
    <s v="Yes"/>
  </r>
  <r>
    <d v="2017-11-05T00:00:00"/>
    <x v="4"/>
    <x v="10"/>
    <x v="311"/>
    <x v="1"/>
    <x v="2"/>
    <x v="8"/>
    <s v="Avery 50"/>
    <n v="37.590000000000003"/>
    <n v="3"/>
    <n v="17.670000000000002"/>
    <s v="Yes"/>
  </r>
  <r>
    <d v="2017-11-05T00:00:00"/>
    <x v="4"/>
    <x v="10"/>
    <x v="311"/>
    <x v="1"/>
    <x v="2"/>
    <x v="9"/>
    <s v="Acco Flexible ACCOHIDE Square Ring Data Binder, Dark Blue, 11 1/2&quot; X 14&quot; 7/8&quot;"/>
    <n v="26.03"/>
    <n v="2"/>
    <n v="9.44"/>
    <s v="Yes"/>
  </r>
  <r>
    <d v="2017-11-05T00:00:00"/>
    <x v="4"/>
    <x v="10"/>
    <x v="80"/>
    <x v="4"/>
    <x v="2"/>
    <x v="11"/>
    <s v="Newell 348"/>
    <n v="5.25"/>
    <n v="2"/>
    <n v="0.59"/>
    <s v="Yes"/>
  </r>
  <r>
    <d v="2017-11-05T00:00:00"/>
    <x v="4"/>
    <x v="10"/>
    <x v="80"/>
    <x v="4"/>
    <x v="2"/>
    <x v="6"/>
    <s v="Safco Commercial Shelving"/>
    <n v="74.42"/>
    <n v="2"/>
    <n v="-14.88"/>
    <s v="No"/>
  </r>
  <r>
    <d v="2017-11-05T00:00:00"/>
    <x v="4"/>
    <x v="10"/>
    <x v="80"/>
    <x v="4"/>
    <x v="2"/>
    <x v="3"/>
    <s v="Xerox 1927"/>
    <n v="6.85"/>
    <n v="2"/>
    <n v="2.14"/>
    <s v="Yes"/>
  </r>
  <r>
    <d v="2017-11-05T00:00:00"/>
    <x v="4"/>
    <x v="10"/>
    <x v="80"/>
    <x v="4"/>
    <x v="1"/>
    <x v="5"/>
    <s v="Telescoping Adjustable Floor Lamp"/>
    <n v="8"/>
    <n v="1"/>
    <n v="-7"/>
    <s v="No"/>
  </r>
  <r>
    <d v="2017-11-05T00:00:00"/>
    <x v="4"/>
    <x v="10"/>
    <x v="491"/>
    <x v="22"/>
    <x v="1"/>
    <x v="14"/>
    <s v="Bestar Classic Bookcase"/>
    <n v="209.98"/>
    <n v="7"/>
    <n v="-356.96"/>
    <s v="No"/>
  </r>
  <r>
    <d v="2017-11-05T00:00:00"/>
    <x v="4"/>
    <x v="10"/>
    <x v="469"/>
    <x v="2"/>
    <x v="2"/>
    <x v="11"/>
    <s v="Panasonic KP-4ABK Battery-Operated Pencil Sharpener"/>
    <n v="43.92"/>
    <n v="3"/>
    <n v="12.74"/>
    <s v="Yes"/>
  </r>
  <r>
    <d v="2017-11-06T00:00:00"/>
    <x v="4"/>
    <x v="10"/>
    <x v="308"/>
    <x v="5"/>
    <x v="2"/>
    <x v="3"/>
    <s v="White Dual Perf Computer Printout Paper, 2700 Sheets, 1 Part, Heavyweight, 20 lbs., 14 7/8 x 11"/>
    <n v="122.97"/>
    <n v="3"/>
    <n v="60.26"/>
    <s v="Yes"/>
  </r>
  <r>
    <d v="2017-11-06T00:00:00"/>
    <x v="4"/>
    <x v="10"/>
    <x v="286"/>
    <x v="22"/>
    <x v="1"/>
    <x v="1"/>
    <s v="Global Leather Executive Chair"/>
    <n v="280.79000000000002"/>
    <n v="1"/>
    <n v="35.1"/>
    <s v="Yes"/>
  </r>
  <r>
    <d v="2017-11-06T00:00:00"/>
    <x v="4"/>
    <x v="10"/>
    <x v="286"/>
    <x v="22"/>
    <x v="2"/>
    <x v="6"/>
    <s v="Sortfiler Multipurpose Personal File Organizer, Black"/>
    <n v="68.45"/>
    <n v="4"/>
    <n v="7.7"/>
    <s v="Yes"/>
  </r>
  <r>
    <d v="2017-11-06T00:00:00"/>
    <x v="4"/>
    <x v="10"/>
    <x v="286"/>
    <x v="22"/>
    <x v="2"/>
    <x v="11"/>
    <s v="Boston 16801 Nautilus Battery Pencil Sharpener"/>
    <n v="88.04"/>
    <n v="5"/>
    <n v="6.6"/>
    <s v="Yes"/>
  </r>
  <r>
    <d v="2017-11-06T00:00:00"/>
    <x v="4"/>
    <x v="10"/>
    <x v="286"/>
    <x v="22"/>
    <x v="2"/>
    <x v="11"/>
    <s v="Newell 319"/>
    <n v="15.87"/>
    <n v="1"/>
    <n v="1.98"/>
    <s v="Yes"/>
  </r>
  <r>
    <d v="2017-11-06T00:00:00"/>
    <x v="4"/>
    <x v="10"/>
    <x v="286"/>
    <x v="22"/>
    <x v="2"/>
    <x v="6"/>
    <s v="Fellowes Officeware Wire Shelving"/>
    <n v="215.59"/>
    <n v="3"/>
    <n v="-48.51"/>
    <s v="No"/>
  </r>
  <r>
    <d v="2017-11-06T00:00:00"/>
    <x v="4"/>
    <x v="10"/>
    <x v="59"/>
    <x v="39"/>
    <x v="2"/>
    <x v="11"/>
    <s v="OIC #2 Pencils, Medium Soft"/>
    <n v="3.76"/>
    <n v="2"/>
    <n v="1.0900000000000001"/>
    <s v="Yes"/>
  </r>
  <r>
    <d v="2017-11-06T00:00:00"/>
    <x v="4"/>
    <x v="10"/>
    <x v="48"/>
    <x v="1"/>
    <x v="2"/>
    <x v="3"/>
    <s v="Xerox 1939"/>
    <n v="37.94"/>
    <n v="2"/>
    <n v="18.21"/>
    <s v="Yes"/>
  </r>
  <r>
    <d v="2017-11-06T00:00:00"/>
    <x v="4"/>
    <x v="10"/>
    <x v="48"/>
    <x v="1"/>
    <x v="2"/>
    <x v="9"/>
    <s v="Acco Pressboard Covers with Storage Hooks, 14 7/8&quot; x 11&quot;, Dark Blue"/>
    <n v="18.29"/>
    <n v="6"/>
    <n v="6.63"/>
    <s v="Yes"/>
  </r>
  <r>
    <d v="2017-11-06T00:00:00"/>
    <x v="4"/>
    <x v="10"/>
    <x v="48"/>
    <x v="1"/>
    <x v="0"/>
    <x v="15"/>
    <s v="Cisco Desktop Collaboration Experience DX650 IP Video Phone"/>
    <n v="385.8"/>
    <n v="5"/>
    <n v="130.21"/>
    <s v="Yes"/>
  </r>
  <r>
    <d v="2017-11-06T00:00:00"/>
    <x v="4"/>
    <x v="10"/>
    <x v="48"/>
    <x v="1"/>
    <x v="2"/>
    <x v="6"/>
    <s v="Belkin 19&quot; Vented Equipment Shelf, Black"/>
    <n v="102.96"/>
    <n v="2"/>
    <n v="1.03"/>
    <s v="Yes"/>
  </r>
  <r>
    <d v="2017-11-06T00:00:00"/>
    <x v="4"/>
    <x v="10"/>
    <x v="48"/>
    <x v="1"/>
    <x v="1"/>
    <x v="14"/>
    <s v="O'Sullivan 3-Shelf Heavy-Duty Bookcases"/>
    <n v="174.42"/>
    <n v="3"/>
    <n v="41.86"/>
    <s v="Yes"/>
  </r>
  <r>
    <d v="2017-11-06T00:00:00"/>
    <x v="4"/>
    <x v="10"/>
    <x v="401"/>
    <x v="5"/>
    <x v="2"/>
    <x v="10"/>
    <s v="Kensington 6 Outlet Guardian Standard Surge Protector"/>
    <n v="61.44"/>
    <n v="3"/>
    <n v="16.59"/>
    <s v="Yes"/>
  </r>
  <r>
    <d v="2017-11-06T00:00:00"/>
    <x v="4"/>
    <x v="10"/>
    <x v="469"/>
    <x v="12"/>
    <x v="2"/>
    <x v="9"/>
    <s v="Acco Pressboard Covers with Storage Hooks, 14 7/8&quot; x 11&quot;, Executive Red"/>
    <n v="4.57"/>
    <n v="4"/>
    <n v="-3.81"/>
    <s v="No"/>
  </r>
  <r>
    <d v="2017-11-07T00:00:00"/>
    <x v="4"/>
    <x v="10"/>
    <x v="85"/>
    <x v="5"/>
    <x v="2"/>
    <x v="8"/>
    <s v="Avery 482"/>
    <n v="8.67"/>
    <n v="3"/>
    <n v="4.07"/>
    <s v="Yes"/>
  </r>
  <r>
    <d v="2017-11-07T00:00:00"/>
    <x v="4"/>
    <x v="10"/>
    <x v="179"/>
    <x v="2"/>
    <x v="0"/>
    <x v="0"/>
    <s v="SanDisk Ultra 32 GB MicroSDHC Class 10 Memory Card"/>
    <n v="132.6"/>
    <n v="6"/>
    <n v="17.239999999999998"/>
    <s v="Yes"/>
  </r>
  <r>
    <d v="2017-11-07T00:00:00"/>
    <x v="4"/>
    <x v="10"/>
    <x v="306"/>
    <x v="34"/>
    <x v="2"/>
    <x v="11"/>
    <s v="Staples in misc. colors"/>
    <n v="30.32"/>
    <n v="4"/>
    <n v="11.82"/>
    <s v="Yes"/>
  </r>
  <r>
    <d v="2017-11-07T00:00:00"/>
    <x v="4"/>
    <x v="10"/>
    <x v="166"/>
    <x v="5"/>
    <x v="0"/>
    <x v="0"/>
    <s v="LogitechÂ P710e Mobile Speakerphone"/>
    <n v="1287.45"/>
    <n v="5"/>
    <n v="244.62"/>
    <s v="Yes"/>
  </r>
  <r>
    <d v="2017-11-07T00:00:00"/>
    <x v="4"/>
    <x v="10"/>
    <x v="166"/>
    <x v="5"/>
    <x v="2"/>
    <x v="10"/>
    <s v="Fellowes 8 Outlet Superior Workstation Surge Protector w/o Phone/Fax/Modem Protection"/>
    <n v="168.1"/>
    <n v="5"/>
    <n v="43.71"/>
    <s v="Yes"/>
  </r>
  <r>
    <d v="2017-11-07T00:00:00"/>
    <x v="4"/>
    <x v="10"/>
    <x v="360"/>
    <x v="5"/>
    <x v="0"/>
    <x v="2"/>
    <s v="Belkin iPhone and iPad Lightning Cable"/>
    <n v="71.95"/>
    <n v="6"/>
    <n v="5.4"/>
    <s v="Yes"/>
  </r>
  <r>
    <d v="2017-11-07T00:00:00"/>
    <x v="4"/>
    <x v="10"/>
    <x v="360"/>
    <x v="5"/>
    <x v="2"/>
    <x v="9"/>
    <s v="Acco Four Pocket Poly Ring Binder with Label Holder, Smoke, 1&quot;"/>
    <n v="29.8"/>
    <n v="5"/>
    <n v="9.31"/>
    <s v="Yes"/>
  </r>
  <r>
    <d v="2017-11-08T00:00:00"/>
    <x v="4"/>
    <x v="10"/>
    <x v="486"/>
    <x v="4"/>
    <x v="2"/>
    <x v="3"/>
    <s v="Wirebound Message Books, Four 2 3/4&quot; x 5&quot; Forms per Page, 600 Sets per Book"/>
    <n v="29.66"/>
    <n v="4"/>
    <n v="10.01"/>
    <s v="Yes"/>
  </r>
  <r>
    <d v="2017-11-08T00:00:00"/>
    <x v="4"/>
    <x v="10"/>
    <x v="486"/>
    <x v="4"/>
    <x v="2"/>
    <x v="11"/>
    <s v="BIC Brite Liner Grip Highlighters"/>
    <n v="9.18"/>
    <n v="7"/>
    <n v="2.87"/>
    <s v="Yes"/>
  </r>
  <r>
    <d v="2017-11-08T00:00:00"/>
    <x v="4"/>
    <x v="10"/>
    <x v="486"/>
    <x v="4"/>
    <x v="0"/>
    <x v="2"/>
    <s v="Pyle PMP37LED"/>
    <n v="153.58000000000001"/>
    <n v="2"/>
    <n v="13.44"/>
    <s v="Yes"/>
  </r>
  <r>
    <d v="2017-11-08T00:00:00"/>
    <x v="4"/>
    <x v="10"/>
    <x v="486"/>
    <x v="4"/>
    <x v="2"/>
    <x v="9"/>
    <s v="Fellowes Twister Kit, Gray/Clear, 3/pkg"/>
    <n v="12.86"/>
    <n v="8"/>
    <n v="-22.51"/>
    <s v="No"/>
  </r>
  <r>
    <d v="2017-11-08T00:00:00"/>
    <x v="4"/>
    <x v="10"/>
    <x v="156"/>
    <x v="19"/>
    <x v="2"/>
    <x v="9"/>
    <s v="Satellite Sectional Post Binders"/>
    <n v="477.51"/>
    <n v="11"/>
    <n v="219.65"/>
    <s v="Yes"/>
  </r>
  <r>
    <d v="2017-11-08T00:00:00"/>
    <x v="4"/>
    <x v="10"/>
    <x v="706"/>
    <x v="2"/>
    <x v="2"/>
    <x v="3"/>
    <s v="Xerox 226"/>
    <n v="25.92"/>
    <n v="4"/>
    <n v="12.44"/>
    <s v="Yes"/>
  </r>
  <r>
    <d v="2017-11-09T00:00:00"/>
    <x v="4"/>
    <x v="10"/>
    <x v="292"/>
    <x v="11"/>
    <x v="1"/>
    <x v="5"/>
    <s v="Howard Miller 11-1/2&quot; Diameter Grantwood Wall Clock"/>
    <n v="34.5"/>
    <n v="1"/>
    <n v="6.04"/>
    <s v="Yes"/>
  </r>
  <r>
    <d v="2017-11-09T00:00:00"/>
    <x v="4"/>
    <x v="10"/>
    <x v="488"/>
    <x v="21"/>
    <x v="2"/>
    <x v="3"/>
    <s v="Xerox 1935"/>
    <n v="184.66"/>
    <n v="7"/>
    <n v="84.94"/>
    <s v="Yes"/>
  </r>
  <r>
    <d v="2017-11-09T00:00:00"/>
    <x v="4"/>
    <x v="10"/>
    <x v="449"/>
    <x v="5"/>
    <x v="2"/>
    <x v="3"/>
    <s v="Xerox 1996"/>
    <n v="12.96"/>
    <n v="2"/>
    <n v="6.22"/>
    <s v="Yes"/>
  </r>
  <r>
    <d v="2017-11-09T00:00:00"/>
    <x v="4"/>
    <x v="10"/>
    <x v="449"/>
    <x v="5"/>
    <x v="2"/>
    <x v="13"/>
    <s v="#10 Self-Seal White Envelopes"/>
    <n v="22.18"/>
    <n v="2"/>
    <n v="10.87"/>
    <s v="Yes"/>
  </r>
  <r>
    <d v="2017-11-09T00:00:00"/>
    <x v="4"/>
    <x v="10"/>
    <x v="449"/>
    <x v="5"/>
    <x v="1"/>
    <x v="1"/>
    <s v="Hon Pagoda Stacking Chairs"/>
    <n v="2054.27"/>
    <n v="8"/>
    <n v="256.77999999999997"/>
    <s v="Yes"/>
  </r>
  <r>
    <d v="2017-11-09T00:00:00"/>
    <x v="4"/>
    <x v="10"/>
    <x v="509"/>
    <x v="3"/>
    <x v="2"/>
    <x v="4"/>
    <s v="Acco Hot Clips Clips to Go"/>
    <n v="10.53"/>
    <n v="4"/>
    <n v="3.29"/>
    <s v="Yes"/>
  </r>
  <r>
    <d v="2017-11-09T00:00:00"/>
    <x v="4"/>
    <x v="10"/>
    <x v="509"/>
    <x v="3"/>
    <x v="2"/>
    <x v="3"/>
    <s v="Xerox 1927"/>
    <n v="20.54"/>
    <n v="6"/>
    <n v="6.42"/>
    <s v="Yes"/>
  </r>
  <r>
    <d v="2017-11-09T00:00:00"/>
    <x v="4"/>
    <x v="10"/>
    <x v="141"/>
    <x v="5"/>
    <x v="1"/>
    <x v="5"/>
    <s v="6&quot; Cubicle Wall Clock, Black"/>
    <n v="32.36"/>
    <n v="4"/>
    <n v="11.65"/>
    <s v="Yes"/>
  </r>
  <r>
    <d v="2017-11-09T00:00:00"/>
    <x v="4"/>
    <x v="10"/>
    <x v="141"/>
    <x v="5"/>
    <x v="2"/>
    <x v="10"/>
    <s v="Kensington 4 Outlet MasterPiece Compact Power Control Center"/>
    <n v="406.6"/>
    <n v="5"/>
    <n v="113.85"/>
    <s v="Yes"/>
  </r>
  <r>
    <d v="2017-11-09T00:00:00"/>
    <x v="4"/>
    <x v="10"/>
    <x v="302"/>
    <x v="1"/>
    <x v="1"/>
    <x v="1"/>
    <s v="Office Star - Contemporary Task Swivel Chair"/>
    <n v="177.57"/>
    <n v="2"/>
    <n v="8.8800000000000008"/>
    <s v="Yes"/>
  </r>
  <r>
    <d v="2017-11-09T00:00:00"/>
    <x v="4"/>
    <x v="10"/>
    <x v="302"/>
    <x v="1"/>
    <x v="2"/>
    <x v="3"/>
    <s v="Xerox 225"/>
    <n v="19.440000000000001"/>
    <n v="3"/>
    <n v="9.33"/>
    <s v="Yes"/>
  </r>
  <r>
    <d v="2017-11-09T00:00:00"/>
    <x v="4"/>
    <x v="10"/>
    <x v="302"/>
    <x v="1"/>
    <x v="2"/>
    <x v="3"/>
    <s v="Xerox 1894"/>
    <n v="71.28"/>
    <n v="11"/>
    <n v="34.21"/>
    <s v="Yes"/>
  </r>
  <r>
    <d v="2017-11-09T00:00:00"/>
    <x v="4"/>
    <x v="10"/>
    <x v="302"/>
    <x v="1"/>
    <x v="2"/>
    <x v="9"/>
    <s v="Ibico Ibimaster 300 Manual Binding System"/>
    <n v="1471.96"/>
    <n v="5"/>
    <n v="459.99"/>
    <s v="Yes"/>
  </r>
  <r>
    <d v="2017-11-09T00:00:00"/>
    <x v="4"/>
    <x v="10"/>
    <x v="302"/>
    <x v="1"/>
    <x v="0"/>
    <x v="2"/>
    <s v="iOttie XL Car Mount"/>
    <n v="79.959999999999994"/>
    <n v="5"/>
    <n v="-17.989999999999998"/>
    <s v="No"/>
  </r>
  <r>
    <d v="2017-11-09T00:00:00"/>
    <x v="4"/>
    <x v="10"/>
    <x v="246"/>
    <x v="4"/>
    <x v="2"/>
    <x v="3"/>
    <s v="Xerox 1953"/>
    <n v="10.27"/>
    <n v="3"/>
    <n v="3.21"/>
    <s v="Yes"/>
  </r>
  <r>
    <d v="2017-11-09T00:00:00"/>
    <x v="4"/>
    <x v="10"/>
    <x v="246"/>
    <x v="4"/>
    <x v="1"/>
    <x v="7"/>
    <s v="Bevis Round Conference Table Top &amp; Single Column Base"/>
    <n v="512.19000000000005"/>
    <n v="5"/>
    <n v="-65.849999999999994"/>
    <s v="No"/>
  </r>
  <r>
    <d v="2017-11-09T00:00:00"/>
    <x v="4"/>
    <x v="10"/>
    <x v="246"/>
    <x v="4"/>
    <x v="2"/>
    <x v="10"/>
    <s v="Commercial WindTunnel Clean Air Upright Vacuum, Replacement Belts, Filtration Bags"/>
    <n v="1.56"/>
    <n v="2"/>
    <n v="-4.2"/>
    <s v="No"/>
  </r>
  <r>
    <d v="2017-11-09T00:00:00"/>
    <x v="4"/>
    <x v="10"/>
    <x v="23"/>
    <x v="5"/>
    <x v="0"/>
    <x v="2"/>
    <s v="OtterBox Defender Series Case - Samsung Galaxy S4"/>
    <n v="143.94999999999999"/>
    <n v="6"/>
    <n v="17.989999999999998"/>
    <s v="Yes"/>
  </r>
  <r>
    <d v="2017-11-09T00:00:00"/>
    <x v="4"/>
    <x v="10"/>
    <x v="23"/>
    <x v="5"/>
    <x v="2"/>
    <x v="3"/>
    <s v="Xerox 192"/>
    <n v="19.440000000000001"/>
    <n v="3"/>
    <n v="9.33"/>
    <s v="Yes"/>
  </r>
  <r>
    <d v="2017-11-09T00:00:00"/>
    <x v="4"/>
    <x v="10"/>
    <x v="141"/>
    <x v="25"/>
    <x v="2"/>
    <x v="10"/>
    <s v="Hoover Commercial SteamVac"/>
    <n v="67.900000000000006"/>
    <n v="5"/>
    <n v="20.37"/>
    <s v="Yes"/>
  </r>
  <r>
    <d v="2017-11-09T00:00:00"/>
    <x v="4"/>
    <x v="10"/>
    <x v="269"/>
    <x v="17"/>
    <x v="2"/>
    <x v="10"/>
    <s v="Fellowes Premier Superior Surge Suppressor, 10-Outlet, With Phone and Remote"/>
    <n v="195.68"/>
    <n v="4"/>
    <n v="50.88"/>
    <s v="Yes"/>
  </r>
  <r>
    <d v="2017-11-09T00:00:00"/>
    <x v="4"/>
    <x v="10"/>
    <x v="269"/>
    <x v="17"/>
    <x v="2"/>
    <x v="4"/>
    <s v="Acco Clips to Go Binder Clips, 24 Clips in Two Sizes"/>
    <n v="14.2"/>
    <n v="4"/>
    <n v="6.67"/>
    <s v="Yes"/>
  </r>
  <r>
    <d v="2017-11-11T00:00:00"/>
    <x v="4"/>
    <x v="10"/>
    <x v="251"/>
    <x v="4"/>
    <x v="2"/>
    <x v="8"/>
    <s v="Permanent Self-Adhesive File Folder Labels for Typewriters by Universal"/>
    <n v="10.44"/>
    <n v="5"/>
    <n v="3.39"/>
    <s v="Yes"/>
  </r>
  <r>
    <d v="2017-11-11T00:00:00"/>
    <x v="4"/>
    <x v="10"/>
    <x v="251"/>
    <x v="4"/>
    <x v="2"/>
    <x v="9"/>
    <s v="Deluxe Heavy-Duty Vinyl Round Ring Binder"/>
    <n v="18.34"/>
    <n v="4"/>
    <n v="-32.090000000000003"/>
    <s v="No"/>
  </r>
  <r>
    <d v="2017-11-11T00:00:00"/>
    <x v="4"/>
    <x v="10"/>
    <x v="751"/>
    <x v="18"/>
    <x v="2"/>
    <x v="3"/>
    <s v="Xerox 222"/>
    <n v="10.37"/>
    <n v="2"/>
    <n v="3.63"/>
    <s v="Yes"/>
  </r>
  <r>
    <d v="2017-11-11T00:00:00"/>
    <x v="4"/>
    <x v="10"/>
    <x v="160"/>
    <x v="5"/>
    <x v="2"/>
    <x v="10"/>
    <s v="Belkin 6 Outlet Metallic Surge Strip"/>
    <n v="10.89"/>
    <n v="1"/>
    <n v="2.83"/>
    <s v="Yes"/>
  </r>
  <r>
    <d v="2017-11-11T00:00:00"/>
    <x v="4"/>
    <x v="10"/>
    <x v="160"/>
    <x v="5"/>
    <x v="2"/>
    <x v="3"/>
    <s v="Xerox 201"/>
    <n v="19.440000000000001"/>
    <n v="3"/>
    <n v="9.33"/>
    <s v="Yes"/>
  </r>
  <r>
    <d v="2017-11-11T00:00:00"/>
    <x v="4"/>
    <x v="10"/>
    <x v="160"/>
    <x v="5"/>
    <x v="2"/>
    <x v="9"/>
    <s v="Ibico Plastic Spiral Binding Combs"/>
    <n v="121.6"/>
    <n v="5"/>
    <n v="39.520000000000003"/>
    <s v="Yes"/>
  </r>
  <r>
    <d v="2017-11-11T00:00:00"/>
    <x v="4"/>
    <x v="10"/>
    <x v="285"/>
    <x v="10"/>
    <x v="2"/>
    <x v="11"/>
    <s v="Boston 1799 Powerhouse Electric Pencil Sharpener"/>
    <n v="181.86"/>
    <n v="7"/>
    <n v="50.92"/>
    <s v="Yes"/>
  </r>
  <r>
    <d v="2017-11-11T00:00:00"/>
    <x v="4"/>
    <x v="10"/>
    <x v="183"/>
    <x v="34"/>
    <x v="2"/>
    <x v="4"/>
    <s v="Vinyl Coated Wire Paper Clips in Organizer Box, 800/Box"/>
    <n v="45.92"/>
    <n v="4"/>
    <n v="21.58"/>
    <s v="Yes"/>
  </r>
  <r>
    <d v="2017-11-11T00:00:00"/>
    <x v="4"/>
    <x v="10"/>
    <x v="597"/>
    <x v="0"/>
    <x v="2"/>
    <x v="9"/>
    <s v="Prestige Round Ring Binders"/>
    <n v="18.239999999999998"/>
    <n v="3"/>
    <n v="8.57"/>
    <s v="Yes"/>
  </r>
  <r>
    <d v="2017-11-11T00:00:00"/>
    <x v="4"/>
    <x v="10"/>
    <x v="668"/>
    <x v="2"/>
    <x v="2"/>
    <x v="6"/>
    <s v="Belkin OmniView SE Rackmount Kit"/>
    <n v="35.479999999999997"/>
    <n v="1"/>
    <n v="0"/>
    <s v="Break-Even"/>
  </r>
  <r>
    <d v="2017-11-11T00:00:00"/>
    <x v="4"/>
    <x v="10"/>
    <x v="651"/>
    <x v="11"/>
    <x v="2"/>
    <x v="10"/>
    <s v="Hoover Upright Vacuum With Dirt Cup"/>
    <n v="1158.1199999999999"/>
    <n v="5"/>
    <n v="130.29"/>
    <s v="Yes"/>
  </r>
  <r>
    <d v="2017-11-11T00:00:00"/>
    <x v="4"/>
    <x v="10"/>
    <x v="368"/>
    <x v="23"/>
    <x v="1"/>
    <x v="5"/>
    <s v="Executive Impressions 14&quot; Contract Wall Clock"/>
    <n v="88.92"/>
    <n v="5"/>
    <n v="14.45"/>
    <s v="Yes"/>
  </r>
  <r>
    <d v="2017-11-11T00:00:00"/>
    <x v="4"/>
    <x v="10"/>
    <x v="586"/>
    <x v="5"/>
    <x v="1"/>
    <x v="5"/>
    <s v="Dax Clear Box Frame"/>
    <n v="34.92"/>
    <n v="4"/>
    <n v="11.87"/>
    <s v="Yes"/>
  </r>
  <r>
    <d v="2017-11-11T00:00:00"/>
    <x v="4"/>
    <x v="10"/>
    <x v="349"/>
    <x v="4"/>
    <x v="0"/>
    <x v="2"/>
    <s v="OtterBox Commuter Series Case - iPhone 5 &amp; 5s"/>
    <n v="35.18"/>
    <n v="2"/>
    <n v="12.31"/>
    <s v="Yes"/>
  </r>
  <r>
    <d v="2017-11-11T00:00:00"/>
    <x v="4"/>
    <x v="10"/>
    <x v="514"/>
    <x v="26"/>
    <x v="2"/>
    <x v="16"/>
    <s v="Acme Titanium Bonded Scissors"/>
    <n v="25.5"/>
    <n v="3"/>
    <n v="6.63"/>
    <s v="Yes"/>
  </r>
  <r>
    <d v="2017-11-12T00:00:00"/>
    <x v="4"/>
    <x v="10"/>
    <x v="55"/>
    <x v="2"/>
    <x v="2"/>
    <x v="9"/>
    <s v="Angle-D Binders with Locking Rings, Label Holders"/>
    <n v="23.36"/>
    <n v="4"/>
    <n v="7.88"/>
    <s v="Yes"/>
  </r>
  <r>
    <d v="2017-11-12T00:00:00"/>
    <x v="4"/>
    <x v="10"/>
    <x v="55"/>
    <x v="2"/>
    <x v="0"/>
    <x v="0"/>
    <s v="LogitechÂ LS21 Speaker System - PC Multimedia - 2.1-CH - Wired"/>
    <n v="39.979999999999997"/>
    <n v="2"/>
    <n v="13.59"/>
    <s v="Yes"/>
  </r>
  <r>
    <d v="2017-11-12T00:00:00"/>
    <x v="4"/>
    <x v="10"/>
    <x v="205"/>
    <x v="13"/>
    <x v="1"/>
    <x v="1"/>
    <s v="Leather Task Chair, Black"/>
    <n v="63.69"/>
    <n v="1"/>
    <n v="-9.1"/>
    <s v="No"/>
  </r>
  <r>
    <d v="2017-11-12T00:00:00"/>
    <x v="4"/>
    <x v="10"/>
    <x v="777"/>
    <x v="3"/>
    <x v="2"/>
    <x v="3"/>
    <s v="Xerox 21"/>
    <n v="10.37"/>
    <n v="2"/>
    <n v="3.63"/>
    <s v="Yes"/>
  </r>
  <r>
    <d v="2017-11-12T00:00:00"/>
    <x v="4"/>
    <x v="10"/>
    <x v="777"/>
    <x v="3"/>
    <x v="1"/>
    <x v="5"/>
    <s v="Electrix Halogen Magnifier Lamp"/>
    <n v="77.72"/>
    <n v="1"/>
    <n v="-66.06"/>
    <s v="No"/>
  </r>
  <r>
    <d v="2017-11-12T00:00:00"/>
    <x v="4"/>
    <x v="10"/>
    <x v="777"/>
    <x v="3"/>
    <x v="1"/>
    <x v="1"/>
    <s v="GuestStacker Chair with Chrome Finish Legs"/>
    <n v="520.46"/>
    <n v="2"/>
    <n v="-14.87"/>
    <s v="No"/>
  </r>
  <r>
    <d v="2017-11-12T00:00:00"/>
    <x v="4"/>
    <x v="10"/>
    <x v="85"/>
    <x v="6"/>
    <x v="0"/>
    <x v="2"/>
    <s v="Plantronics MX500i Earset"/>
    <n v="128.85"/>
    <n v="3"/>
    <n v="3.87"/>
    <s v="Yes"/>
  </r>
  <r>
    <d v="2017-11-12T00:00:00"/>
    <x v="4"/>
    <x v="10"/>
    <x v="752"/>
    <x v="3"/>
    <x v="0"/>
    <x v="0"/>
    <s v="Enermax Briskie RF Wireless Keyboard and Mouse Combo"/>
    <n v="116.31"/>
    <n v="7"/>
    <n v="23.26"/>
    <s v="Yes"/>
  </r>
  <r>
    <d v="2017-11-12T00:00:00"/>
    <x v="4"/>
    <x v="10"/>
    <x v="193"/>
    <x v="2"/>
    <x v="2"/>
    <x v="9"/>
    <s v="Clear Mylar Reinforcing Strips"/>
    <n v="14.95"/>
    <n v="1"/>
    <n v="5.05"/>
    <s v="Yes"/>
  </r>
  <r>
    <d v="2017-11-12T00:00:00"/>
    <x v="4"/>
    <x v="10"/>
    <x v="193"/>
    <x v="2"/>
    <x v="2"/>
    <x v="3"/>
    <s v="Xerox 1895"/>
    <n v="17.940000000000001"/>
    <n v="3"/>
    <n v="8.07"/>
    <s v="Yes"/>
  </r>
  <r>
    <d v="2017-11-12T00:00:00"/>
    <x v="4"/>
    <x v="10"/>
    <x v="193"/>
    <x v="2"/>
    <x v="0"/>
    <x v="2"/>
    <s v="Dexim XPower Skin Super-Thin Power Case for iPhone 5 - Black"/>
    <n v="116.98"/>
    <n v="2"/>
    <n v="29.25"/>
    <s v="Yes"/>
  </r>
  <r>
    <d v="2017-11-12T00:00:00"/>
    <x v="4"/>
    <x v="10"/>
    <x v="332"/>
    <x v="4"/>
    <x v="2"/>
    <x v="10"/>
    <s v="Hoover Commercial Lightweight Upright Vacuum"/>
    <n v="1.39"/>
    <n v="2"/>
    <n v="-3.76"/>
    <s v="No"/>
  </r>
  <r>
    <d v="2017-11-12T00:00:00"/>
    <x v="4"/>
    <x v="10"/>
    <x v="772"/>
    <x v="11"/>
    <x v="1"/>
    <x v="7"/>
    <s v="BoxOffice By Design Rectangular and Half-Moon Meeting Room Tables"/>
    <n v="721.88"/>
    <n v="6"/>
    <n v="-420"/>
    <s v="No"/>
  </r>
  <r>
    <d v="2017-11-12T00:00:00"/>
    <x v="4"/>
    <x v="10"/>
    <x v="772"/>
    <x v="11"/>
    <x v="0"/>
    <x v="2"/>
    <s v="Motorola HK250 Universal Bluetooth Headset"/>
    <n v="73.569999999999993"/>
    <n v="4"/>
    <n v="-16.55"/>
    <s v="No"/>
  </r>
  <r>
    <d v="2017-11-12T00:00:00"/>
    <x v="4"/>
    <x v="10"/>
    <x v="772"/>
    <x v="11"/>
    <x v="2"/>
    <x v="11"/>
    <s v="Stanley Bostitch Contemporary Electric Pencil Sharpeners"/>
    <n v="13.58"/>
    <n v="1"/>
    <n v="1.36"/>
    <s v="Yes"/>
  </r>
  <r>
    <d v="2017-11-12T00:00:00"/>
    <x v="4"/>
    <x v="10"/>
    <x v="772"/>
    <x v="11"/>
    <x v="1"/>
    <x v="1"/>
    <s v="Global Geo Office Task Chair, Gray"/>
    <n v="64.78"/>
    <n v="1"/>
    <n v="-12.15"/>
    <s v="No"/>
  </r>
  <r>
    <d v="2017-11-12T00:00:00"/>
    <x v="4"/>
    <x v="10"/>
    <x v="767"/>
    <x v="34"/>
    <x v="2"/>
    <x v="13"/>
    <s v="Pastel Pink Envelopes"/>
    <n v="7.28"/>
    <n v="1"/>
    <n v="3.49"/>
    <s v="Yes"/>
  </r>
  <r>
    <d v="2017-11-12T00:00:00"/>
    <x v="4"/>
    <x v="10"/>
    <x v="767"/>
    <x v="34"/>
    <x v="2"/>
    <x v="9"/>
    <s v="Wilson Jones Easy Flow II Sheet Lifters"/>
    <n v="5.4"/>
    <n v="3"/>
    <n v="2.59"/>
    <s v="Yes"/>
  </r>
  <r>
    <d v="2017-11-12T00:00:00"/>
    <x v="4"/>
    <x v="10"/>
    <x v="238"/>
    <x v="8"/>
    <x v="2"/>
    <x v="4"/>
    <s v="Stockwell Push Pins"/>
    <n v="6.54"/>
    <n v="3"/>
    <n v="2.16"/>
    <s v="Yes"/>
  </r>
  <r>
    <d v="2017-11-12T00:00:00"/>
    <x v="4"/>
    <x v="10"/>
    <x v="465"/>
    <x v="8"/>
    <x v="2"/>
    <x v="9"/>
    <s v="Fellowes Twister Kit, Gray/Clear, 3/pkg"/>
    <n v="40.200000000000003"/>
    <n v="5"/>
    <n v="18.09"/>
    <s v="Yes"/>
  </r>
  <r>
    <d v="2017-11-12T00:00:00"/>
    <x v="4"/>
    <x v="10"/>
    <x v="465"/>
    <x v="8"/>
    <x v="2"/>
    <x v="9"/>
    <s v="Ibico Ibimaster 300 Manual Binding System"/>
    <n v="735.98"/>
    <n v="2"/>
    <n v="331.19"/>
    <s v="Yes"/>
  </r>
  <r>
    <d v="2017-11-12T00:00:00"/>
    <x v="4"/>
    <x v="10"/>
    <x v="465"/>
    <x v="8"/>
    <x v="2"/>
    <x v="10"/>
    <s v="Bravo II Megaboss 12-Amp Hard Body Upright, Replacement Belts, 2 Belts per Pack"/>
    <n v="22.75"/>
    <n v="7"/>
    <n v="6.6"/>
    <s v="Yes"/>
  </r>
  <r>
    <d v="2017-11-13T00:00:00"/>
    <x v="4"/>
    <x v="10"/>
    <x v="448"/>
    <x v="3"/>
    <x v="2"/>
    <x v="6"/>
    <s v="Safco Industrial Wire Shelving"/>
    <n v="230.38"/>
    <n v="3"/>
    <n v="-48.95"/>
    <s v="No"/>
  </r>
  <r>
    <d v="2017-11-13T00:00:00"/>
    <x v="4"/>
    <x v="10"/>
    <x v="274"/>
    <x v="4"/>
    <x v="2"/>
    <x v="10"/>
    <s v="Hoover Commercial Soft Guard Upright Vacuum And Disposable Filtration Bags"/>
    <n v="9.32"/>
    <n v="6"/>
    <n v="-24.71"/>
    <s v="No"/>
  </r>
  <r>
    <d v="2017-11-13T00:00:00"/>
    <x v="4"/>
    <x v="10"/>
    <x v="331"/>
    <x v="18"/>
    <x v="0"/>
    <x v="0"/>
    <s v="SanDisk Cruzer 32 GB USB Flash Drive"/>
    <n v="60.86"/>
    <n v="4"/>
    <n v="9.1300000000000008"/>
    <s v="Yes"/>
  </r>
  <r>
    <d v="2017-11-13T00:00:00"/>
    <x v="4"/>
    <x v="10"/>
    <x v="331"/>
    <x v="18"/>
    <x v="0"/>
    <x v="15"/>
    <s v="Epson TM-T88V Direct Thermal Printer - Monochrome - Desktop"/>
    <n v="653"/>
    <n v="7"/>
    <n v="-935.96"/>
    <s v="No"/>
  </r>
  <r>
    <d v="2017-11-13T00:00:00"/>
    <x v="4"/>
    <x v="10"/>
    <x v="331"/>
    <x v="18"/>
    <x v="2"/>
    <x v="9"/>
    <s v="Accohide Poly Flexible Ring Binders"/>
    <n v="11.22"/>
    <n v="10"/>
    <n v="-7.48"/>
    <s v="No"/>
  </r>
  <r>
    <d v="2017-11-13T00:00:00"/>
    <x v="4"/>
    <x v="10"/>
    <x v="532"/>
    <x v="2"/>
    <x v="0"/>
    <x v="0"/>
    <s v="KeyTronicÂ 6101 Series -Â KeyboardÂ - Black"/>
    <n v="163.96"/>
    <n v="4"/>
    <n v="70.5"/>
    <s v="Yes"/>
  </r>
  <r>
    <d v="2017-11-13T00:00:00"/>
    <x v="4"/>
    <x v="10"/>
    <x v="92"/>
    <x v="23"/>
    <x v="2"/>
    <x v="3"/>
    <s v="&quot;While you Were Out&quot; Message Book, One Form per Page"/>
    <n v="8.9"/>
    <n v="3"/>
    <n v="3.34"/>
    <s v="Yes"/>
  </r>
  <r>
    <d v="2017-11-13T00:00:00"/>
    <x v="4"/>
    <x v="10"/>
    <x v="92"/>
    <x v="23"/>
    <x v="2"/>
    <x v="6"/>
    <s v="Tennsco Double-Tier Lockers"/>
    <n v="720.06"/>
    <n v="4"/>
    <n v="-63.01"/>
    <s v="No"/>
  </r>
  <r>
    <d v="2017-11-13T00:00:00"/>
    <x v="4"/>
    <x v="10"/>
    <x v="248"/>
    <x v="1"/>
    <x v="1"/>
    <x v="1"/>
    <s v="Global Troy Executive Leather Low-Back Tilter"/>
    <n v="2404.6999999999998"/>
    <n v="6"/>
    <n v="150.29"/>
    <s v="Yes"/>
  </r>
  <r>
    <d v="2017-11-13T00:00:00"/>
    <x v="4"/>
    <x v="10"/>
    <x v="248"/>
    <x v="1"/>
    <x v="2"/>
    <x v="9"/>
    <s v="GBC DocuBind P50 Personal Binding Machine"/>
    <n v="563.02"/>
    <n v="11"/>
    <n v="190.02"/>
    <s v="Yes"/>
  </r>
  <r>
    <d v="2017-11-13T00:00:00"/>
    <x v="4"/>
    <x v="10"/>
    <x v="248"/>
    <x v="1"/>
    <x v="2"/>
    <x v="6"/>
    <s v="Space Solutions HD Industrial Steel Shelving."/>
    <n v="344.91"/>
    <n v="3"/>
    <n v="10.35"/>
    <s v="Yes"/>
  </r>
  <r>
    <d v="2017-11-13T00:00:00"/>
    <x v="4"/>
    <x v="10"/>
    <x v="248"/>
    <x v="1"/>
    <x v="2"/>
    <x v="8"/>
    <s v="Avery File Folder Labels"/>
    <n v="8.64"/>
    <n v="3"/>
    <n v="4.2300000000000004"/>
    <s v="Yes"/>
  </r>
  <r>
    <d v="2017-11-13T00:00:00"/>
    <x v="4"/>
    <x v="10"/>
    <x v="473"/>
    <x v="11"/>
    <x v="2"/>
    <x v="11"/>
    <s v="DIXON Oriole Pencils"/>
    <n v="2.06"/>
    <n v="1"/>
    <n v="0.15"/>
    <s v="Yes"/>
  </r>
  <r>
    <d v="2017-11-13T00:00:00"/>
    <x v="4"/>
    <x v="10"/>
    <x v="107"/>
    <x v="4"/>
    <x v="2"/>
    <x v="6"/>
    <s v="Eldon ProFile File 'N Store Portable File Tub Letter/Legal Size Black"/>
    <n v="61.79"/>
    <n v="4"/>
    <n v="6.18"/>
    <s v="Yes"/>
  </r>
  <r>
    <d v="2017-11-13T00:00:00"/>
    <x v="4"/>
    <x v="10"/>
    <x v="107"/>
    <x v="4"/>
    <x v="1"/>
    <x v="14"/>
    <s v="Bush Westfield Collection Bookcases, Fully Assembled"/>
    <n v="206"/>
    <n v="3"/>
    <n v="-27.26"/>
    <s v="No"/>
  </r>
  <r>
    <d v="2017-11-13T00:00:00"/>
    <x v="4"/>
    <x v="10"/>
    <x v="590"/>
    <x v="2"/>
    <x v="0"/>
    <x v="2"/>
    <s v="Nokia Lumia 925"/>
    <n v="629.95000000000005"/>
    <n v="5"/>
    <n v="163.79"/>
    <s v="Yes"/>
  </r>
  <r>
    <d v="2017-11-13T00:00:00"/>
    <x v="4"/>
    <x v="10"/>
    <x v="377"/>
    <x v="2"/>
    <x v="0"/>
    <x v="2"/>
    <s v="LF Elite 3D Dazzle Designer Hard Case Cover, Lf Stylus Pen and Wiper For Apple Iphone 5c Mini Lite"/>
    <n v="43.6"/>
    <n v="4"/>
    <n v="12.21"/>
    <s v="Yes"/>
  </r>
  <r>
    <d v="2017-11-13T00:00:00"/>
    <x v="4"/>
    <x v="10"/>
    <x v="377"/>
    <x v="2"/>
    <x v="1"/>
    <x v="5"/>
    <s v="Deflect-o EconoMat Nonstudded, No Bevel Mat"/>
    <n v="154.94999999999999"/>
    <n v="3"/>
    <n v="30.99"/>
    <s v="Yes"/>
  </r>
  <r>
    <d v="2017-11-13T00:00:00"/>
    <x v="4"/>
    <x v="10"/>
    <x v="350"/>
    <x v="2"/>
    <x v="2"/>
    <x v="6"/>
    <s v="Personal Folder Holder, Ebony"/>
    <n v="11.21"/>
    <n v="1"/>
    <n v="3.36"/>
    <s v="Yes"/>
  </r>
  <r>
    <d v="2017-11-13T00:00:00"/>
    <x v="4"/>
    <x v="10"/>
    <x v="141"/>
    <x v="39"/>
    <x v="0"/>
    <x v="0"/>
    <s v="Anker Ultrathin Bluetooth Wireless Keyboard Aluminum Cover with Stand"/>
    <n v="239.92"/>
    <n v="8"/>
    <n v="23.99"/>
    <s v="Yes"/>
  </r>
  <r>
    <d v="2017-11-13T00:00:00"/>
    <x v="4"/>
    <x v="10"/>
    <x v="439"/>
    <x v="5"/>
    <x v="0"/>
    <x v="0"/>
    <s v="Kensington K72356US Mouse-in-a-Box USB Desktop Mouse"/>
    <n v="82.95"/>
    <n v="5"/>
    <n v="29.03"/>
    <s v="Yes"/>
  </r>
  <r>
    <d v="2017-11-13T00:00:00"/>
    <x v="4"/>
    <x v="10"/>
    <x v="355"/>
    <x v="5"/>
    <x v="0"/>
    <x v="2"/>
    <s v="Samsung Replacement EH64AVFWE Premium Headset"/>
    <n v="22"/>
    <n v="5"/>
    <n v="1.38"/>
    <s v="Yes"/>
  </r>
  <r>
    <d v="2017-11-14T00:00:00"/>
    <x v="4"/>
    <x v="10"/>
    <x v="584"/>
    <x v="18"/>
    <x v="0"/>
    <x v="2"/>
    <s v="PureGear Roll-On Screen Protector"/>
    <n v="119.94"/>
    <n v="10"/>
    <n v="15.99"/>
    <s v="Yes"/>
  </r>
  <r>
    <d v="2017-11-14T00:00:00"/>
    <x v="4"/>
    <x v="10"/>
    <x v="584"/>
    <x v="18"/>
    <x v="2"/>
    <x v="9"/>
    <s v="Prestige Round Ring Binders"/>
    <n v="3.65"/>
    <n v="2"/>
    <n v="-2.8"/>
    <s v="No"/>
  </r>
  <r>
    <d v="2017-11-14T00:00:00"/>
    <x v="4"/>
    <x v="10"/>
    <x v="758"/>
    <x v="5"/>
    <x v="1"/>
    <x v="1"/>
    <s v="Global Leather Highback Executive Chair with Pneumatic Height Adjustment, Black"/>
    <n v="321.57"/>
    <n v="2"/>
    <n v="28.14"/>
    <s v="Yes"/>
  </r>
  <r>
    <d v="2017-11-14T00:00:00"/>
    <x v="4"/>
    <x v="10"/>
    <x v="410"/>
    <x v="2"/>
    <x v="2"/>
    <x v="9"/>
    <s v="3M Organizer Strips"/>
    <n v="8.64"/>
    <n v="2"/>
    <n v="3.02"/>
    <s v="Yes"/>
  </r>
  <r>
    <d v="2017-11-14T00:00:00"/>
    <x v="4"/>
    <x v="10"/>
    <x v="46"/>
    <x v="4"/>
    <x v="0"/>
    <x v="0"/>
    <s v="V7 USB Numeric Keypad"/>
    <n v="167.95"/>
    <n v="6"/>
    <n v="-27.29"/>
    <s v="No"/>
  </r>
  <r>
    <d v="2017-11-14T00:00:00"/>
    <x v="4"/>
    <x v="10"/>
    <x v="46"/>
    <x v="4"/>
    <x v="2"/>
    <x v="11"/>
    <s v="Boston Electric Pencil Sharpener, Model 1818, Charcoal Black"/>
    <n v="45.04"/>
    <n v="2"/>
    <n v="4.5"/>
    <s v="Yes"/>
  </r>
  <r>
    <d v="2017-11-14T00:00:00"/>
    <x v="4"/>
    <x v="10"/>
    <x v="245"/>
    <x v="2"/>
    <x v="2"/>
    <x v="6"/>
    <s v="Letter/Legal File Tote with Clear Snap-On Lid, Black Granite"/>
    <n v="96.36"/>
    <n v="6"/>
    <n v="25.05"/>
    <s v="Yes"/>
  </r>
  <r>
    <d v="2017-11-14T00:00:00"/>
    <x v="4"/>
    <x v="10"/>
    <x v="473"/>
    <x v="4"/>
    <x v="2"/>
    <x v="9"/>
    <s v="Wilson Jones Legal Size Ring Binders"/>
    <n v="21.99"/>
    <n v="5"/>
    <n v="-32.99"/>
    <s v="No"/>
  </r>
  <r>
    <d v="2017-11-14T00:00:00"/>
    <x v="4"/>
    <x v="10"/>
    <x v="337"/>
    <x v="7"/>
    <x v="2"/>
    <x v="13"/>
    <s v="Security-Tint Envelopes"/>
    <n v="15.28"/>
    <n v="2"/>
    <n v="7.49"/>
    <s v="Yes"/>
  </r>
  <r>
    <d v="2017-11-14T00:00:00"/>
    <x v="4"/>
    <x v="10"/>
    <x v="398"/>
    <x v="5"/>
    <x v="2"/>
    <x v="11"/>
    <s v="Newell 347"/>
    <n v="34.24"/>
    <n v="8"/>
    <n v="9.93"/>
    <s v="Yes"/>
  </r>
  <r>
    <d v="2017-11-15T00:00:00"/>
    <x v="4"/>
    <x v="10"/>
    <x v="685"/>
    <x v="11"/>
    <x v="1"/>
    <x v="5"/>
    <s v="Howard Miller 13-1/2&quot; Diameter Rosebrook Wall Clock"/>
    <n v="220.06"/>
    <n v="4"/>
    <n v="55.02"/>
    <s v="Yes"/>
  </r>
  <r>
    <d v="2017-11-15T00:00:00"/>
    <x v="4"/>
    <x v="10"/>
    <x v="685"/>
    <x v="11"/>
    <x v="1"/>
    <x v="5"/>
    <s v="Tenex 46&quot; x 60&quot; Computer Anti-Static Chairmat, Rectangular Shaped"/>
    <n v="339.14"/>
    <n v="4"/>
    <n v="0"/>
    <s v="Break-Even"/>
  </r>
  <r>
    <d v="2017-11-16T00:00:00"/>
    <x v="4"/>
    <x v="10"/>
    <x v="655"/>
    <x v="2"/>
    <x v="2"/>
    <x v="3"/>
    <s v="Tops Green Bar Computer Printout Paper"/>
    <n v="146.82"/>
    <n v="3"/>
    <n v="73.41"/>
    <s v="Yes"/>
  </r>
  <r>
    <d v="2017-11-16T00:00:00"/>
    <x v="4"/>
    <x v="10"/>
    <x v="459"/>
    <x v="5"/>
    <x v="2"/>
    <x v="6"/>
    <s v="Tennsco Regal Shelving Units"/>
    <n v="811.28"/>
    <n v="8"/>
    <n v="24.34"/>
    <s v="Yes"/>
  </r>
  <r>
    <d v="2017-11-16T00:00:00"/>
    <x v="4"/>
    <x v="10"/>
    <x v="254"/>
    <x v="5"/>
    <x v="0"/>
    <x v="15"/>
    <s v="Bady BDG101FRU Card Printer"/>
    <n v="1919.98"/>
    <n v="3"/>
    <n v="216"/>
    <s v="Yes"/>
  </r>
  <r>
    <d v="2017-11-16T00:00:00"/>
    <x v="4"/>
    <x v="10"/>
    <x v="500"/>
    <x v="5"/>
    <x v="2"/>
    <x v="6"/>
    <s v="Eldon Shelf Savers Cubes and Bins"/>
    <n v="48.86"/>
    <n v="7"/>
    <n v="0.98"/>
    <s v="Yes"/>
  </r>
  <r>
    <d v="2017-11-16T00:00:00"/>
    <x v="4"/>
    <x v="10"/>
    <x v="139"/>
    <x v="5"/>
    <x v="2"/>
    <x v="11"/>
    <s v="Newell 328"/>
    <n v="23.36"/>
    <n v="4"/>
    <n v="6.07"/>
    <s v="Yes"/>
  </r>
  <r>
    <d v="2017-11-16T00:00:00"/>
    <x v="4"/>
    <x v="10"/>
    <x v="771"/>
    <x v="2"/>
    <x v="0"/>
    <x v="15"/>
    <s v="Hewlett-Packard 300S Scientific Calculator"/>
    <n v="52.44"/>
    <n v="4"/>
    <n v="24.12"/>
    <s v="Yes"/>
  </r>
  <r>
    <d v="2017-11-16T00:00:00"/>
    <x v="4"/>
    <x v="10"/>
    <x v="180"/>
    <x v="1"/>
    <x v="2"/>
    <x v="3"/>
    <s v="Xerox 1933"/>
    <n v="73.680000000000007"/>
    <n v="6"/>
    <n v="34.630000000000003"/>
    <s v="Yes"/>
  </r>
  <r>
    <d v="2017-11-16T00:00:00"/>
    <x v="4"/>
    <x v="10"/>
    <x v="180"/>
    <x v="1"/>
    <x v="1"/>
    <x v="5"/>
    <s v="Tenex &quot;The Solids&quot; Textured Chair Mats"/>
    <n v="139.91999999999999"/>
    <n v="2"/>
    <n v="23.79"/>
    <s v="Yes"/>
  </r>
  <r>
    <d v="2017-11-16T00:00:00"/>
    <x v="4"/>
    <x v="10"/>
    <x v="180"/>
    <x v="1"/>
    <x v="0"/>
    <x v="2"/>
    <s v="Plantronics Encore H101 Dual EarpiecesÂ Headset"/>
    <n v="107.88"/>
    <n v="3"/>
    <n v="10.79"/>
    <s v="Yes"/>
  </r>
  <r>
    <d v="2017-11-16T00:00:00"/>
    <x v="4"/>
    <x v="10"/>
    <x v="180"/>
    <x v="1"/>
    <x v="2"/>
    <x v="6"/>
    <s v="Fellowes Bases and Tops For Staxonsteel/High-Stak Systems"/>
    <n v="33.29"/>
    <n v="1"/>
    <n v="7.99"/>
    <s v="Yes"/>
  </r>
  <r>
    <d v="2017-11-16T00:00:00"/>
    <x v="4"/>
    <x v="10"/>
    <x v="697"/>
    <x v="2"/>
    <x v="0"/>
    <x v="2"/>
    <s v="iOttie HLCRIO102 Car Mount"/>
    <n v="119.94"/>
    <n v="6"/>
    <n v="6"/>
    <s v="Yes"/>
  </r>
  <r>
    <d v="2017-11-16T00:00:00"/>
    <x v="4"/>
    <x v="10"/>
    <x v="211"/>
    <x v="5"/>
    <x v="1"/>
    <x v="5"/>
    <s v="DAX Cubicle Frames - 8x10"/>
    <n v="17.309999999999999"/>
    <n v="3"/>
    <n v="5.19"/>
    <s v="Yes"/>
  </r>
  <r>
    <d v="2017-11-16T00:00:00"/>
    <x v="4"/>
    <x v="10"/>
    <x v="411"/>
    <x v="18"/>
    <x v="2"/>
    <x v="9"/>
    <s v="Prestige Round Ring Binders"/>
    <n v="1.82"/>
    <n v="1"/>
    <n v="-1.4"/>
    <s v="No"/>
  </r>
  <r>
    <d v="2017-11-16T00:00:00"/>
    <x v="4"/>
    <x v="10"/>
    <x v="549"/>
    <x v="18"/>
    <x v="0"/>
    <x v="12"/>
    <s v="Hewlett Packard 610 Color Digital Copier / Printer"/>
    <n v="899.98"/>
    <n v="3"/>
    <n v="75"/>
    <s v="Yes"/>
  </r>
  <r>
    <d v="2017-11-16T00:00:00"/>
    <x v="4"/>
    <x v="10"/>
    <x v="549"/>
    <x v="18"/>
    <x v="2"/>
    <x v="11"/>
    <s v="Panasonic KP-380BK Classic Electric Pencil Sharpener"/>
    <n v="86.35"/>
    <n v="3"/>
    <n v="5.4"/>
    <s v="Yes"/>
  </r>
  <r>
    <d v="2017-11-16T00:00:00"/>
    <x v="4"/>
    <x v="10"/>
    <x v="549"/>
    <x v="18"/>
    <x v="0"/>
    <x v="0"/>
    <s v="Logitech Media Keyboard K200"/>
    <n v="139.96"/>
    <n v="5"/>
    <n v="-1.75"/>
    <s v="No"/>
  </r>
  <r>
    <d v="2017-11-16T00:00:00"/>
    <x v="4"/>
    <x v="10"/>
    <x v="199"/>
    <x v="5"/>
    <x v="1"/>
    <x v="5"/>
    <s v="Eldon Radial Chair Mat for Low to Medium Pile Carpets"/>
    <n v="119.94"/>
    <n v="3"/>
    <n v="23.99"/>
    <s v="Yes"/>
  </r>
  <r>
    <d v="2017-11-16T00:00:00"/>
    <x v="4"/>
    <x v="10"/>
    <x v="199"/>
    <x v="5"/>
    <x v="1"/>
    <x v="5"/>
    <s v="Eldon Image Series Black Desk Accessories"/>
    <n v="12.42"/>
    <n v="3"/>
    <n v="4.47"/>
    <s v="Yes"/>
  </r>
  <r>
    <d v="2017-11-17T00:00:00"/>
    <x v="4"/>
    <x v="10"/>
    <x v="386"/>
    <x v="25"/>
    <x v="2"/>
    <x v="10"/>
    <s v="Bionaire 99.97% HEPA Air Cleaner"/>
    <n v="35.04"/>
    <n v="2"/>
    <n v="12.26"/>
    <s v="Yes"/>
  </r>
  <r>
    <d v="2017-11-17T00:00:00"/>
    <x v="4"/>
    <x v="10"/>
    <x v="46"/>
    <x v="6"/>
    <x v="2"/>
    <x v="11"/>
    <s v="Stanley Bostitch Contemporary Electric Pencil Sharpeners"/>
    <n v="50.94"/>
    <n v="3"/>
    <n v="14.26"/>
    <s v="Yes"/>
  </r>
  <r>
    <d v="2017-11-17T00:00:00"/>
    <x v="4"/>
    <x v="10"/>
    <x v="773"/>
    <x v="4"/>
    <x v="1"/>
    <x v="14"/>
    <s v="Atlantic Metals Mobile 2-Shelf Bookcases, Custom Colors"/>
    <n v="327.73"/>
    <n v="2"/>
    <n v="-14.46"/>
    <s v="No"/>
  </r>
  <r>
    <d v="2017-11-17T00:00:00"/>
    <x v="4"/>
    <x v="10"/>
    <x v="44"/>
    <x v="37"/>
    <x v="0"/>
    <x v="12"/>
    <s v="Canon imageCLASS 2200 Advanced Copier"/>
    <n v="10499.97"/>
    <n v="3"/>
    <n v="5039.99"/>
    <s v="Yes"/>
  </r>
  <r>
    <d v="2017-11-17T00:00:00"/>
    <x v="4"/>
    <x v="10"/>
    <x v="615"/>
    <x v="3"/>
    <x v="0"/>
    <x v="0"/>
    <s v="LogitechÂ Illuminated - Keyboard"/>
    <n v="239.96"/>
    <n v="5"/>
    <n v="83.99"/>
    <s v="Yes"/>
  </r>
  <r>
    <d v="2017-11-17T00:00:00"/>
    <x v="4"/>
    <x v="10"/>
    <x v="340"/>
    <x v="2"/>
    <x v="2"/>
    <x v="6"/>
    <s v="Deluxe Rollaway Locking File with Drawer"/>
    <n v="1247.6400000000001"/>
    <n v="3"/>
    <n v="349.34"/>
    <s v="Yes"/>
  </r>
  <r>
    <d v="2017-11-17T00:00:00"/>
    <x v="4"/>
    <x v="10"/>
    <x v="494"/>
    <x v="1"/>
    <x v="2"/>
    <x v="9"/>
    <s v="Cardinal Slant-D Ring Binder, Heavy Gauge Vinyl"/>
    <n v="13.9"/>
    <n v="2"/>
    <n v="4.5199999999999996"/>
    <s v="Yes"/>
  </r>
  <r>
    <d v="2017-11-17T00:00:00"/>
    <x v="4"/>
    <x v="10"/>
    <x v="7"/>
    <x v="16"/>
    <x v="2"/>
    <x v="3"/>
    <s v="Wirebound Message Forms, Four 2 3/4 x 5 Forms per Page, Pink Paper"/>
    <n v="19.61"/>
    <n v="3"/>
    <n v="6.62"/>
    <s v="Yes"/>
  </r>
  <r>
    <d v="2017-11-17T00:00:00"/>
    <x v="4"/>
    <x v="10"/>
    <x v="7"/>
    <x v="16"/>
    <x v="2"/>
    <x v="9"/>
    <s v="Avery Reinforcements for Hole-Punch Pages"/>
    <n v="4.16"/>
    <n v="7"/>
    <n v="-3.47"/>
    <s v="No"/>
  </r>
  <r>
    <d v="2017-11-17T00:00:00"/>
    <x v="4"/>
    <x v="10"/>
    <x v="584"/>
    <x v="12"/>
    <x v="2"/>
    <x v="3"/>
    <s v="Xerox 1938"/>
    <n v="268.24"/>
    <n v="7"/>
    <n v="93.88"/>
    <s v="Yes"/>
  </r>
  <r>
    <d v="2017-11-17T00:00:00"/>
    <x v="4"/>
    <x v="10"/>
    <x v="584"/>
    <x v="12"/>
    <x v="0"/>
    <x v="0"/>
    <s v="Plantronics S12 Corded Telephone Headset System"/>
    <n v="431.16"/>
    <n v="5"/>
    <n v="107.79"/>
    <s v="Yes"/>
  </r>
  <r>
    <d v="2017-11-17T00:00:00"/>
    <x v="4"/>
    <x v="10"/>
    <x v="760"/>
    <x v="2"/>
    <x v="2"/>
    <x v="3"/>
    <s v="Xerox 1905"/>
    <n v="38.880000000000003"/>
    <n v="6"/>
    <n v="18.66"/>
    <s v="Yes"/>
  </r>
  <r>
    <d v="2017-11-17T00:00:00"/>
    <x v="4"/>
    <x v="10"/>
    <x v="760"/>
    <x v="2"/>
    <x v="1"/>
    <x v="5"/>
    <s v="Howard Miller 13&quot; Diameter Goldtone Round Wall Clock"/>
    <n v="187.76"/>
    <n v="4"/>
    <n v="76.98"/>
    <s v="Yes"/>
  </r>
  <r>
    <d v="2017-11-17T00:00:00"/>
    <x v="4"/>
    <x v="10"/>
    <x v="288"/>
    <x v="29"/>
    <x v="2"/>
    <x v="9"/>
    <s v="Angle-D Binders with Locking Rings, Label Holders"/>
    <n v="43.8"/>
    <n v="6"/>
    <n v="20.59"/>
    <s v="Yes"/>
  </r>
  <r>
    <d v="2017-11-17T00:00:00"/>
    <x v="4"/>
    <x v="10"/>
    <x v="362"/>
    <x v="21"/>
    <x v="0"/>
    <x v="0"/>
    <s v="Logitech G430 Surround Sound Gaming Headset with Dolby 7.1 Technology"/>
    <n v="79.989999999999995"/>
    <n v="1"/>
    <n v="28.8"/>
    <s v="Yes"/>
  </r>
  <r>
    <d v="2017-11-17T00:00:00"/>
    <x v="4"/>
    <x v="10"/>
    <x v="362"/>
    <x v="21"/>
    <x v="0"/>
    <x v="2"/>
    <s v="Panasonic KX - TS880B Telephone"/>
    <n v="206.1"/>
    <n v="5"/>
    <n v="55.65"/>
    <s v="Yes"/>
  </r>
  <r>
    <d v="2017-11-18T00:00:00"/>
    <x v="4"/>
    <x v="10"/>
    <x v="786"/>
    <x v="1"/>
    <x v="2"/>
    <x v="6"/>
    <s v="Eldon Portable Mobile Manager"/>
    <n v="169.68"/>
    <n v="6"/>
    <n v="45.81"/>
    <s v="Yes"/>
  </r>
  <r>
    <d v="2017-11-18T00:00:00"/>
    <x v="4"/>
    <x v="10"/>
    <x v="786"/>
    <x v="1"/>
    <x v="0"/>
    <x v="0"/>
    <s v="ImationÂ 16GB Mini TravelDrive USB 2.0Â Flash Drive"/>
    <n v="132.52000000000001"/>
    <n v="4"/>
    <n v="54.33"/>
    <s v="Yes"/>
  </r>
  <r>
    <d v="2017-11-18T00:00:00"/>
    <x v="4"/>
    <x v="10"/>
    <x v="786"/>
    <x v="1"/>
    <x v="2"/>
    <x v="4"/>
    <s v="Binder Clips by OIC"/>
    <n v="2.96"/>
    <n v="2"/>
    <n v="1.42"/>
    <s v="Yes"/>
  </r>
  <r>
    <d v="2017-11-18T00:00:00"/>
    <x v="4"/>
    <x v="10"/>
    <x v="786"/>
    <x v="1"/>
    <x v="2"/>
    <x v="9"/>
    <s v="Wilson Jones 1&quot; Hanging DublLock Ring Binders"/>
    <n v="8.4499999999999993"/>
    <n v="2"/>
    <n v="2.96"/>
    <s v="Yes"/>
  </r>
  <r>
    <d v="2017-11-18T00:00:00"/>
    <x v="4"/>
    <x v="10"/>
    <x v="786"/>
    <x v="1"/>
    <x v="2"/>
    <x v="6"/>
    <s v="Fellowes Bankers Box Stor/Drawer Steel Plus"/>
    <n v="95.94"/>
    <n v="3"/>
    <n v="9.59"/>
    <s v="Yes"/>
  </r>
  <r>
    <d v="2017-11-18T00:00:00"/>
    <x v="4"/>
    <x v="10"/>
    <x v="647"/>
    <x v="18"/>
    <x v="2"/>
    <x v="11"/>
    <s v="BIC Liqua Brite Liner"/>
    <n v="38.86"/>
    <n v="7"/>
    <n v="7.77"/>
    <s v="Yes"/>
  </r>
  <r>
    <d v="2017-11-18T00:00:00"/>
    <x v="4"/>
    <x v="10"/>
    <x v="274"/>
    <x v="10"/>
    <x v="1"/>
    <x v="5"/>
    <s v="C-Line Magnetic Cubicle Keepers, Clear Polypropylene"/>
    <n v="19.760000000000002"/>
    <n v="4"/>
    <n v="8.3000000000000007"/>
    <s v="Yes"/>
  </r>
  <r>
    <d v="2017-11-18T00:00:00"/>
    <x v="4"/>
    <x v="10"/>
    <x v="670"/>
    <x v="11"/>
    <x v="2"/>
    <x v="3"/>
    <s v="Xerox 194"/>
    <n v="44.38"/>
    <n v="1"/>
    <n v="15.53"/>
    <s v="Yes"/>
  </r>
  <r>
    <d v="2017-11-18T00:00:00"/>
    <x v="4"/>
    <x v="10"/>
    <x v="670"/>
    <x v="11"/>
    <x v="2"/>
    <x v="16"/>
    <s v="Staple remover"/>
    <n v="2.94"/>
    <n v="1"/>
    <n v="-0.66"/>
    <s v="No"/>
  </r>
  <r>
    <d v="2017-11-18T00:00:00"/>
    <x v="4"/>
    <x v="10"/>
    <x v="607"/>
    <x v="2"/>
    <x v="0"/>
    <x v="2"/>
    <s v="Belkin SportFit Armband For iPhone 5s/5c, Fuchsia"/>
    <n v="74.95"/>
    <n v="5"/>
    <n v="36.729999999999997"/>
    <s v="Yes"/>
  </r>
  <r>
    <d v="2017-11-18T00:00:00"/>
    <x v="4"/>
    <x v="10"/>
    <x v="763"/>
    <x v="11"/>
    <x v="2"/>
    <x v="6"/>
    <s v="Tennsco Commercial Shelving"/>
    <n v="81.36"/>
    <n v="5"/>
    <n v="-19.32"/>
    <s v="No"/>
  </r>
  <r>
    <d v="2017-11-18T00:00:00"/>
    <x v="4"/>
    <x v="10"/>
    <x v="763"/>
    <x v="11"/>
    <x v="2"/>
    <x v="9"/>
    <s v="Ibico Plastic and Wire Spiral Binding Combs"/>
    <n v="20.23"/>
    <n v="8"/>
    <n v="-16.190000000000001"/>
    <s v="No"/>
  </r>
  <r>
    <d v="2017-11-18T00:00:00"/>
    <x v="4"/>
    <x v="10"/>
    <x v="763"/>
    <x v="11"/>
    <x v="2"/>
    <x v="10"/>
    <s v="Acco 7-Outlet Masterpiece Power Center, Wihtout Fax/Phone Line Protection"/>
    <n v="389.06"/>
    <n v="4"/>
    <n v="48.63"/>
    <s v="Yes"/>
  </r>
  <r>
    <d v="2017-11-18T00:00:00"/>
    <x v="4"/>
    <x v="10"/>
    <x v="763"/>
    <x v="11"/>
    <x v="2"/>
    <x v="3"/>
    <s v="Xerox 221"/>
    <n v="20.74"/>
    <n v="4"/>
    <n v="7.26"/>
    <s v="Yes"/>
  </r>
  <r>
    <d v="2017-11-18T00:00:00"/>
    <x v="4"/>
    <x v="10"/>
    <x v="763"/>
    <x v="11"/>
    <x v="2"/>
    <x v="3"/>
    <s v="Xerox 211"/>
    <n v="41.47"/>
    <n v="8"/>
    <n v="14.52"/>
    <s v="Yes"/>
  </r>
  <r>
    <d v="2017-11-18T00:00:00"/>
    <x v="4"/>
    <x v="10"/>
    <x v="122"/>
    <x v="3"/>
    <x v="2"/>
    <x v="13"/>
    <s v="Peel &amp; Seel Recycled Catalog Envelopes, Brown"/>
    <n v="55.58"/>
    <n v="6"/>
    <n v="20.84"/>
    <s v="Yes"/>
  </r>
  <r>
    <d v="2017-11-18T00:00:00"/>
    <x v="4"/>
    <x v="10"/>
    <x v="122"/>
    <x v="3"/>
    <x v="1"/>
    <x v="1"/>
    <s v="Global Highback Leather Tilter in Burgundy"/>
    <n v="127.39"/>
    <n v="2"/>
    <n v="-25.48"/>
    <s v="No"/>
  </r>
  <r>
    <d v="2017-11-18T00:00:00"/>
    <x v="4"/>
    <x v="10"/>
    <x v="238"/>
    <x v="0"/>
    <x v="2"/>
    <x v="6"/>
    <s v="Decoflex Hanging Personal Folder File, Blue"/>
    <n v="92.52"/>
    <n v="6"/>
    <n v="24.98"/>
    <s v="Yes"/>
  </r>
  <r>
    <d v="2017-11-18T00:00:00"/>
    <x v="4"/>
    <x v="10"/>
    <x v="238"/>
    <x v="0"/>
    <x v="2"/>
    <x v="6"/>
    <s v="Companion Letter/Legal File, Black"/>
    <n v="37.76"/>
    <n v="1"/>
    <n v="10.57"/>
    <s v="Yes"/>
  </r>
  <r>
    <d v="2017-11-18T00:00:00"/>
    <x v="4"/>
    <x v="10"/>
    <x v="238"/>
    <x v="0"/>
    <x v="2"/>
    <x v="8"/>
    <s v="Avery 487"/>
    <n v="7.38"/>
    <n v="2"/>
    <n v="3.47"/>
    <s v="Yes"/>
  </r>
  <r>
    <d v="2017-11-18T00:00:00"/>
    <x v="4"/>
    <x v="10"/>
    <x v="238"/>
    <x v="0"/>
    <x v="1"/>
    <x v="5"/>
    <s v="GE General Purpose, Extra Long Life, Showcase &amp; Floodlight Incandescent Bulbs"/>
    <n v="5.82"/>
    <n v="2"/>
    <n v="2.74"/>
    <s v="Yes"/>
  </r>
  <r>
    <d v="2017-11-19T00:00:00"/>
    <x v="4"/>
    <x v="10"/>
    <x v="698"/>
    <x v="3"/>
    <x v="1"/>
    <x v="7"/>
    <s v="BPI Conference Tables"/>
    <n v="219.08"/>
    <n v="3"/>
    <n v="-131.44999999999999"/>
    <s v="No"/>
  </r>
  <r>
    <d v="2017-11-19T00:00:00"/>
    <x v="4"/>
    <x v="10"/>
    <x v="776"/>
    <x v="2"/>
    <x v="2"/>
    <x v="9"/>
    <s v="Avery Printable Repositionable Plastic Tabs"/>
    <n v="41.28"/>
    <n v="6"/>
    <n v="13.93"/>
    <s v="Yes"/>
  </r>
  <r>
    <d v="2017-11-19T00:00:00"/>
    <x v="4"/>
    <x v="10"/>
    <x v="776"/>
    <x v="2"/>
    <x v="2"/>
    <x v="3"/>
    <s v="Xerox 1898"/>
    <n v="13.36"/>
    <n v="2"/>
    <n v="6.41"/>
    <s v="Yes"/>
  </r>
  <r>
    <d v="2017-11-19T00:00:00"/>
    <x v="4"/>
    <x v="10"/>
    <x v="72"/>
    <x v="5"/>
    <x v="0"/>
    <x v="2"/>
    <s v="Square Credit Card Reader"/>
    <n v="31.97"/>
    <n v="4"/>
    <n v="2.4"/>
    <s v="Yes"/>
  </r>
  <r>
    <d v="2017-11-19T00:00:00"/>
    <x v="4"/>
    <x v="10"/>
    <x v="212"/>
    <x v="4"/>
    <x v="2"/>
    <x v="3"/>
    <s v="Xerox 1901"/>
    <n v="16.899999999999999"/>
    <n v="4"/>
    <n v="5.28"/>
    <s v="Yes"/>
  </r>
  <r>
    <d v="2017-11-19T00:00:00"/>
    <x v="4"/>
    <x v="10"/>
    <x v="212"/>
    <x v="4"/>
    <x v="2"/>
    <x v="16"/>
    <s v="Acme Elite Stainless Steel Scissors"/>
    <n v="6.67"/>
    <n v="1"/>
    <n v="0.5"/>
    <s v="Yes"/>
  </r>
  <r>
    <d v="2017-11-19T00:00:00"/>
    <x v="4"/>
    <x v="10"/>
    <x v="212"/>
    <x v="4"/>
    <x v="2"/>
    <x v="11"/>
    <s v="Boston School Pro Electric Pencil Sharpener, 1670"/>
    <n v="99.14"/>
    <n v="4"/>
    <n v="8.67"/>
    <s v="Yes"/>
  </r>
  <r>
    <d v="2017-11-19T00:00:00"/>
    <x v="4"/>
    <x v="10"/>
    <x v="212"/>
    <x v="4"/>
    <x v="1"/>
    <x v="5"/>
    <s v="Telescoping Adjustable Floor Lamp"/>
    <n v="15.99"/>
    <n v="2"/>
    <n v="-13.99"/>
    <s v="No"/>
  </r>
  <r>
    <d v="2017-11-19T00:00:00"/>
    <x v="4"/>
    <x v="10"/>
    <x v="670"/>
    <x v="4"/>
    <x v="1"/>
    <x v="1"/>
    <s v="Office Star Flex Back Scooter Chair with White Frame"/>
    <n v="233.06"/>
    <n v="3"/>
    <n v="-53.27"/>
    <s v="No"/>
  </r>
  <r>
    <d v="2017-11-19T00:00:00"/>
    <x v="4"/>
    <x v="10"/>
    <x v="95"/>
    <x v="4"/>
    <x v="1"/>
    <x v="1"/>
    <s v="Lifetime Advantage Folding Chairs, 4/Carton"/>
    <n v="305.31"/>
    <n v="2"/>
    <n v="-8.7200000000000006"/>
    <s v="No"/>
  </r>
  <r>
    <d v="2017-11-19T00:00:00"/>
    <x v="4"/>
    <x v="10"/>
    <x v="579"/>
    <x v="17"/>
    <x v="1"/>
    <x v="5"/>
    <s v="3M Polarizing Task Lamp with Clamp Arm, Light Gray"/>
    <n v="821.88"/>
    <n v="6"/>
    <n v="213.69"/>
    <s v="Yes"/>
  </r>
  <r>
    <d v="2017-11-19T00:00:00"/>
    <x v="4"/>
    <x v="10"/>
    <x v="579"/>
    <x v="17"/>
    <x v="2"/>
    <x v="9"/>
    <s v="GBC Imprintable Covers"/>
    <n v="21.96"/>
    <n v="2"/>
    <n v="10.76"/>
    <s v="Yes"/>
  </r>
  <r>
    <d v="2017-11-19T00:00:00"/>
    <x v="4"/>
    <x v="10"/>
    <x v="303"/>
    <x v="5"/>
    <x v="2"/>
    <x v="6"/>
    <s v="File Shuttle II and Handi-File, Black"/>
    <n v="305.01"/>
    <n v="9"/>
    <n v="76.25"/>
    <s v="Yes"/>
  </r>
  <r>
    <d v="2017-11-19T00:00:00"/>
    <x v="4"/>
    <x v="10"/>
    <x v="303"/>
    <x v="5"/>
    <x v="1"/>
    <x v="5"/>
    <s v="Executive Impressions 13-1/2&quot; Indoor/Outdoor Wall Clock"/>
    <n v="18.7"/>
    <n v="1"/>
    <n v="7.11"/>
    <s v="Yes"/>
  </r>
  <r>
    <d v="2017-11-19T00:00:00"/>
    <x v="4"/>
    <x v="10"/>
    <x v="522"/>
    <x v="2"/>
    <x v="2"/>
    <x v="13"/>
    <s v="Staple envelope"/>
    <n v="16.739999999999998"/>
    <n v="3"/>
    <n v="8.3699999999999992"/>
    <s v="Yes"/>
  </r>
  <r>
    <d v="2017-11-19T00:00:00"/>
    <x v="4"/>
    <x v="10"/>
    <x v="522"/>
    <x v="2"/>
    <x v="2"/>
    <x v="10"/>
    <s v="Hoover Shoulder Vac Commercial Portable Vacuum"/>
    <n v="2504.7399999999998"/>
    <n v="7"/>
    <n v="626.19000000000005"/>
    <s v="Yes"/>
  </r>
  <r>
    <d v="2017-11-19T00:00:00"/>
    <x v="4"/>
    <x v="10"/>
    <x v="673"/>
    <x v="4"/>
    <x v="1"/>
    <x v="7"/>
    <s v="Bush Andora Conference Table, Maple/Graphite Gray Finish"/>
    <n v="718.12"/>
    <n v="6"/>
    <n v="-71.81"/>
    <s v="No"/>
  </r>
  <r>
    <d v="2017-11-19T00:00:00"/>
    <x v="4"/>
    <x v="10"/>
    <x v="673"/>
    <x v="4"/>
    <x v="2"/>
    <x v="11"/>
    <s v="Peel-Off China Markers"/>
    <n v="31.78"/>
    <n v="4"/>
    <n v="8.74"/>
    <s v="Yes"/>
  </r>
  <r>
    <d v="2017-11-19T00:00:00"/>
    <x v="4"/>
    <x v="10"/>
    <x v="165"/>
    <x v="25"/>
    <x v="2"/>
    <x v="4"/>
    <s v="OIC Binder Clips"/>
    <n v="25.06"/>
    <n v="7"/>
    <n v="12.53"/>
    <s v="Yes"/>
  </r>
  <r>
    <d v="2017-11-19T00:00:00"/>
    <x v="4"/>
    <x v="10"/>
    <x v="109"/>
    <x v="4"/>
    <x v="1"/>
    <x v="1"/>
    <s v="Global Wood Trimmed Manager's Task Chair, Khaki"/>
    <n v="191.06"/>
    <n v="3"/>
    <n v="-46.4"/>
    <s v="No"/>
  </r>
  <r>
    <d v="2017-11-19T00:00:00"/>
    <x v="4"/>
    <x v="10"/>
    <x v="109"/>
    <x v="4"/>
    <x v="2"/>
    <x v="11"/>
    <s v="Avery Hi-Liter GlideStik Fluorescent Highlighter, Yellow Ink"/>
    <n v="13.04"/>
    <n v="5"/>
    <n v="3.91"/>
    <s v="Yes"/>
  </r>
  <r>
    <d v="2017-11-19T00:00:00"/>
    <x v="4"/>
    <x v="10"/>
    <x v="109"/>
    <x v="4"/>
    <x v="2"/>
    <x v="9"/>
    <s v="Fellowes PB500 Electric Punch Plastic Comb Binding Machine with Manual Bind"/>
    <n v="1525.19"/>
    <n v="6"/>
    <n v="-2287.7800000000002"/>
    <s v="No"/>
  </r>
  <r>
    <d v="2017-11-19T00:00:00"/>
    <x v="4"/>
    <x v="10"/>
    <x v="100"/>
    <x v="18"/>
    <x v="2"/>
    <x v="9"/>
    <s v="Lock-Up Easel 'Spel-Binder'"/>
    <n v="59.91"/>
    <n v="7"/>
    <n v="-45.93"/>
    <s v="No"/>
  </r>
  <r>
    <d v="2017-11-19T00:00:00"/>
    <x v="4"/>
    <x v="10"/>
    <x v="465"/>
    <x v="25"/>
    <x v="2"/>
    <x v="11"/>
    <s v="Newell 349"/>
    <n v="22.96"/>
    <n v="7"/>
    <n v="6.66"/>
    <s v="Yes"/>
  </r>
  <r>
    <d v="2017-11-19T00:00:00"/>
    <x v="4"/>
    <x v="10"/>
    <x v="104"/>
    <x v="2"/>
    <x v="2"/>
    <x v="9"/>
    <s v="Acco Data Flex Cable Posts For Top &amp; Bottom Load Binders, 6&quot; Capacity"/>
    <n v="58.41"/>
    <n v="7"/>
    <n v="18.25"/>
    <s v="Yes"/>
  </r>
  <r>
    <d v="2017-11-19T00:00:00"/>
    <x v="4"/>
    <x v="10"/>
    <x v="104"/>
    <x v="2"/>
    <x v="1"/>
    <x v="7"/>
    <s v="Hon 61000 Series Interactive Training Tables"/>
    <n v="79.97"/>
    <n v="3"/>
    <n v="-29.32"/>
    <s v="No"/>
  </r>
  <r>
    <d v="2017-11-20T00:00:00"/>
    <x v="4"/>
    <x v="10"/>
    <x v="311"/>
    <x v="5"/>
    <x v="1"/>
    <x v="5"/>
    <s v="Coloredge Poster Frame"/>
    <n v="42.6"/>
    <n v="3"/>
    <n v="16.61"/>
    <s v="Yes"/>
  </r>
  <r>
    <d v="2017-11-20T00:00:00"/>
    <x v="4"/>
    <x v="10"/>
    <x v="311"/>
    <x v="5"/>
    <x v="2"/>
    <x v="9"/>
    <s v="GBC Prepunched Paper, 19-Hole, for Binding Systems, 24-lb"/>
    <n v="84.06"/>
    <n v="7"/>
    <n v="27.32"/>
    <s v="Yes"/>
  </r>
  <r>
    <d v="2017-11-20T00:00:00"/>
    <x v="4"/>
    <x v="10"/>
    <x v="100"/>
    <x v="12"/>
    <x v="2"/>
    <x v="11"/>
    <s v="Newell 336"/>
    <n v="23.97"/>
    <n v="7"/>
    <n v="2.7"/>
    <s v="Yes"/>
  </r>
  <r>
    <d v="2017-11-20T00:00:00"/>
    <x v="4"/>
    <x v="10"/>
    <x v="100"/>
    <x v="12"/>
    <x v="2"/>
    <x v="11"/>
    <s v="Staples in misc. colors"/>
    <n v="28.73"/>
    <n v="3"/>
    <n v="1.8"/>
    <s v="Yes"/>
  </r>
  <r>
    <d v="2017-11-20T00:00:00"/>
    <x v="4"/>
    <x v="10"/>
    <x v="548"/>
    <x v="18"/>
    <x v="1"/>
    <x v="5"/>
    <s v="Floodlight Indoor Halogen Bulbs, 1 Bulb per Pack, 60 Watts"/>
    <n v="77.599999999999994"/>
    <n v="5"/>
    <n v="28.13"/>
    <s v="Yes"/>
  </r>
  <r>
    <d v="2017-11-20T00:00:00"/>
    <x v="4"/>
    <x v="10"/>
    <x v="548"/>
    <x v="18"/>
    <x v="1"/>
    <x v="5"/>
    <s v="GE General Purpose, Extra Long Life, Showcase &amp; Floodlight Incandescent Bulbs"/>
    <n v="4.66"/>
    <n v="2"/>
    <n v="1.57"/>
    <s v="Yes"/>
  </r>
  <r>
    <d v="2017-11-20T00:00:00"/>
    <x v="4"/>
    <x v="10"/>
    <x v="499"/>
    <x v="5"/>
    <x v="1"/>
    <x v="1"/>
    <s v="Novimex High-Tech Fabric Mesh Task Chair"/>
    <n v="283.92"/>
    <n v="5"/>
    <n v="-46.14"/>
    <s v="No"/>
  </r>
  <r>
    <d v="2017-11-20T00:00:00"/>
    <x v="4"/>
    <x v="10"/>
    <x v="472"/>
    <x v="7"/>
    <x v="2"/>
    <x v="11"/>
    <s v="Sanford Uni-Blazer View Highlighters, Chisel Tip, Yellow"/>
    <n v="22"/>
    <n v="10"/>
    <n v="9.68"/>
    <s v="Yes"/>
  </r>
  <r>
    <d v="2017-11-20T00:00:00"/>
    <x v="4"/>
    <x v="10"/>
    <x v="150"/>
    <x v="2"/>
    <x v="2"/>
    <x v="3"/>
    <s v="Xerox 1968"/>
    <n v="46.76"/>
    <n v="7"/>
    <n v="22.44"/>
    <s v="Yes"/>
  </r>
  <r>
    <d v="2017-11-20T00:00:00"/>
    <x v="4"/>
    <x v="10"/>
    <x v="150"/>
    <x v="2"/>
    <x v="1"/>
    <x v="14"/>
    <s v="Sauder Camden County Collection Libraries, Planked Cherry Finish"/>
    <n v="183.97"/>
    <n v="2"/>
    <n v="-25.3"/>
    <s v="No"/>
  </r>
  <r>
    <d v="2017-11-20T00:00:00"/>
    <x v="4"/>
    <x v="10"/>
    <x v="150"/>
    <x v="2"/>
    <x v="0"/>
    <x v="2"/>
    <s v="Samsung Galaxy Mega 6.3"/>
    <n v="1259.97"/>
    <n v="3"/>
    <n v="327.58999999999997"/>
    <s v="Yes"/>
  </r>
  <r>
    <d v="2017-11-20T00:00:00"/>
    <x v="4"/>
    <x v="10"/>
    <x v="150"/>
    <x v="2"/>
    <x v="2"/>
    <x v="11"/>
    <s v="Boston KS Multi-Size Manual Pencil Sharpener"/>
    <n v="68.97"/>
    <n v="3"/>
    <n v="19.309999999999999"/>
    <s v="Yes"/>
  </r>
  <r>
    <d v="2017-11-20T00:00:00"/>
    <x v="4"/>
    <x v="10"/>
    <x v="433"/>
    <x v="23"/>
    <x v="1"/>
    <x v="1"/>
    <s v="Office Star - Mesh Screen back chair with Vinyl seat"/>
    <n v="209.57"/>
    <n v="2"/>
    <n v="-23.58"/>
    <s v="No"/>
  </r>
  <r>
    <d v="2017-11-20T00:00:00"/>
    <x v="4"/>
    <x v="10"/>
    <x v="140"/>
    <x v="17"/>
    <x v="1"/>
    <x v="5"/>
    <s v="9-3/4 Diameter Round Wall Clock"/>
    <n v="27.58"/>
    <n v="2"/>
    <n v="11.58"/>
    <s v="Yes"/>
  </r>
  <r>
    <d v="2017-11-20T00:00:00"/>
    <x v="4"/>
    <x v="10"/>
    <x v="7"/>
    <x v="2"/>
    <x v="0"/>
    <x v="0"/>
    <s v="Maxell 4.7GB DVD+R 5/Pack"/>
    <n v="2.97"/>
    <n v="3"/>
    <n v="1.34"/>
    <s v="Yes"/>
  </r>
  <r>
    <d v="2017-11-20T00:00:00"/>
    <x v="4"/>
    <x v="10"/>
    <x v="7"/>
    <x v="2"/>
    <x v="0"/>
    <x v="2"/>
    <s v="Apple iPhone 5S"/>
    <n v="569.99"/>
    <n v="1"/>
    <n v="171"/>
    <s v="Yes"/>
  </r>
  <r>
    <d v="2017-11-20T00:00:00"/>
    <x v="4"/>
    <x v="10"/>
    <x v="7"/>
    <x v="2"/>
    <x v="1"/>
    <x v="5"/>
    <s v="Tensor Brushed Steel Torchiere Floor Lamp"/>
    <n v="50.97"/>
    <n v="3"/>
    <n v="9.17"/>
    <s v="Yes"/>
  </r>
  <r>
    <d v="2017-11-21T00:00:00"/>
    <x v="4"/>
    <x v="10"/>
    <x v="192"/>
    <x v="1"/>
    <x v="1"/>
    <x v="7"/>
    <s v="Safco Drafting Table"/>
    <n v="70.98"/>
    <n v="1"/>
    <n v="20.58"/>
    <s v="Yes"/>
  </r>
  <r>
    <d v="2017-11-21T00:00:00"/>
    <x v="4"/>
    <x v="10"/>
    <x v="459"/>
    <x v="2"/>
    <x v="1"/>
    <x v="5"/>
    <s v="Howard Miller Distant Time Traveler Alarm Clock"/>
    <n v="27.42"/>
    <n v="1"/>
    <n v="11.24"/>
    <s v="Yes"/>
  </r>
  <r>
    <d v="2017-11-21T00:00:00"/>
    <x v="4"/>
    <x v="10"/>
    <x v="446"/>
    <x v="5"/>
    <x v="2"/>
    <x v="6"/>
    <s v="Eldon Portable Mobile Manager"/>
    <n v="56.56"/>
    <n v="2"/>
    <n v="15.27"/>
    <s v="Yes"/>
  </r>
  <r>
    <d v="2017-11-21T00:00:00"/>
    <x v="4"/>
    <x v="10"/>
    <x v="446"/>
    <x v="5"/>
    <x v="2"/>
    <x v="11"/>
    <s v="Newell 344"/>
    <n v="5.56"/>
    <n v="2"/>
    <n v="1.45"/>
    <s v="Yes"/>
  </r>
  <r>
    <d v="2017-11-21T00:00:00"/>
    <x v="4"/>
    <x v="10"/>
    <x v="446"/>
    <x v="5"/>
    <x v="2"/>
    <x v="4"/>
    <s v="Advantus T-Pin Paper Clips"/>
    <n v="9.02"/>
    <n v="2"/>
    <n v="3.52"/>
    <s v="Yes"/>
  </r>
  <r>
    <d v="2017-11-21T00:00:00"/>
    <x v="4"/>
    <x v="10"/>
    <x v="446"/>
    <x v="5"/>
    <x v="2"/>
    <x v="10"/>
    <s v="Acco Six-Outlet Power Strip, 4' Cord Length"/>
    <n v="8.6199999999999992"/>
    <n v="1"/>
    <n v="2.2400000000000002"/>
    <s v="Yes"/>
  </r>
  <r>
    <d v="2017-11-21T00:00:00"/>
    <x v="4"/>
    <x v="10"/>
    <x v="446"/>
    <x v="5"/>
    <x v="0"/>
    <x v="2"/>
    <s v="Mitel MiVoice 5330e IP Phone"/>
    <n v="659.98"/>
    <n v="3"/>
    <n v="49.5"/>
    <s v="Yes"/>
  </r>
  <r>
    <d v="2017-11-21T00:00:00"/>
    <x v="4"/>
    <x v="10"/>
    <x v="246"/>
    <x v="13"/>
    <x v="2"/>
    <x v="3"/>
    <s v="Xerox 1972"/>
    <n v="8.4499999999999993"/>
    <n v="2"/>
    <n v="2.64"/>
    <s v="Yes"/>
  </r>
  <r>
    <d v="2017-11-21T00:00:00"/>
    <x v="4"/>
    <x v="10"/>
    <x v="246"/>
    <x v="13"/>
    <x v="2"/>
    <x v="6"/>
    <s v="Recycled Eldon Regeneration Jumbo File"/>
    <n v="39.299999999999997"/>
    <n v="4"/>
    <n v="3.93"/>
    <s v="Yes"/>
  </r>
  <r>
    <d v="2017-11-21T00:00:00"/>
    <x v="4"/>
    <x v="10"/>
    <x v="266"/>
    <x v="5"/>
    <x v="2"/>
    <x v="11"/>
    <s v="Newell 332"/>
    <n v="11.76"/>
    <n v="4"/>
    <n v="3.18"/>
    <s v="Yes"/>
  </r>
  <r>
    <d v="2017-11-21T00:00:00"/>
    <x v="4"/>
    <x v="10"/>
    <x v="266"/>
    <x v="5"/>
    <x v="2"/>
    <x v="9"/>
    <s v="Canvas Sectional Post Binders"/>
    <n v="40.74"/>
    <n v="2"/>
    <n v="14.77"/>
    <s v="Yes"/>
  </r>
  <r>
    <d v="2017-11-21T00:00:00"/>
    <x v="4"/>
    <x v="10"/>
    <x v="299"/>
    <x v="1"/>
    <x v="2"/>
    <x v="9"/>
    <s v="Vinyl Sectional Post Binders"/>
    <n v="150.80000000000001"/>
    <n v="5"/>
    <n v="56.55"/>
    <s v="Yes"/>
  </r>
  <r>
    <d v="2017-11-21T00:00:00"/>
    <x v="4"/>
    <x v="10"/>
    <x v="299"/>
    <x v="1"/>
    <x v="0"/>
    <x v="15"/>
    <s v="3D Systems Cube Printer, 2nd Generation, White"/>
    <n v="1039.99"/>
    <n v="1"/>
    <n v="104"/>
    <s v="Yes"/>
  </r>
  <r>
    <d v="2017-11-21T00:00:00"/>
    <x v="4"/>
    <x v="10"/>
    <x v="299"/>
    <x v="1"/>
    <x v="2"/>
    <x v="3"/>
    <s v="Xerox 209"/>
    <n v="51.84"/>
    <n v="8"/>
    <n v="24.88"/>
    <s v="Yes"/>
  </r>
  <r>
    <d v="2017-11-21T00:00:00"/>
    <x v="4"/>
    <x v="10"/>
    <x v="747"/>
    <x v="4"/>
    <x v="0"/>
    <x v="2"/>
    <s v="Motorola HK250 Universal Bluetooth Headset"/>
    <n v="55.18"/>
    <n v="3"/>
    <n v="-12.41"/>
    <s v="No"/>
  </r>
  <r>
    <d v="2017-11-22T00:00:00"/>
    <x v="4"/>
    <x v="10"/>
    <x v="410"/>
    <x v="4"/>
    <x v="2"/>
    <x v="11"/>
    <s v="Newell 314"/>
    <n v="35.71"/>
    <n v="8"/>
    <n v="2.23"/>
    <s v="Yes"/>
  </r>
  <r>
    <d v="2017-11-23T00:00:00"/>
    <x v="4"/>
    <x v="10"/>
    <x v="749"/>
    <x v="12"/>
    <x v="0"/>
    <x v="0"/>
    <s v="Memorex Mini Travel Drive 8 GB USB 2.0 Flash Drive"/>
    <n v="74.11"/>
    <n v="8"/>
    <n v="17.600000000000001"/>
    <s v="Yes"/>
  </r>
  <r>
    <d v="2017-11-23T00:00:00"/>
    <x v="4"/>
    <x v="10"/>
    <x v="749"/>
    <x v="12"/>
    <x v="0"/>
    <x v="2"/>
    <s v="Speck Products Candyshell Flip Case"/>
    <n v="27.99"/>
    <n v="1"/>
    <n v="2.1"/>
    <s v="Yes"/>
  </r>
  <r>
    <d v="2017-11-23T00:00:00"/>
    <x v="4"/>
    <x v="10"/>
    <x v="749"/>
    <x v="12"/>
    <x v="2"/>
    <x v="11"/>
    <s v="Newell Chalk Holder"/>
    <n v="3.3"/>
    <n v="1"/>
    <n v="1.07"/>
    <s v="Yes"/>
  </r>
  <r>
    <d v="2017-11-23T00:00:00"/>
    <x v="4"/>
    <x v="10"/>
    <x v="396"/>
    <x v="10"/>
    <x v="1"/>
    <x v="5"/>
    <s v="Coloredge Poster Frame"/>
    <n v="28.4"/>
    <n v="2"/>
    <n v="11.08"/>
    <s v="Yes"/>
  </r>
  <r>
    <d v="2017-11-23T00:00:00"/>
    <x v="4"/>
    <x v="10"/>
    <x v="396"/>
    <x v="10"/>
    <x v="2"/>
    <x v="9"/>
    <s v="GBC VeloBinder Manual Binding System"/>
    <n v="287.92"/>
    <n v="8"/>
    <n v="138.19999999999999"/>
    <s v="Yes"/>
  </r>
  <r>
    <d v="2017-11-23T00:00:00"/>
    <x v="4"/>
    <x v="10"/>
    <x v="251"/>
    <x v="13"/>
    <x v="1"/>
    <x v="5"/>
    <s v="OIC Stacking Trays"/>
    <n v="24.05"/>
    <n v="9"/>
    <n v="7.21"/>
    <s v="Yes"/>
  </r>
  <r>
    <d v="2017-11-23T00:00:00"/>
    <x v="4"/>
    <x v="10"/>
    <x v="279"/>
    <x v="13"/>
    <x v="2"/>
    <x v="9"/>
    <s v="GBC Standard Therm-A-Bind Covers"/>
    <n v="7.48"/>
    <n v="1"/>
    <n v="-5.98"/>
    <s v="No"/>
  </r>
  <r>
    <d v="2017-11-23T00:00:00"/>
    <x v="4"/>
    <x v="10"/>
    <x v="623"/>
    <x v="3"/>
    <x v="1"/>
    <x v="5"/>
    <s v="Contemporary Wood/Metal Frame"/>
    <n v="6.46"/>
    <n v="1"/>
    <n v="-4.04"/>
    <s v="No"/>
  </r>
  <r>
    <d v="2017-11-23T00:00:00"/>
    <x v="4"/>
    <x v="10"/>
    <x v="623"/>
    <x v="3"/>
    <x v="2"/>
    <x v="8"/>
    <s v="Avery File Folder Labels"/>
    <n v="11.52"/>
    <n v="5"/>
    <n v="4.18"/>
    <s v="Yes"/>
  </r>
  <r>
    <d v="2017-11-23T00:00:00"/>
    <x v="4"/>
    <x v="10"/>
    <x v="623"/>
    <x v="3"/>
    <x v="0"/>
    <x v="2"/>
    <s v="Toshiba IPT2010-SD IPÂ Telephone"/>
    <n v="222.38"/>
    <n v="2"/>
    <n v="16.68"/>
    <s v="Yes"/>
  </r>
  <r>
    <d v="2017-11-23T00:00:00"/>
    <x v="4"/>
    <x v="10"/>
    <x v="550"/>
    <x v="4"/>
    <x v="0"/>
    <x v="2"/>
    <s v="Panasonic KX TS208W Corded phone"/>
    <n v="195.96"/>
    <n v="5"/>
    <n v="19.600000000000001"/>
    <s v="Yes"/>
  </r>
  <r>
    <d v="2017-11-23T00:00:00"/>
    <x v="4"/>
    <x v="10"/>
    <x v="222"/>
    <x v="10"/>
    <x v="2"/>
    <x v="16"/>
    <s v="Staple remover"/>
    <n v="4.3600000000000003"/>
    <n v="2"/>
    <n v="0.17"/>
    <s v="Yes"/>
  </r>
  <r>
    <d v="2017-11-23T00:00:00"/>
    <x v="4"/>
    <x v="10"/>
    <x v="36"/>
    <x v="3"/>
    <x v="2"/>
    <x v="3"/>
    <s v="Xerox 1959"/>
    <n v="10.69"/>
    <n v="2"/>
    <n v="3.74"/>
    <s v="Yes"/>
  </r>
  <r>
    <d v="2017-11-23T00:00:00"/>
    <x v="4"/>
    <x v="10"/>
    <x v="394"/>
    <x v="4"/>
    <x v="2"/>
    <x v="3"/>
    <s v="Xerox 22"/>
    <n v="36.29"/>
    <n v="7"/>
    <n v="12.7"/>
    <s v="Yes"/>
  </r>
  <r>
    <d v="2017-11-23T00:00:00"/>
    <x v="4"/>
    <x v="10"/>
    <x v="394"/>
    <x v="4"/>
    <x v="2"/>
    <x v="3"/>
    <s v="Xerox 1942"/>
    <n v="78.3"/>
    <n v="2"/>
    <n v="29.36"/>
    <s v="Yes"/>
  </r>
  <r>
    <d v="2017-11-23T00:00:00"/>
    <x v="4"/>
    <x v="10"/>
    <x v="394"/>
    <x v="4"/>
    <x v="1"/>
    <x v="7"/>
    <s v="Lesro Round Back Collection Coffee Table, End Table"/>
    <n v="127.79"/>
    <n v="1"/>
    <n v="-31.03"/>
    <s v="No"/>
  </r>
  <r>
    <d v="2017-11-23T00:00:00"/>
    <x v="4"/>
    <x v="10"/>
    <x v="394"/>
    <x v="4"/>
    <x v="2"/>
    <x v="9"/>
    <s v="Aluminum Screw Posts"/>
    <n v="6.1"/>
    <n v="2"/>
    <n v="-9.16"/>
    <s v="No"/>
  </r>
  <r>
    <d v="2017-11-24T00:00:00"/>
    <x v="4"/>
    <x v="10"/>
    <x v="258"/>
    <x v="4"/>
    <x v="2"/>
    <x v="4"/>
    <s v="Advantus T-Pin Paper Clips"/>
    <n v="10.82"/>
    <n v="3"/>
    <n v="2.57"/>
    <s v="Yes"/>
  </r>
  <r>
    <d v="2017-11-24T00:00:00"/>
    <x v="4"/>
    <x v="10"/>
    <x v="491"/>
    <x v="2"/>
    <x v="2"/>
    <x v="3"/>
    <s v="Adams Telephone Message Book W/Dividers/Space For Phone Numbers, 5 1/4&quot;X8 1/2&quot;, 300/Messages"/>
    <n v="5.88"/>
    <n v="1"/>
    <n v="2.88"/>
    <s v="Yes"/>
  </r>
  <r>
    <d v="2017-11-24T00:00:00"/>
    <x v="4"/>
    <x v="10"/>
    <x v="491"/>
    <x v="2"/>
    <x v="1"/>
    <x v="1"/>
    <s v="Global Ergonomic Managers Chair"/>
    <n v="977.29"/>
    <n v="6"/>
    <n v="173.74"/>
    <s v="Yes"/>
  </r>
  <r>
    <d v="2017-11-24T00:00:00"/>
    <x v="4"/>
    <x v="10"/>
    <x v="293"/>
    <x v="20"/>
    <x v="0"/>
    <x v="2"/>
    <s v="Motorla HX550 Universal Bluetooth Headset"/>
    <n v="79.099999999999994"/>
    <n v="2"/>
    <n v="39.549999999999997"/>
    <s v="Yes"/>
  </r>
  <r>
    <d v="2017-11-24T00:00:00"/>
    <x v="4"/>
    <x v="10"/>
    <x v="293"/>
    <x v="20"/>
    <x v="2"/>
    <x v="9"/>
    <s v="Wilson Jones Ledger-Size, Piano-Hinge Binder, 2&quot;, Blue"/>
    <n v="327.84"/>
    <n v="8"/>
    <n v="157.36000000000001"/>
    <s v="Yes"/>
  </r>
  <r>
    <d v="2017-11-24T00:00:00"/>
    <x v="4"/>
    <x v="10"/>
    <x v="399"/>
    <x v="17"/>
    <x v="2"/>
    <x v="9"/>
    <s v="Avery Durable Binders"/>
    <n v="2.88"/>
    <n v="1"/>
    <n v="1.41"/>
    <s v="Yes"/>
  </r>
  <r>
    <d v="2017-11-24T00:00:00"/>
    <x v="4"/>
    <x v="10"/>
    <x v="399"/>
    <x v="17"/>
    <x v="2"/>
    <x v="6"/>
    <s v="Iceberg Mobile Mega Data/Printer Cart"/>
    <n v="1443.96"/>
    <n v="12"/>
    <n v="375.43"/>
    <s v="Yes"/>
  </r>
  <r>
    <d v="2017-11-24T00:00:00"/>
    <x v="4"/>
    <x v="10"/>
    <x v="45"/>
    <x v="22"/>
    <x v="2"/>
    <x v="9"/>
    <s v="GBC Recycled Grain Textured Covers"/>
    <n v="20.72"/>
    <n v="2"/>
    <n v="-15.2"/>
    <s v="No"/>
  </r>
  <r>
    <d v="2017-11-24T00:00:00"/>
    <x v="4"/>
    <x v="10"/>
    <x v="45"/>
    <x v="22"/>
    <x v="2"/>
    <x v="6"/>
    <s v="Fellowes Bankers Box Staxonsteel Drawer File/Stacking System"/>
    <n v="415.87"/>
    <n v="8"/>
    <n v="-41.59"/>
    <s v="No"/>
  </r>
  <r>
    <d v="2017-11-24T00:00:00"/>
    <x v="4"/>
    <x v="10"/>
    <x v="84"/>
    <x v="12"/>
    <x v="2"/>
    <x v="9"/>
    <s v="Avery Durable Slant Ring Binders"/>
    <n v="19.010000000000002"/>
    <n v="8"/>
    <n v="-12.67"/>
    <s v="No"/>
  </r>
  <r>
    <d v="2017-11-24T00:00:00"/>
    <x v="4"/>
    <x v="10"/>
    <x v="499"/>
    <x v="2"/>
    <x v="2"/>
    <x v="11"/>
    <s v="Crayola Anti Dust Chalk, 12/Pack"/>
    <n v="16.38"/>
    <n v="9"/>
    <n v="7.37"/>
    <s v="Yes"/>
  </r>
  <r>
    <d v="2017-11-24T00:00:00"/>
    <x v="4"/>
    <x v="10"/>
    <x v="499"/>
    <x v="2"/>
    <x v="2"/>
    <x v="13"/>
    <s v="Ames Color-File Green Diamond Border X-ray Mailers"/>
    <n v="167.96"/>
    <n v="2"/>
    <n v="78.94"/>
    <s v="Yes"/>
  </r>
  <r>
    <d v="2017-11-24T00:00:00"/>
    <x v="4"/>
    <x v="10"/>
    <x v="499"/>
    <x v="2"/>
    <x v="1"/>
    <x v="14"/>
    <s v="O'Sullivan Plantations 2-Door Library in Landvery Oak"/>
    <n v="321.57"/>
    <n v="2"/>
    <n v="-16.079999999999998"/>
    <s v="No"/>
  </r>
  <r>
    <d v="2017-11-24T00:00:00"/>
    <x v="4"/>
    <x v="10"/>
    <x v="499"/>
    <x v="2"/>
    <x v="2"/>
    <x v="3"/>
    <s v="Xerox 214"/>
    <n v="12.96"/>
    <n v="2"/>
    <n v="6.22"/>
    <s v="Yes"/>
  </r>
  <r>
    <d v="2017-11-24T00:00:00"/>
    <x v="4"/>
    <x v="10"/>
    <x v="349"/>
    <x v="5"/>
    <x v="2"/>
    <x v="11"/>
    <s v="BIC Liqua Brite Liner"/>
    <n v="27.76"/>
    <n v="4"/>
    <n v="9.99"/>
    <s v="Yes"/>
  </r>
  <r>
    <d v="2017-11-24T00:00:00"/>
    <x v="4"/>
    <x v="10"/>
    <x v="598"/>
    <x v="13"/>
    <x v="0"/>
    <x v="2"/>
    <s v="Blue Parrot B250XT Professional Grade Wireless BluetoothÂ HeadsetÂ with"/>
    <n v="89.99"/>
    <n v="2"/>
    <n v="-15"/>
    <s v="No"/>
  </r>
  <r>
    <d v="2017-11-24T00:00:00"/>
    <x v="4"/>
    <x v="10"/>
    <x v="598"/>
    <x v="13"/>
    <x v="2"/>
    <x v="3"/>
    <s v="Xerox 1919"/>
    <n v="229.54"/>
    <n v="7"/>
    <n v="83.21"/>
    <s v="Yes"/>
  </r>
  <r>
    <d v="2017-11-24T00:00:00"/>
    <x v="4"/>
    <x v="10"/>
    <x v="503"/>
    <x v="42"/>
    <x v="2"/>
    <x v="6"/>
    <s v="Fellowes Bases and Tops For Staxonsteel/High-Stak Systems"/>
    <n v="33.29"/>
    <n v="1"/>
    <n v="7.99"/>
    <s v="Yes"/>
  </r>
  <r>
    <d v="2017-11-24T00:00:00"/>
    <x v="4"/>
    <x v="10"/>
    <x v="230"/>
    <x v="5"/>
    <x v="2"/>
    <x v="3"/>
    <s v="Southworth 100% RÃ©sumÃ© Paper, 24lb."/>
    <n v="7.78"/>
    <n v="1"/>
    <n v="3.5"/>
    <s v="Yes"/>
  </r>
  <r>
    <d v="2017-11-24T00:00:00"/>
    <x v="4"/>
    <x v="10"/>
    <x v="741"/>
    <x v="4"/>
    <x v="2"/>
    <x v="10"/>
    <s v="Holmes Replacement Filter for HEPA Air Cleaner, Very Large Room, HEPA Filter"/>
    <n v="13.76"/>
    <n v="1"/>
    <n v="-24.77"/>
    <s v="No"/>
  </r>
  <r>
    <d v="2017-11-24T00:00:00"/>
    <x v="4"/>
    <x v="10"/>
    <x v="716"/>
    <x v="23"/>
    <x v="2"/>
    <x v="9"/>
    <s v="Mead 1st Gear 2&quot; Zipper Binder, Asst. Colors"/>
    <n v="11.67"/>
    <n v="3"/>
    <n v="-7.78"/>
    <s v="No"/>
  </r>
  <r>
    <d v="2017-11-24T00:00:00"/>
    <x v="4"/>
    <x v="10"/>
    <x v="716"/>
    <x v="23"/>
    <x v="2"/>
    <x v="13"/>
    <s v="Peel &amp; Seel Recycled Catalog Envelopes, Brown"/>
    <n v="64.849999999999994"/>
    <n v="7"/>
    <n v="24.32"/>
    <s v="Yes"/>
  </r>
  <r>
    <d v="2017-11-24T00:00:00"/>
    <x v="4"/>
    <x v="10"/>
    <x v="118"/>
    <x v="5"/>
    <x v="1"/>
    <x v="7"/>
    <s v="Hon Practical Foundations 30 x 60 Training Table, Light Gray/Charcoal"/>
    <n v="364.08"/>
    <n v="2"/>
    <n v="9.1"/>
    <s v="Yes"/>
  </r>
  <r>
    <d v="2017-11-24T00:00:00"/>
    <x v="4"/>
    <x v="10"/>
    <x v="118"/>
    <x v="5"/>
    <x v="1"/>
    <x v="7"/>
    <s v="Hon 61000 Series Interactive Training Tables"/>
    <n v="71.09"/>
    <n v="2"/>
    <n v="-1.78"/>
    <s v="No"/>
  </r>
  <r>
    <d v="2017-11-24T00:00:00"/>
    <x v="4"/>
    <x v="10"/>
    <x v="189"/>
    <x v="5"/>
    <x v="0"/>
    <x v="0"/>
    <s v="Memorex Mini Travel Drive 16 GB USB 2.0 Flash Drive"/>
    <n v="223.58"/>
    <n v="14"/>
    <n v="87.2"/>
    <s v="Yes"/>
  </r>
  <r>
    <d v="2017-11-25T00:00:00"/>
    <x v="4"/>
    <x v="10"/>
    <x v="184"/>
    <x v="10"/>
    <x v="2"/>
    <x v="6"/>
    <s v="Office Impressions Heavy Duty Welded Shelving &amp; Multimedia Storage Drawers"/>
    <n v="501.81"/>
    <n v="3"/>
    <n v="0"/>
    <s v="Break-Even"/>
  </r>
  <r>
    <d v="2017-11-25T00:00:00"/>
    <x v="4"/>
    <x v="10"/>
    <x v="0"/>
    <x v="5"/>
    <x v="1"/>
    <x v="14"/>
    <s v="Sauder Forest Hills Library, Woodland Oak Finish"/>
    <n v="359.5"/>
    <n v="3"/>
    <n v="-29.61"/>
    <s v="No"/>
  </r>
  <r>
    <d v="2017-11-25T00:00:00"/>
    <x v="4"/>
    <x v="10"/>
    <x v="0"/>
    <x v="5"/>
    <x v="2"/>
    <x v="6"/>
    <s v="Sterilite Officeware Hinged File Box"/>
    <n v="10.48"/>
    <n v="1"/>
    <n v="2.83"/>
    <s v="Yes"/>
  </r>
  <r>
    <d v="2017-11-25T00:00:00"/>
    <x v="4"/>
    <x v="10"/>
    <x v="650"/>
    <x v="5"/>
    <x v="0"/>
    <x v="2"/>
    <s v="PayAnywhere Card Reader"/>
    <n v="39.96"/>
    <n v="5"/>
    <n v="3.5"/>
    <s v="Yes"/>
  </r>
  <r>
    <d v="2017-11-25T00:00:00"/>
    <x v="4"/>
    <x v="10"/>
    <x v="650"/>
    <x v="5"/>
    <x v="2"/>
    <x v="3"/>
    <s v="Adams Telephone Message Book W/Dividers/Space For Phone Numbers, 5 1/4&quot;X8 1/2&quot;, 200/Messages"/>
    <n v="34.08"/>
    <n v="6"/>
    <n v="15.34"/>
    <s v="Yes"/>
  </r>
  <r>
    <d v="2017-11-25T00:00:00"/>
    <x v="4"/>
    <x v="10"/>
    <x v="41"/>
    <x v="21"/>
    <x v="2"/>
    <x v="3"/>
    <s v="Wirebound Message Book, 4 per Page"/>
    <n v="48.87"/>
    <n v="9"/>
    <n v="23.95"/>
    <s v="Yes"/>
  </r>
  <r>
    <d v="2017-11-25T00:00:00"/>
    <x v="4"/>
    <x v="10"/>
    <x v="747"/>
    <x v="11"/>
    <x v="1"/>
    <x v="14"/>
    <s v="O'Sullivan Manor Hill 2-Door Library in Brianna Oak"/>
    <n v="723.92"/>
    <n v="5"/>
    <n v="-81.44"/>
    <s v="No"/>
  </r>
  <r>
    <d v="2017-11-25T00:00:00"/>
    <x v="4"/>
    <x v="10"/>
    <x v="511"/>
    <x v="5"/>
    <x v="2"/>
    <x v="11"/>
    <s v="DIXON Oriole Pencils"/>
    <n v="5.16"/>
    <n v="2"/>
    <n v="1.34"/>
    <s v="Yes"/>
  </r>
  <r>
    <d v="2017-11-25T00:00:00"/>
    <x v="4"/>
    <x v="10"/>
    <x v="638"/>
    <x v="4"/>
    <x v="0"/>
    <x v="2"/>
    <s v="Blue Parrot B250XT Professional Grade Wireless BluetoothÂ HeadsetÂ with"/>
    <n v="299.95999999999998"/>
    <n v="5"/>
    <n v="37.5"/>
    <s v="Yes"/>
  </r>
  <r>
    <d v="2017-11-25T00:00:00"/>
    <x v="4"/>
    <x v="10"/>
    <x v="638"/>
    <x v="4"/>
    <x v="2"/>
    <x v="10"/>
    <s v="Fellowes Command Center 5-outlet power strip"/>
    <n v="67.84"/>
    <n v="5"/>
    <n v="-179.78"/>
    <s v="No"/>
  </r>
  <r>
    <d v="2017-11-25T00:00:00"/>
    <x v="4"/>
    <x v="10"/>
    <x v="638"/>
    <x v="4"/>
    <x v="1"/>
    <x v="1"/>
    <s v="Hon Deluxe Fabric Upholstered Stacking Chairs"/>
    <n v="853.93"/>
    <n v="5"/>
    <n v="-24.4"/>
    <s v="No"/>
  </r>
  <r>
    <d v="2017-11-25T00:00:00"/>
    <x v="4"/>
    <x v="10"/>
    <x v="638"/>
    <x v="4"/>
    <x v="2"/>
    <x v="11"/>
    <s v="Avery Hi-Liter Smear-Safe Highlighters"/>
    <n v="18.690000000000001"/>
    <n v="4"/>
    <n v="3.74"/>
    <s v="Yes"/>
  </r>
  <r>
    <d v="2017-11-25T00:00:00"/>
    <x v="4"/>
    <x v="10"/>
    <x v="39"/>
    <x v="17"/>
    <x v="1"/>
    <x v="1"/>
    <s v="Office Star - Professional Matrix Back Chair with 2-to-1 Synchro Tilt and Mesh Fabric Seat"/>
    <n v="701.96"/>
    <n v="2"/>
    <n v="168.47"/>
    <s v="Yes"/>
  </r>
  <r>
    <d v="2017-11-26T00:00:00"/>
    <x v="4"/>
    <x v="10"/>
    <x v="475"/>
    <x v="28"/>
    <x v="1"/>
    <x v="5"/>
    <s v="Executive Impressions Supervisor Wall Clock"/>
    <n v="126.3"/>
    <n v="3"/>
    <n v="40.42"/>
    <s v="Yes"/>
  </r>
  <r>
    <d v="2017-11-26T00:00:00"/>
    <x v="4"/>
    <x v="10"/>
    <x v="475"/>
    <x v="28"/>
    <x v="0"/>
    <x v="0"/>
    <s v="SanDisk Cruzer 32 GB USB Flash Drive"/>
    <n v="38.04"/>
    <n v="2"/>
    <n v="12.17"/>
    <s v="Yes"/>
  </r>
  <r>
    <d v="2017-11-26T00:00:00"/>
    <x v="4"/>
    <x v="10"/>
    <x v="10"/>
    <x v="18"/>
    <x v="0"/>
    <x v="2"/>
    <s v="Motorola L804"/>
    <n v="220.75"/>
    <n v="8"/>
    <n v="-40.47"/>
    <s v="No"/>
  </r>
  <r>
    <d v="2017-11-26T00:00:00"/>
    <x v="4"/>
    <x v="10"/>
    <x v="520"/>
    <x v="21"/>
    <x v="2"/>
    <x v="11"/>
    <s v="Newell 347"/>
    <n v="12.84"/>
    <n v="3"/>
    <n v="3.72"/>
    <s v="Yes"/>
  </r>
  <r>
    <d v="2017-11-26T00:00:00"/>
    <x v="4"/>
    <x v="10"/>
    <x v="402"/>
    <x v="18"/>
    <x v="2"/>
    <x v="10"/>
    <s v="Holmes HEPA Air Purifier"/>
    <n v="52.27"/>
    <n v="3"/>
    <n v="9.8000000000000007"/>
    <s v="Yes"/>
  </r>
  <r>
    <d v="2017-11-26T00:00:00"/>
    <x v="4"/>
    <x v="10"/>
    <x v="402"/>
    <x v="18"/>
    <x v="2"/>
    <x v="10"/>
    <s v="Fellowes Superior 10 Outlet Split Surge Protector"/>
    <n v="213.14"/>
    <n v="7"/>
    <n v="23.98"/>
    <s v="Yes"/>
  </r>
  <r>
    <d v="2017-11-26T00:00:00"/>
    <x v="4"/>
    <x v="10"/>
    <x v="616"/>
    <x v="3"/>
    <x v="2"/>
    <x v="9"/>
    <s v="GBC Premium Transparent Covers with Diagonal Lined Pattern"/>
    <n v="33.57"/>
    <n v="8"/>
    <n v="-53.71"/>
    <s v="No"/>
  </r>
  <r>
    <d v="2017-11-26T00:00:00"/>
    <x v="4"/>
    <x v="10"/>
    <x v="256"/>
    <x v="2"/>
    <x v="2"/>
    <x v="10"/>
    <s v="Black &amp; Decker Filter for Double Action Dustbuster Cordless Vac BLDV7210"/>
    <n v="58.73"/>
    <n v="7"/>
    <n v="14.68"/>
    <s v="Yes"/>
  </r>
  <r>
    <d v="2017-11-26T00:00:00"/>
    <x v="4"/>
    <x v="10"/>
    <x v="256"/>
    <x v="2"/>
    <x v="2"/>
    <x v="9"/>
    <s v="Binding Machine Supplies"/>
    <n v="93.34"/>
    <n v="4"/>
    <n v="32.67"/>
    <s v="Yes"/>
  </r>
  <r>
    <d v="2017-11-26T00:00:00"/>
    <x v="4"/>
    <x v="10"/>
    <x v="689"/>
    <x v="24"/>
    <x v="1"/>
    <x v="7"/>
    <s v="KI Adjustable-Height Table"/>
    <n v="257.94"/>
    <n v="3"/>
    <n v="67.06"/>
    <s v="Yes"/>
  </r>
  <r>
    <d v="2017-11-26T00:00:00"/>
    <x v="4"/>
    <x v="10"/>
    <x v="689"/>
    <x v="24"/>
    <x v="0"/>
    <x v="2"/>
    <s v="Samsung Galaxy S4 Mini"/>
    <n v="1879.96"/>
    <n v="4"/>
    <n v="545.19000000000005"/>
    <s v="Yes"/>
  </r>
  <r>
    <d v="2017-11-26T00:00:00"/>
    <x v="4"/>
    <x v="10"/>
    <x v="689"/>
    <x v="24"/>
    <x v="1"/>
    <x v="5"/>
    <s v="DAX Wood Document Frame"/>
    <n v="27.46"/>
    <n v="2"/>
    <n v="9.89"/>
    <s v="Yes"/>
  </r>
  <r>
    <d v="2017-11-26T00:00:00"/>
    <x v="4"/>
    <x v="10"/>
    <x v="689"/>
    <x v="24"/>
    <x v="0"/>
    <x v="2"/>
    <s v="Innergie mMini Combo Duo USB Travel Charging Kit"/>
    <n v="89.98"/>
    <n v="2"/>
    <n v="43.19"/>
    <s v="Yes"/>
  </r>
  <r>
    <d v="2017-11-26T00:00:00"/>
    <x v="4"/>
    <x v="10"/>
    <x v="689"/>
    <x v="24"/>
    <x v="1"/>
    <x v="1"/>
    <s v="SAFCO Arco Folding Chair"/>
    <n v="828.6"/>
    <n v="3"/>
    <n v="240.29"/>
    <s v="Yes"/>
  </r>
  <r>
    <d v="2017-11-26T00:00:00"/>
    <x v="4"/>
    <x v="10"/>
    <x v="92"/>
    <x v="2"/>
    <x v="0"/>
    <x v="2"/>
    <s v="Plantronics Calisto P620-M USB Wireless Speakerphone System"/>
    <n v="979.95"/>
    <n v="5"/>
    <n v="264.58999999999997"/>
    <s v="Yes"/>
  </r>
  <r>
    <d v="2017-11-26T00:00:00"/>
    <x v="4"/>
    <x v="10"/>
    <x v="92"/>
    <x v="2"/>
    <x v="1"/>
    <x v="5"/>
    <s v="DataProducts Ampli Magnifier Task Lamp, Black,"/>
    <n v="135.30000000000001"/>
    <n v="5"/>
    <n v="37.880000000000003"/>
    <s v="Yes"/>
  </r>
  <r>
    <d v="2017-11-27T00:00:00"/>
    <x v="4"/>
    <x v="10"/>
    <x v="411"/>
    <x v="0"/>
    <x v="1"/>
    <x v="5"/>
    <s v="Howard Miller 13&quot; Diameter Goldtone Round Wall Clock"/>
    <n v="46.94"/>
    <n v="1"/>
    <n v="19.25"/>
    <s v="Yes"/>
  </r>
  <r>
    <d v="2017-11-27T00:00:00"/>
    <x v="4"/>
    <x v="10"/>
    <x v="411"/>
    <x v="0"/>
    <x v="0"/>
    <x v="0"/>
    <s v="Memorex Mini Travel Drive 16 GB USB 2.0 Flash Drive"/>
    <n v="143.72999999999999"/>
    <n v="9"/>
    <n v="56.05"/>
    <s v="Yes"/>
  </r>
  <r>
    <d v="2017-11-27T00:00:00"/>
    <x v="4"/>
    <x v="10"/>
    <x v="758"/>
    <x v="5"/>
    <x v="2"/>
    <x v="3"/>
    <s v="Tops White Computer Printout Paper"/>
    <n v="244.55"/>
    <n v="5"/>
    <n v="114.94"/>
    <s v="Yes"/>
  </r>
  <r>
    <d v="2017-11-27T00:00:00"/>
    <x v="4"/>
    <x v="10"/>
    <x v="758"/>
    <x v="5"/>
    <x v="0"/>
    <x v="0"/>
    <s v="Enermax Briskie RF Wireless Keyboard and Mouse Combo"/>
    <n v="166.16"/>
    <n v="8"/>
    <n v="59.82"/>
    <s v="Yes"/>
  </r>
  <r>
    <d v="2017-11-27T00:00:00"/>
    <x v="4"/>
    <x v="10"/>
    <x v="457"/>
    <x v="12"/>
    <x v="2"/>
    <x v="11"/>
    <s v="Pencil and Crayon Sharpener"/>
    <n v="8.76"/>
    <n v="5"/>
    <n v="0.77"/>
    <s v="Yes"/>
  </r>
  <r>
    <d v="2017-11-27T00:00:00"/>
    <x v="4"/>
    <x v="10"/>
    <x v="457"/>
    <x v="12"/>
    <x v="2"/>
    <x v="10"/>
    <s v="Belkin 5 Outlet SurgeMaster Power Centers"/>
    <n v="43.58"/>
    <n v="1"/>
    <n v="4.3600000000000003"/>
    <s v="Yes"/>
  </r>
  <r>
    <d v="2017-11-27T00:00:00"/>
    <x v="4"/>
    <x v="10"/>
    <x v="661"/>
    <x v="5"/>
    <x v="2"/>
    <x v="9"/>
    <s v="Premium Transparent Presentation Covers by GBC"/>
    <n v="117.49"/>
    <n v="7"/>
    <n v="41.12"/>
    <s v="Yes"/>
  </r>
  <r>
    <d v="2017-11-27T00:00:00"/>
    <x v="4"/>
    <x v="10"/>
    <x v="661"/>
    <x v="5"/>
    <x v="1"/>
    <x v="5"/>
    <s v="Eldon 200 Class Desk Accessories"/>
    <n v="18.84"/>
    <n v="3"/>
    <n v="6.03"/>
    <s v="Yes"/>
  </r>
  <r>
    <d v="2017-11-27T00:00:00"/>
    <x v="4"/>
    <x v="10"/>
    <x v="679"/>
    <x v="5"/>
    <x v="0"/>
    <x v="2"/>
    <s v="Griffin GC17055 Auxiliary Audio Cable"/>
    <n v="57.57"/>
    <n v="4"/>
    <n v="5.76"/>
    <s v="Yes"/>
  </r>
  <r>
    <d v="2017-11-27T00:00:00"/>
    <x v="4"/>
    <x v="10"/>
    <x v="30"/>
    <x v="2"/>
    <x v="2"/>
    <x v="11"/>
    <s v="American Pencil"/>
    <n v="6.99"/>
    <n v="3"/>
    <n v="2.0299999999999998"/>
    <s v="Yes"/>
  </r>
  <r>
    <d v="2017-11-27T00:00:00"/>
    <x v="4"/>
    <x v="10"/>
    <x v="30"/>
    <x v="2"/>
    <x v="2"/>
    <x v="9"/>
    <s v="Avery Flip-Chart Easel Binder, Black"/>
    <n v="107.42"/>
    <n v="6"/>
    <n v="36.26"/>
    <s v="Yes"/>
  </r>
  <r>
    <d v="2017-11-27T00:00:00"/>
    <x v="4"/>
    <x v="10"/>
    <x v="703"/>
    <x v="24"/>
    <x v="2"/>
    <x v="3"/>
    <s v="Xerox 1909"/>
    <n v="158.28"/>
    <n v="6"/>
    <n v="72.81"/>
    <s v="Yes"/>
  </r>
  <r>
    <d v="2017-11-27T00:00:00"/>
    <x v="4"/>
    <x v="10"/>
    <x v="703"/>
    <x v="24"/>
    <x v="2"/>
    <x v="9"/>
    <s v="GBC DocuBind P100 Manual Binding Machine"/>
    <n v="497.94"/>
    <n v="3"/>
    <n v="224.07"/>
    <s v="Yes"/>
  </r>
  <r>
    <d v="2017-11-28T00:00:00"/>
    <x v="4"/>
    <x v="10"/>
    <x v="111"/>
    <x v="13"/>
    <x v="1"/>
    <x v="5"/>
    <s v="Deflect-o RollaMat Studded, Beveled Mat for Medium Pile Carpeting"/>
    <n v="516.49"/>
    <n v="7"/>
    <n v="-12.91"/>
    <s v="No"/>
  </r>
  <r>
    <d v="2017-11-28T00:00:00"/>
    <x v="4"/>
    <x v="10"/>
    <x v="111"/>
    <x v="13"/>
    <x v="1"/>
    <x v="5"/>
    <s v="Luxo Professional Fluorescent Magnifier Lamp with Clamp-Mount Base"/>
    <n v="1007.23"/>
    <n v="6"/>
    <n v="75.540000000000006"/>
    <s v="Yes"/>
  </r>
  <r>
    <d v="2017-11-28T00:00:00"/>
    <x v="4"/>
    <x v="10"/>
    <x v="111"/>
    <x v="13"/>
    <x v="1"/>
    <x v="7"/>
    <s v="Riverside Furniture Oval Coffee Table, Oval End Table, End Table with Drawer"/>
    <n v="2065.3200000000002"/>
    <n v="12"/>
    <n v="-619.6"/>
    <s v="No"/>
  </r>
  <r>
    <d v="2017-11-28T00:00:00"/>
    <x v="4"/>
    <x v="10"/>
    <x v="111"/>
    <x v="13"/>
    <x v="2"/>
    <x v="3"/>
    <s v="Xerox 210"/>
    <n v="15.55"/>
    <n v="3"/>
    <n v="5.44"/>
    <s v="Yes"/>
  </r>
  <r>
    <d v="2017-11-28T00:00:00"/>
    <x v="4"/>
    <x v="10"/>
    <x v="111"/>
    <x v="13"/>
    <x v="2"/>
    <x v="3"/>
    <s v="Xerox 4200 Series MultiUse Premium Copy Paper (20Lb. and 84 Bright)"/>
    <n v="25.34"/>
    <n v="6"/>
    <n v="7.92"/>
    <s v="Yes"/>
  </r>
  <r>
    <d v="2017-11-28T00:00:00"/>
    <x v="4"/>
    <x v="10"/>
    <x v="391"/>
    <x v="15"/>
    <x v="2"/>
    <x v="3"/>
    <s v="Eaton Premium Continuous-Feed Paper, 25% Cotton, Letter Size, White, 1000 Shts/Box"/>
    <n v="88.77"/>
    <n v="2"/>
    <n v="31.07"/>
    <s v="Yes"/>
  </r>
  <r>
    <d v="2017-11-28T00:00:00"/>
    <x v="4"/>
    <x v="10"/>
    <x v="28"/>
    <x v="2"/>
    <x v="0"/>
    <x v="2"/>
    <s v="Google Nexus 5"/>
    <n v="1979.89"/>
    <n v="11"/>
    <n v="494.97"/>
    <s v="Yes"/>
  </r>
  <r>
    <d v="2017-11-28T00:00:00"/>
    <x v="4"/>
    <x v="10"/>
    <x v="28"/>
    <x v="2"/>
    <x v="2"/>
    <x v="13"/>
    <s v="Blue String-Tie &amp; Button Interoffice Envelopes, 10 x 13"/>
    <n v="79.959999999999994"/>
    <n v="2"/>
    <n v="35.979999999999997"/>
    <s v="Yes"/>
  </r>
  <r>
    <d v="2017-11-28T00:00:00"/>
    <x v="4"/>
    <x v="10"/>
    <x v="485"/>
    <x v="29"/>
    <x v="2"/>
    <x v="11"/>
    <s v="BIC Brite Liner Grip Highlighters"/>
    <n v="1.64"/>
    <n v="1"/>
    <n v="0.74"/>
    <s v="Yes"/>
  </r>
  <r>
    <d v="2017-11-28T00:00:00"/>
    <x v="4"/>
    <x v="10"/>
    <x v="485"/>
    <x v="29"/>
    <x v="1"/>
    <x v="5"/>
    <s v="Luxo Professional Fluorescent Magnifier Lamp with Clamp-Mount Base"/>
    <n v="1049.2"/>
    <n v="5"/>
    <n v="272.79000000000002"/>
    <s v="Yes"/>
  </r>
  <r>
    <d v="2017-11-28T00:00:00"/>
    <x v="4"/>
    <x v="10"/>
    <x v="485"/>
    <x v="29"/>
    <x v="1"/>
    <x v="5"/>
    <s v="Eldon Image Series Desk Accessories, Burgundy"/>
    <n v="20.9"/>
    <n v="5"/>
    <n v="7.52"/>
    <s v="Yes"/>
  </r>
  <r>
    <d v="2017-11-28T00:00:00"/>
    <x v="4"/>
    <x v="10"/>
    <x v="285"/>
    <x v="5"/>
    <x v="2"/>
    <x v="8"/>
    <s v="Round Specialty Laser Printer Labels"/>
    <n v="62.65"/>
    <n v="5"/>
    <n v="29.45"/>
    <s v="Yes"/>
  </r>
  <r>
    <d v="2017-11-29T00:00:00"/>
    <x v="4"/>
    <x v="10"/>
    <x v="248"/>
    <x v="23"/>
    <x v="1"/>
    <x v="1"/>
    <s v="Hon Deluxe Fabric Upholstered Stacking Chairs, Rounded Back"/>
    <n v="390.37"/>
    <n v="2"/>
    <n v="48.8"/>
    <s v="Yes"/>
  </r>
  <r>
    <d v="2017-11-29T00:00:00"/>
    <x v="4"/>
    <x v="10"/>
    <x v="248"/>
    <x v="23"/>
    <x v="1"/>
    <x v="5"/>
    <s v="Executive Impressions 13&quot; Chairman Wall Clock"/>
    <n v="101.52"/>
    <n v="5"/>
    <n v="19.04"/>
    <s v="Yes"/>
  </r>
  <r>
    <d v="2017-11-30T00:00:00"/>
    <x v="4"/>
    <x v="10"/>
    <x v="280"/>
    <x v="2"/>
    <x v="2"/>
    <x v="9"/>
    <s v="Lock-Up Easel 'Spel-Binder'"/>
    <n v="68.47"/>
    <n v="3"/>
    <n v="23.11"/>
    <s v="Yes"/>
  </r>
  <r>
    <d v="2017-11-30T00:00:00"/>
    <x v="4"/>
    <x v="10"/>
    <x v="280"/>
    <x v="2"/>
    <x v="1"/>
    <x v="1"/>
    <s v="SAFCO Arco Folding Chair"/>
    <n v="1242.9000000000001"/>
    <n v="5"/>
    <n v="262.39"/>
    <s v="Yes"/>
  </r>
  <r>
    <d v="2017-11-30T00:00:00"/>
    <x v="4"/>
    <x v="10"/>
    <x v="459"/>
    <x v="33"/>
    <x v="2"/>
    <x v="6"/>
    <s v="Home/Office Personal File Carts"/>
    <n v="173.8"/>
    <n v="5"/>
    <n v="43.45"/>
    <s v="Yes"/>
  </r>
  <r>
    <d v="2017-11-30T00:00:00"/>
    <x v="4"/>
    <x v="10"/>
    <x v="553"/>
    <x v="37"/>
    <x v="2"/>
    <x v="11"/>
    <s v="BOSTON Ranger #55 Pencil Sharpener, Black"/>
    <n v="155.94"/>
    <n v="6"/>
    <n v="45.22"/>
    <s v="Yes"/>
  </r>
  <r>
    <d v="2017-11-30T00:00:00"/>
    <x v="4"/>
    <x v="10"/>
    <x v="751"/>
    <x v="18"/>
    <x v="2"/>
    <x v="10"/>
    <s v="Kensington 7 Outlet MasterPiece Power Center with Fax/Phone Line Protection"/>
    <n v="663.94"/>
    <n v="4"/>
    <n v="82.99"/>
    <s v="Yes"/>
  </r>
  <r>
    <d v="2017-11-30T00:00:00"/>
    <x v="4"/>
    <x v="10"/>
    <x v="677"/>
    <x v="11"/>
    <x v="0"/>
    <x v="2"/>
    <s v="OtterBox Defender Series Case - Samsung Galaxy S4"/>
    <n v="71.98"/>
    <n v="3"/>
    <n v="9"/>
    <s v="Yes"/>
  </r>
  <r>
    <d v="2017-11-30T00:00:00"/>
    <x v="4"/>
    <x v="10"/>
    <x v="718"/>
    <x v="4"/>
    <x v="2"/>
    <x v="4"/>
    <s v="Binder Clips by OIC"/>
    <n v="2.37"/>
    <n v="2"/>
    <n v="0.83"/>
    <s v="Yes"/>
  </r>
  <r>
    <d v="2017-11-30T00:00:00"/>
    <x v="4"/>
    <x v="10"/>
    <x v="4"/>
    <x v="12"/>
    <x v="0"/>
    <x v="0"/>
    <s v="Logitech Wireless Gaming Headset G930"/>
    <n v="383.98"/>
    <n v="3"/>
    <n v="81.59"/>
    <s v="Yes"/>
  </r>
  <r>
    <d v="2017-11-30T00:00:00"/>
    <x v="4"/>
    <x v="10"/>
    <x v="4"/>
    <x v="12"/>
    <x v="1"/>
    <x v="7"/>
    <s v="Bush Advantage Collection Racetrack Conference Table"/>
    <n v="1781.68"/>
    <n v="7"/>
    <n v="-653.28"/>
    <s v="No"/>
  </r>
  <r>
    <d v="2017-11-30T00:00:00"/>
    <x v="4"/>
    <x v="10"/>
    <x v="652"/>
    <x v="2"/>
    <x v="2"/>
    <x v="6"/>
    <s v="Iris 3-Drawer Stacking Bin, Black"/>
    <n v="83.56"/>
    <n v="4"/>
    <n v="1.67"/>
    <s v="Yes"/>
  </r>
  <r>
    <d v="2017-11-30T00:00:00"/>
    <x v="4"/>
    <x v="10"/>
    <x v="652"/>
    <x v="2"/>
    <x v="0"/>
    <x v="2"/>
    <s v="Panasonic BusinessÂ TelephonesÂ KX-T7736"/>
    <n v="546.05999999999995"/>
    <n v="3"/>
    <n v="163.82"/>
    <s v="Yes"/>
  </r>
  <r>
    <d v="2017-11-30T00:00:00"/>
    <x v="4"/>
    <x v="10"/>
    <x v="652"/>
    <x v="2"/>
    <x v="2"/>
    <x v="6"/>
    <s v="Fellowes Officeware Wire Shelving"/>
    <n v="269.49"/>
    <n v="3"/>
    <n v="5.39"/>
    <s v="Yes"/>
  </r>
  <r>
    <d v="2017-11-30T00:00:00"/>
    <x v="4"/>
    <x v="10"/>
    <x v="688"/>
    <x v="5"/>
    <x v="1"/>
    <x v="5"/>
    <s v="Contemporary Borderless Frame"/>
    <n v="25.83"/>
    <n v="3"/>
    <n v="9.56"/>
    <s v="Yes"/>
  </r>
  <r>
    <d v="2017-11-30T00:00:00"/>
    <x v="4"/>
    <x v="10"/>
    <x v="329"/>
    <x v="4"/>
    <x v="0"/>
    <x v="0"/>
    <s v="SanDisk Ultra 64 GB MicroSDHC Class 10 Memory Card"/>
    <n v="95.98"/>
    <n v="3"/>
    <n v="-10.8"/>
    <s v="No"/>
  </r>
  <r>
    <d v="2017-11-30T00:00:00"/>
    <x v="4"/>
    <x v="10"/>
    <x v="288"/>
    <x v="13"/>
    <x v="1"/>
    <x v="1"/>
    <s v="Global Commerce Series Low-Back Swivel/Tilt Chairs"/>
    <n v="1079.32"/>
    <n v="6"/>
    <n v="-15.42"/>
    <s v="No"/>
  </r>
  <r>
    <d v="2017-12-01T00:00:00"/>
    <x v="4"/>
    <x v="11"/>
    <x v="198"/>
    <x v="44"/>
    <x v="2"/>
    <x v="3"/>
    <s v="Xerox 195"/>
    <n v="40.08"/>
    <n v="6"/>
    <n v="19.239999999999998"/>
    <s v="Yes"/>
  </r>
  <r>
    <d v="2017-12-01T00:00:00"/>
    <x v="4"/>
    <x v="11"/>
    <x v="198"/>
    <x v="44"/>
    <x v="1"/>
    <x v="5"/>
    <s v="Flat Face Poster Frame"/>
    <n v="37.68"/>
    <n v="2"/>
    <n v="15.83"/>
    <s v="Yes"/>
  </r>
  <r>
    <d v="2017-12-01T00:00:00"/>
    <x v="4"/>
    <x v="11"/>
    <x v="646"/>
    <x v="5"/>
    <x v="2"/>
    <x v="13"/>
    <s v="Staple envelope"/>
    <n v="9.7799999999999994"/>
    <n v="1"/>
    <n v="4.8899999999999997"/>
    <s v="Yes"/>
  </r>
  <r>
    <d v="2017-12-01T00:00:00"/>
    <x v="4"/>
    <x v="11"/>
    <x v="596"/>
    <x v="4"/>
    <x v="2"/>
    <x v="9"/>
    <s v="GBC Ibimaster 500 Manual ProClick Binding System"/>
    <n v="760.98"/>
    <n v="5"/>
    <n v="-1141.47"/>
    <s v="No"/>
  </r>
  <r>
    <d v="2017-12-03T00:00:00"/>
    <x v="4"/>
    <x v="11"/>
    <x v="172"/>
    <x v="6"/>
    <x v="0"/>
    <x v="2"/>
    <s v="PowerGen Dual USB Car Charger"/>
    <n v="69.930000000000007"/>
    <n v="7"/>
    <n v="32.17"/>
    <s v="Yes"/>
  </r>
  <r>
    <d v="2017-12-03T00:00:00"/>
    <x v="4"/>
    <x v="11"/>
    <x v="549"/>
    <x v="5"/>
    <x v="2"/>
    <x v="6"/>
    <s v="Carina Double Wide Media Storage Towers in Natural &amp; Black"/>
    <n v="242.94"/>
    <n v="3"/>
    <n v="9.7200000000000006"/>
    <s v="Yes"/>
  </r>
  <r>
    <d v="2017-12-03T00:00:00"/>
    <x v="4"/>
    <x v="11"/>
    <x v="160"/>
    <x v="9"/>
    <x v="2"/>
    <x v="9"/>
    <s v="Avery Non-Stick Binders"/>
    <n v="40.409999999999997"/>
    <n v="9"/>
    <n v="18.59"/>
    <s v="Yes"/>
  </r>
  <r>
    <d v="2017-12-04T00:00:00"/>
    <x v="4"/>
    <x v="11"/>
    <x v="661"/>
    <x v="43"/>
    <x v="2"/>
    <x v="9"/>
    <s v="Storex Dura Pro Binders"/>
    <n v="29.7"/>
    <n v="5"/>
    <n v="13.37"/>
    <s v="Yes"/>
  </r>
  <r>
    <d v="2017-12-04T00:00:00"/>
    <x v="4"/>
    <x v="11"/>
    <x v="661"/>
    <x v="43"/>
    <x v="2"/>
    <x v="3"/>
    <s v="Xerox 1948"/>
    <n v="39.96"/>
    <n v="4"/>
    <n v="17.98"/>
    <s v="Yes"/>
  </r>
  <r>
    <d v="2017-12-05T00:00:00"/>
    <x v="4"/>
    <x v="11"/>
    <x v="552"/>
    <x v="4"/>
    <x v="2"/>
    <x v="6"/>
    <s v="Fellowes Bankers Box Stor/Drawer Steel Plus"/>
    <n v="127.92"/>
    <n v="5"/>
    <n v="-15.99"/>
    <s v="No"/>
  </r>
  <r>
    <d v="2017-12-05T00:00:00"/>
    <x v="4"/>
    <x v="11"/>
    <x v="552"/>
    <x v="4"/>
    <x v="2"/>
    <x v="9"/>
    <s v="Wilson Jones Elliptical Ring 3 1/2&quot; Capacity Binders, 800 sheets"/>
    <n v="34.24"/>
    <n v="4"/>
    <n v="-53.07"/>
    <s v="No"/>
  </r>
  <r>
    <d v="2017-12-05T00:00:00"/>
    <x v="4"/>
    <x v="11"/>
    <x v="299"/>
    <x v="6"/>
    <x v="2"/>
    <x v="3"/>
    <s v="TOPS Carbonless Receipt Book, Four 2-3/4 x 7-1/4 Money Receipts per Page"/>
    <n v="87.6"/>
    <n v="5"/>
    <n v="42.05"/>
    <s v="Yes"/>
  </r>
  <r>
    <d v="2017-12-05T00:00:00"/>
    <x v="4"/>
    <x v="11"/>
    <x v="442"/>
    <x v="18"/>
    <x v="2"/>
    <x v="11"/>
    <s v="Newell 347"/>
    <n v="10.27"/>
    <n v="3"/>
    <n v="1.1599999999999999"/>
    <s v="Yes"/>
  </r>
  <r>
    <d v="2017-12-05T00:00:00"/>
    <x v="4"/>
    <x v="11"/>
    <x v="555"/>
    <x v="5"/>
    <x v="2"/>
    <x v="16"/>
    <s v="Compact Automatic Electric Letter Opener"/>
    <n v="238.62"/>
    <n v="2"/>
    <n v="4.7699999999999996"/>
    <s v="Yes"/>
  </r>
  <r>
    <d v="2017-12-05T00:00:00"/>
    <x v="4"/>
    <x v="11"/>
    <x v="555"/>
    <x v="5"/>
    <x v="2"/>
    <x v="10"/>
    <s v="Hoover Commercial Soft Guard Upright Vacuum And Disposable Filtration Bags"/>
    <n v="7.77"/>
    <n v="1"/>
    <n v="2.1"/>
    <s v="Yes"/>
  </r>
  <r>
    <d v="2017-12-05T00:00:00"/>
    <x v="4"/>
    <x v="11"/>
    <x v="555"/>
    <x v="5"/>
    <x v="1"/>
    <x v="7"/>
    <s v="Lesro Sheffield Collection Coffee Table, End Table, Center Table, Corner Table"/>
    <n v="285.48"/>
    <n v="5"/>
    <n v="-10.71"/>
    <s v="No"/>
  </r>
  <r>
    <d v="2017-12-05T00:00:00"/>
    <x v="4"/>
    <x v="11"/>
    <x v="555"/>
    <x v="5"/>
    <x v="2"/>
    <x v="9"/>
    <s v="DXL Angle-View Binders with Locking Rings, Black"/>
    <n v="19.170000000000002"/>
    <n v="4"/>
    <n v="6.47"/>
    <s v="Yes"/>
  </r>
  <r>
    <d v="2017-12-05T00:00:00"/>
    <x v="4"/>
    <x v="11"/>
    <x v="698"/>
    <x v="18"/>
    <x v="2"/>
    <x v="8"/>
    <s v="Avery 501"/>
    <n v="5.9"/>
    <n v="2"/>
    <n v="1.99"/>
    <s v="Yes"/>
  </r>
  <r>
    <d v="2017-12-05T00:00:00"/>
    <x v="4"/>
    <x v="11"/>
    <x v="315"/>
    <x v="8"/>
    <x v="1"/>
    <x v="5"/>
    <s v="DAX Cubicle Frames, 8-1/2 x 11"/>
    <n v="42.85"/>
    <n v="5"/>
    <n v="15.43"/>
    <s v="Yes"/>
  </r>
  <r>
    <d v="2017-12-05T00:00:00"/>
    <x v="4"/>
    <x v="11"/>
    <x v="315"/>
    <x v="8"/>
    <x v="2"/>
    <x v="8"/>
    <s v="Smead Alpha-Z Color-Coded Second Alphabetical Labels and Starter Set"/>
    <n v="6.16"/>
    <n v="2"/>
    <n v="2.96"/>
    <s v="Yes"/>
  </r>
  <r>
    <d v="2017-12-05T00:00:00"/>
    <x v="4"/>
    <x v="11"/>
    <x v="315"/>
    <x v="8"/>
    <x v="2"/>
    <x v="16"/>
    <s v="Acme Titanium Bonded Scissors"/>
    <n v="17"/>
    <n v="2"/>
    <n v="4.42"/>
    <s v="Yes"/>
  </r>
  <r>
    <d v="2017-12-05T00:00:00"/>
    <x v="4"/>
    <x v="11"/>
    <x v="315"/>
    <x v="8"/>
    <x v="0"/>
    <x v="0"/>
    <s v="Maxell Pro 80 Minute CD-R, 10/Pack"/>
    <n v="87.4"/>
    <n v="5"/>
    <n v="34.96"/>
    <s v="Yes"/>
  </r>
  <r>
    <d v="2017-12-06T00:00:00"/>
    <x v="4"/>
    <x v="11"/>
    <x v="274"/>
    <x v="21"/>
    <x v="2"/>
    <x v="9"/>
    <s v="Ibico Plastic Spiral Binding Combs"/>
    <n v="91.2"/>
    <n v="3"/>
    <n v="41.95"/>
    <s v="Yes"/>
  </r>
  <r>
    <d v="2017-12-06T00:00:00"/>
    <x v="4"/>
    <x v="11"/>
    <x v="274"/>
    <x v="21"/>
    <x v="1"/>
    <x v="7"/>
    <s v="Iceberg OfficeWorks 42&quot; Round Tables"/>
    <n v="452.94"/>
    <n v="3"/>
    <n v="67.94"/>
    <s v="Yes"/>
  </r>
  <r>
    <d v="2017-12-06T00:00:00"/>
    <x v="4"/>
    <x v="11"/>
    <x v="283"/>
    <x v="2"/>
    <x v="2"/>
    <x v="3"/>
    <s v="TOPS Voice Message Log Book, Flash Format"/>
    <n v="19.04"/>
    <n v="4"/>
    <n v="9.33"/>
    <s v="Yes"/>
  </r>
  <r>
    <d v="2017-12-06T00:00:00"/>
    <x v="4"/>
    <x v="11"/>
    <x v="283"/>
    <x v="2"/>
    <x v="2"/>
    <x v="9"/>
    <s v="Angle-D Ring Binders"/>
    <n v="13.13"/>
    <n v="3"/>
    <n v="4.2699999999999996"/>
    <s v="Yes"/>
  </r>
  <r>
    <d v="2017-12-06T00:00:00"/>
    <x v="4"/>
    <x v="11"/>
    <x v="283"/>
    <x v="2"/>
    <x v="2"/>
    <x v="11"/>
    <s v="Boston 1730 StandUp Electric Pencil Sharpener"/>
    <n v="64.14"/>
    <n v="3"/>
    <n v="16.68"/>
    <s v="Yes"/>
  </r>
  <r>
    <d v="2017-12-06T00:00:00"/>
    <x v="4"/>
    <x v="11"/>
    <x v="283"/>
    <x v="2"/>
    <x v="1"/>
    <x v="1"/>
    <s v="Safco Contoured Stacking Chairs"/>
    <n v="858.24"/>
    <n v="4"/>
    <n v="143.04"/>
    <s v="Yes"/>
  </r>
  <r>
    <d v="2017-12-06T00:00:00"/>
    <x v="4"/>
    <x v="11"/>
    <x v="199"/>
    <x v="11"/>
    <x v="1"/>
    <x v="5"/>
    <s v="Dana Swing-Arm Lamps"/>
    <n v="17.09"/>
    <n v="2"/>
    <n v="1.07"/>
    <s v="Yes"/>
  </r>
  <r>
    <d v="2017-12-06T00:00:00"/>
    <x v="4"/>
    <x v="11"/>
    <x v="472"/>
    <x v="18"/>
    <x v="0"/>
    <x v="0"/>
    <s v="Microsoft Sculpt Comfort Mouse"/>
    <n v="63.92"/>
    <n v="2"/>
    <n v="19.18"/>
    <s v="Yes"/>
  </r>
  <r>
    <d v="2017-12-06T00:00:00"/>
    <x v="4"/>
    <x v="11"/>
    <x v="435"/>
    <x v="1"/>
    <x v="0"/>
    <x v="2"/>
    <s v="OtterBox Defender Series Case - Samsung Galaxy S4"/>
    <n v="71.98"/>
    <n v="3"/>
    <n v="9"/>
    <s v="Yes"/>
  </r>
  <r>
    <d v="2017-12-06T00:00:00"/>
    <x v="4"/>
    <x v="11"/>
    <x v="435"/>
    <x v="1"/>
    <x v="2"/>
    <x v="3"/>
    <s v="Xerox 203"/>
    <n v="19.440000000000001"/>
    <n v="3"/>
    <n v="9.33"/>
    <s v="Yes"/>
  </r>
  <r>
    <d v="2017-12-06T00:00:00"/>
    <x v="4"/>
    <x v="11"/>
    <x v="387"/>
    <x v="3"/>
    <x v="1"/>
    <x v="5"/>
    <s v="Eldon Expressions Wood Desk Accessories, Oak"/>
    <n v="8.86"/>
    <n v="3"/>
    <n v="-6.86"/>
    <s v="No"/>
  </r>
  <r>
    <d v="2017-12-07T00:00:00"/>
    <x v="4"/>
    <x v="11"/>
    <x v="65"/>
    <x v="18"/>
    <x v="2"/>
    <x v="3"/>
    <s v="Wirebound Message Books, Four 2 3/4 x 5 Forms per Page, 200 Sets per Book"/>
    <n v="3.82"/>
    <n v="1"/>
    <n v="1.19"/>
    <s v="Yes"/>
  </r>
  <r>
    <d v="2017-12-08T00:00:00"/>
    <x v="4"/>
    <x v="11"/>
    <x v="391"/>
    <x v="11"/>
    <x v="2"/>
    <x v="3"/>
    <s v="Xerox 2000"/>
    <n v="20.74"/>
    <n v="4"/>
    <n v="7.26"/>
    <s v="Yes"/>
  </r>
  <r>
    <d v="2017-12-08T00:00:00"/>
    <x v="4"/>
    <x v="11"/>
    <x v="70"/>
    <x v="5"/>
    <x v="2"/>
    <x v="10"/>
    <s v="Avanti 4.4 Cu. Ft. Refrigerator"/>
    <n v="542.94000000000005"/>
    <n v="3"/>
    <n v="152.02000000000001"/>
    <s v="Yes"/>
  </r>
  <r>
    <d v="2017-12-08T00:00:00"/>
    <x v="4"/>
    <x v="11"/>
    <x v="70"/>
    <x v="5"/>
    <x v="1"/>
    <x v="5"/>
    <s v="DAX Wood Document Frame"/>
    <n v="54.92"/>
    <n v="4"/>
    <n v="19.77"/>
    <s v="Yes"/>
  </r>
  <r>
    <d v="2017-12-08T00:00:00"/>
    <x v="4"/>
    <x v="11"/>
    <x v="651"/>
    <x v="29"/>
    <x v="2"/>
    <x v="11"/>
    <s v="Newell 312"/>
    <n v="17.52"/>
    <n v="3"/>
    <n v="5.26"/>
    <s v="Yes"/>
  </r>
  <r>
    <d v="2017-12-08T00:00:00"/>
    <x v="4"/>
    <x v="11"/>
    <x v="651"/>
    <x v="29"/>
    <x v="1"/>
    <x v="1"/>
    <s v="Hon 4700 Series Mobuis Mid-Back Task Chairs with Adjustable Arms"/>
    <n v="1779.9"/>
    <n v="5"/>
    <n v="373.78"/>
    <s v="Yes"/>
  </r>
  <r>
    <d v="2017-12-08T00:00:00"/>
    <x v="4"/>
    <x v="11"/>
    <x v="651"/>
    <x v="29"/>
    <x v="2"/>
    <x v="11"/>
    <s v="Boston 1645 Deluxe Heavier-Duty Electric Pencil Sharpener"/>
    <n v="219.9"/>
    <n v="5"/>
    <n v="59.37"/>
    <s v="Yes"/>
  </r>
  <r>
    <d v="2017-12-08T00:00:00"/>
    <x v="4"/>
    <x v="11"/>
    <x v="685"/>
    <x v="1"/>
    <x v="0"/>
    <x v="12"/>
    <s v="Hewlett Packard 310 Color Digital Copier"/>
    <n v="299.99"/>
    <n v="1"/>
    <n v="90"/>
    <s v="Yes"/>
  </r>
  <r>
    <d v="2017-12-08T00:00:00"/>
    <x v="4"/>
    <x v="11"/>
    <x v="685"/>
    <x v="1"/>
    <x v="2"/>
    <x v="3"/>
    <s v="Xerox 1937"/>
    <n v="192.16"/>
    <n v="4"/>
    <n v="92.24"/>
    <s v="Yes"/>
  </r>
  <r>
    <d v="2017-12-08T00:00:00"/>
    <x v="4"/>
    <x v="11"/>
    <x v="685"/>
    <x v="1"/>
    <x v="0"/>
    <x v="2"/>
    <s v="Grandstream GXP1160 VoIP phone"/>
    <n v="242.62"/>
    <n v="8"/>
    <n v="27.3"/>
    <s v="Yes"/>
  </r>
  <r>
    <d v="2017-12-08T00:00:00"/>
    <x v="4"/>
    <x v="11"/>
    <x v="685"/>
    <x v="1"/>
    <x v="2"/>
    <x v="6"/>
    <s v="Personal File Boxes with Fold-Down Carry Handle"/>
    <n v="46.74"/>
    <n v="3"/>
    <n v="11.69"/>
    <s v="Yes"/>
  </r>
  <r>
    <d v="2017-12-08T00:00:00"/>
    <x v="4"/>
    <x v="11"/>
    <x v="685"/>
    <x v="1"/>
    <x v="0"/>
    <x v="0"/>
    <s v="Perixx PERIBOARD-512B, Ergonomic Split Keyboard"/>
    <n v="174.95"/>
    <n v="5"/>
    <n v="12.25"/>
    <s v="Yes"/>
  </r>
  <r>
    <d v="2017-12-08T00:00:00"/>
    <x v="4"/>
    <x v="11"/>
    <x v="685"/>
    <x v="1"/>
    <x v="2"/>
    <x v="9"/>
    <s v="Avery Legal 4-Ring Binder"/>
    <n v="100.7"/>
    <n v="6"/>
    <n v="37.76"/>
    <s v="Yes"/>
  </r>
  <r>
    <d v="2017-12-09T00:00:00"/>
    <x v="4"/>
    <x v="11"/>
    <x v="421"/>
    <x v="5"/>
    <x v="1"/>
    <x v="5"/>
    <s v="Eldon Image Series Desk Accessories, Burgundy"/>
    <n v="8.36"/>
    <n v="2"/>
    <n v="3.01"/>
    <s v="Yes"/>
  </r>
  <r>
    <d v="2017-12-09T00:00:00"/>
    <x v="4"/>
    <x v="11"/>
    <x v="545"/>
    <x v="29"/>
    <x v="2"/>
    <x v="3"/>
    <s v="Adams Telephone Message Book w/Frequently-Called Numbers Space, 400 Messages per Book"/>
    <n v="39.9"/>
    <n v="5"/>
    <n v="19.95"/>
    <s v="Yes"/>
  </r>
  <r>
    <d v="2017-12-09T00:00:00"/>
    <x v="4"/>
    <x v="11"/>
    <x v="545"/>
    <x v="29"/>
    <x v="2"/>
    <x v="10"/>
    <s v="Fellowes Basic Home/Office Series Surge Protectors"/>
    <n v="90.86"/>
    <n v="7"/>
    <n v="26.35"/>
    <s v="Yes"/>
  </r>
  <r>
    <d v="2017-12-09T00:00:00"/>
    <x v="4"/>
    <x v="11"/>
    <x v="545"/>
    <x v="29"/>
    <x v="2"/>
    <x v="3"/>
    <s v="Xerox 1939"/>
    <n v="94.85"/>
    <n v="5"/>
    <n v="45.53"/>
    <s v="Yes"/>
  </r>
  <r>
    <d v="2017-12-09T00:00:00"/>
    <x v="4"/>
    <x v="11"/>
    <x v="388"/>
    <x v="43"/>
    <x v="2"/>
    <x v="3"/>
    <s v="Xerox 209"/>
    <n v="45.36"/>
    <n v="7"/>
    <n v="21.77"/>
    <s v="Yes"/>
  </r>
  <r>
    <d v="2017-12-09T00:00:00"/>
    <x v="4"/>
    <x v="11"/>
    <x v="388"/>
    <x v="43"/>
    <x v="2"/>
    <x v="9"/>
    <s v="Aluminum Screw Posts"/>
    <n v="45.78"/>
    <n v="3"/>
    <n v="22.89"/>
    <s v="Yes"/>
  </r>
  <r>
    <d v="2017-12-09T00:00:00"/>
    <x v="4"/>
    <x v="11"/>
    <x v="529"/>
    <x v="5"/>
    <x v="2"/>
    <x v="3"/>
    <s v="Eaton Premium Continuous-Feed Paper, 25% Cotton, Letter Size, White, 1000 Shts/Box"/>
    <n v="166.44"/>
    <n v="3"/>
    <n v="79.89"/>
    <s v="Yes"/>
  </r>
  <r>
    <d v="2017-12-10T00:00:00"/>
    <x v="4"/>
    <x v="11"/>
    <x v="281"/>
    <x v="3"/>
    <x v="1"/>
    <x v="1"/>
    <s v="Global Stack Chair without Arms, Black"/>
    <n v="254.6"/>
    <n v="14"/>
    <n v="-18.190000000000001"/>
    <s v="No"/>
  </r>
  <r>
    <d v="2017-12-10T00:00:00"/>
    <x v="4"/>
    <x v="11"/>
    <x v="138"/>
    <x v="12"/>
    <x v="2"/>
    <x v="3"/>
    <s v="Xerox 1989"/>
    <n v="7.97"/>
    <n v="2"/>
    <n v="2.69"/>
    <s v="Yes"/>
  </r>
  <r>
    <d v="2017-12-10T00:00:00"/>
    <x v="4"/>
    <x v="11"/>
    <x v="784"/>
    <x v="35"/>
    <x v="0"/>
    <x v="0"/>
    <s v="WD My Passport Ultra 2TB Portable External Hard Drive"/>
    <n v="595"/>
    <n v="5"/>
    <n v="95.2"/>
    <s v="Yes"/>
  </r>
  <r>
    <d v="2017-12-10T00:00:00"/>
    <x v="4"/>
    <x v="11"/>
    <x v="784"/>
    <x v="35"/>
    <x v="2"/>
    <x v="9"/>
    <s v="GBC Twin Loop Wire Binding Elements"/>
    <n v="79.87"/>
    <n v="3"/>
    <n v="29.95"/>
    <s v="Yes"/>
  </r>
  <r>
    <d v="2017-12-10T00:00:00"/>
    <x v="4"/>
    <x v="11"/>
    <x v="658"/>
    <x v="5"/>
    <x v="0"/>
    <x v="0"/>
    <s v="Maxell 4.7GB DVD-R 5/Pack"/>
    <n v="0.99"/>
    <n v="1"/>
    <n v="0.44"/>
    <s v="Yes"/>
  </r>
  <r>
    <d v="2017-12-10T00:00:00"/>
    <x v="4"/>
    <x v="11"/>
    <x v="658"/>
    <x v="5"/>
    <x v="2"/>
    <x v="9"/>
    <s v="Canvas Sectional Post Binders"/>
    <n v="101.84"/>
    <n v="5"/>
    <n v="36.92"/>
    <s v="Yes"/>
  </r>
  <r>
    <d v="2017-12-10T00:00:00"/>
    <x v="4"/>
    <x v="11"/>
    <x v="761"/>
    <x v="5"/>
    <x v="0"/>
    <x v="0"/>
    <s v="SanDisk Cruzer 64 GB USB Flash Drive"/>
    <n v="435.84"/>
    <n v="12"/>
    <n v="130.75"/>
    <s v="Yes"/>
  </r>
  <r>
    <d v="2017-12-10T00:00:00"/>
    <x v="4"/>
    <x v="11"/>
    <x v="761"/>
    <x v="5"/>
    <x v="2"/>
    <x v="11"/>
    <s v="Newell 343"/>
    <n v="5.88"/>
    <n v="2"/>
    <n v="1.59"/>
    <s v="Yes"/>
  </r>
  <r>
    <d v="2017-12-10T00:00:00"/>
    <x v="4"/>
    <x v="11"/>
    <x v="569"/>
    <x v="4"/>
    <x v="0"/>
    <x v="0"/>
    <s v="Logitech Wireless Touch Keyboard K400"/>
    <n v="39.979999999999997"/>
    <n v="2"/>
    <n v="-1.5"/>
    <s v="No"/>
  </r>
  <r>
    <d v="2017-12-10T00:00:00"/>
    <x v="4"/>
    <x v="11"/>
    <x v="617"/>
    <x v="8"/>
    <x v="0"/>
    <x v="0"/>
    <s v="ImationÂ 8gb Micro Traveldrive Usb 2.0Â Flash Drive"/>
    <n v="45"/>
    <n v="3"/>
    <n v="4.95"/>
    <s v="Yes"/>
  </r>
  <r>
    <d v="2017-12-10T00:00:00"/>
    <x v="4"/>
    <x v="11"/>
    <x v="617"/>
    <x v="8"/>
    <x v="2"/>
    <x v="4"/>
    <s v="OIC Colored Binder Clips, Assorted Sizes"/>
    <n v="17.899999999999999"/>
    <n v="5"/>
    <n v="8.77"/>
    <s v="Yes"/>
  </r>
  <r>
    <d v="2017-12-10T00:00:00"/>
    <x v="4"/>
    <x v="11"/>
    <x v="617"/>
    <x v="8"/>
    <x v="1"/>
    <x v="5"/>
    <s v="DAX Two-Tone Silver Metal Document Frame"/>
    <n v="40.479999999999997"/>
    <n v="2"/>
    <n v="17.41"/>
    <s v="Yes"/>
  </r>
  <r>
    <d v="2017-12-10T00:00:00"/>
    <x v="4"/>
    <x v="11"/>
    <x v="617"/>
    <x v="8"/>
    <x v="1"/>
    <x v="14"/>
    <s v="Global Adaptabilites Bookcase, Cherry/Storm Gray Finish"/>
    <n v="2154.9"/>
    <n v="5"/>
    <n v="129.29"/>
    <s v="Yes"/>
  </r>
  <r>
    <d v="2017-12-10T00:00:00"/>
    <x v="4"/>
    <x v="11"/>
    <x v="414"/>
    <x v="4"/>
    <x v="0"/>
    <x v="2"/>
    <s v="Clarity 53712"/>
    <n v="369.54"/>
    <n v="7"/>
    <n v="27.72"/>
    <s v="Yes"/>
  </r>
  <r>
    <d v="2017-12-10T00:00:00"/>
    <x v="4"/>
    <x v="11"/>
    <x v="414"/>
    <x v="4"/>
    <x v="2"/>
    <x v="3"/>
    <s v="Xerox 1993"/>
    <n v="10.37"/>
    <n v="2"/>
    <n v="3.76"/>
    <s v="Yes"/>
  </r>
  <r>
    <d v="2017-12-10T00:00:00"/>
    <x v="4"/>
    <x v="11"/>
    <x v="414"/>
    <x v="4"/>
    <x v="0"/>
    <x v="0"/>
    <s v="Plantronics CS510 - Over-the-Head monaural Wireless Headset System"/>
    <n v="791.88"/>
    <n v="3"/>
    <n v="128.68"/>
    <s v="Yes"/>
  </r>
  <r>
    <d v="2017-12-10T00:00:00"/>
    <x v="4"/>
    <x v="11"/>
    <x v="498"/>
    <x v="48"/>
    <x v="1"/>
    <x v="7"/>
    <s v="Chromcraft 48&quot; x 96&quot; Racetrack Double Pedestal Table"/>
    <n v="673.34"/>
    <n v="3"/>
    <n v="-76.95"/>
    <s v="No"/>
  </r>
  <r>
    <d v="2017-12-10T00:00:00"/>
    <x v="4"/>
    <x v="11"/>
    <x v="152"/>
    <x v="2"/>
    <x v="2"/>
    <x v="3"/>
    <s v="Xerox 1952"/>
    <n v="9.9600000000000009"/>
    <n v="2"/>
    <n v="4.68"/>
    <s v="Yes"/>
  </r>
  <r>
    <d v="2017-12-11T00:00:00"/>
    <x v="4"/>
    <x v="11"/>
    <x v="596"/>
    <x v="5"/>
    <x v="2"/>
    <x v="3"/>
    <s v="Xerox 4200 Series MultiUse Premium Copy Paper (20Lb. and 84 Bright)"/>
    <n v="10.56"/>
    <n v="2"/>
    <n v="4.75"/>
    <s v="Yes"/>
  </r>
  <r>
    <d v="2017-12-11T00:00:00"/>
    <x v="4"/>
    <x v="11"/>
    <x v="369"/>
    <x v="2"/>
    <x v="2"/>
    <x v="9"/>
    <s v="Avery Durable Slant Ring Binders, No Labels"/>
    <n v="15.92"/>
    <n v="5"/>
    <n v="5.37"/>
    <s v="Yes"/>
  </r>
  <r>
    <d v="2017-12-11T00:00:00"/>
    <x v="4"/>
    <x v="11"/>
    <x v="128"/>
    <x v="4"/>
    <x v="2"/>
    <x v="3"/>
    <s v="Wirebound Message Books, 5-1/2 x 4 Forms, 2 or 4 Forms per Page"/>
    <n v="16.059999999999999"/>
    <n v="3"/>
    <n v="5.82"/>
    <s v="Yes"/>
  </r>
  <r>
    <d v="2017-12-11T00:00:00"/>
    <x v="4"/>
    <x v="11"/>
    <x v="128"/>
    <x v="4"/>
    <x v="2"/>
    <x v="3"/>
    <s v="Xerox 197"/>
    <n v="223.06"/>
    <n v="9"/>
    <n v="69.709999999999994"/>
    <s v="Yes"/>
  </r>
  <r>
    <d v="2017-12-11T00:00:00"/>
    <x v="4"/>
    <x v="11"/>
    <x v="128"/>
    <x v="4"/>
    <x v="2"/>
    <x v="6"/>
    <s v="Tennsco Double-Tier Lockers"/>
    <n v="540.04999999999995"/>
    <n v="3"/>
    <n v="-47.25"/>
    <s v="No"/>
  </r>
  <r>
    <d v="2017-12-11T00:00:00"/>
    <x v="4"/>
    <x v="11"/>
    <x v="542"/>
    <x v="18"/>
    <x v="0"/>
    <x v="2"/>
    <s v="Jabra SPEAK 410 Multidevice Speakerphone"/>
    <n v="370.78"/>
    <n v="3"/>
    <n v="-92.7"/>
    <s v="No"/>
  </r>
  <r>
    <d v="2017-12-11T00:00:00"/>
    <x v="4"/>
    <x v="11"/>
    <x v="343"/>
    <x v="22"/>
    <x v="0"/>
    <x v="0"/>
    <s v="Memorex Micro Travel Drive 8 GB"/>
    <n v="41.6"/>
    <n v="4"/>
    <n v="13"/>
    <s v="Yes"/>
  </r>
  <r>
    <d v="2017-12-11T00:00:00"/>
    <x v="4"/>
    <x v="11"/>
    <x v="343"/>
    <x v="22"/>
    <x v="2"/>
    <x v="3"/>
    <s v="Xerox 1978"/>
    <n v="23.12"/>
    <n v="5"/>
    <n v="8.3800000000000008"/>
    <s v="Yes"/>
  </r>
  <r>
    <d v="2017-12-11T00:00:00"/>
    <x v="4"/>
    <x v="11"/>
    <x v="343"/>
    <x v="22"/>
    <x v="1"/>
    <x v="1"/>
    <s v="Harbour Creations 67200 Series Stacking Chairs"/>
    <n v="113.89"/>
    <n v="2"/>
    <n v="9.9700000000000006"/>
    <s v="Yes"/>
  </r>
  <r>
    <d v="2017-12-11T00:00:00"/>
    <x v="4"/>
    <x v="11"/>
    <x v="343"/>
    <x v="22"/>
    <x v="1"/>
    <x v="5"/>
    <s v="Tenex V2T-RE Standard Weight Series Chair Mat, 45&quot; x 53&quot;, Lip 25&quot; x 12&quot;"/>
    <n v="113.57"/>
    <n v="2"/>
    <n v="-5.68"/>
    <s v="No"/>
  </r>
  <r>
    <d v="2017-12-11T00:00:00"/>
    <x v="4"/>
    <x v="11"/>
    <x v="343"/>
    <x v="22"/>
    <x v="0"/>
    <x v="2"/>
    <s v="Cush Cases Heavy Duty Rugged Cover Case for Samsung Galaxy S5 - Purple"/>
    <n v="7.92"/>
    <n v="2"/>
    <n v="0.69"/>
    <s v="Yes"/>
  </r>
  <r>
    <d v="2017-12-11T00:00:00"/>
    <x v="4"/>
    <x v="11"/>
    <x v="343"/>
    <x v="22"/>
    <x v="0"/>
    <x v="2"/>
    <s v="Samsung Galaxy Mega 6.3"/>
    <n v="671.98"/>
    <n v="2"/>
    <n v="50.4"/>
    <s v="Yes"/>
  </r>
  <r>
    <d v="2017-12-11T00:00:00"/>
    <x v="4"/>
    <x v="11"/>
    <x v="485"/>
    <x v="4"/>
    <x v="2"/>
    <x v="9"/>
    <s v="Surelock Post Binders"/>
    <n v="30.56"/>
    <n v="5"/>
    <n v="-45.84"/>
    <s v="No"/>
  </r>
  <r>
    <d v="2017-12-11T00:00:00"/>
    <x v="4"/>
    <x v="11"/>
    <x v="485"/>
    <x v="4"/>
    <x v="2"/>
    <x v="6"/>
    <s v="Fellowes Neat Ideas Storage Cubes"/>
    <n v="77.95"/>
    <n v="3"/>
    <n v="-15.59"/>
    <s v="No"/>
  </r>
  <r>
    <d v="2017-12-11T00:00:00"/>
    <x v="4"/>
    <x v="11"/>
    <x v="485"/>
    <x v="4"/>
    <x v="0"/>
    <x v="2"/>
    <s v="Panasonic KX TS3282W Corded phone"/>
    <n v="67.989999999999995"/>
    <n v="1"/>
    <n v="8.5"/>
    <s v="Yes"/>
  </r>
  <r>
    <d v="2017-12-11T00:00:00"/>
    <x v="4"/>
    <x v="11"/>
    <x v="485"/>
    <x v="4"/>
    <x v="2"/>
    <x v="13"/>
    <s v="#10- 4 1/8&quot; x 9 1/2&quot; Security-Tint Envelopes"/>
    <n v="12.22"/>
    <n v="2"/>
    <n v="4.43"/>
    <s v="Yes"/>
  </r>
  <r>
    <d v="2017-12-11T00:00:00"/>
    <x v="4"/>
    <x v="11"/>
    <x v="485"/>
    <x v="4"/>
    <x v="0"/>
    <x v="0"/>
    <s v="MaxellÂ LTO Ultrium - 800 GB"/>
    <n v="44.78"/>
    <n v="2"/>
    <n v="-0.56000000000000005"/>
    <s v="No"/>
  </r>
  <r>
    <d v="2017-12-11T00:00:00"/>
    <x v="4"/>
    <x v="11"/>
    <x v="485"/>
    <x v="4"/>
    <x v="1"/>
    <x v="5"/>
    <s v="Eldon Expressions Desk Accessory, Wood Photo Frame, Mahogany"/>
    <n v="22.85"/>
    <n v="3"/>
    <n v="-17.71"/>
    <s v="No"/>
  </r>
  <r>
    <d v="2017-12-11T00:00:00"/>
    <x v="4"/>
    <x v="11"/>
    <x v="486"/>
    <x v="18"/>
    <x v="2"/>
    <x v="3"/>
    <s v="Strathmore Photo Mount Cards"/>
    <n v="10.85"/>
    <n v="2"/>
    <n v="3.53"/>
    <s v="Yes"/>
  </r>
  <r>
    <d v="2017-12-11T00:00:00"/>
    <x v="4"/>
    <x v="11"/>
    <x v="486"/>
    <x v="18"/>
    <x v="0"/>
    <x v="0"/>
    <s v="Verbatim 25 GB 6x Blu-ray Single Layer Recordable Disc, 10/Pack"/>
    <n v="18.54"/>
    <n v="2"/>
    <n v="3.01"/>
    <s v="Yes"/>
  </r>
  <r>
    <d v="2017-12-11T00:00:00"/>
    <x v="4"/>
    <x v="11"/>
    <x v="386"/>
    <x v="1"/>
    <x v="2"/>
    <x v="8"/>
    <s v="Avery 483"/>
    <n v="9.9600000000000009"/>
    <n v="2"/>
    <n v="4.58"/>
    <s v="Yes"/>
  </r>
  <r>
    <d v="2017-12-11T00:00:00"/>
    <x v="4"/>
    <x v="11"/>
    <x v="386"/>
    <x v="1"/>
    <x v="2"/>
    <x v="11"/>
    <s v="Dixon Ticonderoga Maple Cedar Pencil, #2"/>
    <n v="9.2100000000000009"/>
    <n v="3"/>
    <n v="2.2999999999999998"/>
    <s v="Yes"/>
  </r>
  <r>
    <d v="2017-12-11T00:00:00"/>
    <x v="4"/>
    <x v="11"/>
    <x v="386"/>
    <x v="1"/>
    <x v="2"/>
    <x v="16"/>
    <s v="Acme Forged Steel Scissors with Black Enamel Handles"/>
    <n v="27.93"/>
    <n v="3"/>
    <n v="8.1"/>
    <s v="Yes"/>
  </r>
  <r>
    <d v="2017-12-11T00:00:00"/>
    <x v="4"/>
    <x v="11"/>
    <x v="471"/>
    <x v="5"/>
    <x v="2"/>
    <x v="9"/>
    <s v="Acco 3-Hole Punch"/>
    <n v="14.02"/>
    <n v="4"/>
    <n v="4.91"/>
    <s v="Yes"/>
  </r>
  <r>
    <d v="2017-12-11T00:00:00"/>
    <x v="4"/>
    <x v="11"/>
    <x v="371"/>
    <x v="1"/>
    <x v="2"/>
    <x v="4"/>
    <s v="Staples"/>
    <n v="18.239999999999998"/>
    <n v="3"/>
    <n v="9.1199999999999992"/>
    <s v="Yes"/>
  </r>
  <r>
    <d v="2017-12-11T00:00:00"/>
    <x v="4"/>
    <x v="11"/>
    <x v="371"/>
    <x v="1"/>
    <x v="2"/>
    <x v="10"/>
    <s v="Fellowes Superior 10 Outlet Split Surge Protector"/>
    <n v="76.12"/>
    <n v="2"/>
    <n v="22.07"/>
    <s v="Yes"/>
  </r>
  <r>
    <d v="2017-12-11T00:00:00"/>
    <x v="4"/>
    <x v="11"/>
    <x v="769"/>
    <x v="11"/>
    <x v="2"/>
    <x v="3"/>
    <s v="Xerox 1968"/>
    <n v="26.72"/>
    <n v="5"/>
    <n v="9.35"/>
    <s v="Yes"/>
  </r>
  <r>
    <d v="2017-12-11T00:00:00"/>
    <x v="4"/>
    <x v="11"/>
    <x v="388"/>
    <x v="22"/>
    <x v="0"/>
    <x v="0"/>
    <s v="SanDisk Ultra 16 GB MicroSDHC Class 10 Memory Card"/>
    <n v="62.35"/>
    <n v="6"/>
    <n v="-10.91"/>
    <s v="No"/>
  </r>
  <r>
    <d v="2017-12-11T00:00:00"/>
    <x v="4"/>
    <x v="11"/>
    <x v="285"/>
    <x v="5"/>
    <x v="2"/>
    <x v="3"/>
    <s v="Xerox 1899"/>
    <n v="11.56"/>
    <n v="2"/>
    <n v="5.66"/>
    <s v="Yes"/>
  </r>
  <r>
    <d v="2017-12-11T00:00:00"/>
    <x v="4"/>
    <x v="11"/>
    <x v="332"/>
    <x v="13"/>
    <x v="2"/>
    <x v="6"/>
    <s v="SAFCO Commercial Wire Shelving, Black"/>
    <n v="221.02"/>
    <n v="2"/>
    <n v="-55.26"/>
    <s v="No"/>
  </r>
  <r>
    <d v="2017-12-13T00:00:00"/>
    <x v="4"/>
    <x v="11"/>
    <x v="397"/>
    <x v="1"/>
    <x v="2"/>
    <x v="6"/>
    <s v="Sterilite Officeware Hinged File Box"/>
    <n v="31.44"/>
    <n v="3"/>
    <n v="8.49"/>
    <s v="Yes"/>
  </r>
  <r>
    <d v="2017-12-13T00:00:00"/>
    <x v="4"/>
    <x v="11"/>
    <x v="329"/>
    <x v="2"/>
    <x v="1"/>
    <x v="14"/>
    <s v="Bush Andora Bookcase, Maple/Graphite Gray Finish"/>
    <n v="287.98"/>
    <n v="3"/>
    <n v="7.2"/>
    <s v="Yes"/>
  </r>
  <r>
    <d v="2017-12-13T00:00:00"/>
    <x v="4"/>
    <x v="11"/>
    <x v="285"/>
    <x v="5"/>
    <x v="2"/>
    <x v="8"/>
    <s v="Avery 49"/>
    <n v="8.64"/>
    <n v="3"/>
    <n v="4.2300000000000004"/>
    <s v="Yes"/>
  </r>
  <r>
    <d v="2017-12-13T00:00:00"/>
    <x v="4"/>
    <x v="11"/>
    <x v="285"/>
    <x v="5"/>
    <x v="2"/>
    <x v="3"/>
    <s v="Xerox 1996"/>
    <n v="38.880000000000003"/>
    <n v="6"/>
    <n v="18.66"/>
    <s v="Yes"/>
  </r>
  <r>
    <d v="2017-12-13T00:00:00"/>
    <x v="4"/>
    <x v="11"/>
    <x v="285"/>
    <x v="5"/>
    <x v="1"/>
    <x v="5"/>
    <s v="Eldon Executive Woodline II Desk Accessories, Mahogany"/>
    <n v="201.04"/>
    <n v="8"/>
    <n v="54.28"/>
    <s v="Yes"/>
  </r>
  <r>
    <d v="2017-12-13T00:00:00"/>
    <x v="4"/>
    <x v="11"/>
    <x v="285"/>
    <x v="5"/>
    <x v="2"/>
    <x v="3"/>
    <s v="Xerox 1975"/>
    <n v="12.96"/>
    <n v="2"/>
    <n v="6.35"/>
    <s v="Yes"/>
  </r>
  <r>
    <d v="2017-12-14T00:00:00"/>
    <x v="4"/>
    <x v="11"/>
    <x v="157"/>
    <x v="5"/>
    <x v="1"/>
    <x v="5"/>
    <s v="Eldon 400 Class Desk Accessories, Black Carbon"/>
    <n v="26.25"/>
    <n v="3"/>
    <n v="11.03"/>
    <s v="Yes"/>
  </r>
  <r>
    <d v="2017-12-14T00:00:00"/>
    <x v="4"/>
    <x v="11"/>
    <x v="157"/>
    <x v="5"/>
    <x v="2"/>
    <x v="9"/>
    <s v="Wilson Jones Clip &amp; Carry Folder Binder Tool for Ring Binders, Clear"/>
    <n v="64.959999999999994"/>
    <n v="14"/>
    <n v="22.74"/>
    <s v="Yes"/>
  </r>
  <r>
    <d v="2017-12-14T00:00:00"/>
    <x v="4"/>
    <x v="11"/>
    <x v="157"/>
    <x v="5"/>
    <x v="2"/>
    <x v="13"/>
    <s v="#10- 4 1/8&quot; x 9 1/2&quot; Recycled Envelopes"/>
    <n v="43.7"/>
    <n v="5"/>
    <n v="20.54"/>
    <s v="Yes"/>
  </r>
  <r>
    <d v="2017-12-14T00:00:00"/>
    <x v="4"/>
    <x v="11"/>
    <x v="501"/>
    <x v="3"/>
    <x v="0"/>
    <x v="0"/>
    <s v="Kensington Expert Mouse Optical USB Trackball for PC or Mac"/>
    <n v="227.98"/>
    <n v="3"/>
    <n v="28.5"/>
    <s v="Yes"/>
  </r>
  <r>
    <d v="2017-12-14T00:00:00"/>
    <x v="4"/>
    <x v="11"/>
    <x v="501"/>
    <x v="3"/>
    <x v="0"/>
    <x v="2"/>
    <s v="Samsung HM1900 Bluetooth Headset"/>
    <n v="52.68"/>
    <n v="3"/>
    <n v="19.760000000000002"/>
    <s v="Yes"/>
  </r>
  <r>
    <d v="2017-12-14T00:00:00"/>
    <x v="4"/>
    <x v="11"/>
    <x v="501"/>
    <x v="3"/>
    <x v="1"/>
    <x v="5"/>
    <s v="Master Caster Door Stop, Gray"/>
    <n v="2.0299999999999998"/>
    <n v="1"/>
    <n v="-1.32"/>
    <s v="No"/>
  </r>
  <r>
    <d v="2017-12-14T00:00:00"/>
    <x v="4"/>
    <x v="11"/>
    <x v="296"/>
    <x v="9"/>
    <x v="0"/>
    <x v="0"/>
    <s v="Microsoft Sculpt Comfort Mouse"/>
    <n v="159.80000000000001"/>
    <n v="4"/>
    <n v="70.31"/>
    <s v="Yes"/>
  </r>
  <r>
    <d v="2017-12-14T00:00:00"/>
    <x v="4"/>
    <x v="11"/>
    <x v="296"/>
    <x v="9"/>
    <x v="0"/>
    <x v="0"/>
    <s v="Kingston Digital DataTraveler 16GB USB 2.0"/>
    <n v="44.75"/>
    <n v="5"/>
    <n v="8.5"/>
    <s v="Yes"/>
  </r>
  <r>
    <d v="2017-12-14T00:00:00"/>
    <x v="4"/>
    <x v="11"/>
    <x v="199"/>
    <x v="4"/>
    <x v="1"/>
    <x v="7"/>
    <s v="Bretford CR4500 Series Slim Rectangular Table"/>
    <n v="974.99"/>
    <n v="4"/>
    <n v="-97.5"/>
    <s v="No"/>
  </r>
  <r>
    <d v="2017-12-14T00:00:00"/>
    <x v="4"/>
    <x v="11"/>
    <x v="1"/>
    <x v="3"/>
    <x v="1"/>
    <x v="5"/>
    <s v="Rubbermaid ClusterMat Chairmats, Mat Size- 66&quot; x 60&quot;, Lip 20&quot; x 11&quot; -90 Degree Angle"/>
    <n v="266.35000000000002"/>
    <n v="6"/>
    <n v="-292.99"/>
    <s v="No"/>
  </r>
  <r>
    <d v="2017-12-14T00:00:00"/>
    <x v="4"/>
    <x v="11"/>
    <x v="1"/>
    <x v="3"/>
    <x v="1"/>
    <x v="5"/>
    <s v="Howard Miller 13&quot; Diameter Goldtone Round Wall Clock"/>
    <n v="56.33"/>
    <n v="3"/>
    <n v="-26.76"/>
    <s v="No"/>
  </r>
  <r>
    <d v="2017-12-14T00:00:00"/>
    <x v="4"/>
    <x v="11"/>
    <x v="1"/>
    <x v="3"/>
    <x v="0"/>
    <x v="0"/>
    <s v="Logitech Desktop MK120 Mouse and keyboard Combo"/>
    <n v="39.26"/>
    <n v="3"/>
    <n v="-4.91"/>
    <s v="No"/>
  </r>
  <r>
    <d v="2017-12-14T00:00:00"/>
    <x v="4"/>
    <x v="11"/>
    <x v="1"/>
    <x v="3"/>
    <x v="2"/>
    <x v="11"/>
    <s v="Prismacolor Color Pencil Set"/>
    <n v="95.23"/>
    <n v="6"/>
    <n v="25"/>
    <s v="Yes"/>
  </r>
  <r>
    <d v="2017-12-14T00:00:00"/>
    <x v="4"/>
    <x v="11"/>
    <x v="187"/>
    <x v="6"/>
    <x v="0"/>
    <x v="12"/>
    <s v="Canon PC1080F Personal Copier"/>
    <n v="1199.98"/>
    <n v="2"/>
    <n v="467.99"/>
    <s v="Yes"/>
  </r>
  <r>
    <d v="2017-12-14T00:00:00"/>
    <x v="4"/>
    <x v="11"/>
    <x v="187"/>
    <x v="6"/>
    <x v="2"/>
    <x v="6"/>
    <s v="Safco Industrial Shelving"/>
    <n v="73.849999999999994"/>
    <n v="1"/>
    <n v="2.2200000000000002"/>
    <s v="Yes"/>
  </r>
  <r>
    <d v="2017-12-14T00:00:00"/>
    <x v="4"/>
    <x v="11"/>
    <x v="187"/>
    <x v="6"/>
    <x v="2"/>
    <x v="16"/>
    <s v="Acme Office Executive Series Stainless Steel Trimmers"/>
    <n v="25.71"/>
    <n v="3"/>
    <n v="6.68"/>
    <s v="Yes"/>
  </r>
  <r>
    <d v="2017-12-14T00:00:00"/>
    <x v="4"/>
    <x v="11"/>
    <x v="187"/>
    <x v="6"/>
    <x v="2"/>
    <x v="4"/>
    <s v="Acco Banker's Clasps, 5 3/4&quot;-Long"/>
    <n v="17.28"/>
    <n v="6"/>
    <n v="8.1199999999999992"/>
    <s v="Yes"/>
  </r>
  <r>
    <d v="2017-12-14T00:00:00"/>
    <x v="4"/>
    <x v="11"/>
    <x v="187"/>
    <x v="6"/>
    <x v="1"/>
    <x v="7"/>
    <s v="Bretford Rectangular Conference Table Tops"/>
    <n v="526.58000000000004"/>
    <n v="2"/>
    <n v="-52.66"/>
    <s v="No"/>
  </r>
  <r>
    <d v="2017-12-15T00:00:00"/>
    <x v="4"/>
    <x v="11"/>
    <x v="26"/>
    <x v="1"/>
    <x v="1"/>
    <x v="5"/>
    <s v="Master Giant Foot Doorstop, Safety Yellow"/>
    <n v="22.77"/>
    <n v="3"/>
    <n v="9.7899999999999991"/>
    <s v="Yes"/>
  </r>
  <r>
    <d v="2017-12-15T00:00:00"/>
    <x v="4"/>
    <x v="11"/>
    <x v="538"/>
    <x v="3"/>
    <x v="2"/>
    <x v="11"/>
    <s v="Newell 307"/>
    <n v="10.19"/>
    <n v="7"/>
    <n v="1.02"/>
    <s v="Yes"/>
  </r>
  <r>
    <d v="2017-12-15T00:00:00"/>
    <x v="4"/>
    <x v="11"/>
    <x v="580"/>
    <x v="5"/>
    <x v="2"/>
    <x v="3"/>
    <s v="Wirebound Message Books, Two 4 1/4&quot; x 5&quot; Forms per Page"/>
    <n v="22.83"/>
    <n v="3"/>
    <n v="10.73"/>
    <s v="Yes"/>
  </r>
  <r>
    <d v="2017-12-15T00:00:00"/>
    <x v="4"/>
    <x v="11"/>
    <x v="580"/>
    <x v="5"/>
    <x v="2"/>
    <x v="10"/>
    <s v="Hoover Commercial SteamVac"/>
    <n v="54.32"/>
    <n v="4"/>
    <n v="16.3"/>
    <s v="Yes"/>
  </r>
  <r>
    <d v="2017-12-15T00:00:00"/>
    <x v="4"/>
    <x v="11"/>
    <x v="580"/>
    <x v="5"/>
    <x v="0"/>
    <x v="2"/>
    <s v="Panasonic KX TS3282B Corded phone"/>
    <n v="196.78"/>
    <n v="3"/>
    <n v="14.76"/>
    <s v="Yes"/>
  </r>
  <r>
    <d v="2017-12-16T00:00:00"/>
    <x v="4"/>
    <x v="11"/>
    <x v="278"/>
    <x v="5"/>
    <x v="1"/>
    <x v="1"/>
    <s v="Global Deluxe Stacking Chair, Gray"/>
    <n v="81.569999999999993"/>
    <n v="2"/>
    <n v="9.18"/>
    <s v="Yes"/>
  </r>
  <r>
    <d v="2017-12-16T00:00:00"/>
    <x v="4"/>
    <x v="11"/>
    <x v="278"/>
    <x v="5"/>
    <x v="1"/>
    <x v="1"/>
    <s v="Global Value Steno Chair, Gray"/>
    <n v="97.18"/>
    <n v="2"/>
    <n v="6.07"/>
    <s v="Yes"/>
  </r>
  <r>
    <d v="2017-12-16T00:00:00"/>
    <x v="4"/>
    <x v="11"/>
    <x v="278"/>
    <x v="5"/>
    <x v="2"/>
    <x v="9"/>
    <s v="Prestige Round Ring Binders"/>
    <n v="24.32"/>
    <n v="5"/>
    <n v="8.2100000000000009"/>
    <s v="Yes"/>
  </r>
  <r>
    <d v="2017-12-16T00:00:00"/>
    <x v="4"/>
    <x v="11"/>
    <x v="278"/>
    <x v="5"/>
    <x v="1"/>
    <x v="5"/>
    <s v="DAX Two-Tone Rosewood/Black Document Frame, Desktop, 5 x 7"/>
    <n v="18.96"/>
    <n v="2"/>
    <n v="7.58"/>
    <s v="Yes"/>
  </r>
  <r>
    <d v="2017-12-16T00:00:00"/>
    <x v="4"/>
    <x v="11"/>
    <x v="64"/>
    <x v="32"/>
    <x v="2"/>
    <x v="9"/>
    <s v="Peel &amp; Stick Add-On Corner Pockets"/>
    <n v="10.8"/>
    <n v="5"/>
    <n v="5.18"/>
    <s v="Yes"/>
  </r>
  <r>
    <d v="2017-12-16T00:00:00"/>
    <x v="4"/>
    <x v="11"/>
    <x v="490"/>
    <x v="2"/>
    <x v="2"/>
    <x v="9"/>
    <s v="Acco Data Flex Cable Posts For Top &amp; Bottom Load Binders, 6&quot; Capacity"/>
    <n v="33.380000000000003"/>
    <n v="4"/>
    <n v="10.43"/>
    <s v="Yes"/>
  </r>
  <r>
    <d v="2017-12-16T00:00:00"/>
    <x v="4"/>
    <x v="11"/>
    <x v="132"/>
    <x v="5"/>
    <x v="2"/>
    <x v="3"/>
    <s v="Xerox 1898"/>
    <n v="13.36"/>
    <n v="2"/>
    <n v="6.41"/>
    <s v="Yes"/>
  </r>
  <r>
    <d v="2017-12-16T00:00:00"/>
    <x v="4"/>
    <x v="11"/>
    <x v="132"/>
    <x v="5"/>
    <x v="2"/>
    <x v="6"/>
    <s v="Safco Wire Cube Shelving System, For Use as 4 or 5 14&quot; Cubes, Black"/>
    <n v="158.9"/>
    <n v="5"/>
    <n v="7.95"/>
    <s v="Yes"/>
  </r>
  <r>
    <d v="2017-12-16T00:00:00"/>
    <x v="4"/>
    <x v="11"/>
    <x v="664"/>
    <x v="5"/>
    <x v="2"/>
    <x v="9"/>
    <s v="Accohide Poly Flexible Ring Binders"/>
    <n v="5.98"/>
    <n v="2"/>
    <n v="2.2400000000000002"/>
    <s v="Yes"/>
  </r>
  <r>
    <d v="2017-12-16T00:00:00"/>
    <x v="4"/>
    <x v="11"/>
    <x v="664"/>
    <x v="5"/>
    <x v="0"/>
    <x v="0"/>
    <s v="ImationÂ SecureÂ DriveÂ + Hardware Encrypted USBÂ flash driveÂ - 16 GB"/>
    <n v="189.95"/>
    <n v="5"/>
    <n v="45.59"/>
    <s v="Yes"/>
  </r>
  <r>
    <d v="2017-12-16T00:00:00"/>
    <x v="4"/>
    <x v="11"/>
    <x v="664"/>
    <x v="5"/>
    <x v="0"/>
    <x v="0"/>
    <s v="Microsoft Natural Ergonomic Keyboard 4000"/>
    <n v="149.94999999999999"/>
    <n v="5"/>
    <n v="31.49"/>
    <s v="Yes"/>
  </r>
  <r>
    <d v="2017-12-16T00:00:00"/>
    <x v="4"/>
    <x v="11"/>
    <x v="664"/>
    <x v="5"/>
    <x v="2"/>
    <x v="11"/>
    <s v="Bulldog Table or Wall-Mount Pencil Sharpener"/>
    <n v="29.95"/>
    <n v="5"/>
    <n v="8.69"/>
    <s v="Yes"/>
  </r>
  <r>
    <d v="2017-12-16T00:00:00"/>
    <x v="4"/>
    <x v="11"/>
    <x v="664"/>
    <x v="5"/>
    <x v="2"/>
    <x v="8"/>
    <s v="Avery 475"/>
    <n v="44.4"/>
    <n v="3"/>
    <n v="22.2"/>
    <s v="Yes"/>
  </r>
  <r>
    <d v="2017-12-17T00:00:00"/>
    <x v="4"/>
    <x v="11"/>
    <x v="418"/>
    <x v="4"/>
    <x v="2"/>
    <x v="10"/>
    <s v="Eureka Sanitaire  Commercial Upright"/>
    <n v="66.28"/>
    <n v="2"/>
    <n v="-178.97"/>
    <s v="No"/>
  </r>
  <r>
    <d v="2017-12-17T00:00:00"/>
    <x v="4"/>
    <x v="11"/>
    <x v="418"/>
    <x v="5"/>
    <x v="2"/>
    <x v="9"/>
    <s v="Acco Pressboard Covers with Storage Hooks, 9 1/2&quot; x 11&quot;, Executive Red"/>
    <n v="15.24"/>
    <n v="5"/>
    <n v="5.14"/>
    <s v="Yes"/>
  </r>
  <r>
    <d v="2017-12-17T00:00:00"/>
    <x v="4"/>
    <x v="11"/>
    <x v="418"/>
    <x v="5"/>
    <x v="2"/>
    <x v="3"/>
    <s v="Ampad Gold Fibre Wirebound Steno Books, 6&quot; x 9&quot;, Gregg Ruled"/>
    <n v="13.23"/>
    <n v="3"/>
    <n v="6.09"/>
    <s v="Yes"/>
  </r>
  <r>
    <d v="2017-12-17T00:00:00"/>
    <x v="4"/>
    <x v="11"/>
    <x v="2"/>
    <x v="5"/>
    <x v="2"/>
    <x v="9"/>
    <s v="GBC Plastic Binding Combs"/>
    <n v="11.81"/>
    <n v="2"/>
    <n v="4.28"/>
    <s v="Yes"/>
  </r>
  <r>
    <d v="2017-12-17T00:00:00"/>
    <x v="4"/>
    <x v="11"/>
    <x v="3"/>
    <x v="24"/>
    <x v="2"/>
    <x v="3"/>
    <s v="Wirebound Message Books, 2 7/8&quot; x 5&quot;, 3 Forms per Page"/>
    <n v="28.16"/>
    <n v="4"/>
    <n v="13.24"/>
    <s v="Yes"/>
  </r>
  <r>
    <d v="2017-12-17T00:00:00"/>
    <x v="4"/>
    <x v="11"/>
    <x v="205"/>
    <x v="25"/>
    <x v="1"/>
    <x v="1"/>
    <s v="Hon Valutask Swivel Chairs"/>
    <n v="504.9"/>
    <n v="5"/>
    <n v="80.78"/>
    <s v="Yes"/>
  </r>
  <r>
    <d v="2017-12-17T00:00:00"/>
    <x v="4"/>
    <x v="11"/>
    <x v="705"/>
    <x v="25"/>
    <x v="2"/>
    <x v="6"/>
    <s v="Adjustable Depth Letter/Legal Cart"/>
    <n v="544.38"/>
    <n v="3"/>
    <n v="157.87"/>
    <s v="Yes"/>
  </r>
  <r>
    <d v="2017-12-17T00:00:00"/>
    <x v="4"/>
    <x v="11"/>
    <x v="342"/>
    <x v="5"/>
    <x v="2"/>
    <x v="6"/>
    <s v="Iceberg Mobile Mega Data/Printer Cart"/>
    <n v="481.32"/>
    <n v="4"/>
    <n v="125.14"/>
    <s v="Yes"/>
  </r>
  <r>
    <d v="2017-12-17T00:00:00"/>
    <x v="4"/>
    <x v="11"/>
    <x v="342"/>
    <x v="5"/>
    <x v="2"/>
    <x v="16"/>
    <s v="Fiskars Spring-Action Scissors"/>
    <n v="13.98"/>
    <n v="1"/>
    <n v="3.63"/>
    <s v="Yes"/>
  </r>
  <r>
    <d v="2017-12-17T00:00:00"/>
    <x v="4"/>
    <x v="11"/>
    <x v="124"/>
    <x v="2"/>
    <x v="2"/>
    <x v="6"/>
    <s v="Safco Steel Mobile File Cart"/>
    <n v="166.72"/>
    <n v="2"/>
    <n v="41.68"/>
    <s v="Yes"/>
  </r>
  <r>
    <d v="2017-12-17T00:00:00"/>
    <x v="4"/>
    <x v="11"/>
    <x v="124"/>
    <x v="2"/>
    <x v="2"/>
    <x v="9"/>
    <s v="GBC Wire Binding Combs"/>
    <n v="24.82"/>
    <n v="3"/>
    <n v="8.3800000000000008"/>
    <s v="Yes"/>
  </r>
  <r>
    <d v="2017-12-17T00:00:00"/>
    <x v="4"/>
    <x v="11"/>
    <x v="124"/>
    <x v="2"/>
    <x v="1"/>
    <x v="5"/>
    <s v="Deflect-o Glass Clear Studded Chair Mats"/>
    <n v="124.36"/>
    <n v="2"/>
    <n v="27.36"/>
    <s v="Yes"/>
  </r>
  <r>
    <d v="2017-12-17T00:00:00"/>
    <x v="4"/>
    <x v="11"/>
    <x v="692"/>
    <x v="0"/>
    <x v="2"/>
    <x v="6"/>
    <s v="Adjustable Personal File Tote"/>
    <n v="32.56"/>
    <n v="2"/>
    <n v="8.4700000000000006"/>
    <s v="Yes"/>
  </r>
  <r>
    <d v="2017-12-18T00:00:00"/>
    <x v="4"/>
    <x v="11"/>
    <x v="21"/>
    <x v="5"/>
    <x v="2"/>
    <x v="9"/>
    <s v="Binding Machine Supplies"/>
    <n v="46.67"/>
    <n v="2"/>
    <n v="16.34"/>
    <s v="Yes"/>
  </r>
  <r>
    <d v="2017-12-18T00:00:00"/>
    <x v="4"/>
    <x v="11"/>
    <x v="21"/>
    <x v="5"/>
    <x v="1"/>
    <x v="14"/>
    <s v="Bush Saratoga Collection 5-Shelf Bookcase, Hanover Cherry, *Special Order"/>
    <n v="119.83"/>
    <n v="1"/>
    <n v="-12.69"/>
    <s v="No"/>
  </r>
  <r>
    <d v="2017-12-18T00:00:00"/>
    <x v="4"/>
    <x v="11"/>
    <x v="21"/>
    <x v="5"/>
    <x v="0"/>
    <x v="0"/>
    <s v="LogitechÂ Illuminated - Keyboard"/>
    <n v="119.98"/>
    <n v="2"/>
    <n v="57.59"/>
    <s v="Yes"/>
  </r>
  <r>
    <d v="2017-12-18T00:00:00"/>
    <x v="4"/>
    <x v="11"/>
    <x v="724"/>
    <x v="2"/>
    <x v="2"/>
    <x v="11"/>
    <s v="Staples in misc. colors"/>
    <n v="38.82"/>
    <n v="6"/>
    <n v="17.47"/>
    <s v="Yes"/>
  </r>
  <r>
    <d v="2017-12-18T00:00:00"/>
    <x v="4"/>
    <x v="11"/>
    <x v="724"/>
    <x v="2"/>
    <x v="1"/>
    <x v="1"/>
    <s v="Office Star - Contemporary Swivel Chair with Padded Adjustable Arms and Flex Back"/>
    <n v="1141.94"/>
    <n v="9"/>
    <n v="139.57"/>
    <s v="Yes"/>
  </r>
  <r>
    <d v="2017-12-18T00:00:00"/>
    <x v="4"/>
    <x v="11"/>
    <x v="724"/>
    <x v="2"/>
    <x v="2"/>
    <x v="10"/>
    <s v="Kensington 7 Outlet MasterPiece HOMEOFFICE Power Control Center"/>
    <n v="1704.56"/>
    <n v="13"/>
    <n v="511.37"/>
    <s v="Yes"/>
  </r>
  <r>
    <d v="2017-12-18T00:00:00"/>
    <x v="4"/>
    <x v="11"/>
    <x v="724"/>
    <x v="2"/>
    <x v="2"/>
    <x v="11"/>
    <s v="Sanford Pocket Accent Highlighters"/>
    <n v="3.2"/>
    <n v="2"/>
    <n v="1.38"/>
    <s v="Yes"/>
  </r>
  <r>
    <d v="2017-12-18T00:00:00"/>
    <x v="4"/>
    <x v="11"/>
    <x v="300"/>
    <x v="2"/>
    <x v="1"/>
    <x v="5"/>
    <s v="DAX Charcoal/Nickel-Tone Document Frame, 5 x 7"/>
    <n v="18.96"/>
    <n v="2"/>
    <n v="8.5299999999999994"/>
    <s v="Yes"/>
  </r>
  <r>
    <d v="2017-12-18T00:00:00"/>
    <x v="4"/>
    <x v="11"/>
    <x v="285"/>
    <x v="5"/>
    <x v="2"/>
    <x v="11"/>
    <s v="Newell 327"/>
    <n v="6.63"/>
    <n v="3"/>
    <n v="1.79"/>
    <s v="Yes"/>
  </r>
  <r>
    <d v="2017-12-18T00:00:00"/>
    <x v="4"/>
    <x v="11"/>
    <x v="285"/>
    <x v="5"/>
    <x v="2"/>
    <x v="3"/>
    <s v="Xerox 1996"/>
    <n v="12.96"/>
    <n v="2"/>
    <n v="6.22"/>
    <s v="Yes"/>
  </r>
  <r>
    <d v="2017-12-18T00:00:00"/>
    <x v="4"/>
    <x v="11"/>
    <x v="285"/>
    <x v="5"/>
    <x v="2"/>
    <x v="3"/>
    <s v="Xerox 213"/>
    <n v="32.4"/>
    <n v="5"/>
    <n v="15.55"/>
    <s v="Yes"/>
  </r>
  <r>
    <d v="2017-12-18T00:00:00"/>
    <x v="4"/>
    <x v="11"/>
    <x v="195"/>
    <x v="13"/>
    <x v="2"/>
    <x v="11"/>
    <s v="Avery Fluorescent Highlighter Four-Color Set"/>
    <n v="18.7"/>
    <n v="7"/>
    <n v="2.34"/>
    <s v="Yes"/>
  </r>
  <r>
    <d v="2017-12-18T00:00:00"/>
    <x v="4"/>
    <x v="11"/>
    <x v="743"/>
    <x v="12"/>
    <x v="2"/>
    <x v="11"/>
    <s v="Newell 310"/>
    <n v="12.67"/>
    <n v="9"/>
    <n v="1.43"/>
    <s v="Yes"/>
  </r>
  <r>
    <d v="2017-12-18T00:00:00"/>
    <x v="4"/>
    <x v="11"/>
    <x v="689"/>
    <x v="5"/>
    <x v="2"/>
    <x v="11"/>
    <s v="Newell 335"/>
    <n v="5.76"/>
    <n v="2"/>
    <n v="1.67"/>
    <s v="Yes"/>
  </r>
  <r>
    <d v="2017-12-18T00:00:00"/>
    <x v="4"/>
    <x v="11"/>
    <x v="118"/>
    <x v="18"/>
    <x v="2"/>
    <x v="9"/>
    <s v="Fellowes Twister Kit, Gray/Clear, 3/pkg"/>
    <n v="7.24"/>
    <n v="3"/>
    <n v="-6.03"/>
    <s v="No"/>
  </r>
  <r>
    <d v="2017-12-18T00:00:00"/>
    <x v="4"/>
    <x v="11"/>
    <x v="118"/>
    <x v="18"/>
    <x v="2"/>
    <x v="4"/>
    <s v="Ideal Clamps"/>
    <n v="4.82"/>
    <n v="3"/>
    <n v="1.75"/>
    <s v="Yes"/>
  </r>
  <r>
    <d v="2017-12-18T00:00:00"/>
    <x v="4"/>
    <x v="11"/>
    <x v="118"/>
    <x v="18"/>
    <x v="2"/>
    <x v="3"/>
    <s v="Xerox Color Copier Paper, 11&quot; x 17&quot;, Ream"/>
    <n v="91.36"/>
    <n v="5"/>
    <n v="29.69"/>
    <s v="Yes"/>
  </r>
  <r>
    <d v="2017-12-18T00:00:00"/>
    <x v="4"/>
    <x v="11"/>
    <x v="118"/>
    <x v="18"/>
    <x v="2"/>
    <x v="10"/>
    <s v="Kensington 4 Outlet MasterPiece Compact Power Control Center"/>
    <n v="130.11000000000001"/>
    <n v="2"/>
    <n v="13.01"/>
    <s v="Yes"/>
  </r>
  <r>
    <d v="2017-12-18T00:00:00"/>
    <x v="4"/>
    <x v="11"/>
    <x v="737"/>
    <x v="0"/>
    <x v="1"/>
    <x v="5"/>
    <s v="Tensor Track Tree Floor Lamp"/>
    <n v="99.95"/>
    <n v="5"/>
    <n v="22.99"/>
    <s v="Yes"/>
  </r>
  <r>
    <d v="2017-12-18T00:00:00"/>
    <x v="4"/>
    <x v="11"/>
    <x v="737"/>
    <x v="0"/>
    <x v="0"/>
    <x v="0"/>
    <s v="Maxell 74 Minute CDR, 10/Pack"/>
    <n v="29.34"/>
    <n v="3"/>
    <n v="10.86"/>
    <s v="Yes"/>
  </r>
  <r>
    <d v="2017-12-19T00:00:00"/>
    <x v="4"/>
    <x v="11"/>
    <x v="38"/>
    <x v="5"/>
    <x v="2"/>
    <x v="9"/>
    <s v="Deluxe Heavy-Duty Vinyl Round Ring Binder"/>
    <n v="36.67"/>
    <n v="2"/>
    <n v="11.46"/>
    <s v="Yes"/>
  </r>
  <r>
    <d v="2017-12-19T00:00:00"/>
    <x v="4"/>
    <x v="11"/>
    <x v="496"/>
    <x v="19"/>
    <x v="2"/>
    <x v="16"/>
    <s v="Martin Yale Chadless Opener Electric Letter Opener"/>
    <n v="1665.62"/>
    <n v="2"/>
    <n v="33.31"/>
    <s v="Yes"/>
  </r>
  <r>
    <d v="2017-12-19T00:00:00"/>
    <x v="4"/>
    <x v="11"/>
    <x v="578"/>
    <x v="15"/>
    <x v="1"/>
    <x v="5"/>
    <s v="OIC Stacking Trays"/>
    <n v="13.36"/>
    <n v="5"/>
    <n v="4.01"/>
    <s v="Yes"/>
  </r>
  <r>
    <d v="2017-12-19T00:00:00"/>
    <x v="4"/>
    <x v="11"/>
    <x v="578"/>
    <x v="15"/>
    <x v="2"/>
    <x v="6"/>
    <s v="Tennsco Industrial Shelving"/>
    <n v="78.260000000000005"/>
    <n v="2"/>
    <n v="-17.61"/>
    <s v="No"/>
  </r>
  <r>
    <d v="2017-12-19T00:00:00"/>
    <x v="4"/>
    <x v="11"/>
    <x v="578"/>
    <x v="15"/>
    <x v="1"/>
    <x v="14"/>
    <s v="O'Sullivan 2-Shelf Heavy-Duty Bookcases"/>
    <n v="102.02"/>
    <n v="7"/>
    <n v="-183.63"/>
    <s v="No"/>
  </r>
  <r>
    <d v="2017-12-20T00:00:00"/>
    <x v="4"/>
    <x v="11"/>
    <x v="130"/>
    <x v="2"/>
    <x v="2"/>
    <x v="3"/>
    <s v="Xerox 227"/>
    <n v="6.48"/>
    <n v="1"/>
    <n v="3.11"/>
    <s v="Yes"/>
  </r>
  <r>
    <d v="2017-12-20T00:00:00"/>
    <x v="4"/>
    <x v="11"/>
    <x v="130"/>
    <x v="2"/>
    <x v="2"/>
    <x v="9"/>
    <s v="Wilson Jones Leather-Like Binders with DublLock Round Rings"/>
    <n v="6.98"/>
    <n v="1"/>
    <n v="2.36"/>
    <s v="Yes"/>
  </r>
  <r>
    <d v="2017-12-20T00:00:00"/>
    <x v="4"/>
    <x v="11"/>
    <x v="236"/>
    <x v="2"/>
    <x v="2"/>
    <x v="3"/>
    <s v="Xerox 1908"/>
    <n v="279.89999999999998"/>
    <n v="5"/>
    <n v="137.15"/>
    <s v="Yes"/>
  </r>
  <r>
    <d v="2017-12-20T00:00:00"/>
    <x v="4"/>
    <x v="11"/>
    <x v="236"/>
    <x v="2"/>
    <x v="2"/>
    <x v="9"/>
    <s v="GBC Premium Transparent Covers with Diagonal Lined Pattern"/>
    <n v="50.35"/>
    <n v="3"/>
    <n v="17.62"/>
    <s v="Yes"/>
  </r>
  <r>
    <d v="2017-12-20T00:00:00"/>
    <x v="4"/>
    <x v="11"/>
    <x v="236"/>
    <x v="2"/>
    <x v="2"/>
    <x v="3"/>
    <s v="Xerox 188"/>
    <n v="34.020000000000003"/>
    <n v="3"/>
    <n v="16.670000000000002"/>
    <s v="Yes"/>
  </r>
  <r>
    <d v="2017-12-21T00:00:00"/>
    <x v="4"/>
    <x v="11"/>
    <x v="134"/>
    <x v="5"/>
    <x v="2"/>
    <x v="11"/>
    <s v="Newell 327"/>
    <n v="6.63"/>
    <n v="3"/>
    <n v="1.79"/>
    <s v="Yes"/>
  </r>
  <r>
    <d v="2017-12-21T00:00:00"/>
    <x v="4"/>
    <x v="11"/>
    <x v="134"/>
    <x v="5"/>
    <x v="2"/>
    <x v="11"/>
    <s v="Newell 317"/>
    <n v="5.88"/>
    <n v="2"/>
    <n v="1.71"/>
    <s v="Yes"/>
  </r>
  <r>
    <d v="2017-12-21T00:00:00"/>
    <x v="4"/>
    <x v="11"/>
    <x v="684"/>
    <x v="5"/>
    <x v="2"/>
    <x v="6"/>
    <s v="Letter Size Cart"/>
    <n v="1000.02"/>
    <n v="7"/>
    <n v="290.01"/>
    <s v="Yes"/>
  </r>
  <r>
    <d v="2017-12-21T00:00:00"/>
    <x v="4"/>
    <x v="11"/>
    <x v="628"/>
    <x v="8"/>
    <x v="0"/>
    <x v="2"/>
    <s v="Jabra SPEAK 410"/>
    <n v="281.97000000000003"/>
    <n v="3"/>
    <n v="78.95"/>
    <s v="Yes"/>
  </r>
  <r>
    <d v="2017-12-21T00:00:00"/>
    <x v="4"/>
    <x v="11"/>
    <x v="628"/>
    <x v="8"/>
    <x v="2"/>
    <x v="16"/>
    <s v="Acme Hot Forged Carbon Steel Scissors with Nickel-Plated Handles, 3 7/8&quot; Cut, 8&quot;L"/>
    <n v="69.5"/>
    <n v="5"/>
    <n v="20.16"/>
    <s v="Yes"/>
  </r>
  <r>
    <d v="2017-12-21T00:00:00"/>
    <x v="4"/>
    <x v="11"/>
    <x v="628"/>
    <x v="8"/>
    <x v="2"/>
    <x v="3"/>
    <s v="Xerox 1913"/>
    <n v="166.44"/>
    <n v="3"/>
    <n v="79.89"/>
    <s v="Yes"/>
  </r>
  <r>
    <d v="2017-12-21T00:00:00"/>
    <x v="4"/>
    <x v="11"/>
    <x v="231"/>
    <x v="17"/>
    <x v="0"/>
    <x v="0"/>
    <s v="Memorex Froggy Flash Drive 8 GB"/>
    <n v="71"/>
    <n v="4"/>
    <n v="27.69"/>
    <s v="Yes"/>
  </r>
  <r>
    <d v="2017-12-21T00:00:00"/>
    <x v="4"/>
    <x v="11"/>
    <x v="439"/>
    <x v="5"/>
    <x v="2"/>
    <x v="6"/>
    <s v="Fellowes Mobile File Cart, Black"/>
    <n v="124.36"/>
    <n v="2"/>
    <n v="33.58"/>
    <s v="Yes"/>
  </r>
  <r>
    <d v="2017-12-21T00:00:00"/>
    <x v="4"/>
    <x v="11"/>
    <x v="510"/>
    <x v="20"/>
    <x v="2"/>
    <x v="9"/>
    <s v="Ibico Presentation Index for Binding Systems"/>
    <n v="23.88"/>
    <n v="6"/>
    <n v="11.22"/>
    <s v="Yes"/>
  </r>
  <r>
    <d v="2017-12-21T00:00:00"/>
    <x v="4"/>
    <x v="11"/>
    <x v="132"/>
    <x v="31"/>
    <x v="1"/>
    <x v="5"/>
    <s v="Staple-based wall hangings"/>
    <n v="15.92"/>
    <n v="2"/>
    <n v="7"/>
    <s v="Yes"/>
  </r>
  <r>
    <d v="2017-12-21T00:00:00"/>
    <x v="4"/>
    <x v="11"/>
    <x v="739"/>
    <x v="24"/>
    <x v="2"/>
    <x v="6"/>
    <s v="Tennsco Single-Tier Lockers"/>
    <n v="375.34"/>
    <n v="1"/>
    <n v="18.77"/>
    <s v="Yes"/>
  </r>
  <r>
    <d v="2017-12-22T00:00:00"/>
    <x v="4"/>
    <x v="11"/>
    <x v="717"/>
    <x v="28"/>
    <x v="2"/>
    <x v="10"/>
    <s v="Sanyo 2.5 Cubic Foot Mid-Size Office Refrigerators"/>
    <n v="839.43"/>
    <n v="3"/>
    <n v="218.25"/>
    <s v="Yes"/>
  </r>
  <r>
    <d v="2017-12-22T00:00:00"/>
    <x v="4"/>
    <x v="11"/>
    <x v="390"/>
    <x v="11"/>
    <x v="2"/>
    <x v="13"/>
    <s v="Staple envelope"/>
    <n v="7.82"/>
    <n v="1"/>
    <n v="2.93"/>
    <s v="Yes"/>
  </r>
  <r>
    <d v="2017-12-22T00:00:00"/>
    <x v="4"/>
    <x v="11"/>
    <x v="642"/>
    <x v="10"/>
    <x v="0"/>
    <x v="0"/>
    <s v="Microsoft Wireless Mobile Mouse 4000"/>
    <n v="199.95"/>
    <n v="5"/>
    <n v="63.98"/>
    <s v="Yes"/>
  </r>
  <r>
    <d v="2017-12-22T00:00:00"/>
    <x v="4"/>
    <x v="11"/>
    <x v="642"/>
    <x v="10"/>
    <x v="1"/>
    <x v="1"/>
    <s v="Hon GuestStacker Chair"/>
    <n v="1586.69"/>
    <n v="7"/>
    <n v="412.54"/>
    <s v="Yes"/>
  </r>
  <r>
    <d v="2017-12-22T00:00:00"/>
    <x v="4"/>
    <x v="11"/>
    <x v="642"/>
    <x v="10"/>
    <x v="0"/>
    <x v="0"/>
    <s v="LogitechÂ Gaming G510s - Keyboard"/>
    <n v="84.99"/>
    <n v="1"/>
    <n v="30.6"/>
    <s v="Yes"/>
  </r>
  <r>
    <d v="2017-12-22T00:00:00"/>
    <x v="4"/>
    <x v="11"/>
    <x v="642"/>
    <x v="10"/>
    <x v="1"/>
    <x v="7"/>
    <s v="Bevis 44 x 96 Conference Tables"/>
    <n v="411.8"/>
    <n v="2"/>
    <n v="70.010000000000005"/>
    <s v="Yes"/>
  </r>
  <r>
    <d v="2017-12-22T00:00:00"/>
    <x v="4"/>
    <x v="11"/>
    <x v="361"/>
    <x v="35"/>
    <x v="2"/>
    <x v="11"/>
    <s v="Design Ebony Sketching Pencil"/>
    <n v="4.17"/>
    <n v="3"/>
    <n v="1.08"/>
    <s v="Yes"/>
  </r>
  <r>
    <d v="2017-12-22T00:00:00"/>
    <x v="4"/>
    <x v="11"/>
    <x v="361"/>
    <x v="35"/>
    <x v="0"/>
    <x v="2"/>
    <s v="iKross Bluetooth Portable Keyboard + Cell Phone Stand Holder + Brush for Apple iPhone 5S 5C 5, 4S 4"/>
    <n v="67.040000000000006"/>
    <n v="4"/>
    <n v="6.7"/>
    <s v="Yes"/>
  </r>
  <r>
    <d v="2017-12-22T00:00:00"/>
    <x v="4"/>
    <x v="11"/>
    <x v="361"/>
    <x v="35"/>
    <x v="2"/>
    <x v="6"/>
    <s v="Eldon Simplefile Box Office"/>
    <n v="37.32"/>
    <n v="3"/>
    <n v="10.45"/>
    <s v="Yes"/>
  </r>
  <r>
    <d v="2017-12-22T00:00:00"/>
    <x v="4"/>
    <x v="11"/>
    <x v="361"/>
    <x v="35"/>
    <x v="2"/>
    <x v="8"/>
    <s v="Avery 517"/>
    <n v="18.45"/>
    <n v="5"/>
    <n v="8.67"/>
    <s v="Yes"/>
  </r>
  <r>
    <d v="2017-12-22T00:00:00"/>
    <x v="4"/>
    <x v="11"/>
    <x v="780"/>
    <x v="18"/>
    <x v="2"/>
    <x v="9"/>
    <s v="Angle-D Ring Binders"/>
    <n v="1.64"/>
    <n v="1"/>
    <n v="-1.31"/>
    <s v="No"/>
  </r>
  <r>
    <d v="2017-12-22T00:00:00"/>
    <x v="4"/>
    <x v="11"/>
    <x v="780"/>
    <x v="18"/>
    <x v="0"/>
    <x v="2"/>
    <s v="Panasonic KX-TG9541B DECT 6.0 Digital 2-Line Expandable Cordless Phone With Digital Answering System"/>
    <n v="629.96"/>
    <n v="7"/>
    <n v="94.49"/>
    <s v="Yes"/>
  </r>
  <r>
    <d v="2017-12-22T00:00:00"/>
    <x v="4"/>
    <x v="11"/>
    <x v="741"/>
    <x v="43"/>
    <x v="2"/>
    <x v="16"/>
    <s v="Premier Electric Letter Opener"/>
    <n v="695.16"/>
    <n v="6"/>
    <n v="34.76"/>
    <s v="Yes"/>
  </r>
  <r>
    <d v="2017-12-22T00:00:00"/>
    <x v="4"/>
    <x v="11"/>
    <x v="741"/>
    <x v="43"/>
    <x v="1"/>
    <x v="14"/>
    <s v="Bush Cubix Collection Bookcases, Fully Assembled"/>
    <n v="220.98"/>
    <n v="1"/>
    <n v="50.83"/>
    <s v="Yes"/>
  </r>
  <r>
    <d v="2017-12-22T00:00:00"/>
    <x v="4"/>
    <x v="11"/>
    <x v="743"/>
    <x v="4"/>
    <x v="2"/>
    <x v="3"/>
    <s v="Xerox 1931"/>
    <n v="25.92"/>
    <n v="5"/>
    <n v="9.07"/>
    <s v="Yes"/>
  </r>
  <r>
    <d v="2017-12-22T00:00:00"/>
    <x v="4"/>
    <x v="11"/>
    <x v="743"/>
    <x v="4"/>
    <x v="2"/>
    <x v="9"/>
    <s v="Cardinal HOLDit! Binder Insert Strips,Extra Strips"/>
    <n v="6.33"/>
    <n v="5"/>
    <n v="-9.81"/>
    <s v="No"/>
  </r>
  <r>
    <d v="2017-12-22T00:00:00"/>
    <x v="4"/>
    <x v="11"/>
    <x v="743"/>
    <x v="4"/>
    <x v="2"/>
    <x v="3"/>
    <s v="Xerox 1887"/>
    <n v="75.88"/>
    <n v="5"/>
    <n v="26.56"/>
    <s v="Yes"/>
  </r>
  <r>
    <d v="2017-12-22T00:00:00"/>
    <x v="4"/>
    <x v="11"/>
    <x v="295"/>
    <x v="39"/>
    <x v="1"/>
    <x v="1"/>
    <s v="Situations Contoured Folding Chairs, 4/Set"/>
    <n v="141.96"/>
    <n v="2"/>
    <n v="35.49"/>
    <s v="Yes"/>
  </r>
  <r>
    <d v="2017-12-22T00:00:00"/>
    <x v="4"/>
    <x v="11"/>
    <x v="743"/>
    <x v="22"/>
    <x v="1"/>
    <x v="7"/>
    <s v="Lesro Round Back Collection Coffee Table, End Table"/>
    <n v="182.55"/>
    <n v="2"/>
    <n v="-135.09"/>
    <s v="No"/>
  </r>
  <r>
    <d v="2017-12-22T00:00:00"/>
    <x v="4"/>
    <x v="11"/>
    <x v="632"/>
    <x v="5"/>
    <x v="0"/>
    <x v="0"/>
    <s v="Kensington Expert Mouse Optical USB Trackball for PC or Mac"/>
    <n v="474.95"/>
    <n v="5"/>
    <n v="142.49"/>
    <s v="Yes"/>
  </r>
  <r>
    <d v="2017-12-22T00:00:00"/>
    <x v="4"/>
    <x v="11"/>
    <x v="697"/>
    <x v="7"/>
    <x v="1"/>
    <x v="7"/>
    <s v="Office Impressions End Table, 20-1/2&quot;H x 24&quot;W x 20&quot;D"/>
    <n v="607.52"/>
    <n v="2"/>
    <n v="97.2"/>
    <s v="Yes"/>
  </r>
  <r>
    <d v="2017-12-22T00:00:00"/>
    <x v="4"/>
    <x v="11"/>
    <x v="697"/>
    <x v="7"/>
    <x v="2"/>
    <x v="6"/>
    <s v="Personal File Boxes with Fold-Down Carry Handle"/>
    <n v="31.16"/>
    <n v="2"/>
    <n v="7.79"/>
    <s v="Yes"/>
  </r>
  <r>
    <d v="2017-12-22T00:00:00"/>
    <x v="4"/>
    <x v="11"/>
    <x v="18"/>
    <x v="23"/>
    <x v="1"/>
    <x v="7"/>
    <s v="Bevis Round Bullnose 29&quot; High Table Top"/>
    <n v="934.96"/>
    <n v="6"/>
    <n v="-249.32"/>
    <s v="No"/>
  </r>
  <r>
    <d v="2017-12-22T00:00:00"/>
    <x v="4"/>
    <x v="11"/>
    <x v="18"/>
    <x v="23"/>
    <x v="0"/>
    <x v="0"/>
    <s v="Logitech ClearChat Comfort/USB Headset H390"/>
    <n v="46.86"/>
    <n v="2"/>
    <n v="7.62"/>
    <s v="Yes"/>
  </r>
  <r>
    <d v="2017-12-22T00:00:00"/>
    <x v="4"/>
    <x v="11"/>
    <x v="18"/>
    <x v="23"/>
    <x v="2"/>
    <x v="6"/>
    <s v="Crate-A-Files"/>
    <n v="26.16"/>
    <n v="3"/>
    <n v="1.96"/>
    <s v="Yes"/>
  </r>
  <r>
    <d v="2017-12-22T00:00:00"/>
    <x v="4"/>
    <x v="11"/>
    <x v="18"/>
    <x v="23"/>
    <x v="2"/>
    <x v="11"/>
    <s v="Newell 325"/>
    <n v="23.13"/>
    <n v="7"/>
    <n v="2.89"/>
    <s v="Yes"/>
  </r>
  <r>
    <d v="2017-12-22T00:00:00"/>
    <x v="4"/>
    <x v="11"/>
    <x v="18"/>
    <x v="23"/>
    <x v="2"/>
    <x v="10"/>
    <s v="Holmes Replacement Filter for HEPA Air Cleaner, Large Room"/>
    <n v="59.24"/>
    <n v="5"/>
    <n v="16.29"/>
    <s v="Yes"/>
  </r>
  <r>
    <d v="2017-12-23T00:00:00"/>
    <x v="4"/>
    <x v="11"/>
    <x v="228"/>
    <x v="5"/>
    <x v="2"/>
    <x v="11"/>
    <s v="Binney &amp; Smith Crayola Metallic Crayons, 16-Color Pack"/>
    <n v="13.48"/>
    <n v="4"/>
    <n v="5.93"/>
    <s v="Yes"/>
  </r>
  <r>
    <d v="2017-12-23T00:00:00"/>
    <x v="4"/>
    <x v="11"/>
    <x v="294"/>
    <x v="30"/>
    <x v="1"/>
    <x v="5"/>
    <s v="Tenex Traditional Chairmats for Medium Pile Carpet, Standard Lip, 36&quot; x 48&quot;"/>
    <n v="181.95"/>
    <n v="3"/>
    <n v="38.21"/>
    <s v="Yes"/>
  </r>
  <r>
    <d v="2017-12-23T00:00:00"/>
    <x v="4"/>
    <x v="11"/>
    <x v="38"/>
    <x v="4"/>
    <x v="2"/>
    <x v="3"/>
    <s v="Spiral Phone Message Books with Labels by Adams"/>
    <n v="28.67"/>
    <n v="8"/>
    <n v="10.39"/>
    <s v="Yes"/>
  </r>
  <r>
    <d v="2017-12-23T00:00:00"/>
    <x v="4"/>
    <x v="11"/>
    <x v="38"/>
    <x v="4"/>
    <x v="2"/>
    <x v="10"/>
    <s v="Acco 6 Outlet Guardian Premium Plus Surge Suppressor"/>
    <n v="29.31"/>
    <n v="8"/>
    <n v="-74.75"/>
    <s v="No"/>
  </r>
  <r>
    <d v="2017-12-23T00:00:00"/>
    <x v="4"/>
    <x v="11"/>
    <x v="541"/>
    <x v="23"/>
    <x v="1"/>
    <x v="5"/>
    <s v="Executive Impressions 14&quot; Two-Color Numerals Wall Clock"/>
    <n v="72.7"/>
    <n v="4"/>
    <n v="19.079999999999998"/>
    <s v="Yes"/>
  </r>
  <r>
    <d v="2017-12-23T00:00:00"/>
    <x v="4"/>
    <x v="11"/>
    <x v="541"/>
    <x v="23"/>
    <x v="2"/>
    <x v="11"/>
    <s v="Pencil and Crayon Sharpener"/>
    <n v="12.26"/>
    <n v="7"/>
    <n v="1.07"/>
    <s v="Yes"/>
  </r>
  <r>
    <d v="2017-12-23T00:00:00"/>
    <x v="4"/>
    <x v="11"/>
    <x v="541"/>
    <x v="23"/>
    <x v="2"/>
    <x v="6"/>
    <s v="Safco Industrial Wire Shelving System"/>
    <n v="218.35"/>
    <n v="3"/>
    <n v="-54.59"/>
    <s v="No"/>
  </r>
  <r>
    <d v="2017-12-23T00:00:00"/>
    <x v="4"/>
    <x v="11"/>
    <x v="426"/>
    <x v="9"/>
    <x v="2"/>
    <x v="6"/>
    <s v="Personal Filing Tote with Lid, Black/Gray"/>
    <n v="62.04"/>
    <n v="4"/>
    <n v="17.37"/>
    <s v="Yes"/>
  </r>
  <r>
    <d v="2017-12-23T00:00:00"/>
    <x v="4"/>
    <x v="11"/>
    <x v="426"/>
    <x v="9"/>
    <x v="0"/>
    <x v="2"/>
    <s v="Ativa D5772 2-Line 5.8GHz Digital Expandable Corded/Cordless Phone System with Answering &amp; Caller ID/Call Waiting, Black/Silver"/>
    <n v="494.97"/>
    <n v="3"/>
    <n v="148.49"/>
    <s v="Yes"/>
  </r>
  <r>
    <d v="2017-12-23T00:00:00"/>
    <x v="4"/>
    <x v="11"/>
    <x v="426"/>
    <x v="9"/>
    <x v="2"/>
    <x v="6"/>
    <s v="Gould Plastics 18-Pocket Panel Bin, 34w x 5-1/4d x 20-1/2h"/>
    <n v="367.96"/>
    <n v="4"/>
    <n v="14.72"/>
    <s v="Yes"/>
  </r>
  <r>
    <d v="2017-12-23T00:00:00"/>
    <x v="4"/>
    <x v="11"/>
    <x v="426"/>
    <x v="9"/>
    <x v="2"/>
    <x v="3"/>
    <s v="Ink Jet Note and Greeting Cards, 8-1/2&quot; x 5-1/2&quot; Card Size"/>
    <n v="44.96"/>
    <n v="2"/>
    <n v="20.68"/>
    <s v="Yes"/>
  </r>
  <r>
    <d v="2017-12-23T00:00:00"/>
    <x v="4"/>
    <x v="11"/>
    <x v="426"/>
    <x v="9"/>
    <x v="2"/>
    <x v="13"/>
    <s v="Tyvek Interoffice Envelopes, 9 1/2&quot; x 12 1/2&quot;, 100/Box"/>
    <n v="182.94"/>
    <n v="3"/>
    <n v="85.98"/>
    <s v="Yes"/>
  </r>
  <r>
    <d v="2017-12-23T00:00:00"/>
    <x v="4"/>
    <x v="11"/>
    <x v="422"/>
    <x v="3"/>
    <x v="2"/>
    <x v="9"/>
    <s v="Wilson Jones International Size A4 Ring Binders"/>
    <n v="13.84"/>
    <n v="4"/>
    <n v="-22.14"/>
    <s v="No"/>
  </r>
  <r>
    <d v="2017-12-23T00:00:00"/>
    <x v="4"/>
    <x v="11"/>
    <x v="422"/>
    <x v="3"/>
    <x v="2"/>
    <x v="3"/>
    <s v="Xerox 1940"/>
    <n v="175.87"/>
    <n v="4"/>
    <n v="63.75"/>
    <s v="Yes"/>
  </r>
  <r>
    <d v="2017-12-23T00:00:00"/>
    <x v="4"/>
    <x v="11"/>
    <x v="619"/>
    <x v="30"/>
    <x v="1"/>
    <x v="5"/>
    <s v="DAX Wood Document Frame"/>
    <n v="27.46"/>
    <n v="2"/>
    <n v="9.89"/>
    <s v="Yes"/>
  </r>
  <r>
    <d v="2017-12-24T00:00:00"/>
    <x v="4"/>
    <x v="11"/>
    <x v="561"/>
    <x v="2"/>
    <x v="2"/>
    <x v="10"/>
    <s v="Staple holder"/>
    <n v="35.909999999999997"/>
    <n v="3"/>
    <n v="9.6999999999999993"/>
    <s v="Yes"/>
  </r>
  <r>
    <d v="2017-12-24T00:00:00"/>
    <x v="4"/>
    <x v="11"/>
    <x v="544"/>
    <x v="2"/>
    <x v="2"/>
    <x v="9"/>
    <s v="Acco Four Pocket Poly Ring Binder with Label Holder, Smoke, 1&quot;"/>
    <n v="17.88"/>
    <n v="3"/>
    <n v="5.59"/>
    <s v="Yes"/>
  </r>
  <r>
    <d v="2017-12-24T00:00:00"/>
    <x v="4"/>
    <x v="11"/>
    <x v="550"/>
    <x v="1"/>
    <x v="2"/>
    <x v="6"/>
    <s v="Office Impressions Heavy Duty Welded Shelving &amp; Multimedia Storage Drawers"/>
    <n v="1003.62"/>
    <n v="6"/>
    <n v="0"/>
    <s v="Break-Even"/>
  </r>
  <r>
    <d v="2017-12-24T00:00:00"/>
    <x v="4"/>
    <x v="11"/>
    <x v="472"/>
    <x v="2"/>
    <x v="1"/>
    <x v="1"/>
    <s v="DMI Arturo Collection Mission-style Design Wood Chair"/>
    <n v="271.76"/>
    <n v="2"/>
    <n v="48.31"/>
    <s v="Yes"/>
  </r>
  <r>
    <d v="2017-12-24T00:00:00"/>
    <x v="4"/>
    <x v="11"/>
    <x v="472"/>
    <x v="2"/>
    <x v="2"/>
    <x v="9"/>
    <s v="DXL Angle-View Binders with Locking Rings, Black"/>
    <n v="14.38"/>
    <n v="3"/>
    <n v="4.8499999999999996"/>
    <s v="Yes"/>
  </r>
  <r>
    <d v="2017-12-24T00:00:00"/>
    <x v="4"/>
    <x v="11"/>
    <x v="701"/>
    <x v="2"/>
    <x v="1"/>
    <x v="5"/>
    <s v="Eldon Delta Triangular Chair Mat, 52&quot; x 58&quot;, Clear"/>
    <n v="37.93"/>
    <n v="1"/>
    <n v="6.83"/>
    <s v="Yes"/>
  </r>
  <r>
    <d v="2017-12-24T00:00:00"/>
    <x v="4"/>
    <x v="11"/>
    <x v="386"/>
    <x v="19"/>
    <x v="0"/>
    <x v="15"/>
    <s v="DYMO CardScan Personal V9 Business Card Scanner"/>
    <n v="479.97"/>
    <n v="3"/>
    <n v="239.99"/>
    <s v="Yes"/>
  </r>
  <r>
    <d v="2017-12-24T00:00:00"/>
    <x v="4"/>
    <x v="11"/>
    <x v="386"/>
    <x v="19"/>
    <x v="1"/>
    <x v="1"/>
    <s v="Iceberg Nesting Folding Chair, 19w x 6d x 43h"/>
    <n v="232.88"/>
    <n v="4"/>
    <n v="60.55"/>
    <s v="Yes"/>
  </r>
  <r>
    <d v="2017-12-24T00:00:00"/>
    <x v="4"/>
    <x v="11"/>
    <x v="516"/>
    <x v="5"/>
    <x v="0"/>
    <x v="12"/>
    <s v="Hewlett Packard LaserJet 3310 Copier"/>
    <n v="2879.95"/>
    <n v="6"/>
    <n v="1007.98"/>
    <s v="Yes"/>
  </r>
  <r>
    <d v="2017-12-24T00:00:00"/>
    <x v="4"/>
    <x v="11"/>
    <x v="516"/>
    <x v="5"/>
    <x v="2"/>
    <x v="9"/>
    <s v="Vinyl Sectional Post Binders"/>
    <n v="90.48"/>
    <n v="3"/>
    <n v="33.93"/>
    <s v="Yes"/>
  </r>
  <r>
    <d v="2017-12-24T00:00:00"/>
    <x v="4"/>
    <x v="11"/>
    <x v="594"/>
    <x v="22"/>
    <x v="1"/>
    <x v="5"/>
    <s v="Acrylic Self-Standing Desk Frames"/>
    <n v="8.5399999999999991"/>
    <n v="4"/>
    <n v="1.92"/>
    <s v="Yes"/>
  </r>
  <r>
    <d v="2017-12-24T00:00:00"/>
    <x v="4"/>
    <x v="11"/>
    <x v="594"/>
    <x v="22"/>
    <x v="1"/>
    <x v="1"/>
    <s v="Global Leather Executive Chair"/>
    <n v="842.38"/>
    <n v="3"/>
    <n v="105.3"/>
    <s v="Yes"/>
  </r>
  <r>
    <d v="2017-12-24T00:00:00"/>
    <x v="4"/>
    <x v="11"/>
    <x v="778"/>
    <x v="4"/>
    <x v="2"/>
    <x v="6"/>
    <s v="Economy Rollaway Files"/>
    <n v="264.32"/>
    <n v="2"/>
    <n v="19.82"/>
    <s v="Yes"/>
  </r>
  <r>
    <d v="2017-12-24T00:00:00"/>
    <x v="4"/>
    <x v="11"/>
    <x v="692"/>
    <x v="41"/>
    <x v="2"/>
    <x v="9"/>
    <s v="GBC Instant Index System for Binding Systems"/>
    <n v="21.31"/>
    <n v="3"/>
    <n v="7.99"/>
    <s v="Yes"/>
  </r>
  <r>
    <d v="2017-12-24T00:00:00"/>
    <x v="4"/>
    <x v="11"/>
    <x v="354"/>
    <x v="6"/>
    <x v="2"/>
    <x v="3"/>
    <s v="Xerox 214"/>
    <n v="19.440000000000001"/>
    <n v="3"/>
    <n v="9.33"/>
    <s v="Yes"/>
  </r>
  <r>
    <d v="2017-12-24T00:00:00"/>
    <x v="4"/>
    <x v="11"/>
    <x v="354"/>
    <x v="6"/>
    <x v="2"/>
    <x v="9"/>
    <s v="Avery Triangle Shaped Sheet Lifters, Black, 2/Pack"/>
    <n v="12.3"/>
    <n v="5"/>
    <n v="6.15"/>
    <s v="Yes"/>
  </r>
  <r>
    <d v="2017-12-25T00:00:00"/>
    <x v="4"/>
    <x v="11"/>
    <x v="734"/>
    <x v="2"/>
    <x v="1"/>
    <x v="5"/>
    <s v="Magnifier Swing Arm Lamp"/>
    <n v="41.96"/>
    <n v="2"/>
    <n v="10.91"/>
    <s v="Yes"/>
  </r>
  <r>
    <d v="2017-12-25T00:00:00"/>
    <x v="4"/>
    <x v="11"/>
    <x v="565"/>
    <x v="2"/>
    <x v="1"/>
    <x v="14"/>
    <s v="Bush Andora Bookcase, Maple/Graphite Gray Finish"/>
    <n v="191.98"/>
    <n v="2"/>
    <n v="4.8"/>
    <s v="Yes"/>
  </r>
  <r>
    <d v="2017-12-25T00:00:00"/>
    <x v="4"/>
    <x v="11"/>
    <x v="691"/>
    <x v="17"/>
    <x v="2"/>
    <x v="6"/>
    <s v="Fellowes Bankers Box Stor/Drawer Steel Plus"/>
    <n v="95.94"/>
    <n v="3"/>
    <n v="9.59"/>
    <s v="Yes"/>
  </r>
  <r>
    <d v="2017-12-25T00:00:00"/>
    <x v="4"/>
    <x v="11"/>
    <x v="691"/>
    <x v="17"/>
    <x v="1"/>
    <x v="1"/>
    <s v="Global Value Mid-Back Manager's Chair, Gray"/>
    <n v="304.45"/>
    <n v="5"/>
    <n v="76.11"/>
    <s v="Yes"/>
  </r>
  <r>
    <d v="2017-12-25T00:00:00"/>
    <x v="4"/>
    <x v="11"/>
    <x v="748"/>
    <x v="18"/>
    <x v="0"/>
    <x v="0"/>
    <s v="Maxell 4.7GB DVD-R"/>
    <n v="158.93"/>
    <n v="7"/>
    <n v="41.72"/>
    <s v="Yes"/>
  </r>
  <r>
    <d v="2017-12-25T00:00:00"/>
    <x v="4"/>
    <x v="11"/>
    <x v="748"/>
    <x v="18"/>
    <x v="2"/>
    <x v="9"/>
    <s v="Satellite Sectional Post Binders"/>
    <n v="13.02"/>
    <n v="1"/>
    <n v="-10.42"/>
    <s v="No"/>
  </r>
  <r>
    <d v="2017-12-25T00:00:00"/>
    <x v="4"/>
    <x v="11"/>
    <x v="748"/>
    <x v="18"/>
    <x v="1"/>
    <x v="7"/>
    <s v="Hon Rectangular Conference Tables"/>
    <n v="273.06"/>
    <n v="2"/>
    <n v="-104.67"/>
    <s v="No"/>
  </r>
  <r>
    <d v="2017-12-25T00:00:00"/>
    <x v="4"/>
    <x v="11"/>
    <x v="748"/>
    <x v="18"/>
    <x v="2"/>
    <x v="4"/>
    <s v="Staples"/>
    <n v="39.31"/>
    <n v="13"/>
    <n v="12.78"/>
    <s v="Yes"/>
  </r>
  <r>
    <d v="2017-12-25T00:00:00"/>
    <x v="4"/>
    <x v="11"/>
    <x v="771"/>
    <x v="39"/>
    <x v="2"/>
    <x v="3"/>
    <s v="14-7/8 x 11 Blue Bar Computer Printout Paper"/>
    <n v="96.08"/>
    <n v="2"/>
    <n v="46.12"/>
    <s v="Yes"/>
  </r>
  <r>
    <d v="2017-12-25T00:00:00"/>
    <x v="4"/>
    <x v="11"/>
    <x v="771"/>
    <x v="39"/>
    <x v="2"/>
    <x v="4"/>
    <s v="Assorted Color Push Pins"/>
    <n v="3.62"/>
    <n v="2"/>
    <n v="1.19"/>
    <s v="Yes"/>
  </r>
  <r>
    <d v="2017-12-25T00:00:00"/>
    <x v="4"/>
    <x v="11"/>
    <x v="771"/>
    <x v="39"/>
    <x v="2"/>
    <x v="3"/>
    <s v="Xerox 1915"/>
    <n v="629.1"/>
    <n v="6"/>
    <n v="301.97000000000003"/>
    <s v="Yes"/>
  </r>
  <r>
    <d v="2017-12-25T00:00:00"/>
    <x v="4"/>
    <x v="11"/>
    <x v="771"/>
    <x v="39"/>
    <x v="0"/>
    <x v="2"/>
    <s v="AT&amp;T 17929 Lendline Telephone"/>
    <n v="90.48"/>
    <n v="2"/>
    <n v="23.52"/>
    <s v="Yes"/>
  </r>
  <r>
    <d v="2017-12-25T00:00:00"/>
    <x v="4"/>
    <x v="11"/>
    <x v="484"/>
    <x v="5"/>
    <x v="2"/>
    <x v="9"/>
    <s v="GBC DocuBind P50 Personal Binding Machine"/>
    <n v="153.55000000000001"/>
    <n v="3"/>
    <n v="51.82"/>
    <s v="Yes"/>
  </r>
  <r>
    <d v="2017-12-25T00:00:00"/>
    <x v="4"/>
    <x v="11"/>
    <x v="484"/>
    <x v="5"/>
    <x v="2"/>
    <x v="6"/>
    <s v="Tennsco Stur-D-Stor Boltless Shelving, 5 Shelves, 24&quot; Deep, Sand"/>
    <n v="270.62"/>
    <n v="2"/>
    <n v="2.71"/>
    <s v="Yes"/>
  </r>
  <r>
    <d v="2017-12-25T00:00:00"/>
    <x v="4"/>
    <x v="11"/>
    <x v="220"/>
    <x v="1"/>
    <x v="2"/>
    <x v="9"/>
    <s v="Tuff Stuff Recycled Round Ring Binders"/>
    <n v="3.86"/>
    <n v="1"/>
    <n v="1.4"/>
    <s v="Yes"/>
  </r>
  <r>
    <d v="2017-12-25T00:00:00"/>
    <x v="4"/>
    <x v="11"/>
    <x v="160"/>
    <x v="4"/>
    <x v="2"/>
    <x v="9"/>
    <s v="Wilson Jones Legal Size Ring Binders"/>
    <n v="39.58"/>
    <n v="9"/>
    <n v="-59.37"/>
    <s v="No"/>
  </r>
  <r>
    <d v="2017-12-25T00:00:00"/>
    <x v="4"/>
    <x v="11"/>
    <x v="160"/>
    <x v="4"/>
    <x v="2"/>
    <x v="16"/>
    <s v="Staple remover"/>
    <n v="44.69"/>
    <n v="7"/>
    <n v="5.03"/>
    <s v="Yes"/>
  </r>
  <r>
    <d v="2017-12-25T00:00:00"/>
    <x v="4"/>
    <x v="11"/>
    <x v="160"/>
    <x v="4"/>
    <x v="2"/>
    <x v="11"/>
    <s v="Newell 34"/>
    <n v="31.74"/>
    <n v="2"/>
    <n v="2.38"/>
    <s v="Yes"/>
  </r>
  <r>
    <d v="2017-12-25T00:00:00"/>
    <x v="4"/>
    <x v="11"/>
    <x v="160"/>
    <x v="4"/>
    <x v="2"/>
    <x v="9"/>
    <s v="Wilson Jones Ledger-Size, Piano-Hinge Binder, 2&quot;, Blue"/>
    <n v="40.98"/>
    <n v="5"/>
    <n v="-65.569999999999993"/>
    <s v="No"/>
  </r>
  <r>
    <d v="2017-12-25T00:00:00"/>
    <x v="4"/>
    <x v="11"/>
    <x v="160"/>
    <x v="4"/>
    <x v="2"/>
    <x v="9"/>
    <s v="Wilson Jones 1&quot; Hanging DublLock Ring Binders"/>
    <n v="3.17"/>
    <n v="3"/>
    <n v="-5.07"/>
    <s v="No"/>
  </r>
  <r>
    <d v="2017-12-25T00:00:00"/>
    <x v="4"/>
    <x v="11"/>
    <x v="100"/>
    <x v="11"/>
    <x v="1"/>
    <x v="5"/>
    <s v="Eldon 400 Class Desk Accessories, Black Carbon"/>
    <n v="21"/>
    <n v="3"/>
    <n v="5.78"/>
    <s v="Yes"/>
  </r>
  <r>
    <d v="2017-12-25T00:00:00"/>
    <x v="4"/>
    <x v="11"/>
    <x v="100"/>
    <x v="11"/>
    <x v="0"/>
    <x v="15"/>
    <s v="Lexmark 20R1285 X6650 Wireless All-in-One Printer"/>
    <n v="120"/>
    <n v="2"/>
    <n v="-7.2"/>
    <s v="No"/>
  </r>
  <r>
    <d v="2017-12-25T00:00:00"/>
    <x v="4"/>
    <x v="11"/>
    <x v="148"/>
    <x v="8"/>
    <x v="0"/>
    <x v="0"/>
    <s v="Memorex Micro Travel Drive 4 GB"/>
    <n v="31.8"/>
    <n v="3"/>
    <n v="13.67"/>
    <s v="Yes"/>
  </r>
  <r>
    <d v="2017-12-26T00:00:00"/>
    <x v="4"/>
    <x v="11"/>
    <x v="79"/>
    <x v="34"/>
    <x v="2"/>
    <x v="3"/>
    <s v="Recycled Desk Saver Line &quot;While You Were Out&quot; Book, 5 1/2&quot; X 4&quot;"/>
    <n v="44.75"/>
    <n v="5"/>
    <n v="20.59"/>
    <s v="Yes"/>
  </r>
  <r>
    <d v="2017-12-26T00:00:00"/>
    <x v="4"/>
    <x v="11"/>
    <x v="127"/>
    <x v="18"/>
    <x v="2"/>
    <x v="9"/>
    <s v="Acco Economy Flexible Poly Round Ring Binder"/>
    <n v="3.13"/>
    <n v="2"/>
    <n v="-2.61"/>
    <s v="No"/>
  </r>
  <r>
    <d v="2017-12-26T00:00:00"/>
    <x v="4"/>
    <x v="11"/>
    <x v="523"/>
    <x v="31"/>
    <x v="2"/>
    <x v="6"/>
    <s v="Tennsco Single-Tier Lockers"/>
    <n v="750.68"/>
    <n v="2"/>
    <n v="37.53"/>
    <s v="Yes"/>
  </r>
  <r>
    <d v="2017-12-26T00:00:00"/>
    <x v="4"/>
    <x v="11"/>
    <x v="166"/>
    <x v="4"/>
    <x v="2"/>
    <x v="3"/>
    <s v="Xerox 1959"/>
    <n v="16.03"/>
    <n v="3"/>
    <n v="5.61"/>
    <s v="Yes"/>
  </r>
  <r>
    <d v="2017-12-27T00:00:00"/>
    <x v="4"/>
    <x v="11"/>
    <x v="708"/>
    <x v="18"/>
    <x v="0"/>
    <x v="2"/>
    <s v="AT&amp;T 1080 Corded phone"/>
    <n v="164.39"/>
    <n v="2"/>
    <n v="-35.619999999999997"/>
    <s v="No"/>
  </r>
  <r>
    <d v="2017-12-27T00:00:00"/>
    <x v="4"/>
    <x v="11"/>
    <x v="708"/>
    <x v="18"/>
    <x v="2"/>
    <x v="11"/>
    <s v="BIC Brite Liner Highlighters"/>
    <n v="13.25"/>
    <n v="4"/>
    <n v="3.64"/>
    <s v="Yes"/>
  </r>
  <r>
    <d v="2017-12-28T00:00:00"/>
    <x v="4"/>
    <x v="11"/>
    <x v="143"/>
    <x v="5"/>
    <x v="2"/>
    <x v="6"/>
    <s v="Adjustable Depth Letter/Legal Cart"/>
    <n v="725.84"/>
    <n v="4"/>
    <n v="210.49"/>
    <s v="Yes"/>
  </r>
  <r>
    <d v="2017-12-28T00:00:00"/>
    <x v="4"/>
    <x v="11"/>
    <x v="302"/>
    <x v="2"/>
    <x v="2"/>
    <x v="8"/>
    <s v="Avery 473"/>
    <n v="72.45"/>
    <n v="7"/>
    <n v="34.78"/>
    <s v="Yes"/>
  </r>
  <r>
    <d v="2017-12-28T00:00:00"/>
    <x v="4"/>
    <x v="11"/>
    <x v="302"/>
    <x v="2"/>
    <x v="2"/>
    <x v="4"/>
    <s v="OIC Bulk Pack Metal Binder Clips"/>
    <n v="13.96"/>
    <n v="4"/>
    <n v="6.42"/>
    <s v="Yes"/>
  </r>
  <r>
    <d v="2017-12-28T00:00:00"/>
    <x v="4"/>
    <x v="11"/>
    <x v="302"/>
    <x v="2"/>
    <x v="2"/>
    <x v="9"/>
    <s v="Storex Dura Pro Binders"/>
    <n v="33.26"/>
    <n v="7"/>
    <n v="11.23"/>
    <s v="Yes"/>
  </r>
  <r>
    <d v="2017-12-28T00:00:00"/>
    <x v="4"/>
    <x v="11"/>
    <x v="302"/>
    <x v="2"/>
    <x v="0"/>
    <x v="2"/>
    <s v="Cush Cases Heavy Duty Rugged Cover Case for Samsung Galaxy S5 - Purple"/>
    <n v="14.85"/>
    <n v="3"/>
    <n v="4.01"/>
    <s v="Yes"/>
  </r>
  <r>
    <d v="2017-12-28T00:00:00"/>
    <x v="4"/>
    <x v="11"/>
    <x v="719"/>
    <x v="4"/>
    <x v="2"/>
    <x v="11"/>
    <s v="Stanley Bostitch Contemporary Electric Pencil Sharpeners"/>
    <n v="27.17"/>
    <n v="2"/>
    <n v="2.72"/>
    <s v="Yes"/>
  </r>
  <r>
    <d v="2017-12-28T00:00:00"/>
    <x v="4"/>
    <x v="11"/>
    <x v="719"/>
    <x v="4"/>
    <x v="1"/>
    <x v="14"/>
    <s v="Bush Westfield Collection Bookcases, Medium Cherry Finish"/>
    <n v="78.849999999999994"/>
    <n v="2"/>
    <n v="-11.6"/>
    <s v="No"/>
  </r>
  <r>
    <d v="2017-12-28T00:00:00"/>
    <x v="4"/>
    <x v="11"/>
    <x v="348"/>
    <x v="1"/>
    <x v="1"/>
    <x v="5"/>
    <s v="3M Hangers With Command Adhesive"/>
    <n v="7.4"/>
    <n v="2"/>
    <n v="3.03"/>
    <s v="Yes"/>
  </r>
  <r>
    <d v="2017-12-28T00:00:00"/>
    <x v="4"/>
    <x v="11"/>
    <x v="242"/>
    <x v="23"/>
    <x v="2"/>
    <x v="6"/>
    <s v="Carina Double Wide Media Storage Towers in Natural &amp; Black"/>
    <n v="64.78"/>
    <n v="1"/>
    <n v="-12.96"/>
    <s v="No"/>
  </r>
  <r>
    <d v="2017-12-28T00:00:00"/>
    <x v="4"/>
    <x v="11"/>
    <x v="593"/>
    <x v="15"/>
    <x v="2"/>
    <x v="9"/>
    <s v="Avery Reinforcements for Hole-Punch Pages"/>
    <n v="1.19"/>
    <n v="2"/>
    <n v="-0.99"/>
    <s v="No"/>
  </r>
  <r>
    <d v="2017-12-28T00:00:00"/>
    <x v="4"/>
    <x v="11"/>
    <x v="741"/>
    <x v="5"/>
    <x v="1"/>
    <x v="1"/>
    <s v="Novimex Turbo Task Chair"/>
    <n v="340.7"/>
    <n v="6"/>
    <n v="-34.07"/>
    <s v="No"/>
  </r>
  <r>
    <d v="2017-12-28T00:00:00"/>
    <x v="4"/>
    <x v="11"/>
    <x v="663"/>
    <x v="3"/>
    <x v="2"/>
    <x v="9"/>
    <s v="Computer Printout Index Tabs"/>
    <n v="1.68"/>
    <n v="5"/>
    <n v="-2.69"/>
    <s v="No"/>
  </r>
  <r>
    <d v="2017-12-28T00:00:00"/>
    <x v="4"/>
    <x v="11"/>
    <x v="663"/>
    <x v="3"/>
    <x v="1"/>
    <x v="5"/>
    <s v="G.E. Longer-Life Indoor Recessed Floodlight Bulbs"/>
    <n v="7.97"/>
    <n v="3"/>
    <n v="-2.39"/>
    <s v="No"/>
  </r>
  <r>
    <d v="2017-12-28T00:00:00"/>
    <x v="4"/>
    <x v="11"/>
    <x v="663"/>
    <x v="3"/>
    <x v="1"/>
    <x v="1"/>
    <s v="Padded Folding Chairs, Black, 4/Carton"/>
    <n v="113.37"/>
    <n v="2"/>
    <n v="-3.24"/>
    <s v="No"/>
  </r>
  <r>
    <d v="2017-12-28T00:00:00"/>
    <x v="4"/>
    <x v="11"/>
    <x v="663"/>
    <x v="3"/>
    <x v="1"/>
    <x v="5"/>
    <s v="3M Hangers With Command Adhesive"/>
    <n v="2.96"/>
    <n v="2"/>
    <n v="-1.41"/>
    <s v="No"/>
  </r>
  <r>
    <d v="2017-12-28T00:00:00"/>
    <x v="4"/>
    <x v="11"/>
    <x v="448"/>
    <x v="47"/>
    <x v="2"/>
    <x v="11"/>
    <s v="Staples in misc. colors"/>
    <n v="2.48"/>
    <n v="1"/>
    <n v="0.87"/>
    <s v="Yes"/>
  </r>
  <r>
    <d v="2017-12-28T00:00:00"/>
    <x v="4"/>
    <x v="11"/>
    <x v="448"/>
    <x v="47"/>
    <x v="2"/>
    <x v="9"/>
    <s v="Wilson Jones Impact Binders"/>
    <n v="25.9"/>
    <n v="5"/>
    <n v="12.69"/>
    <s v="Yes"/>
  </r>
  <r>
    <d v="2017-12-28T00:00:00"/>
    <x v="4"/>
    <x v="11"/>
    <x v="748"/>
    <x v="35"/>
    <x v="2"/>
    <x v="6"/>
    <s v="Eldon Mobile Mega Data Cart  Mega Stackable  Add-On Trays"/>
    <n v="118.25"/>
    <n v="5"/>
    <n v="34.29"/>
    <s v="Yes"/>
  </r>
  <r>
    <d v="2017-12-28T00:00:00"/>
    <x v="4"/>
    <x v="11"/>
    <x v="748"/>
    <x v="35"/>
    <x v="2"/>
    <x v="3"/>
    <s v="Xerox 1953"/>
    <n v="4.28"/>
    <n v="1"/>
    <n v="1.93"/>
    <s v="Yes"/>
  </r>
  <r>
    <d v="2017-12-29T00:00:00"/>
    <x v="4"/>
    <x v="11"/>
    <x v="270"/>
    <x v="5"/>
    <x v="1"/>
    <x v="1"/>
    <s v="Global High-Back Leather Tilter, Burgundy"/>
    <n v="393.57"/>
    <n v="4"/>
    <n v="-44.28"/>
    <s v="No"/>
  </r>
  <r>
    <d v="2017-12-29T00:00:00"/>
    <x v="4"/>
    <x v="11"/>
    <x v="270"/>
    <x v="5"/>
    <x v="0"/>
    <x v="2"/>
    <s v="Adtran 1202752G1"/>
    <n v="302.38"/>
    <n v="3"/>
    <n v="22.68"/>
    <s v="Yes"/>
  </r>
  <r>
    <d v="2017-12-29T00:00:00"/>
    <x v="4"/>
    <x v="11"/>
    <x v="221"/>
    <x v="2"/>
    <x v="2"/>
    <x v="4"/>
    <s v="Ideal Clamps"/>
    <n v="6.03"/>
    <n v="3"/>
    <n v="2.95"/>
    <s v="Yes"/>
  </r>
  <r>
    <d v="2017-12-29T00:00:00"/>
    <x v="4"/>
    <x v="11"/>
    <x v="590"/>
    <x v="10"/>
    <x v="2"/>
    <x v="3"/>
    <s v="Xerox 1915"/>
    <n v="209.7"/>
    <n v="2"/>
    <n v="100.66"/>
    <s v="Yes"/>
  </r>
  <r>
    <d v="2017-12-29T00:00:00"/>
    <x v="4"/>
    <x v="11"/>
    <x v="630"/>
    <x v="5"/>
    <x v="1"/>
    <x v="5"/>
    <s v="Nu-Dell Executive Frame"/>
    <n v="101.12"/>
    <n v="8"/>
    <n v="37.409999999999997"/>
    <s v="Yes"/>
  </r>
  <r>
    <d v="2017-12-29T00:00:00"/>
    <x v="4"/>
    <x v="11"/>
    <x v="113"/>
    <x v="1"/>
    <x v="2"/>
    <x v="4"/>
    <s v="Acco Glide Clips"/>
    <n v="19.600000000000001"/>
    <n v="5"/>
    <n v="9.6"/>
    <s v="Yes"/>
  </r>
  <r>
    <d v="2017-12-29T00:00:00"/>
    <x v="4"/>
    <x v="11"/>
    <x v="113"/>
    <x v="1"/>
    <x v="1"/>
    <x v="5"/>
    <s v="Hand-Finished Solid Wood Document Frame"/>
    <n v="68.459999999999994"/>
    <n v="2"/>
    <n v="20.54"/>
    <s v="Yes"/>
  </r>
  <r>
    <d v="2017-12-29T00:00:00"/>
    <x v="4"/>
    <x v="11"/>
    <x v="210"/>
    <x v="17"/>
    <x v="1"/>
    <x v="1"/>
    <s v="DMI Arturo Collection Mission-style Design Wood Chair"/>
    <n v="1207.8399999999999"/>
    <n v="8"/>
    <n v="314.04000000000002"/>
    <s v="Yes"/>
  </r>
  <r>
    <d v="2017-12-29T00:00:00"/>
    <x v="4"/>
    <x v="11"/>
    <x v="210"/>
    <x v="17"/>
    <x v="2"/>
    <x v="9"/>
    <s v="GBC ProClick Spines for 32-Hole Punch"/>
    <n v="12.53"/>
    <n v="1"/>
    <n v="5.89"/>
    <s v="Yes"/>
  </r>
  <r>
    <d v="2017-12-29T00:00:00"/>
    <x v="4"/>
    <x v="11"/>
    <x v="210"/>
    <x v="17"/>
    <x v="2"/>
    <x v="11"/>
    <s v="Panasonic KP-350BK Electric Pencil Sharpener with Auto Stop"/>
    <n v="34.58"/>
    <n v="1"/>
    <n v="10.029999999999999"/>
    <s v="Yes"/>
  </r>
  <r>
    <d v="2017-12-29T00:00:00"/>
    <x v="4"/>
    <x v="11"/>
    <x v="210"/>
    <x v="17"/>
    <x v="1"/>
    <x v="1"/>
    <s v="Global Leather and Oak Executive Chair, Black"/>
    <n v="300.98"/>
    <n v="1"/>
    <n v="87.28"/>
    <s v="Yes"/>
  </r>
  <r>
    <d v="2017-12-29T00:00:00"/>
    <x v="4"/>
    <x v="11"/>
    <x v="210"/>
    <x v="17"/>
    <x v="1"/>
    <x v="1"/>
    <s v="Harbour Creations Steel Folding Chair"/>
    <n v="258.75"/>
    <n v="3"/>
    <n v="77.63"/>
    <s v="Yes"/>
  </r>
  <r>
    <d v="2017-12-30T00:00:00"/>
    <x v="4"/>
    <x v="11"/>
    <x v="666"/>
    <x v="24"/>
    <x v="2"/>
    <x v="10"/>
    <s v="Eureka The Boss Plus 12-Amp Hard Box Upright Vacuum, Red"/>
    <n v="209.3"/>
    <n v="2"/>
    <n v="56.51"/>
    <s v="Yes"/>
  </r>
  <r>
    <d v="2017-12-30T00:00:00"/>
    <x v="4"/>
    <x v="11"/>
    <x v="148"/>
    <x v="2"/>
    <x v="1"/>
    <x v="14"/>
    <s v="Bush Westfield Collection Bookcases, Fully Assembled"/>
    <n v="323.14"/>
    <n v="4"/>
    <n v="12.12"/>
    <s v="Yes"/>
  </r>
  <r>
    <d v="2017-12-30T00:00:00"/>
    <x v="4"/>
    <x v="11"/>
    <x v="148"/>
    <x v="2"/>
    <x v="0"/>
    <x v="2"/>
    <s v="Gear Head AU3700S Headset"/>
    <n v="90.93"/>
    <n v="7"/>
    <n v="2.73"/>
    <s v="Yes"/>
  </r>
  <r>
    <d v="2017-12-30T00:00:00"/>
    <x v="4"/>
    <x v="11"/>
    <x v="148"/>
    <x v="2"/>
    <x v="2"/>
    <x v="9"/>
    <s v="Wilson Jones Legal Size Ring Binders"/>
    <n v="52.78"/>
    <n v="3"/>
    <n v="19.79"/>
    <s v="Yes"/>
  </r>
  <r>
    <d v="2017-12-30T00:00:00"/>
    <x v="4"/>
    <x v="11"/>
    <x v="750"/>
    <x v="5"/>
    <x v="2"/>
    <x v="9"/>
    <s v="Cardinal Slant-D Ring Binder, Heavy Gauge Vinyl"/>
    <n v="13.9"/>
    <n v="2"/>
    <n v="4.5199999999999996"/>
    <s v="Yes"/>
  </r>
  <r>
    <d v="2017-12-30T00:00:00"/>
    <x v="4"/>
    <x v="11"/>
    <x v="750"/>
    <x v="5"/>
    <x v="2"/>
    <x v="9"/>
    <s v="GBC Binding covers"/>
    <n v="20.72"/>
    <n v="2"/>
    <n v="6.48"/>
    <s v="Yes"/>
  </r>
  <r>
    <d v="2017-12-30T00:00:00"/>
    <x v="4"/>
    <x v="11"/>
    <x v="753"/>
    <x v="15"/>
    <x v="2"/>
    <x v="4"/>
    <s v="Bagged Rubber Bands"/>
    <n v="3.02"/>
    <n v="3"/>
    <n v="-0.6"/>
    <s v="No"/>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Bradley Drucker"/>
  </r>
  <r>
    <x v="0"/>
    <s v="Dave Brooks"/>
  </r>
  <r>
    <x v="0"/>
    <s v="Hallie Redmond"/>
  </r>
  <r>
    <x v="0"/>
    <s v="Vicky Freymann"/>
  </r>
  <r>
    <x v="0"/>
    <s v="Shahid Collister"/>
  </r>
  <r>
    <x v="0"/>
    <s v="Giulietta Weimer"/>
  </r>
  <r>
    <x v="0"/>
    <s v="Kunst Miller"/>
  </r>
  <r>
    <x v="0"/>
    <s v="Katharine Harms"/>
  </r>
  <r>
    <x v="0"/>
    <s v="Dianna Wilson"/>
  </r>
  <r>
    <x v="0"/>
    <s v="Corey Roper"/>
  </r>
  <r>
    <x v="0"/>
    <s v="Liz Thompson"/>
  </r>
  <r>
    <x v="0"/>
    <s v="Quincy Jones"/>
  </r>
  <r>
    <x v="0"/>
    <s v="Dorris liebe"/>
  </r>
  <r>
    <x v="0"/>
    <s v="Laurel Workman"/>
  </r>
  <r>
    <x v="0"/>
    <s v="Barbara Fisher"/>
  </r>
  <r>
    <x v="0"/>
    <s v="Ivan Liston"/>
  </r>
  <r>
    <x v="0"/>
    <s v="Ann Steele"/>
  </r>
  <r>
    <x v="0"/>
    <s v="Larry Tron"/>
  </r>
  <r>
    <x v="0"/>
    <s v="Jack Lebron"/>
  </r>
  <r>
    <x v="0"/>
    <s v="Lena Hernandez"/>
  </r>
  <r>
    <x v="0"/>
    <s v="Neil FranzÃ¶sisch"/>
  </r>
  <r>
    <x v="0"/>
    <s v="Russell Applegate"/>
  </r>
  <r>
    <x v="0"/>
    <s v="Natalie DeCherney"/>
  </r>
  <r>
    <x v="0"/>
    <s v="Ken Heidel"/>
  </r>
  <r>
    <x v="0"/>
    <s v="Suzanne McNair"/>
  </r>
  <r>
    <x v="0"/>
    <s v="Jack O'Briant"/>
  </r>
  <r>
    <x v="0"/>
    <s v="Paul Lucas"/>
  </r>
  <r>
    <x v="0"/>
    <s v="Daniel Lacy"/>
  </r>
  <r>
    <x v="0"/>
    <s v="Deirdre Greer"/>
  </r>
  <r>
    <x v="0"/>
    <s v="Erin Ashbrook"/>
  </r>
  <r>
    <x v="0"/>
    <s v="Resi PÃ¶lking"/>
  </r>
  <r>
    <x v="0"/>
    <s v="Toby Ritter"/>
  </r>
  <r>
    <x v="0"/>
    <s v="Toby Braunhardt"/>
  </r>
  <r>
    <x v="0"/>
    <s v="Joe Kamberova"/>
  </r>
  <r>
    <x v="0"/>
    <s v="Matt Connell"/>
  </r>
  <r>
    <x v="0"/>
    <s v="Anna Andreadi"/>
  </r>
  <r>
    <x v="0"/>
    <s v="Chris Selesnick"/>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Cynthia Delaney"/>
  </r>
  <r>
    <x v="0"/>
    <s v="Eric Barreto"/>
  </r>
  <r>
    <x v="0"/>
    <s v="Kristina Nunn"/>
  </r>
  <r>
    <x v="0"/>
    <s v="Nicole Hansen"/>
  </r>
  <r>
    <x v="0"/>
    <s v="Rob Dowd"/>
  </r>
  <r>
    <x v="0"/>
    <s v="Sam Craven"/>
  </r>
  <r>
    <x v="0"/>
    <s v="Anna HÃ¤berlin"/>
  </r>
  <r>
    <x v="0"/>
    <s v="Andrew Roberts"/>
  </r>
  <r>
    <x v="0"/>
    <s v="Cari Schnelling"/>
  </r>
  <r>
    <x v="0"/>
    <s v="Christine Kargatis"/>
  </r>
  <r>
    <x v="0"/>
    <s v="Stewart Visinsky"/>
  </r>
  <r>
    <x v="0"/>
    <s v="Eric Hoffmann"/>
  </r>
  <r>
    <x v="0"/>
    <s v="Nick Zandusky"/>
  </r>
  <r>
    <x v="0"/>
    <s v="Justin MacKendrick"/>
  </r>
  <r>
    <x v="0"/>
    <s v="Clay Ludtke"/>
  </r>
  <r>
    <x v="0"/>
    <s v="Katherine Ducich"/>
  </r>
  <r>
    <x v="0"/>
    <s v="Christina VanderZanden"/>
  </r>
  <r>
    <x v="0"/>
    <s v="Andy Gerbode"/>
  </r>
  <r>
    <x v="0"/>
    <s v="Sanjit Chand"/>
  </r>
  <r>
    <x v="0"/>
    <s v="Bryan Mills"/>
  </r>
  <r>
    <x v="0"/>
    <s v="Erin Smith"/>
  </r>
  <r>
    <x v="0"/>
    <s v="Roger Demir"/>
  </r>
  <r>
    <x v="0"/>
    <s v="Patrick O'Brill"/>
  </r>
  <r>
    <x v="0"/>
    <s v="Julie Kriz"/>
  </r>
  <r>
    <x v="0"/>
    <s v="Shahid Hopkins"/>
  </r>
  <r>
    <x v="0"/>
    <s v="Steven Ward"/>
  </r>
  <r>
    <x v="0"/>
    <s v="David Philippe"/>
  </r>
  <r>
    <x v="0"/>
    <s v="Michael Dominguez"/>
  </r>
  <r>
    <x v="0"/>
    <s v="Katherine Nockton"/>
  </r>
  <r>
    <x v="0"/>
    <s v="Matt Collins"/>
  </r>
  <r>
    <x v="0"/>
    <s v="Odella Nelson"/>
  </r>
  <r>
    <x v="0"/>
    <s v="Elizabeth Moffitt"/>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rren Powers"/>
  </r>
  <r>
    <x v="0"/>
    <s v="Ashley Jarboe"/>
  </r>
  <r>
    <x v="0"/>
    <s v="Anne Pryor"/>
  </r>
  <r>
    <x v="0"/>
    <s v="Jill Stevenson"/>
  </r>
  <r>
    <x v="0"/>
    <s v="Eva Jacobs"/>
  </r>
  <r>
    <x v="0"/>
    <s v="Katrina Edelman"/>
  </r>
  <r>
    <x v="0"/>
    <s v="Joni Sundaresam"/>
  </r>
  <r>
    <x v="0"/>
    <s v="Nathan Cano"/>
  </r>
  <r>
    <x v="0"/>
    <s v="Steven Cartwright"/>
  </r>
  <r>
    <x v="0"/>
    <s v="Ross Baird"/>
  </r>
  <r>
    <x v="0"/>
    <s v="Richard Eichhorn"/>
  </r>
  <r>
    <x v="0"/>
    <s v="Bruce Stewart"/>
  </r>
  <r>
    <x v="0"/>
    <s v="Berenike Kampe"/>
  </r>
  <r>
    <x v="0"/>
    <s v="Gary Hansen"/>
  </r>
  <r>
    <x v="0"/>
    <s v="Allen Goldenen"/>
  </r>
  <r>
    <x v="0"/>
    <s v="Mathew Reese"/>
  </r>
  <r>
    <x v="0"/>
    <s v="Beth Paige"/>
  </r>
  <r>
    <x v="0"/>
    <s v="Allen Rosenblatt"/>
  </r>
  <r>
    <x v="0"/>
    <s v="Sara Luxemburg"/>
  </r>
  <r>
    <x v="0"/>
    <s v="Denny Ordway"/>
  </r>
  <r>
    <x v="0"/>
    <s v="Russell D'Ascenzo"/>
  </r>
  <r>
    <x v="0"/>
    <s v="Maxwell Schwartz"/>
  </r>
  <r>
    <x v="0"/>
    <s v="Annie Thurman"/>
  </r>
  <r>
    <x v="0"/>
    <s v="Denise Monton"/>
  </r>
  <r>
    <x v="0"/>
    <s v="Stephanie Phelps"/>
  </r>
  <r>
    <x v="0"/>
    <s v="Tracy Collins"/>
  </r>
  <r>
    <x v="0"/>
    <s v="Nathan Gelder"/>
  </r>
  <r>
    <x v="0"/>
    <s v="Matthew Clasen"/>
  </r>
  <r>
    <x v="0"/>
    <s v="Dean Katz"/>
  </r>
  <r>
    <x v="0"/>
    <s v="Jason Fortune-"/>
  </r>
  <r>
    <x v="0"/>
    <s v="Rick Bensley"/>
  </r>
  <r>
    <x v="0"/>
    <s v="Alan Shonely"/>
  </r>
  <r>
    <x v="0"/>
    <s v="Bradley Nguyen"/>
  </r>
  <r>
    <x v="0"/>
    <s v="Christine Phan"/>
  </r>
  <r>
    <x v="0"/>
    <s v="Annie Zypern"/>
  </r>
  <r>
    <x v="0"/>
    <s v="Mark Haberlin"/>
  </r>
  <r>
    <x v="0"/>
    <s v="Sean Miller"/>
  </r>
  <r>
    <x v="0"/>
    <s v="Eileen Kiefer"/>
  </r>
  <r>
    <x v="0"/>
    <s v="Sample Company A"/>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Daniel Raglin"/>
  </r>
  <r>
    <x v="0"/>
    <s v="Mike Pelletier"/>
  </r>
  <r>
    <x v="0"/>
    <s v="Mike Gockenbach"/>
  </r>
  <r>
    <x v="0"/>
    <s v="Susan Gilcrest"/>
  </r>
  <r>
    <x v="0"/>
    <s v="Guy Armstrong"/>
  </r>
  <r>
    <x v="0"/>
    <s v="Mark Packer"/>
  </r>
  <r>
    <x v="0"/>
    <s v="Nat Carroll"/>
  </r>
  <r>
    <x v="0"/>
    <s v="Alex Avila"/>
  </r>
  <r>
    <x v="0"/>
    <s v="Jas O'Carroll"/>
  </r>
  <r>
    <x v="0"/>
    <s v="Dorothy Dickinson"/>
  </r>
  <r>
    <x v="0"/>
    <s v="Karen Bern"/>
  </r>
  <r>
    <x v="0"/>
    <s v="Trudy Glocke"/>
  </r>
  <r>
    <x v="0"/>
    <s v="Phillina Ober"/>
  </r>
  <r>
    <x v="0"/>
    <s v="Deborah Brumfield"/>
  </r>
  <r>
    <x v="0"/>
    <s v="Paul Knutson"/>
  </r>
  <r>
    <x v="0"/>
    <s v="Mary Zewe"/>
  </r>
  <r>
    <x v="0"/>
    <s v="Ken Black"/>
  </r>
  <r>
    <x v="0"/>
    <s v="Paul MacIntyre"/>
  </r>
  <r>
    <x v="0"/>
    <s v="Andrew Allen"/>
  </r>
  <r>
    <x v="0"/>
    <s v="Bill Shonely"/>
  </r>
  <r>
    <x v="0"/>
    <s v="Bobby Trafton"/>
  </r>
  <r>
    <x v="0"/>
    <s v="Valerie Dominguez"/>
  </r>
  <r>
    <x v="0"/>
    <s v="David Flashing"/>
  </r>
  <r>
    <x v="0"/>
    <s v="Joy Daniels"/>
  </r>
  <r>
    <x v="0"/>
    <s v="Chris Cortes"/>
  </r>
  <r>
    <x v="0"/>
    <s v="Nathan Mautz"/>
  </r>
  <r>
    <x v="0"/>
    <s v="MaryBeth Skach"/>
  </r>
  <r>
    <x v="0"/>
    <s v="William Brown"/>
  </r>
  <r>
    <x v="0"/>
    <s v="Sam Zeldin"/>
  </r>
  <r>
    <x v="0"/>
    <s v="Tiffany House"/>
  </r>
  <r>
    <x v="0"/>
    <s v="Cathy Prescott"/>
  </r>
  <r>
    <x v="0"/>
    <s v="Ben Ferrer"/>
  </r>
  <r>
    <x v="0"/>
    <s v="Paul Stevenson"/>
  </r>
  <r>
    <x v="0"/>
    <s v="John Lee"/>
  </r>
  <r>
    <x v="0"/>
    <s v="Nicole Fjeld"/>
  </r>
  <r>
    <x v="0"/>
    <s v="Seth Verno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Mick Brown"/>
  </r>
  <r>
    <x v="0"/>
    <s v="Aimee Bixby"/>
  </r>
  <r>
    <x v="0"/>
    <s v="Tracy Hopkins"/>
  </r>
  <r>
    <x v="0"/>
    <s v="Greg Maxwell"/>
  </r>
  <r>
    <x v="0"/>
    <s v="John Grady"/>
  </r>
  <r>
    <x v="0"/>
    <s v="Ruben Dartt"/>
  </r>
  <r>
    <x v="0"/>
    <s v="Roy Phan"/>
  </r>
  <r>
    <x v="0"/>
    <s v="Peter Fuller"/>
  </r>
  <r>
    <x v="0"/>
    <s v="Emily Burns"/>
  </r>
  <r>
    <x v="0"/>
    <s v="Giulietta Dortch"/>
  </r>
  <r>
    <x v="0"/>
    <s v="Michael Chen"/>
  </r>
  <r>
    <x v="0"/>
    <s v="Dan Campbell"/>
  </r>
  <r>
    <x v="0"/>
    <s v="Dennis Pardue"/>
  </r>
  <r>
    <x v="0"/>
    <s v="Don Miller"/>
  </r>
  <r>
    <x v="0"/>
    <s v="Chad Sievert"/>
  </r>
  <r>
    <x v="0"/>
    <s v="Sonia Sunley"/>
  </r>
  <r>
    <x v="0"/>
    <s v="Ricardo Sperren"/>
  </r>
  <r>
    <x v="0"/>
    <s v="Gary Zandusky"/>
  </r>
  <r>
    <x v="0"/>
    <s v="Nora Preis"/>
  </r>
  <r>
    <x v="0"/>
    <s v="Patrick Ryan"/>
  </r>
  <r>
    <x v="0"/>
    <s v="Brian Derr"/>
  </r>
  <r>
    <x v="0"/>
    <s v="Keith Herrera"/>
  </r>
  <r>
    <x v="0"/>
    <s v="Deanra Eno"/>
  </r>
  <r>
    <x v="0"/>
    <s v="Maribeth Dona"/>
  </r>
  <r>
    <x v="0"/>
    <s v="Barry Gonzalez"/>
  </r>
  <r>
    <x v="0"/>
    <s v="David Kendrick"/>
  </r>
  <r>
    <x v="0"/>
    <s v="Roy Collins"/>
  </r>
  <r>
    <x v="0"/>
    <s v="Nona Balk"/>
  </r>
  <r>
    <x v="0"/>
    <s v="Rob Lucas"/>
  </r>
  <r>
    <x v="0"/>
    <s v="Joni Blumstein"/>
  </r>
  <r>
    <x v="0"/>
    <s v="Alejandro Grove"/>
  </r>
  <r>
    <x v="0"/>
    <s v="Erica Hernandez"/>
  </r>
  <r>
    <x v="0"/>
    <s v="Naresj Patel"/>
  </r>
  <r>
    <x v="0"/>
    <s v="Anthony Johnson"/>
  </r>
  <r>
    <x v="0"/>
    <s v="Pauline Webber"/>
  </r>
  <r>
    <x v="0"/>
    <s v="Cindy Chapman"/>
  </r>
  <r>
    <x v="0"/>
    <s v="Pete Armstrong"/>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Janet Lee"/>
  </r>
  <r>
    <x v="0"/>
    <s v="Barry Weirich"/>
  </r>
  <r>
    <x v="0"/>
    <s v="Herbert Flentye"/>
  </r>
  <r>
    <x v="0"/>
    <s v="Dean percer"/>
  </r>
  <r>
    <x v="0"/>
    <s v="Michelle Moray"/>
  </r>
  <r>
    <x v="0"/>
    <s v="Maya Herman"/>
  </r>
  <r>
    <x v="0"/>
    <s v="Laurel Elliston"/>
  </r>
  <r>
    <x v="0"/>
    <s v="Patrick Jones"/>
  </r>
  <r>
    <x v="0"/>
    <s v="Magdelene Morse"/>
  </r>
  <r>
    <x v="0"/>
    <s v="Ellis Ballard"/>
  </r>
  <r>
    <x v="0"/>
    <s v="Shahid Shariari"/>
  </r>
  <r>
    <x v="0"/>
    <s v="James Galang"/>
  </r>
  <r>
    <x v="0"/>
    <s v="Mark Cousins"/>
  </r>
  <r>
    <x v="0"/>
    <s v="Jim Karlsson"/>
  </r>
  <r>
    <x v="0"/>
    <s v="Lycoris Saunders"/>
  </r>
  <r>
    <x v="0"/>
    <s v="Maria Etezadi"/>
  </r>
  <r>
    <x v="0"/>
    <s v="Neil Ducich"/>
  </r>
  <r>
    <x v="0"/>
    <s v="Guy Phonely"/>
  </r>
  <r>
    <x v="0"/>
    <s v="Scott Cohen"/>
  </r>
  <r>
    <x v="0"/>
    <s v="Andy Yotov"/>
  </r>
  <r>
    <x v="0"/>
    <s v="Frank Hawley"/>
  </r>
  <r>
    <x v="0"/>
    <s v="Harold Pawlan"/>
  </r>
  <r>
    <x v="0"/>
    <s v="Steve Nguyen"/>
  </r>
  <r>
    <x v="0"/>
    <s v="Grant Thornton"/>
  </r>
  <r>
    <x v="0"/>
    <s v="Sarah Bern"/>
  </r>
  <r>
    <x v="0"/>
    <s v="Valerie Takahito"/>
  </r>
  <r>
    <x v="0"/>
    <s v="Emily Phan"/>
  </r>
  <r>
    <x v="0"/>
    <s v="Becky Castell"/>
  </r>
  <r>
    <x v="0"/>
    <s v="Roland Fjeld"/>
  </r>
  <r>
    <x v="0"/>
    <s v="Trudy Brown"/>
  </r>
  <r>
    <x v="0"/>
    <s v="Victoria Pisteka"/>
  </r>
  <r>
    <x v="0"/>
    <s v="Alice McCarthy"/>
  </r>
  <r>
    <x v="0"/>
    <s v="Luke Foster"/>
  </r>
  <r>
    <x v="0"/>
    <s v="Ryan Crowe"/>
  </r>
  <r>
    <x v="0"/>
    <s v="Roland Schwarz"/>
  </r>
  <r>
    <x v="0"/>
    <s v="Filia McAdams"/>
  </r>
  <r>
    <x v="0"/>
    <s v="Sharelle Roach"/>
  </r>
  <r>
    <x v="0"/>
    <s v="Kelly Lampkin"/>
  </r>
  <r>
    <x v="0"/>
    <s v="Pamela Stobb"/>
  </r>
  <r>
    <x v="0"/>
    <s v="Sonia Cooley"/>
  </r>
  <r>
    <x v="0"/>
    <s v="Chloris Kastensmidt"/>
  </r>
  <r>
    <x v="0"/>
    <s v="Duane Benoit"/>
  </r>
  <r>
    <x v="0"/>
    <s v="Gary Hwang"/>
  </r>
  <r>
    <x v="0"/>
    <s v="Jennifer Ferguson"/>
  </r>
  <r>
    <x v="0"/>
    <s v="Mick Crebagga"/>
  </r>
  <r>
    <x v="0"/>
    <s v="Corey-Lock"/>
  </r>
  <r>
    <x v="0"/>
    <s v="Raymond Messe"/>
  </r>
  <r>
    <x v="0"/>
    <s v="Natalie Webber"/>
  </r>
  <r>
    <x v="0"/>
    <s v="Joel Eaton"/>
  </r>
  <r>
    <x v="0"/>
    <s v="Dianna Vittorini"/>
  </r>
  <r>
    <x v="0"/>
    <s v="Brian Stugart"/>
  </r>
  <r>
    <x v="0"/>
    <s v="Denise Leinenbach"/>
  </r>
  <r>
    <x v="0"/>
    <s v="Liz Pelletier"/>
  </r>
  <r>
    <x v="0"/>
    <s v="Noel Staavos"/>
  </r>
  <r>
    <x v="0"/>
    <s v="Grace Kelly"/>
  </r>
  <r>
    <x v="0"/>
    <s v="Liz MacKendrick"/>
  </r>
  <r>
    <x v="0"/>
    <s v="Cynthia Arntzen"/>
  </r>
  <r>
    <x v="0"/>
    <s v="Rob Williams"/>
  </r>
  <r>
    <x v="0"/>
    <s v="Dan Lawera"/>
  </r>
  <r>
    <x v="0"/>
    <s v="Helen Abelman"/>
  </r>
  <r>
    <x v="0"/>
    <s v="Anthony Rawles"/>
  </r>
  <r>
    <x v="0"/>
    <s v="Michael Stewart"/>
  </r>
  <r>
    <x v="0"/>
    <s v="Brian DeCherney"/>
  </r>
  <r>
    <x v="0"/>
    <s v="Vivek Sundaresam"/>
  </r>
  <r>
    <x v="0"/>
    <s v="Cyma Kinney"/>
  </r>
  <r>
    <x v="0"/>
    <s v="Nora Pelletier"/>
  </r>
  <r>
    <x v="0"/>
    <s v="Craig Molinari"/>
  </r>
  <r>
    <x v="0"/>
    <s v="Pauline Johnson"/>
  </r>
  <r>
    <x v="0"/>
    <s v="Valerie Mitchum"/>
  </r>
  <r>
    <x v="0"/>
    <s v="Carol Triggs"/>
  </r>
  <r>
    <x v="0"/>
    <s v="Bart Pistole"/>
  </r>
  <r>
    <x v="0"/>
    <s v="Nick Radford"/>
  </r>
  <r>
    <x v="0"/>
    <s v="Sean Braxton"/>
  </r>
  <r>
    <x v="0"/>
    <s v="Dennis Kane"/>
  </r>
  <r>
    <x v="0"/>
    <s v="Lisa Ryan"/>
  </r>
  <r>
    <x v="0"/>
    <s v="Tamara Chand"/>
  </r>
  <r>
    <x v="0"/>
    <s v="Maribeth Schnelling"/>
  </r>
  <r>
    <x v="0"/>
    <s v="Frank Preis"/>
  </r>
  <r>
    <x v="0"/>
    <s v="Arthur Wiediger"/>
  </r>
  <r>
    <x v="0"/>
    <s v="Philip Brown"/>
  </r>
  <r>
    <x v="0"/>
    <s v="Shirley Schmidt"/>
  </r>
  <r>
    <x v="0"/>
    <s v="Victoria Wilson"/>
  </r>
  <r>
    <x v="0"/>
    <s v="Adrian Hane"/>
  </r>
  <r>
    <x v="0"/>
    <s v="Christine Abelman"/>
  </r>
  <r>
    <x v="0"/>
    <s v="Eugene Moren"/>
  </r>
  <r>
    <x v="0"/>
    <s v="Katherine Murray"/>
  </r>
  <r>
    <x v="0"/>
    <s v="Scot Wooten"/>
  </r>
  <r>
    <x v="0"/>
    <s v="Charles Crestani"/>
  </r>
  <r>
    <x v="0"/>
    <s v="Michelle Ellison"/>
  </r>
  <r>
    <x v="0"/>
    <s v="Harry Marie"/>
  </r>
  <r>
    <x v="0"/>
    <s v="Patrick Gardner"/>
  </r>
  <r>
    <x v="0"/>
    <s v="Erin Mull"/>
  </r>
  <r>
    <x v="0"/>
    <s v="Alejandro Ballentine"/>
  </r>
  <r>
    <x v="0"/>
    <s v="John Lucas"/>
  </r>
  <r>
    <x v="0"/>
    <s v="Arthur Gainer"/>
  </r>
  <r>
    <x v="0"/>
    <s v="Nick Crebassa"/>
  </r>
  <r>
    <x v="0"/>
    <s v="Ken Lonsdale"/>
  </r>
  <r>
    <x v="0"/>
    <s v="Carl Ludwig"/>
  </r>
  <r>
    <x v="0"/>
    <s v="Sheri Gordon"/>
  </r>
  <r>
    <x v="0"/>
    <s v="Aaron Smayling"/>
  </r>
  <r>
    <x v="0"/>
    <s v="Barry Blumstein"/>
  </r>
  <r>
    <x v="0"/>
    <s v="Tom Stivers"/>
  </r>
  <r>
    <x v="0"/>
    <s v="Jim Mitchum"/>
  </r>
  <r>
    <x v="0"/>
    <s v="Ruben Ausman"/>
  </r>
  <r>
    <x v="0"/>
    <s v="Pauline Chand"/>
  </r>
  <r>
    <x v="0"/>
    <s v="John Stevenson"/>
  </r>
  <r>
    <x v="0"/>
    <s v="Kean Thornton"/>
  </r>
  <r>
    <x v="0"/>
    <s v="Carlos Soltero"/>
  </r>
  <r>
    <x v="0"/>
    <s v="Rick Duston"/>
  </r>
  <r>
    <x v="0"/>
    <s v="Michelle Huthwaite"/>
  </r>
  <r>
    <x v="0"/>
    <s v="Ed Braxton"/>
  </r>
  <r>
    <x v="0"/>
    <s v="Lena Radford"/>
  </r>
  <r>
    <x v="0"/>
    <s v="Maria Bertelson"/>
  </r>
  <r>
    <x v="0"/>
    <s v="Matt Abelman"/>
  </r>
  <r>
    <x v="0"/>
    <s v="Vivek Gonzalez"/>
  </r>
  <r>
    <x v="0"/>
    <s v="Becky Martin"/>
  </r>
  <r>
    <x v="0"/>
    <s v="Lisa Hazard"/>
  </r>
  <r>
    <x v="0"/>
    <s v="Karen Carlisle"/>
  </r>
  <r>
    <x v="0"/>
    <s v="Stefania Perrino"/>
  </r>
  <r>
    <x v="0"/>
    <s v="Marc Crier"/>
  </r>
  <r>
    <x v="0"/>
    <s v="Kean Takahito"/>
  </r>
  <r>
    <x v="0"/>
    <s v="Paul Prost"/>
  </r>
  <r>
    <x v="0"/>
    <s v="Jack Garza"/>
  </r>
  <r>
    <x v="0"/>
    <s v="Duane Noonan"/>
  </r>
  <r>
    <x v="0"/>
    <s v="Thomas Boland"/>
  </r>
  <r>
    <x v="0"/>
    <s v="Tim Brockman"/>
  </r>
  <r>
    <x v="0"/>
    <s v="Denny Joy"/>
  </r>
  <r>
    <x v="0"/>
    <s v="Christine Sundaresam"/>
  </r>
  <r>
    <x v="0"/>
    <s v="Troy Staebel"/>
  </r>
  <r>
    <x v="0"/>
    <s v="Don Jones"/>
  </r>
  <r>
    <x v="0"/>
    <s v="Craig Reiter"/>
  </r>
  <r>
    <x v="0"/>
    <s v="Jeremy Pistek"/>
  </r>
  <r>
    <x v="0"/>
    <s v="Rick Hansen"/>
  </r>
  <r>
    <x v="0"/>
    <s v="Robert Barroso"/>
  </r>
  <r>
    <x v="0"/>
    <s v="Arthur Prichep"/>
  </r>
  <r>
    <x v="0"/>
    <s v="Jennifer Patt"/>
  </r>
  <r>
    <x v="0"/>
    <s v="Dorothy Wardle"/>
  </r>
  <r>
    <x v="0"/>
    <s v="Janet Molinari"/>
  </r>
  <r>
    <x v="0"/>
    <s v="Mitch Webber"/>
  </r>
  <r>
    <x v="0"/>
    <s v="Joe Elijah"/>
  </r>
  <r>
    <x v="0"/>
    <s v="Frank Merwin"/>
  </r>
  <r>
    <x v="0"/>
    <s v="Karl Braun"/>
  </r>
  <r>
    <x v="0"/>
    <s v="Zuschuss Donatelli"/>
  </r>
  <r>
    <x v="0"/>
    <s v="Corey Catlett"/>
  </r>
  <r>
    <x v="0"/>
    <s v="Hilary Holden"/>
  </r>
  <r>
    <x v="0"/>
    <s v="Ryan Akin"/>
  </r>
  <r>
    <x v="0"/>
    <s v="Shirley Jackson"/>
  </r>
  <r>
    <x v="0"/>
    <s v="Melanie Seite"/>
  </r>
  <r>
    <x v="0"/>
    <s v="Brosina Hoffman"/>
  </r>
  <r>
    <x v="0"/>
    <s v="Carl Weiss"/>
  </r>
  <r>
    <x v="0"/>
    <s v="Chuck Magee"/>
  </r>
  <r>
    <x v="0"/>
    <s v="Frank Olsen"/>
  </r>
  <r>
    <x v="0"/>
    <s v="Brian Moss"/>
  </r>
  <r>
    <x v="0"/>
    <s v="Darrin Sayre"/>
  </r>
  <r>
    <x v="0"/>
    <s v="Emily Ducich"/>
  </r>
  <r>
    <x v="0"/>
    <s v="Matthew Grinstein"/>
  </r>
  <r>
    <x v="0"/>
    <s v="Joseph Holt"/>
  </r>
  <r>
    <x v="0"/>
    <s v="Gene McClure"/>
  </r>
  <r>
    <x v="0"/>
    <s v="Rick Reed"/>
  </r>
  <r>
    <x v="0"/>
    <s v="Logan Currie"/>
  </r>
  <r>
    <x v="0"/>
    <s v="Benjamin Farhat"/>
  </r>
  <r>
    <x v="0"/>
    <s v="Dario Medina"/>
  </r>
  <r>
    <x v="0"/>
    <s v="Jessica Myrick"/>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Sarah Brown"/>
  </r>
  <r>
    <x v="0"/>
    <s v="Henry Goldwyn"/>
  </r>
  <r>
    <x v="0"/>
    <s v="Larry Hughes"/>
  </r>
  <r>
    <x v="0"/>
    <s v="Vivek Grady"/>
  </r>
  <r>
    <x v="0"/>
    <s v="Sanjit Engle"/>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Lisa DeCherney"/>
  </r>
  <r>
    <x v="0"/>
    <s v="Evan Bailliet"/>
  </r>
  <r>
    <x v="0"/>
    <s v="Ben Wallace"/>
  </r>
  <r>
    <x v="0"/>
    <s v="Kelly Williams"/>
  </r>
  <r>
    <x v="0"/>
    <s v="Doug Bickford"/>
  </r>
  <r>
    <x v="0"/>
    <s v="Anthony Jacobs"/>
  </r>
  <r>
    <x v="0"/>
    <s v="Scott Williamson"/>
  </r>
  <r>
    <x v="0"/>
    <s v="Art Foster"/>
  </r>
  <r>
    <x v="0"/>
    <s v="Greg Matthias"/>
  </r>
  <r>
    <x v="0"/>
    <s v="Heather Kirkland"/>
  </r>
  <r>
    <x v="0"/>
    <s v="Sandra Flanagan"/>
  </r>
  <r>
    <x v="0"/>
    <s v="Tanja Norvell"/>
  </r>
  <r>
    <x v="0"/>
    <s v="Richard Bierner"/>
  </r>
  <r>
    <x v="0"/>
    <s v="Fred Chung"/>
  </r>
  <r>
    <x v="0"/>
    <s v="Sally Matthias"/>
  </r>
  <r>
    <x v="0"/>
    <s v="Sally Hughsby"/>
  </r>
  <r>
    <x v="0"/>
    <s v="Zuschuss Carroll"/>
  </r>
  <r>
    <x v="0"/>
    <s v="Sibella Parks"/>
  </r>
  <r>
    <x v="0"/>
    <s v="Jim Epp"/>
  </r>
  <r>
    <x v="0"/>
    <s v="Hunter Glantz"/>
  </r>
  <r>
    <x v="0"/>
    <s v="Toby Carlisle"/>
  </r>
  <r>
    <x v="0"/>
    <s v="Anna Chung"/>
  </r>
  <r>
    <x v="0"/>
    <s v="Lynn Smith"/>
  </r>
  <r>
    <x v="0"/>
    <s v="Tracy Blumstein"/>
  </r>
  <r>
    <x v="0"/>
    <s v="Alan Schoenberger"/>
  </r>
  <r>
    <x v="0"/>
    <s v="Edward Hooks"/>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Natalie Fritzler"/>
  </r>
  <r>
    <x v="0"/>
    <s v="Kelly Andreada"/>
  </r>
  <r>
    <x v="0"/>
    <s v="Jay Kimmel"/>
  </r>
  <r>
    <x v="0"/>
    <s v="Gary Mitchum"/>
  </r>
  <r>
    <x v="0"/>
    <s v="Paul Gonzalez"/>
  </r>
  <r>
    <x v="0"/>
    <s v="Brooke Gillingham"/>
  </r>
  <r>
    <x v="0"/>
    <s v="Harold Dahlen"/>
  </r>
  <r>
    <x v="0"/>
    <s v="Mark Hamilton"/>
  </r>
  <r>
    <x v="0"/>
    <s v="Jamie Kunitz"/>
  </r>
  <r>
    <x v="0"/>
    <s v="Liz Willingham"/>
  </r>
  <r>
    <x v="0"/>
    <s v="Jill Fjeld"/>
  </r>
  <r>
    <x v="0"/>
    <s v="Helen Andreada"/>
  </r>
  <r>
    <x v="0"/>
    <s v="Pete Kriz"/>
  </r>
  <r>
    <x v="0"/>
    <s v="Tracy Zic"/>
  </r>
  <r>
    <x v="0"/>
    <s v="Karen Daniels"/>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Harold Ryan"/>
  </r>
  <r>
    <x v="0"/>
    <s v="Darren Koutras"/>
  </r>
  <r>
    <x v="0"/>
    <s v="Nat Gilpin"/>
  </r>
  <r>
    <x v="0"/>
    <s v="Alyssa Tate"/>
  </r>
  <r>
    <x v="0"/>
    <s v="Andy Reiter"/>
  </r>
  <r>
    <x v="0"/>
    <s v="Bart Folk"/>
  </r>
  <r>
    <x v="0"/>
    <s v="Mary O'Rourke"/>
  </r>
  <r>
    <x v="0"/>
    <s v="Duane Huffman"/>
  </r>
  <r>
    <x v="0"/>
    <s v="Brian Thompson"/>
  </r>
  <r>
    <x v="0"/>
    <s v="Bill Stewart"/>
  </r>
  <r>
    <x v="0"/>
    <s v="Alan Hwang"/>
  </r>
  <r>
    <x v="0"/>
    <s v="Kean Nguyen"/>
  </r>
  <r>
    <x v="0"/>
    <s v="Alyssa Crouse"/>
  </r>
  <r>
    <x v="0"/>
    <s v="Max Engle"/>
  </r>
  <r>
    <x v="0"/>
    <s v="Paul Van Hugh"/>
  </r>
  <r>
    <x v="0"/>
    <s v="Charles Sheldon"/>
  </r>
  <r>
    <x v="0"/>
    <s v="Brad Norvell"/>
  </r>
  <r>
    <x v="0"/>
    <s v="Pete Takahito"/>
  </r>
  <r>
    <x v="0"/>
    <s v="Tom Ashbrook"/>
  </r>
  <r>
    <x v="0"/>
    <s v="Luke Weiss"/>
  </r>
  <r>
    <x v="0"/>
    <s v="Barry Pond"/>
  </r>
  <r>
    <x v="0"/>
    <s v="Roy FranzÃ¶sisch"/>
  </r>
  <r>
    <x v="0"/>
    <s v="Darren Budd"/>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Shui Tom"/>
  </r>
  <r>
    <x v="1"/>
    <s v="Dave Hallsten"/>
  </r>
  <r>
    <x v="1"/>
    <s v="Resi PÃ¶lking"/>
  </r>
  <r>
    <x v="1"/>
    <s v="Craig Molinari"/>
  </r>
  <r>
    <x v="1"/>
    <s v="Tracy Poddar"/>
  </r>
  <r>
    <x v="1"/>
    <s v="Jennifer Braxton"/>
  </r>
  <r>
    <x v="1"/>
    <s v="David Bremer"/>
  </r>
  <r>
    <x v="1"/>
    <s v="Patrick O'Brill"/>
  </r>
  <r>
    <x v="1"/>
    <s v="Katrina Edelman"/>
  </r>
  <r>
    <x v="1"/>
    <s v="Ashley Jarboe"/>
  </r>
  <r>
    <x v="1"/>
    <s v="Catherine Glotzbach"/>
  </r>
  <r>
    <x v="1"/>
    <s v="Pauline Chand"/>
  </r>
  <r>
    <x v="1"/>
    <s v="Doug Bickford"/>
  </r>
  <r>
    <x v="1"/>
    <s v="Daniel Raglin"/>
  </r>
  <r>
    <x v="1"/>
    <s v="Shaun Chance"/>
  </r>
  <r>
    <x v="1"/>
    <s v="Robert Marley"/>
  </r>
  <r>
    <x v="1"/>
    <s v="Eric Murdock"/>
  </r>
  <r>
    <x v="1"/>
    <s v="Valerie Mitchum"/>
  </r>
  <r>
    <x v="1"/>
    <s v="Quincy Jones"/>
  </r>
  <r>
    <x v="1"/>
    <s v="Valerie Dominguez"/>
  </r>
  <r>
    <x v="1"/>
    <s v="Guy Armstrong"/>
  </r>
  <r>
    <x v="1"/>
    <s v="MaryBeth Skach"/>
  </r>
  <r>
    <x v="1"/>
    <s v="Justin Hirsh"/>
  </r>
  <r>
    <x v="1"/>
    <s v="Jeremy Farry"/>
  </r>
  <r>
    <x v="1"/>
    <s v="Logan Currie"/>
  </r>
  <r>
    <x v="1"/>
    <s v="Neoma Murray"/>
  </r>
  <r>
    <x v="1"/>
    <s v="Beth Thompson"/>
  </r>
  <r>
    <x v="1"/>
    <s v="Keith Dawkins"/>
  </r>
  <r>
    <x v="1"/>
    <s v="Tamara Willingham"/>
  </r>
  <r>
    <x v="1"/>
    <s v="Lindsay Castell"/>
  </r>
  <r>
    <x v="1"/>
    <s v="Matt Abelman"/>
  </r>
  <r>
    <x v="1"/>
    <s v="Philip Brown"/>
  </r>
  <r>
    <x v="1"/>
    <s v="Karen Seio"/>
  </r>
  <r>
    <x v="1"/>
    <s v="Joni Sundaresam"/>
  </r>
  <r>
    <x v="1"/>
    <s v="Scott Cohen"/>
  </r>
  <r>
    <x v="1"/>
    <s v="Amy Hunt"/>
  </r>
  <r>
    <x v="1"/>
    <s v="Paul MacIntyre"/>
  </r>
  <r>
    <x v="1"/>
    <s v="Carl Weiss"/>
  </r>
  <r>
    <x v="1"/>
    <s v="Cyra Reiten"/>
  </r>
  <r>
    <x v="1"/>
    <s v="Elizabeth Moffitt"/>
  </r>
  <r>
    <x v="1"/>
    <s v="Seth Vernon"/>
  </r>
  <r>
    <x v="1"/>
    <s v="Sean Christensen"/>
  </r>
  <r>
    <x v="1"/>
    <s v="Joseph Holt"/>
  </r>
  <r>
    <x v="1"/>
    <s v="Jeremy Pistek"/>
  </r>
  <r>
    <x v="1"/>
    <s v="Charles Crestani"/>
  </r>
  <r>
    <x v="1"/>
    <s v="Karl Braun"/>
  </r>
  <r>
    <x v="1"/>
    <s v="Victoria Wilson"/>
  </r>
  <r>
    <x v="1"/>
    <s v="Claudia Bergmann"/>
  </r>
  <r>
    <x v="1"/>
    <s v="Dave Kipp"/>
  </r>
  <r>
    <x v="1"/>
    <s v="Pete Armstrong"/>
  </r>
  <r>
    <x v="1"/>
    <s v="Michael Oakman"/>
  </r>
  <r>
    <x v="1"/>
    <s v="Cari Sayre"/>
  </r>
  <r>
    <x v="1"/>
    <s v="John Dryer"/>
  </r>
  <r>
    <x v="1"/>
    <s v="John Lucas"/>
  </r>
  <r>
    <x v="1"/>
    <s v="Noah Childs"/>
  </r>
  <r>
    <x v="1"/>
    <s v="Richard Bierner"/>
  </r>
  <r>
    <x v="1"/>
    <s v="Rob Haberlin"/>
  </r>
  <r>
    <x v="1"/>
    <s v="Steven Roelle"/>
  </r>
  <r>
    <x v="1"/>
    <s v="Frank Atkinson"/>
  </r>
  <r>
    <x v="1"/>
    <s v="Corey-Lock"/>
  </r>
  <r>
    <x v="1"/>
    <s v="Brad Eason"/>
  </r>
  <r>
    <x v="1"/>
    <s v="Darren Koutras"/>
  </r>
  <r>
    <x v="1"/>
    <s v="Ed Braxton"/>
  </r>
  <r>
    <x v="1"/>
    <s v="Jennifer Patt"/>
  </r>
  <r>
    <x v="1"/>
    <s v="Christopher Schild"/>
  </r>
  <r>
    <x v="1"/>
    <s v="Nora Pelletier"/>
  </r>
  <r>
    <x v="1"/>
    <s v="Henry MacAllister"/>
  </r>
  <r>
    <x v="1"/>
    <s v="Michael Paige"/>
  </r>
  <r>
    <x v="1"/>
    <s v="Sheri Gordon"/>
  </r>
  <r>
    <x v="1"/>
    <s v="Chloris Kastensmidt"/>
  </r>
  <r>
    <x v="1"/>
    <s v="Jas O'Carroll"/>
  </r>
  <r>
    <x v="1"/>
    <s v="Kelly Collister"/>
  </r>
  <r>
    <x v="1"/>
    <s v="Scot Wooten"/>
  </r>
  <r>
    <x v="1"/>
    <s v="Liz Thompson"/>
  </r>
  <r>
    <x v="1"/>
    <s v="Emily Ducich"/>
  </r>
  <r>
    <x v="1"/>
    <s v="Barry Blumstein"/>
  </r>
  <r>
    <x v="1"/>
    <s v="Emily Grady"/>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Sung Shariari"/>
  </r>
  <r>
    <x v="1"/>
    <s v="Bill Tyler"/>
  </r>
  <r>
    <x v="1"/>
    <s v="Erin Smith"/>
  </r>
  <r>
    <x v="1"/>
    <s v="Nora Paige"/>
  </r>
  <r>
    <x v="1"/>
    <s v="Sylvia Foulston"/>
  </r>
  <r>
    <x v="1"/>
    <s v="Allen Armold"/>
  </r>
  <r>
    <x v="1"/>
    <s v="Rick Wilson"/>
  </r>
  <r>
    <x v="1"/>
    <s v="Ken Heidel"/>
  </r>
  <r>
    <x v="1"/>
    <s v="Frank Olsen"/>
  </r>
  <r>
    <x v="1"/>
    <s v="Pauline Webber"/>
  </r>
  <r>
    <x v="1"/>
    <s v="Julia Barnett"/>
  </r>
  <r>
    <x v="1"/>
    <s v="Stewart Visinsky"/>
  </r>
  <r>
    <x v="1"/>
    <s v="Lena Cacioppo"/>
  </r>
  <r>
    <x v="1"/>
    <s v="Nicole Fjeld"/>
  </r>
  <r>
    <x v="1"/>
    <s v="Bruce Degenhardt"/>
  </r>
  <r>
    <x v="1"/>
    <s v="Deirdre Greer"/>
  </r>
  <r>
    <x v="1"/>
    <s v="Julie Creighton"/>
  </r>
  <r>
    <x v="1"/>
    <s v="Mike Gockenbach"/>
  </r>
  <r>
    <x v="1"/>
    <s v="Ann Steele"/>
  </r>
  <r>
    <x v="1"/>
    <s v="Cathy Prescott"/>
  </r>
  <r>
    <x v="1"/>
    <s v="John Huston"/>
  </r>
  <r>
    <x v="1"/>
    <s v="Bryan Mills"/>
  </r>
  <r>
    <x v="1"/>
    <s v="Mary Zewe"/>
  </r>
  <r>
    <x v="1"/>
    <s v="Bruce Stewart"/>
  </r>
  <r>
    <x v="1"/>
    <s v="Corinna Mitchell"/>
  </r>
  <r>
    <x v="1"/>
    <s v="Chris Selesnick"/>
  </r>
  <r>
    <x v="1"/>
    <s v="Fred Hopkins"/>
  </r>
  <r>
    <x v="1"/>
    <s v="Dean Katz"/>
  </r>
  <r>
    <x v="1"/>
    <s v="Mark Packer"/>
  </r>
  <r>
    <x v="1"/>
    <s v="Alejandro Ballentine"/>
  </r>
  <r>
    <x v="1"/>
    <s v="Bill Stewart"/>
  </r>
  <r>
    <x v="1"/>
    <s v="Jack Garza"/>
  </r>
  <r>
    <x v="1"/>
    <s v="Harold Pawlan"/>
  </r>
  <r>
    <x v="1"/>
    <s v="Marc Crier"/>
  </r>
  <r>
    <x v="1"/>
    <s v="Emily Phan"/>
  </r>
  <r>
    <x v="1"/>
    <s v="Arianne Irving"/>
  </r>
  <r>
    <x v="1"/>
    <s v="Christopher Martinez"/>
  </r>
  <r>
    <x v="1"/>
    <s v="Jeremy Ellison"/>
  </r>
  <r>
    <x v="1"/>
    <s v="Monica Federle"/>
  </r>
  <r>
    <x v="1"/>
    <s v="Michael Stewart"/>
  </r>
  <r>
    <x v="1"/>
    <s v="Maurice Satty"/>
  </r>
  <r>
    <x v="1"/>
    <s v="Jim Kriz"/>
  </r>
  <r>
    <x v="1"/>
    <s v="Harold Ryan"/>
  </r>
  <r>
    <x v="1"/>
    <s v="Jesus Ocampo"/>
  </r>
  <r>
    <x v="1"/>
    <s v="Berenike Kampe"/>
  </r>
  <r>
    <x v="1"/>
    <s v="Dan Campbell"/>
  </r>
  <r>
    <x v="1"/>
    <s v="Mike Caudle"/>
  </r>
  <r>
    <x v="1"/>
    <s v="Bart Watters"/>
  </r>
  <r>
    <x v="1"/>
    <s v="Joe Kamberova"/>
  </r>
  <r>
    <x v="1"/>
    <s v="Julia West"/>
  </r>
  <r>
    <x v="1"/>
    <s v="Dean Braden"/>
  </r>
  <r>
    <x v="1"/>
    <s v="Ruben Dartt"/>
  </r>
  <r>
    <x v="1"/>
    <s v="Justin Deggeller"/>
  </r>
  <r>
    <x v="1"/>
    <s v="Fred Wasserman"/>
  </r>
  <r>
    <x v="1"/>
    <s v="Debra Catini"/>
  </r>
  <r>
    <x v="1"/>
    <s v="Julia Dunbar"/>
  </r>
  <r>
    <x v="1"/>
    <s v="Bart Pistole"/>
  </r>
  <r>
    <x v="1"/>
    <s v="Alice McCarthy"/>
  </r>
  <r>
    <x v="1"/>
    <s v="Dennis Pardue"/>
  </r>
  <r>
    <x v="1"/>
    <s v="Ben Peterman"/>
  </r>
  <r>
    <x v="1"/>
    <s v="Benjamin Venier"/>
  </r>
  <r>
    <x v="1"/>
    <s v="Gene McClure"/>
  </r>
  <r>
    <x v="1"/>
    <s v="Ellis Ballard"/>
  </r>
  <r>
    <x v="1"/>
    <s v="Suzanne McNair"/>
  </r>
  <r>
    <x v="1"/>
    <s v="Mark Van Huff"/>
  </r>
  <r>
    <x v="1"/>
    <s v="Alan Barnes"/>
  </r>
  <r>
    <x v="1"/>
    <s v="Sara Luxemburg"/>
  </r>
  <r>
    <x v="1"/>
    <s v="Denny Ordway"/>
  </r>
  <r>
    <x v="1"/>
    <s v="Alan Shonely"/>
  </r>
  <r>
    <x v="1"/>
    <s v="Chad McGuire"/>
  </r>
  <r>
    <x v="1"/>
    <s v="Fred Chung"/>
  </r>
  <r>
    <x v="1"/>
    <s v="Andrew Gjertsen"/>
  </r>
  <r>
    <x v="1"/>
    <s v="Nat Carroll"/>
  </r>
  <r>
    <x v="1"/>
    <s v="Alan Schoenberger"/>
  </r>
  <r>
    <x v="1"/>
    <s v="Laura Armstrong"/>
  </r>
  <r>
    <x v="1"/>
    <s v="Anna HÃ¤berlin"/>
  </r>
  <r>
    <x v="1"/>
    <s v="Stuart Van"/>
  </r>
  <r>
    <x v="1"/>
    <s v="Lauren Leatherbury"/>
  </r>
  <r>
    <x v="1"/>
    <s v="Tracy Collins"/>
  </r>
  <r>
    <x v="1"/>
    <s v="Becky Pak"/>
  </r>
  <r>
    <x v="1"/>
    <s v="Irene Maddox"/>
  </r>
  <r>
    <x v="1"/>
    <s v="Alan Dominguez"/>
  </r>
  <r>
    <x v="1"/>
    <s v="Julie Prescott"/>
  </r>
  <r>
    <x v="1"/>
    <s v="Christine Sundaresam"/>
  </r>
  <r>
    <x v="1"/>
    <s v="Ken Black"/>
  </r>
  <r>
    <x v="1"/>
    <s v="David Smith"/>
  </r>
  <r>
    <x v="1"/>
    <s v="Denny Joy"/>
  </r>
  <r>
    <x v="1"/>
    <s v="Alex Avila"/>
  </r>
  <r>
    <x v="1"/>
    <s v="Julie Kriz"/>
  </r>
  <r>
    <x v="1"/>
    <s v="Ritsa Hightower"/>
  </r>
  <r>
    <x v="1"/>
    <s v="Sean O'Donnell"/>
  </r>
  <r>
    <x v="1"/>
    <s v="Maribeth Schnelling"/>
  </r>
  <r>
    <x v="1"/>
    <s v="Rose O'Brian"/>
  </r>
  <r>
    <x v="1"/>
    <s v="Harry Marie"/>
  </r>
  <r>
    <x v="1"/>
    <s v="Tracy Zic"/>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Denise Monton"/>
  </r>
  <r>
    <x v="1"/>
    <s v="George Ashbrook"/>
  </r>
  <r>
    <x v="1"/>
    <s v="Jessica Myrick"/>
  </r>
  <r>
    <x v="1"/>
    <s v="Darren Powers"/>
  </r>
  <r>
    <x v="1"/>
    <s v="Kelly Williams"/>
  </r>
  <r>
    <x v="1"/>
    <s v="Roland Fjeld"/>
  </r>
  <r>
    <x v="1"/>
    <s v="Deanra Eno"/>
  </r>
  <r>
    <x v="1"/>
    <s v="Nathan Cano"/>
  </r>
  <r>
    <x v="1"/>
    <s v="Patrick Gardner"/>
  </r>
  <r>
    <x v="1"/>
    <s v="Erica Smith"/>
  </r>
  <r>
    <x v="1"/>
    <s v="Olvera Toch"/>
  </r>
  <r>
    <x v="1"/>
    <s v="Juliana Krohn"/>
  </r>
  <r>
    <x v="1"/>
    <s v="Annie Zypern"/>
  </r>
  <r>
    <x v="1"/>
    <s v="Deborah Brumfield"/>
  </r>
  <r>
    <x v="1"/>
    <s v="Jill Stevenson"/>
  </r>
  <r>
    <x v="1"/>
    <s v="Trudy Schmidt"/>
  </r>
  <r>
    <x v="1"/>
    <s v="Linda Southworth"/>
  </r>
  <r>
    <x v="1"/>
    <s v="Joel Eaton"/>
  </r>
  <r>
    <x v="1"/>
    <s v="Sue Ann Reed"/>
  </r>
  <r>
    <x v="1"/>
    <s v="Greg Tran"/>
  </r>
  <r>
    <x v="1"/>
    <s v="Tony Chapman"/>
  </r>
  <r>
    <x v="1"/>
    <s v="Russell Applegate"/>
  </r>
  <r>
    <x v="1"/>
    <s v="Shirley Daniels"/>
  </r>
  <r>
    <x v="1"/>
    <s v="Paul Stevenson"/>
  </r>
  <r>
    <x v="1"/>
    <s v="Benjamin Patterson"/>
  </r>
  <r>
    <x v="1"/>
    <s v="Jane Waco"/>
  </r>
  <r>
    <x v="1"/>
    <s v="Brooke Gillingham"/>
  </r>
  <r>
    <x v="1"/>
    <s v="James Lanier"/>
  </r>
  <r>
    <x v="1"/>
    <s v="Luke Foster"/>
  </r>
  <r>
    <x v="1"/>
    <s v="Sarah Foster"/>
  </r>
  <r>
    <x v="1"/>
    <s v="Katherine Nockton"/>
  </r>
  <r>
    <x v="1"/>
    <s v="Alan Haines"/>
  </r>
  <r>
    <x v="1"/>
    <s v="Mike Vittorini"/>
  </r>
  <r>
    <x v="1"/>
    <s v="Jennifer Jackson"/>
  </r>
  <r>
    <x v="1"/>
    <s v="Greg Guthrie"/>
  </r>
  <r>
    <x v="1"/>
    <s v="Valerie Takahito"/>
  </r>
  <r>
    <x v="1"/>
    <s v="Carol Adams"/>
  </r>
  <r>
    <x v="1"/>
    <s v="Jennifer Ferguson"/>
  </r>
  <r>
    <x v="1"/>
    <s v="Edward Becker"/>
  </r>
  <r>
    <x v="1"/>
    <s v="Brenda Bowman"/>
  </r>
  <r>
    <x v="1"/>
    <s v="Barbara Fisher"/>
  </r>
  <r>
    <x v="1"/>
    <s v="Victor Preis"/>
  </r>
  <r>
    <x v="1"/>
    <s v="Mitch Webber"/>
  </r>
  <r>
    <x v="1"/>
    <s v="Roland Schwarz"/>
  </r>
  <r>
    <x v="1"/>
    <s v="Arthur Gainer"/>
  </r>
  <r>
    <x v="1"/>
    <s v="Cathy Armstrong"/>
  </r>
  <r>
    <x v="1"/>
    <s v="Joel Jenkins"/>
  </r>
  <r>
    <x v="1"/>
    <s v="Maria Bertelson"/>
  </r>
  <r>
    <x v="1"/>
    <s v="Ivan Liston"/>
  </r>
  <r>
    <x v="1"/>
    <s v="George Bell"/>
  </r>
  <r>
    <x v="1"/>
    <s v="Grant Thornton"/>
  </r>
  <r>
    <x v="1"/>
    <s v="Nathan Gelder"/>
  </r>
  <r>
    <x v="1"/>
    <s v="Ken Lonsdale"/>
  </r>
  <r>
    <x v="1"/>
    <s v="Christy Brittain"/>
  </r>
  <r>
    <x v="1"/>
    <s v="Matt Hagelstein"/>
  </r>
  <r>
    <x v="1"/>
    <s v="Stephanie Ulpright"/>
  </r>
  <r>
    <x v="1"/>
    <s v="Sandra Flanagan"/>
  </r>
  <r>
    <x v="1"/>
    <s v="Brian Derr"/>
  </r>
  <r>
    <x v="1"/>
    <s v="Rick Reed"/>
  </r>
  <r>
    <x v="1"/>
    <s v="Tim Brockman"/>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Stefania Perrino"/>
  </r>
  <r>
    <x v="1"/>
    <s v="Lori Olson"/>
  </r>
  <r>
    <x v="1"/>
    <s v="Thomas Thornton"/>
  </r>
  <r>
    <x v="1"/>
    <s v="Mark Hamilton"/>
  </r>
  <r>
    <x v="1"/>
    <s v="Kalyca Meade"/>
  </r>
  <r>
    <x v="1"/>
    <s v="Paul Prost"/>
  </r>
  <r>
    <x v="1"/>
    <s v="Sarah Jordon"/>
  </r>
  <r>
    <x v="1"/>
    <s v="Rachel Payne"/>
  </r>
  <r>
    <x v="1"/>
    <s v="Chuck Clark"/>
  </r>
  <r>
    <x v="1"/>
    <s v="Cyma Kinney"/>
  </r>
  <r>
    <x v="1"/>
    <s v="Alyssa Tate"/>
  </r>
  <r>
    <x v="1"/>
    <s v="Brendan Sweed"/>
  </r>
  <r>
    <x v="1"/>
    <s v="Andy Gerbode"/>
  </r>
  <r>
    <x v="1"/>
    <s v="Shaun Weien"/>
  </r>
  <r>
    <x v="1"/>
    <s v="Meg Tillman"/>
  </r>
  <r>
    <x v="1"/>
    <s v="Naresj Patel"/>
  </r>
  <r>
    <x v="1"/>
    <s v="Katrina Willman"/>
  </r>
  <r>
    <x v="1"/>
    <s v="Gary Hwang"/>
  </r>
  <r>
    <x v="1"/>
    <s v="Dennis Kane"/>
  </r>
  <r>
    <x v="1"/>
    <s v="Katherine Murray"/>
  </r>
  <r>
    <x v="1"/>
    <s v="Speros Goranitis"/>
  </r>
  <r>
    <x v="1"/>
    <s v="Art Ferguson"/>
  </r>
  <r>
    <x v="1"/>
    <s v="Mike Pelletier"/>
  </r>
  <r>
    <x v="1"/>
    <s v="Frank Carlisle"/>
  </r>
  <r>
    <x v="1"/>
    <s v="Peter Fuller"/>
  </r>
  <r>
    <x v="1"/>
    <s v="Amy Cox"/>
  </r>
  <r>
    <x v="1"/>
    <s v="Grace Kelly"/>
  </r>
  <r>
    <x v="1"/>
    <s v="Lycoris Saunders"/>
  </r>
  <r>
    <x v="1"/>
    <s v="Lena Creighton"/>
  </r>
  <r>
    <x v="1"/>
    <s v="Skye Norling"/>
  </r>
  <r>
    <x v="1"/>
    <s v="Bruce Geld"/>
  </r>
  <r>
    <x v="1"/>
    <s v="Keith Herrera"/>
  </r>
  <r>
    <x v="1"/>
    <s v="Logan Haushalter"/>
  </r>
  <r>
    <x v="1"/>
    <s v="Maria Etezadi"/>
  </r>
  <r>
    <x v="1"/>
    <s v="Stewart Carmichael"/>
  </r>
  <r>
    <x v="1"/>
    <s v="Becky Castell"/>
  </r>
  <r>
    <x v="1"/>
    <s v="Michael Grace"/>
  </r>
  <r>
    <x v="1"/>
    <s v="Rick Duston"/>
  </r>
  <r>
    <x v="1"/>
    <s v="Randy Ferguson"/>
  </r>
  <r>
    <x v="1"/>
    <s v="Cathy Hwang"/>
  </r>
  <r>
    <x v="1"/>
    <s v="Jill Fjeld"/>
  </r>
  <r>
    <x v="1"/>
    <s v="Dennis Bolton"/>
  </r>
  <r>
    <x v="1"/>
    <s v="Dorothy Wardle"/>
  </r>
  <r>
    <x v="1"/>
    <s v="Steven Cartwright"/>
  </r>
  <r>
    <x v="1"/>
    <s v="Michelle Moray"/>
  </r>
  <r>
    <x v="1"/>
    <s v="Neil FranzÃ¶sisch"/>
  </r>
  <r>
    <x v="1"/>
    <s v="Damala Kotsonis"/>
  </r>
  <r>
    <x v="1"/>
    <s v="Eugene Moren"/>
  </r>
  <r>
    <x v="1"/>
    <s v="Frank Merwin"/>
  </r>
  <r>
    <x v="1"/>
    <s v="Anna Gayman"/>
  </r>
  <r>
    <x v="1"/>
    <s v="Chris Cortes"/>
  </r>
  <r>
    <x v="1"/>
    <s v="Eleni McCrary"/>
  </r>
  <r>
    <x v="1"/>
    <s v="Harold Dahlen"/>
  </r>
  <r>
    <x v="1"/>
    <s v="Noel Staavos"/>
  </r>
  <r>
    <x v="1"/>
    <s v="Parhena Norris"/>
  </r>
  <r>
    <x v="1"/>
    <s v="Jim Karlsson"/>
  </r>
  <r>
    <x v="1"/>
    <s v="Eudokia Martin"/>
  </r>
  <r>
    <x v="1"/>
    <s v="Helen Andreada"/>
  </r>
  <r>
    <x v="1"/>
    <s v="Lisa Ryan"/>
  </r>
  <r>
    <x v="1"/>
    <s v="Corey Catlett"/>
  </r>
  <r>
    <x v="1"/>
    <s v="Tanja Norvell"/>
  </r>
  <r>
    <x v="1"/>
    <s v="Karen Bern"/>
  </r>
  <r>
    <x v="1"/>
    <s v="Christine Phan"/>
  </r>
  <r>
    <x v="1"/>
    <s v="Doug O'Connell"/>
  </r>
  <r>
    <x v="1"/>
    <s v="Adrian Barton"/>
  </r>
  <r>
    <x v="1"/>
    <s v="Melanie Seite"/>
  </r>
  <r>
    <x v="1"/>
    <s v="Alan Hwang"/>
  </r>
  <r>
    <x v="1"/>
    <s v="Natalie DeCherney"/>
  </r>
  <r>
    <x v="1"/>
    <s v="Neil Ducich"/>
  </r>
  <r>
    <x v="1"/>
    <s v="Toby Gnade"/>
  </r>
  <r>
    <x v="1"/>
    <s v="Michael Granlund"/>
  </r>
  <r>
    <x v="1"/>
    <s v="Victoria Brennan"/>
  </r>
  <r>
    <x v="1"/>
    <s v="Karen Carlisle"/>
  </r>
  <r>
    <x v="1"/>
    <s v="Pauline Johnson"/>
  </r>
  <r>
    <x v="1"/>
    <s v="Thais Sissman"/>
  </r>
  <r>
    <x v="1"/>
    <s v="Ralph Kennedy"/>
  </r>
  <r>
    <x v="1"/>
    <s v="Shirley Schmidt"/>
  </r>
  <r>
    <x v="1"/>
    <s v="Ross Baird"/>
  </r>
  <r>
    <x v="1"/>
    <s v="Michelle Huthwaite"/>
  </r>
  <r>
    <x v="1"/>
    <s v="Yana Sorensen"/>
  </r>
  <r>
    <x v="1"/>
    <s v="Russell D'Ascenzo"/>
  </r>
  <r>
    <x v="1"/>
    <s v="Cynthia Arntzen"/>
  </r>
  <r>
    <x v="1"/>
    <s v="Gary Hansen"/>
  </r>
  <r>
    <x v="1"/>
    <s v="Rick Hansen"/>
  </r>
  <r>
    <x v="1"/>
    <s v="Allen Rosenblatt"/>
  </r>
  <r>
    <x v="1"/>
    <s v="Steve Chapman"/>
  </r>
  <r>
    <x v="1"/>
    <s v="Lisa Hazard"/>
  </r>
  <r>
    <x v="1"/>
    <s v="Brosina Hoffman"/>
  </r>
  <r>
    <x v="1"/>
    <s v="Dana Kaydos"/>
  </r>
  <r>
    <x v="1"/>
    <s v="Anthony Rawles"/>
  </r>
  <r>
    <x v="1"/>
    <s v="Daniel Lacy"/>
  </r>
  <r>
    <x v="1"/>
    <s v="Natalie Webber"/>
  </r>
  <r>
    <x v="1"/>
    <s v="Maureen Gnade"/>
  </r>
  <r>
    <x v="1"/>
    <s v="Darrin Martin"/>
  </r>
  <r>
    <x v="1"/>
    <s v="Denny Blanton"/>
  </r>
  <r>
    <x v="1"/>
    <s v="Brian Thompson"/>
  </r>
  <r>
    <x v="1"/>
    <s v="Gene Hale"/>
  </r>
  <r>
    <x v="1"/>
    <s v="Helen Abelman"/>
  </r>
  <r>
    <x v="1"/>
    <s v="Maria Zettner"/>
  </r>
  <r>
    <x v="1"/>
    <s v="Sanjit Chand"/>
  </r>
  <r>
    <x v="1"/>
    <s v="Duane Benoit"/>
  </r>
  <r>
    <x v="1"/>
    <s v="Tonja Turnell"/>
  </r>
  <r>
    <x v="1"/>
    <s v="Clytie Kelty"/>
  </r>
  <r>
    <x v="1"/>
    <s v="Ralph Arnett"/>
  </r>
  <r>
    <x v="1"/>
    <s v="Ed Jacobs"/>
  </r>
  <r>
    <x v="1"/>
    <s v="Tim Taslimi"/>
  </r>
  <r>
    <x v="1"/>
    <s v="Richard Eichhorn"/>
  </r>
  <r>
    <x v="1"/>
    <s v="John Murray"/>
  </r>
  <r>
    <x v="1"/>
    <s v="Joni Wasserman"/>
  </r>
  <r>
    <x v="1"/>
    <s v="Nick Zandusky"/>
  </r>
  <r>
    <x v="1"/>
    <s v="Sean Miller"/>
  </r>
  <r>
    <x v="1"/>
    <s v="Dave Poirier"/>
  </r>
  <r>
    <x v="1"/>
    <s v="Roger Barcio"/>
  </r>
  <r>
    <x v="1"/>
    <s v="Tamara Dahlen"/>
  </r>
  <r>
    <x v="1"/>
    <s v="Fred Harton"/>
  </r>
  <r>
    <x v="1"/>
    <s v="Cassandra Brandow"/>
  </r>
  <r>
    <x v="1"/>
    <s v="Shahid Collister"/>
  </r>
  <r>
    <x v="1"/>
    <s v="Nancy Lomonaco"/>
  </r>
  <r>
    <x v="1"/>
    <s v="Mick Crebagga"/>
  </r>
  <r>
    <x v="1"/>
    <s v="Ryan Akin"/>
  </r>
  <r>
    <x v="1"/>
    <s v="Philip Fox"/>
  </r>
  <r>
    <x v="1"/>
    <s v="Todd Sumrall"/>
  </r>
  <r>
    <x v="1"/>
    <s v="Andrew Roberts"/>
  </r>
  <r>
    <x v="1"/>
    <s v="Rick Huthwaite"/>
  </r>
  <r>
    <x v="1"/>
    <s v="Craig Carroll"/>
  </r>
  <r>
    <x v="1"/>
    <s v="Jay Kimmel"/>
  </r>
  <r>
    <x v="1"/>
    <s v="Ivan Gibson"/>
  </r>
  <r>
    <x v="1"/>
    <s v="Max Engle"/>
  </r>
  <r>
    <x v="1"/>
    <s v="Anthony Garverick"/>
  </r>
  <r>
    <x v="1"/>
    <s v="Trudy Glocke"/>
  </r>
  <r>
    <x v="1"/>
    <s v="Max Jones"/>
  </r>
  <r>
    <x v="1"/>
    <s v="Matt Collins"/>
  </r>
  <r>
    <x v="1"/>
    <s v="Kean Nguyen"/>
  </r>
  <r>
    <x v="1"/>
    <s v="Ruben Ausman"/>
  </r>
  <r>
    <x v="1"/>
    <s v="Hallie Redmond"/>
  </r>
  <r>
    <x v="1"/>
    <s v="Brian Moss"/>
  </r>
  <r>
    <x v="1"/>
    <s v="Sonia Cooley"/>
  </r>
  <r>
    <x v="1"/>
    <s v="Fred McMath"/>
  </r>
  <r>
    <x v="1"/>
    <s v="Charlotte Melton"/>
  </r>
  <r>
    <x v="1"/>
    <s v="Adam Shillingsburg"/>
  </r>
  <r>
    <x v="1"/>
    <s v="Dean percer"/>
  </r>
  <r>
    <x v="1"/>
    <s v="Ken Brennan"/>
  </r>
  <r>
    <x v="1"/>
    <s v="Harry Greene"/>
  </r>
  <r>
    <x v="1"/>
    <s v="Jonathan Howell"/>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Nicole Hansen"/>
  </r>
  <r>
    <x v="1"/>
    <s v="Giulietta Weimer"/>
  </r>
  <r>
    <x v="1"/>
    <s v="Marc Harrigan"/>
  </r>
  <r>
    <x v="1"/>
    <s v="Alejandro Grove"/>
  </r>
  <r>
    <x v="1"/>
    <s v="Tamara Chand"/>
  </r>
  <r>
    <x v="1"/>
    <s v="Barry Gonzalez"/>
  </r>
  <r>
    <x v="1"/>
    <s v="Chad Sievert"/>
  </r>
  <r>
    <x v="1"/>
    <s v="Cynthia Delaney"/>
  </r>
  <r>
    <x v="1"/>
    <s v="Dario Medina"/>
  </r>
  <r>
    <x v="1"/>
    <s v="Duane Huffman"/>
  </r>
  <r>
    <x v="1"/>
    <s v="Giulietta Baptist"/>
  </r>
  <r>
    <x v="1"/>
    <s v="Sanjit Jacobs"/>
  </r>
  <r>
    <x v="1"/>
    <s v="Steve Carroll"/>
  </r>
  <r>
    <x v="1"/>
    <s v="Carlos Meador"/>
  </r>
  <r>
    <x v="1"/>
    <s v="Kunst Miller"/>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Michael Moore"/>
  </r>
  <r>
    <x v="1"/>
    <s v="Nona Balk"/>
  </r>
  <r>
    <x v="1"/>
    <s v="Toby Swindell"/>
  </r>
  <r>
    <x v="1"/>
    <s v="Eugene Hildebrand"/>
  </r>
  <r>
    <x v="1"/>
    <s v="Eric Hoffmann"/>
  </r>
  <r>
    <x v="1"/>
    <s v="William Brown"/>
  </r>
  <r>
    <x v="1"/>
    <s v="Aimee Bixby"/>
  </r>
  <r>
    <x v="1"/>
    <s v="Edward Hooks"/>
  </r>
  <r>
    <x v="1"/>
    <s v="Bobby Odegard"/>
  </r>
  <r>
    <x v="1"/>
    <s v="Alex Russell"/>
  </r>
  <r>
    <x v="1"/>
    <s v="David Philippe"/>
  </r>
  <r>
    <x v="1"/>
    <s v="Philisse Overcash"/>
  </r>
  <r>
    <x v="1"/>
    <s v="Sam Craven"/>
  </r>
  <r>
    <x v="1"/>
    <s v="Khloe Miller"/>
  </r>
  <r>
    <x v="1"/>
    <s v="Art Foster"/>
  </r>
  <r>
    <x v="1"/>
    <s v="Claire Gute"/>
  </r>
  <r>
    <x v="1"/>
    <s v="Kristina Nunn"/>
  </r>
  <r>
    <x v="1"/>
    <s v="John Castell"/>
  </r>
  <r>
    <x v="1"/>
    <s v="Cari Schnelling"/>
  </r>
  <r>
    <x v="1"/>
    <s v="Jay Fein"/>
  </r>
  <r>
    <x v="1"/>
    <s v="Michelle Tran"/>
  </r>
  <r>
    <x v="1"/>
    <s v="Robert Dilbeck"/>
  </r>
  <r>
    <x v="1"/>
    <s v="Heather Kirkland"/>
  </r>
  <r>
    <x v="1"/>
    <s v="Maribeth Yedwab"/>
  </r>
  <r>
    <x v="1"/>
    <s v="Barry FranzÃ¶sisch"/>
  </r>
  <r>
    <x v="1"/>
    <s v="Kean Thornton"/>
  </r>
  <r>
    <x v="1"/>
    <s v="Sandra Glassco"/>
  </r>
  <r>
    <x v="1"/>
    <s v="Sanjit Engle"/>
  </r>
  <r>
    <x v="1"/>
    <s v="Patrick Ryan"/>
  </r>
  <r>
    <x v="1"/>
    <s v="Andy Reiter"/>
  </r>
  <r>
    <x v="1"/>
    <s v="Brian Dahlen"/>
  </r>
  <r>
    <x v="1"/>
    <s v="Jim Epp"/>
  </r>
  <r>
    <x v="1"/>
    <s v="Barry Weirich"/>
  </r>
  <r>
    <x v="1"/>
    <s v="Sean Braxton"/>
  </r>
  <r>
    <x v="1"/>
    <s v="Don Miller"/>
  </r>
  <r>
    <x v="1"/>
    <s v="Shahid Hopkins"/>
  </r>
  <r>
    <x v="1"/>
    <s v="Stuart Calhoun"/>
  </r>
  <r>
    <x v="1"/>
    <s v="Arthur Wiediger"/>
  </r>
  <r>
    <x v="1"/>
    <s v="Patrick Jones"/>
  </r>
  <r>
    <x v="1"/>
    <s v="Maureen Gastineau"/>
  </r>
  <r>
    <x v="1"/>
    <s v="Gary Zandusky"/>
  </r>
  <r>
    <x v="1"/>
    <s v="Maya Herman"/>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Tom Prescott"/>
  </r>
  <r>
    <x v="1"/>
    <s v="Mark Cousins"/>
  </r>
  <r>
    <x v="1"/>
    <s v="Evan Bailliet"/>
  </r>
  <r>
    <x v="1"/>
    <s v="Michelle Arnett"/>
  </r>
  <r>
    <x v="1"/>
    <s v="Eileen Kiefer"/>
  </r>
  <r>
    <x v="1"/>
    <s v="Raymond Messe"/>
  </r>
  <r>
    <x v="1"/>
    <s v="Janet Lee"/>
  </r>
  <r>
    <x v="1"/>
    <s v="Lena Radford"/>
  </r>
  <r>
    <x v="1"/>
    <s v="Cindy Schnelling"/>
  </r>
  <r>
    <x v="1"/>
    <s v="Cindy Stewart"/>
  </r>
  <r>
    <x v="1"/>
    <s v="Larry Tron"/>
  </r>
  <r>
    <x v="1"/>
    <s v="James Galang"/>
  </r>
  <r>
    <x v="1"/>
    <s v="Laurel Elliston"/>
  </r>
  <r>
    <x v="1"/>
    <s v="Sam Zeldin"/>
  </r>
  <r>
    <x v="1"/>
    <s v="Rob Lucas"/>
  </r>
  <r>
    <x v="1"/>
    <s v="Paul Gonzalez"/>
  </r>
  <r>
    <x v="1"/>
    <s v="Craig Carreira"/>
  </r>
  <r>
    <x v="1"/>
    <s v="Yoseph Carroll"/>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Cyma Kinney"/>
  </r>
  <r>
    <x v="2"/>
    <s v="Suzanne McNair"/>
  </r>
  <r>
    <x v="2"/>
    <s v="Karen Daniels"/>
  </r>
  <r>
    <x v="2"/>
    <s v="Odella Nelson"/>
  </r>
  <r>
    <x v="2"/>
    <s v="Raymond Buch"/>
  </r>
  <r>
    <x v="2"/>
    <s v="Barry Blumstein"/>
  </r>
  <r>
    <x v="2"/>
    <s v="Don Weiss"/>
  </r>
  <r>
    <x v="2"/>
    <s v="Thomas Boland"/>
  </r>
  <r>
    <x v="2"/>
    <s v="Frank Preis"/>
  </r>
  <r>
    <x v="2"/>
    <s v="Daniel Byrd"/>
  </r>
  <r>
    <x v="2"/>
    <s v="Muhammed Yedwab"/>
  </r>
  <r>
    <x v="2"/>
    <s v="Herbert Flentye"/>
  </r>
  <r>
    <x v="2"/>
    <s v="Chris McAfee"/>
  </r>
  <r>
    <x v="2"/>
    <s v="Jay Fein"/>
  </r>
  <r>
    <x v="2"/>
    <s v="Eugene Moren"/>
  </r>
  <r>
    <x v="2"/>
    <s v="Stephanie Ulpright"/>
  </r>
  <r>
    <x v="2"/>
    <s v="Nick Zandusky"/>
  </r>
  <r>
    <x v="2"/>
    <s v="Susan Gilcrest"/>
  </r>
  <r>
    <x v="2"/>
    <s v="Thomas Seio"/>
  </r>
  <r>
    <x v="2"/>
    <s v="Khloe Miller"/>
  </r>
  <r>
    <x v="2"/>
    <s v="Adam Bellavance"/>
  </r>
  <r>
    <x v="2"/>
    <s v="Cynthia Voltz"/>
  </r>
  <r>
    <x v="2"/>
    <s v="Dean Katz"/>
  </r>
  <r>
    <x v="2"/>
    <s v="Patrick Gardner"/>
  </r>
  <r>
    <x v="2"/>
    <s v="Joseph Airdo"/>
  </r>
  <r>
    <x v="2"/>
    <s v="Laurel Beltran"/>
  </r>
  <r>
    <x v="2"/>
    <s v="Brian DeCherney"/>
  </r>
  <r>
    <x v="2"/>
    <s v="Chris Cortes"/>
  </r>
  <r>
    <x v="2"/>
    <s v="Greg Matthias"/>
  </r>
  <r>
    <x v="2"/>
    <s v="Hunter Glantz"/>
  </r>
  <r>
    <x v="2"/>
    <s v="Jamie Kunitz"/>
  </r>
  <r>
    <x v="2"/>
    <s v="Katherine Murray"/>
  </r>
  <r>
    <x v="2"/>
    <s v="Cindy Schnelling"/>
  </r>
  <r>
    <x v="2"/>
    <s v="Xylona Preis"/>
  </r>
  <r>
    <x v="2"/>
    <s v="Gary Zandusky"/>
  </r>
  <r>
    <x v="2"/>
    <s v="Joel Eaton"/>
  </r>
  <r>
    <x v="2"/>
    <s v="Rick Duston"/>
  </r>
  <r>
    <x v="2"/>
    <s v="Allen Goldenen"/>
  </r>
  <r>
    <x v="2"/>
    <s v="Carl Ludwig"/>
  </r>
  <r>
    <x v="2"/>
    <s v="Shirley Jackson"/>
  </r>
  <r>
    <x v="2"/>
    <s v="Mike Vittorini"/>
  </r>
  <r>
    <x v="2"/>
    <s v="John Murray"/>
  </r>
  <r>
    <x v="2"/>
    <s v="Eva Jacobs"/>
  </r>
  <r>
    <x v="2"/>
    <s v="Jonathan Doherty"/>
  </r>
  <r>
    <x v="2"/>
    <s v="Fred Hopkins"/>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Anthony Johnson"/>
  </r>
  <r>
    <x v="2"/>
    <s v="Marc Crier"/>
  </r>
  <r>
    <x v="2"/>
    <s v="Bradley Talbott"/>
  </r>
  <r>
    <x v="2"/>
    <s v="Toby Braunhardt"/>
  </r>
  <r>
    <x v="2"/>
    <s v="Christy Brittain"/>
  </r>
  <r>
    <x v="2"/>
    <s v="Claudia Bergmann"/>
  </r>
  <r>
    <x v="2"/>
    <s v="Henry Goldwyn"/>
  </r>
  <r>
    <x v="2"/>
    <s v="Todd Boyes"/>
  </r>
  <r>
    <x v="2"/>
    <s v="Jeremy Farry"/>
  </r>
  <r>
    <x v="2"/>
    <s v="Steven Cartwright"/>
  </r>
  <r>
    <x v="2"/>
    <s v="Tim Brockman"/>
  </r>
  <r>
    <x v="2"/>
    <s v="Harold Engle"/>
  </r>
  <r>
    <x v="2"/>
    <s v="David Flashing"/>
  </r>
  <r>
    <x v="2"/>
    <s v="Sample Company A"/>
  </r>
  <r>
    <x v="2"/>
    <s v="Aimee Bixby"/>
  </r>
  <r>
    <x v="2"/>
    <s v="Jason Klamczynski"/>
  </r>
  <r>
    <x v="2"/>
    <s v="Ben Ferrer"/>
  </r>
  <r>
    <x v="2"/>
    <s v="Brendan Murry"/>
  </r>
  <r>
    <x v="2"/>
    <s v="Adrian Barton"/>
  </r>
  <r>
    <x v="2"/>
    <s v="Sanjit Engle"/>
  </r>
  <r>
    <x v="2"/>
    <s v="Noel Staavos"/>
  </r>
  <r>
    <x v="2"/>
    <s v="Denny Joy"/>
  </r>
  <r>
    <x v="2"/>
    <s v="Bryan Davis"/>
  </r>
  <r>
    <x v="2"/>
    <s v="Cindy Chapman"/>
  </r>
  <r>
    <x v="2"/>
    <s v="Dan Lawera"/>
  </r>
  <r>
    <x v="2"/>
    <s v="Adam Shillingsburg"/>
  </r>
  <r>
    <x v="2"/>
    <s v="Nick Radford"/>
  </r>
  <r>
    <x v="2"/>
    <s v="Edward Hooks"/>
  </r>
  <r>
    <x v="2"/>
    <s v="Karen Carlisle"/>
  </r>
  <r>
    <x v="2"/>
    <s v="George Bell"/>
  </r>
  <r>
    <x v="2"/>
    <s v="Katherine Hughes"/>
  </r>
  <r>
    <x v="2"/>
    <s v="Erin Ashbrook"/>
  </r>
  <r>
    <x v="2"/>
    <s v="Barry FranzÃ¶sisch"/>
  </r>
  <r>
    <x v="2"/>
    <s v="Sonia Sunley"/>
  </r>
  <r>
    <x v="2"/>
    <s v="Sam Zeldin"/>
  </r>
  <r>
    <x v="2"/>
    <s v="Rob Lucas"/>
  </r>
  <r>
    <x v="2"/>
    <s v="Tom Ashbrook"/>
  </r>
  <r>
    <x v="2"/>
    <s v="Joe Elijah"/>
  </r>
  <r>
    <x v="2"/>
    <s v="Toby Gnade"/>
  </r>
  <r>
    <x v="2"/>
    <s v="Ross DeVincentis"/>
  </r>
  <r>
    <x v="2"/>
    <s v="Becky Martin"/>
  </r>
  <r>
    <x v="2"/>
    <s v="Lena Radford"/>
  </r>
  <r>
    <x v="2"/>
    <s v="Tim Taslimi"/>
  </r>
  <r>
    <x v="2"/>
    <s v="Liz Preis"/>
  </r>
  <r>
    <x v="2"/>
    <s v="Tamara Chand"/>
  </r>
  <r>
    <x v="2"/>
    <s v="Mike Kennedy"/>
  </r>
  <r>
    <x v="2"/>
    <s v="Keith Dawkins"/>
  </r>
  <r>
    <x v="2"/>
    <s v="Deborah Brumfield"/>
  </r>
  <r>
    <x v="2"/>
    <s v="Jamie Frazer"/>
  </r>
  <r>
    <x v="2"/>
    <s v="Alan Schoenberger"/>
  </r>
  <r>
    <x v="2"/>
    <s v="Pauline Webber"/>
  </r>
  <r>
    <x v="2"/>
    <s v="Dave Kipp"/>
  </r>
  <r>
    <x v="2"/>
    <s v="Fred McMath"/>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Eric Barreto"/>
  </r>
  <r>
    <x v="2"/>
    <s v="Rick Reed"/>
  </r>
  <r>
    <x v="2"/>
    <s v="Lena Cacioppo"/>
  </r>
  <r>
    <x v="2"/>
    <s v="Christine Abelman"/>
  </r>
  <r>
    <x v="2"/>
    <s v="Bill Overfelt"/>
  </r>
  <r>
    <x v="2"/>
    <s v="Liz Carlisle"/>
  </r>
  <r>
    <x v="2"/>
    <s v="Brosina Hoffman"/>
  </r>
  <r>
    <x v="2"/>
    <s v="Jason Gross"/>
  </r>
  <r>
    <x v="2"/>
    <s v="Craig Carreira"/>
  </r>
  <r>
    <x v="2"/>
    <s v="Theresa Swint"/>
  </r>
  <r>
    <x v="2"/>
    <s v="Alex Avila"/>
  </r>
  <r>
    <x v="2"/>
    <s v="Carlos Soltero"/>
  </r>
  <r>
    <x v="2"/>
    <s v="Zuschuss Donatelli"/>
  </r>
  <r>
    <x v="2"/>
    <s v="Steven Roelle"/>
  </r>
  <r>
    <x v="2"/>
    <s v="Susan MacKendrick"/>
  </r>
  <r>
    <x v="2"/>
    <s v="Christine Phan"/>
  </r>
  <r>
    <x v="2"/>
    <s v="Guy Thornton"/>
  </r>
  <r>
    <x v="2"/>
    <s v="Filia McAdams"/>
  </r>
  <r>
    <x v="2"/>
    <s v="Alex Grayson"/>
  </r>
  <r>
    <x v="2"/>
    <s v="Paul Knutson"/>
  </r>
  <r>
    <x v="2"/>
    <s v="Julie Kriz"/>
  </r>
  <r>
    <x v="2"/>
    <s v="Jennifer Jackson"/>
  </r>
  <r>
    <x v="2"/>
    <s v="Craig Yedwab"/>
  </r>
  <r>
    <x v="2"/>
    <s v="Rob Beeghly"/>
  </r>
  <r>
    <x v="2"/>
    <s v="Matt Hagelstein"/>
  </r>
  <r>
    <x v="2"/>
    <s v="Hunter Lopez"/>
  </r>
  <r>
    <x v="2"/>
    <s v="Emily Burns"/>
  </r>
  <r>
    <x v="2"/>
    <s v="Tracy Poddar"/>
  </r>
  <r>
    <x v="2"/>
    <s v="Clay Ludtke"/>
  </r>
  <r>
    <x v="2"/>
    <s v="Sarah Foster"/>
  </r>
  <r>
    <x v="2"/>
    <s v="Phillip Flathmann"/>
  </r>
  <r>
    <x v="2"/>
    <s v="Arthur Prichep"/>
  </r>
  <r>
    <x v="2"/>
    <s v="Patrick Jones"/>
  </r>
  <r>
    <x v="2"/>
    <s v="Natalie Webber"/>
  </r>
  <r>
    <x v="2"/>
    <s v="Julie Prescott"/>
  </r>
  <r>
    <x v="2"/>
    <s v="Emily Grady"/>
  </r>
  <r>
    <x v="2"/>
    <s v="Caroline Jumper"/>
  </r>
  <r>
    <x v="2"/>
    <s v="Neoma Murray"/>
  </r>
  <r>
    <x v="2"/>
    <s v="Michael Moore"/>
  </r>
  <r>
    <x v="2"/>
    <s v="Gary McGarr"/>
  </r>
  <r>
    <x v="2"/>
    <s v="Roger Demir"/>
  </r>
  <r>
    <x v="2"/>
    <s v="Tamara Willingham"/>
  </r>
  <r>
    <x v="2"/>
    <s v="Liz Thompson"/>
  </r>
  <r>
    <x v="2"/>
    <s v="Stewart Carmichael"/>
  </r>
  <r>
    <x v="2"/>
    <s v="Dennis Bolton"/>
  </r>
  <r>
    <x v="2"/>
    <s v="Henia Zydlo"/>
  </r>
  <r>
    <x v="2"/>
    <s v="John Stevenson"/>
  </r>
  <r>
    <x v="2"/>
    <s v="Muhammed MacIntyre"/>
  </r>
  <r>
    <x v="2"/>
    <s v="Stephanie Phelps"/>
  </r>
  <r>
    <x v="2"/>
    <s v="Sibella Parks"/>
  </r>
  <r>
    <x v="2"/>
    <s v="Paul Lucas"/>
  </r>
  <r>
    <x v="2"/>
    <s v="Fred Chung"/>
  </r>
  <r>
    <x v="2"/>
    <s v="Sanjit Jacobs"/>
  </r>
  <r>
    <x v="2"/>
    <s v="Christine Sundaresam"/>
  </r>
  <r>
    <x v="2"/>
    <s v="Vivian Mathis"/>
  </r>
  <r>
    <x v="2"/>
    <s v="Anna Chung"/>
  </r>
  <r>
    <x v="2"/>
    <s v="Rose O'Brian"/>
  </r>
  <r>
    <x v="2"/>
    <s v="Dave Brooks"/>
  </r>
  <r>
    <x v="2"/>
    <s v="Bobby Trafton"/>
  </r>
  <r>
    <x v="2"/>
    <s v="Susan Vittorini"/>
  </r>
  <r>
    <x v="2"/>
    <s v="Corey Catlett"/>
  </r>
  <r>
    <x v="2"/>
    <s v="Zuschuss Carroll"/>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Erica Hackney"/>
  </r>
  <r>
    <x v="2"/>
    <s v="Erica Bern"/>
  </r>
  <r>
    <x v="2"/>
    <s v="Ben Peterman"/>
  </r>
  <r>
    <x v="2"/>
    <s v="Tracy Blumstein"/>
  </r>
  <r>
    <x v="2"/>
    <s v="Maribeth Schnelling"/>
  </r>
  <r>
    <x v="2"/>
    <s v="Jennifer Braxton"/>
  </r>
  <r>
    <x v="2"/>
    <s v="Michael Granlund"/>
  </r>
  <r>
    <x v="2"/>
    <s v="Randy Ferguson"/>
  </r>
  <r>
    <x v="2"/>
    <s v="Eleni McCrary"/>
  </r>
  <r>
    <x v="2"/>
    <s v="Evan Henry"/>
  </r>
  <r>
    <x v="2"/>
    <s v="Becky Castell"/>
  </r>
  <r>
    <x v="2"/>
    <s v="Ken Lonsdale"/>
  </r>
  <r>
    <x v="2"/>
    <s v="Edward Nazzal"/>
  </r>
  <r>
    <x v="2"/>
    <s v="Anna Andreadi"/>
  </r>
  <r>
    <x v="2"/>
    <s v="Rick Bensley"/>
  </r>
  <r>
    <x v="2"/>
    <s v="Max Ludwig"/>
  </r>
  <r>
    <x v="2"/>
    <s v="Ralph Arnett"/>
  </r>
  <r>
    <x v="2"/>
    <s v="Linda Cazamias"/>
  </r>
  <r>
    <x v="2"/>
    <s v="Ivan Liston"/>
  </r>
  <r>
    <x v="2"/>
    <s v="Christina VanderZanden"/>
  </r>
  <r>
    <x v="2"/>
    <s v="Delfina Latchford"/>
  </r>
  <r>
    <x v="2"/>
    <s v="Roy Phan"/>
  </r>
  <r>
    <x v="2"/>
    <s v="Mick Brown"/>
  </r>
  <r>
    <x v="2"/>
    <s v="Jeremy Pistek"/>
  </r>
  <r>
    <x v="2"/>
    <s v="Ionia McGrath"/>
  </r>
  <r>
    <x v="2"/>
    <s v="Mary O'Rourke"/>
  </r>
  <r>
    <x v="2"/>
    <s v="Daniel Raglin"/>
  </r>
  <r>
    <x v="2"/>
    <s v="Melanie Seite"/>
  </r>
  <r>
    <x v="2"/>
    <s v="Anna HÃ¤berlin"/>
  </r>
  <r>
    <x v="2"/>
    <s v="Alejandro Savely"/>
  </r>
  <r>
    <x v="2"/>
    <s v="Lisa Hazard"/>
  </r>
  <r>
    <x v="2"/>
    <s v="Thomas Thornton"/>
  </r>
  <r>
    <x v="2"/>
    <s v="Maureen Fritzler"/>
  </r>
  <r>
    <x v="2"/>
    <s v="Carl Weiss"/>
  </r>
  <r>
    <x v="2"/>
    <s v="Elpida Rittenbach"/>
  </r>
  <r>
    <x v="2"/>
    <s v="Sally Matthias"/>
  </r>
  <r>
    <x v="2"/>
    <s v="Ellis Ballard"/>
  </r>
  <r>
    <x v="2"/>
    <s v="Liz MacKendrick"/>
  </r>
  <r>
    <x v="2"/>
    <s v="Susan Pistek"/>
  </r>
  <r>
    <x v="2"/>
    <s v="Philip Brown"/>
  </r>
  <r>
    <x v="2"/>
    <s v="Tom Boeckenhauer"/>
  </r>
  <r>
    <x v="2"/>
    <s v="Jill Matthias"/>
  </r>
  <r>
    <x v="2"/>
    <s v="Ross Baird"/>
  </r>
  <r>
    <x v="2"/>
    <s v="Bill Donatelli"/>
  </r>
  <r>
    <x v="2"/>
    <s v="Bill Shonely"/>
  </r>
  <r>
    <x v="2"/>
    <s v="Bryan Mills"/>
  </r>
  <r>
    <x v="2"/>
    <s v="Pete Kriz"/>
  </r>
  <r>
    <x v="2"/>
    <s v="Sean Wendt"/>
  </r>
  <r>
    <x v="2"/>
    <s v="Jessica Myrick"/>
  </r>
  <r>
    <x v="2"/>
    <s v="Charles Sheldon"/>
  </r>
  <r>
    <x v="2"/>
    <s v="Clay Rozendal"/>
  </r>
  <r>
    <x v="2"/>
    <s v="Roy FranzÃ¶sisch"/>
  </r>
  <r>
    <x v="2"/>
    <s v="Thea Hudgings"/>
  </r>
  <r>
    <x v="2"/>
    <s v="Gary Mitchum"/>
  </r>
  <r>
    <x v="2"/>
    <s v="Jas O'Carroll"/>
  </r>
  <r>
    <x v="2"/>
    <s v="Kunst Miller"/>
  </r>
  <r>
    <x v="2"/>
    <s v="Duane Noonan"/>
  </r>
  <r>
    <x v="2"/>
    <s v="Brian Thompson"/>
  </r>
  <r>
    <x v="2"/>
    <s v="Tanja Norvell"/>
  </r>
  <r>
    <x v="2"/>
    <s v="Ed Ludwig"/>
  </r>
  <r>
    <x v="2"/>
    <s v="Tonja Turnell"/>
  </r>
  <r>
    <x v="2"/>
    <s v="Grace Kelly"/>
  </r>
  <r>
    <x v="2"/>
    <s v="Heather Kirkland"/>
  </r>
  <r>
    <x v="2"/>
    <s v="Max Jones"/>
  </r>
  <r>
    <x v="2"/>
    <s v="Art Ferguson"/>
  </r>
  <r>
    <x v="2"/>
    <s v="Cathy Armstrong"/>
  </r>
  <r>
    <x v="2"/>
    <s v="Jack Lebron"/>
  </r>
  <r>
    <x v="2"/>
    <s v="Craig Leslie"/>
  </r>
  <r>
    <x v="2"/>
    <s v="John Lucas"/>
  </r>
  <r>
    <x v="2"/>
    <s v="Nona Balk"/>
  </r>
  <r>
    <x v="2"/>
    <s v="Erica Hernandez"/>
  </r>
  <r>
    <x v="2"/>
    <s v="John Lee"/>
  </r>
  <r>
    <x v="2"/>
    <s v="Ken Dana"/>
  </r>
  <r>
    <x v="2"/>
    <s v="Paul Prost"/>
  </r>
  <r>
    <x v="2"/>
    <s v="Annie Zypern"/>
  </r>
  <r>
    <x v="2"/>
    <s v="Rob Williams"/>
  </r>
  <r>
    <x v="2"/>
    <s v="Justin Hirsh"/>
  </r>
  <r>
    <x v="2"/>
    <s v="Natalie DeCherney"/>
  </r>
  <r>
    <x v="2"/>
    <s v="Barry Franz"/>
  </r>
  <r>
    <x v="2"/>
    <s v="Darrin Martin"/>
  </r>
  <r>
    <x v="2"/>
    <s v="Amy Hunt"/>
  </r>
  <r>
    <x v="2"/>
    <s v="Lindsay Williams"/>
  </r>
  <r>
    <x v="2"/>
    <s v="Joni Sundaresam"/>
  </r>
  <r>
    <x v="2"/>
    <s v="Janet Lee"/>
  </r>
  <r>
    <x v="2"/>
    <s v="Chloris Kastensmidt"/>
  </r>
  <r>
    <x v="2"/>
    <s v="Ken Brennan"/>
  </r>
  <r>
    <x v="2"/>
    <s v="Toby Ritter"/>
  </r>
  <r>
    <x v="2"/>
    <s v="Brad Eason"/>
  </r>
  <r>
    <x v="2"/>
    <s v="Anthony Rawles"/>
  </r>
  <r>
    <x v="2"/>
    <s v="Marina Lichtenstein"/>
  </r>
  <r>
    <x v="2"/>
    <s v="Jasper Cacioppo"/>
  </r>
  <r>
    <x v="2"/>
    <s v="Gary Hansen"/>
  </r>
  <r>
    <x v="2"/>
    <s v="Joseph Holt"/>
  </r>
  <r>
    <x v="2"/>
    <s v="Don Miller"/>
  </r>
  <r>
    <x v="2"/>
    <s v="Pete Takahito"/>
  </r>
  <r>
    <x v="2"/>
    <s v="Maribeth Dona"/>
  </r>
  <r>
    <x v="2"/>
    <s v="Elizabeth Moffitt"/>
  </r>
  <r>
    <x v="2"/>
    <s v="Fred Wasserman"/>
  </r>
  <r>
    <x v="2"/>
    <s v="Christopher Schild"/>
  </r>
  <r>
    <x v="2"/>
    <s v="Emily Phan"/>
  </r>
  <r>
    <x v="2"/>
    <s v="Michelle Arnett"/>
  </r>
  <r>
    <x v="2"/>
    <s v="Evan Bailliet"/>
  </r>
  <r>
    <x v="2"/>
    <s v="Nora Preis"/>
  </r>
  <r>
    <x v="2"/>
    <s v="Logan Haushalter"/>
  </r>
  <r>
    <x v="2"/>
    <s v="Liz Willingham"/>
  </r>
  <r>
    <x v="2"/>
    <s v="Irene Maddox"/>
  </r>
  <r>
    <x v="2"/>
    <s v="Justin Ellison"/>
  </r>
  <r>
    <x v="2"/>
    <s v="James Galang"/>
  </r>
  <r>
    <x v="2"/>
    <s v="Aleksandra Gannaway"/>
  </r>
  <r>
    <x v="2"/>
    <s v="Tony Chapman"/>
  </r>
  <r>
    <x v="2"/>
    <s v="Theone Pippenger"/>
  </r>
  <r>
    <x v="2"/>
    <s v="Mike Pelletier"/>
  </r>
  <r>
    <x v="2"/>
    <s v="Michael Kennedy"/>
  </r>
  <r>
    <x v="2"/>
    <s v="Tiffany House"/>
  </r>
  <r>
    <x v="2"/>
    <s v="Steve Nguyen"/>
  </r>
  <r>
    <x v="2"/>
    <s v="Darren Powers"/>
  </r>
  <r>
    <x v="2"/>
    <s v="Michael Nguyen"/>
  </r>
  <r>
    <x v="2"/>
    <s v="Jim Radford"/>
  </r>
  <r>
    <x v="2"/>
    <s v="Denny Ordway"/>
  </r>
  <r>
    <x v="2"/>
    <s v="Sanjit Chand"/>
  </r>
  <r>
    <x v="2"/>
    <s v="Arthur Gainer"/>
  </r>
  <r>
    <x v="2"/>
    <s v="Luke Weiss"/>
  </r>
  <r>
    <x v="2"/>
    <s v="Laurel Elliston"/>
  </r>
  <r>
    <x v="2"/>
    <s v="Bradley Nguyen"/>
  </r>
  <r>
    <x v="2"/>
    <s v="Bill Tyler"/>
  </r>
  <r>
    <x v="2"/>
    <s v="Joe Kamberova"/>
  </r>
  <r>
    <x v="2"/>
    <s v="Eugene Hildebrand"/>
  </r>
  <r>
    <x v="2"/>
    <s v="Sally Hughsby"/>
  </r>
  <r>
    <x v="2"/>
    <s v="Jim Epp"/>
  </r>
  <r>
    <x v="2"/>
    <s v="Lisa DeCherney"/>
  </r>
  <r>
    <x v="2"/>
    <s v="Anne Pryor"/>
  </r>
  <r>
    <x v="2"/>
    <s v="Christopher Conant"/>
  </r>
  <r>
    <x v="2"/>
    <s v="Dennis Pardue"/>
  </r>
  <r>
    <x v="2"/>
    <s v="Julia Barnett"/>
  </r>
  <r>
    <x v="2"/>
    <s v="Maurice Satty"/>
  </r>
  <r>
    <x v="2"/>
    <s v="Stewart Visinsky"/>
  </r>
  <r>
    <x v="2"/>
    <s v="Laura Armstrong"/>
  </r>
  <r>
    <x v="2"/>
    <s v="Brian Stugart"/>
  </r>
  <r>
    <x v="2"/>
    <s v="Lynn Smith"/>
  </r>
  <r>
    <x v="2"/>
    <s v="Valerie Dominguez"/>
  </r>
  <r>
    <x v="2"/>
    <s v="Kimberly Carter"/>
  </r>
  <r>
    <x v="2"/>
    <s v="Maribeth Yedwab"/>
  </r>
  <r>
    <x v="2"/>
    <s v="Robert Waldorf"/>
  </r>
  <r>
    <x v="2"/>
    <s v="Brooke Gillingham"/>
  </r>
  <r>
    <x v="2"/>
    <s v="Justin MacKendrick"/>
  </r>
  <r>
    <x v="2"/>
    <s v="Nancy Lomonaco"/>
  </r>
  <r>
    <x v="2"/>
    <s v="Edward Becker"/>
  </r>
  <r>
    <x v="2"/>
    <s v="Annie Thurman"/>
  </r>
  <r>
    <x v="2"/>
    <s v="Beth Paige"/>
  </r>
  <r>
    <x v="2"/>
    <s v="Karen Bern"/>
  </r>
  <r>
    <x v="2"/>
    <s v="Valerie Mitchum"/>
  </r>
  <r>
    <x v="2"/>
    <s v="Gene McClure"/>
  </r>
  <r>
    <x v="2"/>
    <s v="Scot Coram"/>
  </r>
  <r>
    <x v="2"/>
    <s v="Clytie Kelty"/>
  </r>
  <r>
    <x v="2"/>
    <s v="Vivek Gonzalez"/>
  </r>
  <r>
    <x v="2"/>
    <s v="Karl Braun"/>
  </r>
  <r>
    <x v="2"/>
    <s v="Bruce Geld"/>
  </r>
  <r>
    <x v="2"/>
    <s v="Yoseph Carroll"/>
  </r>
  <r>
    <x v="2"/>
    <s v="Jonathan Howell"/>
  </r>
  <r>
    <x v="2"/>
    <s v="Lindsay Shagiari"/>
  </r>
  <r>
    <x v="2"/>
    <s v="Kelly Lampkin"/>
  </r>
  <r>
    <x v="2"/>
    <s v="Greg Guthrie"/>
  </r>
  <r>
    <x v="2"/>
    <s v="Dave Poirier"/>
  </r>
  <r>
    <x v="2"/>
    <s v="Marc Harrigan"/>
  </r>
  <r>
    <x v="2"/>
    <s v="Ed Braxton"/>
  </r>
  <r>
    <x v="2"/>
    <s v="Jim Sink"/>
  </r>
  <r>
    <x v="2"/>
    <s v="James Lanier"/>
  </r>
  <r>
    <x v="2"/>
    <s v="Ted Butterfield"/>
  </r>
  <r>
    <x v="2"/>
    <s v="Ivan Gibson"/>
  </r>
  <r>
    <x v="2"/>
    <s v="Lena Creighton"/>
  </r>
  <r>
    <x v="2"/>
    <s v="Denise Monton"/>
  </r>
  <r>
    <x v="2"/>
    <s v="Lena Hernandez"/>
  </r>
  <r>
    <x v="2"/>
    <s v="Catherine Glotzbach"/>
  </r>
  <r>
    <x v="2"/>
    <s v="Maureen Gnade"/>
  </r>
  <r>
    <x v="2"/>
    <s v="Ruben Dartt"/>
  </r>
  <r>
    <x v="2"/>
    <s v="Dave Hallsten"/>
  </r>
  <r>
    <x v="2"/>
    <s v="Alan Shonely"/>
  </r>
  <r>
    <x v="2"/>
    <s v="Logan Currie"/>
  </r>
  <r>
    <x v="2"/>
    <s v="John Grady"/>
  </r>
  <r>
    <x v="2"/>
    <s v="Alejandro Ballentine"/>
  </r>
  <r>
    <x v="2"/>
    <s v="Lela Donovan"/>
  </r>
  <r>
    <x v="2"/>
    <s v="Skye Norling"/>
  </r>
  <r>
    <x v="2"/>
    <s v="Adam Hart"/>
  </r>
  <r>
    <x v="2"/>
    <s v="Victoria Pisteka"/>
  </r>
  <r>
    <x v="2"/>
    <s v="Katharine Harms"/>
  </r>
  <r>
    <x v="2"/>
    <s v="Roland Fjeld"/>
  </r>
  <r>
    <x v="2"/>
    <s v="Chris Selesnick"/>
  </r>
  <r>
    <x v="2"/>
    <s v="Becky Pak"/>
  </r>
  <r>
    <x v="2"/>
    <s v="Corey-Lock"/>
  </r>
  <r>
    <x v="2"/>
    <s v="Philip Fox"/>
  </r>
  <r>
    <x v="2"/>
    <s v="Adrian Hane"/>
  </r>
  <r>
    <x v="2"/>
    <s v="Dianna Wilson"/>
  </r>
  <r>
    <x v="2"/>
    <s v="Christina Anderson"/>
  </r>
  <r>
    <x v="2"/>
    <s v="Bobby Elias"/>
  </r>
  <r>
    <x v="2"/>
    <s v="Dorris liebe"/>
  </r>
  <r>
    <x v="2"/>
    <s v="Erin Smith"/>
  </r>
  <r>
    <x v="2"/>
    <s v="Frank Merwin"/>
  </r>
  <r>
    <x v="2"/>
    <s v="Roy Skaria"/>
  </r>
  <r>
    <x v="2"/>
    <s v="Steve Chapman"/>
  </r>
  <r>
    <x v="2"/>
    <s v="Raymond Messe"/>
  </r>
  <r>
    <x v="2"/>
    <s v="Chad Cunningham"/>
  </r>
  <r>
    <x v="2"/>
    <s v="Dorothy Wardle"/>
  </r>
  <r>
    <x v="2"/>
    <s v="Arthur Wiediger"/>
  </r>
  <r>
    <x v="2"/>
    <s v="Mick Crebagga"/>
  </r>
  <r>
    <x v="2"/>
    <s v="Eudokia Martin"/>
  </r>
  <r>
    <x v="2"/>
    <s v="Penelope Sewall"/>
  </r>
  <r>
    <x v="2"/>
    <s v="Michael Chen"/>
  </r>
  <r>
    <x v="2"/>
    <s v="Steven Ward"/>
  </r>
  <r>
    <x v="2"/>
    <s v="Rob Haberlin"/>
  </r>
  <r>
    <x v="2"/>
    <s v="Richard Eichhorn"/>
  </r>
  <r>
    <x v="2"/>
    <s v="Anemone Ratner"/>
  </r>
  <r>
    <x v="2"/>
    <s v="Rick Huthwaite"/>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Darren Budd"/>
  </r>
  <r>
    <x v="2"/>
    <s v="Larry Blacks"/>
  </r>
  <r>
    <x v="2"/>
    <s v="Ken Heidel"/>
  </r>
  <r>
    <x v="2"/>
    <s v="Meg Tillman"/>
  </r>
  <r>
    <x v="2"/>
    <s v="Steve Carroll"/>
  </r>
  <r>
    <x v="2"/>
    <s v="Olvera Toch"/>
  </r>
  <r>
    <x v="2"/>
    <s v="Jack O'Briant"/>
  </r>
  <r>
    <x v="2"/>
    <s v="Pierre Wener"/>
  </r>
  <r>
    <x v="2"/>
    <s v="Ritsa Hightower"/>
  </r>
  <r>
    <x v="2"/>
    <s v="Vivek Sundaresam"/>
  </r>
  <r>
    <x v="2"/>
    <s v="Cathy Hwang"/>
  </r>
  <r>
    <x v="2"/>
    <s v="Mark Haberlin"/>
  </r>
  <r>
    <x v="2"/>
    <s v="Giulietta Baptist"/>
  </r>
  <r>
    <x v="2"/>
    <s v="Jeremy Lonsdale"/>
  </r>
  <r>
    <x v="2"/>
    <s v="Christine Kargatis"/>
  </r>
  <r>
    <x v="2"/>
    <s v="Trudy Brown"/>
  </r>
  <r>
    <x v="2"/>
    <s v="Corinna Mitchell"/>
  </r>
  <r>
    <x v="2"/>
    <s v="Charles Crestani"/>
  </r>
  <r>
    <x v="2"/>
    <s v="Michael Grace"/>
  </r>
  <r>
    <x v="2"/>
    <s v="Ken Black"/>
  </r>
  <r>
    <x v="2"/>
    <s v="Bart Watters"/>
  </r>
  <r>
    <x v="2"/>
    <s v="Peter McVee"/>
  </r>
  <r>
    <x v="2"/>
    <s v="Doug Bickford"/>
  </r>
  <r>
    <x v="2"/>
    <s v="Claire Gute"/>
  </r>
  <r>
    <x v="2"/>
    <s v="Gene Hale"/>
  </r>
  <r>
    <x v="2"/>
    <s v="Quincy Jones"/>
  </r>
  <r>
    <x v="2"/>
    <s v="Stefania Perrino"/>
  </r>
  <r>
    <x v="2"/>
    <s v="Erin Mull"/>
  </r>
  <r>
    <x v="2"/>
    <s v="Carol Triggs"/>
  </r>
  <r>
    <x v="2"/>
    <s v="Max Engle"/>
  </r>
  <r>
    <x v="2"/>
    <s v="John Castell"/>
  </r>
  <r>
    <x v="2"/>
    <s v="Anthony O'Donnell"/>
  </r>
  <r>
    <x v="2"/>
    <s v="Helen Wasserman"/>
  </r>
  <r>
    <x v="2"/>
    <s v="Natalie Fritzler"/>
  </r>
  <r>
    <x v="2"/>
    <s v="Matt Abelman"/>
  </r>
  <r>
    <x v="2"/>
    <s v="Resi PÃ¶lking"/>
  </r>
  <r>
    <x v="2"/>
    <s v="Rachel Payne"/>
  </r>
  <r>
    <x v="2"/>
    <s v="Jay Kimmel"/>
  </r>
  <r>
    <x v="2"/>
    <s v="Craig Reiter"/>
  </r>
  <r>
    <x v="2"/>
    <s v="Dorothy Dickinson"/>
  </r>
  <r>
    <x v="2"/>
    <s v="Sheri Gordon"/>
  </r>
  <r>
    <x v="2"/>
    <s v="Deirdre Greer"/>
  </r>
  <r>
    <x v="2"/>
    <s v="Mick Hernandez"/>
  </r>
  <r>
    <x v="2"/>
    <s v="Maxwell Schwartz"/>
  </r>
  <r>
    <x v="2"/>
    <s v="Don Jones"/>
  </r>
  <r>
    <x v="2"/>
    <s v="Tom Stivers"/>
  </r>
  <r>
    <x v="2"/>
    <s v="Shirley Schmidt"/>
  </r>
  <r>
    <x v="2"/>
    <s v="Stuart Van"/>
  </r>
  <r>
    <x v="2"/>
    <s v="Sung Shariari"/>
  </r>
  <r>
    <x v="2"/>
    <s v="Chad Sievert"/>
  </r>
  <r>
    <x v="2"/>
    <s v="Tom Prescott"/>
  </r>
  <r>
    <x v="2"/>
    <s v="Meg O'Connel"/>
  </r>
  <r>
    <x v="2"/>
    <s v="Patrick O'Brill"/>
  </r>
  <r>
    <x v="2"/>
    <s v="Justin Ritter"/>
  </r>
  <r>
    <x v="2"/>
    <s v="Pamela Stobb"/>
  </r>
  <r>
    <x v="2"/>
    <s v="Julia West"/>
  </r>
  <r>
    <x v="2"/>
    <s v="Paul Stevenson"/>
  </r>
  <r>
    <x v="2"/>
    <s v="Ricardo Sperren"/>
  </r>
  <r>
    <x v="2"/>
    <s v="Thea Hendricks"/>
  </r>
  <r>
    <x v="2"/>
    <s v="Toby Carlisle"/>
  </r>
  <r>
    <x v="2"/>
    <s v="Benjamin Farhat"/>
  </r>
  <r>
    <x v="2"/>
    <s v="Helen Andreada"/>
  </r>
  <r>
    <x v="2"/>
    <s v="Troy Staebel"/>
  </r>
  <r>
    <x v="2"/>
    <s v="Michael Paige"/>
  </r>
  <r>
    <x v="2"/>
    <s v="Maria Zettner"/>
  </r>
  <r>
    <x v="2"/>
    <s v="Paul MacIntyre"/>
  </r>
  <r>
    <x v="2"/>
    <s v="Alejandro Grove"/>
  </r>
  <r>
    <x v="2"/>
    <s v="Parhena Norris"/>
  </r>
  <r>
    <x v="2"/>
    <s v="Justin Deggeller"/>
  </r>
  <r>
    <x v="2"/>
    <s v="Angele Hood"/>
  </r>
  <r>
    <x v="2"/>
    <s v="Corey Roper"/>
  </r>
  <r>
    <x v="2"/>
    <s v="Cindy Stewart"/>
  </r>
  <r>
    <x v="2"/>
    <s v="Brendan Sweed"/>
  </r>
  <r>
    <x v="2"/>
    <s v="Patrick O'Donnell"/>
  </r>
  <r>
    <x v="2"/>
    <s v="Henry MacAllister"/>
  </r>
  <r>
    <x v="2"/>
    <s v="Anne McFarland"/>
  </r>
  <r>
    <x v="2"/>
    <s v="Seth Vernon"/>
  </r>
  <r>
    <x v="2"/>
    <s v="Magdelene Morse"/>
  </r>
  <r>
    <x v="2"/>
    <s v="Jane Waco"/>
  </r>
  <r>
    <x v="2"/>
    <s v="Scot Wooten"/>
  </r>
  <r>
    <x v="2"/>
    <s v="Shirley Daniels"/>
  </r>
  <r>
    <x v="2"/>
    <s v="Frank Hawley"/>
  </r>
  <r>
    <x v="2"/>
    <s v="Greg Maxwell"/>
  </r>
  <r>
    <x v="2"/>
    <s v="Helen Abelman"/>
  </r>
  <r>
    <x v="2"/>
    <s v="Heather Jas"/>
  </r>
  <r>
    <x v="2"/>
    <s v="Amy Cox"/>
  </r>
  <r>
    <x v="2"/>
    <s v="Ann Steele"/>
  </r>
  <r>
    <x v="2"/>
    <s v="Nora Pelletier"/>
  </r>
  <r>
    <x v="2"/>
    <s v="Ryan Crowe"/>
  </r>
  <r>
    <x v="2"/>
    <s v="Russell Applegate"/>
  </r>
  <r>
    <x v="2"/>
    <s v="Candace McMahon"/>
  </r>
  <r>
    <x v="2"/>
    <s v="Darrin Van Huff"/>
  </r>
  <r>
    <x v="2"/>
    <s v="Benjamin Patterson"/>
  </r>
  <r>
    <x v="2"/>
    <s v="Nicole Hansen"/>
  </r>
  <r>
    <x v="2"/>
    <s v="Katrina Edelman"/>
  </r>
  <r>
    <x v="2"/>
    <s v="Tony Sayre"/>
  </r>
  <r>
    <x v="2"/>
    <s v="Chuck Magee"/>
  </r>
  <r>
    <x v="2"/>
    <s v="Shahid Collister"/>
  </r>
  <r>
    <x v="2"/>
    <s v="Lisa Ryan"/>
  </r>
  <r>
    <x v="2"/>
    <s v="Harry Marie"/>
  </r>
  <r>
    <x v="2"/>
    <s v="Brian Moss"/>
  </r>
  <r>
    <x v="2"/>
    <s v="Shaun Weien"/>
  </r>
  <r>
    <x v="2"/>
    <s v="Andy Reiter"/>
  </r>
  <r>
    <x v="2"/>
    <s v="Maris LaWare"/>
  </r>
  <r>
    <x v="2"/>
    <s v="Sarah Jordon"/>
  </r>
  <r>
    <x v="2"/>
    <s v="Joy Bell-"/>
  </r>
  <r>
    <x v="2"/>
    <s v="Karen Ferguson"/>
  </r>
  <r>
    <x v="2"/>
    <s v="Maya Herman"/>
  </r>
  <r>
    <x v="2"/>
    <s v="Allen Armold"/>
  </r>
  <r>
    <x v="2"/>
    <s v="Kean Thornton"/>
  </r>
  <r>
    <x v="2"/>
    <s v="Dianna Vittorini"/>
  </r>
  <r>
    <x v="2"/>
    <s v="Pamela Coakley"/>
  </r>
  <r>
    <x v="2"/>
    <s v="Debra Catini"/>
  </r>
  <r>
    <x v="2"/>
    <s v="Art Foster"/>
  </r>
  <r>
    <x v="2"/>
    <s v="Kalyca Meade"/>
  </r>
  <r>
    <x v="2"/>
    <s v="Arianne Irving"/>
  </r>
  <r>
    <x v="2"/>
    <s v="Aaron Bergman"/>
  </r>
  <r>
    <x v="2"/>
    <s v="Scott Williamson"/>
  </r>
  <r>
    <x v="2"/>
    <s v="Mark Hamilton"/>
  </r>
  <r>
    <x v="2"/>
    <s v="Sara Luxemburg"/>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Jason Fortune-"/>
  </r>
  <r>
    <x v="2"/>
    <s v="Frank Olsen"/>
  </r>
  <r>
    <x v="2"/>
    <s v="Sylvia Foulston"/>
  </r>
  <r>
    <x v="2"/>
    <s v="Deanra Eno"/>
  </r>
  <r>
    <x v="2"/>
    <s v="Mark Packer"/>
  </r>
  <r>
    <x v="2"/>
    <s v="Phillip Breyer"/>
  </r>
  <r>
    <x v="2"/>
    <s v="Brad Thomas"/>
  </r>
  <r>
    <x v="2"/>
    <s v="Ted Trevino"/>
  </r>
  <r>
    <x v="2"/>
    <s v="Mary Zewe"/>
  </r>
  <r>
    <x v="2"/>
    <s v="Erica Smith"/>
  </r>
  <r>
    <x v="2"/>
    <s v="Michelle Tran"/>
  </r>
  <r>
    <x v="2"/>
    <s v="Kelly Collister"/>
  </r>
  <r>
    <x v="2"/>
    <s v="Giulietta Dortch"/>
  </r>
  <r>
    <x v="2"/>
    <s v="Eugene Barchas"/>
  </r>
  <r>
    <x v="2"/>
    <s v="Brenda Bowman"/>
  </r>
  <r>
    <x v="2"/>
    <s v="Berenike Kampe"/>
  </r>
  <r>
    <x v="2"/>
    <s v="Liz Pelletier"/>
  </r>
  <r>
    <x v="2"/>
    <s v="Sung Chung"/>
  </r>
  <r>
    <x v="2"/>
    <s v="Janet Molinari"/>
  </r>
  <r>
    <x v="2"/>
    <s v="Cynthia Arntzen"/>
  </r>
  <r>
    <x v="2"/>
    <s v="Adrian Shami"/>
  </r>
  <r>
    <x v="2"/>
    <s v="Philisse Overcash"/>
  </r>
  <r>
    <x v="2"/>
    <s v="Ralph Ritter"/>
  </r>
  <r>
    <x v="2"/>
    <s v="Maria Bertelson"/>
  </r>
  <r>
    <x v="2"/>
    <s v="Barry Gonzalez"/>
  </r>
  <r>
    <x v="2"/>
    <s v="Sean Braxton"/>
  </r>
  <r>
    <x v="2"/>
    <s v="Ashley Jarboe"/>
  </r>
  <r>
    <x v="2"/>
    <s v="Doug Jacobs"/>
  </r>
  <r>
    <x v="2"/>
    <s v="David Wiener"/>
  </r>
  <r>
    <x v="2"/>
    <s v="Barbara Fisher"/>
  </r>
  <r>
    <x v="2"/>
    <s v="Matt Connell"/>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Cassandra Brandow"/>
  </r>
  <r>
    <x v="2"/>
    <s v="Sally Knutson"/>
  </r>
  <r>
    <x v="2"/>
    <s v="Anthony Jacobs"/>
  </r>
  <r>
    <x v="2"/>
    <s v="Nick Crebassa"/>
  </r>
  <r>
    <x v="2"/>
    <s v="Bruce Stewart"/>
  </r>
  <r>
    <x v="2"/>
    <s v="Mike Caudle"/>
  </r>
  <r>
    <x v="2"/>
    <s v="Brian Dahlen"/>
  </r>
  <r>
    <x v="2"/>
    <s v="Kristen Hastings"/>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dam Shillingsburg"/>
  </r>
  <r>
    <x v="3"/>
    <s v="Maribeth Schnelling"/>
  </r>
  <r>
    <x v="3"/>
    <s v="Nick Crebassa"/>
  </r>
  <r>
    <x v="3"/>
    <s v="John Castell"/>
  </r>
  <r>
    <x v="3"/>
    <s v="Barry FranzÃ¶sisch"/>
  </r>
  <r>
    <x v="3"/>
    <s v="George Bell"/>
  </r>
  <r>
    <x v="3"/>
    <s v="Sanjit Jacobs"/>
  </r>
  <r>
    <x v="3"/>
    <s v="Caroline Jumper"/>
  </r>
  <r>
    <x v="3"/>
    <s v="Arthur Gainer"/>
  </r>
  <r>
    <x v="3"/>
    <s v="Barry Blumstein"/>
  </r>
  <r>
    <x v="3"/>
    <s v="Fred Harton"/>
  </r>
  <r>
    <x v="3"/>
    <s v="Cynthia Voltz"/>
  </r>
  <r>
    <x v="3"/>
    <s v="Barry Weirich"/>
  </r>
  <r>
    <x v="3"/>
    <s v="Helen Wasserman"/>
  </r>
  <r>
    <x v="3"/>
    <s v="Karen Ferguson"/>
  </r>
  <r>
    <x v="3"/>
    <s v="Annie Thurman"/>
  </r>
  <r>
    <x v="3"/>
    <s v="Larry Hughes"/>
  </r>
  <r>
    <x v="3"/>
    <s v="Aaron Smayling"/>
  </r>
  <r>
    <x v="3"/>
    <s v="Heather Kirkland"/>
  </r>
  <r>
    <x v="3"/>
    <s v="Eric Murdock"/>
  </r>
  <r>
    <x v="3"/>
    <s v="Bradley Nguyen"/>
  </r>
  <r>
    <x v="3"/>
    <s v="Sung Shariari"/>
  </r>
  <r>
    <x v="3"/>
    <s v="Christine Kargatis"/>
  </r>
  <r>
    <x v="3"/>
    <s v="Cynthia Arntzen"/>
  </r>
  <r>
    <x v="3"/>
    <s v="Rick Wilson"/>
  </r>
  <r>
    <x v="3"/>
    <s v="Ken Heidel"/>
  </r>
  <r>
    <x v="3"/>
    <s v="Ellis Ballard"/>
  </r>
  <r>
    <x v="3"/>
    <s v="Neola Schneider"/>
  </r>
  <r>
    <x v="3"/>
    <s v="Corinna Mitchell"/>
  </r>
  <r>
    <x v="3"/>
    <s v="Dave Kipp"/>
  </r>
  <r>
    <x v="3"/>
    <s v="Tanja Norvell"/>
  </r>
  <r>
    <x v="3"/>
    <s v="Sarah Foster"/>
  </r>
  <r>
    <x v="3"/>
    <s v="Sandra Flanagan"/>
  </r>
  <r>
    <x v="3"/>
    <s v="Joseph Holt"/>
  </r>
  <r>
    <x v="3"/>
    <s v="Craig Carreira"/>
  </r>
  <r>
    <x v="3"/>
    <s v="Dianna Vittorini"/>
  </r>
  <r>
    <x v="3"/>
    <s v="Erica Hernandez"/>
  </r>
  <r>
    <x v="3"/>
    <s v="Sarah Jordon"/>
  </r>
  <r>
    <x v="3"/>
    <s v="Clay Cheatham"/>
  </r>
  <r>
    <x v="3"/>
    <s v="Ralph Arnett"/>
  </r>
  <r>
    <x v="3"/>
    <s v="Alan Dominguez"/>
  </r>
  <r>
    <x v="3"/>
    <s v="Matthew Grinstein"/>
  </r>
  <r>
    <x v="3"/>
    <s v="Maribeth Yedwab"/>
  </r>
  <r>
    <x v="3"/>
    <s v="Sean O'Donnell"/>
  </r>
  <r>
    <x v="3"/>
    <s v="Sally Hughsby"/>
  </r>
  <r>
    <x v="3"/>
    <s v="Max Ludwig"/>
  </r>
  <r>
    <x v="3"/>
    <s v="Sean Christensen"/>
  </r>
  <r>
    <x v="3"/>
    <s v="Cathy Prescott"/>
  </r>
  <r>
    <x v="3"/>
    <s v="Rob Beeghly"/>
  </r>
  <r>
    <x v="3"/>
    <s v="Tracy Poddar"/>
  </r>
  <r>
    <x v="3"/>
    <s v="Brosina Hoffman"/>
  </r>
  <r>
    <x v="3"/>
    <s v="Hallie Redmond"/>
  </r>
  <r>
    <x v="3"/>
    <s v="Robert Waldorf"/>
  </r>
  <r>
    <x v="3"/>
    <s v="Sanjit Chand"/>
  </r>
  <r>
    <x v="3"/>
    <s v="Tonja Turnell"/>
  </r>
  <r>
    <x v="3"/>
    <s v="Tim Brockman"/>
  </r>
  <r>
    <x v="3"/>
    <s v="Jack O'Briant"/>
  </r>
  <r>
    <x v="3"/>
    <s v="Andy Reiter"/>
  </r>
  <r>
    <x v="3"/>
    <s v="Dan Lawera"/>
  </r>
  <r>
    <x v="3"/>
    <s v="Raymond Messe"/>
  </r>
  <r>
    <x v="3"/>
    <s v="Thea Hendricks"/>
  </r>
  <r>
    <x v="3"/>
    <s v="Tamara Manning"/>
  </r>
  <r>
    <x v="3"/>
    <s v="Jeremy Farry"/>
  </r>
  <r>
    <x v="3"/>
    <s v="Maris LaWare"/>
  </r>
  <r>
    <x v="3"/>
    <s v="Darrin Sayre"/>
  </r>
  <r>
    <x v="3"/>
    <s v="Penelope Sewall"/>
  </r>
  <r>
    <x v="3"/>
    <s v="Mick Hernandez"/>
  </r>
  <r>
    <x v="3"/>
    <s v="Bobby Elias"/>
  </r>
  <r>
    <x v="3"/>
    <s v="Edward Hooks"/>
  </r>
  <r>
    <x v="3"/>
    <s v="Matt Connell"/>
  </r>
  <r>
    <x v="3"/>
    <s v="Chris Selesnick"/>
  </r>
  <r>
    <x v="3"/>
    <s v="Harold Pawlan"/>
  </r>
  <r>
    <x v="3"/>
    <s v="Theone Pippenger"/>
  </r>
  <r>
    <x v="3"/>
    <s v="Keith Dawkins"/>
  </r>
  <r>
    <x v="3"/>
    <s v="Carol Adams"/>
  </r>
  <r>
    <x v="3"/>
    <s v="Claire Gute"/>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Trudy Schmidt"/>
  </r>
  <r>
    <x v="3"/>
    <s v="Fred Wasserman"/>
  </r>
  <r>
    <x v="3"/>
    <s v="Dorothy Wardle"/>
  </r>
  <r>
    <x v="3"/>
    <s v="John Lee"/>
  </r>
  <r>
    <x v="3"/>
    <s v="Bill Overfelt"/>
  </r>
  <r>
    <x v="3"/>
    <s v="Stewart Carmichael"/>
  </r>
  <r>
    <x v="3"/>
    <s v="Dorothy Badders"/>
  </r>
  <r>
    <x v="3"/>
    <s v="Joseph Airdo"/>
  </r>
  <r>
    <x v="3"/>
    <s v="Ken Dana"/>
  </r>
  <r>
    <x v="3"/>
    <s v="Roland Schwarz"/>
  </r>
  <r>
    <x v="3"/>
    <s v="Jamie Frazer"/>
  </r>
  <r>
    <x v="3"/>
    <s v="Tony Chapman"/>
  </r>
  <r>
    <x v="3"/>
    <s v="Alyssa Tate"/>
  </r>
  <r>
    <x v="3"/>
    <s v="Amy Hunt"/>
  </r>
  <r>
    <x v="3"/>
    <s v="Elizabeth Moffitt"/>
  </r>
  <r>
    <x v="3"/>
    <s v="Dorothy Dickinson"/>
  </r>
  <r>
    <x v="3"/>
    <s v="Alejandro Ballentine"/>
  </r>
  <r>
    <x v="3"/>
    <s v="Denny Ordway"/>
  </r>
  <r>
    <x v="3"/>
    <s v="Cari Schnelling"/>
  </r>
  <r>
    <x v="3"/>
    <s v="John Dryer"/>
  </r>
  <r>
    <x v="3"/>
    <s v="Adrian Hane"/>
  </r>
  <r>
    <x v="3"/>
    <s v="Dorris liebe"/>
  </r>
  <r>
    <x v="3"/>
    <s v="Bill Eplett"/>
  </r>
  <r>
    <x v="3"/>
    <s v="Ralph Kennedy"/>
  </r>
  <r>
    <x v="3"/>
    <s v="Phillip Flathmann"/>
  </r>
  <r>
    <x v="3"/>
    <s v="Ann Chong"/>
  </r>
  <r>
    <x v="3"/>
    <s v="Anthony Witt"/>
  </r>
  <r>
    <x v="3"/>
    <s v="Ted Butterfield"/>
  </r>
  <r>
    <x v="3"/>
    <s v="Jill Stevenson"/>
  </r>
  <r>
    <x v="3"/>
    <s v="Mick Crebagga"/>
  </r>
  <r>
    <x v="3"/>
    <s v="Janet Lee"/>
  </r>
  <r>
    <x v="3"/>
    <s v="Stephanie Ulpright"/>
  </r>
  <r>
    <x v="3"/>
    <s v="Alan Hwang"/>
  </r>
  <r>
    <x v="3"/>
    <s v="Luke Weiss"/>
  </r>
  <r>
    <x v="3"/>
    <s v="Marc Harrigan"/>
  </r>
  <r>
    <x v="3"/>
    <s v="Roland Fjeld"/>
  </r>
  <r>
    <x v="3"/>
    <s v="Becky Pak"/>
  </r>
  <r>
    <x v="3"/>
    <s v="Rob Williams"/>
  </r>
  <r>
    <x v="3"/>
    <s v="Frank Gastineau"/>
  </r>
  <r>
    <x v="3"/>
    <s v="Paul Van Hugh"/>
  </r>
  <r>
    <x v="3"/>
    <s v="Dean percer"/>
  </r>
  <r>
    <x v="3"/>
    <s v="Jane Waco"/>
  </r>
  <r>
    <x v="3"/>
    <s v="Juliana Krohn"/>
  </r>
  <r>
    <x v="3"/>
    <s v="Chad McGuire"/>
  </r>
  <r>
    <x v="3"/>
    <s v="Steve Chapman"/>
  </r>
  <r>
    <x v="3"/>
    <s v="Kalyca Meade"/>
  </r>
  <r>
    <x v="3"/>
    <s v="Nancy Lomonaco"/>
  </r>
  <r>
    <x v="3"/>
    <s v="Thomas Boland"/>
  </r>
  <r>
    <x v="3"/>
    <s v="Thea Hudgings"/>
  </r>
  <r>
    <x v="3"/>
    <s v="Joy Bell-"/>
  </r>
  <r>
    <x v="3"/>
    <s v="Anthony Rawles"/>
  </r>
  <r>
    <x v="3"/>
    <s v="Cindy Stewart"/>
  </r>
  <r>
    <x v="3"/>
    <s v="Greg Guthrie"/>
  </r>
  <r>
    <x v="3"/>
    <s v="Nora Paige"/>
  </r>
  <r>
    <x v="3"/>
    <s v="Sharelle Roach"/>
  </r>
  <r>
    <x v="3"/>
    <s v="Barry Gonzalez"/>
  </r>
  <r>
    <x v="3"/>
    <s v="Victoria Wilson"/>
  </r>
  <r>
    <x v="3"/>
    <s v="Joy Smith"/>
  </r>
  <r>
    <x v="3"/>
    <s v="Michael Kennedy"/>
  </r>
  <r>
    <x v="3"/>
    <s v="Alice McCarthy"/>
  </r>
  <r>
    <x v="3"/>
    <s v="Daniel Byrd"/>
  </r>
  <r>
    <x v="3"/>
    <s v="Giulietta Weimer"/>
  </r>
  <r>
    <x v="3"/>
    <s v="Brenda Bowman"/>
  </r>
  <r>
    <x v="3"/>
    <s v="Max Engle"/>
  </r>
  <r>
    <x v="3"/>
    <s v="Roy Phan"/>
  </r>
  <r>
    <x v="3"/>
    <s v="Bill Stewart"/>
  </r>
  <r>
    <x v="3"/>
    <s v="Susan Vittorini"/>
  </r>
  <r>
    <x v="3"/>
    <s v="Erin Smith"/>
  </r>
  <r>
    <x v="3"/>
    <s v="Kunst Miller"/>
  </r>
  <r>
    <x v="3"/>
    <s v="Stewart Visinsky"/>
  </r>
  <r>
    <x v="3"/>
    <s v="Jennifer Patt"/>
  </r>
  <r>
    <x v="3"/>
    <s v="Mark Hamilton"/>
  </r>
  <r>
    <x v="3"/>
    <s v="Luke Foster"/>
  </r>
  <r>
    <x v="3"/>
    <s v="Nat Gilpin"/>
  </r>
  <r>
    <x v="3"/>
    <s v="Julie Kriz"/>
  </r>
  <r>
    <x v="3"/>
    <s v="Lauren Leatherbury"/>
  </r>
  <r>
    <x v="3"/>
    <s v="Gary Hansen"/>
  </r>
  <r>
    <x v="3"/>
    <s v="Cyra Reiten"/>
  </r>
  <r>
    <x v="3"/>
    <s v="Nicole Hansen"/>
  </r>
  <r>
    <x v="3"/>
    <s v="Emily Ducich"/>
  </r>
  <r>
    <x v="3"/>
    <s v="Julie Prescott"/>
  </r>
  <r>
    <x v="3"/>
    <s v="Bart Pistole"/>
  </r>
  <r>
    <x v="3"/>
    <s v="Katherine Murray"/>
  </r>
  <r>
    <x v="3"/>
    <s v="Christy Brittain"/>
  </r>
  <r>
    <x v="3"/>
    <s v="Michelle Huthwaite"/>
  </r>
  <r>
    <x v="3"/>
    <s v="Scot Wooten"/>
  </r>
  <r>
    <x v="3"/>
    <s v="Bradley Talbott"/>
  </r>
  <r>
    <x v="3"/>
    <s v="Becky Martin"/>
  </r>
  <r>
    <x v="3"/>
    <s v="Dave Brooks"/>
  </r>
  <r>
    <x v="3"/>
    <s v="Duane Benoit"/>
  </r>
  <r>
    <x v="3"/>
    <s v="Delfina Latchford"/>
  </r>
  <r>
    <x v="3"/>
    <s v="Christopher Martinez"/>
  </r>
  <r>
    <x v="3"/>
    <s v="Matt Collins"/>
  </r>
  <r>
    <x v="3"/>
    <s v="Shahid Collister"/>
  </r>
  <r>
    <x v="3"/>
    <s v="Ross DeVincentis"/>
  </r>
  <r>
    <x v="3"/>
    <s v="Richard Eichhorn"/>
  </r>
  <r>
    <x v="3"/>
    <s v="Emily Phan"/>
  </r>
  <r>
    <x v="3"/>
    <s v="Ed Jacobs"/>
  </r>
  <r>
    <x v="3"/>
    <s v="Bill Tyler"/>
  </r>
  <r>
    <x v="3"/>
    <s v="Katherine Hughes"/>
  </r>
  <r>
    <x v="3"/>
    <s v="Sue Ann Reed"/>
  </r>
  <r>
    <x v="3"/>
    <s v="Darren Budd"/>
  </r>
  <r>
    <x v="3"/>
    <s v="Mike Kennedy"/>
  </r>
  <r>
    <x v="3"/>
    <s v="Giulietta Dortch"/>
  </r>
  <r>
    <x v="3"/>
    <s v="Saphhira Shifley"/>
  </r>
  <r>
    <x v="3"/>
    <s v="Nick Radford"/>
  </r>
  <r>
    <x v="3"/>
    <s v="Katherine Nockton"/>
  </r>
  <r>
    <x v="3"/>
    <s v="Meg O'Connel"/>
  </r>
  <r>
    <x v="3"/>
    <s v="Chuck Sachs"/>
  </r>
  <r>
    <x v="3"/>
    <s v="Yana Sorensen"/>
  </r>
  <r>
    <x v="3"/>
    <s v="Frank Hawley"/>
  </r>
  <r>
    <x v="3"/>
    <s v="Christina Anderson"/>
  </r>
  <r>
    <x v="3"/>
    <s v="Jim Kriz"/>
  </r>
  <r>
    <x v="3"/>
    <s v="Frank Merwin"/>
  </r>
  <r>
    <x v="3"/>
    <s v="Maria Bertelson"/>
  </r>
  <r>
    <x v="3"/>
    <s v="Michael Oakman"/>
  </r>
  <r>
    <x v="3"/>
    <s v="Tony Sayre"/>
  </r>
  <r>
    <x v="3"/>
    <s v="Charlotte Melton"/>
  </r>
  <r>
    <x v="3"/>
    <s v="Bruce Degenhardt"/>
  </r>
  <r>
    <x v="3"/>
    <s v="George Ashbrook"/>
  </r>
  <r>
    <x v="3"/>
    <s v="Adrian Barton"/>
  </r>
  <r>
    <x v="3"/>
    <s v="Scot Coram"/>
  </r>
  <r>
    <x v="3"/>
    <s v="Arthur Prichep"/>
  </r>
  <r>
    <x v="3"/>
    <s v="Aleksandra Gannaway"/>
  </r>
  <r>
    <x v="3"/>
    <s v="Sample Company A"/>
  </r>
  <r>
    <x v="3"/>
    <s v="Katrina Bavinger"/>
  </r>
  <r>
    <x v="3"/>
    <s v="Joe Kamberova"/>
  </r>
  <r>
    <x v="3"/>
    <s v="Muhammed Yedwab"/>
  </r>
  <r>
    <x v="3"/>
    <s v="Amy Cox"/>
  </r>
  <r>
    <x v="3"/>
    <s v="Hunter Lopez"/>
  </r>
  <r>
    <x v="3"/>
    <s v="Patrick O'Brill"/>
  </r>
  <r>
    <x v="3"/>
    <s v="Chuck Clark"/>
  </r>
  <r>
    <x v="3"/>
    <s v="Laurel Workman"/>
  </r>
  <r>
    <x v="3"/>
    <s v="Don Jones"/>
  </r>
  <r>
    <x v="3"/>
    <s v="Kimberly Carter"/>
  </r>
  <r>
    <x v="3"/>
    <s v="Julie Creighton"/>
  </r>
  <r>
    <x v="3"/>
    <s v="Denise Leinenbach"/>
  </r>
  <r>
    <x v="3"/>
    <s v="Daniel Lacy"/>
  </r>
  <r>
    <x v="3"/>
    <s v="Darrin Martin"/>
  </r>
  <r>
    <x v="3"/>
    <s v="Eva Jacobs"/>
  </r>
  <r>
    <x v="3"/>
    <s v="Patrick Jones"/>
  </r>
  <r>
    <x v="3"/>
    <s v="Paul Gonzalez"/>
  </r>
  <r>
    <x v="3"/>
    <s v="Beth Fritzler"/>
  </r>
  <r>
    <x v="3"/>
    <s v="Peter BÃ¼hler"/>
  </r>
  <r>
    <x v="3"/>
    <s v="Clay Rozendal"/>
  </r>
  <r>
    <x v="3"/>
    <s v="Justin MacKendrick"/>
  </r>
  <r>
    <x v="3"/>
    <s v="Bruce Geld"/>
  </r>
  <r>
    <x v="3"/>
    <s v="Toby Carlisle"/>
  </r>
  <r>
    <x v="3"/>
    <s v="Natalie DeCherney"/>
  </r>
  <r>
    <x v="3"/>
    <s v="Mark Van Huff"/>
  </r>
  <r>
    <x v="3"/>
    <s v="Lena Cacioppo"/>
  </r>
  <r>
    <x v="3"/>
    <s v="Benjamin Farhat"/>
  </r>
  <r>
    <x v="3"/>
    <s v="Sanjit Engle"/>
  </r>
  <r>
    <x v="3"/>
    <s v="Meg Tillman"/>
  </r>
  <r>
    <x v="3"/>
    <s v="Brad Norvell"/>
  </r>
  <r>
    <x v="3"/>
    <s v="Valerie Mitchum"/>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George Zrebassa"/>
  </r>
  <r>
    <x v="3"/>
    <s v="Vivek Grady"/>
  </r>
  <r>
    <x v="3"/>
    <s v="Troy Blackwell"/>
  </r>
  <r>
    <x v="3"/>
    <s v="Roger Demir"/>
  </r>
  <r>
    <x v="3"/>
    <s v="Harry Greene"/>
  </r>
  <r>
    <x v="3"/>
    <s v="Pauline Webber"/>
  </r>
  <r>
    <x v="3"/>
    <s v="Paul Stevenson"/>
  </r>
  <r>
    <x v="3"/>
    <s v="Anna Chung"/>
  </r>
  <r>
    <x v="3"/>
    <s v="Erin Creighton"/>
  </r>
  <r>
    <x v="3"/>
    <s v="Mary Zewe"/>
  </r>
  <r>
    <x v="3"/>
    <s v="Raymond Buch"/>
  </r>
  <r>
    <x v="3"/>
    <s v="Brian Moss"/>
  </r>
  <r>
    <x v="3"/>
    <s v="Harold Ryan"/>
  </r>
  <r>
    <x v="3"/>
    <s v="Christina VanderZanden"/>
  </r>
  <r>
    <x v="3"/>
    <s v="Justin Deggeller"/>
  </r>
  <r>
    <x v="3"/>
    <s v="Filia McAdams"/>
  </r>
  <r>
    <x v="3"/>
    <s v="Gary McGarr"/>
  </r>
  <r>
    <x v="3"/>
    <s v="Maria Zettner"/>
  </r>
  <r>
    <x v="3"/>
    <s v="Michelle Lonsdale"/>
  </r>
  <r>
    <x v="3"/>
    <s v="Evan Minnotte"/>
  </r>
  <r>
    <x v="3"/>
    <s v="Alejandro Grove"/>
  </r>
  <r>
    <x v="3"/>
    <s v="Brendan Dodson"/>
  </r>
  <r>
    <x v="3"/>
    <s v="Cyma Kinney"/>
  </r>
  <r>
    <x v="3"/>
    <s v="Dave Hallsten"/>
  </r>
  <r>
    <x v="3"/>
    <s v="Tony Molinari"/>
  </r>
  <r>
    <x v="3"/>
    <s v="Maria Etezadi"/>
  </r>
  <r>
    <x v="3"/>
    <s v="Tom Boeckenhauer"/>
  </r>
  <r>
    <x v="3"/>
    <s v="Alan Barnes"/>
  </r>
  <r>
    <x v="3"/>
    <s v="David Smith"/>
  </r>
  <r>
    <x v="3"/>
    <s v="Emily Grady"/>
  </r>
  <r>
    <x v="3"/>
    <s v="Jim Epp"/>
  </r>
  <r>
    <x v="3"/>
    <s v="Scott Cohen"/>
  </r>
  <r>
    <x v="3"/>
    <s v="Henry Goldwyn"/>
  </r>
  <r>
    <x v="3"/>
    <s v="Jay Fein"/>
  </r>
  <r>
    <x v="3"/>
    <s v="Sung Pak"/>
  </r>
  <r>
    <x v="3"/>
    <s v="Darren Powers"/>
  </r>
  <r>
    <x v="3"/>
    <s v="Anne McFarland"/>
  </r>
  <r>
    <x v="3"/>
    <s v="Tom Ashbrook"/>
  </r>
  <r>
    <x v="3"/>
    <s v="Lindsay Williams"/>
  </r>
  <r>
    <x v="3"/>
    <s v="Shahid Hopkins"/>
  </r>
  <r>
    <x v="3"/>
    <s v="Chris Cortes"/>
  </r>
  <r>
    <x v="3"/>
    <s v="Dan Campbell"/>
  </r>
  <r>
    <x v="3"/>
    <s v="Carol Triggs"/>
  </r>
  <r>
    <x v="3"/>
    <s v="Erin Mull"/>
  </r>
  <r>
    <x v="3"/>
    <s v="Harry Marie"/>
  </r>
  <r>
    <x v="3"/>
    <s v="Aimee Bixby"/>
  </r>
  <r>
    <x v="3"/>
    <s v="Greg Maxwell"/>
  </r>
  <r>
    <x v="3"/>
    <s v="Maribeth Dona"/>
  </r>
  <r>
    <x v="3"/>
    <s v="Tiffany House"/>
  </r>
  <r>
    <x v="3"/>
    <s v="Pete Kriz"/>
  </r>
  <r>
    <x v="3"/>
    <s v="Vivian Mathis"/>
  </r>
  <r>
    <x v="3"/>
    <s v="Doug O'Connell"/>
  </r>
  <r>
    <x v="3"/>
    <s v="Grant Thornton"/>
  </r>
  <r>
    <x v="3"/>
    <s v="James Lanier"/>
  </r>
  <r>
    <x v="3"/>
    <s v="Kelly Lampkin"/>
  </r>
  <r>
    <x v="3"/>
    <s v="Charles McCrossin"/>
  </r>
  <r>
    <x v="3"/>
    <s v="Darrin Van Huff"/>
  </r>
  <r>
    <x v="3"/>
    <s v="Michael Stewart"/>
  </r>
  <r>
    <x v="3"/>
    <s v="Lena Radford"/>
  </r>
  <r>
    <x v="3"/>
    <s v="Larry Tron"/>
  </r>
  <r>
    <x v="3"/>
    <s v="Katrina Edelman"/>
  </r>
  <r>
    <x v="3"/>
    <s v="Dave Poirier"/>
  </r>
  <r>
    <x v="3"/>
    <s v="Christine Sundaresam"/>
  </r>
  <r>
    <x v="3"/>
    <s v="Andrew Allen"/>
  </r>
  <r>
    <x v="3"/>
    <s v="Adam Hart"/>
  </r>
  <r>
    <x v="3"/>
    <s v="Noel Staavos"/>
  </r>
  <r>
    <x v="3"/>
    <s v="Shirley Daniels"/>
  </r>
  <r>
    <x v="3"/>
    <s v="Paul Lucas"/>
  </r>
  <r>
    <x v="3"/>
    <s v="Roy FranzÃ¶sisch"/>
  </r>
  <r>
    <x v="3"/>
    <s v="Joel Eaton"/>
  </r>
  <r>
    <x v="3"/>
    <s v="Edward Becker"/>
  </r>
  <r>
    <x v="3"/>
    <s v="Jesus Ocampo"/>
  </r>
  <r>
    <x v="3"/>
    <s v="Pamela Stobb"/>
  </r>
  <r>
    <x v="3"/>
    <s v="Brendan Murry"/>
  </r>
  <r>
    <x v="3"/>
    <s v="Brad Eason"/>
  </r>
  <r>
    <x v="3"/>
    <s v="Shirley Jackson"/>
  </r>
  <r>
    <x v="3"/>
    <s v="Resi PÃ¶lking"/>
  </r>
  <r>
    <x v="3"/>
    <s v="Joni Wasserman"/>
  </r>
  <r>
    <x v="3"/>
    <s v="Sally Knutson"/>
  </r>
  <r>
    <x v="3"/>
    <s v="Tamara Dahlen"/>
  </r>
  <r>
    <x v="3"/>
    <s v="Parhena Norris"/>
  </r>
  <r>
    <x v="3"/>
    <s v="Damala Kotsonis"/>
  </r>
  <r>
    <x v="3"/>
    <s v="Christine Phan"/>
  </r>
  <r>
    <x v="3"/>
    <s v="Michael Granlund"/>
  </r>
  <r>
    <x v="3"/>
    <s v="Linda Southworth"/>
  </r>
  <r>
    <x v="3"/>
    <s v="Art Ferguson"/>
  </r>
  <r>
    <x v="3"/>
    <s v="Mick Brown"/>
  </r>
  <r>
    <x v="3"/>
    <s v="Speros Goranitis"/>
  </r>
  <r>
    <x v="3"/>
    <s v="Rob Lucas"/>
  </r>
  <r>
    <x v="3"/>
    <s v="Larry Blacks"/>
  </r>
  <r>
    <x v="3"/>
    <s v="Henry MacAllister"/>
  </r>
  <r>
    <x v="3"/>
    <s v="Jack Lebron"/>
  </r>
  <r>
    <x v="3"/>
    <s v="Kean Thornton"/>
  </r>
  <r>
    <x v="3"/>
    <s v="Dionis Lloyd"/>
  </r>
  <r>
    <x v="3"/>
    <s v="Quincy Jones"/>
  </r>
  <r>
    <x v="3"/>
    <s v="Neoma Murray"/>
  </r>
  <r>
    <x v="3"/>
    <s v="Erin Ashbrook"/>
  </r>
  <r>
    <x v="3"/>
    <s v="Nick Zandusky"/>
  </r>
  <r>
    <x v="3"/>
    <s v="Cassandra Brandow"/>
  </r>
  <r>
    <x v="3"/>
    <s v="Fred Chung"/>
  </r>
  <r>
    <x v="3"/>
    <s v="Julia Dunbar"/>
  </r>
  <r>
    <x v="3"/>
    <s v="Claudia Bergmann"/>
  </r>
  <r>
    <x v="3"/>
    <s v="Darren Koutras"/>
  </r>
  <r>
    <x v="3"/>
    <s v="Lisa Hazard"/>
  </r>
  <r>
    <x v="3"/>
    <s v="Arianne Irving"/>
  </r>
  <r>
    <x v="3"/>
    <s v="Patrick O'Donnell"/>
  </r>
  <r>
    <x v="3"/>
    <s v="Christopher Schild"/>
  </r>
  <r>
    <x v="3"/>
    <s v="Michael Grace"/>
  </r>
  <r>
    <x v="3"/>
    <s v="Phillina Ober"/>
  </r>
  <r>
    <x v="3"/>
    <s v="Mike Pelletier"/>
  </r>
  <r>
    <x v="3"/>
    <s v="Todd Sumrall"/>
  </r>
  <r>
    <x v="3"/>
    <s v="Ross Baird"/>
  </r>
  <r>
    <x v="3"/>
    <s v="Troy Staebel"/>
  </r>
  <r>
    <x v="3"/>
    <s v="Ruben Ausman"/>
  </r>
  <r>
    <x v="3"/>
    <s v="Alan Haines"/>
  </r>
  <r>
    <x v="3"/>
    <s v="Anna Andreadi"/>
  </r>
  <r>
    <x v="3"/>
    <s v="Christina DeMoss"/>
  </r>
  <r>
    <x v="3"/>
    <s v="Adam Bellavance"/>
  </r>
  <r>
    <x v="3"/>
    <s v="Naresj Patel"/>
  </r>
  <r>
    <x v="3"/>
    <s v="Suzanne McNair"/>
  </r>
  <r>
    <x v="3"/>
    <s v="Carlos Soltero"/>
  </r>
  <r>
    <x v="3"/>
    <s v="Patrick Bzostek"/>
  </r>
  <r>
    <x v="3"/>
    <s v="Bart Folk"/>
  </r>
  <r>
    <x v="3"/>
    <s v="Carl Weiss"/>
  </r>
  <r>
    <x v="3"/>
    <s v="Pauline Johnson"/>
  </r>
  <r>
    <x v="3"/>
    <s v="Ken Black"/>
  </r>
  <r>
    <x v="3"/>
    <s v="Greg Tran"/>
  </r>
  <r>
    <x v="3"/>
    <s v="Anthony Jacobs"/>
  </r>
  <r>
    <x v="3"/>
    <s v="Jason Fortune-"/>
  </r>
  <r>
    <x v="3"/>
    <s v="Joy Daniels"/>
  </r>
  <r>
    <x v="3"/>
    <s v="John Murray"/>
  </r>
  <r>
    <x v="3"/>
    <s v="Toby Swindell"/>
  </r>
  <r>
    <x v="3"/>
    <s v="Susan Gilcrest"/>
  </r>
  <r>
    <x v="3"/>
    <s v="Todd Boyes"/>
  </r>
  <r>
    <x v="3"/>
    <s v="Paul Prost"/>
  </r>
  <r>
    <x v="3"/>
    <s v="Becky Castell"/>
  </r>
  <r>
    <x v="3"/>
    <s v="Neil Ducich"/>
  </r>
  <r>
    <x v="3"/>
    <s v="Nat Carroll"/>
  </r>
  <r>
    <x v="3"/>
    <s v="Allen Rosenblatt"/>
  </r>
  <r>
    <x v="3"/>
    <s v="Rick Duston"/>
  </r>
  <r>
    <x v="3"/>
    <s v="John Grady"/>
  </r>
  <r>
    <x v="3"/>
    <s v="Laurel Elliston"/>
  </r>
  <r>
    <x v="3"/>
    <s v="Eric Hoffmann"/>
  </r>
  <r>
    <x v="3"/>
    <s v="Vicky Freymann"/>
  </r>
  <r>
    <x v="3"/>
    <s v="Vivek Sundaresam"/>
  </r>
  <r>
    <x v="3"/>
    <s v="Ken Lonsdale"/>
  </r>
  <r>
    <x v="3"/>
    <s v="Trudy Brown"/>
  </r>
  <r>
    <x v="3"/>
    <s v="Jeremy Lonsdale"/>
  </r>
  <r>
    <x v="3"/>
    <s v="Bryan Mills"/>
  </r>
  <r>
    <x v="3"/>
    <s v="Carlos Daly"/>
  </r>
  <r>
    <x v="3"/>
    <s v="Dianna Wilson"/>
  </r>
  <r>
    <x v="3"/>
    <s v="James Galang"/>
  </r>
  <r>
    <x v="3"/>
    <s v="Duane Noonan"/>
  </r>
  <r>
    <x v="3"/>
    <s v="Bart Watters"/>
  </r>
  <r>
    <x v="3"/>
    <s v="Jonathan Howell"/>
  </r>
  <r>
    <x v="3"/>
    <s v="Lori Olson"/>
  </r>
  <r>
    <x v="3"/>
    <s v="Candace McMahon"/>
  </r>
  <r>
    <x v="3"/>
    <s v="Michael Dominguez"/>
  </r>
  <r>
    <x v="3"/>
    <s v="Guy Thornton"/>
  </r>
  <r>
    <x v="3"/>
    <s v="Henia Zydlo"/>
  </r>
  <r>
    <x v="3"/>
    <s v="Kelly Andreada"/>
  </r>
  <r>
    <x v="3"/>
    <s v="Sibella Parks"/>
  </r>
  <r>
    <x v="3"/>
    <s v="Skye Norling"/>
  </r>
  <r>
    <x v="3"/>
    <s v="Roland Murray"/>
  </r>
  <r>
    <x v="3"/>
    <s v="Ben Ferrer"/>
  </r>
  <r>
    <x v="3"/>
    <s v="Frank Carlisle"/>
  </r>
  <r>
    <x v="3"/>
    <s v="Don Weiss"/>
  </r>
  <r>
    <x v="3"/>
    <s v="Charles Sheldon"/>
  </r>
  <r>
    <x v="3"/>
    <s v="Gary Zandusky"/>
  </r>
  <r>
    <x v="3"/>
    <s v="Doug Bickford"/>
  </r>
  <r>
    <x v="3"/>
    <s v="Fred Hopkins"/>
  </r>
  <r>
    <x v="3"/>
    <s v="Angele Hood"/>
  </r>
  <r>
    <x v="3"/>
    <s v="Seth Vernon"/>
  </r>
  <r>
    <x v="3"/>
    <s v="Gary Mitchum"/>
  </r>
  <r>
    <x v="3"/>
    <s v="Muhammed MacIntyre"/>
  </r>
  <r>
    <x v="3"/>
    <s v="Xylona Preis"/>
  </r>
  <r>
    <x v="3"/>
    <s v="Ashley Jarboe"/>
  </r>
  <r>
    <x v="3"/>
    <s v="Roger Barcio"/>
  </r>
  <r>
    <x v="3"/>
    <s v="Victoria Brennan"/>
  </r>
  <r>
    <x v="3"/>
    <s v="Zuschuss Carroll"/>
  </r>
  <r>
    <x v="3"/>
    <s v="Jill Fjeld"/>
  </r>
  <r>
    <x v="3"/>
    <s v="Liz Carlisle"/>
  </r>
  <r>
    <x v="3"/>
    <s v="Christopher Conant"/>
  </r>
  <r>
    <x v="3"/>
    <s v="Tamara Willingham"/>
  </r>
  <r>
    <x v="3"/>
    <s v="Stuart Calhoun"/>
  </r>
  <r>
    <x v="3"/>
    <s v="Kristen Hastings"/>
  </r>
  <r>
    <x v="3"/>
    <s v="Thomas Seio"/>
  </r>
  <r>
    <x v="3"/>
    <s v="Joe Elijah"/>
  </r>
  <r>
    <x v="3"/>
    <s v="Katherine Ducich"/>
  </r>
  <r>
    <x v="3"/>
    <s v="Philip Fox"/>
  </r>
  <r>
    <x v="3"/>
    <s v="Luke Schmidt"/>
  </r>
  <r>
    <x v="3"/>
    <s v="Ryan Akin"/>
  </r>
  <r>
    <x v="3"/>
    <s v="Steven Roelle"/>
  </r>
  <r>
    <x v="3"/>
    <s v="Neil Knudson"/>
  </r>
  <r>
    <x v="3"/>
    <s v="Frank Olsen"/>
  </r>
  <r>
    <x v="3"/>
    <s v="Katharine Harms"/>
  </r>
  <r>
    <x v="3"/>
    <s v="Deborah Brumfield"/>
  </r>
  <r>
    <x v="3"/>
    <s v="Jim Sink"/>
  </r>
  <r>
    <x v="3"/>
    <s v="Toby Ritter"/>
  </r>
  <r>
    <x v="3"/>
    <s v="Jeremy Ellison"/>
  </r>
  <r>
    <x v="3"/>
    <s v="Shui Tom"/>
  </r>
  <r>
    <x v="3"/>
    <s v="Alan Shonely"/>
  </r>
  <r>
    <x v="3"/>
    <s v="Rick Bensley"/>
  </r>
  <r>
    <x v="3"/>
    <s v="Matthew Clasen"/>
  </r>
  <r>
    <x v="3"/>
    <s v="Sonia Cooley"/>
  </r>
  <r>
    <x v="3"/>
    <s v="Fred McMath"/>
  </r>
  <r>
    <x v="3"/>
    <s v="Sarah Brown"/>
  </r>
  <r>
    <x v="3"/>
    <s v="Olvera Toch"/>
  </r>
  <r>
    <x v="3"/>
    <s v="Tracy Hopkins"/>
  </r>
  <r>
    <x v="3"/>
    <s v="Nora Preis"/>
  </r>
  <r>
    <x v="3"/>
    <s v="Dan Reichenbach"/>
  </r>
  <r>
    <x v="3"/>
    <s v="Michelle Arnett"/>
  </r>
  <r>
    <x v="3"/>
    <s v="Dean Katz"/>
  </r>
  <r>
    <x v="3"/>
    <s v="Alex Avila"/>
  </r>
  <r>
    <x v="3"/>
    <s v="William Brown"/>
  </r>
  <r>
    <x v="3"/>
    <s v="Victor Preis"/>
  </r>
  <r>
    <x v="3"/>
    <s v="Sheri Gordon"/>
  </r>
  <r>
    <x v="3"/>
    <s v="Thais Sissman"/>
  </r>
  <r>
    <x v="3"/>
    <s v="Michael Paige"/>
  </r>
  <r>
    <x v="3"/>
    <s v="Jay Kimmel"/>
  </r>
  <r>
    <x v="3"/>
    <s v="Cindy Chapman"/>
  </r>
  <r>
    <x v="3"/>
    <s v="Chloris Kastensmidt"/>
  </r>
  <r>
    <x v="3"/>
    <s v="Jasper Cacioppo"/>
  </r>
  <r>
    <x v="3"/>
    <s v="Ruben Dartt"/>
  </r>
  <r>
    <x v="3"/>
    <s v="Stefania Perrino"/>
  </r>
  <r>
    <x v="3"/>
    <s v="Nicole Fjeld"/>
  </r>
  <r>
    <x v="3"/>
    <s v="Robert Dilbeck"/>
  </r>
  <r>
    <x v="3"/>
    <s v="Anna Gayman"/>
  </r>
  <r>
    <x v="3"/>
    <s v="Allen Goldenen"/>
  </r>
  <r>
    <x v="3"/>
    <s v="Trudy Glocke"/>
  </r>
  <r>
    <x v="3"/>
    <s v="Dario Medina"/>
  </r>
  <r>
    <x v="3"/>
    <s v="Allen Armold"/>
  </r>
  <r>
    <x v="3"/>
    <s v="Debra Catini"/>
  </r>
  <r>
    <x v="3"/>
    <s v="Mike Gockenbach"/>
  </r>
  <r>
    <x v="3"/>
    <s v="Dean Braden"/>
  </r>
  <r>
    <x v="3"/>
    <s v="Frank Preis"/>
  </r>
  <r>
    <x v="3"/>
    <s v="Tracy Collins"/>
  </r>
  <r>
    <x v="3"/>
    <s v="Rick Reed"/>
  </r>
  <r>
    <x v="3"/>
    <s v="Magdelene Morse"/>
  </r>
  <r>
    <x v="3"/>
    <s v="Michelle Moray"/>
  </r>
  <r>
    <x v="3"/>
    <s v="Ricardo Sperren"/>
  </r>
  <r>
    <x v="3"/>
    <s v="Natalie Fritzler"/>
  </r>
  <r>
    <x v="3"/>
    <s v="Shaun Weien"/>
  </r>
  <r>
    <x v="3"/>
    <s v="Anthony Johnson"/>
  </r>
  <r>
    <x v="3"/>
    <s v="Sean Wendt"/>
  </r>
  <r>
    <x v="3"/>
    <s v="Gene McClure"/>
  </r>
  <r>
    <x v="3"/>
    <s v="Pete Takahito"/>
  </r>
  <r>
    <x v="3"/>
    <s v="Eric Barreto"/>
  </r>
  <r>
    <x v="3"/>
    <s v="Lena Hernandez"/>
  </r>
  <r>
    <x v="3"/>
    <s v="Lisa Ryan"/>
  </r>
  <r>
    <x v="3"/>
    <s v="Nathan Mautz"/>
  </r>
  <r>
    <x v="3"/>
    <s v="Tracy Blumstein"/>
  </r>
  <r>
    <x v="3"/>
    <s v="Annie Zypern"/>
  </r>
  <r>
    <x v="3"/>
    <s v="Dennis Kane"/>
  </r>
  <r>
    <x v="3"/>
    <s v="Matt Hagelstein"/>
  </r>
  <r>
    <x v="3"/>
    <s v="Laura Armstrong"/>
  </r>
  <r>
    <x v="3"/>
    <s v="Katrina Willman"/>
  </r>
  <r>
    <x v="3"/>
    <s v="Greg Matthias"/>
  </r>
  <r>
    <x v="3"/>
    <s v="Laurel Beltran"/>
  </r>
  <r>
    <x v="3"/>
    <s v="Denise Monton"/>
  </r>
  <r>
    <x v="3"/>
    <s v="Ed Braxton"/>
  </r>
  <r>
    <x v="3"/>
    <s v="Liz Willingham"/>
  </r>
  <r>
    <x v="3"/>
    <s v="Ben Wallace"/>
  </r>
  <r>
    <x v="3"/>
    <s v="Maureen Gastineau"/>
  </r>
  <r>
    <x v="3"/>
    <s v="Jenna Caffey"/>
  </r>
  <r>
    <x v="3"/>
    <s v="Harold Engle"/>
  </r>
  <r>
    <x v="3"/>
    <s v="Mathew Reese"/>
  </r>
  <r>
    <x v="3"/>
    <s v="Eugene Barchas"/>
  </r>
  <r>
    <x v="3"/>
    <s v="Alex Russell"/>
  </r>
  <r>
    <x v="3"/>
    <s v="Eudokia Martin"/>
  </r>
  <r>
    <x v="3"/>
    <s v="Kean Nguyen"/>
  </r>
  <r>
    <x v="3"/>
    <s v="Keith Herrera"/>
  </r>
  <r>
    <x v="3"/>
    <s v="Alan Schoenberger"/>
  </r>
  <r>
    <x v="3"/>
    <s v="Jeremy Pistek"/>
  </r>
  <r>
    <x v="3"/>
    <s v="Max Jones"/>
  </r>
  <r>
    <x v="3"/>
    <s v="Tom Prescott"/>
  </r>
  <r>
    <x v="3"/>
    <s v="Russell Applegate"/>
  </r>
  <r>
    <x v="3"/>
    <s v="Jennifer Braxton"/>
  </r>
  <r>
    <x v="3"/>
    <s v="Eleni McCrary"/>
  </r>
  <r>
    <x v="3"/>
    <s v="Patrick Ryan"/>
  </r>
  <r>
    <x v="3"/>
    <s v="Sung Chung"/>
  </r>
  <r>
    <x v="3"/>
    <s v="Steve Carroll"/>
  </r>
  <r>
    <x v="3"/>
    <s v="Heather Jas"/>
  </r>
  <r>
    <x v="3"/>
    <s v="Dana Kaydos"/>
  </r>
  <r>
    <x v="3"/>
    <s v="Ben Peterman"/>
  </r>
  <r>
    <x v="3"/>
    <s v="Kristina Nunn"/>
  </r>
  <r>
    <x v="3"/>
    <s v="Arthur Wiediger"/>
  </r>
  <r>
    <x v="3"/>
    <s v="Maxwell Schwartz"/>
  </r>
  <r>
    <x v="3"/>
    <s v="Beth Paige"/>
  </r>
  <r>
    <x v="3"/>
    <s v="Marina Lichtenstein"/>
  </r>
  <r>
    <x v="3"/>
    <s v="Sarah Bern"/>
  </r>
  <r>
    <x v="3"/>
    <s v="Karl Braun"/>
  </r>
  <r>
    <x v="3"/>
    <s v="Bryan Spruell"/>
  </r>
  <r>
    <x v="3"/>
    <s v="Noah Childs"/>
  </r>
  <r>
    <x v="3"/>
    <s v="Sean Miller"/>
  </r>
  <r>
    <x v="3"/>
    <s v="Sean Braxton"/>
  </r>
  <r>
    <x v="3"/>
    <s v="Grace Kelly"/>
  </r>
  <r>
    <x v="3"/>
    <s v="Logan Currie"/>
  </r>
  <r>
    <x v="3"/>
    <s v="Evan Bailliet"/>
  </r>
  <r>
    <x v="3"/>
    <s v="Matt Collister"/>
  </r>
  <r>
    <x v="3"/>
    <s v="Peter McVee"/>
  </r>
  <r>
    <x v="3"/>
    <s v="Ken Brennan"/>
  </r>
  <r>
    <x v="3"/>
    <s v="Christine Abelman"/>
  </r>
  <r>
    <x v="3"/>
    <s v="Herbert Flentye"/>
  </r>
  <r>
    <x v="3"/>
    <s v="Liz Thompson"/>
  </r>
  <r>
    <x v="3"/>
    <s v="Craig Yedwab"/>
  </r>
  <r>
    <x v="3"/>
    <s v="Carl Ludwig"/>
  </r>
  <r>
    <x v="3"/>
    <s v="Erica Smith"/>
  </r>
  <r>
    <x v="3"/>
    <s v="Theresa Coyne"/>
  </r>
  <r>
    <x v="3"/>
    <s v="Charles Crestani"/>
  </r>
  <r>
    <x v="3"/>
    <s v="Evan Henry"/>
  </r>
  <r>
    <x v="3"/>
    <s v="Pete Armstrong"/>
  </r>
  <r>
    <x v="3"/>
    <s v="Justin Ritter"/>
  </r>
  <r>
    <x v="3"/>
    <s v="Jessica Myrick"/>
  </r>
  <r>
    <x v="3"/>
    <s v="Rick Hansen"/>
  </r>
  <r>
    <x v="3"/>
    <s v="Muhammed Lee"/>
  </r>
  <r>
    <x v="3"/>
    <s v="David Wiener"/>
  </r>
  <r>
    <x v="3"/>
    <s v="Shaun Chance"/>
  </r>
  <r>
    <x v="3"/>
    <s v="Berenike Kampe"/>
  </r>
  <r>
    <x v="3"/>
    <s v="Brooke Gillingham"/>
  </r>
  <r>
    <x v="3"/>
    <s v="Bill Donatelli"/>
  </r>
  <r>
    <x v="3"/>
    <s v="Bruce Stewart"/>
  </r>
  <r>
    <x v="3"/>
    <s v="Maya Herman"/>
  </r>
  <r>
    <x v="3"/>
    <s v="Brian Dahlen"/>
  </r>
  <r>
    <x v="3"/>
    <s v="Kelly Collister"/>
  </r>
  <r>
    <x v="3"/>
    <s v="Karen Bern"/>
  </r>
  <r>
    <x v="3"/>
    <s v="Frank Atkinson"/>
  </r>
  <r>
    <x v="3"/>
    <s v="Philip Brown"/>
  </r>
  <r>
    <x v="3"/>
    <s v="Rose O'Brian"/>
  </r>
  <r>
    <x v="3"/>
    <s v="Sara Luxemburg"/>
  </r>
  <r>
    <x v="3"/>
    <s v="Sylvia Foulston"/>
  </r>
  <r>
    <x v="3"/>
    <s v="Jas O'Carroll"/>
  </r>
  <r>
    <x v="3"/>
    <s v="Patrick Gardner"/>
  </r>
  <r>
    <x v="3"/>
    <s v="Michelle Ellison"/>
  </r>
  <r>
    <x v="3"/>
    <s v="Cari Sayre"/>
  </r>
  <r>
    <x v="3"/>
    <s v="Barbara Fisher"/>
  </r>
  <r>
    <x v="3"/>
    <s v="Michael Nguyen"/>
  </r>
  <r>
    <x v="3"/>
    <s v="Karen Seio"/>
  </r>
  <r>
    <x v="3"/>
    <s v="Russell D'Ascenzo"/>
  </r>
  <r>
    <x v="3"/>
    <s v="Mitch Gastineau"/>
  </r>
  <r>
    <x v="3"/>
    <s v="Dennis Bolton"/>
  </r>
  <r>
    <x v="3"/>
    <s v="Michelle Tran"/>
  </r>
  <r>
    <x v="3"/>
    <s v="Linda Cazamias"/>
  </r>
  <r>
    <x v="3"/>
    <s v="Ivan Liston"/>
  </r>
  <r>
    <x v="3"/>
    <s v="Shahid Shariari"/>
  </r>
  <r>
    <x v="3"/>
    <s v="Helen Abelman"/>
  </r>
  <r>
    <x v="3"/>
    <s v="Ann Blume"/>
  </r>
  <r>
    <x v="3"/>
    <s v="Daniel Raglin"/>
  </r>
  <r>
    <x v="3"/>
    <s v="Thomas Brumley"/>
  </r>
  <r>
    <x v="3"/>
    <s v="Michael Chen"/>
  </r>
  <r>
    <x v="3"/>
    <s v="Gary Hwang"/>
  </r>
  <r>
    <x v="3"/>
    <s v="Helen Andreada"/>
  </r>
  <r>
    <x v="3"/>
    <s v="Lindsay Shagiari"/>
  </r>
  <r>
    <x v="3"/>
    <s v="Brian Thompson"/>
  </r>
  <r>
    <x v="3"/>
    <s v="Alex Grayson"/>
  </r>
  <r>
    <x v="3"/>
    <s v="Justin Ellison"/>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Patricia Hirasaki"/>
  </r>
  <r>
    <x v="3"/>
    <s v="Brian DeCherney"/>
  </r>
  <r>
    <x v="3"/>
    <s v="Jocasta Rupert"/>
  </r>
  <r>
    <x v="3"/>
    <s v="Randy Bradley"/>
  </r>
  <r>
    <x v="3"/>
    <s v="Jim Mitchum"/>
  </r>
  <r>
    <x v="3"/>
    <s v="Nona Balk"/>
  </r>
  <r>
    <x v="3"/>
    <s v="Jamie Kunitz"/>
  </r>
  <r>
    <x v="3"/>
    <s v="Jim Karlsson"/>
  </r>
  <r>
    <x v="3"/>
    <s v="Liz Pelletier"/>
  </r>
  <r>
    <x v="3"/>
    <s v="Zuschuss Donatelli"/>
  </r>
  <r>
    <x v="3"/>
    <s v="Natalie Webber"/>
  </r>
  <r>
    <x v="3"/>
    <s v="Tom Stivers"/>
  </r>
  <r>
    <x v="3"/>
    <s v="Ryan Crowe"/>
  </r>
  <r>
    <x v="3"/>
    <s v="Jennifer Ferguson"/>
  </r>
  <r>
    <x v="3"/>
    <s v="Mike Vittorini"/>
  </r>
  <r>
    <x v="3"/>
    <s v="Ralph Ritter"/>
  </r>
  <r>
    <x v="3"/>
    <s v="Alejandro Savely"/>
  </r>
  <r>
    <x v="3"/>
    <s v="Roy Skaria"/>
  </r>
  <r>
    <x v="3"/>
    <s v="Richard Bierner"/>
  </r>
  <r>
    <x v="3"/>
    <s v="Ted Trevino"/>
  </r>
  <r>
    <x v="3"/>
    <s v="Mitch Willingham"/>
  </r>
  <r>
    <x v="3"/>
    <s v="Eileen Kiefer"/>
  </r>
  <r>
    <x v="3"/>
    <s v="Lena Creighton"/>
  </r>
  <r>
    <x v="3"/>
    <s v="Adrian Shami"/>
  </r>
  <r>
    <x v="3"/>
    <s v="Nathan Cano"/>
  </r>
  <r>
    <x v="3"/>
    <s v="Jennifer Halladay"/>
  </r>
  <r>
    <x v="3"/>
    <s v="Anne Pryor"/>
  </r>
  <r>
    <x v="3"/>
    <s v="Hunter Glantz"/>
  </r>
  <r>
    <x v="3"/>
    <s v="Benjamin Patterson"/>
  </r>
  <r>
    <x v="3"/>
    <s v="Barry Franz"/>
  </r>
  <r>
    <x v="3"/>
    <s v="Janet Molinari"/>
  </r>
  <r>
    <x v="3"/>
    <s v="Jason Gross"/>
  </r>
  <r>
    <x v="3"/>
    <s v="Tracy Zic"/>
  </r>
  <r>
    <x v="3"/>
    <s v="Brendan Sweed"/>
  </r>
  <r>
    <x v="3"/>
    <s v="Lynn Smith"/>
  </r>
  <r>
    <x v="3"/>
    <s v="Corey Catlett"/>
  </r>
  <r>
    <x v="3"/>
    <s v="Deirdre Greer"/>
  </r>
  <r>
    <x v="3"/>
    <s v="Dianna Arnett"/>
  </r>
  <r>
    <x v="3"/>
    <s v="David Bremer"/>
  </r>
  <r>
    <x v="3"/>
    <s v="Alyssa Crouse"/>
  </r>
  <r>
    <x v="3"/>
    <s v="Steve Nguyen"/>
  </r>
  <r>
    <x v="3"/>
    <s v="Nathan Gelder"/>
  </r>
  <r>
    <x v="3"/>
    <s v="Eugene Moren"/>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49" firstHeaderRow="1" firstDataRow="1" firstDataCol="1"/>
  <pivotFields count="12">
    <pivotField numFmtId="164" showAll="0"/>
    <pivotField showAll="0">
      <items count="6">
        <item h="1" x="0"/>
        <item h="1" x="2"/>
        <item x="3"/>
        <item h="1" x="4"/>
        <item h="1" x="1"/>
        <item t="default"/>
      </items>
    </pivotField>
    <pivotField numFmtId="1" showAll="0"/>
    <pivotField showAll="0"/>
    <pivotField axis="axisRow" showAll="0">
      <items count="50">
        <item x="39"/>
        <item x="22"/>
        <item x="9"/>
        <item x="5"/>
        <item x="15"/>
        <item x="30"/>
        <item x="37"/>
        <item x="44"/>
        <item x="11"/>
        <item x="21"/>
        <item x="41"/>
        <item x="3"/>
        <item x="24"/>
        <item x="34"/>
        <item x="42"/>
        <item x="17"/>
        <item x="19"/>
        <item x="36"/>
        <item x="29"/>
        <item x="6"/>
        <item x="10"/>
        <item x="7"/>
        <item x="33"/>
        <item x="28"/>
        <item x="40"/>
        <item x="31"/>
        <item x="14"/>
        <item x="38"/>
        <item x="8"/>
        <item x="35"/>
        <item x="2"/>
        <item x="12"/>
        <item x="47"/>
        <item x="18"/>
        <item x="32"/>
        <item x="16"/>
        <item x="13"/>
        <item x="43"/>
        <item x="20"/>
        <item x="26"/>
        <item x="23"/>
        <item x="4"/>
        <item x="27"/>
        <item x="45"/>
        <item x="25"/>
        <item x="1"/>
        <item x="48"/>
        <item x="0"/>
        <item x="46"/>
        <item t="default"/>
      </items>
    </pivotField>
    <pivotField showAll="0">
      <items count="4">
        <item x="1"/>
        <item x="2"/>
        <item x="0"/>
        <item t="default"/>
      </items>
    </pivotField>
    <pivotField showAll="0"/>
    <pivotField showAll="0"/>
    <pivotField dataField="1" showAll="0"/>
    <pivotField showAll="0"/>
    <pivotField showAll="0"/>
    <pivotField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3"/>
    </i>
    <i>
      <x v="34"/>
    </i>
    <i>
      <x v="35"/>
    </i>
    <i>
      <x v="36"/>
    </i>
    <i>
      <x v="37"/>
    </i>
    <i>
      <x v="38"/>
    </i>
    <i>
      <x v="40"/>
    </i>
    <i>
      <x v="41"/>
    </i>
    <i>
      <x v="42"/>
    </i>
    <i>
      <x v="43"/>
    </i>
    <i>
      <x v="44"/>
    </i>
    <i>
      <x v="45"/>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3:B7" firstHeaderRow="1" firstDataRow="1" firstDataCol="1"/>
  <pivotFields count="2">
    <pivotField axis="axisRow" numFmtId="1" showAll="0" sortType="descending">
      <items count="5">
        <item x="3"/>
        <item x="2"/>
        <item x="1"/>
        <item x="0"/>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4">
    <i>
      <x/>
    </i>
    <i>
      <x v="1"/>
    </i>
    <i>
      <x v="3"/>
    </i>
    <i>
      <x v="2"/>
    </i>
  </rowItems>
  <colItems count="1">
    <i/>
  </colItems>
  <dataFields count="1">
    <dataField name="Count of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3:B8" firstHeaderRow="1" firstDataRow="1" firstDataCol="1"/>
  <pivotFields count="12">
    <pivotField numFmtId="164" showAll="0"/>
    <pivotField showAll="0">
      <items count="6">
        <item h="1" x="0"/>
        <item h="1" x="2"/>
        <item x="3"/>
        <item h="1" x="4"/>
        <item h="1" x="1"/>
        <item t="default"/>
      </items>
    </pivotField>
    <pivotField numFmtId="1" showAll="0"/>
    <pivotField axis="axisRow" showAll="0" measureFilter="1" sortType="descending">
      <items count="794">
        <item x="94"/>
        <item x="195"/>
        <item x="358"/>
        <item x="704"/>
        <item x="520"/>
        <item x="440"/>
        <item x="579"/>
        <item x="341"/>
        <item x="776"/>
        <item x="212"/>
        <item x="521"/>
        <item x="532"/>
        <item x="648"/>
        <item x="550"/>
        <item x="477"/>
        <item x="133"/>
        <item x="351"/>
        <item x="241"/>
        <item x="752"/>
        <item x="201"/>
        <item x="163"/>
        <item x="743"/>
        <item x="592"/>
        <item x="290"/>
        <item x="193"/>
        <item x="116"/>
        <item x="119"/>
        <item x="552"/>
        <item x="543"/>
        <item x="496"/>
        <item x="604"/>
        <item x="174"/>
        <item x="633"/>
        <item x="64"/>
        <item x="74"/>
        <item x="544"/>
        <item x="278"/>
        <item x="768"/>
        <item x="489"/>
        <item x="526"/>
        <item x="701"/>
        <item x="16"/>
        <item x="35"/>
        <item x="474"/>
        <item x="675"/>
        <item x="63"/>
        <item x="495"/>
        <item x="104"/>
        <item x="124"/>
        <item x="136"/>
        <item x="427"/>
        <item x="458"/>
        <item x="244"/>
        <item x="770"/>
        <item x="319"/>
        <item x="639"/>
        <item x="205"/>
        <item x="670"/>
        <item x="460"/>
        <item x="353"/>
        <item x="393"/>
        <item x="337"/>
        <item x="103"/>
        <item x="423"/>
        <item x="14"/>
        <item x="359"/>
        <item x="446"/>
        <item x="91"/>
        <item x="235"/>
        <item x="560"/>
        <item x="260"/>
        <item x="545"/>
        <item x="329"/>
        <item x="626"/>
        <item x="286"/>
        <item x="374"/>
        <item x="635"/>
        <item x="187"/>
        <item x="630"/>
        <item x="455"/>
        <item x="419"/>
        <item x="192"/>
        <item x="631"/>
        <item x="114"/>
        <item x="146"/>
        <item x="118"/>
        <item x="200"/>
        <item x="661"/>
        <item x="735"/>
        <item x="740"/>
        <item x="175"/>
        <item x="549"/>
        <item x="492"/>
        <item x="766"/>
        <item x="711"/>
        <item x="176"/>
        <item x="611"/>
        <item x="556"/>
        <item x="730"/>
        <item x="0"/>
        <item x="134"/>
        <item x="255"/>
        <item x="651"/>
        <item x="660"/>
        <item x="700"/>
        <item x="39"/>
        <item x="37"/>
        <item x="321"/>
        <item x="231"/>
        <item x="411"/>
        <item x="309"/>
        <item x="548"/>
        <item x="503"/>
        <item x="407"/>
        <item x="621"/>
        <item x="149"/>
        <item x="113"/>
        <item x="738"/>
        <item x="76"/>
        <item x="709"/>
        <item x="515"/>
        <item x="568"/>
        <item x="65"/>
        <item x="781"/>
        <item x="356"/>
        <item x="408"/>
        <item x="150"/>
        <item x="707"/>
        <item x="366"/>
        <item x="52"/>
        <item x="779"/>
        <item x="328"/>
        <item x="746"/>
        <item x="141"/>
        <item x="597"/>
        <item x="653"/>
        <item x="674"/>
        <item x="186"/>
        <item x="570"/>
        <item x="632"/>
        <item x="225"/>
        <item x="346"/>
        <item x="774"/>
        <item x="555"/>
        <item x="697"/>
        <item x="299"/>
        <item x="180"/>
        <item x="733"/>
        <item x="36"/>
        <item x="152"/>
        <item x="786"/>
        <item x="73"/>
        <item x="342"/>
        <item x="66"/>
        <item x="135"/>
        <item x="386"/>
        <item x="760"/>
        <item x="623"/>
        <item x="448"/>
        <item x="655"/>
        <item x="666"/>
        <item x="409"/>
        <item x="783"/>
        <item x="246"/>
        <item x="723"/>
        <item x="155"/>
        <item x="713"/>
        <item x="606"/>
        <item x="782"/>
        <item x="71"/>
        <item x="755"/>
        <item x="584"/>
        <item x="402"/>
        <item x="9"/>
        <item x="304"/>
        <item x="622"/>
        <item x="583"/>
        <item x="145"/>
        <item x="757"/>
        <item x="325"/>
        <item x="389"/>
        <item x="563"/>
        <item x="323"/>
        <item x="315"/>
        <item x="57"/>
        <item x="734"/>
        <item x="605"/>
        <item x="154"/>
        <item x="222"/>
        <item x="317"/>
        <item x="708"/>
        <item x="685"/>
        <item x="488"/>
        <item x="27"/>
        <item x="156"/>
        <item x="420"/>
        <item x="562"/>
        <item x="541"/>
        <item x="102"/>
        <item x="425"/>
        <item x="412"/>
        <item x="772"/>
        <item x="1"/>
        <item x="533"/>
        <item x="607"/>
        <item x="692"/>
        <item x="596"/>
        <item x="178"/>
        <item x="236"/>
        <item x="83"/>
        <item x="206"/>
        <item x="42"/>
        <item x="628"/>
        <item x="130"/>
        <item x="262"/>
        <item x="233"/>
        <item x="169"/>
        <item x="587"/>
        <item x="28"/>
        <item x="41"/>
        <item x="310"/>
        <item x="125"/>
        <item x="531"/>
        <item x="332"/>
        <item x="223"/>
        <item x="686"/>
        <item x="385"/>
        <item x="121"/>
        <item x="198"/>
        <item x="308"/>
        <item x="8"/>
        <item x="729"/>
        <item x="388"/>
        <item x="224"/>
        <item x="732"/>
        <item x="194"/>
        <item x="165"/>
        <item x="395"/>
        <item x="12"/>
        <item x="457"/>
        <item x="724"/>
        <item x="679"/>
        <item x="300"/>
        <item x="547"/>
        <item x="382"/>
        <item x="369"/>
        <item x="53"/>
        <item x="756"/>
        <item x="650"/>
        <item x="478"/>
        <item x="659"/>
        <item x="139"/>
        <item x="676"/>
        <item x="88"/>
        <item x="268"/>
        <item x="727"/>
        <item x="219"/>
        <item x="413"/>
        <item x="615"/>
        <item x="285"/>
        <item x="58"/>
        <item x="68"/>
        <item x="599"/>
        <item x="750"/>
        <item x="40"/>
        <item x="242"/>
        <item x="433"/>
        <item x="29"/>
        <item x="574"/>
        <item x="350"/>
        <item x="77"/>
        <item x="678"/>
        <item x="641"/>
        <item x="483"/>
        <item x="343"/>
        <item x="106"/>
        <item x="454"/>
        <item x="257"/>
        <item x="726"/>
        <item x="294"/>
        <item x="429"/>
        <item x="671"/>
        <item x="256"/>
        <item x="279"/>
        <item x="399"/>
        <item x="410"/>
        <item x="336"/>
        <item x="466"/>
        <item x="694"/>
        <item x="484"/>
        <item x="696"/>
        <item x="629"/>
        <item x="115"/>
        <item x="301"/>
        <item x="144"/>
        <item x="501"/>
        <item x="228"/>
        <item x="687"/>
        <item x="416"/>
        <item x="249"/>
        <item x="204"/>
        <item x="451"/>
        <item x="530"/>
        <item x="705"/>
        <item x="220"/>
        <item x="5"/>
        <item x="313"/>
        <item x="282"/>
        <item x="494"/>
        <item x="719"/>
        <item x="461"/>
        <item x="214"/>
        <item x="258"/>
        <item x="160"/>
        <item x="276"/>
        <item x="616"/>
        <item x="2"/>
        <item x="504"/>
        <item x="737"/>
        <item x="280"/>
        <item x="540"/>
        <item x="208"/>
        <item x="348"/>
        <item x="640"/>
        <item x="462"/>
        <item x="318"/>
        <item x="509"/>
        <item x="710"/>
        <item x="747"/>
        <item x="436"/>
        <item x="612"/>
        <item x="261"/>
        <item x="403"/>
        <item x="472"/>
        <item x="44"/>
        <item x="49"/>
        <item x="576"/>
        <item x="480"/>
        <item x="15"/>
        <item x="381"/>
        <item x="18"/>
        <item x="25"/>
        <item x="270"/>
        <item x="594"/>
        <item x="517"/>
        <item x="506"/>
        <item x="647"/>
        <item x="259"/>
        <item x="749"/>
        <item x="396"/>
        <item x="164"/>
        <item x="131"/>
        <item x="741"/>
        <item x="534"/>
        <item x="54"/>
        <item x="714"/>
        <item x="500"/>
        <item x="788"/>
        <item x="422"/>
        <item x="302"/>
        <item x="100"/>
        <item x="649"/>
        <item x="394"/>
        <item x="624"/>
        <item x="481"/>
        <item x="514"/>
        <item x="390"/>
        <item x="421"/>
        <item x="625"/>
        <item x="508"/>
        <item x="753"/>
        <item x="105"/>
        <item x="471"/>
        <item x="272"/>
        <item x="431"/>
        <item x="361"/>
        <item x="728"/>
        <item x="763"/>
        <item x="792"/>
        <item x="398"/>
        <item x="33"/>
        <item x="307"/>
        <item x="654"/>
        <item x="424"/>
        <item x="609"/>
        <item x="215"/>
        <item x="250"/>
        <item x="189"/>
        <item x="352"/>
        <item x="529"/>
        <item x="364"/>
        <item x="153"/>
        <item x="698"/>
        <item x="240"/>
        <item x="108"/>
        <item x="691"/>
        <item x="428"/>
        <item x="415"/>
        <item x="773"/>
        <item x="179"/>
        <item x="101"/>
        <item x="619"/>
        <item x="444"/>
        <item x="627"/>
        <item x="644"/>
        <item x="527"/>
        <item x="80"/>
        <item x="442"/>
        <item x="522"/>
        <item x="759"/>
        <item x="600"/>
        <item x="70"/>
        <item x="703"/>
        <item x="664"/>
        <item x="166"/>
        <item x="376"/>
        <item x="512"/>
        <item x="449"/>
        <item x="603"/>
        <item x="400"/>
        <item x="7"/>
        <item x="72"/>
        <item x="210"/>
        <item x="344"/>
        <item x="85"/>
        <item x="721"/>
        <item x="107"/>
        <item x="669"/>
        <item x="551"/>
        <item x="379"/>
        <item x="365"/>
        <item x="452"/>
        <item x="232"/>
        <item x="499"/>
        <item x="614"/>
        <item x="296"/>
        <item x="456"/>
        <item x="172"/>
        <item x="590"/>
        <item x="699"/>
        <item x="23"/>
        <item x="355"/>
        <item x="580"/>
        <item x="566"/>
        <item x="143"/>
        <item x="59"/>
        <item x="6"/>
        <item x="769"/>
        <item x="437"/>
        <item x="17"/>
        <item x="209"/>
        <item x="197"/>
        <item x="265"/>
        <item x="13"/>
        <item x="207"/>
        <item x="765"/>
        <item x="620"/>
        <item x="199"/>
        <item x="19"/>
        <item x="370"/>
        <item x="95"/>
        <item x="646"/>
        <item x="602"/>
        <item x="485"/>
        <item x="758"/>
        <item x="453"/>
        <item x="375"/>
        <item x="333"/>
        <item x="56"/>
        <item x="314"/>
        <item x="311"/>
        <item x="739"/>
        <item x="10"/>
        <item x="507"/>
        <item x="418"/>
        <item x="564"/>
        <item x="663"/>
        <item x="291"/>
        <item x="479"/>
        <item x="559"/>
        <item x="273"/>
        <item x="475"/>
        <item x="267"/>
        <item x="378"/>
        <item x="202"/>
        <item x="371"/>
        <item x="274"/>
        <item x="688"/>
        <item x="234"/>
        <item x="335"/>
        <item x="716"/>
        <item x="90"/>
        <item x="513"/>
        <item x="271"/>
        <item x="137"/>
        <item x="505"/>
        <item x="161"/>
        <item x="45"/>
        <item x="546"/>
        <item x="171"/>
        <item x="182"/>
        <item x="117"/>
        <item x="372"/>
        <item x="86"/>
        <item x="253"/>
        <item x="34"/>
        <item x="656"/>
        <item x="129"/>
        <item x="414"/>
        <item x="591"/>
        <item x="487"/>
        <item x="585"/>
        <item x="151"/>
        <item x="553"/>
        <item x="695"/>
        <item x="751"/>
        <item x="123"/>
        <item x="264"/>
        <item x="702"/>
        <item x="668"/>
        <item x="406"/>
        <item x="221"/>
        <item x="84"/>
        <item x="99"/>
        <item x="588"/>
        <item x="528"/>
        <item x="38"/>
        <item x="92"/>
        <item x="608"/>
        <item x="613"/>
        <item x="320"/>
        <item x="434"/>
        <item x="347"/>
        <item x="368"/>
        <item x="784"/>
        <item x="263"/>
        <item x="445"/>
        <item x="211"/>
        <item x="303"/>
        <item x="771"/>
        <item x="430"/>
        <item x="158"/>
        <item x="575"/>
        <item x="157"/>
        <item x="55"/>
        <item x="790"/>
        <item x="397"/>
        <item x="254"/>
        <item x="426"/>
        <item x="662"/>
        <item x="47"/>
        <item x="203"/>
        <item x="497"/>
        <item x="243"/>
        <item x="162"/>
        <item x="542"/>
        <item x="22"/>
        <item x="498"/>
        <item x="306"/>
        <item x="109"/>
        <item x="128"/>
        <item x="181"/>
        <item x="275"/>
        <item x="20"/>
        <item x="658"/>
        <item x="778"/>
        <item x="601"/>
        <item x="354"/>
        <item x="330"/>
        <item x="69"/>
        <item x="447"/>
        <item x="190"/>
        <item x="60"/>
        <item x="493"/>
        <item x="312"/>
        <item x="238"/>
        <item x="617"/>
        <item x="324"/>
        <item x="229"/>
        <item x="87"/>
        <item x="643"/>
        <item x="593"/>
        <item x="297"/>
        <item x="677"/>
        <item x="791"/>
        <item x="720"/>
        <item x="349"/>
        <item x="266"/>
        <item x="79"/>
        <item x="148"/>
        <item x="230"/>
        <item x="502"/>
        <item x="170"/>
        <item x="26"/>
        <item x="173"/>
        <item x="380"/>
        <item x="188"/>
        <item x="554"/>
        <item x="363"/>
        <item x="326"/>
        <item x="245"/>
        <item x="577"/>
        <item x="247"/>
        <item x="510"/>
        <item x="557"/>
        <item x="518"/>
        <item x="218"/>
        <item x="725"/>
        <item x="338"/>
        <item x="432"/>
        <item x="712"/>
        <item x="168"/>
        <item x="539"/>
        <item x="745"/>
        <item x="525"/>
        <item x="11"/>
        <item x="482"/>
        <item x="565"/>
        <item x="683"/>
        <item x="777"/>
        <item x="524"/>
        <item x="252"/>
        <item x="731"/>
        <item x="305"/>
        <item x="30"/>
        <item x="589"/>
        <item x="227"/>
        <item x="465"/>
        <item x="112"/>
        <item x="132"/>
        <item x="367"/>
        <item x="391"/>
        <item x="519"/>
        <item x="417"/>
        <item x="618"/>
        <item x="636"/>
        <item x="744"/>
        <item x="61"/>
        <item x="610"/>
        <item x="239"/>
        <item x="316"/>
        <item x="392"/>
        <item x="715"/>
        <item x="516"/>
        <item x="761"/>
        <item x="693"/>
        <item x="78"/>
        <item x="287"/>
        <item x="787"/>
        <item x="293"/>
        <item x="638"/>
        <item x="111"/>
        <item x="490"/>
        <item x="237"/>
        <item x="561"/>
        <item x="217"/>
        <item x="767"/>
        <item x="362"/>
        <item x="216"/>
        <item x="21"/>
        <item x="122"/>
        <item x="404"/>
        <item x="292"/>
        <item x="468"/>
        <item x="780"/>
        <item x="467"/>
        <item x="62"/>
        <item x="184"/>
        <item x="140"/>
        <item x="463"/>
        <item x="717"/>
        <item x="75"/>
        <item x="439"/>
        <item x="706"/>
        <item x="538"/>
        <item x="120"/>
        <item x="283"/>
        <item x="435"/>
        <item x="582"/>
        <item x="665"/>
        <item x="762"/>
        <item x="345"/>
        <item x="277"/>
        <item x="459"/>
        <item x="331"/>
        <item x="573"/>
        <item x="138"/>
        <item x="637"/>
        <item x="754"/>
        <item x="191"/>
        <item x="4"/>
        <item x="81"/>
        <item x="269"/>
        <item x="295"/>
        <item x="598"/>
        <item x="667"/>
        <item x="357"/>
        <item x="51"/>
        <item x="405"/>
        <item x="339"/>
        <item x="89"/>
        <item x="470"/>
        <item x="672"/>
        <item x="298"/>
        <item x="226"/>
        <item x="50"/>
        <item x="377"/>
        <item x="572"/>
        <item x="126"/>
        <item x="657"/>
        <item x="535"/>
        <item x="571"/>
        <item x="281"/>
        <item x="110"/>
        <item x="96"/>
        <item x="82"/>
        <item x="673"/>
        <item x="67"/>
        <item x="718"/>
        <item x="634"/>
        <item x="98"/>
        <item x="775"/>
        <item x="569"/>
        <item x="567"/>
        <item x="159"/>
        <item x="742"/>
        <item x="537"/>
        <item x="748"/>
        <item x="24"/>
        <item x="486"/>
        <item x="334"/>
        <item x="251"/>
        <item x="97"/>
        <item x="581"/>
        <item x="464"/>
        <item x="764"/>
        <item x="248"/>
        <item x="682"/>
        <item x="450"/>
        <item x="441"/>
        <item x="642"/>
        <item x="789"/>
        <item x="196"/>
        <item x="383"/>
        <item x="586"/>
        <item x="142"/>
        <item x="443"/>
        <item x="185"/>
        <item x="384"/>
        <item x="690"/>
        <item x="32"/>
        <item x="473"/>
        <item x="680"/>
        <item x="31"/>
        <item x="43"/>
        <item x="736"/>
        <item x="491"/>
        <item x="558"/>
        <item x="48"/>
        <item x="722"/>
        <item x="360"/>
        <item x="689"/>
        <item x="536"/>
        <item x="785"/>
        <item x="578"/>
        <item x="476"/>
        <item x="127"/>
        <item x="213"/>
        <item x="595"/>
        <item x="511"/>
        <item x="93"/>
        <item x="387"/>
        <item x="288"/>
        <item x="167"/>
        <item x="645"/>
        <item x="177"/>
        <item x="327"/>
        <item x="284"/>
        <item x="3"/>
        <item x="652"/>
        <item x="681"/>
        <item x="289"/>
        <item x="340"/>
        <item x="373"/>
        <item x="438"/>
        <item x="322"/>
        <item x="147"/>
        <item x="183"/>
        <item x="46"/>
        <item x="684"/>
        <item x="523"/>
        <item x="469"/>
        <item x="401"/>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showAll="0"/>
    <pivotField showAll="0"/>
    <pivotField dataField="1" showAll="0"/>
    <pivotField showAll="0"/>
  </pivotFields>
  <rowFields count="1">
    <field x="3"/>
  </rowFields>
  <rowItems count="5">
    <i>
      <x v="730"/>
    </i>
    <i>
      <x v="6"/>
    </i>
    <i>
      <x v="672"/>
    </i>
    <i>
      <x v="90"/>
    </i>
    <i>
      <x v="194"/>
    </i>
  </rowItems>
  <colItems count="1">
    <i/>
  </colItems>
  <dataFields count="1">
    <dataField name="Sum of Profit" fld="10" baseField="0" baseItem="0"/>
  </dataFields>
  <chartFormats count="12">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730"/>
          </reference>
        </references>
      </pivotArea>
    </chartFormat>
    <chartFormat chart="3" format="9">
      <pivotArea type="data" outline="0" fieldPosition="0">
        <references count="2">
          <reference field="4294967294" count="1" selected="0">
            <x v="0"/>
          </reference>
          <reference field="3" count="1" selected="0">
            <x v="622"/>
          </reference>
        </references>
      </pivotArea>
    </chartFormat>
    <chartFormat chart="3" format="10">
      <pivotArea type="data" outline="0" fieldPosition="0">
        <references count="2">
          <reference field="4294967294" count="1" selected="0">
            <x v="0"/>
          </reference>
          <reference field="3" count="1" selected="0">
            <x v="671"/>
          </reference>
        </references>
      </pivotArea>
    </chartFormat>
    <chartFormat chart="3" format="11">
      <pivotArea type="data" outline="0" fieldPosition="0">
        <references count="2">
          <reference field="4294967294" count="1" selected="0">
            <x v="0"/>
          </reference>
          <reference field="3" count="1" selected="0">
            <x v="334"/>
          </reference>
        </references>
      </pivotArea>
    </chartFormat>
    <chartFormat chart="3" format="12">
      <pivotArea type="data" outline="0" fieldPosition="0">
        <references count="2">
          <reference field="4294967294" count="1" selected="0">
            <x v="0"/>
          </reference>
          <reference field="3" count="1" selected="0">
            <x v="6"/>
          </reference>
        </references>
      </pivotArea>
    </chartFormat>
    <chartFormat chart="1" format="1">
      <pivotArea type="data" outline="0" fieldPosition="0">
        <references count="2">
          <reference field="4294967294" count="1" selected="0">
            <x v="0"/>
          </reference>
          <reference field="3" count="1" selected="0">
            <x v="730"/>
          </reference>
        </references>
      </pivotArea>
    </chartFormat>
    <chartFormat chart="1" format="2">
      <pivotArea type="data" outline="0" fieldPosition="0">
        <references count="2">
          <reference field="4294967294" count="1" selected="0">
            <x v="0"/>
          </reference>
          <reference field="3" count="1" selected="0">
            <x v="6"/>
          </reference>
        </references>
      </pivotArea>
    </chartFormat>
    <chartFormat chart="1" format="3">
      <pivotArea type="data" outline="0" fieldPosition="0">
        <references count="2">
          <reference field="4294967294" count="1" selected="0">
            <x v="0"/>
          </reference>
          <reference field="3" count="1" selected="0">
            <x v="672"/>
          </reference>
        </references>
      </pivotArea>
    </chartFormat>
    <chartFormat chart="1" format="4">
      <pivotArea type="data" outline="0" fieldPosition="0">
        <references count="2">
          <reference field="4294967294" count="1" selected="0">
            <x v="0"/>
          </reference>
          <reference field="3" count="1" selected="0">
            <x v="90"/>
          </reference>
        </references>
      </pivotArea>
    </chartFormat>
    <chartFormat chart="1" format="5">
      <pivotArea type="data" outline="0" fieldPosition="0">
        <references count="2">
          <reference field="4294967294" count="1" selected="0">
            <x v="0"/>
          </reference>
          <reference field="3" count="1" selected="0">
            <x v="194"/>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3:B15" firstHeaderRow="1" firstDataRow="1" firstDataCol="1"/>
  <pivotFields count="12">
    <pivotField numFmtId="164" showAll="0"/>
    <pivotField showAll="0">
      <items count="6">
        <item h="1" x="0"/>
        <item h="1" x="2"/>
        <item x="3"/>
        <item h="1" x="4"/>
        <item h="1" x="1"/>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2"/>
        <item x="0"/>
        <item t="default"/>
      </items>
    </pivotField>
    <pivotField showAll="0"/>
    <pivotField showAll="0"/>
    <pivotField dataField="1" showAll="0"/>
    <pivotField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1:B19" firstHeaderRow="1" firstDataRow="1" firstDataCol="1"/>
  <pivotFields count="12">
    <pivotField numFmtId="164" showAll="0"/>
    <pivotField showAll="0">
      <items count="6">
        <item h="1" x="0"/>
        <item h="1" x="2"/>
        <item x="3"/>
        <item h="1" x="4"/>
        <item h="1" x="1"/>
        <item t="default"/>
      </items>
    </pivotField>
    <pivotField numFmtId="1" showAll="0"/>
    <pivotField showAll="0"/>
    <pivotField showAll="0"/>
    <pivotField showAll="0">
      <items count="4">
        <item x="1"/>
        <item x="2"/>
        <item x="0"/>
        <item t="default"/>
      </items>
    </pivotField>
    <pivotField axis="axisRow" showAll="0" sortType="descending">
      <items count="18">
        <item x="0"/>
        <item x="10"/>
        <item x="11"/>
        <item x="9"/>
        <item x="14"/>
        <item x="1"/>
        <item x="12"/>
        <item x="13"/>
        <item x="4"/>
        <item x="5"/>
        <item x="8"/>
        <item x="15"/>
        <item x="3"/>
        <item x="2"/>
        <item x="6"/>
        <item x="16"/>
        <item x="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6"/>
  </rowFields>
  <rowItems count="18">
    <i>
      <x v="5"/>
    </i>
    <i>
      <x v="13"/>
    </i>
    <i>
      <x v="16"/>
    </i>
    <i>
      <x v="14"/>
    </i>
    <i>
      <x v="11"/>
    </i>
    <i>
      <x v="3"/>
    </i>
    <i>
      <x v="6"/>
    </i>
    <i>
      <x/>
    </i>
    <i>
      <x v="9"/>
    </i>
    <i>
      <x v="4"/>
    </i>
    <i>
      <x v="1"/>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4"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4">
  <location ref="A1:D7" firstHeaderRow="1" firstDataRow="2" firstDataCol="1"/>
  <pivotFields count="12">
    <pivotField numFmtId="164" showAll="0"/>
    <pivotField axis="axisRow" showAll="0">
      <items count="6">
        <item x="0"/>
        <item x="2"/>
        <item x="3"/>
        <item x="4"/>
        <item h="1" x="1"/>
        <item t="default"/>
      </items>
    </pivotField>
    <pivotField numFmtId="1" showAll="0"/>
    <pivotField showAll="0"/>
    <pivotField showAll="0"/>
    <pivotField axis="axisCol" showAll="0">
      <items count="4">
        <item x="1"/>
        <item x="2"/>
        <item x="0"/>
        <item t="default"/>
      </items>
    </pivotField>
    <pivotField showAll="0"/>
    <pivotField showAll="0"/>
    <pivotField showAll="0"/>
    <pivotField showAll="0"/>
    <pivotField dataField="1" showAll="0"/>
    <pivotField showAll="0"/>
  </pivotFields>
  <rowFields count="1">
    <field x="1"/>
  </rowFields>
  <rowItems count="5">
    <i>
      <x/>
    </i>
    <i>
      <x v="1"/>
    </i>
    <i>
      <x v="2"/>
    </i>
    <i>
      <x v="3"/>
    </i>
    <i t="grand">
      <x/>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6" name="PivotTable7"/>
    <pivotTable tabId="2" name="PivotTable1"/>
    <pivotTable tabId="5" name="PivotTable6"/>
  </pivotTables>
  <data>
    <tabular pivotCacheId="811534743">
      <items count="5">
        <i x="0"/>
        <i x="2"/>
        <i x="3" s="1"/>
        <i x="4"/>
        <i x="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5" name="PivotTable6"/>
    <pivotTable tabId="4" name="PivotTable5"/>
    <pivotTable tabId="6" name="PivotTable7"/>
    <pivotTable tabId="2" name="PivotTable1"/>
  </pivotTables>
  <data>
    <tabular pivotCacheId="811534743">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2000000}" cache="Slicer_Year" caption="Year" columnCount="4" style="SlicerStyleDark1" rowHeight="241300"/>
  <slicer name="Category" xr10:uid="{00000000-0014-0000-FFFF-FFFF03000000}" cache="Slicer_Category" caption="Category" columnCount="3"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9994" totalsRowShown="0">
  <autoFilter ref="A1:L9994" xr:uid="{00000000-0009-0000-0100-000001000000}">
    <filterColumn colId="1">
      <filters>
        <filter val="2014"/>
        <filter val="2015"/>
        <filter val="2016"/>
        <filter val="2017"/>
      </filters>
    </filterColumn>
  </autoFilter>
  <sortState xmlns:xlrd2="http://schemas.microsoft.com/office/spreadsheetml/2017/richdata2" ref="A2:K9994">
    <sortCondition ref="A1:A9995"/>
  </sortState>
  <tableColumns count="12">
    <tableColumn id="1" xr3:uid="{00000000-0010-0000-0000-000001000000}" name="Order Date" dataDxfId="3"/>
    <tableColumn id="19" xr3:uid="{00000000-0010-0000-0000-000013000000}" name="Year" dataDxfId="2">
      <calculatedColumnFormula>YEAR(A2)</calculatedColumnFormula>
    </tableColumn>
    <tableColumn id="20" xr3:uid="{00000000-0010-0000-0000-000014000000}" name="Month" dataDxfId="1">
      <calculatedColumnFormula>MONTH(A2)</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tableColumn id="8" xr3:uid="{00000000-0010-0000-0000-000008000000}" name="Quantity"/>
    <tableColumn id="9" xr3:uid="{00000000-0010-0000-0000-000009000000}" name="Profit"/>
    <tableColumn id="21" xr3:uid="{00000000-0010-0000-0000-000015000000}" name="Profit?" dataDxfId="0">
      <calculatedColumnFormula>IF(K2=0,"Break-Even",IF(K2&gt;0,"Yes","No"))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995"/>
  <sheetViews>
    <sheetView workbookViewId="0">
      <selection activeCell="N10" sqref="N10"/>
    </sheetView>
  </sheetViews>
  <sheetFormatPr defaultRowHeight="15" x14ac:dyDescent="0.25"/>
  <cols>
    <col min="1" max="1" width="12.85546875" style="1" customWidth="1"/>
    <col min="2" max="2" width="14.7109375" style="2" customWidth="1"/>
    <col min="4" max="4" width="22.7109375" bestFit="1" customWidth="1"/>
    <col min="5" max="5" width="15" customWidth="1"/>
    <col min="6" max="6" width="15.7109375" customWidth="1"/>
    <col min="8" max="8" width="10.85546875" customWidth="1"/>
    <col min="12" max="12" width="11.140625" bestFit="1" customWidth="1"/>
  </cols>
  <sheetData>
    <row r="1" spans="1:12" x14ac:dyDescent="0.25">
      <c r="A1" s="1" t="s">
        <v>0</v>
      </c>
      <c r="B1" s="2" t="s">
        <v>2722</v>
      </c>
      <c r="C1" s="2" t="s">
        <v>2723</v>
      </c>
      <c r="D1" t="s">
        <v>1</v>
      </c>
      <c r="E1" t="s">
        <v>2</v>
      </c>
      <c r="F1" t="s">
        <v>3</v>
      </c>
      <c r="G1" t="s">
        <v>4</v>
      </c>
      <c r="H1" t="s">
        <v>5</v>
      </c>
      <c r="I1" t="s">
        <v>6</v>
      </c>
      <c r="J1" t="s">
        <v>7</v>
      </c>
      <c r="K1" t="s">
        <v>8</v>
      </c>
      <c r="L1" t="s">
        <v>2721</v>
      </c>
    </row>
    <row r="2" spans="1:12" x14ac:dyDescent="0.25">
      <c r="A2" s="1">
        <v>41641</v>
      </c>
      <c r="B2" s="2">
        <f t="shared" ref="B2:B33" si="0">YEAR(A2)</f>
        <v>2014</v>
      </c>
      <c r="C2" s="2">
        <f t="shared" ref="C2:C65" si="1">MONTH(A2)</f>
        <v>1</v>
      </c>
      <c r="D2" t="s">
        <v>156</v>
      </c>
      <c r="E2" t="s">
        <v>157</v>
      </c>
      <c r="F2" t="s">
        <v>39</v>
      </c>
      <c r="G2" t="s">
        <v>52</v>
      </c>
      <c r="H2" t="s">
        <v>158</v>
      </c>
      <c r="I2">
        <v>468.9</v>
      </c>
      <c r="J2">
        <v>6</v>
      </c>
      <c r="K2">
        <v>206.32</v>
      </c>
      <c r="L2" t="str">
        <f t="shared" ref="L2:L65" si="2">IF(K2=0,"Break-Even",IF(K2&gt;0,"Yes","No"))</f>
        <v>Yes</v>
      </c>
    </row>
    <row r="3" spans="1:12" x14ac:dyDescent="0.25">
      <c r="A3" s="1">
        <v>41642</v>
      </c>
      <c r="B3" s="2">
        <f t="shared" si="0"/>
        <v>2014</v>
      </c>
      <c r="C3" s="2">
        <f t="shared" si="1"/>
        <v>1</v>
      </c>
      <c r="D3" t="s">
        <v>227</v>
      </c>
      <c r="E3" t="s">
        <v>164</v>
      </c>
      <c r="F3" t="s">
        <v>34</v>
      </c>
      <c r="G3" t="s">
        <v>35</v>
      </c>
      <c r="H3" t="s">
        <v>36</v>
      </c>
      <c r="I3">
        <v>457.57</v>
      </c>
      <c r="J3">
        <v>2</v>
      </c>
      <c r="K3">
        <v>51.48</v>
      </c>
      <c r="L3" t="str">
        <f t="shared" si="2"/>
        <v>Yes</v>
      </c>
    </row>
    <row r="4" spans="1:12" x14ac:dyDescent="0.25">
      <c r="A4" s="1">
        <v>41642</v>
      </c>
      <c r="B4" s="2">
        <f t="shared" si="0"/>
        <v>2014</v>
      </c>
      <c r="C4" s="2">
        <f t="shared" si="1"/>
        <v>1</v>
      </c>
      <c r="D4" t="s">
        <v>228</v>
      </c>
      <c r="E4" t="s">
        <v>149</v>
      </c>
      <c r="F4" t="s">
        <v>39</v>
      </c>
      <c r="G4" t="s">
        <v>40</v>
      </c>
      <c r="H4" t="s">
        <v>229</v>
      </c>
      <c r="I4">
        <v>5.94</v>
      </c>
      <c r="J4">
        <v>3</v>
      </c>
      <c r="K4">
        <v>1.6</v>
      </c>
      <c r="L4" t="str">
        <f t="shared" si="2"/>
        <v>Yes</v>
      </c>
    </row>
    <row r="5" spans="1:12" x14ac:dyDescent="0.25">
      <c r="A5" s="1">
        <v>41642</v>
      </c>
      <c r="B5" s="2">
        <f t="shared" si="0"/>
        <v>2014</v>
      </c>
      <c r="C5" s="2">
        <f t="shared" si="1"/>
        <v>1</v>
      </c>
      <c r="D5" t="s">
        <v>230</v>
      </c>
      <c r="E5" t="s">
        <v>15</v>
      </c>
      <c r="F5" t="s">
        <v>34</v>
      </c>
      <c r="G5" t="s">
        <v>35</v>
      </c>
      <c r="H5" t="s">
        <v>231</v>
      </c>
      <c r="I5">
        <v>634.12</v>
      </c>
      <c r="J5">
        <v>6</v>
      </c>
      <c r="K5">
        <v>-172.12</v>
      </c>
      <c r="L5" t="str">
        <f t="shared" si="2"/>
        <v>No</v>
      </c>
    </row>
    <row r="6" spans="1:12" x14ac:dyDescent="0.25">
      <c r="A6" s="1">
        <v>41642</v>
      </c>
      <c r="B6" s="2">
        <f t="shared" si="0"/>
        <v>2014</v>
      </c>
      <c r="C6" s="2">
        <f t="shared" si="1"/>
        <v>1</v>
      </c>
      <c r="D6" t="s">
        <v>230</v>
      </c>
      <c r="E6" t="s">
        <v>15</v>
      </c>
      <c r="F6" t="s">
        <v>11</v>
      </c>
      <c r="G6" t="s">
        <v>12</v>
      </c>
      <c r="H6" t="s">
        <v>232</v>
      </c>
      <c r="I6">
        <v>17.47</v>
      </c>
      <c r="J6">
        <v>3</v>
      </c>
      <c r="K6">
        <v>5.68</v>
      </c>
      <c r="L6" t="str">
        <f t="shared" si="2"/>
        <v>Yes</v>
      </c>
    </row>
    <row r="7" spans="1:12" x14ac:dyDescent="0.25">
      <c r="A7" s="1">
        <v>41642</v>
      </c>
      <c r="B7" s="2">
        <f t="shared" si="0"/>
        <v>2014</v>
      </c>
      <c r="C7" s="2">
        <f t="shared" si="1"/>
        <v>1</v>
      </c>
      <c r="D7" t="s">
        <v>233</v>
      </c>
      <c r="E7" t="s">
        <v>10</v>
      </c>
      <c r="F7" t="s">
        <v>11</v>
      </c>
      <c r="G7" t="s">
        <v>43</v>
      </c>
      <c r="H7" t="s">
        <v>234</v>
      </c>
      <c r="I7">
        <v>18.84</v>
      </c>
      <c r="J7">
        <v>5</v>
      </c>
      <c r="K7">
        <v>-3.53</v>
      </c>
      <c r="L7" t="str">
        <f t="shared" si="2"/>
        <v>No</v>
      </c>
    </row>
    <row r="8" spans="1:12" x14ac:dyDescent="0.25">
      <c r="A8" s="1">
        <v>41642</v>
      </c>
      <c r="B8" s="2">
        <f t="shared" si="0"/>
        <v>2014</v>
      </c>
      <c r="C8" s="2">
        <f t="shared" si="1"/>
        <v>1</v>
      </c>
      <c r="D8" t="s">
        <v>233</v>
      </c>
      <c r="E8" t="s">
        <v>10</v>
      </c>
      <c r="F8" t="s">
        <v>34</v>
      </c>
      <c r="G8" t="s">
        <v>35</v>
      </c>
      <c r="H8" t="s">
        <v>235</v>
      </c>
      <c r="I8">
        <v>362.25</v>
      </c>
      <c r="J8">
        <v>6</v>
      </c>
      <c r="K8">
        <v>0</v>
      </c>
      <c r="L8" t="str">
        <f t="shared" si="2"/>
        <v>Break-Even</v>
      </c>
    </row>
    <row r="9" spans="1:12" x14ac:dyDescent="0.25">
      <c r="A9" s="1">
        <v>41642</v>
      </c>
      <c r="B9" s="2">
        <f t="shared" si="0"/>
        <v>2014</v>
      </c>
      <c r="C9" s="2">
        <f t="shared" si="1"/>
        <v>1</v>
      </c>
      <c r="D9" t="s">
        <v>233</v>
      </c>
      <c r="E9" t="s">
        <v>10</v>
      </c>
      <c r="F9" t="s">
        <v>34</v>
      </c>
      <c r="G9" t="s">
        <v>47</v>
      </c>
      <c r="H9" t="s">
        <v>86</v>
      </c>
      <c r="I9">
        <v>63.55</v>
      </c>
      <c r="J9">
        <v>6</v>
      </c>
      <c r="K9">
        <v>-34.950000000000003</v>
      </c>
      <c r="L9" t="str">
        <f t="shared" si="2"/>
        <v>No</v>
      </c>
    </row>
    <row r="10" spans="1:12" x14ac:dyDescent="0.25">
      <c r="A10" s="1">
        <v>41642</v>
      </c>
      <c r="B10" s="2">
        <f t="shared" si="0"/>
        <v>2014</v>
      </c>
      <c r="C10" s="2">
        <f t="shared" si="1"/>
        <v>1</v>
      </c>
      <c r="D10" t="s">
        <v>233</v>
      </c>
      <c r="E10" t="s">
        <v>10</v>
      </c>
      <c r="F10" t="s">
        <v>11</v>
      </c>
      <c r="G10" t="s">
        <v>18</v>
      </c>
      <c r="H10" t="s">
        <v>236</v>
      </c>
      <c r="I10">
        <v>129.55000000000001</v>
      </c>
      <c r="J10">
        <v>3</v>
      </c>
      <c r="K10">
        <v>-22.67</v>
      </c>
      <c r="L10" t="str">
        <f t="shared" si="2"/>
        <v>No</v>
      </c>
    </row>
    <row r="11" spans="1:12" x14ac:dyDescent="0.25">
      <c r="A11" s="1">
        <v>41642</v>
      </c>
      <c r="B11" s="2">
        <f t="shared" si="0"/>
        <v>2014</v>
      </c>
      <c r="C11" s="2">
        <f t="shared" si="1"/>
        <v>1</v>
      </c>
      <c r="D11" t="s">
        <v>237</v>
      </c>
      <c r="E11" t="s">
        <v>10</v>
      </c>
      <c r="F11" t="s">
        <v>11</v>
      </c>
      <c r="G11" t="s">
        <v>18</v>
      </c>
      <c r="H11" t="s">
        <v>144</v>
      </c>
      <c r="I11">
        <v>137.35</v>
      </c>
      <c r="J11">
        <v>3</v>
      </c>
      <c r="K11">
        <v>8.58</v>
      </c>
      <c r="L11" t="str">
        <f t="shared" si="2"/>
        <v>Yes</v>
      </c>
    </row>
    <row r="12" spans="1:12" x14ac:dyDescent="0.25">
      <c r="A12" s="1">
        <v>41642</v>
      </c>
      <c r="B12" s="2">
        <f t="shared" si="0"/>
        <v>2014</v>
      </c>
      <c r="C12" s="2">
        <f t="shared" si="1"/>
        <v>1</v>
      </c>
      <c r="D12" t="s">
        <v>237</v>
      </c>
      <c r="E12" t="s">
        <v>10</v>
      </c>
      <c r="F12" t="s">
        <v>34</v>
      </c>
      <c r="G12" t="s">
        <v>145</v>
      </c>
      <c r="H12" t="s">
        <v>238</v>
      </c>
      <c r="I12">
        <v>376.51</v>
      </c>
      <c r="J12">
        <v>3</v>
      </c>
      <c r="K12">
        <v>-43.03</v>
      </c>
      <c r="L12" t="str">
        <f t="shared" si="2"/>
        <v>No</v>
      </c>
    </row>
    <row r="13" spans="1:12" x14ac:dyDescent="0.25">
      <c r="A13" s="1">
        <v>41643</v>
      </c>
      <c r="B13" s="2">
        <f t="shared" si="0"/>
        <v>2014</v>
      </c>
      <c r="C13" s="2">
        <f t="shared" si="1"/>
        <v>1</v>
      </c>
      <c r="D13" t="s">
        <v>405</v>
      </c>
      <c r="E13" t="s">
        <v>27</v>
      </c>
      <c r="F13" t="s">
        <v>11</v>
      </c>
      <c r="G13" t="s">
        <v>16</v>
      </c>
      <c r="H13" t="s">
        <v>409</v>
      </c>
      <c r="I13">
        <v>29.6</v>
      </c>
      <c r="J13">
        <v>2</v>
      </c>
      <c r="K13">
        <v>14.8</v>
      </c>
      <c r="L13" t="str">
        <f t="shared" si="2"/>
        <v>Yes</v>
      </c>
    </row>
    <row r="14" spans="1:12" x14ac:dyDescent="0.25">
      <c r="A14" s="1">
        <v>41643</v>
      </c>
      <c r="B14" s="2">
        <f t="shared" si="0"/>
        <v>2014</v>
      </c>
      <c r="C14" s="2">
        <f t="shared" si="1"/>
        <v>1</v>
      </c>
      <c r="D14" t="s">
        <v>405</v>
      </c>
      <c r="E14" t="s">
        <v>27</v>
      </c>
      <c r="F14" t="s">
        <v>11</v>
      </c>
      <c r="G14" t="s">
        <v>20</v>
      </c>
      <c r="H14" t="s">
        <v>432</v>
      </c>
      <c r="I14">
        <v>17.09</v>
      </c>
      <c r="J14">
        <v>4</v>
      </c>
      <c r="K14">
        <v>5.55</v>
      </c>
      <c r="L14" t="str">
        <f t="shared" si="2"/>
        <v>Yes</v>
      </c>
    </row>
    <row r="15" spans="1:12" x14ac:dyDescent="0.25">
      <c r="A15" s="1">
        <v>41643</v>
      </c>
      <c r="B15" s="2">
        <f t="shared" si="0"/>
        <v>2014</v>
      </c>
      <c r="C15" s="2">
        <f t="shared" si="1"/>
        <v>1</v>
      </c>
      <c r="D15" t="s">
        <v>433</v>
      </c>
      <c r="E15" t="s">
        <v>434</v>
      </c>
      <c r="F15" t="s">
        <v>11</v>
      </c>
      <c r="G15" t="s">
        <v>18</v>
      </c>
      <c r="H15" t="s">
        <v>435</v>
      </c>
      <c r="I15">
        <v>66.959999999999994</v>
      </c>
      <c r="J15">
        <v>4</v>
      </c>
      <c r="K15">
        <v>2.68</v>
      </c>
      <c r="L15" t="str">
        <f t="shared" si="2"/>
        <v>Yes</v>
      </c>
    </row>
    <row r="16" spans="1:12" x14ac:dyDescent="0.25">
      <c r="A16" s="1">
        <v>41643</v>
      </c>
      <c r="B16" s="2">
        <f t="shared" si="0"/>
        <v>2014</v>
      </c>
      <c r="C16" s="2">
        <f t="shared" si="1"/>
        <v>1</v>
      </c>
      <c r="D16" t="s">
        <v>433</v>
      </c>
      <c r="E16" t="s">
        <v>434</v>
      </c>
      <c r="F16" t="s">
        <v>11</v>
      </c>
      <c r="G16" t="s">
        <v>20</v>
      </c>
      <c r="H16" t="s">
        <v>436</v>
      </c>
      <c r="I16">
        <v>6.24</v>
      </c>
      <c r="J16">
        <v>2</v>
      </c>
      <c r="K16">
        <v>3.06</v>
      </c>
      <c r="L16" t="str">
        <f t="shared" si="2"/>
        <v>Yes</v>
      </c>
    </row>
    <row r="17" spans="1:12" x14ac:dyDescent="0.25">
      <c r="A17" s="1">
        <v>41645</v>
      </c>
      <c r="B17" s="2">
        <f t="shared" si="0"/>
        <v>2014</v>
      </c>
      <c r="C17" s="2">
        <f t="shared" si="1"/>
        <v>1</v>
      </c>
      <c r="D17" t="s">
        <v>752</v>
      </c>
      <c r="E17" t="s">
        <v>315</v>
      </c>
      <c r="F17" t="s">
        <v>34</v>
      </c>
      <c r="G17" t="s">
        <v>35</v>
      </c>
      <c r="H17" t="s">
        <v>36</v>
      </c>
      <c r="I17">
        <v>2001.86</v>
      </c>
      <c r="J17">
        <v>7</v>
      </c>
      <c r="K17">
        <v>580.54</v>
      </c>
      <c r="L17" t="str">
        <f t="shared" si="2"/>
        <v>Yes</v>
      </c>
    </row>
    <row r="18" spans="1:12" x14ac:dyDescent="0.25">
      <c r="A18" s="1">
        <v>41645</v>
      </c>
      <c r="B18" s="2">
        <f t="shared" si="0"/>
        <v>2014</v>
      </c>
      <c r="C18" s="2">
        <f t="shared" si="1"/>
        <v>1</v>
      </c>
      <c r="D18" t="s">
        <v>752</v>
      </c>
      <c r="E18" t="s">
        <v>315</v>
      </c>
      <c r="F18" t="s">
        <v>11</v>
      </c>
      <c r="G18" t="s">
        <v>18</v>
      </c>
      <c r="H18" t="s">
        <v>753</v>
      </c>
      <c r="I18">
        <v>166.72</v>
      </c>
      <c r="J18">
        <v>2</v>
      </c>
      <c r="K18">
        <v>41.68</v>
      </c>
      <c r="L18" t="str">
        <f t="shared" si="2"/>
        <v>Yes</v>
      </c>
    </row>
    <row r="19" spans="1:12" x14ac:dyDescent="0.25">
      <c r="A19" s="1">
        <v>41645</v>
      </c>
      <c r="B19" s="2">
        <f t="shared" si="0"/>
        <v>2014</v>
      </c>
      <c r="C19" s="2">
        <f t="shared" si="1"/>
        <v>1</v>
      </c>
      <c r="D19" t="s">
        <v>752</v>
      </c>
      <c r="E19" t="s">
        <v>315</v>
      </c>
      <c r="F19" t="s">
        <v>11</v>
      </c>
      <c r="G19" t="s">
        <v>12</v>
      </c>
      <c r="H19" t="s">
        <v>754</v>
      </c>
      <c r="I19">
        <v>47.88</v>
      </c>
      <c r="J19">
        <v>6</v>
      </c>
      <c r="K19">
        <v>23.94</v>
      </c>
      <c r="L19" t="str">
        <f t="shared" si="2"/>
        <v>Yes</v>
      </c>
    </row>
    <row r="20" spans="1:12" x14ac:dyDescent="0.25">
      <c r="A20" s="1">
        <v>41645</v>
      </c>
      <c r="B20" s="2">
        <f t="shared" si="0"/>
        <v>2014</v>
      </c>
      <c r="C20" s="2">
        <f t="shared" si="1"/>
        <v>1</v>
      </c>
      <c r="D20" t="s">
        <v>752</v>
      </c>
      <c r="E20" t="s">
        <v>315</v>
      </c>
      <c r="F20" t="s">
        <v>11</v>
      </c>
      <c r="G20" t="s">
        <v>92</v>
      </c>
      <c r="H20" t="s">
        <v>755</v>
      </c>
      <c r="I20">
        <v>1503.25</v>
      </c>
      <c r="J20">
        <v>5</v>
      </c>
      <c r="K20">
        <v>496.07</v>
      </c>
      <c r="L20" t="str">
        <f t="shared" si="2"/>
        <v>Yes</v>
      </c>
    </row>
    <row r="21" spans="1:12" x14ac:dyDescent="0.25">
      <c r="A21" s="1">
        <v>41645</v>
      </c>
      <c r="B21" s="2">
        <f t="shared" si="0"/>
        <v>2014</v>
      </c>
      <c r="C21" s="2">
        <f t="shared" si="1"/>
        <v>1</v>
      </c>
      <c r="D21" t="s">
        <v>752</v>
      </c>
      <c r="E21" t="s">
        <v>315</v>
      </c>
      <c r="F21" t="s">
        <v>11</v>
      </c>
      <c r="G21" t="s">
        <v>12</v>
      </c>
      <c r="H21" t="s">
        <v>756</v>
      </c>
      <c r="I21">
        <v>25.92</v>
      </c>
      <c r="J21">
        <v>4</v>
      </c>
      <c r="K21">
        <v>12.44</v>
      </c>
      <c r="L21" t="str">
        <f t="shared" si="2"/>
        <v>Yes</v>
      </c>
    </row>
    <row r="22" spans="1:12" x14ac:dyDescent="0.25">
      <c r="A22" s="1">
        <v>41645</v>
      </c>
      <c r="B22" s="2">
        <f t="shared" si="0"/>
        <v>2014</v>
      </c>
      <c r="C22" s="2">
        <f t="shared" si="1"/>
        <v>1</v>
      </c>
      <c r="D22" t="s">
        <v>757</v>
      </c>
      <c r="E22" t="s">
        <v>177</v>
      </c>
      <c r="F22" t="s">
        <v>11</v>
      </c>
      <c r="G22" t="s">
        <v>20</v>
      </c>
      <c r="H22" t="s">
        <v>758</v>
      </c>
      <c r="I22">
        <v>45.48</v>
      </c>
      <c r="J22">
        <v>3</v>
      </c>
      <c r="K22">
        <v>20.92</v>
      </c>
      <c r="L22" t="str">
        <f t="shared" si="2"/>
        <v>Yes</v>
      </c>
    </row>
    <row r="23" spans="1:12" x14ac:dyDescent="0.25">
      <c r="A23" s="1">
        <v>41645</v>
      </c>
      <c r="B23" s="2">
        <f t="shared" si="0"/>
        <v>2014</v>
      </c>
      <c r="C23" s="2">
        <f t="shared" si="1"/>
        <v>1</v>
      </c>
      <c r="D23" t="s">
        <v>757</v>
      </c>
      <c r="E23" t="s">
        <v>177</v>
      </c>
      <c r="F23" t="s">
        <v>11</v>
      </c>
      <c r="G23" t="s">
        <v>24</v>
      </c>
      <c r="H23" t="s">
        <v>759</v>
      </c>
      <c r="I23">
        <v>289.2</v>
      </c>
      <c r="J23">
        <v>6</v>
      </c>
      <c r="K23">
        <v>83.87</v>
      </c>
      <c r="L23" t="str">
        <f t="shared" si="2"/>
        <v>Yes</v>
      </c>
    </row>
    <row r="24" spans="1:12" x14ac:dyDescent="0.25">
      <c r="A24" s="1">
        <v>41645</v>
      </c>
      <c r="B24" s="2">
        <f t="shared" si="0"/>
        <v>2014</v>
      </c>
      <c r="C24" s="2">
        <f t="shared" si="1"/>
        <v>1</v>
      </c>
      <c r="D24" t="s">
        <v>760</v>
      </c>
      <c r="E24" t="s">
        <v>101</v>
      </c>
      <c r="F24" t="s">
        <v>34</v>
      </c>
      <c r="G24" t="s">
        <v>47</v>
      </c>
      <c r="H24" t="s">
        <v>761</v>
      </c>
      <c r="I24">
        <v>22.2</v>
      </c>
      <c r="J24">
        <v>6</v>
      </c>
      <c r="K24">
        <v>9.1</v>
      </c>
      <c r="L24" t="str">
        <f t="shared" si="2"/>
        <v>Yes</v>
      </c>
    </row>
    <row r="25" spans="1:12" x14ac:dyDescent="0.25">
      <c r="A25" s="1">
        <v>41645</v>
      </c>
      <c r="B25" s="2">
        <f t="shared" si="0"/>
        <v>2014</v>
      </c>
      <c r="C25" s="2">
        <f t="shared" si="1"/>
        <v>1</v>
      </c>
      <c r="D25" t="s">
        <v>760</v>
      </c>
      <c r="E25" t="s">
        <v>101</v>
      </c>
      <c r="F25" t="s">
        <v>39</v>
      </c>
      <c r="G25" t="s">
        <v>40</v>
      </c>
      <c r="H25" t="s">
        <v>762</v>
      </c>
      <c r="I25">
        <v>881.93</v>
      </c>
      <c r="J25">
        <v>7</v>
      </c>
      <c r="K25">
        <v>229.3</v>
      </c>
      <c r="L25" t="str">
        <f t="shared" si="2"/>
        <v>Yes</v>
      </c>
    </row>
    <row r="26" spans="1:12" x14ac:dyDescent="0.25">
      <c r="A26" s="1">
        <v>41645</v>
      </c>
      <c r="B26" s="2">
        <f t="shared" si="0"/>
        <v>2014</v>
      </c>
      <c r="C26" s="2">
        <f t="shared" si="1"/>
        <v>1</v>
      </c>
      <c r="D26" t="s">
        <v>334</v>
      </c>
      <c r="E26" t="s">
        <v>110</v>
      </c>
      <c r="F26" t="s">
        <v>11</v>
      </c>
      <c r="G26" t="s">
        <v>20</v>
      </c>
      <c r="H26" t="s">
        <v>763</v>
      </c>
      <c r="I26">
        <v>138.56</v>
      </c>
      <c r="J26">
        <v>4</v>
      </c>
      <c r="K26">
        <v>66.510000000000005</v>
      </c>
      <c r="L26" t="str">
        <f t="shared" si="2"/>
        <v>Yes</v>
      </c>
    </row>
    <row r="27" spans="1:12" x14ac:dyDescent="0.25">
      <c r="A27" s="1">
        <v>41645</v>
      </c>
      <c r="B27" s="2">
        <f t="shared" si="0"/>
        <v>2014</v>
      </c>
      <c r="C27" s="2">
        <f t="shared" si="1"/>
        <v>1</v>
      </c>
      <c r="D27" t="s">
        <v>334</v>
      </c>
      <c r="E27" t="s">
        <v>110</v>
      </c>
      <c r="F27" t="s">
        <v>11</v>
      </c>
      <c r="G27" t="s">
        <v>92</v>
      </c>
      <c r="H27" t="s">
        <v>764</v>
      </c>
      <c r="I27">
        <v>65.52</v>
      </c>
      <c r="J27">
        <v>5</v>
      </c>
      <c r="K27">
        <v>12.38</v>
      </c>
      <c r="L27" t="str">
        <f t="shared" si="2"/>
        <v>Yes</v>
      </c>
    </row>
    <row r="28" spans="1:12" x14ac:dyDescent="0.25">
      <c r="A28" s="1">
        <v>41646</v>
      </c>
      <c r="B28" s="2">
        <f t="shared" si="0"/>
        <v>2014</v>
      </c>
      <c r="C28" s="2">
        <f t="shared" si="1"/>
        <v>1</v>
      </c>
      <c r="D28" t="s">
        <v>407</v>
      </c>
      <c r="E28" t="s">
        <v>164</v>
      </c>
      <c r="F28" t="s">
        <v>11</v>
      </c>
      <c r="G28" t="s">
        <v>20</v>
      </c>
      <c r="H28" t="s">
        <v>897</v>
      </c>
      <c r="I28">
        <v>19.920000000000002</v>
      </c>
      <c r="J28">
        <v>5</v>
      </c>
      <c r="K28">
        <v>6.97</v>
      </c>
      <c r="L28" t="str">
        <f t="shared" si="2"/>
        <v>Yes</v>
      </c>
    </row>
    <row r="29" spans="1:12" x14ac:dyDescent="0.25">
      <c r="A29" s="1">
        <v>41646</v>
      </c>
      <c r="B29" s="2">
        <f t="shared" si="0"/>
        <v>2014</v>
      </c>
      <c r="C29" s="2">
        <f t="shared" si="1"/>
        <v>1</v>
      </c>
      <c r="D29" t="s">
        <v>743</v>
      </c>
      <c r="E29" t="s">
        <v>123</v>
      </c>
      <c r="F29" t="s">
        <v>39</v>
      </c>
      <c r="G29" t="s">
        <v>40</v>
      </c>
      <c r="H29" t="s">
        <v>898</v>
      </c>
      <c r="I29">
        <v>575.91999999999996</v>
      </c>
      <c r="J29">
        <v>2</v>
      </c>
      <c r="K29">
        <v>71.989999999999995</v>
      </c>
      <c r="L29" t="str">
        <f t="shared" si="2"/>
        <v>Yes</v>
      </c>
    </row>
    <row r="30" spans="1:12" x14ac:dyDescent="0.25">
      <c r="A30" s="1">
        <v>41646</v>
      </c>
      <c r="B30" s="2">
        <f t="shared" si="0"/>
        <v>2014</v>
      </c>
      <c r="C30" s="2">
        <f t="shared" si="1"/>
        <v>1</v>
      </c>
      <c r="D30" t="s">
        <v>743</v>
      </c>
      <c r="E30" t="s">
        <v>123</v>
      </c>
      <c r="F30" t="s">
        <v>11</v>
      </c>
      <c r="G30" t="s">
        <v>20</v>
      </c>
      <c r="H30" t="s">
        <v>899</v>
      </c>
      <c r="I30">
        <v>5.18</v>
      </c>
      <c r="J30">
        <v>6</v>
      </c>
      <c r="K30">
        <v>-3.63</v>
      </c>
      <c r="L30" t="str">
        <f t="shared" si="2"/>
        <v>No</v>
      </c>
    </row>
    <row r="31" spans="1:12" x14ac:dyDescent="0.25">
      <c r="A31" s="1">
        <v>41647</v>
      </c>
      <c r="B31" s="2">
        <f t="shared" si="0"/>
        <v>2014</v>
      </c>
      <c r="C31" s="2">
        <f t="shared" si="1"/>
        <v>1</v>
      </c>
      <c r="D31" t="s">
        <v>959</v>
      </c>
      <c r="E31" t="s">
        <v>245</v>
      </c>
      <c r="F31" t="s">
        <v>11</v>
      </c>
      <c r="G31" t="s">
        <v>16</v>
      </c>
      <c r="H31" t="s">
        <v>1040</v>
      </c>
      <c r="I31">
        <v>17.54</v>
      </c>
      <c r="J31">
        <v>3</v>
      </c>
      <c r="K31">
        <v>5.92</v>
      </c>
      <c r="L31" t="str">
        <f t="shared" si="2"/>
        <v>Yes</v>
      </c>
    </row>
    <row r="32" spans="1:12" x14ac:dyDescent="0.25">
      <c r="A32" s="1">
        <v>41647</v>
      </c>
      <c r="B32" s="2">
        <f t="shared" si="0"/>
        <v>2014</v>
      </c>
      <c r="C32" s="2">
        <f t="shared" si="1"/>
        <v>1</v>
      </c>
      <c r="D32" t="s">
        <v>959</v>
      </c>
      <c r="E32" t="s">
        <v>245</v>
      </c>
      <c r="F32" t="s">
        <v>34</v>
      </c>
      <c r="G32" t="s">
        <v>47</v>
      </c>
      <c r="H32" t="s">
        <v>931</v>
      </c>
      <c r="I32">
        <v>44.13</v>
      </c>
      <c r="J32">
        <v>4</v>
      </c>
      <c r="K32">
        <v>12.14</v>
      </c>
      <c r="L32" t="str">
        <f t="shared" si="2"/>
        <v>Yes</v>
      </c>
    </row>
    <row r="33" spans="1:12" x14ac:dyDescent="0.25">
      <c r="A33" s="1">
        <v>41647</v>
      </c>
      <c r="B33" s="2">
        <f t="shared" si="0"/>
        <v>2014</v>
      </c>
      <c r="C33" s="2">
        <f t="shared" si="1"/>
        <v>1</v>
      </c>
      <c r="D33" t="s">
        <v>959</v>
      </c>
      <c r="E33" t="s">
        <v>245</v>
      </c>
      <c r="F33" t="s">
        <v>11</v>
      </c>
      <c r="G33" t="s">
        <v>92</v>
      </c>
      <c r="H33" t="s">
        <v>746</v>
      </c>
      <c r="I33">
        <v>62.92</v>
      </c>
      <c r="J33">
        <v>1</v>
      </c>
      <c r="K33">
        <v>10.220000000000001</v>
      </c>
      <c r="L33" t="str">
        <f t="shared" si="2"/>
        <v>Yes</v>
      </c>
    </row>
    <row r="34" spans="1:12" x14ac:dyDescent="0.25">
      <c r="A34" s="1">
        <v>41647</v>
      </c>
      <c r="B34" s="2">
        <f t="shared" ref="B34:B65" si="3">YEAR(A34)</f>
        <v>2014</v>
      </c>
      <c r="C34" s="2">
        <f t="shared" si="1"/>
        <v>1</v>
      </c>
      <c r="D34" t="s">
        <v>959</v>
      </c>
      <c r="E34" t="s">
        <v>245</v>
      </c>
      <c r="F34" t="s">
        <v>11</v>
      </c>
      <c r="G34" t="s">
        <v>12</v>
      </c>
      <c r="H34" t="s">
        <v>1041</v>
      </c>
      <c r="I34">
        <v>78.3</v>
      </c>
      <c r="J34">
        <v>2</v>
      </c>
      <c r="K34">
        <v>29.36</v>
      </c>
      <c r="L34" t="str">
        <f t="shared" si="2"/>
        <v>Yes</v>
      </c>
    </row>
    <row r="35" spans="1:12" x14ac:dyDescent="0.25">
      <c r="A35" s="1">
        <v>41647</v>
      </c>
      <c r="B35" s="2">
        <f t="shared" si="3"/>
        <v>2014</v>
      </c>
      <c r="C35" s="2">
        <f t="shared" si="1"/>
        <v>1</v>
      </c>
      <c r="D35" t="s">
        <v>1042</v>
      </c>
      <c r="E35" t="s">
        <v>27</v>
      </c>
      <c r="F35" t="s">
        <v>11</v>
      </c>
      <c r="G35" t="s">
        <v>20</v>
      </c>
      <c r="H35" t="s">
        <v>1043</v>
      </c>
      <c r="I35">
        <v>19.75</v>
      </c>
      <c r="J35">
        <v>3</v>
      </c>
      <c r="K35">
        <v>6.91</v>
      </c>
      <c r="L35" t="str">
        <f t="shared" si="2"/>
        <v>Yes</v>
      </c>
    </row>
    <row r="36" spans="1:12" x14ac:dyDescent="0.25">
      <c r="A36" s="1">
        <v>41647</v>
      </c>
      <c r="B36" s="2">
        <f t="shared" si="3"/>
        <v>2014</v>
      </c>
      <c r="C36" s="2">
        <f t="shared" si="1"/>
        <v>1</v>
      </c>
      <c r="D36" t="s">
        <v>1044</v>
      </c>
      <c r="E36" t="s">
        <v>23</v>
      </c>
      <c r="F36" t="s">
        <v>11</v>
      </c>
      <c r="G36" t="s">
        <v>43</v>
      </c>
      <c r="H36" t="s">
        <v>1045</v>
      </c>
      <c r="I36">
        <v>5.68</v>
      </c>
      <c r="J36">
        <v>2</v>
      </c>
      <c r="K36">
        <v>1.92</v>
      </c>
      <c r="L36" t="str">
        <f t="shared" si="2"/>
        <v>Yes</v>
      </c>
    </row>
    <row r="37" spans="1:12" x14ac:dyDescent="0.25">
      <c r="A37" s="1">
        <v>41648</v>
      </c>
      <c r="B37" s="2">
        <f t="shared" si="3"/>
        <v>2014</v>
      </c>
      <c r="C37" s="2">
        <f t="shared" si="1"/>
        <v>1</v>
      </c>
      <c r="D37" t="s">
        <v>1200</v>
      </c>
      <c r="E37" t="s">
        <v>27</v>
      </c>
      <c r="F37" t="s">
        <v>11</v>
      </c>
      <c r="G37" t="s">
        <v>24</v>
      </c>
      <c r="H37" t="s">
        <v>1201</v>
      </c>
      <c r="I37">
        <v>53.94</v>
      </c>
      <c r="J37">
        <v>3</v>
      </c>
      <c r="K37">
        <v>15.64</v>
      </c>
      <c r="L37" t="str">
        <f t="shared" si="2"/>
        <v>Yes</v>
      </c>
    </row>
    <row r="38" spans="1:12" x14ac:dyDescent="0.25">
      <c r="A38" s="1">
        <v>41648</v>
      </c>
      <c r="B38" s="2">
        <f t="shared" si="3"/>
        <v>2014</v>
      </c>
      <c r="C38" s="2">
        <f t="shared" si="1"/>
        <v>1</v>
      </c>
      <c r="D38" t="s">
        <v>965</v>
      </c>
      <c r="E38" t="s">
        <v>10</v>
      </c>
      <c r="F38" t="s">
        <v>11</v>
      </c>
      <c r="G38" t="s">
        <v>20</v>
      </c>
      <c r="H38" t="s">
        <v>1202</v>
      </c>
      <c r="I38">
        <v>3.65</v>
      </c>
      <c r="J38">
        <v>3</v>
      </c>
      <c r="K38">
        <v>-6.02</v>
      </c>
      <c r="L38" t="str">
        <f t="shared" si="2"/>
        <v>No</v>
      </c>
    </row>
    <row r="39" spans="1:12" x14ac:dyDescent="0.25">
      <c r="A39" s="1">
        <v>41648</v>
      </c>
      <c r="B39" s="2">
        <f t="shared" si="3"/>
        <v>2014</v>
      </c>
      <c r="C39" s="2">
        <f t="shared" si="1"/>
        <v>1</v>
      </c>
      <c r="D39" t="s">
        <v>965</v>
      </c>
      <c r="E39" t="s">
        <v>10</v>
      </c>
      <c r="F39" t="s">
        <v>11</v>
      </c>
      <c r="G39" t="s">
        <v>12</v>
      </c>
      <c r="H39" t="s">
        <v>1203</v>
      </c>
      <c r="I39">
        <v>31.1</v>
      </c>
      <c r="J39">
        <v>6</v>
      </c>
      <c r="K39">
        <v>10.89</v>
      </c>
      <c r="L39" t="str">
        <f t="shared" si="2"/>
        <v>Yes</v>
      </c>
    </row>
    <row r="40" spans="1:12" x14ac:dyDescent="0.25">
      <c r="A40" s="1">
        <v>41648</v>
      </c>
      <c r="B40" s="2">
        <f t="shared" si="3"/>
        <v>2014</v>
      </c>
      <c r="C40" s="2">
        <f t="shared" si="1"/>
        <v>1</v>
      </c>
      <c r="D40" t="s">
        <v>1138</v>
      </c>
      <c r="E40" t="s">
        <v>149</v>
      </c>
      <c r="F40" t="s">
        <v>11</v>
      </c>
      <c r="G40" t="s">
        <v>20</v>
      </c>
      <c r="H40" t="s">
        <v>1204</v>
      </c>
      <c r="I40">
        <v>23.74</v>
      </c>
      <c r="J40">
        <v>2</v>
      </c>
      <c r="K40">
        <v>8.31</v>
      </c>
      <c r="L40" t="str">
        <f t="shared" si="2"/>
        <v>Yes</v>
      </c>
    </row>
    <row r="41" spans="1:12" x14ac:dyDescent="0.25">
      <c r="A41" s="1">
        <v>41648</v>
      </c>
      <c r="B41" s="2">
        <f t="shared" si="3"/>
        <v>2014</v>
      </c>
      <c r="C41" s="2">
        <f t="shared" si="1"/>
        <v>1</v>
      </c>
      <c r="D41" t="s">
        <v>1138</v>
      </c>
      <c r="E41" t="s">
        <v>149</v>
      </c>
      <c r="F41" t="s">
        <v>39</v>
      </c>
      <c r="G41" t="s">
        <v>52</v>
      </c>
      <c r="H41" t="s">
        <v>1032</v>
      </c>
      <c r="I41">
        <v>357</v>
      </c>
      <c r="J41">
        <v>3</v>
      </c>
      <c r="K41">
        <v>57.12</v>
      </c>
      <c r="L41" t="str">
        <f t="shared" si="2"/>
        <v>Yes</v>
      </c>
    </row>
    <row r="42" spans="1:12" x14ac:dyDescent="0.25">
      <c r="A42" s="1">
        <v>41649</v>
      </c>
      <c r="B42" s="2">
        <f t="shared" si="3"/>
        <v>2014</v>
      </c>
      <c r="C42" s="2">
        <f t="shared" si="1"/>
        <v>1</v>
      </c>
      <c r="D42" t="s">
        <v>305</v>
      </c>
      <c r="E42" t="s">
        <v>126</v>
      </c>
      <c r="F42" t="s">
        <v>11</v>
      </c>
      <c r="G42" t="s">
        <v>43</v>
      </c>
      <c r="H42" t="s">
        <v>1416</v>
      </c>
      <c r="I42">
        <v>4.71</v>
      </c>
      <c r="J42">
        <v>1</v>
      </c>
      <c r="K42">
        <v>0</v>
      </c>
      <c r="L42" t="str">
        <f t="shared" si="2"/>
        <v>Break-Even</v>
      </c>
    </row>
    <row r="43" spans="1:12" x14ac:dyDescent="0.25">
      <c r="A43" s="1">
        <v>41650</v>
      </c>
      <c r="B43" s="2">
        <f t="shared" si="3"/>
        <v>2014</v>
      </c>
      <c r="C43" s="2">
        <f t="shared" si="1"/>
        <v>1</v>
      </c>
      <c r="D43" t="s">
        <v>889</v>
      </c>
      <c r="E43" t="s">
        <v>278</v>
      </c>
      <c r="F43" t="s">
        <v>11</v>
      </c>
      <c r="G43" t="s">
        <v>24</v>
      </c>
      <c r="H43" t="s">
        <v>629</v>
      </c>
      <c r="I43">
        <v>43.18</v>
      </c>
      <c r="J43">
        <v>3</v>
      </c>
      <c r="K43">
        <v>4.32</v>
      </c>
      <c r="L43" t="str">
        <f t="shared" si="2"/>
        <v>Yes</v>
      </c>
    </row>
    <row r="44" spans="1:12" x14ac:dyDescent="0.25">
      <c r="A44" s="1">
        <v>41650</v>
      </c>
      <c r="B44" s="2">
        <f t="shared" si="3"/>
        <v>2014</v>
      </c>
      <c r="C44" s="2">
        <f t="shared" si="1"/>
        <v>1</v>
      </c>
      <c r="D44" t="s">
        <v>889</v>
      </c>
      <c r="E44" t="s">
        <v>278</v>
      </c>
      <c r="F44" t="s">
        <v>39</v>
      </c>
      <c r="G44" t="s">
        <v>40</v>
      </c>
      <c r="H44" t="s">
        <v>1536</v>
      </c>
      <c r="I44">
        <v>1983.97</v>
      </c>
      <c r="J44">
        <v>4</v>
      </c>
      <c r="K44">
        <v>248</v>
      </c>
      <c r="L44" t="str">
        <f t="shared" si="2"/>
        <v>Yes</v>
      </c>
    </row>
    <row r="45" spans="1:12" x14ac:dyDescent="0.25">
      <c r="A45" s="1">
        <v>41650</v>
      </c>
      <c r="B45" s="2">
        <f t="shared" si="3"/>
        <v>2014</v>
      </c>
      <c r="C45" s="2">
        <f t="shared" si="1"/>
        <v>1</v>
      </c>
      <c r="D45" t="s">
        <v>69</v>
      </c>
      <c r="E45" t="s">
        <v>91</v>
      </c>
      <c r="F45" t="s">
        <v>11</v>
      </c>
      <c r="G45" t="s">
        <v>18</v>
      </c>
      <c r="H45" t="s">
        <v>586</v>
      </c>
      <c r="I45">
        <v>443.92</v>
      </c>
      <c r="J45">
        <v>5</v>
      </c>
      <c r="K45">
        <v>-94.33</v>
      </c>
      <c r="L45" t="str">
        <f t="shared" si="2"/>
        <v>No</v>
      </c>
    </row>
    <row r="46" spans="1:12" x14ac:dyDescent="0.25">
      <c r="A46" s="1">
        <v>41650</v>
      </c>
      <c r="B46" s="2">
        <f t="shared" si="3"/>
        <v>2014</v>
      </c>
      <c r="C46" s="2">
        <f t="shared" si="1"/>
        <v>1</v>
      </c>
      <c r="D46" t="s">
        <v>69</v>
      </c>
      <c r="E46" t="s">
        <v>91</v>
      </c>
      <c r="F46" t="s">
        <v>39</v>
      </c>
      <c r="G46" t="s">
        <v>40</v>
      </c>
      <c r="H46" t="s">
        <v>1537</v>
      </c>
      <c r="I46">
        <v>155.97999999999999</v>
      </c>
      <c r="J46">
        <v>3</v>
      </c>
      <c r="K46">
        <v>54.59</v>
      </c>
      <c r="L46" t="str">
        <f t="shared" si="2"/>
        <v>Yes</v>
      </c>
    </row>
    <row r="47" spans="1:12" x14ac:dyDescent="0.25">
      <c r="A47" s="1">
        <v>41650</v>
      </c>
      <c r="B47" s="2">
        <f t="shared" si="3"/>
        <v>2014</v>
      </c>
      <c r="C47" s="2">
        <f t="shared" si="1"/>
        <v>1</v>
      </c>
      <c r="D47" t="s">
        <v>1538</v>
      </c>
      <c r="E47" t="s">
        <v>245</v>
      </c>
      <c r="F47" t="s">
        <v>11</v>
      </c>
      <c r="G47" t="s">
        <v>43</v>
      </c>
      <c r="H47" t="s">
        <v>160</v>
      </c>
      <c r="I47">
        <v>7.52</v>
      </c>
      <c r="J47">
        <v>5</v>
      </c>
      <c r="K47">
        <v>1.41</v>
      </c>
      <c r="L47" t="str">
        <f t="shared" si="2"/>
        <v>Yes</v>
      </c>
    </row>
    <row r="48" spans="1:12" x14ac:dyDescent="0.25">
      <c r="A48" s="1">
        <v>41650</v>
      </c>
      <c r="B48" s="2">
        <f t="shared" si="3"/>
        <v>2014</v>
      </c>
      <c r="C48" s="2">
        <f t="shared" si="1"/>
        <v>1</v>
      </c>
      <c r="D48" t="s">
        <v>1538</v>
      </c>
      <c r="E48" t="s">
        <v>245</v>
      </c>
      <c r="F48" t="s">
        <v>11</v>
      </c>
      <c r="G48" t="s">
        <v>24</v>
      </c>
      <c r="H48" t="s">
        <v>1270</v>
      </c>
      <c r="I48">
        <v>10.27</v>
      </c>
      <c r="J48">
        <v>3</v>
      </c>
      <c r="K48">
        <v>0.9</v>
      </c>
      <c r="L48" t="str">
        <f t="shared" si="2"/>
        <v>Yes</v>
      </c>
    </row>
    <row r="49" spans="1:12" x14ac:dyDescent="0.25">
      <c r="A49" s="1">
        <v>41650</v>
      </c>
      <c r="B49" s="2">
        <f t="shared" si="3"/>
        <v>2014</v>
      </c>
      <c r="C49" s="2">
        <f t="shared" si="1"/>
        <v>1</v>
      </c>
      <c r="D49" t="s">
        <v>1538</v>
      </c>
      <c r="E49" t="s">
        <v>245</v>
      </c>
      <c r="F49" t="s">
        <v>11</v>
      </c>
      <c r="G49" t="s">
        <v>16</v>
      </c>
      <c r="H49" t="s">
        <v>772</v>
      </c>
      <c r="I49">
        <v>47.81</v>
      </c>
      <c r="J49">
        <v>12</v>
      </c>
      <c r="K49">
        <v>15.54</v>
      </c>
      <c r="L49" t="str">
        <f t="shared" si="2"/>
        <v>Yes</v>
      </c>
    </row>
    <row r="50" spans="1:12" x14ac:dyDescent="0.25">
      <c r="A50" s="1">
        <v>41650</v>
      </c>
      <c r="B50" s="2">
        <f t="shared" si="3"/>
        <v>2014</v>
      </c>
      <c r="C50" s="2">
        <f t="shared" si="1"/>
        <v>1</v>
      </c>
      <c r="D50" t="s">
        <v>1538</v>
      </c>
      <c r="E50" t="s">
        <v>245</v>
      </c>
      <c r="F50" t="s">
        <v>39</v>
      </c>
      <c r="G50" t="s">
        <v>40</v>
      </c>
      <c r="H50" t="s">
        <v>1539</v>
      </c>
      <c r="I50">
        <v>978.84</v>
      </c>
      <c r="J50">
        <v>9</v>
      </c>
      <c r="K50">
        <v>110.12</v>
      </c>
      <c r="L50" t="str">
        <f t="shared" si="2"/>
        <v>Yes</v>
      </c>
    </row>
    <row r="51" spans="1:12" x14ac:dyDescent="0.25">
      <c r="A51" s="1">
        <v>41650</v>
      </c>
      <c r="B51" s="2">
        <f t="shared" si="3"/>
        <v>2014</v>
      </c>
      <c r="C51" s="2">
        <f t="shared" si="1"/>
        <v>1</v>
      </c>
      <c r="D51" t="s">
        <v>1401</v>
      </c>
      <c r="E51" t="s">
        <v>15</v>
      </c>
      <c r="F51" t="s">
        <v>11</v>
      </c>
      <c r="G51" t="s">
        <v>12</v>
      </c>
      <c r="H51" t="s">
        <v>1403</v>
      </c>
      <c r="I51">
        <v>15.7</v>
      </c>
      <c r="J51">
        <v>3</v>
      </c>
      <c r="K51">
        <v>5.0999999999999996</v>
      </c>
      <c r="L51" t="str">
        <f t="shared" si="2"/>
        <v>Yes</v>
      </c>
    </row>
    <row r="52" spans="1:12" x14ac:dyDescent="0.25">
      <c r="A52" s="1">
        <v>41650</v>
      </c>
      <c r="B52" s="2">
        <f t="shared" si="3"/>
        <v>2014</v>
      </c>
      <c r="C52" s="2">
        <f t="shared" si="1"/>
        <v>1</v>
      </c>
      <c r="D52" t="s">
        <v>29</v>
      </c>
      <c r="E52" t="s">
        <v>33</v>
      </c>
      <c r="F52" t="s">
        <v>11</v>
      </c>
      <c r="G52" t="s">
        <v>18</v>
      </c>
      <c r="H52" t="s">
        <v>1540</v>
      </c>
      <c r="I52">
        <v>69.52</v>
      </c>
      <c r="J52">
        <v>2</v>
      </c>
      <c r="K52">
        <v>19.47</v>
      </c>
      <c r="L52" t="str">
        <f t="shared" si="2"/>
        <v>Yes</v>
      </c>
    </row>
    <row r="53" spans="1:12" x14ac:dyDescent="0.25">
      <c r="A53" s="1">
        <v>41650</v>
      </c>
      <c r="B53" s="2">
        <f t="shared" si="3"/>
        <v>2014</v>
      </c>
      <c r="C53" s="2">
        <f t="shared" si="1"/>
        <v>1</v>
      </c>
      <c r="D53" t="s">
        <v>29</v>
      </c>
      <c r="E53" t="s">
        <v>33</v>
      </c>
      <c r="F53" t="s">
        <v>11</v>
      </c>
      <c r="G53" t="s">
        <v>24</v>
      </c>
      <c r="H53" t="s">
        <v>844</v>
      </c>
      <c r="I53">
        <v>5.64</v>
      </c>
      <c r="J53">
        <v>3</v>
      </c>
      <c r="K53">
        <v>1.64</v>
      </c>
      <c r="L53" t="str">
        <f t="shared" si="2"/>
        <v>Yes</v>
      </c>
    </row>
    <row r="54" spans="1:12" x14ac:dyDescent="0.25">
      <c r="A54" s="1">
        <v>41650</v>
      </c>
      <c r="B54" s="2">
        <f t="shared" si="3"/>
        <v>2014</v>
      </c>
      <c r="C54" s="2">
        <f t="shared" si="1"/>
        <v>1</v>
      </c>
      <c r="D54" t="s">
        <v>1541</v>
      </c>
      <c r="E54" t="s">
        <v>27</v>
      </c>
      <c r="F54" t="s">
        <v>11</v>
      </c>
      <c r="G54" t="s">
        <v>16</v>
      </c>
      <c r="H54" t="s">
        <v>1542</v>
      </c>
      <c r="I54">
        <v>44.4</v>
      </c>
      <c r="J54">
        <v>3</v>
      </c>
      <c r="K54">
        <v>22.2</v>
      </c>
      <c r="L54" t="str">
        <f t="shared" si="2"/>
        <v>Yes</v>
      </c>
    </row>
    <row r="55" spans="1:12" x14ac:dyDescent="0.25">
      <c r="A55" s="1">
        <v>41650</v>
      </c>
      <c r="B55" s="2">
        <f t="shared" si="3"/>
        <v>2014</v>
      </c>
      <c r="C55" s="2">
        <f t="shared" si="1"/>
        <v>1</v>
      </c>
      <c r="D55" t="s">
        <v>1541</v>
      </c>
      <c r="E55" t="s">
        <v>27</v>
      </c>
      <c r="F55" t="s">
        <v>11</v>
      </c>
      <c r="G55" t="s">
        <v>12</v>
      </c>
      <c r="H55" t="s">
        <v>625</v>
      </c>
      <c r="I55">
        <v>21.4</v>
      </c>
      <c r="J55">
        <v>5</v>
      </c>
      <c r="K55">
        <v>9.6300000000000008</v>
      </c>
      <c r="L55" t="str">
        <f t="shared" si="2"/>
        <v>Yes</v>
      </c>
    </row>
    <row r="56" spans="1:12" x14ac:dyDescent="0.25">
      <c r="A56" s="1">
        <v>41650</v>
      </c>
      <c r="B56" s="2">
        <f t="shared" si="3"/>
        <v>2014</v>
      </c>
      <c r="C56" s="2">
        <f t="shared" si="1"/>
        <v>1</v>
      </c>
      <c r="D56" t="s">
        <v>1267</v>
      </c>
      <c r="E56" t="s">
        <v>149</v>
      </c>
      <c r="F56" t="s">
        <v>11</v>
      </c>
      <c r="G56" t="s">
        <v>92</v>
      </c>
      <c r="H56" t="s">
        <v>1238</v>
      </c>
      <c r="I56">
        <v>533.94000000000005</v>
      </c>
      <c r="J56">
        <v>3</v>
      </c>
      <c r="K56">
        <v>154.84</v>
      </c>
      <c r="L56" t="str">
        <f t="shared" si="2"/>
        <v>Yes</v>
      </c>
    </row>
    <row r="57" spans="1:12" x14ac:dyDescent="0.25">
      <c r="A57" s="1">
        <v>41650</v>
      </c>
      <c r="B57" s="2">
        <f t="shared" si="3"/>
        <v>2014</v>
      </c>
      <c r="C57" s="2">
        <f t="shared" si="1"/>
        <v>1</v>
      </c>
      <c r="D57" t="s">
        <v>1267</v>
      </c>
      <c r="E57" t="s">
        <v>149</v>
      </c>
      <c r="F57" t="s">
        <v>11</v>
      </c>
      <c r="G57" t="s">
        <v>12</v>
      </c>
      <c r="H57" t="s">
        <v>1057</v>
      </c>
      <c r="I57">
        <v>167.94</v>
      </c>
      <c r="J57">
        <v>3</v>
      </c>
      <c r="K57">
        <v>82.29</v>
      </c>
      <c r="L57" t="str">
        <f t="shared" si="2"/>
        <v>Yes</v>
      </c>
    </row>
    <row r="58" spans="1:12" x14ac:dyDescent="0.25">
      <c r="A58" s="1">
        <v>41650</v>
      </c>
      <c r="B58" s="2">
        <f t="shared" si="3"/>
        <v>2014</v>
      </c>
      <c r="C58" s="2">
        <f t="shared" si="1"/>
        <v>1</v>
      </c>
      <c r="D58" t="s">
        <v>1267</v>
      </c>
      <c r="E58" t="s">
        <v>149</v>
      </c>
      <c r="F58" t="s">
        <v>34</v>
      </c>
      <c r="G58" t="s">
        <v>47</v>
      </c>
      <c r="H58" t="s">
        <v>1543</v>
      </c>
      <c r="I58">
        <v>31.68</v>
      </c>
      <c r="J58">
        <v>6</v>
      </c>
      <c r="K58">
        <v>9.82</v>
      </c>
      <c r="L58" t="str">
        <f t="shared" si="2"/>
        <v>Yes</v>
      </c>
    </row>
    <row r="59" spans="1:12" x14ac:dyDescent="0.25">
      <c r="A59" s="1">
        <v>41650</v>
      </c>
      <c r="B59" s="2">
        <f t="shared" si="3"/>
        <v>2014</v>
      </c>
      <c r="C59" s="2">
        <f t="shared" si="1"/>
        <v>1</v>
      </c>
      <c r="D59" t="s">
        <v>1544</v>
      </c>
      <c r="E59" t="s">
        <v>177</v>
      </c>
      <c r="F59" t="s">
        <v>11</v>
      </c>
      <c r="G59" t="s">
        <v>92</v>
      </c>
      <c r="H59" t="s">
        <v>1080</v>
      </c>
      <c r="I59">
        <v>76.12</v>
      </c>
      <c r="J59">
        <v>2</v>
      </c>
      <c r="K59">
        <v>22.07</v>
      </c>
      <c r="L59" t="str">
        <f t="shared" si="2"/>
        <v>Yes</v>
      </c>
    </row>
    <row r="60" spans="1:12" x14ac:dyDescent="0.25">
      <c r="A60" s="1">
        <v>41650</v>
      </c>
      <c r="B60" s="2">
        <f t="shared" si="3"/>
        <v>2014</v>
      </c>
      <c r="C60" s="2">
        <f t="shared" si="1"/>
        <v>1</v>
      </c>
      <c r="D60" t="s">
        <v>1287</v>
      </c>
      <c r="E60" t="s">
        <v>78</v>
      </c>
      <c r="F60" t="s">
        <v>34</v>
      </c>
      <c r="G60" t="s">
        <v>47</v>
      </c>
      <c r="H60" t="s">
        <v>1545</v>
      </c>
      <c r="I60">
        <v>68.7</v>
      </c>
      <c r="J60">
        <v>2</v>
      </c>
      <c r="K60">
        <v>16.32</v>
      </c>
      <c r="L60" t="str">
        <f t="shared" si="2"/>
        <v>Yes</v>
      </c>
    </row>
    <row r="61" spans="1:12" x14ac:dyDescent="0.25">
      <c r="A61" s="1">
        <v>41650</v>
      </c>
      <c r="B61" s="2">
        <f t="shared" si="3"/>
        <v>2014</v>
      </c>
      <c r="C61" s="2">
        <f t="shared" si="1"/>
        <v>1</v>
      </c>
      <c r="D61" t="s">
        <v>1287</v>
      </c>
      <c r="E61" t="s">
        <v>78</v>
      </c>
      <c r="F61" t="s">
        <v>11</v>
      </c>
      <c r="G61" t="s">
        <v>20</v>
      </c>
      <c r="H61" t="s">
        <v>995</v>
      </c>
      <c r="I61">
        <v>3.13</v>
      </c>
      <c r="J61">
        <v>2</v>
      </c>
      <c r="K61">
        <v>-2.61</v>
      </c>
      <c r="L61" t="str">
        <f t="shared" si="2"/>
        <v>No</v>
      </c>
    </row>
    <row r="62" spans="1:12" x14ac:dyDescent="0.25">
      <c r="A62" s="1">
        <v>41650</v>
      </c>
      <c r="B62" s="2">
        <f t="shared" si="3"/>
        <v>2014</v>
      </c>
      <c r="C62" s="2">
        <f t="shared" si="1"/>
        <v>1</v>
      </c>
      <c r="D62" t="s">
        <v>1287</v>
      </c>
      <c r="E62" t="s">
        <v>78</v>
      </c>
      <c r="F62" t="s">
        <v>11</v>
      </c>
      <c r="G62" t="s">
        <v>20</v>
      </c>
      <c r="H62" t="s">
        <v>765</v>
      </c>
      <c r="I62">
        <v>22.43</v>
      </c>
      <c r="J62">
        <v>3</v>
      </c>
      <c r="K62">
        <v>-17.940000000000001</v>
      </c>
      <c r="L62" t="str">
        <f t="shared" si="2"/>
        <v>No</v>
      </c>
    </row>
    <row r="63" spans="1:12" x14ac:dyDescent="0.25">
      <c r="A63" s="1">
        <v>41651</v>
      </c>
      <c r="B63" s="2">
        <f t="shared" si="3"/>
        <v>2014</v>
      </c>
      <c r="C63" s="2">
        <f t="shared" si="1"/>
        <v>1</v>
      </c>
      <c r="D63" t="s">
        <v>712</v>
      </c>
      <c r="E63" t="s">
        <v>157</v>
      </c>
      <c r="F63" t="s">
        <v>34</v>
      </c>
      <c r="G63" t="s">
        <v>35</v>
      </c>
      <c r="H63" t="s">
        <v>1726</v>
      </c>
      <c r="I63">
        <v>2807.84</v>
      </c>
      <c r="J63">
        <v>8</v>
      </c>
      <c r="K63">
        <v>673.88</v>
      </c>
      <c r="L63" t="str">
        <f t="shared" si="2"/>
        <v>Yes</v>
      </c>
    </row>
    <row r="64" spans="1:12" x14ac:dyDescent="0.25">
      <c r="A64" s="1">
        <v>41651</v>
      </c>
      <c r="B64" s="2">
        <f t="shared" si="3"/>
        <v>2014</v>
      </c>
      <c r="C64" s="2">
        <f t="shared" si="1"/>
        <v>1</v>
      </c>
      <c r="D64" t="s">
        <v>712</v>
      </c>
      <c r="E64" t="s">
        <v>157</v>
      </c>
      <c r="F64" t="s">
        <v>11</v>
      </c>
      <c r="G64" t="s">
        <v>24</v>
      </c>
      <c r="H64" t="s">
        <v>877</v>
      </c>
      <c r="I64">
        <v>46.64</v>
      </c>
      <c r="J64">
        <v>4</v>
      </c>
      <c r="K64">
        <v>12.59</v>
      </c>
      <c r="L64" t="str">
        <f t="shared" si="2"/>
        <v>Yes</v>
      </c>
    </row>
    <row r="65" spans="1:12" x14ac:dyDescent="0.25">
      <c r="A65" s="1">
        <v>41651</v>
      </c>
      <c r="B65" s="2">
        <f t="shared" si="3"/>
        <v>2014</v>
      </c>
      <c r="C65" s="2">
        <f t="shared" si="1"/>
        <v>1</v>
      </c>
      <c r="D65" t="s">
        <v>1727</v>
      </c>
      <c r="E65" t="s">
        <v>27</v>
      </c>
      <c r="F65" t="s">
        <v>34</v>
      </c>
      <c r="G65" t="s">
        <v>47</v>
      </c>
      <c r="H65" t="s">
        <v>1728</v>
      </c>
      <c r="I65">
        <v>58.2</v>
      </c>
      <c r="J65">
        <v>3</v>
      </c>
      <c r="K65">
        <v>28.52</v>
      </c>
      <c r="L65" t="str">
        <f t="shared" si="2"/>
        <v>Yes</v>
      </c>
    </row>
    <row r="66" spans="1:12" x14ac:dyDescent="0.25">
      <c r="A66" s="1">
        <v>41651</v>
      </c>
      <c r="B66" s="2">
        <f t="shared" ref="B66:B97" si="4">YEAR(A66)</f>
        <v>2014</v>
      </c>
      <c r="C66" s="2">
        <f t="shared" ref="C66:C129" si="5">MONTH(A66)</f>
        <v>1</v>
      </c>
      <c r="D66" t="s">
        <v>853</v>
      </c>
      <c r="E66" t="s">
        <v>245</v>
      </c>
      <c r="F66" t="s">
        <v>39</v>
      </c>
      <c r="G66" t="s">
        <v>40</v>
      </c>
      <c r="H66" t="s">
        <v>1729</v>
      </c>
      <c r="I66">
        <v>95.97</v>
      </c>
      <c r="J66">
        <v>4</v>
      </c>
      <c r="K66">
        <v>9.6</v>
      </c>
      <c r="L66" t="str">
        <f t="shared" ref="L66:L129" si="6">IF(K66=0,"Break-Even",IF(K66&gt;0,"Yes","No"))</f>
        <v>Yes</v>
      </c>
    </row>
    <row r="67" spans="1:12" x14ac:dyDescent="0.25">
      <c r="A67" s="1">
        <v>41651</v>
      </c>
      <c r="B67" s="2">
        <f t="shared" si="4"/>
        <v>2014</v>
      </c>
      <c r="C67" s="2">
        <f t="shared" si="5"/>
        <v>1</v>
      </c>
      <c r="D67" t="s">
        <v>1652</v>
      </c>
      <c r="E67" t="s">
        <v>78</v>
      </c>
      <c r="F67" t="s">
        <v>39</v>
      </c>
      <c r="G67" t="s">
        <v>603</v>
      </c>
      <c r="H67" t="s">
        <v>1089</v>
      </c>
      <c r="I67">
        <v>659.99</v>
      </c>
      <c r="J67">
        <v>2</v>
      </c>
      <c r="K67">
        <v>110</v>
      </c>
      <c r="L67" t="str">
        <f t="shared" si="6"/>
        <v>Yes</v>
      </c>
    </row>
    <row r="68" spans="1:12" x14ac:dyDescent="0.25">
      <c r="A68" s="1">
        <v>41651</v>
      </c>
      <c r="B68" s="2">
        <f t="shared" si="4"/>
        <v>2014</v>
      </c>
      <c r="C68" s="2">
        <f t="shared" si="5"/>
        <v>1</v>
      </c>
      <c r="D68" t="s">
        <v>1652</v>
      </c>
      <c r="E68" t="s">
        <v>78</v>
      </c>
      <c r="F68" t="s">
        <v>34</v>
      </c>
      <c r="G68" t="s">
        <v>47</v>
      </c>
      <c r="H68" t="s">
        <v>214</v>
      </c>
      <c r="I68">
        <v>8.1300000000000008</v>
      </c>
      <c r="J68">
        <v>2</v>
      </c>
      <c r="K68">
        <v>1.42</v>
      </c>
      <c r="L68" t="str">
        <f t="shared" si="6"/>
        <v>Yes</v>
      </c>
    </row>
    <row r="69" spans="1:12" x14ac:dyDescent="0.25">
      <c r="A69" s="1">
        <v>41651</v>
      </c>
      <c r="B69" s="2">
        <f t="shared" si="4"/>
        <v>2014</v>
      </c>
      <c r="C69" s="2">
        <f t="shared" si="5"/>
        <v>1</v>
      </c>
      <c r="D69" t="s">
        <v>1652</v>
      </c>
      <c r="E69" t="s">
        <v>78</v>
      </c>
      <c r="F69" t="s">
        <v>11</v>
      </c>
      <c r="G69" t="s">
        <v>12</v>
      </c>
      <c r="H69" t="s">
        <v>1730</v>
      </c>
      <c r="I69">
        <v>36.29</v>
      </c>
      <c r="J69">
        <v>7</v>
      </c>
      <c r="K69">
        <v>12.7</v>
      </c>
      <c r="L69" t="str">
        <f t="shared" si="6"/>
        <v>Yes</v>
      </c>
    </row>
    <row r="70" spans="1:12" x14ac:dyDescent="0.25">
      <c r="A70" s="1">
        <v>41651</v>
      </c>
      <c r="B70" s="2">
        <f t="shared" si="4"/>
        <v>2014</v>
      </c>
      <c r="C70" s="2">
        <f t="shared" si="5"/>
        <v>1</v>
      </c>
      <c r="D70" t="s">
        <v>1652</v>
      </c>
      <c r="E70" t="s">
        <v>78</v>
      </c>
      <c r="F70" t="s">
        <v>34</v>
      </c>
      <c r="G70" t="s">
        <v>35</v>
      </c>
      <c r="H70" t="s">
        <v>660</v>
      </c>
      <c r="I70">
        <v>909.72</v>
      </c>
      <c r="J70">
        <v>6</v>
      </c>
      <c r="K70">
        <v>-51.98</v>
      </c>
      <c r="L70" t="str">
        <f t="shared" si="6"/>
        <v>No</v>
      </c>
    </row>
    <row r="71" spans="1:12" x14ac:dyDescent="0.25">
      <c r="A71" s="1">
        <v>41651</v>
      </c>
      <c r="B71" s="2">
        <f t="shared" si="4"/>
        <v>2014</v>
      </c>
      <c r="C71" s="2">
        <f t="shared" si="5"/>
        <v>1</v>
      </c>
      <c r="D71" t="s">
        <v>346</v>
      </c>
      <c r="E71" t="s">
        <v>10</v>
      </c>
      <c r="F71" t="s">
        <v>34</v>
      </c>
      <c r="G71" t="s">
        <v>35</v>
      </c>
      <c r="H71" t="s">
        <v>1731</v>
      </c>
      <c r="I71">
        <v>674.06</v>
      </c>
      <c r="J71">
        <v>3</v>
      </c>
      <c r="K71">
        <v>-19.260000000000002</v>
      </c>
      <c r="L71" t="str">
        <f t="shared" si="6"/>
        <v>No</v>
      </c>
    </row>
    <row r="72" spans="1:12" x14ac:dyDescent="0.25">
      <c r="A72" s="1">
        <v>41651</v>
      </c>
      <c r="B72" s="2">
        <f t="shared" si="4"/>
        <v>2014</v>
      </c>
      <c r="C72" s="2">
        <f t="shared" si="5"/>
        <v>1</v>
      </c>
      <c r="D72" t="s">
        <v>861</v>
      </c>
      <c r="E72" t="s">
        <v>434</v>
      </c>
      <c r="F72" t="s">
        <v>39</v>
      </c>
      <c r="G72" t="s">
        <v>40</v>
      </c>
      <c r="H72" t="s">
        <v>1539</v>
      </c>
      <c r="I72">
        <v>271.89999999999998</v>
      </c>
      <c r="J72">
        <v>2</v>
      </c>
      <c r="K72">
        <v>78.849999999999994</v>
      </c>
      <c r="L72" t="str">
        <f t="shared" si="6"/>
        <v>Yes</v>
      </c>
    </row>
    <row r="73" spans="1:12" x14ac:dyDescent="0.25">
      <c r="A73" s="1">
        <v>41651</v>
      </c>
      <c r="B73" s="2">
        <f t="shared" si="4"/>
        <v>2014</v>
      </c>
      <c r="C73" s="2">
        <f t="shared" si="5"/>
        <v>1</v>
      </c>
      <c r="D73" t="s">
        <v>861</v>
      </c>
      <c r="E73" t="s">
        <v>434</v>
      </c>
      <c r="F73" t="s">
        <v>34</v>
      </c>
      <c r="G73" t="s">
        <v>47</v>
      </c>
      <c r="H73" t="s">
        <v>1732</v>
      </c>
      <c r="I73">
        <v>45.84</v>
      </c>
      <c r="J73">
        <v>3</v>
      </c>
      <c r="K73">
        <v>15.59</v>
      </c>
      <c r="L73" t="str">
        <f t="shared" si="6"/>
        <v>Yes</v>
      </c>
    </row>
    <row r="74" spans="1:12" x14ac:dyDescent="0.25">
      <c r="A74" s="1">
        <v>41651</v>
      </c>
      <c r="B74" s="2">
        <f t="shared" si="4"/>
        <v>2014</v>
      </c>
      <c r="C74" s="2">
        <f t="shared" si="5"/>
        <v>1</v>
      </c>
      <c r="D74" t="s">
        <v>861</v>
      </c>
      <c r="E74" t="s">
        <v>434</v>
      </c>
      <c r="F74" t="s">
        <v>34</v>
      </c>
      <c r="G74" t="s">
        <v>47</v>
      </c>
      <c r="H74" t="s">
        <v>117</v>
      </c>
      <c r="I74">
        <v>9.82</v>
      </c>
      <c r="J74">
        <v>2</v>
      </c>
      <c r="K74">
        <v>3.24</v>
      </c>
      <c r="L74" t="str">
        <f t="shared" si="6"/>
        <v>Yes</v>
      </c>
    </row>
    <row r="75" spans="1:12" hidden="1" x14ac:dyDescent="0.25">
      <c r="A75" s="1">
        <v>41652</v>
      </c>
      <c r="B75" s="2" t="e">
        <f>YEAR(#REF!)</f>
        <v>#REF!</v>
      </c>
      <c r="C75" s="2">
        <f t="shared" si="5"/>
        <v>1</v>
      </c>
      <c r="D75" t="s">
        <v>61</v>
      </c>
      <c r="E75" t="s">
        <v>62</v>
      </c>
      <c r="F75" t="s">
        <v>11</v>
      </c>
      <c r="G75" t="s">
        <v>63</v>
      </c>
      <c r="H75" t="s">
        <v>64</v>
      </c>
      <c r="I75">
        <v>11.36</v>
      </c>
      <c r="J75">
        <v>2</v>
      </c>
      <c r="K75">
        <v>5.34</v>
      </c>
      <c r="L75" t="str">
        <f t="shared" si="6"/>
        <v>Yes</v>
      </c>
    </row>
    <row r="76" spans="1:12" x14ac:dyDescent="0.25">
      <c r="A76" s="1">
        <v>41652</v>
      </c>
      <c r="B76" s="2">
        <f t="shared" ref="B76:B139" si="7">YEAR(A76)</f>
        <v>2014</v>
      </c>
      <c r="C76" s="2">
        <f t="shared" si="5"/>
        <v>1</v>
      </c>
      <c r="D76" t="s">
        <v>61</v>
      </c>
      <c r="E76" t="s">
        <v>62</v>
      </c>
      <c r="F76" t="s">
        <v>11</v>
      </c>
      <c r="G76" t="s">
        <v>63</v>
      </c>
      <c r="H76" t="s">
        <v>65</v>
      </c>
      <c r="I76">
        <v>50.94</v>
      </c>
      <c r="J76">
        <v>3</v>
      </c>
      <c r="K76">
        <v>25.47</v>
      </c>
      <c r="L76" t="str">
        <f t="shared" si="6"/>
        <v>Yes</v>
      </c>
    </row>
    <row r="77" spans="1:12" x14ac:dyDescent="0.25">
      <c r="A77" s="1">
        <v>41652</v>
      </c>
      <c r="B77" s="2">
        <f t="shared" si="7"/>
        <v>2014</v>
      </c>
      <c r="C77" s="2">
        <f t="shared" si="5"/>
        <v>1</v>
      </c>
      <c r="D77" t="s">
        <v>61</v>
      </c>
      <c r="E77" t="s">
        <v>62</v>
      </c>
      <c r="F77" t="s">
        <v>39</v>
      </c>
      <c r="G77" t="s">
        <v>52</v>
      </c>
      <c r="H77" t="s">
        <v>66</v>
      </c>
      <c r="I77">
        <v>646.74</v>
      </c>
      <c r="J77">
        <v>6</v>
      </c>
      <c r="K77">
        <v>258.7</v>
      </c>
      <c r="L77" t="str">
        <f t="shared" si="6"/>
        <v>Yes</v>
      </c>
    </row>
    <row r="78" spans="1:12" x14ac:dyDescent="0.25">
      <c r="A78" s="1">
        <v>41652</v>
      </c>
      <c r="B78" s="2">
        <f t="shared" si="7"/>
        <v>2014</v>
      </c>
      <c r="C78" s="2">
        <f t="shared" si="5"/>
        <v>1</v>
      </c>
      <c r="D78" t="s">
        <v>61</v>
      </c>
      <c r="E78" t="s">
        <v>62</v>
      </c>
      <c r="F78" t="s">
        <v>11</v>
      </c>
      <c r="G78" t="s">
        <v>20</v>
      </c>
      <c r="H78" t="s">
        <v>67</v>
      </c>
      <c r="I78">
        <v>5.64</v>
      </c>
      <c r="J78">
        <v>3</v>
      </c>
      <c r="K78">
        <v>2.71</v>
      </c>
      <c r="L78" t="str">
        <f t="shared" si="6"/>
        <v>Yes</v>
      </c>
    </row>
    <row r="79" spans="1:12" x14ac:dyDescent="0.25">
      <c r="A79" s="1">
        <v>41652</v>
      </c>
      <c r="B79" s="2">
        <f t="shared" si="7"/>
        <v>2014</v>
      </c>
      <c r="C79" s="2">
        <f t="shared" si="5"/>
        <v>1</v>
      </c>
      <c r="D79" t="s">
        <v>61</v>
      </c>
      <c r="E79" t="s">
        <v>62</v>
      </c>
      <c r="F79" t="s">
        <v>11</v>
      </c>
      <c r="G79" t="s">
        <v>18</v>
      </c>
      <c r="H79" t="s">
        <v>68</v>
      </c>
      <c r="I79">
        <v>572.58000000000004</v>
      </c>
      <c r="J79">
        <v>6</v>
      </c>
      <c r="K79">
        <v>34.35</v>
      </c>
      <c r="L79" t="str">
        <f t="shared" si="6"/>
        <v>Yes</v>
      </c>
    </row>
    <row r="80" spans="1:12" x14ac:dyDescent="0.25">
      <c r="A80" s="1">
        <v>41652</v>
      </c>
      <c r="B80" s="2">
        <f t="shared" si="7"/>
        <v>2014</v>
      </c>
      <c r="C80" s="2">
        <f t="shared" si="5"/>
        <v>1</v>
      </c>
      <c r="D80" t="s">
        <v>69</v>
      </c>
      <c r="E80" t="s">
        <v>70</v>
      </c>
      <c r="F80" t="s">
        <v>34</v>
      </c>
      <c r="G80" t="s">
        <v>35</v>
      </c>
      <c r="H80" t="s">
        <v>71</v>
      </c>
      <c r="I80">
        <v>545.94000000000005</v>
      </c>
      <c r="J80">
        <v>6</v>
      </c>
      <c r="K80">
        <v>87.35</v>
      </c>
      <c r="L80" t="str">
        <f t="shared" si="6"/>
        <v>Yes</v>
      </c>
    </row>
    <row r="81" spans="1:12" x14ac:dyDescent="0.25">
      <c r="A81" s="1">
        <v>41652</v>
      </c>
      <c r="B81" s="2">
        <f t="shared" si="7"/>
        <v>2014</v>
      </c>
      <c r="C81" s="2">
        <f t="shared" si="5"/>
        <v>1</v>
      </c>
      <c r="D81" t="s">
        <v>72</v>
      </c>
      <c r="E81" t="s">
        <v>27</v>
      </c>
      <c r="F81" t="s">
        <v>11</v>
      </c>
      <c r="G81" t="s">
        <v>18</v>
      </c>
      <c r="H81" t="s">
        <v>73</v>
      </c>
      <c r="I81">
        <v>1325.85</v>
      </c>
      <c r="J81">
        <v>5</v>
      </c>
      <c r="K81">
        <v>238.65</v>
      </c>
      <c r="L81" t="str">
        <f t="shared" si="6"/>
        <v>Yes</v>
      </c>
    </row>
    <row r="82" spans="1:12" x14ac:dyDescent="0.25">
      <c r="A82" s="1">
        <v>41652</v>
      </c>
      <c r="B82" s="2">
        <f t="shared" si="7"/>
        <v>2014</v>
      </c>
      <c r="C82" s="2">
        <f t="shared" si="5"/>
        <v>1</v>
      </c>
      <c r="D82" t="s">
        <v>72</v>
      </c>
      <c r="E82" t="s">
        <v>27</v>
      </c>
      <c r="F82" t="s">
        <v>34</v>
      </c>
      <c r="G82" t="s">
        <v>74</v>
      </c>
      <c r="H82" t="s">
        <v>75</v>
      </c>
      <c r="I82">
        <v>334</v>
      </c>
      <c r="J82">
        <v>3</v>
      </c>
      <c r="K82">
        <v>3.93</v>
      </c>
      <c r="L82" t="str">
        <f t="shared" si="6"/>
        <v>Yes</v>
      </c>
    </row>
    <row r="83" spans="1:12" x14ac:dyDescent="0.25">
      <c r="A83" s="1">
        <v>41652</v>
      </c>
      <c r="B83" s="2">
        <f t="shared" si="7"/>
        <v>2014</v>
      </c>
      <c r="C83" s="2">
        <f t="shared" si="5"/>
        <v>1</v>
      </c>
      <c r="D83" t="s">
        <v>72</v>
      </c>
      <c r="E83" t="s">
        <v>27</v>
      </c>
      <c r="F83" t="s">
        <v>11</v>
      </c>
      <c r="G83" t="s">
        <v>24</v>
      </c>
      <c r="H83" t="s">
        <v>76</v>
      </c>
      <c r="I83">
        <v>19.899999999999999</v>
      </c>
      <c r="J83">
        <v>5</v>
      </c>
      <c r="K83">
        <v>6.57</v>
      </c>
      <c r="L83" t="str">
        <f t="shared" si="6"/>
        <v>Yes</v>
      </c>
    </row>
    <row r="84" spans="1:12" x14ac:dyDescent="0.25">
      <c r="A84" s="1">
        <v>41652</v>
      </c>
      <c r="B84" s="2">
        <f t="shared" si="7"/>
        <v>2014</v>
      </c>
      <c r="C84" s="2">
        <f t="shared" si="5"/>
        <v>1</v>
      </c>
      <c r="D84" t="s">
        <v>77</v>
      </c>
      <c r="E84" t="s">
        <v>78</v>
      </c>
      <c r="F84" t="s">
        <v>11</v>
      </c>
      <c r="G84" t="s">
        <v>12</v>
      </c>
      <c r="H84" t="s">
        <v>79</v>
      </c>
      <c r="I84">
        <v>37.409999999999997</v>
      </c>
      <c r="J84">
        <v>7</v>
      </c>
      <c r="K84">
        <v>13.09</v>
      </c>
      <c r="L84" t="str">
        <f t="shared" si="6"/>
        <v>Yes</v>
      </c>
    </row>
    <row r="85" spans="1:12" x14ac:dyDescent="0.25">
      <c r="A85" s="1">
        <v>41652</v>
      </c>
      <c r="B85" s="2">
        <f t="shared" si="7"/>
        <v>2014</v>
      </c>
      <c r="C85" s="2">
        <f t="shared" si="5"/>
        <v>1</v>
      </c>
      <c r="D85" t="s">
        <v>77</v>
      </c>
      <c r="E85" t="s">
        <v>78</v>
      </c>
      <c r="F85" t="s">
        <v>11</v>
      </c>
      <c r="G85" t="s">
        <v>20</v>
      </c>
      <c r="H85" t="s">
        <v>80</v>
      </c>
      <c r="I85">
        <v>3.44</v>
      </c>
      <c r="J85">
        <v>2</v>
      </c>
      <c r="K85">
        <v>-2.52</v>
      </c>
      <c r="L85" t="str">
        <f t="shared" si="6"/>
        <v>No</v>
      </c>
    </row>
    <row r="86" spans="1:12" x14ac:dyDescent="0.25">
      <c r="A86" s="1">
        <v>41653</v>
      </c>
      <c r="B86" s="2">
        <f t="shared" si="7"/>
        <v>2014</v>
      </c>
      <c r="C86" s="2">
        <f t="shared" si="5"/>
        <v>1</v>
      </c>
      <c r="D86" t="s">
        <v>81</v>
      </c>
      <c r="E86" t="s">
        <v>23</v>
      </c>
      <c r="F86" t="s">
        <v>34</v>
      </c>
      <c r="G86" t="s">
        <v>74</v>
      </c>
      <c r="H86" t="s">
        <v>82</v>
      </c>
      <c r="I86">
        <v>61.96</v>
      </c>
      <c r="J86">
        <v>4</v>
      </c>
      <c r="K86">
        <v>-53.29</v>
      </c>
      <c r="L86" t="str">
        <f t="shared" si="6"/>
        <v>No</v>
      </c>
    </row>
    <row r="87" spans="1:12" x14ac:dyDescent="0.25">
      <c r="A87" s="1">
        <v>41654</v>
      </c>
      <c r="B87" s="2">
        <f t="shared" si="7"/>
        <v>2014</v>
      </c>
      <c r="C87" s="2">
        <f t="shared" si="5"/>
        <v>1</v>
      </c>
      <c r="D87" t="s">
        <v>83</v>
      </c>
      <c r="E87" t="s">
        <v>30</v>
      </c>
      <c r="F87" t="s">
        <v>39</v>
      </c>
      <c r="G87" t="s">
        <v>52</v>
      </c>
      <c r="H87" t="s">
        <v>84</v>
      </c>
      <c r="I87">
        <v>149.94999999999999</v>
      </c>
      <c r="J87">
        <v>5</v>
      </c>
      <c r="K87">
        <v>65.98</v>
      </c>
      <c r="L87" t="str">
        <f t="shared" si="6"/>
        <v>Yes</v>
      </c>
    </row>
    <row r="88" spans="1:12" x14ac:dyDescent="0.25">
      <c r="A88" s="1">
        <v>41655</v>
      </c>
      <c r="B88" s="2">
        <f t="shared" si="7"/>
        <v>2014</v>
      </c>
      <c r="C88" s="2">
        <f t="shared" si="5"/>
        <v>1</v>
      </c>
      <c r="D88" t="s">
        <v>85</v>
      </c>
      <c r="E88" t="s">
        <v>23</v>
      </c>
      <c r="F88" t="s">
        <v>34</v>
      </c>
      <c r="G88" t="s">
        <v>47</v>
      </c>
      <c r="H88" t="s">
        <v>86</v>
      </c>
      <c r="I88">
        <v>127.1</v>
      </c>
      <c r="J88">
        <v>6</v>
      </c>
      <c r="K88">
        <v>28.6</v>
      </c>
      <c r="L88" t="str">
        <f t="shared" si="6"/>
        <v>Yes</v>
      </c>
    </row>
    <row r="89" spans="1:12" x14ac:dyDescent="0.25">
      <c r="A89" s="1">
        <v>41655</v>
      </c>
      <c r="B89" s="2">
        <f t="shared" si="7"/>
        <v>2014</v>
      </c>
      <c r="C89" s="2">
        <f t="shared" si="5"/>
        <v>1</v>
      </c>
      <c r="D89" t="s">
        <v>85</v>
      </c>
      <c r="E89" t="s">
        <v>23</v>
      </c>
      <c r="F89" t="s">
        <v>39</v>
      </c>
      <c r="G89" t="s">
        <v>40</v>
      </c>
      <c r="H89" t="s">
        <v>87</v>
      </c>
      <c r="I89">
        <v>124.2</v>
      </c>
      <c r="J89">
        <v>3</v>
      </c>
      <c r="K89">
        <v>-31.05</v>
      </c>
      <c r="L89" t="str">
        <f t="shared" si="6"/>
        <v>No</v>
      </c>
    </row>
    <row r="90" spans="1:12" x14ac:dyDescent="0.25">
      <c r="A90" s="1">
        <v>41655</v>
      </c>
      <c r="B90" s="2">
        <f t="shared" si="7"/>
        <v>2014</v>
      </c>
      <c r="C90" s="2">
        <f t="shared" si="5"/>
        <v>1</v>
      </c>
      <c r="D90" t="s">
        <v>85</v>
      </c>
      <c r="E90" t="s">
        <v>23</v>
      </c>
      <c r="F90" t="s">
        <v>11</v>
      </c>
      <c r="G90" t="s">
        <v>20</v>
      </c>
      <c r="H90" t="s">
        <v>88</v>
      </c>
      <c r="I90">
        <v>18.59</v>
      </c>
      <c r="J90">
        <v>2</v>
      </c>
      <c r="K90">
        <v>-13.63</v>
      </c>
      <c r="L90" t="str">
        <f t="shared" si="6"/>
        <v>No</v>
      </c>
    </row>
    <row r="91" spans="1:12" x14ac:dyDescent="0.25">
      <c r="A91" s="1">
        <v>41655</v>
      </c>
      <c r="B91" s="2">
        <f t="shared" si="7"/>
        <v>2014</v>
      </c>
      <c r="C91" s="2">
        <f t="shared" si="5"/>
        <v>1</v>
      </c>
      <c r="D91" t="s">
        <v>85</v>
      </c>
      <c r="E91" t="s">
        <v>23</v>
      </c>
      <c r="F91" t="s">
        <v>11</v>
      </c>
      <c r="G91" t="s">
        <v>16</v>
      </c>
      <c r="H91" t="s">
        <v>89</v>
      </c>
      <c r="I91">
        <v>30.07</v>
      </c>
      <c r="J91">
        <v>3</v>
      </c>
      <c r="K91">
        <v>10.15</v>
      </c>
      <c r="L91" t="str">
        <f t="shared" si="6"/>
        <v>Yes</v>
      </c>
    </row>
    <row r="92" spans="1:12" x14ac:dyDescent="0.25">
      <c r="A92" s="1">
        <v>41657</v>
      </c>
      <c r="B92" s="2">
        <f t="shared" si="7"/>
        <v>2014</v>
      </c>
      <c r="C92" s="2">
        <f t="shared" si="5"/>
        <v>1</v>
      </c>
      <c r="D92" t="s">
        <v>90</v>
      </c>
      <c r="E92" t="s">
        <v>91</v>
      </c>
      <c r="F92" t="s">
        <v>11</v>
      </c>
      <c r="G92" t="s">
        <v>92</v>
      </c>
      <c r="H92" t="s">
        <v>93</v>
      </c>
      <c r="I92">
        <v>64.86</v>
      </c>
      <c r="J92">
        <v>4</v>
      </c>
      <c r="K92">
        <v>6.49</v>
      </c>
      <c r="L92" t="str">
        <f t="shared" si="6"/>
        <v>Yes</v>
      </c>
    </row>
    <row r="93" spans="1:12" x14ac:dyDescent="0.25">
      <c r="A93" s="1">
        <v>41658</v>
      </c>
      <c r="B93" s="2">
        <f t="shared" si="7"/>
        <v>2014</v>
      </c>
      <c r="C93" s="2">
        <f t="shared" si="5"/>
        <v>1</v>
      </c>
      <c r="D93" t="s">
        <v>94</v>
      </c>
      <c r="E93" t="s">
        <v>95</v>
      </c>
      <c r="F93" t="s">
        <v>11</v>
      </c>
      <c r="G93" t="s">
        <v>20</v>
      </c>
      <c r="H93" t="s">
        <v>96</v>
      </c>
      <c r="I93">
        <v>32.340000000000003</v>
      </c>
      <c r="J93">
        <v>10</v>
      </c>
      <c r="K93">
        <v>-23.72</v>
      </c>
      <c r="L93" t="str">
        <f t="shared" si="6"/>
        <v>No</v>
      </c>
    </row>
    <row r="94" spans="1:12" x14ac:dyDescent="0.25">
      <c r="A94" s="1">
        <v>41658</v>
      </c>
      <c r="B94" s="2">
        <f t="shared" si="7"/>
        <v>2014</v>
      </c>
      <c r="C94" s="2">
        <f t="shared" si="5"/>
        <v>1</v>
      </c>
      <c r="D94" t="s">
        <v>94</v>
      </c>
      <c r="E94" t="s">
        <v>95</v>
      </c>
      <c r="F94" t="s">
        <v>11</v>
      </c>
      <c r="G94" t="s">
        <v>12</v>
      </c>
      <c r="H94" t="s">
        <v>97</v>
      </c>
      <c r="I94">
        <v>56.06</v>
      </c>
      <c r="J94">
        <v>4</v>
      </c>
      <c r="K94">
        <v>19.62</v>
      </c>
      <c r="L94" t="str">
        <f t="shared" si="6"/>
        <v>Yes</v>
      </c>
    </row>
    <row r="95" spans="1:12" x14ac:dyDescent="0.25">
      <c r="A95" s="1">
        <v>41658</v>
      </c>
      <c r="B95" s="2">
        <f t="shared" si="7"/>
        <v>2014</v>
      </c>
      <c r="C95" s="2">
        <f t="shared" si="5"/>
        <v>1</v>
      </c>
      <c r="D95" t="s">
        <v>94</v>
      </c>
      <c r="E95" t="s">
        <v>95</v>
      </c>
      <c r="F95" t="s">
        <v>11</v>
      </c>
      <c r="G95" t="s">
        <v>63</v>
      </c>
      <c r="H95" t="s">
        <v>98</v>
      </c>
      <c r="I95">
        <v>108.72</v>
      </c>
      <c r="J95">
        <v>5</v>
      </c>
      <c r="K95">
        <v>36.69</v>
      </c>
      <c r="L95" t="str">
        <f t="shared" si="6"/>
        <v>Yes</v>
      </c>
    </row>
    <row r="96" spans="1:12" x14ac:dyDescent="0.25">
      <c r="A96" s="1">
        <v>41658</v>
      </c>
      <c r="B96" s="2">
        <f t="shared" si="7"/>
        <v>2014</v>
      </c>
      <c r="C96" s="2">
        <f t="shared" si="5"/>
        <v>1</v>
      </c>
      <c r="D96" t="s">
        <v>94</v>
      </c>
      <c r="E96" t="s">
        <v>95</v>
      </c>
      <c r="F96" t="s">
        <v>34</v>
      </c>
      <c r="G96" t="s">
        <v>74</v>
      </c>
      <c r="H96" t="s">
        <v>99</v>
      </c>
      <c r="I96">
        <v>181.47</v>
      </c>
      <c r="J96">
        <v>5</v>
      </c>
      <c r="K96">
        <v>-320.60000000000002</v>
      </c>
      <c r="L96" t="str">
        <f t="shared" si="6"/>
        <v>No</v>
      </c>
    </row>
    <row r="97" spans="1:12" x14ac:dyDescent="0.25">
      <c r="A97" s="1">
        <v>41659</v>
      </c>
      <c r="B97" s="2">
        <f t="shared" si="7"/>
        <v>2014</v>
      </c>
      <c r="C97" s="2">
        <f t="shared" si="5"/>
        <v>1</v>
      </c>
      <c r="D97" t="s">
        <v>100</v>
      </c>
      <c r="E97" t="s">
        <v>101</v>
      </c>
      <c r="F97" t="s">
        <v>39</v>
      </c>
      <c r="G97" t="s">
        <v>40</v>
      </c>
      <c r="H97" t="s">
        <v>102</v>
      </c>
      <c r="I97">
        <v>699.93</v>
      </c>
      <c r="J97">
        <v>7</v>
      </c>
      <c r="K97">
        <v>181.98</v>
      </c>
      <c r="L97" t="str">
        <f t="shared" si="6"/>
        <v>Yes</v>
      </c>
    </row>
    <row r="98" spans="1:12" x14ac:dyDescent="0.25">
      <c r="A98" s="1">
        <v>41659</v>
      </c>
      <c r="B98" s="2">
        <f t="shared" si="7"/>
        <v>2014</v>
      </c>
      <c r="C98" s="2">
        <f t="shared" si="5"/>
        <v>1</v>
      </c>
      <c r="D98" t="s">
        <v>100</v>
      </c>
      <c r="E98" t="s">
        <v>101</v>
      </c>
      <c r="F98" t="s">
        <v>11</v>
      </c>
      <c r="G98" t="s">
        <v>24</v>
      </c>
      <c r="H98" t="s">
        <v>103</v>
      </c>
      <c r="I98">
        <v>22.96</v>
      </c>
      <c r="J98">
        <v>7</v>
      </c>
      <c r="K98">
        <v>6.66</v>
      </c>
      <c r="L98" t="str">
        <f t="shared" si="6"/>
        <v>Yes</v>
      </c>
    </row>
    <row r="99" spans="1:12" x14ac:dyDescent="0.25">
      <c r="A99" s="1">
        <v>41659</v>
      </c>
      <c r="B99" s="2">
        <f t="shared" si="7"/>
        <v>2014</v>
      </c>
      <c r="C99" s="2">
        <f t="shared" si="5"/>
        <v>1</v>
      </c>
      <c r="D99" t="s">
        <v>100</v>
      </c>
      <c r="E99" t="s">
        <v>101</v>
      </c>
      <c r="F99" t="s">
        <v>34</v>
      </c>
      <c r="G99" t="s">
        <v>47</v>
      </c>
      <c r="H99" t="s">
        <v>104</v>
      </c>
      <c r="I99">
        <v>38.6</v>
      </c>
      <c r="J99">
        <v>4</v>
      </c>
      <c r="K99">
        <v>11.58</v>
      </c>
      <c r="L99" t="str">
        <f t="shared" si="6"/>
        <v>Yes</v>
      </c>
    </row>
    <row r="100" spans="1:12" x14ac:dyDescent="0.25">
      <c r="A100" s="1">
        <v>41659</v>
      </c>
      <c r="B100" s="2">
        <f t="shared" si="7"/>
        <v>2014</v>
      </c>
      <c r="C100" s="2">
        <f t="shared" si="5"/>
        <v>1</v>
      </c>
      <c r="D100" t="s">
        <v>100</v>
      </c>
      <c r="E100" t="s">
        <v>101</v>
      </c>
      <c r="F100" t="s">
        <v>11</v>
      </c>
      <c r="G100" t="s">
        <v>24</v>
      </c>
      <c r="H100" t="s">
        <v>105</v>
      </c>
      <c r="I100">
        <v>6.63</v>
      </c>
      <c r="J100">
        <v>3</v>
      </c>
      <c r="K100">
        <v>1.79</v>
      </c>
      <c r="L100" t="str">
        <f t="shared" si="6"/>
        <v>Yes</v>
      </c>
    </row>
    <row r="101" spans="1:12" x14ac:dyDescent="0.25">
      <c r="A101" s="1">
        <v>41659</v>
      </c>
      <c r="B101" s="2">
        <f t="shared" si="7"/>
        <v>2014</v>
      </c>
      <c r="C101" s="2">
        <f t="shared" si="5"/>
        <v>1</v>
      </c>
      <c r="D101" t="s">
        <v>100</v>
      </c>
      <c r="E101" t="s">
        <v>101</v>
      </c>
      <c r="F101" t="s">
        <v>11</v>
      </c>
      <c r="G101" t="s">
        <v>63</v>
      </c>
      <c r="H101" t="s">
        <v>64</v>
      </c>
      <c r="I101">
        <v>23.34</v>
      </c>
      <c r="J101">
        <v>3</v>
      </c>
      <c r="K101">
        <v>10.97</v>
      </c>
      <c r="L101" t="str">
        <f t="shared" si="6"/>
        <v>Yes</v>
      </c>
    </row>
    <row r="102" spans="1:12" x14ac:dyDescent="0.25">
      <c r="A102" s="1">
        <v>41659</v>
      </c>
      <c r="B102" s="2">
        <f t="shared" si="7"/>
        <v>2014</v>
      </c>
      <c r="C102" s="2">
        <f t="shared" si="5"/>
        <v>1</v>
      </c>
      <c r="D102" t="s">
        <v>100</v>
      </c>
      <c r="E102" t="s">
        <v>101</v>
      </c>
      <c r="F102" t="s">
        <v>34</v>
      </c>
      <c r="G102" t="s">
        <v>35</v>
      </c>
      <c r="H102" t="s">
        <v>106</v>
      </c>
      <c r="I102">
        <v>1067.94</v>
      </c>
      <c r="J102">
        <v>3</v>
      </c>
      <c r="K102">
        <v>224.27</v>
      </c>
      <c r="L102" t="str">
        <f t="shared" si="6"/>
        <v>Yes</v>
      </c>
    </row>
    <row r="103" spans="1:12" x14ac:dyDescent="0.25">
      <c r="A103" s="1">
        <v>41659</v>
      </c>
      <c r="B103" s="2">
        <f t="shared" si="7"/>
        <v>2014</v>
      </c>
      <c r="C103" s="2">
        <f t="shared" si="5"/>
        <v>1</v>
      </c>
      <c r="D103" t="s">
        <v>107</v>
      </c>
      <c r="E103" t="s">
        <v>27</v>
      </c>
      <c r="F103" t="s">
        <v>11</v>
      </c>
      <c r="G103" t="s">
        <v>12</v>
      </c>
      <c r="H103" t="s">
        <v>108</v>
      </c>
      <c r="I103">
        <v>19.36</v>
      </c>
      <c r="J103">
        <v>2</v>
      </c>
      <c r="K103">
        <v>9.2899999999999991</v>
      </c>
      <c r="L103" t="str">
        <f t="shared" si="6"/>
        <v>Yes</v>
      </c>
    </row>
    <row r="104" spans="1:12" x14ac:dyDescent="0.25">
      <c r="A104" s="1">
        <v>41659</v>
      </c>
      <c r="B104" s="2">
        <f t="shared" si="7"/>
        <v>2014</v>
      </c>
      <c r="C104" s="2">
        <f t="shared" si="5"/>
        <v>1</v>
      </c>
      <c r="D104" t="s">
        <v>107</v>
      </c>
      <c r="E104" t="s">
        <v>27</v>
      </c>
      <c r="F104" t="s">
        <v>34</v>
      </c>
      <c r="G104" t="s">
        <v>47</v>
      </c>
      <c r="H104" t="s">
        <v>104</v>
      </c>
      <c r="I104">
        <v>19.3</v>
      </c>
      <c r="J104">
        <v>2</v>
      </c>
      <c r="K104">
        <v>5.79</v>
      </c>
      <c r="L104" t="str">
        <f t="shared" si="6"/>
        <v>Yes</v>
      </c>
    </row>
    <row r="105" spans="1:12" x14ac:dyDescent="0.25">
      <c r="A105" s="1">
        <v>41659</v>
      </c>
      <c r="B105" s="2">
        <f t="shared" si="7"/>
        <v>2014</v>
      </c>
      <c r="C105" s="2">
        <f t="shared" si="5"/>
        <v>1</v>
      </c>
      <c r="D105" t="s">
        <v>109</v>
      </c>
      <c r="E105" t="s">
        <v>110</v>
      </c>
      <c r="F105" t="s">
        <v>11</v>
      </c>
      <c r="G105" t="s">
        <v>18</v>
      </c>
      <c r="H105" t="s">
        <v>111</v>
      </c>
      <c r="I105">
        <v>13.98</v>
      </c>
      <c r="J105">
        <v>1</v>
      </c>
      <c r="K105">
        <v>4.05</v>
      </c>
      <c r="L105" t="str">
        <f t="shared" si="6"/>
        <v>Yes</v>
      </c>
    </row>
    <row r="106" spans="1:12" x14ac:dyDescent="0.25">
      <c r="A106" s="1">
        <v>41659</v>
      </c>
      <c r="B106" s="2">
        <f t="shared" si="7"/>
        <v>2014</v>
      </c>
      <c r="C106" s="2">
        <f t="shared" si="5"/>
        <v>1</v>
      </c>
      <c r="D106" t="s">
        <v>109</v>
      </c>
      <c r="E106" t="s">
        <v>110</v>
      </c>
      <c r="F106" t="s">
        <v>34</v>
      </c>
      <c r="G106" t="s">
        <v>47</v>
      </c>
      <c r="H106" t="s">
        <v>112</v>
      </c>
      <c r="I106">
        <v>272.94</v>
      </c>
      <c r="J106">
        <v>3</v>
      </c>
      <c r="K106">
        <v>30.02</v>
      </c>
      <c r="L106" t="str">
        <f t="shared" si="6"/>
        <v>Yes</v>
      </c>
    </row>
    <row r="107" spans="1:12" x14ac:dyDescent="0.25">
      <c r="A107" s="1">
        <v>41659</v>
      </c>
      <c r="B107" s="2">
        <f t="shared" si="7"/>
        <v>2014</v>
      </c>
      <c r="C107" s="2">
        <f t="shared" si="5"/>
        <v>1</v>
      </c>
      <c r="D107" t="s">
        <v>109</v>
      </c>
      <c r="E107" t="s">
        <v>110</v>
      </c>
      <c r="F107" t="s">
        <v>11</v>
      </c>
      <c r="G107" t="s">
        <v>20</v>
      </c>
      <c r="H107" t="s">
        <v>113</v>
      </c>
      <c r="I107">
        <v>19.05</v>
      </c>
      <c r="J107">
        <v>5</v>
      </c>
      <c r="K107">
        <v>8.9499999999999993</v>
      </c>
      <c r="L107" t="str">
        <f t="shared" si="6"/>
        <v>Yes</v>
      </c>
    </row>
    <row r="108" spans="1:12" x14ac:dyDescent="0.25">
      <c r="A108" s="1">
        <v>41659</v>
      </c>
      <c r="B108" s="2">
        <f t="shared" si="7"/>
        <v>2014</v>
      </c>
      <c r="C108" s="2">
        <f t="shared" si="5"/>
        <v>1</v>
      </c>
      <c r="D108" t="s">
        <v>109</v>
      </c>
      <c r="E108" t="s">
        <v>110</v>
      </c>
      <c r="F108" t="s">
        <v>11</v>
      </c>
      <c r="G108" t="s">
        <v>92</v>
      </c>
      <c r="H108" t="s">
        <v>114</v>
      </c>
      <c r="I108">
        <v>247.72</v>
      </c>
      <c r="J108">
        <v>4</v>
      </c>
      <c r="K108">
        <v>93.58</v>
      </c>
      <c r="L108" t="str">
        <f t="shared" si="6"/>
        <v>Yes</v>
      </c>
    </row>
    <row r="109" spans="1:12" x14ac:dyDescent="0.25">
      <c r="A109" s="1">
        <v>41659</v>
      </c>
      <c r="B109" s="2">
        <f t="shared" si="7"/>
        <v>2014</v>
      </c>
      <c r="C109" s="2">
        <f t="shared" si="5"/>
        <v>1</v>
      </c>
      <c r="D109" t="s">
        <v>109</v>
      </c>
      <c r="E109" t="s">
        <v>110</v>
      </c>
      <c r="F109" t="s">
        <v>11</v>
      </c>
      <c r="G109" t="s">
        <v>18</v>
      </c>
      <c r="H109" t="s">
        <v>115</v>
      </c>
      <c r="I109">
        <v>66.58</v>
      </c>
      <c r="J109">
        <v>2</v>
      </c>
      <c r="K109">
        <v>15.98</v>
      </c>
      <c r="L109" t="str">
        <f t="shared" si="6"/>
        <v>Yes</v>
      </c>
    </row>
    <row r="110" spans="1:12" x14ac:dyDescent="0.25">
      <c r="A110" s="1">
        <v>41659</v>
      </c>
      <c r="B110" s="2">
        <f t="shared" si="7"/>
        <v>2014</v>
      </c>
      <c r="C110" s="2">
        <f t="shared" si="5"/>
        <v>1</v>
      </c>
      <c r="D110" t="s">
        <v>109</v>
      </c>
      <c r="E110" t="s">
        <v>110</v>
      </c>
      <c r="F110" t="s">
        <v>11</v>
      </c>
      <c r="G110" t="s">
        <v>24</v>
      </c>
      <c r="H110" t="s">
        <v>116</v>
      </c>
      <c r="I110">
        <v>43.92</v>
      </c>
      <c r="J110">
        <v>3</v>
      </c>
      <c r="K110">
        <v>12.74</v>
      </c>
      <c r="L110" t="str">
        <f t="shared" si="6"/>
        <v>Yes</v>
      </c>
    </row>
    <row r="111" spans="1:12" x14ac:dyDescent="0.25">
      <c r="A111" s="1">
        <v>41659</v>
      </c>
      <c r="B111" s="2">
        <f t="shared" si="7"/>
        <v>2014</v>
      </c>
      <c r="C111" s="2">
        <f t="shared" si="5"/>
        <v>1</v>
      </c>
      <c r="D111" t="s">
        <v>109</v>
      </c>
      <c r="E111" t="s">
        <v>110</v>
      </c>
      <c r="F111" t="s">
        <v>34</v>
      </c>
      <c r="G111" t="s">
        <v>47</v>
      </c>
      <c r="H111" t="s">
        <v>117</v>
      </c>
      <c r="I111">
        <v>14.73</v>
      </c>
      <c r="J111">
        <v>3</v>
      </c>
      <c r="K111">
        <v>4.8600000000000003</v>
      </c>
      <c r="L111" t="str">
        <f t="shared" si="6"/>
        <v>Yes</v>
      </c>
    </row>
    <row r="112" spans="1:12" x14ac:dyDescent="0.25">
      <c r="A112" s="1">
        <v>41659</v>
      </c>
      <c r="B112" s="2">
        <f t="shared" si="7"/>
        <v>2014</v>
      </c>
      <c r="C112" s="2">
        <f t="shared" si="5"/>
        <v>1</v>
      </c>
      <c r="D112" t="s">
        <v>109</v>
      </c>
      <c r="E112" t="s">
        <v>110</v>
      </c>
      <c r="F112" t="s">
        <v>11</v>
      </c>
      <c r="G112" t="s">
        <v>20</v>
      </c>
      <c r="H112" t="s">
        <v>118</v>
      </c>
      <c r="I112">
        <v>29.7</v>
      </c>
      <c r="J112">
        <v>5</v>
      </c>
      <c r="K112">
        <v>13.37</v>
      </c>
      <c r="L112" t="str">
        <f t="shared" si="6"/>
        <v>Yes</v>
      </c>
    </row>
    <row r="113" spans="1:12" x14ac:dyDescent="0.25">
      <c r="A113" s="1">
        <v>41659</v>
      </c>
      <c r="B113" s="2">
        <f t="shared" si="7"/>
        <v>2014</v>
      </c>
      <c r="C113" s="2">
        <f t="shared" si="5"/>
        <v>1</v>
      </c>
      <c r="D113" t="s">
        <v>119</v>
      </c>
      <c r="E113" t="s">
        <v>120</v>
      </c>
      <c r="F113" t="s">
        <v>11</v>
      </c>
      <c r="G113" t="s">
        <v>20</v>
      </c>
      <c r="H113" t="s">
        <v>121</v>
      </c>
      <c r="I113">
        <v>67.19</v>
      </c>
      <c r="J113">
        <v>1</v>
      </c>
      <c r="K113">
        <v>-51.52</v>
      </c>
      <c r="L113" t="str">
        <f t="shared" si="6"/>
        <v>No</v>
      </c>
    </row>
    <row r="114" spans="1:12" x14ac:dyDescent="0.25">
      <c r="A114" s="1">
        <v>41660</v>
      </c>
      <c r="B114" s="2">
        <f t="shared" si="7"/>
        <v>2014</v>
      </c>
      <c r="C114" s="2">
        <f t="shared" si="5"/>
        <v>1</v>
      </c>
      <c r="D114" t="s">
        <v>122</v>
      </c>
      <c r="E114" t="s">
        <v>123</v>
      </c>
      <c r="F114" t="s">
        <v>34</v>
      </c>
      <c r="G114" t="s">
        <v>47</v>
      </c>
      <c r="H114" t="s">
        <v>124</v>
      </c>
      <c r="I114">
        <v>25.25</v>
      </c>
      <c r="J114">
        <v>3</v>
      </c>
      <c r="K114">
        <v>4.0999999999999996</v>
      </c>
      <c r="L114" t="str">
        <f t="shared" si="6"/>
        <v>Yes</v>
      </c>
    </row>
    <row r="115" spans="1:12" x14ac:dyDescent="0.25">
      <c r="A115" s="1">
        <v>41662</v>
      </c>
      <c r="B115" s="2">
        <f t="shared" si="7"/>
        <v>2014</v>
      </c>
      <c r="C115" s="2">
        <f t="shared" si="5"/>
        <v>1</v>
      </c>
      <c r="D115" t="s">
        <v>125</v>
      </c>
      <c r="E115" t="s">
        <v>126</v>
      </c>
      <c r="F115" t="s">
        <v>11</v>
      </c>
      <c r="G115" t="s">
        <v>12</v>
      </c>
      <c r="H115" t="s">
        <v>127</v>
      </c>
      <c r="I115">
        <v>40.08</v>
      </c>
      <c r="J115">
        <v>6</v>
      </c>
      <c r="K115">
        <v>19.239999999999998</v>
      </c>
      <c r="L115" t="str">
        <f t="shared" si="6"/>
        <v>Yes</v>
      </c>
    </row>
    <row r="116" spans="1:12" x14ac:dyDescent="0.25">
      <c r="A116" s="1">
        <v>41662</v>
      </c>
      <c r="B116" s="2">
        <f t="shared" si="7"/>
        <v>2014</v>
      </c>
      <c r="C116" s="2">
        <f t="shared" si="5"/>
        <v>1</v>
      </c>
      <c r="D116" t="s">
        <v>128</v>
      </c>
      <c r="E116" t="s">
        <v>129</v>
      </c>
      <c r="F116" t="s">
        <v>11</v>
      </c>
      <c r="G116" t="s">
        <v>43</v>
      </c>
      <c r="H116" t="s">
        <v>130</v>
      </c>
      <c r="I116">
        <v>5.94</v>
      </c>
      <c r="J116">
        <v>3</v>
      </c>
      <c r="K116">
        <v>0</v>
      </c>
      <c r="L116" t="str">
        <f t="shared" si="6"/>
        <v>Break-Even</v>
      </c>
    </row>
    <row r="117" spans="1:12" x14ac:dyDescent="0.25">
      <c r="A117" s="1">
        <v>41665</v>
      </c>
      <c r="B117" s="2">
        <f t="shared" si="7"/>
        <v>2014</v>
      </c>
      <c r="C117" s="2">
        <f t="shared" si="5"/>
        <v>1</v>
      </c>
      <c r="D117" t="s">
        <v>131</v>
      </c>
      <c r="E117" t="s">
        <v>55</v>
      </c>
      <c r="F117" t="s">
        <v>34</v>
      </c>
      <c r="G117" t="s">
        <v>47</v>
      </c>
      <c r="H117" t="s">
        <v>132</v>
      </c>
      <c r="I117">
        <v>62.82</v>
      </c>
      <c r="J117">
        <v>3</v>
      </c>
      <c r="K117">
        <v>30.78</v>
      </c>
      <c r="L117" t="str">
        <f t="shared" si="6"/>
        <v>Yes</v>
      </c>
    </row>
    <row r="118" spans="1:12" x14ac:dyDescent="0.25">
      <c r="A118" s="1">
        <v>41665</v>
      </c>
      <c r="B118" s="2">
        <f t="shared" si="7"/>
        <v>2014</v>
      </c>
      <c r="C118" s="2">
        <f t="shared" si="5"/>
        <v>1</v>
      </c>
      <c r="D118" t="s">
        <v>131</v>
      </c>
      <c r="E118" t="s">
        <v>55</v>
      </c>
      <c r="F118" t="s">
        <v>11</v>
      </c>
      <c r="G118" t="s">
        <v>18</v>
      </c>
      <c r="H118" t="s">
        <v>133</v>
      </c>
      <c r="I118">
        <v>489.92</v>
      </c>
      <c r="J118">
        <v>8</v>
      </c>
      <c r="K118">
        <v>0</v>
      </c>
      <c r="L118" t="str">
        <f t="shared" si="6"/>
        <v>Break-Even</v>
      </c>
    </row>
    <row r="119" spans="1:12" x14ac:dyDescent="0.25">
      <c r="A119" s="1">
        <v>41665</v>
      </c>
      <c r="B119" s="2">
        <f t="shared" si="7"/>
        <v>2014</v>
      </c>
      <c r="C119" s="2">
        <f t="shared" si="5"/>
        <v>1</v>
      </c>
      <c r="D119" t="s">
        <v>131</v>
      </c>
      <c r="E119" t="s">
        <v>55</v>
      </c>
      <c r="F119" t="s">
        <v>11</v>
      </c>
      <c r="G119" t="s">
        <v>12</v>
      </c>
      <c r="H119" t="s">
        <v>134</v>
      </c>
      <c r="I119">
        <v>19.440000000000001</v>
      </c>
      <c r="J119">
        <v>3</v>
      </c>
      <c r="K119">
        <v>9.33</v>
      </c>
      <c r="L119" t="str">
        <f t="shared" si="6"/>
        <v>Yes</v>
      </c>
    </row>
    <row r="120" spans="1:12" x14ac:dyDescent="0.25">
      <c r="A120" s="1">
        <v>41665</v>
      </c>
      <c r="B120" s="2">
        <f t="shared" si="7"/>
        <v>2014</v>
      </c>
      <c r="C120" s="2">
        <f t="shared" si="5"/>
        <v>1</v>
      </c>
      <c r="D120" t="s">
        <v>131</v>
      </c>
      <c r="E120" t="s">
        <v>55</v>
      </c>
      <c r="F120" t="s">
        <v>11</v>
      </c>
      <c r="G120" t="s">
        <v>12</v>
      </c>
      <c r="H120" t="s">
        <v>135</v>
      </c>
      <c r="I120">
        <v>16.68</v>
      </c>
      <c r="J120">
        <v>2</v>
      </c>
      <c r="K120">
        <v>8.34</v>
      </c>
      <c r="L120" t="str">
        <f t="shared" si="6"/>
        <v>Yes</v>
      </c>
    </row>
    <row r="121" spans="1:12" x14ac:dyDescent="0.25">
      <c r="A121" s="1">
        <v>41665</v>
      </c>
      <c r="B121" s="2">
        <f t="shared" si="7"/>
        <v>2014</v>
      </c>
      <c r="C121" s="2">
        <f t="shared" si="5"/>
        <v>1</v>
      </c>
      <c r="D121" t="s">
        <v>131</v>
      </c>
      <c r="E121" t="s">
        <v>55</v>
      </c>
      <c r="F121" t="s">
        <v>39</v>
      </c>
      <c r="G121" t="s">
        <v>40</v>
      </c>
      <c r="H121" t="s">
        <v>136</v>
      </c>
      <c r="I121">
        <v>155.35</v>
      </c>
      <c r="J121">
        <v>13</v>
      </c>
      <c r="K121">
        <v>0</v>
      </c>
      <c r="L121" t="str">
        <f t="shared" si="6"/>
        <v>Break-Even</v>
      </c>
    </row>
    <row r="122" spans="1:12" x14ac:dyDescent="0.25">
      <c r="A122" s="1">
        <v>41665</v>
      </c>
      <c r="B122" s="2">
        <f t="shared" si="7"/>
        <v>2014</v>
      </c>
      <c r="C122" s="2">
        <f t="shared" si="5"/>
        <v>1</v>
      </c>
      <c r="D122" t="s">
        <v>131</v>
      </c>
      <c r="E122" t="s">
        <v>55</v>
      </c>
      <c r="F122" t="s">
        <v>34</v>
      </c>
      <c r="G122" t="s">
        <v>47</v>
      </c>
      <c r="H122" t="s">
        <v>137</v>
      </c>
      <c r="I122">
        <v>12.42</v>
      </c>
      <c r="J122">
        <v>3</v>
      </c>
      <c r="K122">
        <v>4.47</v>
      </c>
      <c r="L122" t="str">
        <f t="shared" si="6"/>
        <v>Yes</v>
      </c>
    </row>
    <row r="123" spans="1:12" x14ac:dyDescent="0.25">
      <c r="A123" s="1">
        <v>41665</v>
      </c>
      <c r="B123" s="2">
        <f t="shared" si="7"/>
        <v>2014</v>
      </c>
      <c r="C123" s="2">
        <f t="shared" si="5"/>
        <v>1</v>
      </c>
      <c r="D123" t="s">
        <v>131</v>
      </c>
      <c r="E123" t="s">
        <v>55</v>
      </c>
      <c r="F123" t="s">
        <v>39</v>
      </c>
      <c r="G123" t="s">
        <v>40</v>
      </c>
      <c r="H123" t="s">
        <v>138</v>
      </c>
      <c r="I123">
        <v>187.98</v>
      </c>
      <c r="J123">
        <v>2</v>
      </c>
      <c r="K123">
        <v>52.63</v>
      </c>
      <c r="L123" t="str">
        <f t="shared" si="6"/>
        <v>Yes</v>
      </c>
    </row>
    <row r="124" spans="1:12" x14ac:dyDescent="0.25">
      <c r="A124" s="1">
        <v>41665</v>
      </c>
      <c r="B124" s="2">
        <f t="shared" si="7"/>
        <v>2014</v>
      </c>
      <c r="C124" s="2">
        <f t="shared" si="5"/>
        <v>1</v>
      </c>
      <c r="D124" t="s">
        <v>139</v>
      </c>
      <c r="E124" t="s">
        <v>140</v>
      </c>
      <c r="F124" t="s">
        <v>11</v>
      </c>
      <c r="G124" t="s">
        <v>20</v>
      </c>
      <c r="H124" t="s">
        <v>141</v>
      </c>
      <c r="I124">
        <v>10.68</v>
      </c>
      <c r="J124">
        <v>2</v>
      </c>
      <c r="K124">
        <v>5.0199999999999996</v>
      </c>
      <c r="L124" t="str">
        <f t="shared" si="6"/>
        <v>Yes</v>
      </c>
    </row>
    <row r="125" spans="1:12" x14ac:dyDescent="0.25">
      <c r="A125" s="1">
        <v>41665</v>
      </c>
      <c r="B125" s="2">
        <f t="shared" si="7"/>
        <v>2014</v>
      </c>
      <c r="C125" s="2">
        <f t="shared" si="5"/>
        <v>1</v>
      </c>
      <c r="D125" t="s">
        <v>139</v>
      </c>
      <c r="E125" t="s">
        <v>140</v>
      </c>
      <c r="F125" t="s">
        <v>34</v>
      </c>
      <c r="G125" t="s">
        <v>74</v>
      </c>
      <c r="H125" t="s">
        <v>142</v>
      </c>
      <c r="I125">
        <v>141.96</v>
      </c>
      <c r="J125">
        <v>2</v>
      </c>
      <c r="K125">
        <v>39.75</v>
      </c>
      <c r="L125" t="str">
        <f t="shared" si="6"/>
        <v>Yes</v>
      </c>
    </row>
    <row r="126" spans="1:12" x14ac:dyDescent="0.25">
      <c r="A126" s="1">
        <v>41666</v>
      </c>
      <c r="B126" s="2">
        <f t="shared" si="7"/>
        <v>2014</v>
      </c>
      <c r="C126" s="2">
        <f t="shared" si="5"/>
        <v>1</v>
      </c>
      <c r="D126" t="s">
        <v>143</v>
      </c>
      <c r="E126" t="s">
        <v>27</v>
      </c>
      <c r="F126" t="s">
        <v>11</v>
      </c>
      <c r="G126" t="s">
        <v>18</v>
      </c>
      <c r="H126" t="s">
        <v>144</v>
      </c>
      <c r="I126">
        <v>57.23</v>
      </c>
      <c r="J126">
        <v>1</v>
      </c>
      <c r="K126">
        <v>14.31</v>
      </c>
      <c r="L126" t="str">
        <f t="shared" si="6"/>
        <v>Yes</v>
      </c>
    </row>
    <row r="127" spans="1:12" x14ac:dyDescent="0.25">
      <c r="A127" s="1">
        <v>41666</v>
      </c>
      <c r="B127" s="2">
        <f t="shared" si="7"/>
        <v>2014</v>
      </c>
      <c r="C127" s="2">
        <f t="shared" si="5"/>
        <v>1</v>
      </c>
      <c r="D127" t="s">
        <v>143</v>
      </c>
      <c r="E127" t="s">
        <v>27</v>
      </c>
      <c r="F127" t="s">
        <v>34</v>
      </c>
      <c r="G127" t="s">
        <v>145</v>
      </c>
      <c r="H127" t="s">
        <v>146</v>
      </c>
      <c r="I127">
        <v>333</v>
      </c>
      <c r="J127">
        <v>3</v>
      </c>
      <c r="K127">
        <v>-16.649999999999999</v>
      </c>
      <c r="L127" t="str">
        <f t="shared" si="6"/>
        <v>No</v>
      </c>
    </row>
    <row r="128" spans="1:12" x14ac:dyDescent="0.25">
      <c r="A128" s="1">
        <v>41666</v>
      </c>
      <c r="B128" s="2">
        <f t="shared" si="7"/>
        <v>2014</v>
      </c>
      <c r="C128" s="2">
        <f t="shared" si="5"/>
        <v>1</v>
      </c>
      <c r="D128" t="s">
        <v>143</v>
      </c>
      <c r="E128" t="s">
        <v>27</v>
      </c>
      <c r="F128" t="s">
        <v>11</v>
      </c>
      <c r="G128" t="s">
        <v>24</v>
      </c>
      <c r="H128" t="s">
        <v>147</v>
      </c>
      <c r="I128">
        <v>36.44</v>
      </c>
      <c r="J128">
        <v>4</v>
      </c>
      <c r="K128">
        <v>12.03</v>
      </c>
      <c r="L128" t="str">
        <f t="shared" si="6"/>
        <v>Yes</v>
      </c>
    </row>
    <row r="129" spans="1:12" x14ac:dyDescent="0.25">
      <c r="A129" s="1">
        <v>41667</v>
      </c>
      <c r="B129" s="2">
        <f t="shared" si="7"/>
        <v>2014</v>
      </c>
      <c r="C129" s="2">
        <f t="shared" si="5"/>
        <v>1</v>
      </c>
      <c r="D129" t="s">
        <v>148</v>
      </c>
      <c r="E129" t="s">
        <v>149</v>
      </c>
      <c r="F129" t="s">
        <v>11</v>
      </c>
      <c r="G129" t="s">
        <v>20</v>
      </c>
      <c r="H129" t="s">
        <v>150</v>
      </c>
      <c r="I129">
        <v>3.93</v>
      </c>
      <c r="J129">
        <v>1</v>
      </c>
      <c r="K129">
        <v>1.33</v>
      </c>
      <c r="L129" t="str">
        <f t="shared" si="6"/>
        <v>Yes</v>
      </c>
    </row>
    <row r="130" spans="1:12" x14ac:dyDescent="0.25">
      <c r="A130" s="1">
        <v>41669</v>
      </c>
      <c r="B130" s="2">
        <f t="shared" si="7"/>
        <v>2014</v>
      </c>
      <c r="C130" s="2">
        <f t="shared" ref="C130:C193" si="8">MONTH(A130)</f>
        <v>1</v>
      </c>
      <c r="D130" t="s">
        <v>151</v>
      </c>
      <c r="E130" t="s">
        <v>110</v>
      </c>
      <c r="F130" t="s">
        <v>11</v>
      </c>
      <c r="G130" t="s">
        <v>12</v>
      </c>
      <c r="H130" t="s">
        <v>152</v>
      </c>
      <c r="I130">
        <v>10.56</v>
      </c>
      <c r="J130">
        <v>2</v>
      </c>
      <c r="K130">
        <v>4.75</v>
      </c>
      <c r="L130" t="str">
        <f t="shared" ref="L130:L193" si="9">IF(K130=0,"Break-Even",IF(K130&gt;0,"Yes","No"))</f>
        <v>Yes</v>
      </c>
    </row>
    <row r="131" spans="1:12" x14ac:dyDescent="0.25">
      <c r="A131" s="1">
        <v>41669</v>
      </c>
      <c r="B131" s="2">
        <f t="shared" si="7"/>
        <v>2014</v>
      </c>
      <c r="C131" s="2">
        <f t="shared" si="8"/>
        <v>1</v>
      </c>
      <c r="D131" t="s">
        <v>151</v>
      </c>
      <c r="E131" t="s">
        <v>110</v>
      </c>
      <c r="F131" t="s">
        <v>11</v>
      </c>
      <c r="G131" t="s">
        <v>18</v>
      </c>
      <c r="H131" t="s">
        <v>153</v>
      </c>
      <c r="I131">
        <v>229.94</v>
      </c>
      <c r="J131">
        <v>2</v>
      </c>
      <c r="K131">
        <v>6.9</v>
      </c>
      <c r="L131" t="str">
        <f t="shared" si="9"/>
        <v>Yes</v>
      </c>
    </row>
    <row r="132" spans="1:12" x14ac:dyDescent="0.25">
      <c r="A132" s="1">
        <v>41670</v>
      </c>
      <c r="B132" s="2">
        <f t="shared" si="7"/>
        <v>2014</v>
      </c>
      <c r="C132" s="2">
        <f t="shared" si="8"/>
        <v>1</v>
      </c>
      <c r="D132" t="s">
        <v>154</v>
      </c>
      <c r="E132" t="s">
        <v>27</v>
      </c>
      <c r="F132" t="s">
        <v>34</v>
      </c>
      <c r="G132" t="s">
        <v>74</v>
      </c>
      <c r="H132" t="s">
        <v>155</v>
      </c>
      <c r="I132">
        <v>290.67</v>
      </c>
      <c r="J132">
        <v>2</v>
      </c>
      <c r="K132">
        <v>3.42</v>
      </c>
      <c r="L132" t="str">
        <f t="shared" si="9"/>
        <v>Yes</v>
      </c>
    </row>
    <row r="133" spans="1:12" x14ac:dyDescent="0.25">
      <c r="A133" s="1">
        <v>41672</v>
      </c>
      <c r="B133" s="2">
        <f t="shared" si="7"/>
        <v>2014</v>
      </c>
      <c r="C133" s="2">
        <f t="shared" si="8"/>
        <v>2</v>
      </c>
      <c r="D133" t="s">
        <v>159</v>
      </c>
      <c r="E133" t="s">
        <v>27</v>
      </c>
      <c r="F133" t="s">
        <v>11</v>
      </c>
      <c r="G133" t="s">
        <v>43</v>
      </c>
      <c r="H133" t="s">
        <v>160</v>
      </c>
      <c r="I133">
        <v>12.35</v>
      </c>
      <c r="J133">
        <v>5</v>
      </c>
      <c r="K133">
        <v>5.8</v>
      </c>
      <c r="L133" t="str">
        <f t="shared" si="9"/>
        <v>Yes</v>
      </c>
    </row>
    <row r="134" spans="1:12" x14ac:dyDescent="0.25">
      <c r="A134" s="1">
        <v>41672</v>
      </c>
      <c r="B134" s="2">
        <f t="shared" si="7"/>
        <v>2014</v>
      </c>
      <c r="C134" s="2">
        <f t="shared" si="8"/>
        <v>2</v>
      </c>
      <c r="D134" t="s">
        <v>161</v>
      </c>
      <c r="E134" t="s">
        <v>123</v>
      </c>
      <c r="F134" t="s">
        <v>11</v>
      </c>
      <c r="G134" t="s">
        <v>20</v>
      </c>
      <c r="H134" t="s">
        <v>162</v>
      </c>
      <c r="I134">
        <v>18.34</v>
      </c>
      <c r="J134">
        <v>2</v>
      </c>
      <c r="K134">
        <v>-12.22</v>
      </c>
      <c r="L134" t="str">
        <f t="shared" si="9"/>
        <v>No</v>
      </c>
    </row>
    <row r="135" spans="1:12" x14ac:dyDescent="0.25">
      <c r="A135" s="1">
        <v>41672</v>
      </c>
      <c r="B135" s="2">
        <f t="shared" si="7"/>
        <v>2014</v>
      </c>
      <c r="C135" s="2">
        <f t="shared" si="8"/>
        <v>2</v>
      </c>
      <c r="D135" t="s">
        <v>161</v>
      </c>
      <c r="E135" t="s">
        <v>123</v>
      </c>
      <c r="F135" t="s">
        <v>39</v>
      </c>
      <c r="G135" t="s">
        <v>40</v>
      </c>
      <c r="H135" t="s">
        <v>163</v>
      </c>
      <c r="I135">
        <v>180.96</v>
      </c>
      <c r="J135">
        <v>5</v>
      </c>
      <c r="K135">
        <v>13.57</v>
      </c>
      <c r="L135" t="str">
        <f t="shared" si="9"/>
        <v>Yes</v>
      </c>
    </row>
    <row r="136" spans="1:12" x14ac:dyDescent="0.25">
      <c r="A136" s="1">
        <v>41673</v>
      </c>
      <c r="B136" s="2">
        <f t="shared" si="7"/>
        <v>2014</v>
      </c>
      <c r="C136" s="2">
        <f t="shared" si="8"/>
        <v>2</v>
      </c>
      <c r="D136" t="s">
        <v>239</v>
      </c>
      <c r="E136" t="s">
        <v>149</v>
      </c>
      <c r="F136" t="s">
        <v>11</v>
      </c>
      <c r="G136" t="s">
        <v>63</v>
      </c>
      <c r="H136" t="s">
        <v>64</v>
      </c>
      <c r="I136">
        <v>11.36</v>
      </c>
      <c r="J136">
        <v>2</v>
      </c>
      <c r="K136">
        <v>5.34</v>
      </c>
      <c r="L136" t="str">
        <f t="shared" si="9"/>
        <v>Yes</v>
      </c>
    </row>
    <row r="137" spans="1:12" x14ac:dyDescent="0.25">
      <c r="A137" s="1">
        <v>41673</v>
      </c>
      <c r="B137" s="2">
        <f t="shared" si="7"/>
        <v>2014</v>
      </c>
      <c r="C137" s="2">
        <f t="shared" si="8"/>
        <v>2</v>
      </c>
      <c r="D137" t="s">
        <v>239</v>
      </c>
      <c r="E137" t="s">
        <v>149</v>
      </c>
      <c r="F137" t="s">
        <v>11</v>
      </c>
      <c r="G137" t="s">
        <v>12</v>
      </c>
      <c r="H137" t="s">
        <v>240</v>
      </c>
      <c r="I137">
        <v>36.4</v>
      </c>
      <c r="J137">
        <v>5</v>
      </c>
      <c r="K137">
        <v>17.47</v>
      </c>
      <c r="L137" t="str">
        <f t="shared" si="9"/>
        <v>Yes</v>
      </c>
    </row>
    <row r="138" spans="1:12" x14ac:dyDescent="0.25">
      <c r="A138" s="1">
        <v>41673</v>
      </c>
      <c r="B138" s="2">
        <f t="shared" si="7"/>
        <v>2014</v>
      </c>
      <c r="C138" s="2">
        <f t="shared" si="8"/>
        <v>2</v>
      </c>
      <c r="D138" t="s">
        <v>241</v>
      </c>
      <c r="E138" t="s">
        <v>23</v>
      </c>
      <c r="F138" t="s">
        <v>11</v>
      </c>
      <c r="G138" t="s">
        <v>12</v>
      </c>
      <c r="H138" t="s">
        <v>242</v>
      </c>
      <c r="I138">
        <v>3.42</v>
      </c>
      <c r="J138">
        <v>1</v>
      </c>
      <c r="K138">
        <v>1.07</v>
      </c>
      <c r="L138" t="str">
        <f t="shared" si="9"/>
        <v>Yes</v>
      </c>
    </row>
    <row r="139" spans="1:12" x14ac:dyDescent="0.25">
      <c r="A139" s="1">
        <v>41673</v>
      </c>
      <c r="B139" s="2">
        <f t="shared" si="7"/>
        <v>2014</v>
      </c>
      <c r="C139" s="2">
        <f t="shared" si="8"/>
        <v>2</v>
      </c>
      <c r="D139" t="s">
        <v>241</v>
      </c>
      <c r="E139" t="s">
        <v>23</v>
      </c>
      <c r="F139" t="s">
        <v>39</v>
      </c>
      <c r="G139" t="s">
        <v>52</v>
      </c>
      <c r="H139" t="s">
        <v>243</v>
      </c>
      <c r="I139">
        <v>151.19999999999999</v>
      </c>
      <c r="J139">
        <v>3</v>
      </c>
      <c r="K139">
        <v>32.130000000000003</v>
      </c>
      <c r="L139" t="str">
        <f t="shared" si="9"/>
        <v>Yes</v>
      </c>
    </row>
    <row r="140" spans="1:12" x14ac:dyDescent="0.25">
      <c r="A140" s="1">
        <v>41674</v>
      </c>
      <c r="B140" s="2">
        <f t="shared" ref="B140:B203" si="10">YEAR(A140)</f>
        <v>2014</v>
      </c>
      <c r="C140" s="2">
        <f t="shared" si="8"/>
        <v>2</v>
      </c>
      <c r="D140" t="s">
        <v>437</v>
      </c>
      <c r="E140" t="s">
        <v>30</v>
      </c>
      <c r="F140" t="s">
        <v>11</v>
      </c>
      <c r="G140" t="s">
        <v>12</v>
      </c>
      <c r="H140" t="s">
        <v>438</v>
      </c>
      <c r="I140">
        <v>15.84</v>
      </c>
      <c r="J140">
        <v>3</v>
      </c>
      <c r="K140">
        <v>7.13</v>
      </c>
      <c r="L140" t="str">
        <f t="shared" si="9"/>
        <v>Yes</v>
      </c>
    </row>
    <row r="141" spans="1:12" x14ac:dyDescent="0.25">
      <c r="A141" s="1">
        <v>41674</v>
      </c>
      <c r="B141" s="2">
        <f t="shared" si="10"/>
        <v>2014</v>
      </c>
      <c r="C141" s="2">
        <f t="shared" si="8"/>
        <v>2</v>
      </c>
      <c r="D141" t="s">
        <v>437</v>
      </c>
      <c r="E141" t="s">
        <v>30</v>
      </c>
      <c r="F141" t="s">
        <v>39</v>
      </c>
      <c r="G141" t="s">
        <v>40</v>
      </c>
      <c r="H141" t="s">
        <v>439</v>
      </c>
      <c r="I141">
        <v>1049.93</v>
      </c>
      <c r="J141">
        <v>7</v>
      </c>
      <c r="K141">
        <v>293.98</v>
      </c>
      <c r="L141" t="str">
        <f t="shared" si="9"/>
        <v>Yes</v>
      </c>
    </row>
    <row r="142" spans="1:12" x14ac:dyDescent="0.25">
      <c r="A142" s="1">
        <v>41674</v>
      </c>
      <c r="B142" s="2">
        <f t="shared" si="10"/>
        <v>2014</v>
      </c>
      <c r="C142" s="2">
        <f t="shared" si="8"/>
        <v>2</v>
      </c>
      <c r="D142" t="s">
        <v>437</v>
      </c>
      <c r="E142" t="s">
        <v>30</v>
      </c>
      <c r="F142" t="s">
        <v>11</v>
      </c>
      <c r="G142" t="s">
        <v>92</v>
      </c>
      <c r="H142" t="s">
        <v>440</v>
      </c>
      <c r="I142">
        <v>154.9</v>
      </c>
      <c r="J142">
        <v>5</v>
      </c>
      <c r="K142">
        <v>40.270000000000003</v>
      </c>
      <c r="L142" t="str">
        <f t="shared" si="9"/>
        <v>Yes</v>
      </c>
    </row>
    <row r="143" spans="1:12" x14ac:dyDescent="0.25">
      <c r="A143" s="1">
        <v>41674</v>
      </c>
      <c r="B143" s="2">
        <f t="shared" si="10"/>
        <v>2014</v>
      </c>
      <c r="C143" s="2">
        <f t="shared" si="8"/>
        <v>2</v>
      </c>
      <c r="D143" t="s">
        <v>252</v>
      </c>
      <c r="E143" t="s">
        <v>10</v>
      </c>
      <c r="F143" t="s">
        <v>11</v>
      </c>
      <c r="G143" t="s">
        <v>12</v>
      </c>
      <c r="H143" t="s">
        <v>441</v>
      </c>
      <c r="I143">
        <v>26.72</v>
      </c>
      <c r="J143">
        <v>5</v>
      </c>
      <c r="K143">
        <v>9.35</v>
      </c>
      <c r="L143" t="str">
        <f t="shared" si="9"/>
        <v>Yes</v>
      </c>
    </row>
    <row r="144" spans="1:12" x14ac:dyDescent="0.25">
      <c r="A144" s="1">
        <v>41674</v>
      </c>
      <c r="B144" s="2">
        <f t="shared" si="10"/>
        <v>2014</v>
      </c>
      <c r="C144" s="2">
        <f t="shared" si="8"/>
        <v>2</v>
      </c>
      <c r="D144" t="s">
        <v>252</v>
      </c>
      <c r="E144" t="s">
        <v>10</v>
      </c>
      <c r="F144" t="s">
        <v>11</v>
      </c>
      <c r="G144" t="s">
        <v>12</v>
      </c>
      <c r="H144" t="s">
        <v>442</v>
      </c>
      <c r="I144">
        <v>33.49</v>
      </c>
      <c r="J144">
        <v>7</v>
      </c>
      <c r="K144">
        <v>10.47</v>
      </c>
      <c r="L144" t="str">
        <f t="shared" si="9"/>
        <v>Yes</v>
      </c>
    </row>
    <row r="145" spans="1:12" x14ac:dyDescent="0.25">
      <c r="A145" s="1">
        <v>41674</v>
      </c>
      <c r="B145" s="2">
        <f t="shared" si="10"/>
        <v>2014</v>
      </c>
      <c r="C145" s="2">
        <f t="shared" si="8"/>
        <v>2</v>
      </c>
      <c r="D145" t="s">
        <v>443</v>
      </c>
      <c r="E145" t="s">
        <v>55</v>
      </c>
      <c r="F145" t="s">
        <v>34</v>
      </c>
      <c r="G145" t="s">
        <v>47</v>
      </c>
      <c r="H145" t="s">
        <v>444</v>
      </c>
      <c r="I145">
        <v>177.68</v>
      </c>
      <c r="J145">
        <v>2</v>
      </c>
      <c r="K145">
        <v>46.2</v>
      </c>
      <c r="L145" t="str">
        <f t="shared" si="9"/>
        <v>Yes</v>
      </c>
    </row>
    <row r="146" spans="1:12" x14ac:dyDescent="0.25">
      <c r="A146" s="1">
        <v>41675</v>
      </c>
      <c r="B146" s="2">
        <f t="shared" si="10"/>
        <v>2014</v>
      </c>
      <c r="C146" s="2">
        <f t="shared" si="8"/>
        <v>2</v>
      </c>
      <c r="D146" t="s">
        <v>601</v>
      </c>
      <c r="E146" t="s">
        <v>78</v>
      </c>
      <c r="F146" t="s">
        <v>11</v>
      </c>
      <c r="G146" t="s">
        <v>92</v>
      </c>
      <c r="H146" t="s">
        <v>333</v>
      </c>
      <c r="I146">
        <v>26.14</v>
      </c>
      <c r="J146">
        <v>3</v>
      </c>
      <c r="K146">
        <v>1.96</v>
      </c>
      <c r="L146" t="str">
        <f t="shared" si="9"/>
        <v>Yes</v>
      </c>
    </row>
    <row r="147" spans="1:12" x14ac:dyDescent="0.25">
      <c r="A147" s="1">
        <v>41675</v>
      </c>
      <c r="B147" s="2">
        <f t="shared" si="10"/>
        <v>2014</v>
      </c>
      <c r="C147" s="2">
        <f t="shared" si="8"/>
        <v>2</v>
      </c>
      <c r="D147" t="s">
        <v>602</v>
      </c>
      <c r="E147" t="s">
        <v>123</v>
      </c>
      <c r="F147" t="s">
        <v>39</v>
      </c>
      <c r="G147" t="s">
        <v>603</v>
      </c>
      <c r="H147" t="s">
        <v>604</v>
      </c>
      <c r="I147">
        <v>479.98</v>
      </c>
      <c r="J147">
        <v>2</v>
      </c>
      <c r="K147">
        <v>90</v>
      </c>
      <c r="L147" t="str">
        <f t="shared" si="9"/>
        <v>Yes</v>
      </c>
    </row>
    <row r="148" spans="1:12" x14ac:dyDescent="0.25">
      <c r="A148" s="1">
        <v>41676</v>
      </c>
      <c r="B148" s="2">
        <f t="shared" si="10"/>
        <v>2014</v>
      </c>
      <c r="C148" s="2">
        <f t="shared" si="8"/>
        <v>2</v>
      </c>
      <c r="D148" t="s">
        <v>293</v>
      </c>
      <c r="E148" t="s">
        <v>296</v>
      </c>
      <c r="F148" t="s">
        <v>11</v>
      </c>
      <c r="G148" t="s">
        <v>20</v>
      </c>
      <c r="H148" t="s">
        <v>765</v>
      </c>
      <c r="I148">
        <v>59.81</v>
      </c>
      <c r="J148">
        <v>3</v>
      </c>
      <c r="K148">
        <v>19.440000000000001</v>
      </c>
      <c r="L148" t="str">
        <f t="shared" si="9"/>
        <v>Yes</v>
      </c>
    </row>
    <row r="149" spans="1:12" x14ac:dyDescent="0.25">
      <c r="A149" s="1">
        <v>41676</v>
      </c>
      <c r="B149" s="2">
        <f t="shared" si="10"/>
        <v>2014</v>
      </c>
      <c r="C149" s="2">
        <f t="shared" si="8"/>
        <v>2</v>
      </c>
      <c r="D149" t="s">
        <v>293</v>
      </c>
      <c r="E149" t="s">
        <v>296</v>
      </c>
      <c r="F149" t="s">
        <v>34</v>
      </c>
      <c r="G149" t="s">
        <v>47</v>
      </c>
      <c r="H149" t="s">
        <v>766</v>
      </c>
      <c r="I149">
        <v>73.319999999999993</v>
      </c>
      <c r="J149">
        <v>6</v>
      </c>
      <c r="K149">
        <v>22</v>
      </c>
      <c r="L149" t="str">
        <f t="shared" si="9"/>
        <v>Yes</v>
      </c>
    </row>
    <row r="150" spans="1:12" x14ac:dyDescent="0.25">
      <c r="A150" s="1">
        <v>41676</v>
      </c>
      <c r="B150" s="2">
        <f t="shared" si="10"/>
        <v>2014</v>
      </c>
      <c r="C150" s="2">
        <f t="shared" si="8"/>
        <v>2</v>
      </c>
      <c r="D150" t="s">
        <v>523</v>
      </c>
      <c r="E150" t="s">
        <v>30</v>
      </c>
      <c r="F150" t="s">
        <v>11</v>
      </c>
      <c r="G150" t="s">
        <v>24</v>
      </c>
      <c r="H150" t="s">
        <v>687</v>
      </c>
      <c r="I150">
        <v>8.56</v>
      </c>
      <c r="J150">
        <v>2</v>
      </c>
      <c r="K150">
        <v>2.65</v>
      </c>
      <c r="L150" t="str">
        <f t="shared" si="9"/>
        <v>Yes</v>
      </c>
    </row>
    <row r="151" spans="1:12" x14ac:dyDescent="0.25">
      <c r="A151" s="1">
        <v>41676</v>
      </c>
      <c r="B151" s="2">
        <f t="shared" si="10"/>
        <v>2014</v>
      </c>
      <c r="C151" s="2">
        <f t="shared" si="8"/>
        <v>2</v>
      </c>
      <c r="D151" t="s">
        <v>523</v>
      </c>
      <c r="E151" t="s">
        <v>30</v>
      </c>
      <c r="F151" t="s">
        <v>39</v>
      </c>
      <c r="G151" t="s">
        <v>40</v>
      </c>
      <c r="H151" t="s">
        <v>767</v>
      </c>
      <c r="I151">
        <v>239.97</v>
      </c>
      <c r="J151">
        <v>3</v>
      </c>
      <c r="K151">
        <v>67.19</v>
      </c>
      <c r="L151" t="str">
        <f t="shared" si="9"/>
        <v>Yes</v>
      </c>
    </row>
    <row r="152" spans="1:12" x14ac:dyDescent="0.25">
      <c r="A152" s="1">
        <v>41676</v>
      </c>
      <c r="B152" s="2">
        <f t="shared" si="10"/>
        <v>2014</v>
      </c>
      <c r="C152" s="2">
        <f t="shared" si="8"/>
        <v>2</v>
      </c>
      <c r="D152" t="s">
        <v>523</v>
      </c>
      <c r="E152" t="s">
        <v>30</v>
      </c>
      <c r="F152" t="s">
        <v>11</v>
      </c>
      <c r="G152" t="s">
        <v>18</v>
      </c>
      <c r="H152" t="s">
        <v>308</v>
      </c>
      <c r="I152">
        <v>356.94</v>
      </c>
      <c r="J152">
        <v>2</v>
      </c>
      <c r="K152">
        <v>107.08</v>
      </c>
      <c r="L152" t="str">
        <f t="shared" si="9"/>
        <v>Yes</v>
      </c>
    </row>
    <row r="153" spans="1:12" x14ac:dyDescent="0.25">
      <c r="A153" s="1">
        <v>41677</v>
      </c>
      <c r="B153" s="2">
        <f t="shared" si="10"/>
        <v>2014</v>
      </c>
      <c r="C153" s="2">
        <f t="shared" si="8"/>
        <v>2</v>
      </c>
      <c r="D153" t="s">
        <v>900</v>
      </c>
      <c r="E153" t="s">
        <v>177</v>
      </c>
      <c r="F153" t="s">
        <v>39</v>
      </c>
      <c r="G153" t="s">
        <v>40</v>
      </c>
      <c r="H153" t="s">
        <v>901</v>
      </c>
      <c r="I153">
        <v>73.98</v>
      </c>
      <c r="J153">
        <v>2</v>
      </c>
      <c r="K153">
        <v>19.97</v>
      </c>
      <c r="L153" t="str">
        <f t="shared" si="9"/>
        <v>Yes</v>
      </c>
    </row>
    <row r="154" spans="1:12" x14ac:dyDescent="0.25">
      <c r="A154" s="1">
        <v>41677</v>
      </c>
      <c r="B154" s="2">
        <f t="shared" si="10"/>
        <v>2014</v>
      </c>
      <c r="C154" s="2">
        <f t="shared" si="8"/>
        <v>2</v>
      </c>
      <c r="D154" t="s">
        <v>900</v>
      </c>
      <c r="E154" t="s">
        <v>177</v>
      </c>
      <c r="F154" t="s">
        <v>11</v>
      </c>
      <c r="G154" t="s">
        <v>24</v>
      </c>
      <c r="H154" t="s">
        <v>645</v>
      </c>
      <c r="I154">
        <v>5.58</v>
      </c>
      <c r="J154">
        <v>1</v>
      </c>
      <c r="K154">
        <v>2.1800000000000002</v>
      </c>
      <c r="L154" t="str">
        <f t="shared" si="9"/>
        <v>Yes</v>
      </c>
    </row>
    <row r="155" spans="1:12" x14ac:dyDescent="0.25">
      <c r="A155" s="1">
        <v>41678</v>
      </c>
      <c r="B155" s="2">
        <f t="shared" si="10"/>
        <v>2014</v>
      </c>
      <c r="C155" s="2">
        <f t="shared" si="8"/>
        <v>2</v>
      </c>
      <c r="D155" t="s">
        <v>1046</v>
      </c>
      <c r="E155" t="s">
        <v>186</v>
      </c>
      <c r="F155" t="s">
        <v>11</v>
      </c>
      <c r="G155" t="s">
        <v>20</v>
      </c>
      <c r="H155" t="s">
        <v>141</v>
      </c>
      <c r="I155">
        <v>26.7</v>
      </c>
      <c r="J155">
        <v>5</v>
      </c>
      <c r="K155">
        <v>12.55</v>
      </c>
      <c r="L155" t="str">
        <f t="shared" si="9"/>
        <v>Yes</v>
      </c>
    </row>
    <row r="156" spans="1:12" x14ac:dyDescent="0.25">
      <c r="A156" s="1">
        <v>41678</v>
      </c>
      <c r="B156" s="2">
        <f t="shared" si="10"/>
        <v>2014</v>
      </c>
      <c r="C156" s="2">
        <f t="shared" si="8"/>
        <v>2</v>
      </c>
      <c r="D156" t="s">
        <v>1046</v>
      </c>
      <c r="E156" t="s">
        <v>186</v>
      </c>
      <c r="F156" t="s">
        <v>39</v>
      </c>
      <c r="G156" t="s">
        <v>52</v>
      </c>
      <c r="H156" t="s">
        <v>1047</v>
      </c>
      <c r="I156">
        <v>21.2</v>
      </c>
      <c r="J156">
        <v>2</v>
      </c>
      <c r="K156">
        <v>9.1199999999999992</v>
      </c>
      <c r="L156" t="str">
        <f t="shared" si="9"/>
        <v>Yes</v>
      </c>
    </row>
    <row r="157" spans="1:12" x14ac:dyDescent="0.25">
      <c r="A157" s="1">
        <v>41678</v>
      </c>
      <c r="B157" s="2">
        <f t="shared" si="10"/>
        <v>2014</v>
      </c>
      <c r="C157" s="2">
        <f t="shared" si="8"/>
        <v>2</v>
      </c>
      <c r="D157" t="s">
        <v>1046</v>
      </c>
      <c r="E157" t="s">
        <v>186</v>
      </c>
      <c r="F157" t="s">
        <v>11</v>
      </c>
      <c r="G157" t="s">
        <v>18</v>
      </c>
      <c r="H157" t="s">
        <v>1048</v>
      </c>
      <c r="I157">
        <v>838.38</v>
      </c>
      <c r="J157">
        <v>2</v>
      </c>
      <c r="K157">
        <v>226.36</v>
      </c>
      <c r="L157" t="str">
        <f t="shared" si="9"/>
        <v>Yes</v>
      </c>
    </row>
    <row r="158" spans="1:12" x14ac:dyDescent="0.25">
      <c r="A158" s="1">
        <v>41679</v>
      </c>
      <c r="B158" s="2">
        <f t="shared" si="10"/>
        <v>2014</v>
      </c>
      <c r="C158" s="2">
        <f t="shared" si="8"/>
        <v>2</v>
      </c>
      <c r="D158" t="s">
        <v>599</v>
      </c>
      <c r="E158" t="s">
        <v>149</v>
      </c>
      <c r="F158" t="s">
        <v>11</v>
      </c>
      <c r="G158" t="s">
        <v>92</v>
      </c>
      <c r="H158" t="s">
        <v>206</v>
      </c>
      <c r="I158">
        <v>19.899999999999999</v>
      </c>
      <c r="J158">
        <v>1</v>
      </c>
      <c r="K158">
        <v>8.9600000000000009</v>
      </c>
      <c r="L158" t="str">
        <f t="shared" si="9"/>
        <v>Yes</v>
      </c>
    </row>
    <row r="159" spans="1:12" x14ac:dyDescent="0.25">
      <c r="A159" s="1">
        <v>41679</v>
      </c>
      <c r="B159" s="2">
        <f t="shared" si="10"/>
        <v>2014</v>
      </c>
      <c r="C159" s="2">
        <f t="shared" si="8"/>
        <v>2</v>
      </c>
      <c r="D159" t="s">
        <v>599</v>
      </c>
      <c r="E159" t="s">
        <v>149</v>
      </c>
      <c r="F159" t="s">
        <v>34</v>
      </c>
      <c r="G159" t="s">
        <v>47</v>
      </c>
      <c r="H159" t="s">
        <v>1205</v>
      </c>
      <c r="I159">
        <v>70.709999999999994</v>
      </c>
      <c r="J159">
        <v>1</v>
      </c>
      <c r="K159">
        <v>4.95</v>
      </c>
      <c r="L159" t="str">
        <f t="shared" si="9"/>
        <v>Yes</v>
      </c>
    </row>
    <row r="160" spans="1:12" x14ac:dyDescent="0.25">
      <c r="A160" s="1">
        <v>41679</v>
      </c>
      <c r="B160" s="2">
        <f t="shared" si="10"/>
        <v>2014</v>
      </c>
      <c r="C160" s="2">
        <f t="shared" si="8"/>
        <v>2</v>
      </c>
      <c r="D160" t="s">
        <v>256</v>
      </c>
      <c r="E160" t="s">
        <v>149</v>
      </c>
      <c r="F160" t="s">
        <v>11</v>
      </c>
      <c r="G160" t="s">
        <v>24</v>
      </c>
      <c r="H160" t="s">
        <v>1206</v>
      </c>
      <c r="I160">
        <v>21.24</v>
      </c>
      <c r="J160">
        <v>3</v>
      </c>
      <c r="K160">
        <v>8.07</v>
      </c>
      <c r="L160" t="str">
        <f t="shared" si="9"/>
        <v>Yes</v>
      </c>
    </row>
    <row r="161" spans="1:12" x14ac:dyDescent="0.25">
      <c r="A161" s="1">
        <v>41679</v>
      </c>
      <c r="B161" s="2">
        <f t="shared" si="10"/>
        <v>2014</v>
      </c>
      <c r="C161" s="2">
        <f t="shared" si="8"/>
        <v>2</v>
      </c>
      <c r="D161" t="s">
        <v>1207</v>
      </c>
      <c r="E161" t="s">
        <v>149</v>
      </c>
      <c r="F161" t="s">
        <v>11</v>
      </c>
      <c r="G161" t="s">
        <v>24</v>
      </c>
      <c r="H161" t="s">
        <v>1006</v>
      </c>
      <c r="I161">
        <v>57.75</v>
      </c>
      <c r="J161">
        <v>5</v>
      </c>
      <c r="K161">
        <v>16.170000000000002</v>
      </c>
      <c r="L161" t="str">
        <f t="shared" si="9"/>
        <v>Yes</v>
      </c>
    </row>
    <row r="162" spans="1:12" x14ac:dyDescent="0.25">
      <c r="A162" s="1">
        <v>41679</v>
      </c>
      <c r="B162" s="2">
        <f t="shared" si="10"/>
        <v>2014</v>
      </c>
      <c r="C162" s="2">
        <f t="shared" si="8"/>
        <v>2</v>
      </c>
      <c r="D162" t="s">
        <v>1207</v>
      </c>
      <c r="E162" t="s">
        <v>149</v>
      </c>
      <c r="F162" t="s">
        <v>11</v>
      </c>
      <c r="G162" t="s">
        <v>12</v>
      </c>
      <c r="H162" t="s">
        <v>625</v>
      </c>
      <c r="I162">
        <v>14.94</v>
      </c>
      <c r="J162">
        <v>3</v>
      </c>
      <c r="K162">
        <v>7.02</v>
      </c>
      <c r="L162" t="str">
        <f t="shared" si="9"/>
        <v>Yes</v>
      </c>
    </row>
    <row r="163" spans="1:12" x14ac:dyDescent="0.25">
      <c r="A163" s="1">
        <v>41679</v>
      </c>
      <c r="B163" s="2">
        <f t="shared" si="10"/>
        <v>2014</v>
      </c>
      <c r="C163" s="2">
        <f t="shared" si="8"/>
        <v>2</v>
      </c>
      <c r="D163" t="s">
        <v>394</v>
      </c>
      <c r="E163" t="s">
        <v>15</v>
      </c>
      <c r="F163" t="s">
        <v>39</v>
      </c>
      <c r="G163" t="s">
        <v>52</v>
      </c>
      <c r="H163" t="s">
        <v>731</v>
      </c>
      <c r="I163">
        <v>239.98</v>
      </c>
      <c r="J163">
        <v>3</v>
      </c>
      <c r="K163">
        <v>53.99</v>
      </c>
      <c r="L163" t="str">
        <f t="shared" si="9"/>
        <v>Yes</v>
      </c>
    </row>
    <row r="164" spans="1:12" x14ac:dyDescent="0.25">
      <c r="A164" s="1">
        <v>41679</v>
      </c>
      <c r="B164" s="2">
        <f t="shared" si="10"/>
        <v>2014</v>
      </c>
      <c r="C164" s="2">
        <f t="shared" si="8"/>
        <v>2</v>
      </c>
      <c r="D164" t="s">
        <v>1095</v>
      </c>
      <c r="E164" t="s">
        <v>10</v>
      </c>
      <c r="F164" t="s">
        <v>39</v>
      </c>
      <c r="G164" t="s">
        <v>302</v>
      </c>
      <c r="H164" t="s">
        <v>1208</v>
      </c>
      <c r="I164">
        <v>559.71</v>
      </c>
      <c r="J164">
        <v>3</v>
      </c>
      <c r="K164">
        <v>-121.27</v>
      </c>
      <c r="L164" t="str">
        <f t="shared" si="9"/>
        <v>No</v>
      </c>
    </row>
    <row r="165" spans="1:12" x14ac:dyDescent="0.25">
      <c r="A165" s="1">
        <v>41679</v>
      </c>
      <c r="B165" s="2">
        <f t="shared" si="10"/>
        <v>2014</v>
      </c>
      <c r="C165" s="2">
        <f t="shared" si="8"/>
        <v>2</v>
      </c>
      <c r="D165" t="s">
        <v>193</v>
      </c>
      <c r="E165" t="s">
        <v>101</v>
      </c>
      <c r="F165" t="s">
        <v>11</v>
      </c>
      <c r="G165" t="s">
        <v>20</v>
      </c>
      <c r="H165" t="s">
        <v>1142</v>
      </c>
      <c r="I165">
        <v>1793.98</v>
      </c>
      <c r="J165">
        <v>2</v>
      </c>
      <c r="K165">
        <v>843.17</v>
      </c>
      <c r="L165" t="str">
        <f t="shared" si="9"/>
        <v>Yes</v>
      </c>
    </row>
    <row r="166" spans="1:12" x14ac:dyDescent="0.25">
      <c r="A166" s="1">
        <v>41679</v>
      </c>
      <c r="B166" s="2">
        <f t="shared" si="10"/>
        <v>2014</v>
      </c>
      <c r="C166" s="2">
        <f t="shared" si="8"/>
        <v>2</v>
      </c>
      <c r="D166" t="s">
        <v>778</v>
      </c>
      <c r="E166" t="s">
        <v>15</v>
      </c>
      <c r="F166" t="s">
        <v>39</v>
      </c>
      <c r="G166" t="s">
        <v>52</v>
      </c>
      <c r="H166" t="s">
        <v>1134</v>
      </c>
      <c r="I166">
        <v>475.94</v>
      </c>
      <c r="J166">
        <v>7</v>
      </c>
      <c r="K166">
        <v>95.19</v>
      </c>
      <c r="L166" t="str">
        <f t="shared" si="9"/>
        <v>Yes</v>
      </c>
    </row>
    <row r="167" spans="1:12" x14ac:dyDescent="0.25">
      <c r="A167" s="1">
        <v>41680</v>
      </c>
      <c r="B167" s="2">
        <f t="shared" si="10"/>
        <v>2014</v>
      </c>
      <c r="C167" s="2">
        <f t="shared" si="8"/>
        <v>2</v>
      </c>
      <c r="D167" t="s">
        <v>1417</v>
      </c>
      <c r="E167" t="s">
        <v>95</v>
      </c>
      <c r="F167" t="s">
        <v>11</v>
      </c>
      <c r="G167" t="s">
        <v>12</v>
      </c>
      <c r="H167" t="s">
        <v>1418</v>
      </c>
      <c r="I167">
        <v>9.41</v>
      </c>
      <c r="J167">
        <v>2</v>
      </c>
      <c r="K167">
        <v>3.41</v>
      </c>
      <c r="L167" t="str">
        <f t="shared" si="9"/>
        <v>Yes</v>
      </c>
    </row>
    <row r="168" spans="1:12" x14ac:dyDescent="0.25">
      <c r="A168" s="1">
        <v>41680</v>
      </c>
      <c r="B168" s="2">
        <f t="shared" si="10"/>
        <v>2014</v>
      </c>
      <c r="C168" s="2">
        <f t="shared" si="8"/>
        <v>2</v>
      </c>
      <c r="D168" t="s">
        <v>1417</v>
      </c>
      <c r="E168" t="s">
        <v>95</v>
      </c>
      <c r="F168" t="s">
        <v>11</v>
      </c>
      <c r="G168" t="s">
        <v>43</v>
      </c>
      <c r="H168" t="s">
        <v>160</v>
      </c>
      <c r="I168">
        <v>4.67</v>
      </c>
      <c r="J168">
        <v>2</v>
      </c>
      <c r="K168">
        <v>1.46</v>
      </c>
      <c r="L168" t="str">
        <f t="shared" si="9"/>
        <v>Yes</v>
      </c>
    </row>
    <row r="169" spans="1:12" x14ac:dyDescent="0.25">
      <c r="A169" s="1">
        <v>41680</v>
      </c>
      <c r="B169" s="2">
        <f t="shared" si="10"/>
        <v>2014</v>
      </c>
      <c r="C169" s="2">
        <f t="shared" si="8"/>
        <v>2</v>
      </c>
      <c r="D169" t="s">
        <v>1417</v>
      </c>
      <c r="E169" t="s">
        <v>95</v>
      </c>
      <c r="F169" t="s">
        <v>39</v>
      </c>
      <c r="G169" t="s">
        <v>40</v>
      </c>
      <c r="H169" t="s">
        <v>1419</v>
      </c>
      <c r="I169">
        <v>318.39999999999998</v>
      </c>
      <c r="J169">
        <v>2</v>
      </c>
      <c r="K169">
        <v>107.46</v>
      </c>
      <c r="L169" t="str">
        <f t="shared" si="9"/>
        <v>Yes</v>
      </c>
    </row>
    <row r="170" spans="1:12" x14ac:dyDescent="0.25">
      <c r="A170" s="1">
        <v>41680</v>
      </c>
      <c r="B170" s="2">
        <f t="shared" si="10"/>
        <v>2014</v>
      </c>
      <c r="C170" s="2">
        <f t="shared" si="8"/>
        <v>2</v>
      </c>
      <c r="D170" t="s">
        <v>1417</v>
      </c>
      <c r="E170" t="s">
        <v>95</v>
      </c>
      <c r="F170" t="s">
        <v>11</v>
      </c>
      <c r="G170" t="s">
        <v>63</v>
      </c>
      <c r="H170" t="s">
        <v>1420</v>
      </c>
      <c r="I170">
        <v>12.77</v>
      </c>
      <c r="J170">
        <v>6</v>
      </c>
      <c r="K170">
        <v>4.63</v>
      </c>
      <c r="L170" t="str">
        <f t="shared" si="9"/>
        <v>Yes</v>
      </c>
    </row>
    <row r="171" spans="1:12" x14ac:dyDescent="0.25">
      <c r="A171" s="1">
        <v>41680</v>
      </c>
      <c r="B171" s="2">
        <f t="shared" si="10"/>
        <v>2014</v>
      </c>
      <c r="C171" s="2">
        <f t="shared" si="8"/>
        <v>2</v>
      </c>
      <c r="D171" t="s">
        <v>1417</v>
      </c>
      <c r="E171" t="s">
        <v>95</v>
      </c>
      <c r="F171" t="s">
        <v>11</v>
      </c>
      <c r="G171" t="s">
        <v>200</v>
      </c>
      <c r="H171" t="s">
        <v>1421</v>
      </c>
      <c r="I171">
        <v>15.36</v>
      </c>
      <c r="J171">
        <v>2</v>
      </c>
      <c r="K171">
        <v>-3.26</v>
      </c>
      <c r="L171" t="str">
        <f t="shared" si="9"/>
        <v>No</v>
      </c>
    </row>
    <row r="172" spans="1:12" x14ac:dyDescent="0.25">
      <c r="A172" s="1">
        <v>41680</v>
      </c>
      <c r="B172" s="2">
        <f t="shared" si="10"/>
        <v>2014</v>
      </c>
      <c r="C172" s="2">
        <f t="shared" si="8"/>
        <v>2</v>
      </c>
      <c r="D172" t="s">
        <v>1417</v>
      </c>
      <c r="E172" t="s">
        <v>95</v>
      </c>
      <c r="F172" t="s">
        <v>39</v>
      </c>
      <c r="G172" t="s">
        <v>40</v>
      </c>
      <c r="H172" t="s">
        <v>520</v>
      </c>
      <c r="I172">
        <v>230.38</v>
      </c>
      <c r="J172">
        <v>3</v>
      </c>
      <c r="K172">
        <v>20.16</v>
      </c>
      <c r="L172" t="str">
        <f t="shared" si="9"/>
        <v>Yes</v>
      </c>
    </row>
    <row r="173" spans="1:12" x14ac:dyDescent="0.25">
      <c r="A173" s="1">
        <v>41680</v>
      </c>
      <c r="B173" s="2">
        <f t="shared" si="10"/>
        <v>2014</v>
      </c>
      <c r="C173" s="2">
        <f t="shared" si="8"/>
        <v>2</v>
      </c>
      <c r="D173" t="s">
        <v>1417</v>
      </c>
      <c r="E173" t="s">
        <v>95</v>
      </c>
      <c r="F173" t="s">
        <v>39</v>
      </c>
      <c r="G173" t="s">
        <v>52</v>
      </c>
      <c r="H173" t="s">
        <v>1422</v>
      </c>
      <c r="I173">
        <v>7.16</v>
      </c>
      <c r="J173">
        <v>1</v>
      </c>
      <c r="K173">
        <v>-0.09</v>
      </c>
      <c r="L173" t="str">
        <f t="shared" si="9"/>
        <v>No</v>
      </c>
    </row>
    <row r="174" spans="1:12" x14ac:dyDescent="0.25">
      <c r="A174" s="1">
        <v>41681</v>
      </c>
      <c r="B174" s="2">
        <f t="shared" si="10"/>
        <v>2014</v>
      </c>
      <c r="C174" s="2">
        <f t="shared" si="8"/>
        <v>2</v>
      </c>
      <c r="D174" t="s">
        <v>983</v>
      </c>
      <c r="E174" t="s">
        <v>149</v>
      </c>
      <c r="F174" t="s">
        <v>11</v>
      </c>
      <c r="G174" t="s">
        <v>16</v>
      </c>
      <c r="H174" t="s">
        <v>1336</v>
      </c>
      <c r="I174">
        <v>34.86</v>
      </c>
      <c r="J174">
        <v>7</v>
      </c>
      <c r="K174">
        <v>16.04</v>
      </c>
      <c r="L174" t="str">
        <f t="shared" si="9"/>
        <v>Yes</v>
      </c>
    </row>
    <row r="175" spans="1:12" x14ac:dyDescent="0.25">
      <c r="A175" s="1">
        <v>41681</v>
      </c>
      <c r="B175" s="2">
        <f t="shared" si="10"/>
        <v>2014</v>
      </c>
      <c r="C175" s="2">
        <f t="shared" si="8"/>
        <v>2</v>
      </c>
      <c r="D175" t="s">
        <v>983</v>
      </c>
      <c r="E175" t="s">
        <v>149</v>
      </c>
      <c r="F175" t="s">
        <v>34</v>
      </c>
      <c r="G175" t="s">
        <v>47</v>
      </c>
      <c r="H175" t="s">
        <v>1020</v>
      </c>
      <c r="I175">
        <v>89.34</v>
      </c>
      <c r="J175">
        <v>6</v>
      </c>
      <c r="K175">
        <v>24.12</v>
      </c>
      <c r="L175" t="str">
        <f t="shared" si="9"/>
        <v>Yes</v>
      </c>
    </row>
    <row r="176" spans="1:12" x14ac:dyDescent="0.25">
      <c r="A176" s="1">
        <v>41681</v>
      </c>
      <c r="B176" s="2">
        <f t="shared" si="10"/>
        <v>2014</v>
      </c>
      <c r="C176" s="2">
        <f t="shared" si="8"/>
        <v>2</v>
      </c>
      <c r="D176" t="s">
        <v>1546</v>
      </c>
      <c r="E176" t="s">
        <v>10</v>
      </c>
      <c r="F176" t="s">
        <v>39</v>
      </c>
      <c r="G176" t="s">
        <v>40</v>
      </c>
      <c r="H176" t="s">
        <v>901</v>
      </c>
      <c r="I176">
        <v>88.78</v>
      </c>
      <c r="J176">
        <v>3</v>
      </c>
      <c r="K176">
        <v>7.77</v>
      </c>
      <c r="L176" t="str">
        <f t="shared" si="9"/>
        <v>Yes</v>
      </c>
    </row>
    <row r="177" spans="1:12" x14ac:dyDescent="0.25">
      <c r="A177" s="1">
        <v>41681</v>
      </c>
      <c r="B177" s="2">
        <f t="shared" si="10"/>
        <v>2014</v>
      </c>
      <c r="C177" s="2">
        <f t="shared" si="8"/>
        <v>2</v>
      </c>
      <c r="D177" t="s">
        <v>154</v>
      </c>
      <c r="E177" t="s">
        <v>78</v>
      </c>
      <c r="F177" t="s">
        <v>39</v>
      </c>
      <c r="G177" t="s">
        <v>40</v>
      </c>
      <c r="H177" t="s">
        <v>1352</v>
      </c>
      <c r="I177">
        <v>539.96</v>
      </c>
      <c r="J177">
        <v>6</v>
      </c>
      <c r="K177">
        <v>-107.99</v>
      </c>
      <c r="L177" t="str">
        <f t="shared" si="9"/>
        <v>No</v>
      </c>
    </row>
    <row r="178" spans="1:12" x14ac:dyDescent="0.25">
      <c r="A178" s="1">
        <v>41681</v>
      </c>
      <c r="B178" s="2">
        <f t="shared" si="10"/>
        <v>2014</v>
      </c>
      <c r="C178" s="2">
        <f t="shared" si="8"/>
        <v>2</v>
      </c>
      <c r="D178" t="s">
        <v>154</v>
      </c>
      <c r="E178" t="s">
        <v>78</v>
      </c>
      <c r="F178" t="s">
        <v>39</v>
      </c>
      <c r="G178" t="s">
        <v>40</v>
      </c>
      <c r="H178" t="s">
        <v>735</v>
      </c>
      <c r="I178">
        <v>50.23</v>
      </c>
      <c r="J178">
        <v>7</v>
      </c>
      <c r="K178">
        <v>-10.050000000000001</v>
      </c>
      <c r="L178" t="str">
        <f t="shared" si="9"/>
        <v>No</v>
      </c>
    </row>
    <row r="179" spans="1:12" x14ac:dyDescent="0.25">
      <c r="A179" s="1">
        <v>41681</v>
      </c>
      <c r="B179" s="2">
        <f t="shared" si="10"/>
        <v>2014</v>
      </c>
      <c r="C179" s="2">
        <f t="shared" si="8"/>
        <v>2</v>
      </c>
      <c r="D179" t="s">
        <v>154</v>
      </c>
      <c r="E179" t="s">
        <v>78</v>
      </c>
      <c r="F179" t="s">
        <v>11</v>
      </c>
      <c r="G179" t="s">
        <v>20</v>
      </c>
      <c r="H179" t="s">
        <v>952</v>
      </c>
      <c r="I179">
        <v>19.239999999999998</v>
      </c>
      <c r="J179">
        <v>3</v>
      </c>
      <c r="K179">
        <v>-13.47</v>
      </c>
      <c r="L179" t="str">
        <f t="shared" si="9"/>
        <v>No</v>
      </c>
    </row>
    <row r="180" spans="1:12" x14ac:dyDescent="0.25">
      <c r="A180" s="1">
        <v>41681</v>
      </c>
      <c r="B180" s="2">
        <f t="shared" si="10"/>
        <v>2014</v>
      </c>
      <c r="C180" s="2">
        <f t="shared" si="8"/>
        <v>2</v>
      </c>
      <c r="D180" t="s">
        <v>1547</v>
      </c>
      <c r="E180" t="s">
        <v>123</v>
      </c>
      <c r="F180" t="s">
        <v>39</v>
      </c>
      <c r="G180" t="s">
        <v>52</v>
      </c>
      <c r="H180" t="s">
        <v>486</v>
      </c>
      <c r="I180">
        <v>799.92</v>
      </c>
      <c r="J180">
        <v>10</v>
      </c>
      <c r="K180">
        <v>239.98</v>
      </c>
      <c r="L180" t="str">
        <f t="shared" si="9"/>
        <v>Yes</v>
      </c>
    </row>
    <row r="181" spans="1:12" x14ac:dyDescent="0.25">
      <c r="A181" s="1">
        <v>41681</v>
      </c>
      <c r="B181" s="2">
        <f t="shared" si="10"/>
        <v>2014</v>
      </c>
      <c r="C181" s="2">
        <f t="shared" si="8"/>
        <v>2</v>
      </c>
      <c r="D181" t="s">
        <v>1548</v>
      </c>
      <c r="E181" t="s">
        <v>27</v>
      </c>
      <c r="F181" t="s">
        <v>39</v>
      </c>
      <c r="G181" t="s">
        <v>40</v>
      </c>
      <c r="H181" t="s">
        <v>174</v>
      </c>
      <c r="I181">
        <v>46.38</v>
      </c>
      <c r="J181">
        <v>2</v>
      </c>
      <c r="K181">
        <v>5.22</v>
      </c>
      <c r="L181" t="str">
        <f t="shared" si="9"/>
        <v>Yes</v>
      </c>
    </row>
    <row r="182" spans="1:12" x14ac:dyDescent="0.25">
      <c r="A182" s="1">
        <v>41681</v>
      </c>
      <c r="B182" s="2">
        <f t="shared" si="10"/>
        <v>2014</v>
      </c>
      <c r="C182" s="2">
        <f t="shared" si="8"/>
        <v>2</v>
      </c>
      <c r="D182" t="s">
        <v>1548</v>
      </c>
      <c r="E182" t="s">
        <v>27</v>
      </c>
      <c r="F182" t="s">
        <v>11</v>
      </c>
      <c r="G182" t="s">
        <v>18</v>
      </c>
      <c r="H182" t="s">
        <v>1549</v>
      </c>
      <c r="I182">
        <v>362.92</v>
      </c>
      <c r="J182">
        <v>2</v>
      </c>
      <c r="K182">
        <v>105.25</v>
      </c>
      <c r="L182" t="str">
        <f t="shared" si="9"/>
        <v>Yes</v>
      </c>
    </row>
    <row r="183" spans="1:12" x14ac:dyDescent="0.25">
      <c r="A183" s="1">
        <v>41681</v>
      </c>
      <c r="B183" s="2">
        <f t="shared" si="10"/>
        <v>2014</v>
      </c>
      <c r="C183" s="2">
        <f t="shared" si="8"/>
        <v>2</v>
      </c>
      <c r="D183" t="s">
        <v>1550</v>
      </c>
      <c r="E183" t="s">
        <v>164</v>
      </c>
      <c r="F183" t="s">
        <v>39</v>
      </c>
      <c r="G183" t="s">
        <v>52</v>
      </c>
      <c r="H183" t="s">
        <v>986</v>
      </c>
      <c r="I183">
        <v>41.94</v>
      </c>
      <c r="J183">
        <v>2</v>
      </c>
      <c r="K183">
        <v>15.1</v>
      </c>
      <c r="L183" t="str">
        <f t="shared" si="9"/>
        <v>Yes</v>
      </c>
    </row>
    <row r="184" spans="1:12" x14ac:dyDescent="0.25">
      <c r="A184" s="1">
        <v>41681</v>
      </c>
      <c r="B184" s="2">
        <f t="shared" si="10"/>
        <v>2014</v>
      </c>
      <c r="C184" s="2">
        <f t="shared" si="8"/>
        <v>2</v>
      </c>
      <c r="D184" t="s">
        <v>1550</v>
      </c>
      <c r="E184" t="s">
        <v>164</v>
      </c>
      <c r="F184" t="s">
        <v>39</v>
      </c>
      <c r="G184" t="s">
        <v>40</v>
      </c>
      <c r="H184" t="s">
        <v>1551</v>
      </c>
      <c r="I184">
        <v>52.79</v>
      </c>
      <c r="J184">
        <v>1</v>
      </c>
      <c r="K184">
        <v>4.62</v>
      </c>
      <c r="L184" t="str">
        <f t="shared" si="9"/>
        <v>Yes</v>
      </c>
    </row>
    <row r="185" spans="1:12" x14ac:dyDescent="0.25">
      <c r="A185" s="1">
        <v>41682</v>
      </c>
      <c r="B185" s="2">
        <f t="shared" si="10"/>
        <v>2014</v>
      </c>
      <c r="C185" s="2">
        <f t="shared" si="8"/>
        <v>2</v>
      </c>
      <c r="D185" t="s">
        <v>1733</v>
      </c>
      <c r="E185" t="s">
        <v>149</v>
      </c>
      <c r="F185" t="s">
        <v>39</v>
      </c>
      <c r="G185" t="s">
        <v>52</v>
      </c>
      <c r="H185" t="s">
        <v>84</v>
      </c>
      <c r="I185">
        <v>119.96</v>
      </c>
      <c r="J185">
        <v>4</v>
      </c>
      <c r="K185">
        <v>52.78</v>
      </c>
      <c r="L185" t="str">
        <f t="shared" si="9"/>
        <v>Yes</v>
      </c>
    </row>
    <row r="186" spans="1:12" x14ac:dyDescent="0.25">
      <c r="A186" s="1">
        <v>41682</v>
      </c>
      <c r="B186" s="2">
        <f t="shared" si="10"/>
        <v>2014</v>
      </c>
      <c r="C186" s="2">
        <f t="shared" si="8"/>
        <v>2</v>
      </c>
      <c r="D186" t="s">
        <v>1733</v>
      </c>
      <c r="E186" t="s">
        <v>149</v>
      </c>
      <c r="F186" t="s">
        <v>34</v>
      </c>
      <c r="G186" t="s">
        <v>74</v>
      </c>
      <c r="H186" t="s">
        <v>777</v>
      </c>
      <c r="I186">
        <v>883.92</v>
      </c>
      <c r="J186">
        <v>5</v>
      </c>
      <c r="K186">
        <v>-110.49</v>
      </c>
      <c r="L186" t="str">
        <f t="shared" si="9"/>
        <v>No</v>
      </c>
    </row>
    <row r="187" spans="1:12" x14ac:dyDescent="0.25">
      <c r="A187" s="1">
        <v>41682</v>
      </c>
      <c r="B187" s="2">
        <f t="shared" si="10"/>
        <v>2014</v>
      </c>
      <c r="C187" s="2">
        <f t="shared" si="8"/>
        <v>2</v>
      </c>
      <c r="D187" t="s">
        <v>1733</v>
      </c>
      <c r="E187" t="s">
        <v>149</v>
      </c>
      <c r="F187" t="s">
        <v>11</v>
      </c>
      <c r="G187" t="s">
        <v>20</v>
      </c>
      <c r="H187" t="s">
        <v>1225</v>
      </c>
      <c r="I187">
        <v>46.72</v>
      </c>
      <c r="J187">
        <v>8</v>
      </c>
      <c r="K187">
        <v>15.77</v>
      </c>
      <c r="L187" t="str">
        <f t="shared" si="9"/>
        <v>Yes</v>
      </c>
    </row>
    <row r="188" spans="1:12" x14ac:dyDescent="0.25">
      <c r="A188" s="1">
        <v>41682</v>
      </c>
      <c r="B188" s="2">
        <f t="shared" si="10"/>
        <v>2014</v>
      </c>
      <c r="C188" s="2">
        <f t="shared" si="8"/>
        <v>2</v>
      </c>
      <c r="D188" t="s">
        <v>1734</v>
      </c>
      <c r="E188" t="s">
        <v>10</v>
      </c>
      <c r="F188" t="s">
        <v>34</v>
      </c>
      <c r="G188" t="s">
        <v>47</v>
      </c>
      <c r="H188" t="s">
        <v>1391</v>
      </c>
      <c r="I188">
        <v>58.36</v>
      </c>
      <c r="J188">
        <v>5</v>
      </c>
      <c r="K188">
        <v>-24.8</v>
      </c>
      <c r="L188" t="str">
        <f t="shared" si="9"/>
        <v>No</v>
      </c>
    </row>
    <row r="189" spans="1:12" x14ac:dyDescent="0.25">
      <c r="A189" s="1">
        <v>41682</v>
      </c>
      <c r="B189" s="2">
        <f t="shared" si="10"/>
        <v>2014</v>
      </c>
      <c r="C189" s="2">
        <f t="shared" si="8"/>
        <v>2</v>
      </c>
      <c r="D189" t="s">
        <v>1734</v>
      </c>
      <c r="E189" t="s">
        <v>10</v>
      </c>
      <c r="F189" t="s">
        <v>11</v>
      </c>
      <c r="G189" t="s">
        <v>24</v>
      </c>
      <c r="H189" t="s">
        <v>1569</v>
      </c>
      <c r="I189">
        <v>16.46</v>
      </c>
      <c r="J189">
        <v>7</v>
      </c>
      <c r="K189">
        <v>1.44</v>
      </c>
      <c r="L189" t="str">
        <f t="shared" si="9"/>
        <v>Yes</v>
      </c>
    </row>
    <row r="190" spans="1:12" x14ac:dyDescent="0.25">
      <c r="A190" s="1">
        <v>41682</v>
      </c>
      <c r="B190" s="2">
        <f t="shared" si="10"/>
        <v>2014</v>
      </c>
      <c r="C190" s="2">
        <f t="shared" si="8"/>
        <v>2</v>
      </c>
      <c r="D190" t="s">
        <v>1734</v>
      </c>
      <c r="E190" t="s">
        <v>10</v>
      </c>
      <c r="F190" t="s">
        <v>34</v>
      </c>
      <c r="G190" t="s">
        <v>47</v>
      </c>
      <c r="H190" t="s">
        <v>1735</v>
      </c>
      <c r="I190">
        <v>39.96</v>
      </c>
      <c r="J190">
        <v>5</v>
      </c>
      <c r="K190">
        <v>-23.98</v>
      </c>
      <c r="L190" t="str">
        <f t="shared" si="9"/>
        <v>No</v>
      </c>
    </row>
    <row r="191" spans="1:12" x14ac:dyDescent="0.25">
      <c r="A191" s="1">
        <v>41682</v>
      </c>
      <c r="B191" s="2">
        <f t="shared" si="10"/>
        <v>2014</v>
      </c>
      <c r="C191" s="2">
        <f t="shared" si="8"/>
        <v>2</v>
      </c>
      <c r="D191" t="s">
        <v>1736</v>
      </c>
      <c r="E191" t="s">
        <v>78</v>
      </c>
      <c r="F191" t="s">
        <v>39</v>
      </c>
      <c r="G191" t="s">
        <v>52</v>
      </c>
      <c r="H191" t="s">
        <v>1737</v>
      </c>
      <c r="I191">
        <v>119.8</v>
      </c>
      <c r="J191">
        <v>5</v>
      </c>
      <c r="K191">
        <v>29.95</v>
      </c>
      <c r="L191" t="str">
        <f t="shared" si="9"/>
        <v>Yes</v>
      </c>
    </row>
    <row r="192" spans="1:12" x14ac:dyDescent="0.25">
      <c r="A192" s="1">
        <v>41682</v>
      </c>
      <c r="B192" s="2">
        <f t="shared" si="10"/>
        <v>2014</v>
      </c>
      <c r="C192" s="2">
        <f t="shared" si="8"/>
        <v>2</v>
      </c>
      <c r="D192" t="s">
        <v>1738</v>
      </c>
      <c r="E192" t="s">
        <v>15</v>
      </c>
      <c r="F192" t="s">
        <v>11</v>
      </c>
      <c r="G192" t="s">
        <v>92</v>
      </c>
      <c r="H192" t="s">
        <v>658</v>
      </c>
      <c r="I192">
        <v>2.39</v>
      </c>
      <c r="J192">
        <v>1</v>
      </c>
      <c r="K192">
        <v>-6.34</v>
      </c>
      <c r="L192" t="str">
        <f t="shared" si="9"/>
        <v>No</v>
      </c>
    </row>
    <row r="193" spans="1:12" x14ac:dyDescent="0.25">
      <c r="A193" s="1">
        <v>41682</v>
      </c>
      <c r="B193" s="2">
        <f t="shared" si="10"/>
        <v>2014</v>
      </c>
      <c r="C193" s="2">
        <f t="shared" si="8"/>
        <v>2</v>
      </c>
      <c r="D193" t="s">
        <v>1289</v>
      </c>
      <c r="E193" t="s">
        <v>531</v>
      </c>
      <c r="F193" t="s">
        <v>34</v>
      </c>
      <c r="G193" t="s">
        <v>47</v>
      </c>
      <c r="H193" t="s">
        <v>1739</v>
      </c>
      <c r="I193">
        <v>60.72</v>
      </c>
      <c r="J193">
        <v>3</v>
      </c>
      <c r="K193">
        <v>23.68</v>
      </c>
      <c r="L193" t="str">
        <f t="shared" si="9"/>
        <v>Yes</v>
      </c>
    </row>
    <row r="194" spans="1:12" x14ac:dyDescent="0.25">
      <c r="A194" s="1">
        <v>41682</v>
      </c>
      <c r="B194" s="2">
        <f t="shared" si="10"/>
        <v>2014</v>
      </c>
      <c r="C194" s="2">
        <f t="shared" ref="C194:C257" si="11">MONTH(A194)</f>
        <v>2</v>
      </c>
      <c r="D194" t="s">
        <v>1289</v>
      </c>
      <c r="E194" t="s">
        <v>531</v>
      </c>
      <c r="F194" t="s">
        <v>11</v>
      </c>
      <c r="G194" t="s">
        <v>12</v>
      </c>
      <c r="H194" t="s">
        <v>1294</v>
      </c>
      <c r="I194">
        <v>146.82</v>
      </c>
      <c r="J194">
        <v>3</v>
      </c>
      <c r="K194">
        <v>73.41</v>
      </c>
      <c r="L194" t="str">
        <f t="shared" ref="L194:L257" si="12">IF(K194=0,"Break-Even",IF(K194&gt;0,"Yes","No"))</f>
        <v>Yes</v>
      </c>
    </row>
    <row r="195" spans="1:12" x14ac:dyDescent="0.25">
      <c r="A195" s="1">
        <v>41682</v>
      </c>
      <c r="B195" s="2">
        <f t="shared" si="10"/>
        <v>2014</v>
      </c>
      <c r="C195" s="2">
        <f t="shared" si="11"/>
        <v>2</v>
      </c>
      <c r="D195" t="s">
        <v>1289</v>
      </c>
      <c r="E195" t="s">
        <v>531</v>
      </c>
      <c r="F195" t="s">
        <v>34</v>
      </c>
      <c r="G195" t="s">
        <v>35</v>
      </c>
      <c r="H195" t="s">
        <v>1575</v>
      </c>
      <c r="I195">
        <v>239.84</v>
      </c>
      <c r="J195">
        <v>8</v>
      </c>
      <c r="K195">
        <v>64.760000000000005</v>
      </c>
      <c r="L195" t="str">
        <f t="shared" si="12"/>
        <v>Yes</v>
      </c>
    </row>
    <row r="196" spans="1:12" x14ac:dyDescent="0.25">
      <c r="A196" s="1">
        <v>41682</v>
      </c>
      <c r="B196" s="2">
        <f t="shared" si="10"/>
        <v>2014</v>
      </c>
      <c r="C196" s="2">
        <f t="shared" si="11"/>
        <v>2</v>
      </c>
      <c r="D196" t="s">
        <v>1289</v>
      </c>
      <c r="E196" t="s">
        <v>531</v>
      </c>
      <c r="F196" t="s">
        <v>11</v>
      </c>
      <c r="G196" t="s">
        <v>16</v>
      </c>
      <c r="H196" t="s">
        <v>1740</v>
      </c>
      <c r="I196">
        <v>15.66</v>
      </c>
      <c r="J196">
        <v>6</v>
      </c>
      <c r="K196">
        <v>7.2</v>
      </c>
      <c r="L196" t="str">
        <f t="shared" si="12"/>
        <v>Yes</v>
      </c>
    </row>
    <row r="197" spans="1:12" x14ac:dyDescent="0.25">
      <c r="A197" s="1">
        <v>41682</v>
      </c>
      <c r="B197" s="2">
        <f t="shared" si="10"/>
        <v>2014</v>
      </c>
      <c r="C197" s="2">
        <f t="shared" si="11"/>
        <v>2</v>
      </c>
      <c r="D197" t="s">
        <v>1741</v>
      </c>
      <c r="E197" t="s">
        <v>30</v>
      </c>
      <c r="F197" t="s">
        <v>39</v>
      </c>
      <c r="G197" t="s">
        <v>52</v>
      </c>
      <c r="H197" t="s">
        <v>1742</v>
      </c>
      <c r="I197">
        <v>5.95</v>
      </c>
      <c r="J197">
        <v>1</v>
      </c>
      <c r="K197">
        <v>0.83</v>
      </c>
      <c r="L197" t="str">
        <f t="shared" si="12"/>
        <v>Yes</v>
      </c>
    </row>
    <row r="198" spans="1:12" x14ac:dyDescent="0.25">
      <c r="A198" s="1">
        <v>41682</v>
      </c>
      <c r="B198" s="2">
        <f t="shared" si="10"/>
        <v>2014</v>
      </c>
      <c r="C198" s="2">
        <f t="shared" si="11"/>
        <v>2</v>
      </c>
      <c r="D198" t="s">
        <v>1741</v>
      </c>
      <c r="E198" t="s">
        <v>30</v>
      </c>
      <c r="F198" t="s">
        <v>11</v>
      </c>
      <c r="G198" t="s">
        <v>12</v>
      </c>
      <c r="H198" t="s">
        <v>1531</v>
      </c>
      <c r="I198">
        <v>15.24</v>
      </c>
      <c r="J198">
        <v>3</v>
      </c>
      <c r="K198">
        <v>7.16</v>
      </c>
      <c r="L198" t="str">
        <f t="shared" si="12"/>
        <v>Yes</v>
      </c>
    </row>
    <row r="199" spans="1:12" x14ac:dyDescent="0.25">
      <c r="A199" s="1">
        <v>41684</v>
      </c>
      <c r="B199" s="2">
        <f t="shared" si="10"/>
        <v>2014</v>
      </c>
      <c r="C199" s="2">
        <f t="shared" si="11"/>
        <v>2</v>
      </c>
      <c r="D199" t="s">
        <v>195</v>
      </c>
      <c r="E199" t="s">
        <v>10</v>
      </c>
      <c r="F199" t="s">
        <v>11</v>
      </c>
      <c r="G199" t="s">
        <v>12</v>
      </c>
      <c r="H199" t="s">
        <v>196</v>
      </c>
      <c r="I199">
        <v>16.18</v>
      </c>
      <c r="J199">
        <v>3</v>
      </c>
      <c r="K199">
        <v>6.07</v>
      </c>
      <c r="L199" t="str">
        <f t="shared" si="12"/>
        <v>Yes</v>
      </c>
    </row>
    <row r="200" spans="1:12" x14ac:dyDescent="0.25">
      <c r="A200" s="1">
        <v>41684</v>
      </c>
      <c r="B200" s="2">
        <f t="shared" si="10"/>
        <v>2014</v>
      </c>
      <c r="C200" s="2">
        <f t="shared" si="11"/>
        <v>2</v>
      </c>
      <c r="D200" t="s">
        <v>197</v>
      </c>
      <c r="E200" t="s">
        <v>164</v>
      </c>
      <c r="F200" t="s">
        <v>39</v>
      </c>
      <c r="G200" t="s">
        <v>52</v>
      </c>
      <c r="H200" t="s">
        <v>198</v>
      </c>
      <c r="I200">
        <v>239.97</v>
      </c>
      <c r="J200">
        <v>3</v>
      </c>
      <c r="K200">
        <v>86.39</v>
      </c>
      <c r="L200" t="str">
        <f t="shared" si="12"/>
        <v>Yes</v>
      </c>
    </row>
    <row r="201" spans="1:12" x14ac:dyDescent="0.25">
      <c r="A201" s="1">
        <v>41684</v>
      </c>
      <c r="B201" s="2">
        <f t="shared" si="10"/>
        <v>2014</v>
      </c>
      <c r="C201" s="2">
        <f t="shared" si="11"/>
        <v>2</v>
      </c>
      <c r="D201" t="s">
        <v>197</v>
      </c>
      <c r="E201" t="s">
        <v>164</v>
      </c>
      <c r="F201" t="s">
        <v>11</v>
      </c>
      <c r="G201" t="s">
        <v>92</v>
      </c>
      <c r="H201" t="s">
        <v>199</v>
      </c>
      <c r="I201">
        <v>81.96</v>
      </c>
      <c r="J201">
        <v>2</v>
      </c>
      <c r="K201">
        <v>22.95</v>
      </c>
      <c r="L201" t="str">
        <f t="shared" si="12"/>
        <v>Yes</v>
      </c>
    </row>
    <row r="202" spans="1:12" x14ac:dyDescent="0.25">
      <c r="A202" s="1">
        <v>41684</v>
      </c>
      <c r="B202" s="2">
        <f t="shared" si="10"/>
        <v>2014</v>
      </c>
      <c r="C202" s="2">
        <f t="shared" si="11"/>
        <v>2</v>
      </c>
      <c r="D202" t="s">
        <v>197</v>
      </c>
      <c r="E202" t="s">
        <v>164</v>
      </c>
      <c r="F202" t="s">
        <v>11</v>
      </c>
      <c r="G202" t="s">
        <v>200</v>
      </c>
      <c r="H202" t="s">
        <v>201</v>
      </c>
      <c r="I202">
        <v>238.62</v>
      </c>
      <c r="J202">
        <v>2</v>
      </c>
      <c r="K202">
        <v>4.7699999999999996</v>
      </c>
      <c r="L202" t="str">
        <f t="shared" si="12"/>
        <v>Yes</v>
      </c>
    </row>
    <row r="203" spans="1:12" x14ac:dyDescent="0.25">
      <c r="A203" s="1">
        <v>41685</v>
      </c>
      <c r="B203" s="2">
        <f t="shared" si="10"/>
        <v>2014</v>
      </c>
      <c r="C203" s="2">
        <f t="shared" si="11"/>
        <v>2</v>
      </c>
      <c r="D203" t="s">
        <v>202</v>
      </c>
      <c r="E203" t="s">
        <v>164</v>
      </c>
      <c r="F203" t="s">
        <v>11</v>
      </c>
      <c r="G203" t="s">
        <v>20</v>
      </c>
      <c r="H203" t="s">
        <v>203</v>
      </c>
      <c r="I203">
        <v>21.36</v>
      </c>
      <c r="J203">
        <v>5</v>
      </c>
      <c r="K203">
        <v>7.21</v>
      </c>
      <c r="L203" t="str">
        <f t="shared" si="12"/>
        <v>Yes</v>
      </c>
    </row>
    <row r="204" spans="1:12" x14ac:dyDescent="0.25">
      <c r="A204" s="1">
        <v>41686</v>
      </c>
      <c r="B204" s="2">
        <f t="shared" ref="B204:B267" si="13">YEAR(A204)</f>
        <v>2014</v>
      </c>
      <c r="C204" s="2">
        <f t="shared" si="11"/>
        <v>2</v>
      </c>
      <c r="D204" t="s">
        <v>204</v>
      </c>
      <c r="E204" t="s">
        <v>10</v>
      </c>
      <c r="F204" t="s">
        <v>11</v>
      </c>
      <c r="G204" t="s">
        <v>20</v>
      </c>
      <c r="H204" t="s">
        <v>205</v>
      </c>
      <c r="I204">
        <v>1.08</v>
      </c>
      <c r="J204">
        <v>3</v>
      </c>
      <c r="K204">
        <v>-1.73</v>
      </c>
      <c r="L204" t="str">
        <f t="shared" si="12"/>
        <v>No</v>
      </c>
    </row>
    <row r="205" spans="1:12" x14ac:dyDescent="0.25">
      <c r="A205" s="1">
        <v>41686</v>
      </c>
      <c r="B205" s="2">
        <f t="shared" si="13"/>
        <v>2014</v>
      </c>
      <c r="C205" s="2">
        <f t="shared" si="11"/>
        <v>2</v>
      </c>
      <c r="D205" t="s">
        <v>204</v>
      </c>
      <c r="E205" t="s">
        <v>10</v>
      </c>
      <c r="F205" t="s">
        <v>11</v>
      </c>
      <c r="G205" t="s">
        <v>92</v>
      </c>
      <c r="H205" t="s">
        <v>206</v>
      </c>
      <c r="I205">
        <v>7.96</v>
      </c>
      <c r="J205">
        <v>2</v>
      </c>
      <c r="K205">
        <v>-13.93</v>
      </c>
      <c r="L205" t="str">
        <f t="shared" si="12"/>
        <v>No</v>
      </c>
    </row>
    <row r="206" spans="1:12" x14ac:dyDescent="0.25">
      <c r="A206" s="1">
        <v>41687</v>
      </c>
      <c r="B206" s="2">
        <f t="shared" si="13"/>
        <v>2014</v>
      </c>
      <c r="C206" s="2">
        <f t="shared" si="11"/>
        <v>2</v>
      </c>
      <c r="D206" t="s">
        <v>85</v>
      </c>
      <c r="E206" t="s">
        <v>15</v>
      </c>
      <c r="F206" t="s">
        <v>11</v>
      </c>
      <c r="G206" t="s">
        <v>24</v>
      </c>
      <c r="H206" t="s">
        <v>207</v>
      </c>
      <c r="I206">
        <v>54.21</v>
      </c>
      <c r="J206">
        <v>14</v>
      </c>
      <c r="K206">
        <v>8.81</v>
      </c>
      <c r="L206" t="str">
        <f t="shared" si="12"/>
        <v>Yes</v>
      </c>
    </row>
    <row r="207" spans="1:12" x14ac:dyDescent="0.25">
      <c r="A207" s="1">
        <v>41688</v>
      </c>
      <c r="B207" s="2">
        <f t="shared" si="13"/>
        <v>2014</v>
      </c>
      <c r="C207" s="2">
        <f t="shared" si="11"/>
        <v>2</v>
      </c>
      <c r="D207" t="s">
        <v>208</v>
      </c>
      <c r="E207" t="s">
        <v>10</v>
      </c>
      <c r="F207" t="s">
        <v>34</v>
      </c>
      <c r="G207" t="s">
        <v>47</v>
      </c>
      <c r="H207" t="s">
        <v>209</v>
      </c>
      <c r="I207">
        <v>25.16</v>
      </c>
      <c r="J207">
        <v>5</v>
      </c>
      <c r="K207">
        <v>-11.32</v>
      </c>
      <c r="L207" t="str">
        <f t="shared" si="12"/>
        <v>No</v>
      </c>
    </row>
    <row r="208" spans="1:12" x14ac:dyDescent="0.25">
      <c r="A208" s="1">
        <v>41688</v>
      </c>
      <c r="B208" s="2">
        <f t="shared" si="13"/>
        <v>2014</v>
      </c>
      <c r="C208" s="2">
        <f t="shared" si="11"/>
        <v>2</v>
      </c>
      <c r="D208" t="s">
        <v>210</v>
      </c>
      <c r="E208" t="s">
        <v>10</v>
      </c>
      <c r="F208" t="s">
        <v>11</v>
      </c>
      <c r="G208" t="s">
        <v>18</v>
      </c>
      <c r="H208" t="s">
        <v>211</v>
      </c>
      <c r="I208">
        <v>12.62</v>
      </c>
      <c r="J208">
        <v>2</v>
      </c>
      <c r="K208">
        <v>-2.52</v>
      </c>
      <c r="L208" t="str">
        <f t="shared" si="12"/>
        <v>No</v>
      </c>
    </row>
    <row r="209" spans="1:12" x14ac:dyDescent="0.25">
      <c r="A209" s="1">
        <v>41690</v>
      </c>
      <c r="B209" s="2">
        <f t="shared" si="13"/>
        <v>2014</v>
      </c>
      <c r="C209" s="2">
        <f t="shared" si="11"/>
        <v>2</v>
      </c>
      <c r="D209" t="s">
        <v>212</v>
      </c>
      <c r="E209" t="s">
        <v>129</v>
      </c>
      <c r="F209" t="s">
        <v>39</v>
      </c>
      <c r="G209" t="s">
        <v>52</v>
      </c>
      <c r="H209" t="s">
        <v>213</v>
      </c>
      <c r="I209">
        <v>62.31</v>
      </c>
      <c r="J209">
        <v>3</v>
      </c>
      <c r="K209">
        <v>22.43</v>
      </c>
      <c r="L209" t="str">
        <f t="shared" si="12"/>
        <v>Yes</v>
      </c>
    </row>
    <row r="210" spans="1:12" x14ac:dyDescent="0.25">
      <c r="A210" s="1">
        <v>41690</v>
      </c>
      <c r="B210" s="2">
        <f t="shared" si="13"/>
        <v>2014</v>
      </c>
      <c r="C210" s="2">
        <f t="shared" si="11"/>
        <v>2</v>
      </c>
      <c r="D210" t="s">
        <v>212</v>
      </c>
      <c r="E210" t="s">
        <v>129</v>
      </c>
      <c r="F210" t="s">
        <v>34</v>
      </c>
      <c r="G210" t="s">
        <v>47</v>
      </c>
      <c r="H210" t="s">
        <v>214</v>
      </c>
      <c r="I210">
        <v>20.32</v>
      </c>
      <c r="J210">
        <v>4</v>
      </c>
      <c r="K210">
        <v>6.91</v>
      </c>
      <c r="L210" t="str">
        <f t="shared" si="12"/>
        <v>Yes</v>
      </c>
    </row>
    <row r="211" spans="1:12" x14ac:dyDescent="0.25">
      <c r="A211" s="1">
        <v>41690</v>
      </c>
      <c r="B211" s="2">
        <f t="shared" si="13"/>
        <v>2014</v>
      </c>
      <c r="C211" s="2">
        <f t="shared" si="11"/>
        <v>2</v>
      </c>
      <c r="D211" t="s">
        <v>215</v>
      </c>
      <c r="E211" t="s">
        <v>27</v>
      </c>
      <c r="F211" t="s">
        <v>11</v>
      </c>
      <c r="G211" t="s">
        <v>12</v>
      </c>
      <c r="H211" t="s">
        <v>216</v>
      </c>
      <c r="I211">
        <v>12.96</v>
      </c>
      <c r="J211">
        <v>2</v>
      </c>
      <c r="K211">
        <v>6.22</v>
      </c>
      <c r="L211" t="str">
        <f t="shared" si="12"/>
        <v>Yes</v>
      </c>
    </row>
    <row r="212" spans="1:12" x14ac:dyDescent="0.25">
      <c r="A212" s="1">
        <v>41691</v>
      </c>
      <c r="B212" s="2">
        <f t="shared" si="13"/>
        <v>2014</v>
      </c>
      <c r="C212" s="2">
        <f t="shared" si="11"/>
        <v>2</v>
      </c>
      <c r="D212" t="s">
        <v>217</v>
      </c>
      <c r="E212" t="s">
        <v>15</v>
      </c>
      <c r="F212" t="s">
        <v>11</v>
      </c>
      <c r="G212" t="s">
        <v>20</v>
      </c>
      <c r="H212" t="s">
        <v>21</v>
      </c>
      <c r="I212">
        <v>8.85</v>
      </c>
      <c r="J212">
        <v>5</v>
      </c>
      <c r="K212">
        <v>-13.72</v>
      </c>
      <c r="L212" t="str">
        <f t="shared" si="12"/>
        <v>No</v>
      </c>
    </row>
    <row r="213" spans="1:12" x14ac:dyDescent="0.25">
      <c r="A213" s="1">
        <v>41692</v>
      </c>
      <c r="B213" s="2">
        <f t="shared" si="13"/>
        <v>2014</v>
      </c>
      <c r="C213" s="2">
        <f t="shared" si="11"/>
        <v>2</v>
      </c>
      <c r="D213" t="s">
        <v>218</v>
      </c>
      <c r="E213" t="s">
        <v>27</v>
      </c>
      <c r="F213" t="s">
        <v>11</v>
      </c>
      <c r="G213" t="s">
        <v>12</v>
      </c>
      <c r="H213" t="s">
        <v>219</v>
      </c>
      <c r="I213">
        <v>19.440000000000001</v>
      </c>
      <c r="J213">
        <v>3</v>
      </c>
      <c r="K213">
        <v>9.33</v>
      </c>
      <c r="L213" t="str">
        <f t="shared" si="12"/>
        <v>Yes</v>
      </c>
    </row>
    <row r="214" spans="1:12" x14ac:dyDescent="0.25">
      <c r="A214" s="1">
        <v>41693</v>
      </c>
      <c r="B214" s="2">
        <f t="shared" si="13"/>
        <v>2014</v>
      </c>
      <c r="C214" s="2">
        <f t="shared" si="11"/>
        <v>2</v>
      </c>
      <c r="D214" t="s">
        <v>220</v>
      </c>
      <c r="E214" t="s">
        <v>10</v>
      </c>
      <c r="F214" t="s">
        <v>11</v>
      </c>
      <c r="G214" t="s">
        <v>16</v>
      </c>
      <c r="H214" t="s">
        <v>221</v>
      </c>
      <c r="I214">
        <v>6.94</v>
      </c>
      <c r="J214">
        <v>3</v>
      </c>
      <c r="K214">
        <v>2.34</v>
      </c>
      <c r="L214" t="str">
        <f t="shared" si="12"/>
        <v>Yes</v>
      </c>
    </row>
    <row r="215" spans="1:12" x14ac:dyDescent="0.25">
      <c r="A215" s="1">
        <v>41693</v>
      </c>
      <c r="B215" s="2">
        <f t="shared" si="13"/>
        <v>2014</v>
      </c>
      <c r="C215" s="2">
        <f t="shared" si="11"/>
        <v>2</v>
      </c>
      <c r="D215" t="s">
        <v>220</v>
      </c>
      <c r="E215" t="s">
        <v>10</v>
      </c>
      <c r="F215" t="s">
        <v>11</v>
      </c>
      <c r="G215" t="s">
        <v>20</v>
      </c>
      <c r="H215" t="s">
        <v>222</v>
      </c>
      <c r="I215">
        <v>4.43</v>
      </c>
      <c r="J215">
        <v>3</v>
      </c>
      <c r="K215">
        <v>-6.86</v>
      </c>
      <c r="L215" t="str">
        <f t="shared" si="12"/>
        <v>No</v>
      </c>
    </row>
    <row r="216" spans="1:12" x14ac:dyDescent="0.25">
      <c r="A216" s="1">
        <v>41694</v>
      </c>
      <c r="B216" s="2">
        <f t="shared" si="13"/>
        <v>2014</v>
      </c>
      <c r="C216" s="2">
        <f t="shared" si="11"/>
        <v>2</v>
      </c>
      <c r="D216" t="s">
        <v>223</v>
      </c>
      <c r="E216" t="s">
        <v>91</v>
      </c>
      <c r="F216" t="s">
        <v>11</v>
      </c>
      <c r="G216" t="s">
        <v>12</v>
      </c>
      <c r="H216" t="s">
        <v>13</v>
      </c>
      <c r="I216">
        <v>32.9</v>
      </c>
      <c r="J216">
        <v>4</v>
      </c>
      <c r="K216">
        <v>11.1</v>
      </c>
      <c r="L216" t="str">
        <f t="shared" si="12"/>
        <v>Yes</v>
      </c>
    </row>
    <row r="217" spans="1:12" x14ac:dyDescent="0.25">
      <c r="A217" s="1">
        <v>41694</v>
      </c>
      <c r="B217" s="2">
        <f t="shared" si="13"/>
        <v>2014</v>
      </c>
      <c r="C217" s="2">
        <f t="shared" si="11"/>
        <v>2</v>
      </c>
      <c r="D217" t="s">
        <v>223</v>
      </c>
      <c r="E217" t="s">
        <v>91</v>
      </c>
      <c r="F217" t="s">
        <v>11</v>
      </c>
      <c r="G217" t="s">
        <v>12</v>
      </c>
      <c r="H217" t="s">
        <v>224</v>
      </c>
      <c r="I217">
        <v>22.78</v>
      </c>
      <c r="J217">
        <v>3</v>
      </c>
      <c r="K217">
        <v>7.69</v>
      </c>
      <c r="L217" t="str">
        <f t="shared" si="12"/>
        <v>Yes</v>
      </c>
    </row>
    <row r="218" spans="1:12" x14ac:dyDescent="0.25">
      <c r="A218" s="1">
        <v>41697</v>
      </c>
      <c r="B218" s="2">
        <f t="shared" si="13"/>
        <v>2014</v>
      </c>
      <c r="C218" s="2">
        <f t="shared" si="11"/>
        <v>2</v>
      </c>
      <c r="D218" t="s">
        <v>225</v>
      </c>
      <c r="E218" t="s">
        <v>78</v>
      </c>
      <c r="F218" t="s">
        <v>11</v>
      </c>
      <c r="G218" t="s">
        <v>24</v>
      </c>
      <c r="H218" t="s">
        <v>226</v>
      </c>
      <c r="I218">
        <v>19.46</v>
      </c>
      <c r="J218">
        <v>4</v>
      </c>
      <c r="K218">
        <v>3.4</v>
      </c>
      <c r="L218" t="str">
        <f t="shared" si="12"/>
        <v>Yes</v>
      </c>
    </row>
    <row r="219" spans="1:12" x14ac:dyDescent="0.25">
      <c r="A219" s="1">
        <v>41699</v>
      </c>
      <c r="B219" s="2">
        <f t="shared" si="13"/>
        <v>2014</v>
      </c>
      <c r="C219" s="2">
        <f t="shared" si="11"/>
        <v>3</v>
      </c>
      <c r="D219" t="s">
        <v>9</v>
      </c>
      <c r="E219" t="s">
        <v>10</v>
      </c>
      <c r="F219" t="s">
        <v>11</v>
      </c>
      <c r="G219" t="s">
        <v>12</v>
      </c>
      <c r="H219" t="s">
        <v>13</v>
      </c>
      <c r="I219">
        <v>16.45</v>
      </c>
      <c r="J219">
        <v>2</v>
      </c>
      <c r="K219">
        <v>5.55</v>
      </c>
      <c r="L219" t="str">
        <f t="shared" si="12"/>
        <v>Yes</v>
      </c>
    </row>
    <row r="220" spans="1:12" x14ac:dyDescent="0.25">
      <c r="A220" s="1">
        <v>41700</v>
      </c>
      <c r="B220" s="2">
        <f t="shared" si="13"/>
        <v>2014</v>
      </c>
      <c r="C220" s="2">
        <f t="shared" si="11"/>
        <v>3</v>
      </c>
      <c r="D220" t="s">
        <v>122</v>
      </c>
      <c r="E220" t="s">
        <v>164</v>
      </c>
      <c r="F220" t="s">
        <v>11</v>
      </c>
      <c r="G220" t="s">
        <v>20</v>
      </c>
      <c r="H220" t="s">
        <v>165</v>
      </c>
      <c r="I220">
        <v>83.84</v>
      </c>
      <c r="J220">
        <v>2</v>
      </c>
      <c r="K220">
        <v>27.25</v>
      </c>
      <c r="L220" t="str">
        <f t="shared" si="12"/>
        <v>Yes</v>
      </c>
    </row>
    <row r="221" spans="1:12" x14ac:dyDescent="0.25">
      <c r="A221" s="1">
        <v>41700</v>
      </c>
      <c r="B221" s="2">
        <f t="shared" si="13"/>
        <v>2014</v>
      </c>
      <c r="C221" s="2">
        <f t="shared" si="11"/>
        <v>3</v>
      </c>
      <c r="D221" t="s">
        <v>122</v>
      </c>
      <c r="E221" t="s">
        <v>164</v>
      </c>
      <c r="F221" t="s">
        <v>11</v>
      </c>
      <c r="G221" t="s">
        <v>20</v>
      </c>
      <c r="H221" t="s">
        <v>166</v>
      </c>
      <c r="I221">
        <v>13.27</v>
      </c>
      <c r="J221">
        <v>3</v>
      </c>
      <c r="K221">
        <v>4.3099999999999996</v>
      </c>
      <c r="L221" t="str">
        <f t="shared" si="12"/>
        <v>Yes</v>
      </c>
    </row>
    <row r="222" spans="1:12" x14ac:dyDescent="0.25">
      <c r="A222" s="1">
        <v>41701</v>
      </c>
      <c r="B222" s="2">
        <f t="shared" si="13"/>
        <v>2014</v>
      </c>
      <c r="C222" s="2">
        <f t="shared" si="11"/>
        <v>3</v>
      </c>
      <c r="D222" t="s">
        <v>244</v>
      </c>
      <c r="E222" t="s">
        <v>245</v>
      </c>
      <c r="F222" t="s">
        <v>11</v>
      </c>
      <c r="G222" t="s">
        <v>24</v>
      </c>
      <c r="H222" t="s">
        <v>226</v>
      </c>
      <c r="I222">
        <v>19.46</v>
      </c>
      <c r="J222">
        <v>4</v>
      </c>
      <c r="K222">
        <v>3.4</v>
      </c>
      <c r="L222" t="str">
        <f t="shared" si="12"/>
        <v>Yes</v>
      </c>
    </row>
    <row r="223" spans="1:12" x14ac:dyDescent="0.25">
      <c r="A223" s="1">
        <v>41701</v>
      </c>
      <c r="B223" s="2">
        <f t="shared" si="13"/>
        <v>2014</v>
      </c>
      <c r="C223" s="2">
        <f t="shared" si="11"/>
        <v>3</v>
      </c>
      <c r="D223" t="s">
        <v>246</v>
      </c>
      <c r="E223" t="s">
        <v>149</v>
      </c>
      <c r="F223" t="s">
        <v>39</v>
      </c>
      <c r="G223" t="s">
        <v>40</v>
      </c>
      <c r="H223" t="s">
        <v>247</v>
      </c>
      <c r="I223">
        <v>9.99</v>
      </c>
      <c r="J223">
        <v>1</v>
      </c>
      <c r="K223">
        <v>4.5999999999999996</v>
      </c>
      <c r="L223" t="str">
        <f t="shared" si="12"/>
        <v>Yes</v>
      </c>
    </row>
    <row r="224" spans="1:12" x14ac:dyDescent="0.25">
      <c r="A224" s="1">
        <v>41701</v>
      </c>
      <c r="B224" s="2">
        <f t="shared" si="13"/>
        <v>2014</v>
      </c>
      <c r="C224" s="2">
        <f t="shared" si="11"/>
        <v>3</v>
      </c>
      <c r="D224" t="s">
        <v>246</v>
      </c>
      <c r="E224" t="s">
        <v>149</v>
      </c>
      <c r="F224" t="s">
        <v>11</v>
      </c>
      <c r="G224" t="s">
        <v>20</v>
      </c>
      <c r="H224" t="s">
        <v>165</v>
      </c>
      <c r="I224">
        <v>125.76</v>
      </c>
      <c r="J224">
        <v>3</v>
      </c>
      <c r="K224">
        <v>40.869999999999997</v>
      </c>
      <c r="L224" t="str">
        <f t="shared" si="12"/>
        <v>Yes</v>
      </c>
    </row>
    <row r="225" spans="1:12" x14ac:dyDescent="0.25">
      <c r="A225" s="1">
        <v>41701</v>
      </c>
      <c r="B225" s="2">
        <f t="shared" si="13"/>
        <v>2014</v>
      </c>
      <c r="C225" s="2">
        <f t="shared" si="11"/>
        <v>3</v>
      </c>
      <c r="D225" t="s">
        <v>246</v>
      </c>
      <c r="E225" t="s">
        <v>149</v>
      </c>
      <c r="F225" t="s">
        <v>11</v>
      </c>
      <c r="G225" t="s">
        <v>20</v>
      </c>
      <c r="H225" t="s">
        <v>248</v>
      </c>
      <c r="I225">
        <v>25.32</v>
      </c>
      <c r="J225">
        <v>5</v>
      </c>
      <c r="K225">
        <v>9.18</v>
      </c>
      <c r="L225" t="str">
        <f t="shared" si="12"/>
        <v>Yes</v>
      </c>
    </row>
    <row r="226" spans="1:12" x14ac:dyDescent="0.25">
      <c r="A226" s="1">
        <v>41701</v>
      </c>
      <c r="B226" s="2">
        <f t="shared" si="13"/>
        <v>2014</v>
      </c>
      <c r="C226" s="2">
        <f t="shared" si="11"/>
        <v>3</v>
      </c>
      <c r="D226" t="s">
        <v>249</v>
      </c>
      <c r="E226" t="s">
        <v>78</v>
      </c>
      <c r="F226" t="s">
        <v>11</v>
      </c>
      <c r="G226" t="s">
        <v>16</v>
      </c>
      <c r="H226" t="s">
        <v>250</v>
      </c>
      <c r="I226">
        <v>15.12</v>
      </c>
      <c r="J226">
        <v>3</v>
      </c>
      <c r="K226">
        <v>4.91</v>
      </c>
      <c r="L226" t="str">
        <f t="shared" si="12"/>
        <v>Yes</v>
      </c>
    </row>
    <row r="227" spans="1:12" x14ac:dyDescent="0.25">
      <c r="A227" s="1">
        <v>41701</v>
      </c>
      <c r="B227" s="2">
        <f t="shared" si="13"/>
        <v>2014</v>
      </c>
      <c r="C227" s="2">
        <f t="shared" si="11"/>
        <v>3</v>
      </c>
      <c r="D227" t="s">
        <v>249</v>
      </c>
      <c r="E227" t="s">
        <v>78</v>
      </c>
      <c r="F227" t="s">
        <v>34</v>
      </c>
      <c r="G227" t="s">
        <v>74</v>
      </c>
      <c r="H227" t="s">
        <v>99</v>
      </c>
      <c r="I227">
        <v>302.45</v>
      </c>
      <c r="J227">
        <v>5</v>
      </c>
      <c r="K227">
        <v>-199.62</v>
      </c>
      <c r="L227" t="str">
        <f t="shared" si="12"/>
        <v>No</v>
      </c>
    </row>
    <row r="228" spans="1:12" x14ac:dyDescent="0.25">
      <c r="A228" s="1">
        <v>41701</v>
      </c>
      <c r="B228" s="2">
        <f t="shared" si="13"/>
        <v>2014</v>
      </c>
      <c r="C228" s="2">
        <f t="shared" si="11"/>
        <v>3</v>
      </c>
      <c r="D228" t="s">
        <v>249</v>
      </c>
      <c r="E228" t="s">
        <v>78</v>
      </c>
      <c r="F228" t="s">
        <v>11</v>
      </c>
      <c r="G228" t="s">
        <v>18</v>
      </c>
      <c r="H228" t="s">
        <v>251</v>
      </c>
      <c r="I228">
        <v>44.67</v>
      </c>
      <c r="J228">
        <v>8</v>
      </c>
      <c r="K228">
        <v>-10.050000000000001</v>
      </c>
      <c r="L228" t="str">
        <f t="shared" si="12"/>
        <v>No</v>
      </c>
    </row>
    <row r="229" spans="1:12" x14ac:dyDescent="0.25">
      <c r="A229" s="1">
        <v>41701</v>
      </c>
      <c r="B229" s="2">
        <f t="shared" si="13"/>
        <v>2014</v>
      </c>
      <c r="C229" s="2">
        <f t="shared" si="11"/>
        <v>3</v>
      </c>
      <c r="D229" t="s">
        <v>252</v>
      </c>
      <c r="E229" t="s">
        <v>10</v>
      </c>
      <c r="F229" t="s">
        <v>11</v>
      </c>
      <c r="G229" t="s">
        <v>92</v>
      </c>
      <c r="H229" t="s">
        <v>253</v>
      </c>
      <c r="I229">
        <v>176.77</v>
      </c>
      <c r="J229">
        <v>3</v>
      </c>
      <c r="K229">
        <v>-459.61</v>
      </c>
      <c r="L229" t="str">
        <f t="shared" si="12"/>
        <v>No</v>
      </c>
    </row>
    <row r="230" spans="1:12" x14ac:dyDescent="0.25">
      <c r="A230" s="1">
        <v>41701</v>
      </c>
      <c r="B230" s="2">
        <f t="shared" si="13"/>
        <v>2014</v>
      </c>
      <c r="C230" s="2">
        <f t="shared" si="11"/>
        <v>3</v>
      </c>
      <c r="D230" t="s">
        <v>254</v>
      </c>
      <c r="E230" t="s">
        <v>27</v>
      </c>
      <c r="F230" t="s">
        <v>34</v>
      </c>
      <c r="G230" t="s">
        <v>145</v>
      </c>
      <c r="H230" t="s">
        <v>255</v>
      </c>
      <c r="I230">
        <v>626.35</v>
      </c>
      <c r="J230">
        <v>3</v>
      </c>
      <c r="K230">
        <v>-23.49</v>
      </c>
      <c r="L230" t="str">
        <f t="shared" si="12"/>
        <v>No</v>
      </c>
    </row>
    <row r="231" spans="1:12" x14ac:dyDescent="0.25">
      <c r="A231" s="1">
        <v>41702</v>
      </c>
      <c r="B231" s="2">
        <f t="shared" si="13"/>
        <v>2014</v>
      </c>
      <c r="C231" s="2">
        <f t="shared" si="11"/>
        <v>3</v>
      </c>
      <c r="D231" t="s">
        <v>445</v>
      </c>
      <c r="E231" t="s">
        <v>27</v>
      </c>
      <c r="F231" t="s">
        <v>11</v>
      </c>
      <c r="G231" t="s">
        <v>63</v>
      </c>
      <c r="H231" t="s">
        <v>64</v>
      </c>
      <c r="I231">
        <v>11.16</v>
      </c>
      <c r="J231">
        <v>2</v>
      </c>
      <c r="K231">
        <v>5.58</v>
      </c>
      <c r="L231" t="str">
        <f t="shared" si="12"/>
        <v>Yes</v>
      </c>
    </row>
    <row r="232" spans="1:12" x14ac:dyDescent="0.25">
      <c r="A232" s="1">
        <v>41702</v>
      </c>
      <c r="B232" s="2">
        <f t="shared" si="13"/>
        <v>2014</v>
      </c>
      <c r="C232" s="2">
        <f t="shared" si="11"/>
        <v>3</v>
      </c>
      <c r="D232" t="s">
        <v>445</v>
      </c>
      <c r="E232" t="s">
        <v>27</v>
      </c>
      <c r="F232" t="s">
        <v>39</v>
      </c>
      <c r="G232" t="s">
        <v>52</v>
      </c>
      <c r="H232" t="s">
        <v>213</v>
      </c>
      <c r="I232">
        <v>62.31</v>
      </c>
      <c r="J232">
        <v>3</v>
      </c>
      <c r="K232">
        <v>22.43</v>
      </c>
      <c r="L232" t="str">
        <f t="shared" si="12"/>
        <v>Yes</v>
      </c>
    </row>
    <row r="233" spans="1:12" x14ac:dyDescent="0.25">
      <c r="A233" s="1">
        <v>41702</v>
      </c>
      <c r="B233" s="2">
        <f t="shared" si="13"/>
        <v>2014</v>
      </c>
      <c r="C233" s="2">
        <f t="shared" si="11"/>
        <v>3</v>
      </c>
      <c r="D233" t="s">
        <v>445</v>
      </c>
      <c r="E233" t="s">
        <v>27</v>
      </c>
      <c r="F233" t="s">
        <v>39</v>
      </c>
      <c r="G233" t="s">
        <v>52</v>
      </c>
      <c r="H233" t="s">
        <v>198</v>
      </c>
      <c r="I233">
        <v>159.97999999999999</v>
      </c>
      <c r="J233">
        <v>2</v>
      </c>
      <c r="K233">
        <v>57.59</v>
      </c>
      <c r="L233" t="str">
        <f t="shared" si="12"/>
        <v>Yes</v>
      </c>
    </row>
    <row r="234" spans="1:12" x14ac:dyDescent="0.25">
      <c r="A234" s="1">
        <v>41703</v>
      </c>
      <c r="B234" s="2">
        <f t="shared" si="13"/>
        <v>2014</v>
      </c>
      <c r="C234" s="2">
        <f t="shared" si="11"/>
        <v>3</v>
      </c>
      <c r="D234" t="s">
        <v>605</v>
      </c>
      <c r="E234" t="s">
        <v>157</v>
      </c>
      <c r="F234" t="s">
        <v>11</v>
      </c>
      <c r="G234" t="s">
        <v>16</v>
      </c>
      <c r="H234" t="s">
        <v>606</v>
      </c>
      <c r="I234">
        <v>21.56</v>
      </c>
      <c r="J234">
        <v>7</v>
      </c>
      <c r="K234">
        <v>10.35</v>
      </c>
      <c r="L234" t="str">
        <f t="shared" si="12"/>
        <v>Yes</v>
      </c>
    </row>
    <row r="235" spans="1:12" x14ac:dyDescent="0.25">
      <c r="A235" s="1">
        <v>41703</v>
      </c>
      <c r="B235" s="2">
        <f t="shared" si="13"/>
        <v>2014</v>
      </c>
      <c r="C235" s="2">
        <f t="shared" si="11"/>
        <v>3</v>
      </c>
      <c r="D235" t="s">
        <v>607</v>
      </c>
      <c r="E235" t="s">
        <v>149</v>
      </c>
      <c r="F235" t="s">
        <v>11</v>
      </c>
      <c r="G235" t="s">
        <v>20</v>
      </c>
      <c r="H235" t="s">
        <v>608</v>
      </c>
      <c r="I235">
        <v>40.18</v>
      </c>
      <c r="J235">
        <v>3</v>
      </c>
      <c r="K235">
        <v>14.56</v>
      </c>
      <c r="L235" t="str">
        <f t="shared" si="12"/>
        <v>Yes</v>
      </c>
    </row>
    <row r="236" spans="1:12" x14ac:dyDescent="0.25">
      <c r="A236" s="1">
        <v>41703</v>
      </c>
      <c r="B236" s="2">
        <f t="shared" si="13"/>
        <v>2014</v>
      </c>
      <c r="C236" s="2">
        <f t="shared" si="11"/>
        <v>3</v>
      </c>
      <c r="D236" t="s">
        <v>607</v>
      </c>
      <c r="E236" t="s">
        <v>149</v>
      </c>
      <c r="F236" t="s">
        <v>11</v>
      </c>
      <c r="G236" t="s">
        <v>20</v>
      </c>
      <c r="H236" t="s">
        <v>609</v>
      </c>
      <c r="I236">
        <v>10.9</v>
      </c>
      <c r="J236">
        <v>3</v>
      </c>
      <c r="K236">
        <v>3.95</v>
      </c>
      <c r="L236" t="str">
        <f t="shared" si="12"/>
        <v>Yes</v>
      </c>
    </row>
    <row r="237" spans="1:12" x14ac:dyDescent="0.25">
      <c r="A237" s="1">
        <v>41704</v>
      </c>
      <c r="B237" s="2">
        <f t="shared" si="13"/>
        <v>2014</v>
      </c>
      <c r="C237" s="2">
        <f t="shared" si="11"/>
        <v>3</v>
      </c>
      <c r="D237" t="s">
        <v>768</v>
      </c>
      <c r="E237" t="s">
        <v>164</v>
      </c>
      <c r="F237" t="s">
        <v>34</v>
      </c>
      <c r="G237" t="s">
        <v>145</v>
      </c>
      <c r="H237" t="s">
        <v>473</v>
      </c>
      <c r="I237">
        <v>515.88</v>
      </c>
      <c r="J237">
        <v>6</v>
      </c>
      <c r="K237">
        <v>113.49</v>
      </c>
      <c r="L237" t="str">
        <f t="shared" si="12"/>
        <v>Yes</v>
      </c>
    </row>
    <row r="238" spans="1:12" x14ac:dyDescent="0.25">
      <c r="A238" s="1">
        <v>41704</v>
      </c>
      <c r="B238" s="2">
        <f t="shared" si="13"/>
        <v>2014</v>
      </c>
      <c r="C238" s="2">
        <f t="shared" si="11"/>
        <v>3</v>
      </c>
      <c r="D238" t="s">
        <v>769</v>
      </c>
      <c r="E238" t="s">
        <v>110</v>
      </c>
      <c r="F238" t="s">
        <v>11</v>
      </c>
      <c r="G238" t="s">
        <v>63</v>
      </c>
      <c r="H238" t="s">
        <v>770</v>
      </c>
      <c r="I238">
        <v>15.28</v>
      </c>
      <c r="J238">
        <v>2</v>
      </c>
      <c r="K238">
        <v>7.49</v>
      </c>
      <c r="L238" t="str">
        <f t="shared" si="12"/>
        <v>Yes</v>
      </c>
    </row>
    <row r="239" spans="1:12" x14ac:dyDescent="0.25">
      <c r="A239" s="1">
        <v>41704</v>
      </c>
      <c r="B239" s="2">
        <f t="shared" si="13"/>
        <v>2014</v>
      </c>
      <c r="C239" s="2">
        <f t="shared" si="11"/>
        <v>3</v>
      </c>
      <c r="D239" t="s">
        <v>771</v>
      </c>
      <c r="E239" t="s">
        <v>15</v>
      </c>
      <c r="F239" t="s">
        <v>11</v>
      </c>
      <c r="G239" t="s">
        <v>16</v>
      </c>
      <c r="H239" t="s">
        <v>772</v>
      </c>
      <c r="I239">
        <v>15.94</v>
      </c>
      <c r="J239">
        <v>4</v>
      </c>
      <c r="K239">
        <v>5.18</v>
      </c>
      <c r="L239" t="str">
        <f t="shared" si="12"/>
        <v>Yes</v>
      </c>
    </row>
    <row r="240" spans="1:12" x14ac:dyDescent="0.25">
      <c r="A240" s="1">
        <v>41704</v>
      </c>
      <c r="B240" s="2">
        <f t="shared" si="13"/>
        <v>2014</v>
      </c>
      <c r="C240" s="2">
        <f t="shared" si="11"/>
        <v>3</v>
      </c>
      <c r="D240" t="s">
        <v>771</v>
      </c>
      <c r="E240" t="s">
        <v>15</v>
      </c>
      <c r="F240" t="s">
        <v>34</v>
      </c>
      <c r="G240" t="s">
        <v>47</v>
      </c>
      <c r="H240" t="s">
        <v>773</v>
      </c>
      <c r="I240">
        <v>61.54</v>
      </c>
      <c r="J240">
        <v>7</v>
      </c>
      <c r="K240">
        <v>-40</v>
      </c>
      <c r="L240" t="str">
        <f t="shared" si="12"/>
        <v>No</v>
      </c>
    </row>
    <row r="241" spans="1:12" x14ac:dyDescent="0.25">
      <c r="A241" s="1">
        <v>41704</v>
      </c>
      <c r="B241" s="2">
        <f t="shared" si="13"/>
        <v>2014</v>
      </c>
      <c r="C241" s="2">
        <f t="shared" si="11"/>
        <v>3</v>
      </c>
      <c r="D241" t="s">
        <v>771</v>
      </c>
      <c r="E241" t="s">
        <v>15</v>
      </c>
      <c r="F241" t="s">
        <v>11</v>
      </c>
      <c r="G241" t="s">
        <v>18</v>
      </c>
      <c r="H241" t="s">
        <v>580</v>
      </c>
      <c r="I241">
        <v>132.69999999999999</v>
      </c>
      <c r="J241">
        <v>3</v>
      </c>
      <c r="K241">
        <v>9.9499999999999993</v>
      </c>
      <c r="L241" t="str">
        <f t="shared" si="12"/>
        <v>Yes</v>
      </c>
    </row>
    <row r="242" spans="1:12" x14ac:dyDescent="0.25">
      <c r="A242" s="1">
        <v>41706</v>
      </c>
      <c r="B242" s="2">
        <f t="shared" si="13"/>
        <v>2014</v>
      </c>
      <c r="C242" s="2">
        <f t="shared" si="11"/>
        <v>3</v>
      </c>
      <c r="D242" t="s">
        <v>675</v>
      </c>
      <c r="E242" t="s">
        <v>278</v>
      </c>
      <c r="F242" t="s">
        <v>34</v>
      </c>
      <c r="G242" t="s">
        <v>145</v>
      </c>
      <c r="H242" t="s">
        <v>1049</v>
      </c>
      <c r="I242">
        <v>218.75</v>
      </c>
      <c r="J242">
        <v>2</v>
      </c>
      <c r="K242">
        <v>-161.88</v>
      </c>
      <c r="L242" t="str">
        <f t="shared" si="12"/>
        <v>No</v>
      </c>
    </row>
    <row r="243" spans="1:12" x14ac:dyDescent="0.25">
      <c r="A243" s="1">
        <v>41706</v>
      </c>
      <c r="B243" s="2">
        <f t="shared" si="13"/>
        <v>2014</v>
      </c>
      <c r="C243" s="2">
        <f t="shared" si="11"/>
        <v>3</v>
      </c>
      <c r="D243" t="s">
        <v>675</v>
      </c>
      <c r="E243" t="s">
        <v>278</v>
      </c>
      <c r="F243" t="s">
        <v>11</v>
      </c>
      <c r="G243" t="s">
        <v>92</v>
      </c>
      <c r="H243" t="s">
        <v>1050</v>
      </c>
      <c r="I243">
        <v>2.6</v>
      </c>
      <c r="J243">
        <v>1</v>
      </c>
      <c r="K243">
        <v>0.28999999999999998</v>
      </c>
      <c r="L243" t="str">
        <f t="shared" si="12"/>
        <v>Yes</v>
      </c>
    </row>
    <row r="244" spans="1:12" x14ac:dyDescent="0.25">
      <c r="A244" s="1">
        <v>41706</v>
      </c>
      <c r="B244" s="2">
        <f t="shared" si="13"/>
        <v>2014</v>
      </c>
      <c r="C244" s="2">
        <f t="shared" si="11"/>
        <v>3</v>
      </c>
      <c r="D244" t="s">
        <v>1051</v>
      </c>
      <c r="E244" t="s">
        <v>149</v>
      </c>
      <c r="F244" t="s">
        <v>11</v>
      </c>
      <c r="G244" t="s">
        <v>12</v>
      </c>
      <c r="H244" t="s">
        <v>1052</v>
      </c>
      <c r="I244">
        <v>39.96</v>
      </c>
      <c r="J244">
        <v>2</v>
      </c>
      <c r="K244">
        <v>18.78</v>
      </c>
      <c r="L244" t="str">
        <f t="shared" si="12"/>
        <v>Yes</v>
      </c>
    </row>
    <row r="245" spans="1:12" x14ac:dyDescent="0.25">
      <c r="A245" s="1">
        <v>41706</v>
      </c>
      <c r="B245" s="2">
        <f t="shared" si="13"/>
        <v>2014</v>
      </c>
      <c r="C245" s="2">
        <f t="shared" si="11"/>
        <v>3</v>
      </c>
      <c r="D245" t="s">
        <v>1051</v>
      </c>
      <c r="E245" t="s">
        <v>149</v>
      </c>
      <c r="F245" t="s">
        <v>11</v>
      </c>
      <c r="G245" t="s">
        <v>200</v>
      </c>
      <c r="H245" t="s">
        <v>1053</v>
      </c>
      <c r="I245">
        <v>102.3</v>
      </c>
      <c r="J245">
        <v>10</v>
      </c>
      <c r="K245">
        <v>26.6</v>
      </c>
      <c r="L245" t="str">
        <f t="shared" si="12"/>
        <v>Yes</v>
      </c>
    </row>
    <row r="246" spans="1:12" x14ac:dyDescent="0.25">
      <c r="A246" s="1">
        <v>41706</v>
      </c>
      <c r="B246" s="2">
        <f t="shared" si="13"/>
        <v>2014</v>
      </c>
      <c r="C246" s="2">
        <f t="shared" si="11"/>
        <v>3</v>
      </c>
      <c r="D246" t="s">
        <v>1051</v>
      </c>
      <c r="E246" t="s">
        <v>149</v>
      </c>
      <c r="F246" t="s">
        <v>11</v>
      </c>
      <c r="G246" t="s">
        <v>18</v>
      </c>
      <c r="H246" t="s">
        <v>299</v>
      </c>
      <c r="I246">
        <v>21.36</v>
      </c>
      <c r="J246">
        <v>2</v>
      </c>
      <c r="K246">
        <v>5.77</v>
      </c>
      <c r="L246" t="str">
        <f t="shared" si="12"/>
        <v>Yes</v>
      </c>
    </row>
    <row r="247" spans="1:12" x14ac:dyDescent="0.25">
      <c r="A247" s="1">
        <v>41706</v>
      </c>
      <c r="B247" s="2">
        <f t="shared" si="13"/>
        <v>2014</v>
      </c>
      <c r="C247" s="2">
        <f t="shared" si="11"/>
        <v>3</v>
      </c>
      <c r="D247" t="s">
        <v>925</v>
      </c>
      <c r="E247" t="s">
        <v>95</v>
      </c>
      <c r="F247" t="s">
        <v>11</v>
      </c>
      <c r="G247" t="s">
        <v>12</v>
      </c>
      <c r="H247" t="s">
        <v>1054</v>
      </c>
      <c r="I247">
        <v>93.02</v>
      </c>
      <c r="J247">
        <v>3</v>
      </c>
      <c r="K247">
        <v>33.72</v>
      </c>
      <c r="L247" t="str">
        <f t="shared" si="12"/>
        <v>Yes</v>
      </c>
    </row>
    <row r="248" spans="1:12" x14ac:dyDescent="0.25">
      <c r="A248" s="1">
        <v>41707</v>
      </c>
      <c r="B248" s="2">
        <f t="shared" si="13"/>
        <v>2014</v>
      </c>
      <c r="C248" s="2">
        <f t="shared" si="11"/>
        <v>3</v>
      </c>
      <c r="D248" t="s">
        <v>547</v>
      </c>
      <c r="E248" t="s">
        <v>149</v>
      </c>
      <c r="F248" t="s">
        <v>11</v>
      </c>
      <c r="G248" t="s">
        <v>16</v>
      </c>
      <c r="H248" t="s">
        <v>932</v>
      </c>
      <c r="I248">
        <v>14.4</v>
      </c>
      <c r="J248">
        <v>5</v>
      </c>
      <c r="K248">
        <v>7.06</v>
      </c>
      <c r="L248" t="str">
        <f t="shared" si="12"/>
        <v>Yes</v>
      </c>
    </row>
    <row r="249" spans="1:12" x14ac:dyDescent="0.25">
      <c r="A249" s="1">
        <v>41707</v>
      </c>
      <c r="B249" s="2">
        <f t="shared" si="13"/>
        <v>2014</v>
      </c>
      <c r="C249" s="2">
        <f t="shared" si="11"/>
        <v>3</v>
      </c>
      <c r="D249" t="s">
        <v>1209</v>
      </c>
      <c r="E249" t="s">
        <v>10</v>
      </c>
      <c r="F249" t="s">
        <v>11</v>
      </c>
      <c r="G249" t="s">
        <v>20</v>
      </c>
      <c r="H249" t="s">
        <v>1210</v>
      </c>
      <c r="I249">
        <v>7.68</v>
      </c>
      <c r="J249">
        <v>5</v>
      </c>
      <c r="K249">
        <v>-11.52</v>
      </c>
      <c r="L249" t="str">
        <f t="shared" si="12"/>
        <v>No</v>
      </c>
    </row>
    <row r="250" spans="1:12" x14ac:dyDescent="0.25">
      <c r="A250" s="1">
        <v>41708</v>
      </c>
      <c r="B250" s="2">
        <f t="shared" si="13"/>
        <v>2014</v>
      </c>
      <c r="C250" s="2">
        <f t="shared" si="11"/>
        <v>3</v>
      </c>
      <c r="D250" t="s">
        <v>1423</v>
      </c>
      <c r="E250" t="s">
        <v>15</v>
      </c>
      <c r="F250" t="s">
        <v>34</v>
      </c>
      <c r="G250" t="s">
        <v>35</v>
      </c>
      <c r="H250" t="s">
        <v>919</v>
      </c>
      <c r="I250">
        <v>258.27999999999997</v>
      </c>
      <c r="J250">
        <v>3</v>
      </c>
      <c r="K250">
        <v>-70.099999999999994</v>
      </c>
      <c r="L250" t="str">
        <f t="shared" si="12"/>
        <v>No</v>
      </c>
    </row>
    <row r="251" spans="1:12" x14ac:dyDescent="0.25">
      <c r="A251" s="1">
        <v>41708</v>
      </c>
      <c r="B251" s="2">
        <f t="shared" si="13"/>
        <v>2014</v>
      </c>
      <c r="C251" s="2">
        <f t="shared" si="11"/>
        <v>3</v>
      </c>
      <c r="D251" t="s">
        <v>1424</v>
      </c>
      <c r="E251" t="s">
        <v>27</v>
      </c>
      <c r="F251" t="s">
        <v>34</v>
      </c>
      <c r="G251" t="s">
        <v>145</v>
      </c>
      <c r="H251" t="s">
        <v>238</v>
      </c>
      <c r="I251">
        <v>143.43</v>
      </c>
      <c r="J251">
        <v>1</v>
      </c>
      <c r="K251">
        <v>3.59</v>
      </c>
      <c r="L251" t="str">
        <f t="shared" si="12"/>
        <v>Yes</v>
      </c>
    </row>
    <row r="252" spans="1:12" x14ac:dyDescent="0.25">
      <c r="A252" s="1">
        <v>41708</v>
      </c>
      <c r="B252" s="2">
        <f t="shared" si="13"/>
        <v>2014</v>
      </c>
      <c r="C252" s="2">
        <f t="shared" si="11"/>
        <v>3</v>
      </c>
      <c r="D252" t="s">
        <v>1424</v>
      </c>
      <c r="E252" t="s">
        <v>27</v>
      </c>
      <c r="F252" t="s">
        <v>34</v>
      </c>
      <c r="G252" t="s">
        <v>35</v>
      </c>
      <c r="H252" t="s">
        <v>1425</v>
      </c>
      <c r="I252">
        <v>122.35</v>
      </c>
      <c r="J252">
        <v>3</v>
      </c>
      <c r="K252">
        <v>13.76</v>
      </c>
      <c r="L252" t="str">
        <f t="shared" si="12"/>
        <v>Yes</v>
      </c>
    </row>
    <row r="253" spans="1:12" x14ac:dyDescent="0.25">
      <c r="A253" s="1">
        <v>41708</v>
      </c>
      <c r="B253" s="2">
        <f t="shared" si="13"/>
        <v>2014</v>
      </c>
      <c r="C253" s="2">
        <f t="shared" si="11"/>
        <v>3</v>
      </c>
      <c r="D253" t="s">
        <v>1357</v>
      </c>
      <c r="E253" t="s">
        <v>245</v>
      </c>
      <c r="F253" t="s">
        <v>11</v>
      </c>
      <c r="G253" t="s">
        <v>18</v>
      </c>
      <c r="H253" t="s">
        <v>1087</v>
      </c>
      <c r="I253">
        <v>61.57</v>
      </c>
      <c r="J253">
        <v>2</v>
      </c>
      <c r="K253">
        <v>4.62</v>
      </c>
      <c r="L253" t="str">
        <f t="shared" si="12"/>
        <v>Yes</v>
      </c>
    </row>
    <row r="254" spans="1:12" x14ac:dyDescent="0.25">
      <c r="A254" s="1">
        <v>41708</v>
      </c>
      <c r="B254" s="2">
        <f t="shared" si="13"/>
        <v>2014</v>
      </c>
      <c r="C254" s="2">
        <f t="shared" si="11"/>
        <v>3</v>
      </c>
      <c r="D254" t="s">
        <v>1357</v>
      </c>
      <c r="E254" t="s">
        <v>245</v>
      </c>
      <c r="F254" t="s">
        <v>11</v>
      </c>
      <c r="G254" t="s">
        <v>24</v>
      </c>
      <c r="H254" t="s">
        <v>811</v>
      </c>
      <c r="I254">
        <v>6.19</v>
      </c>
      <c r="J254">
        <v>3</v>
      </c>
      <c r="K254">
        <v>0.46</v>
      </c>
      <c r="L254" t="str">
        <f t="shared" si="12"/>
        <v>Yes</v>
      </c>
    </row>
    <row r="255" spans="1:12" x14ac:dyDescent="0.25">
      <c r="A255" s="1">
        <v>41708</v>
      </c>
      <c r="B255" s="2">
        <f t="shared" si="13"/>
        <v>2014</v>
      </c>
      <c r="C255" s="2">
        <f t="shared" si="11"/>
        <v>3</v>
      </c>
      <c r="D255" t="s">
        <v>1426</v>
      </c>
      <c r="E255" t="s">
        <v>78</v>
      </c>
      <c r="F255" t="s">
        <v>11</v>
      </c>
      <c r="G255" t="s">
        <v>24</v>
      </c>
      <c r="H255" t="s">
        <v>600</v>
      </c>
      <c r="I255">
        <v>55.98</v>
      </c>
      <c r="J255">
        <v>2</v>
      </c>
      <c r="K255">
        <v>4.2</v>
      </c>
      <c r="L255" t="str">
        <f t="shared" si="12"/>
        <v>Yes</v>
      </c>
    </row>
    <row r="256" spans="1:12" x14ac:dyDescent="0.25">
      <c r="A256" s="1">
        <v>41708</v>
      </c>
      <c r="B256" s="2">
        <f t="shared" si="13"/>
        <v>2014</v>
      </c>
      <c r="C256" s="2">
        <f t="shared" si="11"/>
        <v>3</v>
      </c>
      <c r="D256" t="s">
        <v>1426</v>
      </c>
      <c r="E256" t="s">
        <v>78</v>
      </c>
      <c r="F256" t="s">
        <v>11</v>
      </c>
      <c r="G256" t="s">
        <v>63</v>
      </c>
      <c r="H256" t="s">
        <v>1427</v>
      </c>
      <c r="I256">
        <v>14.48</v>
      </c>
      <c r="J256">
        <v>5</v>
      </c>
      <c r="K256">
        <v>4.8899999999999997</v>
      </c>
      <c r="L256" t="str">
        <f t="shared" si="12"/>
        <v>Yes</v>
      </c>
    </row>
    <row r="257" spans="1:12" x14ac:dyDescent="0.25">
      <c r="A257" s="1">
        <v>41708</v>
      </c>
      <c r="B257" s="2">
        <f t="shared" si="13"/>
        <v>2014</v>
      </c>
      <c r="C257" s="2">
        <f t="shared" si="11"/>
        <v>3</v>
      </c>
      <c r="D257" t="s">
        <v>1426</v>
      </c>
      <c r="E257" t="s">
        <v>78</v>
      </c>
      <c r="F257" t="s">
        <v>39</v>
      </c>
      <c r="G257" t="s">
        <v>52</v>
      </c>
      <c r="H257" t="s">
        <v>1428</v>
      </c>
      <c r="I257">
        <v>142.49</v>
      </c>
      <c r="J257">
        <v>3</v>
      </c>
      <c r="K257">
        <v>-3.56</v>
      </c>
      <c r="L257" t="str">
        <f t="shared" si="12"/>
        <v>No</v>
      </c>
    </row>
    <row r="258" spans="1:12" x14ac:dyDescent="0.25">
      <c r="A258" s="1">
        <v>41708</v>
      </c>
      <c r="B258" s="2">
        <f t="shared" si="13"/>
        <v>2014</v>
      </c>
      <c r="C258" s="2">
        <f t="shared" ref="C258:C321" si="14">MONTH(A258)</f>
        <v>3</v>
      </c>
      <c r="D258" t="s">
        <v>1429</v>
      </c>
      <c r="E258" t="s">
        <v>10</v>
      </c>
      <c r="F258" t="s">
        <v>11</v>
      </c>
      <c r="G258" t="s">
        <v>43</v>
      </c>
      <c r="H258" t="s">
        <v>1133</v>
      </c>
      <c r="I258">
        <v>4.34</v>
      </c>
      <c r="J258">
        <v>3</v>
      </c>
      <c r="K258">
        <v>0.87</v>
      </c>
      <c r="L258" t="str">
        <f t="shared" ref="L258:L321" si="15">IF(K258=0,"Break-Even",IF(K258&gt;0,"Yes","No"))</f>
        <v>Yes</v>
      </c>
    </row>
    <row r="259" spans="1:12" x14ac:dyDescent="0.25">
      <c r="A259" s="1">
        <v>41708</v>
      </c>
      <c r="B259" s="2">
        <f t="shared" si="13"/>
        <v>2014</v>
      </c>
      <c r="C259" s="2">
        <f t="shared" si="14"/>
        <v>3</v>
      </c>
      <c r="D259" t="s">
        <v>1429</v>
      </c>
      <c r="E259" t="s">
        <v>10</v>
      </c>
      <c r="F259" t="s">
        <v>34</v>
      </c>
      <c r="G259" t="s">
        <v>47</v>
      </c>
      <c r="H259" t="s">
        <v>1216</v>
      </c>
      <c r="I259">
        <v>31.78</v>
      </c>
      <c r="J259">
        <v>3</v>
      </c>
      <c r="K259">
        <v>-19.07</v>
      </c>
      <c r="L259" t="str">
        <f t="shared" si="15"/>
        <v>No</v>
      </c>
    </row>
    <row r="260" spans="1:12" x14ac:dyDescent="0.25">
      <c r="A260" s="1">
        <v>41708</v>
      </c>
      <c r="B260" s="2">
        <f t="shared" si="13"/>
        <v>2014</v>
      </c>
      <c r="C260" s="2">
        <f t="shared" si="14"/>
        <v>3</v>
      </c>
      <c r="D260" t="s">
        <v>1429</v>
      </c>
      <c r="E260" t="s">
        <v>10</v>
      </c>
      <c r="F260" t="s">
        <v>11</v>
      </c>
      <c r="G260" t="s">
        <v>16</v>
      </c>
      <c r="H260" t="s">
        <v>1430</v>
      </c>
      <c r="I260">
        <v>4.93</v>
      </c>
      <c r="J260">
        <v>2</v>
      </c>
      <c r="K260">
        <v>1.72</v>
      </c>
      <c r="L260" t="str">
        <f t="shared" si="15"/>
        <v>Yes</v>
      </c>
    </row>
    <row r="261" spans="1:12" x14ac:dyDescent="0.25">
      <c r="A261" s="1">
        <v>41708</v>
      </c>
      <c r="B261" s="2">
        <f t="shared" si="13"/>
        <v>2014</v>
      </c>
      <c r="C261" s="2">
        <f t="shared" si="14"/>
        <v>3</v>
      </c>
      <c r="D261" t="s">
        <v>1429</v>
      </c>
      <c r="E261" t="s">
        <v>10</v>
      </c>
      <c r="F261" t="s">
        <v>11</v>
      </c>
      <c r="G261" t="s">
        <v>20</v>
      </c>
      <c r="H261" t="s">
        <v>929</v>
      </c>
      <c r="I261">
        <v>1.79</v>
      </c>
      <c r="J261">
        <v>3</v>
      </c>
      <c r="K261">
        <v>-3.04</v>
      </c>
      <c r="L261" t="str">
        <f t="shared" si="15"/>
        <v>No</v>
      </c>
    </row>
    <row r="262" spans="1:12" x14ac:dyDescent="0.25">
      <c r="A262" s="1">
        <v>41708</v>
      </c>
      <c r="B262" s="2">
        <f t="shared" si="13"/>
        <v>2014</v>
      </c>
      <c r="C262" s="2">
        <f t="shared" si="14"/>
        <v>3</v>
      </c>
      <c r="D262" t="s">
        <v>1429</v>
      </c>
      <c r="E262" t="s">
        <v>10</v>
      </c>
      <c r="F262" t="s">
        <v>11</v>
      </c>
      <c r="G262" t="s">
        <v>43</v>
      </c>
      <c r="H262" t="s">
        <v>1416</v>
      </c>
      <c r="I262">
        <v>15.07</v>
      </c>
      <c r="J262">
        <v>4</v>
      </c>
      <c r="K262">
        <v>-3.77</v>
      </c>
      <c r="L262" t="str">
        <f t="shared" si="15"/>
        <v>No</v>
      </c>
    </row>
    <row r="263" spans="1:12" x14ac:dyDescent="0.25">
      <c r="A263" s="1">
        <v>41709</v>
      </c>
      <c r="B263" s="2">
        <f t="shared" si="13"/>
        <v>2014</v>
      </c>
      <c r="C263" s="2">
        <f t="shared" si="14"/>
        <v>3</v>
      </c>
      <c r="D263" t="s">
        <v>902</v>
      </c>
      <c r="E263" t="s">
        <v>23</v>
      </c>
      <c r="F263" t="s">
        <v>11</v>
      </c>
      <c r="G263" t="s">
        <v>200</v>
      </c>
      <c r="H263" t="s">
        <v>201</v>
      </c>
      <c r="I263">
        <v>286.33999999999997</v>
      </c>
      <c r="J263">
        <v>3</v>
      </c>
      <c r="K263">
        <v>-64.430000000000007</v>
      </c>
      <c r="L263" t="str">
        <f t="shared" si="15"/>
        <v>No</v>
      </c>
    </row>
    <row r="264" spans="1:12" x14ac:dyDescent="0.25">
      <c r="A264" s="1">
        <v>41709</v>
      </c>
      <c r="B264" s="2">
        <f t="shared" si="13"/>
        <v>2014</v>
      </c>
      <c r="C264" s="2">
        <f t="shared" si="14"/>
        <v>3</v>
      </c>
      <c r="D264" t="s">
        <v>128</v>
      </c>
      <c r="E264" t="s">
        <v>149</v>
      </c>
      <c r="F264" t="s">
        <v>39</v>
      </c>
      <c r="G264" t="s">
        <v>40</v>
      </c>
      <c r="H264" t="s">
        <v>287</v>
      </c>
      <c r="I264">
        <v>783.96</v>
      </c>
      <c r="J264">
        <v>4</v>
      </c>
      <c r="K264">
        <v>219.51</v>
      </c>
      <c r="L264" t="str">
        <f t="shared" si="15"/>
        <v>Yes</v>
      </c>
    </row>
    <row r="265" spans="1:12" x14ac:dyDescent="0.25">
      <c r="A265" s="1">
        <v>41709</v>
      </c>
      <c r="B265" s="2">
        <f t="shared" si="13"/>
        <v>2014</v>
      </c>
      <c r="C265" s="2">
        <f t="shared" si="14"/>
        <v>3</v>
      </c>
      <c r="D265" t="s">
        <v>128</v>
      </c>
      <c r="E265" t="s">
        <v>149</v>
      </c>
      <c r="F265" t="s">
        <v>11</v>
      </c>
      <c r="G265" t="s">
        <v>20</v>
      </c>
      <c r="H265" t="s">
        <v>162</v>
      </c>
      <c r="I265">
        <v>48.9</v>
      </c>
      <c r="J265">
        <v>2</v>
      </c>
      <c r="K265">
        <v>18.34</v>
      </c>
      <c r="L265" t="str">
        <f t="shared" si="15"/>
        <v>Yes</v>
      </c>
    </row>
    <row r="266" spans="1:12" x14ac:dyDescent="0.25">
      <c r="A266" s="1">
        <v>41709</v>
      </c>
      <c r="B266" s="2">
        <f t="shared" si="13"/>
        <v>2014</v>
      </c>
      <c r="C266" s="2">
        <f t="shared" si="14"/>
        <v>3</v>
      </c>
      <c r="D266" t="s">
        <v>128</v>
      </c>
      <c r="E266" t="s">
        <v>149</v>
      </c>
      <c r="F266" t="s">
        <v>11</v>
      </c>
      <c r="G266" t="s">
        <v>20</v>
      </c>
      <c r="H266" t="s">
        <v>1313</v>
      </c>
      <c r="I266">
        <v>7.86</v>
      </c>
      <c r="J266">
        <v>2</v>
      </c>
      <c r="K266">
        <v>2.85</v>
      </c>
      <c r="L266" t="str">
        <f t="shared" si="15"/>
        <v>Yes</v>
      </c>
    </row>
    <row r="267" spans="1:12" x14ac:dyDescent="0.25">
      <c r="A267" s="1">
        <v>41709</v>
      </c>
      <c r="B267" s="2">
        <f t="shared" si="13"/>
        <v>2014</v>
      </c>
      <c r="C267" s="2">
        <f t="shared" si="14"/>
        <v>3</v>
      </c>
      <c r="D267" t="s">
        <v>712</v>
      </c>
      <c r="E267" t="s">
        <v>613</v>
      </c>
      <c r="F267" t="s">
        <v>11</v>
      </c>
      <c r="G267" t="s">
        <v>200</v>
      </c>
      <c r="H267" t="s">
        <v>870</v>
      </c>
      <c r="I267">
        <v>11.64</v>
      </c>
      <c r="J267">
        <v>3</v>
      </c>
      <c r="K267">
        <v>3.38</v>
      </c>
      <c r="L267" t="str">
        <f t="shared" si="15"/>
        <v>Yes</v>
      </c>
    </row>
    <row r="268" spans="1:12" x14ac:dyDescent="0.25">
      <c r="A268" s="1">
        <v>41709</v>
      </c>
      <c r="B268" s="2">
        <f t="shared" ref="B268:B331" si="16">YEAR(A268)</f>
        <v>2014</v>
      </c>
      <c r="C268" s="2">
        <f t="shared" si="14"/>
        <v>3</v>
      </c>
      <c r="D268" t="s">
        <v>1196</v>
      </c>
      <c r="E268" t="s">
        <v>120</v>
      </c>
      <c r="F268" t="s">
        <v>11</v>
      </c>
      <c r="G268" t="s">
        <v>12</v>
      </c>
      <c r="H268" t="s">
        <v>1552</v>
      </c>
      <c r="I268">
        <v>3.49</v>
      </c>
      <c r="J268">
        <v>2</v>
      </c>
      <c r="K268">
        <v>1.18</v>
      </c>
      <c r="L268" t="str">
        <f t="shared" si="15"/>
        <v>Yes</v>
      </c>
    </row>
    <row r="269" spans="1:12" x14ac:dyDescent="0.25">
      <c r="A269" s="1">
        <v>41709</v>
      </c>
      <c r="B269" s="2">
        <f t="shared" si="16"/>
        <v>2014</v>
      </c>
      <c r="C269" s="2">
        <f t="shared" si="14"/>
        <v>3</v>
      </c>
      <c r="D269" t="s">
        <v>1196</v>
      </c>
      <c r="E269" t="s">
        <v>120</v>
      </c>
      <c r="F269" t="s">
        <v>11</v>
      </c>
      <c r="G269" t="s">
        <v>12</v>
      </c>
      <c r="H269" t="s">
        <v>1052</v>
      </c>
      <c r="I269">
        <v>143.86000000000001</v>
      </c>
      <c r="J269">
        <v>9</v>
      </c>
      <c r="K269">
        <v>48.55</v>
      </c>
      <c r="L269" t="str">
        <f t="shared" si="15"/>
        <v>Yes</v>
      </c>
    </row>
    <row r="270" spans="1:12" x14ac:dyDescent="0.25">
      <c r="A270" s="1">
        <v>41709</v>
      </c>
      <c r="B270" s="2">
        <f t="shared" si="16"/>
        <v>2014</v>
      </c>
      <c r="C270" s="2">
        <f t="shared" si="14"/>
        <v>3</v>
      </c>
      <c r="D270" t="s">
        <v>1548</v>
      </c>
      <c r="E270" t="s">
        <v>245</v>
      </c>
      <c r="F270" t="s">
        <v>11</v>
      </c>
      <c r="G270" t="s">
        <v>18</v>
      </c>
      <c r="H270" t="s">
        <v>179</v>
      </c>
      <c r="I270">
        <v>25.98</v>
      </c>
      <c r="J270">
        <v>2</v>
      </c>
      <c r="K270">
        <v>-1.62</v>
      </c>
      <c r="L270" t="str">
        <f t="shared" si="15"/>
        <v>No</v>
      </c>
    </row>
    <row r="271" spans="1:12" x14ac:dyDescent="0.25">
      <c r="A271" s="1">
        <v>41709</v>
      </c>
      <c r="B271" s="2">
        <f t="shared" si="16"/>
        <v>2014</v>
      </c>
      <c r="C271" s="2">
        <f t="shared" si="14"/>
        <v>3</v>
      </c>
      <c r="D271" t="s">
        <v>1548</v>
      </c>
      <c r="E271" t="s">
        <v>245</v>
      </c>
      <c r="F271" t="s">
        <v>34</v>
      </c>
      <c r="G271" t="s">
        <v>145</v>
      </c>
      <c r="H271" t="s">
        <v>1553</v>
      </c>
      <c r="I271">
        <v>945.04</v>
      </c>
      <c r="J271">
        <v>6</v>
      </c>
      <c r="K271">
        <v>-299.26</v>
      </c>
      <c r="L271" t="str">
        <f t="shared" si="15"/>
        <v>No</v>
      </c>
    </row>
    <row r="272" spans="1:12" x14ac:dyDescent="0.25">
      <c r="A272" s="1">
        <v>41709</v>
      </c>
      <c r="B272" s="2">
        <f t="shared" si="16"/>
        <v>2014</v>
      </c>
      <c r="C272" s="2">
        <f t="shared" si="14"/>
        <v>3</v>
      </c>
      <c r="D272" t="s">
        <v>1548</v>
      </c>
      <c r="E272" t="s">
        <v>245</v>
      </c>
      <c r="F272" t="s">
        <v>11</v>
      </c>
      <c r="G272" t="s">
        <v>20</v>
      </c>
      <c r="H272" t="s">
        <v>1377</v>
      </c>
      <c r="I272">
        <v>14.3</v>
      </c>
      <c r="J272">
        <v>7</v>
      </c>
      <c r="K272">
        <v>-10.49</v>
      </c>
      <c r="L272" t="str">
        <f t="shared" si="15"/>
        <v>No</v>
      </c>
    </row>
    <row r="273" spans="1:12" x14ac:dyDescent="0.25">
      <c r="A273" s="1">
        <v>41709</v>
      </c>
      <c r="B273" s="2">
        <f t="shared" si="16"/>
        <v>2014</v>
      </c>
      <c r="C273" s="2">
        <f t="shared" si="14"/>
        <v>3</v>
      </c>
      <c r="D273" t="s">
        <v>1548</v>
      </c>
      <c r="E273" t="s">
        <v>245</v>
      </c>
      <c r="F273" t="s">
        <v>34</v>
      </c>
      <c r="G273" t="s">
        <v>47</v>
      </c>
      <c r="H273" t="s">
        <v>1554</v>
      </c>
      <c r="I273">
        <v>410.35</v>
      </c>
      <c r="J273">
        <v>3</v>
      </c>
      <c r="K273">
        <v>-51.29</v>
      </c>
      <c r="L273" t="str">
        <f t="shared" si="15"/>
        <v>No</v>
      </c>
    </row>
    <row r="274" spans="1:12" x14ac:dyDescent="0.25">
      <c r="A274" s="1">
        <v>41709</v>
      </c>
      <c r="B274" s="2">
        <f t="shared" si="16"/>
        <v>2014</v>
      </c>
      <c r="C274" s="2">
        <f t="shared" si="14"/>
        <v>3</v>
      </c>
      <c r="D274" t="s">
        <v>1555</v>
      </c>
      <c r="E274" t="s">
        <v>177</v>
      </c>
      <c r="F274" t="s">
        <v>11</v>
      </c>
      <c r="G274" t="s">
        <v>20</v>
      </c>
      <c r="H274" t="s">
        <v>899</v>
      </c>
      <c r="I274">
        <v>5.76</v>
      </c>
      <c r="J274">
        <v>2</v>
      </c>
      <c r="K274">
        <v>2.82</v>
      </c>
      <c r="L274" t="str">
        <f t="shared" si="15"/>
        <v>Yes</v>
      </c>
    </row>
    <row r="275" spans="1:12" x14ac:dyDescent="0.25">
      <c r="A275" s="1">
        <v>41709</v>
      </c>
      <c r="B275" s="2">
        <f t="shared" si="16"/>
        <v>2014</v>
      </c>
      <c r="C275" s="2">
        <f t="shared" si="14"/>
        <v>3</v>
      </c>
      <c r="D275" t="s">
        <v>536</v>
      </c>
      <c r="E275" t="s">
        <v>996</v>
      </c>
      <c r="F275" t="s">
        <v>39</v>
      </c>
      <c r="G275" t="s">
        <v>52</v>
      </c>
      <c r="H275" t="s">
        <v>1556</v>
      </c>
      <c r="I275">
        <v>89.97</v>
      </c>
      <c r="J275">
        <v>3</v>
      </c>
      <c r="K275">
        <v>18.89</v>
      </c>
      <c r="L275" t="str">
        <f t="shared" si="15"/>
        <v>Yes</v>
      </c>
    </row>
    <row r="276" spans="1:12" x14ac:dyDescent="0.25">
      <c r="A276" s="1">
        <v>41709</v>
      </c>
      <c r="B276" s="2">
        <f t="shared" si="16"/>
        <v>2014</v>
      </c>
      <c r="C276" s="2">
        <f t="shared" si="14"/>
        <v>3</v>
      </c>
      <c r="D276" t="s">
        <v>1557</v>
      </c>
      <c r="E276" t="s">
        <v>27</v>
      </c>
      <c r="F276" t="s">
        <v>11</v>
      </c>
      <c r="G276" t="s">
        <v>24</v>
      </c>
      <c r="H276" t="s">
        <v>541</v>
      </c>
      <c r="I276">
        <v>6.72</v>
      </c>
      <c r="J276">
        <v>4</v>
      </c>
      <c r="K276">
        <v>3.36</v>
      </c>
      <c r="L276" t="str">
        <f t="shared" si="15"/>
        <v>Yes</v>
      </c>
    </row>
    <row r="277" spans="1:12" x14ac:dyDescent="0.25">
      <c r="A277" s="1">
        <v>41710</v>
      </c>
      <c r="B277" s="2">
        <f t="shared" si="16"/>
        <v>2014</v>
      </c>
      <c r="C277" s="2">
        <f t="shared" si="14"/>
        <v>3</v>
      </c>
      <c r="D277" t="s">
        <v>1687</v>
      </c>
      <c r="E277" t="s">
        <v>840</v>
      </c>
      <c r="F277" t="s">
        <v>39</v>
      </c>
      <c r="G277" t="s">
        <v>40</v>
      </c>
      <c r="H277" t="s">
        <v>1743</v>
      </c>
      <c r="I277">
        <v>479.96</v>
      </c>
      <c r="J277">
        <v>4</v>
      </c>
      <c r="K277">
        <v>134.38999999999999</v>
      </c>
      <c r="L277" t="str">
        <f t="shared" si="15"/>
        <v>Yes</v>
      </c>
    </row>
    <row r="278" spans="1:12" x14ac:dyDescent="0.25">
      <c r="A278" s="1">
        <v>41710</v>
      </c>
      <c r="B278" s="2">
        <f t="shared" si="16"/>
        <v>2014</v>
      </c>
      <c r="C278" s="2">
        <f t="shared" si="14"/>
        <v>3</v>
      </c>
      <c r="D278" t="s">
        <v>1720</v>
      </c>
      <c r="E278" t="s">
        <v>186</v>
      </c>
      <c r="F278" t="s">
        <v>11</v>
      </c>
      <c r="G278" t="s">
        <v>12</v>
      </c>
      <c r="H278" t="s">
        <v>1730</v>
      </c>
      <c r="I278">
        <v>25.92</v>
      </c>
      <c r="J278">
        <v>4</v>
      </c>
      <c r="K278">
        <v>12.44</v>
      </c>
      <c r="L278" t="str">
        <f t="shared" si="15"/>
        <v>Yes</v>
      </c>
    </row>
    <row r="279" spans="1:12" x14ac:dyDescent="0.25">
      <c r="A279" s="1">
        <v>41712</v>
      </c>
      <c r="B279" s="2">
        <f t="shared" si="16"/>
        <v>2014</v>
      </c>
      <c r="C279" s="2">
        <f t="shared" si="14"/>
        <v>3</v>
      </c>
      <c r="D279" t="s">
        <v>291</v>
      </c>
      <c r="E279" t="s">
        <v>27</v>
      </c>
      <c r="F279" t="s">
        <v>11</v>
      </c>
      <c r="G279" t="s">
        <v>12</v>
      </c>
      <c r="H279" t="s">
        <v>152</v>
      </c>
      <c r="I279">
        <v>10.56</v>
      </c>
      <c r="J279">
        <v>2</v>
      </c>
      <c r="K279">
        <v>4.75</v>
      </c>
      <c r="L279" t="str">
        <f t="shared" si="15"/>
        <v>Yes</v>
      </c>
    </row>
    <row r="280" spans="1:12" x14ac:dyDescent="0.25">
      <c r="A280" s="1">
        <v>41712</v>
      </c>
      <c r="B280" s="2">
        <f t="shared" si="16"/>
        <v>2014</v>
      </c>
      <c r="C280" s="2">
        <f t="shared" si="14"/>
        <v>3</v>
      </c>
      <c r="D280" t="s">
        <v>291</v>
      </c>
      <c r="E280" t="s">
        <v>27</v>
      </c>
      <c r="F280" t="s">
        <v>11</v>
      </c>
      <c r="G280" t="s">
        <v>24</v>
      </c>
      <c r="H280" t="s">
        <v>292</v>
      </c>
      <c r="I280">
        <v>3.38</v>
      </c>
      <c r="J280">
        <v>1</v>
      </c>
      <c r="K280">
        <v>1.25</v>
      </c>
      <c r="L280" t="str">
        <f t="shared" si="15"/>
        <v>Yes</v>
      </c>
    </row>
    <row r="281" spans="1:12" x14ac:dyDescent="0.25">
      <c r="A281" s="1">
        <v>41712</v>
      </c>
      <c r="B281" s="2">
        <f t="shared" si="16"/>
        <v>2014</v>
      </c>
      <c r="C281" s="2">
        <f t="shared" si="14"/>
        <v>3</v>
      </c>
      <c r="D281" t="s">
        <v>293</v>
      </c>
      <c r="E281" t="s">
        <v>55</v>
      </c>
      <c r="F281" t="s">
        <v>34</v>
      </c>
      <c r="G281" t="s">
        <v>35</v>
      </c>
      <c r="H281" t="s">
        <v>294</v>
      </c>
      <c r="I281">
        <v>1139.92</v>
      </c>
      <c r="J281">
        <v>4</v>
      </c>
      <c r="K281">
        <v>284.98</v>
      </c>
      <c r="L281" t="str">
        <f t="shared" si="15"/>
        <v>Yes</v>
      </c>
    </row>
    <row r="282" spans="1:12" x14ac:dyDescent="0.25">
      <c r="A282" s="1">
        <v>41712</v>
      </c>
      <c r="B282" s="2">
        <f t="shared" si="16"/>
        <v>2014</v>
      </c>
      <c r="C282" s="2">
        <f t="shared" si="14"/>
        <v>3</v>
      </c>
      <c r="D282" t="s">
        <v>295</v>
      </c>
      <c r="E282" t="s">
        <v>296</v>
      </c>
      <c r="F282" t="s">
        <v>11</v>
      </c>
      <c r="G282" t="s">
        <v>20</v>
      </c>
      <c r="H282" t="s">
        <v>263</v>
      </c>
      <c r="I282">
        <v>33.090000000000003</v>
      </c>
      <c r="J282">
        <v>4</v>
      </c>
      <c r="K282">
        <v>11.17</v>
      </c>
      <c r="L282" t="str">
        <f t="shared" si="15"/>
        <v>Yes</v>
      </c>
    </row>
    <row r="283" spans="1:12" x14ac:dyDescent="0.25">
      <c r="A283" s="1">
        <v>41712</v>
      </c>
      <c r="B283" s="2">
        <f t="shared" si="16"/>
        <v>2014</v>
      </c>
      <c r="C283" s="2">
        <f t="shared" si="14"/>
        <v>3</v>
      </c>
      <c r="D283" t="s">
        <v>295</v>
      </c>
      <c r="E283" t="s">
        <v>296</v>
      </c>
      <c r="F283" t="s">
        <v>11</v>
      </c>
      <c r="G283" t="s">
        <v>18</v>
      </c>
      <c r="H283" t="s">
        <v>297</v>
      </c>
      <c r="I283">
        <v>80.98</v>
      </c>
      <c r="J283">
        <v>1</v>
      </c>
      <c r="K283">
        <v>3.24</v>
      </c>
      <c r="L283" t="str">
        <f t="shared" si="15"/>
        <v>Yes</v>
      </c>
    </row>
    <row r="284" spans="1:12" x14ac:dyDescent="0.25">
      <c r="A284" s="1">
        <v>41712</v>
      </c>
      <c r="B284" s="2">
        <f t="shared" si="16"/>
        <v>2014</v>
      </c>
      <c r="C284" s="2">
        <f t="shared" si="14"/>
        <v>3</v>
      </c>
      <c r="D284" t="s">
        <v>295</v>
      </c>
      <c r="E284" t="s">
        <v>296</v>
      </c>
      <c r="F284" t="s">
        <v>39</v>
      </c>
      <c r="G284" t="s">
        <v>52</v>
      </c>
      <c r="H284" t="s">
        <v>298</v>
      </c>
      <c r="I284">
        <v>82.8</v>
      </c>
      <c r="J284">
        <v>12</v>
      </c>
      <c r="K284">
        <v>6.62</v>
      </c>
      <c r="L284" t="str">
        <f t="shared" si="15"/>
        <v>Yes</v>
      </c>
    </row>
    <row r="285" spans="1:12" x14ac:dyDescent="0.25">
      <c r="A285" s="1">
        <v>41712</v>
      </c>
      <c r="B285" s="2">
        <f t="shared" si="16"/>
        <v>2014</v>
      </c>
      <c r="C285" s="2">
        <f t="shared" si="14"/>
        <v>3</v>
      </c>
      <c r="D285" t="s">
        <v>295</v>
      </c>
      <c r="E285" t="s">
        <v>296</v>
      </c>
      <c r="F285" t="s">
        <v>11</v>
      </c>
      <c r="G285" t="s">
        <v>18</v>
      </c>
      <c r="H285" t="s">
        <v>299</v>
      </c>
      <c r="I285">
        <v>21.36</v>
      </c>
      <c r="J285">
        <v>2</v>
      </c>
      <c r="K285">
        <v>5.77</v>
      </c>
      <c r="L285" t="str">
        <f t="shared" si="15"/>
        <v>Yes</v>
      </c>
    </row>
    <row r="286" spans="1:12" x14ac:dyDescent="0.25">
      <c r="A286" s="1">
        <v>41712</v>
      </c>
      <c r="B286" s="2">
        <f t="shared" si="16"/>
        <v>2014</v>
      </c>
      <c r="C286" s="2">
        <f t="shared" si="14"/>
        <v>3</v>
      </c>
      <c r="D286" t="s">
        <v>295</v>
      </c>
      <c r="E286" t="s">
        <v>296</v>
      </c>
      <c r="F286" t="s">
        <v>11</v>
      </c>
      <c r="G286" t="s">
        <v>20</v>
      </c>
      <c r="H286" t="s">
        <v>300</v>
      </c>
      <c r="I286">
        <v>62.05</v>
      </c>
      <c r="J286">
        <v>2</v>
      </c>
      <c r="K286">
        <v>20.170000000000002</v>
      </c>
      <c r="L286" t="str">
        <f t="shared" si="15"/>
        <v>Yes</v>
      </c>
    </row>
    <row r="287" spans="1:12" x14ac:dyDescent="0.25">
      <c r="A287" s="1">
        <v>41712</v>
      </c>
      <c r="B287" s="2">
        <f t="shared" si="16"/>
        <v>2014</v>
      </c>
      <c r="C287" s="2">
        <f t="shared" si="14"/>
        <v>3</v>
      </c>
      <c r="D287" t="s">
        <v>301</v>
      </c>
      <c r="E287" t="s">
        <v>15</v>
      </c>
      <c r="F287" t="s">
        <v>39</v>
      </c>
      <c r="G287" t="s">
        <v>302</v>
      </c>
      <c r="H287" t="s">
        <v>303</v>
      </c>
      <c r="I287">
        <v>574.91</v>
      </c>
      <c r="J287">
        <v>2</v>
      </c>
      <c r="K287">
        <v>156.05000000000001</v>
      </c>
      <c r="L287" t="str">
        <f t="shared" si="15"/>
        <v>Yes</v>
      </c>
    </row>
    <row r="288" spans="1:12" x14ac:dyDescent="0.25">
      <c r="A288" s="1">
        <v>41712</v>
      </c>
      <c r="B288" s="2">
        <f t="shared" si="16"/>
        <v>2014</v>
      </c>
      <c r="C288" s="2">
        <f t="shared" si="14"/>
        <v>3</v>
      </c>
      <c r="D288" t="s">
        <v>301</v>
      </c>
      <c r="E288" t="s">
        <v>15</v>
      </c>
      <c r="F288" t="s">
        <v>11</v>
      </c>
      <c r="G288" t="s">
        <v>12</v>
      </c>
      <c r="H288" t="s">
        <v>304</v>
      </c>
      <c r="I288">
        <v>8.4499999999999993</v>
      </c>
      <c r="J288">
        <v>2</v>
      </c>
      <c r="K288">
        <v>2.64</v>
      </c>
      <c r="L288" t="str">
        <f t="shared" si="15"/>
        <v>Yes</v>
      </c>
    </row>
    <row r="289" spans="1:12" x14ac:dyDescent="0.25">
      <c r="A289" s="1">
        <v>41712</v>
      </c>
      <c r="B289" s="2">
        <f t="shared" si="16"/>
        <v>2014</v>
      </c>
      <c r="C289" s="2">
        <f t="shared" si="14"/>
        <v>3</v>
      </c>
      <c r="D289" t="s">
        <v>305</v>
      </c>
      <c r="E289" t="s">
        <v>123</v>
      </c>
      <c r="F289" t="s">
        <v>11</v>
      </c>
      <c r="G289" t="s">
        <v>12</v>
      </c>
      <c r="H289" t="s">
        <v>306</v>
      </c>
      <c r="I289">
        <v>91.06</v>
      </c>
      <c r="J289">
        <v>6</v>
      </c>
      <c r="K289">
        <v>31.87</v>
      </c>
      <c r="L289" t="str">
        <f t="shared" si="15"/>
        <v>Yes</v>
      </c>
    </row>
    <row r="290" spans="1:12" x14ac:dyDescent="0.25">
      <c r="A290" s="1">
        <v>41713</v>
      </c>
      <c r="B290" s="2">
        <f t="shared" si="16"/>
        <v>2014</v>
      </c>
      <c r="C290" s="2">
        <f t="shared" si="14"/>
        <v>3</v>
      </c>
      <c r="D290" t="s">
        <v>307</v>
      </c>
      <c r="E290" t="s">
        <v>123</v>
      </c>
      <c r="F290" t="s">
        <v>11</v>
      </c>
      <c r="G290" t="s">
        <v>18</v>
      </c>
      <c r="H290" t="s">
        <v>308</v>
      </c>
      <c r="I290">
        <v>142.78</v>
      </c>
      <c r="J290">
        <v>1</v>
      </c>
      <c r="K290">
        <v>17.850000000000001</v>
      </c>
      <c r="L290" t="str">
        <f t="shared" si="15"/>
        <v>Yes</v>
      </c>
    </row>
    <row r="291" spans="1:12" x14ac:dyDescent="0.25">
      <c r="A291" s="1">
        <v>41713</v>
      </c>
      <c r="B291" s="2">
        <f t="shared" si="16"/>
        <v>2014</v>
      </c>
      <c r="C291" s="2">
        <f t="shared" si="14"/>
        <v>3</v>
      </c>
      <c r="D291" t="s">
        <v>307</v>
      </c>
      <c r="E291" t="s">
        <v>123</v>
      </c>
      <c r="F291" t="s">
        <v>34</v>
      </c>
      <c r="G291" t="s">
        <v>47</v>
      </c>
      <c r="H291" t="s">
        <v>309</v>
      </c>
      <c r="I291">
        <v>45.7</v>
      </c>
      <c r="J291">
        <v>3</v>
      </c>
      <c r="K291">
        <v>5.14</v>
      </c>
      <c r="L291" t="str">
        <f t="shared" si="15"/>
        <v>Yes</v>
      </c>
    </row>
    <row r="292" spans="1:12" x14ac:dyDescent="0.25">
      <c r="A292" s="1">
        <v>41713</v>
      </c>
      <c r="B292" s="2">
        <f t="shared" si="16"/>
        <v>2014</v>
      </c>
      <c r="C292" s="2">
        <f t="shared" si="14"/>
        <v>3</v>
      </c>
      <c r="D292" t="s">
        <v>307</v>
      </c>
      <c r="E292" t="s">
        <v>123</v>
      </c>
      <c r="F292" t="s">
        <v>11</v>
      </c>
      <c r="G292" t="s">
        <v>20</v>
      </c>
      <c r="H292" t="s">
        <v>310</v>
      </c>
      <c r="I292">
        <v>7.22</v>
      </c>
      <c r="J292">
        <v>3</v>
      </c>
      <c r="K292">
        <v>-5.53</v>
      </c>
      <c r="L292" t="str">
        <f t="shared" si="15"/>
        <v>No</v>
      </c>
    </row>
    <row r="293" spans="1:12" x14ac:dyDescent="0.25">
      <c r="A293" s="1">
        <v>41713</v>
      </c>
      <c r="B293" s="2">
        <f t="shared" si="16"/>
        <v>2014</v>
      </c>
      <c r="C293" s="2">
        <f t="shared" si="14"/>
        <v>3</v>
      </c>
      <c r="D293" t="s">
        <v>307</v>
      </c>
      <c r="E293" t="s">
        <v>123</v>
      </c>
      <c r="F293" t="s">
        <v>11</v>
      </c>
      <c r="G293" t="s">
        <v>20</v>
      </c>
      <c r="H293" t="s">
        <v>311</v>
      </c>
      <c r="I293">
        <v>43.19</v>
      </c>
      <c r="J293">
        <v>4</v>
      </c>
      <c r="K293">
        <v>-31.67</v>
      </c>
      <c r="L293" t="str">
        <f t="shared" si="15"/>
        <v>No</v>
      </c>
    </row>
    <row r="294" spans="1:12" x14ac:dyDescent="0.25">
      <c r="A294" s="1">
        <v>41713</v>
      </c>
      <c r="B294" s="2">
        <f t="shared" si="16"/>
        <v>2014</v>
      </c>
      <c r="C294" s="2">
        <f t="shared" si="14"/>
        <v>3</v>
      </c>
      <c r="D294" t="s">
        <v>307</v>
      </c>
      <c r="E294" t="s">
        <v>123</v>
      </c>
      <c r="F294" t="s">
        <v>11</v>
      </c>
      <c r="G294" t="s">
        <v>12</v>
      </c>
      <c r="H294" t="s">
        <v>312</v>
      </c>
      <c r="I294">
        <v>131.9</v>
      </c>
      <c r="J294">
        <v>3</v>
      </c>
      <c r="K294">
        <v>47.82</v>
      </c>
      <c r="L294" t="str">
        <f t="shared" si="15"/>
        <v>Yes</v>
      </c>
    </row>
    <row r="295" spans="1:12" x14ac:dyDescent="0.25">
      <c r="A295" s="1">
        <v>41714</v>
      </c>
      <c r="B295" s="2">
        <f t="shared" si="16"/>
        <v>2014</v>
      </c>
      <c r="C295" s="2">
        <f t="shared" si="14"/>
        <v>3</v>
      </c>
      <c r="D295" t="s">
        <v>239</v>
      </c>
      <c r="E295" t="s">
        <v>245</v>
      </c>
      <c r="F295" t="s">
        <v>39</v>
      </c>
      <c r="G295" t="s">
        <v>40</v>
      </c>
      <c r="H295" t="s">
        <v>313</v>
      </c>
      <c r="I295">
        <v>471.92</v>
      </c>
      <c r="J295">
        <v>2</v>
      </c>
      <c r="K295">
        <v>29.5</v>
      </c>
      <c r="L295" t="str">
        <f t="shared" si="15"/>
        <v>Yes</v>
      </c>
    </row>
    <row r="296" spans="1:12" x14ac:dyDescent="0.25">
      <c r="A296" s="1">
        <v>41715</v>
      </c>
      <c r="B296" s="2">
        <f t="shared" si="16"/>
        <v>2014</v>
      </c>
      <c r="C296" s="2">
        <f t="shared" si="14"/>
        <v>3</v>
      </c>
      <c r="D296" t="s">
        <v>314</v>
      </c>
      <c r="E296" t="s">
        <v>315</v>
      </c>
      <c r="F296" t="s">
        <v>11</v>
      </c>
      <c r="G296" t="s">
        <v>92</v>
      </c>
      <c r="H296" t="s">
        <v>316</v>
      </c>
      <c r="I296">
        <v>93.78</v>
      </c>
      <c r="J296">
        <v>2</v>
      </c>
      <c r="K296">
        <v>36.57</v>
      </c>
      <c r="L296" t="str">
        <f t="shared" si="15"/>
        <v>Yes</v>
      </c>
    </row>
    <row r="297" spans="1:12" x14ac:dyDescent="0.25">
      <c r="A297" s="1">
        <v>41715</v>
      </c>
      <c r="B297" s="2">
        <f t="shared" si="16"/>
        <v>2014</v>
      </c>
      <c r="C297" s="2">
        <f t="shared" si="14"/>
        <v>3</v>
      </c>
      <c r="D297" t="s">
        <v>314</v>
      </c>
      <c r="E297" t="s">
        <v>315</v>
      </c>
      <c r="F297" t="s">
        <v>11</v>
      </c>
      <c r="G297" t="s">
        <v>12</v>
      </c>
      <c r="H297" t="s">
        <v>196</v>
      </c>
      <c r="I297">
        <v>47.18</v>
      </c>
      <c r="J297">
        <v>7</v>
      </c>
      <c r="K297">
        <v>23.59</v>
      </c>
      <c r="L297" t="str">
        <f t="shared" si="15"/>
        <v>Yes</v>
      </c>
    </row>
    <row r="298" spans="1:12" x14ac:dyDescent="0.25">
      <c r="A298" s="1">
        <v>41715</v>
      </c>
      <c r="B298" s="2">
        <f t="shared" si="16"/>
        <v>2014</v>
      </c>
      <c r="C298" s="2">
        <f t="shared" si="14"/>
        <v>3</v>
      </c>
      <c r="D298" t="s">
        <v>314</v>
      </c>
      <c r="E298" t="s">
        <v>315</v>
      </c>
      <c r="F298" t="s">
        <v>11</v>
      </c>
      <c r="G298" t="s">
        <v>24</v>
      </c>
      <c r="H298" t="s">
        <v>317</v>
      </c>
      <c r="I298">
        <v>19.68</v>
      </c>
      <c r="J298">
        <v>6</v>
      </c>
      <c r="K298">
        <v>5.71</v>
      </c>
      <c r="L298" t="str">
        <f t="shared" si="15"/>
        <v>Yes</v>
      </c>
    </row>
    <row r="299" spans="1:12" x14ac:dyDescent="0.25">
      <c r="A299" s="1">
        <v>41715</v>
      </c>
      <c r="B299" s="2">
        <f t="shared" si="16"/>
        <v>2014</v>
      </c>
      <c r="C299" s="2">
        <f t="shared" si="14"/>
        <v>3</v>
      </c>
      <c r="D299" t="s">
        <v>314</v>
      </c>
      <c r="E299" t="s">
        <v>315</v>
      </c>
      <c r="F299" t="s">
        <v>11</v>
      </c>
      <c r="G299" t="s">
        <v>20</v>
      </c>
      <c r="H299" t="s">
        <v>141</v>
      </c>
      <c r="I299">
        <v>53.4</v>
      </c>
      <c r="J299">
        <v>10</v>
      </c>
      <c r="K299">
        <v>25.1</v>
      </c>
      <c r="L299" t="str">
        <f t="shared" si="15"/>
        <v>Yes</v>
      </c>
    </row>
    <row r="300" spans="1:12" x14ac:dyDescent="0.25">
      <c r="A300" s="1">
        <v>41715</v>
      </c>
      <c r="B300" s="2">
        <f t="shared" si="16"/>
        <v>2014</v>
      </c>
      <c r="C300" s="2">
        <f t="shared" si="14"/>
        <v>3</v>
      </c>
      <c r="D300" t="s">
        <v>314</v>
      </c>
      <c r="E300" t="s">
        <v>315</v>
      </c>
      <c r="F300" t="s">
        <v>11</v>
      </c>
      <c r="G300" t="s">
        <v>20</v>
      </c>
      <c r="H300" t="s">
        <v>318</v>
      </c>
      <c r="I300">
        <v>35.880000000000003</v>
      </c>
      <c r="J300">
        <v>6</v>
      </c>
      <c r="K300">
        <v>17.22</v>
      </c>
      <c r="L300" t="str">
        <f t="shared" si="15"/>
        <v>Yes</v>
      </c>
    </row>
    <row r="301" spans="1:12" x14ac:dyDescent="0.25">
      <c r="A301" s="1">
        <v>41715</v>
      </c>
      <c r="B301" s="2">
        <f t="shared" si="16"/>
        <v>2014</v>
      </c>
      <c r="C301" s="2">
        <f t="shared" si="14"/>
        <v>3</v>
      </c>
      <c r="D301" t="s">
        <v>319</v>
      </c>
      <c r="E301" t="s">
        <v>149</v>
      </c>
      <c r="F301" t="s">
        <v>34</v>
      </c>
      <c r="G301" t="s">
        <v>145</v>
      </c>
      <c r="H301" t="s">
        <v>320</v>
      </c>
      <c r="I301">
        <v>1579.75</v>
      </c>
      <c r="J301">
        <v>7</v>
      </c>
      <c r="K301">
        <v>-447.59</v>
      </c>
      <c r="L301" t="str">
        <f t="shared" si="15"/>
        <v>No</v>
      </c>
    </row>
    <row r="302" spans="1:12" x14ac:dyDescent="0.25">
      <c r="A302" s="1">
        <v>41715</v>
      </c>
      <c r="B302" s="2">
        <f t="shared" si="16"/>
        <v>2014</v>
      </c>
      <c r="C302" s="2">
        <f t="shared" si="14"/>
        <v>3</v>
      </c>
      <c r="D302" t="s">
        <v>319</v>
      </c>
      <c r="E302" t="s">
        <v>149</v>
      </c>
      <c r="F302" t="s">
        <v>34</v>
      </c>
      <c r="G302" t="s">
        <v>145</v>
      </c>
      <c r="H302" t="s">
        <v>321</v>
      </c>
      <c r="I302">
        <v>1071.58</v>
      </c>
      <c r="J302">
        <v>4</v>
      </c>
      <c r="K302">
        <v>-553.65</v>
      </c>
      <c r="L302" t="str">
        <f t="shared" si="15"/>
        <v>No</v>
      </c>
    </row>
    <row r="303" spans="1:12" x14ac:dyDescent="0.25">
      <c r="A303" s="1">
        <v>41715</v>
      </c>
      <c r="B303" s="2">
        <f t="shared" si="16"/>
        <v>2014</v>
      </c>
      <c r="C303" s="2">
        <f t="shared" si="14"/>
        <v>3</v>
      </c>
      <c r="D303" t="s">
        <v>319</v>
      </c>
      <c r="E303" t="s">
        <v>149</v>
      </c>
      <c r="F303" t="s">
        <v>34</v>
      </c>
      <c r="G303" t="s">
        <v>145</v>
      </c>
      <c r="H303" t="s">
        <v>322</v>
      </c>
      <c r="I303">
        <v>613.91</v>
      </c>
      <c r="J303">
        <v>3</v>
      </c>
      <c r="K303">
        <v>-122.78</v>
      </c>
      <c r="L303" t="str">
        <f t="shared" si="15"/>
        <v>No</v>
      </c>
    </row>
    <row r="304" spans="1:12" x14ac:dyDescent="0.25">
      <c r="A304" s="1">
        <v>41715</v>
      </c>
      <c r="B304" s="2">
        <f t="shared" si="16"/>
        <v>2014</v>
      </c>
      <c r="C304" s="2">
        <f t="shared" si="14"/>
        <v>3</v>
      </c>
      <c r="D304" t="s">
        <v>319</v>
      </c>
      <c r="E304" t="s">
        <v>149</v>
      </c>
      <c r="F304" t="s">
        <v>11</v>
      </c>
      <c r="G304" t="s">
        <v>12</v>
      </c>
      <c r="H304" t="s">
        <v>323</v>
      </c>
      <c r="I304">
        <v>34.86</v>
      </c>
      <c r="J304">
        <v>7</v>
      </c>
      <c r="K304">
        <v>16.38</v>
      </c>
      <c r="L304" t="str">
        <f t="shared" si="15"/>
        <v>Yes</v>
      </c>
    </row>
    <row r="305" spans="1:12" x14ac:dyDescent="0.25">
      <c r="A305" s="1">
        <v>41715</v>
      </c>
      <c r="B305" s="2">
        <f t="shared" si="16"/>
        <v>2014</v>
      </c>
      <c r="C305" s="2">
        <f t="shared" si="14"/>
        <v>3</v>
      </c>
      <c r="D305" t="s">
        <v>319</v>
      </c>
      <c r="E305" t="s">
        <v>149</v>
      </c>
      <c r="F305" t="s">
        <v>11</v>
      </c>
      <c r="G305" t="s">
        <v>12</v>
      </c>
      <c r="H305" t="s">
        <v>324</v>
      </c>
      <c r="I305">
        <v>155.04</v>
      </c>
      <c r="J305">
        <v>4</v>
      </c>
      <c r="K305">
        <v>75.97</v>
      </c>
      <c r="L305" t="str">
        <f t="shared" si="15"/>
        <v>Yes</v>
      </c>
    </row>
    <row r="306" spans="1:12" x14ac:dyDescent="0.25">
      <c r="A306" s="1">
        <v>41715</v>
      </c>
      <c r="B306" s="2">
        <f t="shared" si="16"/>
        <v>2014</v>
      </c>
      <c r="C306" s="2">
        <f t="shared" si="14"/>
        <v>3</v>
      </c>
      <c r="D306" t="s">
        <v>325</v>
      </c>
      <c r="E306" t="s">
        <v>10</v>
      </c>
      <c r="F306" t="s">
        <v>11</v>
      </c>
      <c r="G306" t="s">
        <v>24</v>
      </c>
      <c r="H306" t="s">
        <v>326</v>
      </c>
      <c r="I306">
        <v>4.45</v>
      </c>
      <c r="J306">
        <v>2</v>
      </c>
      <c r="K306">
        <v>0.33</v>
      </c>
      <c r="L306" t="str">
        <f t="shared" si="15"/>
        <v>Yes</v>
      </c>
    </row>
    <row r="307" spans="1:12" x14ac:dyDescent="0.25">
      <c r="A307" s="1">
        <v>41715</v>
      </c>
      <c r="B307" s="2">
        <f t="shared" si="16"/>
        <v>2014</v>
      </c>
      <c r="C307" s="2">
        <f t="shared" si="14"/>
        <v>3</v>
      </c>
      <c r="D307" t="s">
        <v>325</v>
      </c>
      <c r="E307" t="s">
        <v>10</v>
      </c>
      <c r="F307" t="s">
        <v>11</v>
      </c>
      <c r="G307" t="s">
        <v>12</v>
      </c>
      <c r="H307" t="s">
        <v>327</v>
      </c>
      <c r="I307">
        <v>5.18</v>
      </c>
      <c r="J307">
        <v>1</v>
      </c>
      <c r="K307">
        <v>1.88</v>
      </c>
      <c r="L307" t="str">
        <f t="shared" si="15"/>
        <v>Yes</v>
      </c>
    </row>
    <row r="308" spans="1:12" x14ac:dyDescent="0.25">
      <c r="A308" s="1">
        <v>41715</v>
      </c>
      <c r="B308" s="2">
        <f t="shared" si="16"/>
        <v>2014</v>
      </c>
      <c r="C308" s="2">
        <f t="shared" si="14"/>
        <v>3</v>
      </c>
      <c r="D308" t="s">
        <v>325</v>
      </c>
      <c r="E308" t="s">
        <v>10</v>
      </c>
      <c r="F308" t="s">
        <v>11</v>
      </c>
      <c r="G308" t="s">
        <v>12</v>
      </c>
      <c r="H308" t="s">
        <v>328</v>
      </c>
      <c r="I308">
        <v>15.55</v>
      </c>
      <c r="J308">
        <v>3</v>
      </c>
      <c r="K308">
        <v>5.44</v>
      </c>
      <c r="L308" t="str">
        <f t="shared" si="15"/>
        <v>Yes</v>
      </c>
    </row>
    <row r="309" spans="1:12" x14ac:dyDescent="0.25">
      <c r="A309" s="1">
        <v>41715</v>
      </c>
      <c r="B309" s="2">
        <f t="shared" si="16"/>
        <v>2014</v>
      </c>
      <c r="C309" s="2">
        <f t="shared" si="14"/>
        <v>3</v>
      </c>
      <c r="D309" t="s">
        <v>170</v>
      </c>
      <c r="E309" t="s">
        <v>329</v>
      </c>
      <c r="F309" t="s">
        <v>11</v>
      </c>
      <c r="G309" t="s">
        <v>20</v>
      </c>
      <c r="H309" t="s">
        <v>113</v>
      </c>
      <c r="I309">
        <v>11.43</v>
      </c>
      <c r="J309">
        <v>3</v>
      </c>
      <c r="K309">
        <v>5.37</v>
      </c>
      <c r="L309" t="str">
        <f t="shared" si="15"/>
        <v>Yes</v>
      </c>
    </row>
    <row r="310" spans="1:12" x14ac:dyDescent="0.25">
      <c r="A310" s="1">
        <v>41715</v>
      </c>
      <c r="B310" s="2">
        <f t="shared" si="16"/>
        <v>2014</v>
      </c>
      <c r="C310" s="2">
        <f t="shared" si="14"/>
        <v>3</v>
      </c>
      <c r="D310" t="s">
        <v>170</v>
      </c>
      <c r="E310" t="s">
        <v>329</v>
      </c>
      <c r="F310" t="s">
        <v>11</v>
      </c>
      <c r="G310" t="s">
        <v>20</v>
      </c>
      <c r="H310" t="s">
        <v>330</v>
      </c>
      <c r="I310">
        <v>30.44</v>
      </c>
      <c r="J310">
        <v>2</v>
      </c>
      <c r="K310">
        <v>14.92</v>
      </c>
      <c r="L310" t="str">
        <f t="shared" si="15"/>
        <v>Yes</v>
      </c>
    </row>
    <row r="311" spans="1:12" x14ac:dyDescent="0.25">
      <c r="A311" s="1">
        <v>41715</v>
      </c>
      <c r="B311" s="2">
        <f t="shared" si="16"/>
        <v>2014</v>
      </c>
      <c r="C311" s="2">
        <f t="shared" si="14"/>
        <v>3</v>
      </c>
      <c r="D311" t="s">
        <v>170</v>
      </c>
      <c r="E311" t="s">
        <v>329</v>
      </c>
      <c r="F311" t="s">
        <v>11</v>
      </c>
      <c r="G311" t="s">
        <v>12</v>
      </c>
      <c r="H311" t="s">
        <v>331</v>
      </c>
      <c r="I311">
        <v>12.96</v>
      </c>
      <c r="J311">
        <v>2</v>
      </c>
      <c r="K311">
        <v>6.35</v>
      </c>
      <c r="L311" t="str">
        <f t="shared" si="15"/>
        <v>Yes</v>
      </c>
    </row>
    <row r="312" spans="1:12" x14ac:dyDescent="0.25">
      <c r="A312" s="1">
        <v>41715</v>
      </c>
      <c r="B312" s="2">
        <f t="shared" si="16"/>
        <v>2014</v>
      </c>
      <c r="C312" s="2">
        <f t="shared" si="14"/>
        <v>3</v>
      </c>
      <c r="D312" t="s">
        <v>170</v>
      </c>
      <c r="E312" t="s">
        <v>329</v>
      </c>
      <c r="F312" t="s">
        <v>11</v>
      </c>
      <c r="G312" t="s">
        <v>12</v>
      </c>
      <c r="H312" t="s">
        <v>332</v>
      </c>
      <c r="I312">
        <v>16</v>
      </c>
      <c r="J312">
        <v>4</v>
      </c>
      <c r="K312">
        <v>7.68</v>
      </c>
      <c r="L312" t="str">
        <f t="shared" si="15"/>
        <v>Yes</v>
      </c>
    </row>
    <row r="313" spans="1:12" x14ac:dyDescent="0.25">
      <c r="A313" s="1">
        <v>41715</v>
      </c>
      <c r="B313" s="2">
        <f t="shared" si="16"/>
        <v>2014</v>
      </c>
      <c r="C313" s="2">
        <f t="shared" si="14"/>
        <v>3</v>
      </c>
      <c r="D313" t="s">
        <v>170</v>
      </c>
      <c r="E313" t="s">
        <v>329</v>
      </c>
      <c r="F313" t="s">
        <v>11</v>
      </c>
      <c r="G313" t="s">
        <v>92</v>
      </c>
      <c r="H313" t="s">
        <v>333</v>
      </c>
      <c r="I313">
        <v>32.67</v>
      </c>
      <c r="J313">
        <v>3</v>
      </c>
      <c r="K313">
        <v>8.49</v>
      </c>
      <c r="L313" t="str">
        <f t="shared" si="15"/>
        <v>Yes</v>
      </c>
    </row>
    <row r="314" spans="1:12" x14ac:dyDescent="0.25">
      <c r="A314" s="1">
        <v>41715</v>
      </c>
      <c r="B314" s="2">
        <f t="shared" si="16"/>
        <v>2014</v>
      </c>
      <c r="C314" s="2">
        <f t="shared" si="14"/>
        <v>3</v>
      </c>
      <c r="D314" t="s">
        <v>334</v>
      </c>
      <c r="E314" t="s">
        <v>23</v>
      </c>
      <c r="F314" t="s">
        <v>11</v>
      </c>
      <c r="G314" t="s">
        <v>12</v>
      </c>
      <c r="H314" t="s">
        <v>335</v>
      </c>
      <c r="I314">
        <v>126.62</v>
      </c>
      <c r="J314">
        <v>6</v>
      </c>
      <c r="K314">
        <v>41.15</v>
      </c>
      <c r="L314" t="str">
        <f t="shared" si="15"/>
        <v>Yes</v>
      </c>
    </row>
    <row r="315" spans="1:12" x14ac:dyDescent="0.25">
      <c r="A315" s="1">
        <v>41716</v>
      </c>
      <c r="B315" s="2">
        <f t="shared" si="16"/>
        <v>2014</v>
      </c>
      <c r="C315" s="2">
        <f t="shared" si="14"/>
        <v>3</v>
      </c>
      <c r="D315" t="s">
        <v>336</v>
      </c>
      <c r="E315" t="s">
        <v>123</v>
      </c>
      <c r="F315" t="s">
        <v>39</v>
      </c>
      <c r="G315" t="s">
        <v>302</v>
      </c>
      <c r="H315" t="s">
        <v>303</v>
      </c>
      <c r="I315">
        <v>821.3</v>
      </c>
      <c r="J315">
        <v>4</v>
      </c>
      <c r="K315">
        <v>-16.43</v>
      </c>
      <c r="L315" t="str">
        <f t="shared" si="15"/>
        <v>No</v>
      </c>
    </row>
    <row r="316" spans="1:12" x14ac:dyDescent="0.25">
      <c r="A316" s="1">
        <v>41716</v>
      </c>
      <c r="B316" s="2">
        <f t="shared" si="16"/>
        <v>2014</v>
      </c>
      <c r="C316" s="2">
        <f t="shared" si="14"/>
        <v>3</v>
      </c>
      <c r="D316" t="s">
        <v>336</v>
      </c>
      <c r="E316" t="s">
        <v>123</v>
      </c>
      <c r="F316" t="s">
        <v>39</v>
      </c>
      <c r="G316" t="s">
        <v>302</v>
      </c>
      <c r="H316" t="s">
        <v>337</v>
      </c>
      <c r="I316">
        <v>22638.48</v>
      </c>
      <c r="J316">
        <v>6</v>
      </c>
      <c r="K316">
        <v>-1811.08</v>
      </c>
      <c r="L316" t="str">
        <f t="shared" si="15"/>
        <v>No</v>
      </c>
    </row>
    <row r="317" spans="1:12" x14ac:dyDescent="0.25">
      <c r="A317" s="1">
        <v>41716</v>
      </c>
      <c r="B317" s="2">
        <f t="shared" si="16"/>
        <v>2014</v>
      </c>
      <c r="C317" s="2">
        <f t="shared" si="14"/>
        <v>3</v>
      </c>
      <c r="D317" t="s">
        <v>336</v>
      </c>
      <c r="E317" t="s">
        <v>123</v>
      </c>
      <c r="F317" t="s">
        <v>11</v>
      </c>
      <c r="G317" t="s">
        <v>12</v>
      </c>
      <c r="H317" t="s">
        <v>127</v>
      </c>
      <c r="I317">
        <v>21.38</v>
      </c>
      <c r="J317">
        <v>4</v>
      </c>
      <c r="K317">
        <v>7.48</v>
      </c>
      <c r="L317" t="str">
        <f t="shared" si="15"/>
        <v>Yes</v>
      </c>
    </row>
    <row r="318" spans="1:12" x14ac:dyDescent="0.25">
      <c r="A318" s="1">
        <v>41716</v>
      </c>
      <c r="B318" s="2">
        <f t="shared" si="16"/>
        <v>2014</v>
      </c>
      <c r="C318" s="2">
        <f t="shared" si="14"/>
        <v>3</v>
      </c>
      <c r="D318" t="s">
        <v>336</v>
      </c>
      <c r="E318" t="s">
        <v>123</v>
      </c>
      <c r="F318" t="s">
        <v>11</v>
      </c>
      <c r="G318" t="s">
        <v>24</v>
      </c>
      <c r="H318" t="s">
        <v>338</v>
      </c>
      <c r="I318">
        <v>8.02</v>
      </c>
      <c r="J318">
        <v>3</v>
      </c>
      <c r="K318">
        <v>1</v>
      </c>
      <c r="L318" t="str">
        <f t="shared" si="15"/>
        <v>Yes</v>
      </c>
    </row>
    <row r="319" spans="1:12" x14ac:dyDescent="0.25">
      <c r="A319" s="1">
        <v>41716</v>
      </c>
      <c r="B319" s="2">
        <f t="shared" si="16"/>
        <v>2014</v>
      </c>
      <c r="C319" s="2">
        <f t="shared" si="14"/>
        <v>3</v>
      </c>
      <c r="D319" t="s">
        <v>336</v>
      </c>
      <c r="E319" t="s">
        <v>123</v>
      </c>
      <c r="F319" t="s">
        <v>34</v>
      </c>
      <c r="G319" t="s">
        <v>47</v>
      </c>
      <c r="H319" t="s">
        <v>339</v>
      </c>
      <c r="I319">
        <v>30.77</v>
      </c>
      <c r="J319">
        <v>2</v>
      </c>
      <c r="K319">
        <v>8.08</v>
      </c>
      <c r="L319" t="str">
        <f t="shared" si="15"/>
        <v>Yes</v>
      </c>
    </row>
    <row r="320" spans="1:12" x14ac:dyDescent="0.25">
      <c r="A320" s="1">
        <v>41716</v>
      </c>
      <c r="B320" s="2">
        <f t="shared" si="16"/>
        <v>2014</v>
      </c>
      <c r="C320" s="2">
        <f t="shared" si="14"/>
        <v>3</v>
      </c>
      <c r="D320" t="s">
        <v>336</v>
      </c>
      <c r="E320" t="s">
        <v>123</v>
      </c>
      <c r="F320" t="s">
        <v>11</v>
      </c>
      <c r="G320" t="s">
        <v>43</v>
      </c>
      <c r="H320" t="s">
        <v>160</v>
      </c>
      <c r="I320">
        <v>18.940000000000001</v>
      </c>
      <c r="J320">
        <v>3</v>
      </c>
      <c r="K320">
        <v>5.92</v>
      </c>
      <c r="L320" t="str">
        <f t="shared" si="15"/>
        <v>Yes</v>
      </c>
    </row>
    <row r="321" spans="1:12" x14ac:dyDescent="0.25">
      <c r="A321" s="1">
        <v>41716</v>
      </c>
      <c r="B321" s="2">
        <f t="shared" si="16"/>
        <v>2014</v>
      </c>
      <c r="C321" s="2">
        <f t="shared" si="14"/>
        <v>3</v>
      </c>
      <c r="D321" t="s">
        <v>336</v>
      </c>
      <c r="E321" t="s">
        <v>123</v>
      </c>
      <c r="F321" t="s">
        <v>34</v>
      </c>
      <c r="G321" t="s">
        <v>47</v>
      </c>
      <c r="H321" t="s">
        <v>340</v>
      </c>
      <c r="I321">
        <v>122.35</v>
      </c>
      <c r="J321">
        <v>3</v>
      </c>
      <c r="K321">
        <v>15.29</v>
      </c>
      <c r="L321" t="str">
        <f t="shared" si="15"/>
        <v>Yes</v>
      </c>
    </row>
    <row r="322" spans="1:12" x14ac:dyDescent="0.25">
      <c r="A322" s="1">
        <v>41716</v>
      </c>
      <c r="B322" s="2">
        <f t="shared" si="16"/>
        <v>2014</v>
      </c>
      <c r="C322" s="2">
        <f t="shared" ref="C322:C385" si="17">MONTH(A322)</f>
        <v>3</v>
      </c>
      <c r="D322" t="s">
        <v>341</v>
      </c>
      <c r="E322" t="s">
        <v>27</v>
      </c>
      <c r="F322" t="s">
        <v>34</v>
      </c>
      <c r="G322" t="s">
        <v>74</v>
      </c>
      <c r="H322" t="s">
        <v>342</v>
      </c>
      <c r="I322">
        <v>1198.33</v>
      </c>
      <c r="J322">
        <v>10</v>
      </c>
      <c r="K322">
        <v>70.489999999999995</v>
      </c>
      <c r="L322" t="str">
        <f t="shared" ref="L322:L385" si="18">IF(K322=0,"Break-Even",IF(K322&gt;0,"Yes","No"))</f>
        <v>Yes</v>
      </c>
    </row>
    <row r="323" spans="1:12" x14ac:dyDescent="0.25">
      <c r="A323" s="1">
        <v>41716</v>
      </c>
      <c r="B323" s="2">
        <f t="shared" si="16"/>
        <v>2014</v>
      </c>
      <c r="C323" s="2">
        <f t="shared" si="17"/>
        <v>3</v>
      </c>
      <c r="D323" t="s">
        <v>343</v>
      </c>
      <c r="E323" t="s">
        <v>27</v>
      </c>
      <c r="F323" t="s">
        <v>34</v>
      </c>
      <c r="G323" t="s">
        <v>47</v>
      </c>
      <c r="H323" t="s">
        <v>344</v>
      </c>
      <c r="I323">
        <v>111</v>
      </c>
      <c r="J323">
        <v>2</v>
      </c>
      <c r="K323">
        <v>14.43</v>
      </c>
      <c r="L323" t="str">
        <f t="shared" si="18"/>
        <v>Yes</v>
      </c>
    </row>
    <row r="324" spans="1:12" x14ac:dyDescent="0.25">
      <c r="A324" s="1">
        <v>41716</v>
      </c>
      <c r="B324" s="2">
        <f t="shared" si="16"/>
        <v>2014</v>
      </c>
      <c r="C324" s="2">
        <f t="shared" si="17"/>
        <v>3</v>
      </c>
      <c r="D324" t="s">
        <v>343</v>
      </c>
      <c r="E324" t="s">
        <v>27</v>
      </c>
      <c r="F324" t="s">
        <v>39</v>
      </c>
      <c r="G324" t="s">
        <v>302</v>
      </c>
      <c r="H324" t="s">
        <v>345</v>
      </c>
      <c r="I324">
        <v>1279.97</v>
      </c>
      <c r="J324">
        <v>4</v>
      </c>
      <c r="K324">
        <v>415.99</v>
      </c>
      <c r="L324" t="str">
        <f t="shared" si="18"/>
        <v>Yes</v>
      </c>
    </row>
    <row r="325" spans="1:12" x14ac:dyDescent="0.25">
      <c r="A325" s="1">
        <v>41716</v>
      </c>
      <c r="B325" s="2">
        <f t="shared" si="16"/>
        <v>2014</v>
      </c>
      <c r="C325" s="2">
        <f t="shared" si="17"/>
        <v>3</v>
      </c>
      <c r="D325" t="s">
        <v>343</v>
      </c>
      <c r="E325" t="s">
        <v>27</v>
      </c>
      <c r="F325" t="s">
        <v>11</v>
      </c>
      <c r="G325" t="s">
        <v>18</v>
      </c>
      <c r="H325" t="s">
        <v>73</v>
      </c>
      <c r="I325">
        <v>1856.19</v>
      </c>
      <c r="J325">
        <v>7</v>
      </c>
      <c r="K325">
        <v>334.11</v>
      </c>
      <c r="L325" t="str">
        <f t="shared" si="18"/>
        <v>Yes</v>
      </c>
    </row>
    <row r="326" spans="1:12" x14ac:dyDescent="0.25">
      <c r="A326" s="1">
        <v>41717</v>
      </c>
      <c r="B326" s="2">
        <f t="shared" si="16"/>
        <v>2014</v>
      </c>
      <c r="C326" s="2">
        <f t="shared" si="17"/>
        <v>3</v>
      </c>
      <c r="D326" t="s">
        <v>346</v>
      </c>
      <c r="E326" t="s">
        <v>123</v>
      </c>
      <c r="F326" t="s">
        <v>39</v>
      </c>
      <c r="G326" t="s">
        <v>40</v>
      </c>
      <c r="H326" t="s">
        <v>347</v>
      </c>
      <c r="I326">
        <v>323.98</v>
      </c>
      <c r="J326">
        <v>3</v>
      </c>
      <c r="K326">
        <v>28.35</v>
      </c>
      <c r="L326" t="str">
        <f t="shared" si="18"/>
        <v>Yes</v>
      </c>
    </row>
    <row r="327" spans="1:12" x14ac:dyDescent="0.25">
      <c r="A327" s="1">
        <v>41717</v>
      </c>
      <c r="B327" s="2">
        <f t="shared" si="16"/>
        <v>2014</v>
      </c>
      <c r="C327" s="2">
        <f t="shared" si="17"/>
        <v>3</v>
      </c>
      <c r="D327" t="s">
        <v>346</v>
      </c>
      <c r="E327" t="s">
        <v>123</v>
      </c>
      <c r="F327" t="s">
        <v>11</v>
      </c>
      <c r="G327" t="s">
        <v>16</v>
      </c>
      <c r="H327" t="s">
        <v>348</v>
      </c>
      <c r="I327">
        <v>11.81</v>
      </c>
      <c r="J327">
        <v>4</v>
      </c>
      <c r="K327">
        <v>3.99</v>
      </c>
      <c r="L327" t="str">
        <f t="shared" si="18"/>
        <v>Yes</v>
      </c>
    </row>
    <row r="328" spans="1:12" x14ac:dyDescent="0.25">
      <c r="A328" s="1">
        <v>41717</v>
      </c>
      <c r="B328" s="2">
        <f t="shared" si="16"/>
        <v>2014</v>
      </c>
      <c r="C328" s="2">
        <f t="shared" si="17"/>
        <v>3</v>
      </c>
      <c r="D328" t="s">
        <v>346</v>
      </c>
      <c r="E328" t="s">
        <v>123</v>
      </c>
      <c r="F328" t="s">
        <v>11</v>
      </c>
      <c r="G328" t="s">
        <v>18</v>
      </c>
      <c r="H328" t="s">
        <v>349</v>
      </c>
      <c r="I328">
        <v>26.16</v>
      </c>
      <c r="J328">
        <v>3</v>
      </c>
      <c r="K328">
        <v>1.96</v>
      </c>
      <c r="L328" t="str">
        <f t="shared" si="18"/>
        <v>Yes</v>
      </c>
    </row>
    <row r="329" spans="1:12" x14ac:dyDescent="0.25">
      <c r="A329" s="1">
        <v>41717</v>
      </c>
      <c r="B329" s="2">
        <f t="shared" si="16"/>
        <v>2014</v>
      </c>
      <c r="C329" s="2">
        <f t="shared" si="17"/>
        <v>3</v>
      </c>
      <c r="D329" t="s">
        <v>346</v>
      </c>
      <c r="E329" t="s">
        <v>123</v>
      </c>
      <c r="F329" t="s">
        <v>11</v>
      </c>
      <c r="G329" t="s">
        <v>20</v>
      </c>
      <c r="H329" t="s">
        <v>175</v>
      </c>
      <c r="I329">
        <v>33.57</v>
      </c>
      <c r="J329">
        <v>5</v>
      </c>
      <c r="K329">
        <v>-25.74</v>
      </c>
      <c r="L329" t="str">
        <f t="shared" si="18"/>
        <v>No</v>
      </c>
    </row>
    <row r="330" spans="1:12" x14ac:dyDescent="0.25">
      <c r="A330" s="1">
        <v>41717</v>
      </c>
      <c r="B330" s="2">
        <f t="shared" si="16"/>
        <v>2014</v>
      </c>
      <c r="C330" s="2">
        <f t="shared" si="17"/>
        <v>3</v>
      </c>
      <c r="D330" t="s">
        <v>346</v>
      </c>
      <c r="E330" t="s">
        <v>123</v>
      </c>
      <c r="F330" t="s">
        <v>34</v>
      </c>
      <c r="G330" t="s">
        <v>47</v>
      </c>
      <c r="H330" t="s">
        <v>281</v>
      </c>
      <c r="I330">
        <v>4.99</v>
      </c>
      <c r="J330">
        <v>3</v>
      </c>
      <c r="K330">
        <v>1.37</v>
      </c>
      <c r="L330" t="str">
        <f t="shared" si="18"/>
        <v>Yes</v>
      </c>
    </row>
    <row r="331" spans="1:12" x14ac:dyDescent="0.25">
      <c r="A331" s="1">
        <v>41717</v>
      </c>
      <c r="B331" s="2">
        <f t="shared" si="16"/>
        <v>2014</v>
      </c>
      <c r="C331" s="2">
        <f t="shared" si="17"/>
        <v>3</v>
      </c>
      <c r="D331" t="s">
        <v>346</v>
      </c>
      <c r="E331" t="s">
        <v>123</v>
      </c>
      <c r="F331" t="s">
        <v>34</v>
      </c>
      <c r="G331" t="s">
        <v>47</v>
      </c>
      <c r="H331" t="s">
        <v>350</v>
      </c>
      <c r="I331">
        <v>20.02</v>
      </c>
      <c r="J331">
        <v>3</v>
      </c>
      <c r="K331">
        <v>5.5</v>
      </c>
      <c r="L331" t="str">
        <f t="shared" si="18"/>
        <v>Yes</v>
      </c>
    </row>
    <row r="332" spans="1:12" x14ac:dyDescent="0.25">
      <c r="A332" s="1">
        <v>41717</v>
      </c>
      <c r="B332" s="2">
        <f t="shared" ref="B332:B395" si="19">YEAR(A332)</f>
        <v>2014</v>
      </c>
      <c r="C332" s="2">
        <f t="shared" si="17"/>
        <v>3</v>
      </c>
      <c r="D332" t="s">
        <v>346</v>
      </c>
      <c r="E332" t="s">
        <v>123</v>
      </c>
      <c r="F332" t="s">
        <v>39</v>
      </c>
      <c r="G332" t="s">
        <v>52</v>
      </c>
      <c r="H332" t="s">
        <v>351</v>
      </c>
      <c r="I332">
        <v>170.24</v>
      </c>
      <c r="J332">
        <v>2</v>
      </c>
      <c r="K332">
        <v>53.2</v>
      </c>
      <c r="L332" t="str">
        <f t="shared" si="18"/>
        <v>Yes</v>
      </c>
    </row>
    <row r="333" spans="1:12" x14ac:dyDescent="0.25">
      <c r="A333" s="1">
        <v>41719</v>
      </c>
      <c r="B333" s="2">
        <f t="shared" si="19"/>
        <v>2014</v>
      </c>
      <c r="C333" s="2">
        <f t="shared" si="17"/>
        <v>3</v>
      </c>
      <c r="D333" t="s">
        <v>352</v>
      </c>
      <c r="E333" t="s">
        <v>78</v>
      </c>
      <c r="F333" t="s">
        <v>11</v>
      </c>
      <c r="G333" t="s">
        <v>24</v>
      </c>
      <c r="H333" t="s">
        <v>353</v>
      </c>
      <c r="I333">
        <v>7.41</v>
      </c>
      <c r="J333">
        <v>2</v>
      </c>
      <c r="K333">
        <v>1.2</v>
      </c>
      <c r="L333" t="str">
        <f t="shared" si="18"/>
        <v>Yes</v>
      </c>
    </row>
    <row r="334" spans="1:12" x14ac:dyDescent="0.25">
      <c r="A334" s="1">
        <v>41719</v>
      </c>
      <c r="B334" s="2">
        <f t="shared" si="19"/>
        <v>2014</v>
      </c>
      <c r="C334" s="2">
        <f t="shared" si="17"/>
        <v>3</v>
      </c>
      <c r="D334" t="s">
        <v>352</v>
      </c>
      <c r="E334" t="s">
        <v>78</v>
      </c>
      <c r="F334" t="s">
        <v>11</v>
      </c>
      <c r="G334" t="s">
        <v>24</v>
      </c>
      <c r="H334" t="s">
        <v>354</v>
      </c>
      <c r="I334">
        <v>6.05</v>
      </c>
      <c r="J334">
        <v>3</v>
      </c>
      <c r="K334">
        <v>1.59</v>
      </c>
      <c r="L334" t="str">
        <f t="shared" si="18"/>
        <v>Yes</v>
      </c>
    </row>
    <row r="335" spans="1:12" x14ac:dyDescent="0.25">
      <c r="A335" s="1">
        <v>41719</v>
      </c>
      <c r="B335" s="2">
        <f t="shared" si="19"/>
        <v>2014</v>
      </c>
      <c r="C335" s="2">
        <f t="shared" si="17"/>
        <v>3</v>
      </c>
      <c r="D335" t="s">
        <v>355</v>
      </c>
      <c r="E335" t="s">
        <v>245</v>
      </c>
      <c r="F335" t="s">
        <v>11</v>
      </c>
      <c r="G335" t="s">
        <v>18</v>
      </c>
      <c r="H335" t="s">
        <v>356</v>
      </c>
      <c r="I335">
        <v>16.27</v>
      </c>
      <c r="J335">
        <v>1</v>
      </c>
      <c r="K335">
        <v>-3.86</v>
      </c>
      <c r="L335" t="str">
        <f t="shared" si="18"/>
        <v>No</v>
      </c>
    </row>
    <row r="336" spans="1:12" x14ac:dyDescent="0.25">
      <c r="A336" s="1">
        <v>41719</v>
      </c>
      <c r="B336" s="2">
        <f t="shared" si="19"/>
        <v>2014</v>
      </c>
      <c r="C336" s="2">
        <f t="shared" si="17"/>
        <v>3</v>
      </c>
      <c r="D336" t="s">
        <v>357</v>
      </c>
      <c r="E336" t="s">
        <v>55</v>
      </c>
      <c r="F336" t="s">
        <v>39</v>
      </c>
      <c r="G336" t="s">
        <v>40</v>
      </c>
      <c r="H336" t="s">
        <v>358</v>
      </c>
      <c r="I336">
        <v>3499.93</v>
      </c>
      <c r="J336">
        <v>7</v>
      </c>
      <c r="K336">
        <v>909.98</v>
      </c>
      <c r="L336" t="str">
        <f t="shared" si="18"/>
        <v>Yes</v>
      </c>
    </row>
    <row r="337" spans="1:12" x14ac:dyDescent="0.25">
      <c r="A337" s="1">
        <v>41719</v>
      </c>
      <c r="B337" s="2">
        <f t="shared" si="19"/>
        <v>2014</v>
      </c>
      <c r="C337" s="2">
        <f t="shared" si="17"/>
        <v>3</v>
      </c>
      <c r="D337" t="s">
        <v>357</v>
      </c>
      <c r="E337" t="s">
        <v>55</v>
      </c>
      <c r="F337" t="s">
        <v>11</v>
      </c>
      <c r="G337" t="s">
        <v>16</v>
      </c>
      <c r="H337" t="s">
        <v>359</v>
      </c>
      <c r="I337">
        <v>14.4</v>
      </c>
      <c r="J337">
        <v>5</v>
      </c>
      <c r="K337">
        <v>6.62</v>
      </c>
      <c r="L337" t="str">
        <f t="shared" si="18"/>
        <v>Yes</v>
      </c>
    </row>
    <row r="338" spans="1:12" x14ac:dyDescent="0.25">
      <c r="A338" s="1">
        <v>41719</v>
      </c>
      <c r="B338" s="2">
        <f t="shared" si="19"/>
        <v>2014</v>
      </c>
      <c r="C338" s="2">
        <f t="shared" si="17"/>
        <v>3</v>
      </c>
      <c r="D338" t="s">
        <v>357</v>
      </c>
      <c r="E338" t="s">
        <v>55</v>
      </c>
      <c r="F338" t="s">
        <v>11</v>
      </c>
      <c r="G338" t="s">
        <v>12</v>
      </c>
      <c r="H338" t="s">
        <v>360</v>
      </c>
      <c r="I338">
        <v>122.97</v>
      </c>
      <c r="J338">
        <v>3</v>
      </c>
      <c r="K338">
        <v>60.26</v>
      </c>
      <c r="L338" t="str">
        <f t="shared" si="18"/>
        <v>Yes</v>
      </c>
    </row>
    <row r="339" spans="1:12" x14ac:dyDescent="0.25">
      <c r="A339" s="1">
        <v>41719</v>
      </c>
      <c r="B339" s="2">
        <f t="shared" si="19"/>
        <v>2014</v>
      </c>
      <c r="C339" s="2">
        <f t="shared" si="17"/>
        <v>3</v>
      </c>
      <c r="D339" t="s">
        <v>357</v>
      </c>
      <c r="E339" t="s">
        <v>55</v>
      </c>
      <c r="F339" t="s">
        <v>11</v>
      </c>
      <c r="G339" t="s">
        <v>24</v>
      </c>
      <c r="H339" t="s">
        <v>361</v>
      </c>
      <c r="I339">
        <v>9.32</v>
      </c>
      <c r="J339">
        <v>4</v>
      </c>
      <c r="K339">
        <v>2.7</v>
      </c>
      <c r="L339" t="str">
        <f t="shared" si="18"/>
        <v>Yes</v>
      </c>
    </row>
    <row r="340" spans="1:12" x14ac:dyDescent="0.25">
      <c r="A340" s="1">
        <v>41719</v>
      </c>
      <c r="B340" s="2">
        <f t="shared" si="19"/>
        <v>2014</v>
      </c>
      <c r="C340" s="2">
        <f t="shared" si="17"/>
        <v>3</v>
      </c>
      <c r="D340" t="s">
        <v>357</v>
      </c>
      <c r="E340" t="s">
        <v>55</v>
      </c>
      <c r="F340" t="s">
        <v>11</v>
      </c>
      <c r="G340" t="s">
        <v>20</v>
      </c>
      <c r="H340" t="s">
        <v>362</v>
      </c>
      <c r="I340">
        <v>122.94</v>
      </c>
      <c r="J340">
        <v>3</v>
      </c>
      <c r="K340">
        <v>59.01</v>
      </c>
      <c r="L340" t="str">
        <f t="shared" si="18"/>
        <v>Yes</v>
      </c>
    </row>
    <row r="341" spans="1:12" x14ac:dyDescent="0.25">
      <c r="A341" s="1">
        <v>41719</v>
      </c>
      <c r="B341" s="2">
        <f t="shared" si="19"/>
        <v>2014</v>
      </c>
      <c r="C341" s="2">
        <f t="shared" si="17"/>
        <v>3</v>
      </c>
      <c r="D341" t="s">
        <v>363</v>
      </c>
      <c r="E341" t="s">
        <v>120</v>
      </c>
      <c r="F341" t="s">
        <v>11</v>
      </c>
      <c r="G341" t="s">
        <v>16</v>
      </c>
      <c r="H341" t="s">
        <v>364</v>
      </c>
      <c r="I341">
        <v>59.2</v>
      </c>
      <c r="J341">
        <v>5</v>
      </c>
      <c r="K341">
        <v>22.2</v>
      </c>
      <c r="L341" t="str">
        <f t="shared" si="18"/>
        <v>Yes</v>
      </c>
    </row>
    <row r="342" spans="1:12" x14ac:dyDescent="0.25">
      <c r="A342" s="1">
        <v>41719</v>
      </c>
      <c r="B342" s="2">
        <f t="shared" si="19"/>
        <v>2014</v>
      </c>
      <c r="C342" s="2">
        <f t="shared" si="17"/>
        <v>3</v>
      </c>
      <c r="D342" t="s">
        <v>363</v>
      </c>
      <c r="E342" t="s">
        <v>120</v>
      </c>
      <c r="F342" t="s">
        <v>34</v>
      </c>
      <c r="G342" t="s">
        <v>47</v>
      </c>
      <c r="H342" t="s">
        <v>365</v>
      </c>
      <c r="I342">
        <v>32.950000000000003</v>
      </c>
      <c r="J342">
        <v>3</v>
      </c>
      <c r="K342">
        <v>6.59</v>
      </c>
      <c r="L342" t="str">
        <f t="shared" si="18"/>
        <v>Yes</v>
      </c>
    </row>
    <row r="343" spans="1:12" x14ac:dyDescent="0.25">
      <c r="A343" s="1">
        <v>41719</v>
      </c>
      <c r="B343" s="2">
        <f t="shared" si="19"/>
        <v>2014</v>
      </c>
      <c r="C343" s="2">
        <f t="shared" si="17"/>
        <v>3</v>
      </c>
      <c r="D343" t="s">
        <v>363</v>
      </c>
      <c r="E343" t="s">
        <v>120</v>
      </c>
      <c r="F343" t="s">
        <v>34</v>
      </c>
      <c r="G343" t="s">
        <v>35</v>
      </c>
      <c r="H343" t="s">
        <v>71</v>
      </c>
      <c r="I343">
        <v>218.38</v>
      </c>
      <c r="J343">
        <v>3</v>
      </c>
      <c r="K343">
        <v>-10.92</v>
      </c>
      <c r="L343" t="str">
        <f t="shared" si="18"/>
        <v>No</v>
      </c>
    </row>
    <row r="344" spans="1:12" x14ac:dyDescent="0.25">
      <c r="A344" s="1">
        <v>41720</v>
      </c>
      <c r="B344" s="2">
        <f t="shared" si="19"/>
        <v>2014</v>
      </c>
      <c r="C344" s="2">
        <f t="shared" si="17"/>
        <v>3</v>
      </c>
      <c r="D344" t="s">
        <v>366</v>
      </c>
      <c r="E344" t="s">
        <v>245</v>
      </c>
      <c r="F344" t="s">
        <v>11</v>
      </c>
      <c r="G344" t="s">
        <v>20</v>
      </c>
      <c r="H344" t="s">
        <v>367</v>
      </c>
      <c r="I344">
        <v>7.64</v>
      </c>
      <c r="J344">
        <v>4</v>
      </c>
      <c r="K344">
        <v>-5.86</v>
      </c>
      <c r="L344" t="str">
        <f t="shared" si="18"/>
        <v>No</v>
      </c>
    </row>
    <row r="345" spans="1:12" x14ac:dyDescent="0.25">
      <c r="A345" s="1">
        <v>41720</v>
      </c>
      <c r="B345" s="2">
        <f t="shared" si="19"/>
        <v>2014</v>
      </c>
      <c r="C345" s="2">
        <f t="shared" si="17"/>
        <v>3</v>
      </c>
      <c r="D345" t="s">
        <v>366</v>
      </c>
      <c r="E345" t="s">
        <v>245</v>
      </c>
      <c r="F345" t="s">
        <v>11</v>
      </c>
      <c r="G345" t="s">
        <v>20</v>
      </c>
      <c r="H345" t="s">
        <v>368</v>
      </c>
      <c r="I345">
        <v>51.47</v>
      </c>
      <c r="J345">
        <v>5</v>
      </c>
      <c r="K345">
        <v>-39.46</v>
      </c>
      <c r="L345" t="str">
        <f t="shared" si="18"/>
        <v>No</v>
      </c>
    </row>
    <row r="346" spans="1:12" x14ac:dyDescent="0.25">
      <c r="A346" s="1">
        <v>41720</v>
      </c>
      <c r="B346" s="2">
        <f t="shared" si="19"/>
        <v>2014</v>
      </c>
      <c r="C346" s="2">
        <f t="shared" si="17"/>
        <v>3</v>
      </c>
      <c r="D346" t="s">
        <v>369</v>
      </c>
      <c r="E346" t="s">
        <v>95</v>
      </c>
      <c r="F346" t="s">
        <v>11</v>
      </c>
      <c r="G346" t="s">
        <v>12</v>
      </c>
      <c r="H346" t="s">
        <v>370</v>
      </c>
      <c r="I346">
        <v>74.349999999999994</v>
      </c>
      <c r="J346">
        <v>3</v>
      </c>
      <c r="K346">
        <v>23.24</v>
      </c>
      <c r="L346" t="str">
        <f t="shared" si="18"/>
        <v>Yes</v>
      </c>
    </row>
    <row r="347" spans="1:12" x14ac:dyDescent="0.25">
      <c r="A347" s="1">
        <v>41720</v>
      </c>
      <c r="B347" s="2">
        <f t="shared" si="19"/>
        <v>2014</v>
      </c>
      <c r="C347" s="2">
        <f t="shared" si="17"/>
        <v>3</v>
      </c>
      <c r="D347" t="s">
        <v>369</v>
      </c>
      <c r="E347" t="s">
        <v>95</v>
      </c>
      <c r="F347" t="s">
        <v>34</v>
      </c>
      <c r="G347" t="s">
        <v>35</v>
      </c>
      <c r="H347" t="s">
        <v>371</v>
      </c>
      <c r="I347">
        <v>314.35000000000002</v>
      </c>
      <c r="J347">
        <v>3</v>
      </c>
      <c r="K347">
        <v>-35.36</v>
      </c>
      <c r="L347" t="str">
        <f t="shared" si="18"/>
        <v>No</v>
      </c>
    </row>
    <row r="348" spans="1:12" x14ac:dyDescent="0.25">
      <c r="A348" s="1">
        <v>41720</v>
      </c>
      <c r="B348" s="2">
        <f t="shared" si="19"/>
        <v>2014</v>
      </c>
      <c r="C348" s="2">
        <f t="shared" si="17"/>
        <v>3</v>
      </c>
      <c r="D348" t="s">
        <v>372</v>
      </c>
      <c r="E348" t="s">
        <v>129</v>
      </c>
      <c r="F348" t="s">
        <v>11</v>
      </c>
      <c r="G348" t="s">
        <v>24</v>
      </c>
      <c r="H348" t="s">
        <v>25</v>
      </c>
      <c r="I348">
        <v>16.28</v>
      </c>
      <c r="J348">
        <v>2</v>
      </c>
      <c r="K348">
        <v>6.51</v>
      </c>
      <c r="L348" t="str">
        <f t="shared" si="18"/>
        <v>Yes</v>
      </c>
    </row>
    <row r="349" spans="1:12" x14ac:dyDescent="0.25">
      <c r="A349" s="1">
        <v>41721</v>
      </c>
      <c r="B349" s="2">
        <f t="shared" si="19"/>
        <v>2014</v>
      </c>
      <c r="C349" s="2">
        <f t="shared" si="17"/>
        <v>3</v>
      </c>
      <c r="D349" t="s">
        <v>373</v>
      </c>
      <c r="E349" t="s">
        <v>27</v>
      </c>
      <c r="F349" t="s">
        <v>11</v>
      </c>
      <c r="G349" t="s">
        <v>18</v>
      </c>
      <c r="H349" t="s">
        <v>374</v>
      </c>
      <c r="I349">
        <v>330.4</v>
      </c>
      <c r="J349">
        <v>2</v>
      </c>
      <c r="K349">
        <v>85.9</v>
      </c>
      <c r="L349" t="str">
        <f t="shared" si="18"/>
        <v>Yes</v>
      </c>
    </row>
    <row r="350" spans="1:12" x14ac:dyDescent="0.25">
      <c r="A350" s="1">
        <v>41721</v>
      </c>
      <c r="B350" s="2">
        <f t="shared" si="19"/>
        <v>2014</v>
      </c>
      <c r="C350" s="2">
        <f t="shared" si="17"/>
        <v>3</v>
      </c>
      <c r="D350" t="s">
        <v>373</v>
      </c>
      <c r="E350" t="s">
        <v>27</v>
      </c>
      <c r="F350" t="s">
        <v>39</v>
      </c>
      <c r="G350" t="s">
        <v>40</v>
      </c>
      <c r="H350" t="s">
        <v>375</v>
      </c>
      <c r="I350">
        <v>604.75</v>
      </c>
      <c r="J350">
        <v>6</v>
      </c>
      <c r="K350">
        <v>37.799999999999997</v>
      </c>
      <c r="L350" t="str">
        <f t="shared" si="18"/>
        <v>Yes</v>
      </c>
    </row>
    <row r="351" spans="1:12" x14ac:dyDescent="0.25">
      <c r="A351" s="1">
        <v>41721</v>
      </c>
      <c r="B351" s="2">
        <f t="shared" si="19"/>
        <v>2014</v>
      </c>
      <c r="C351" s="2">
        <f t="shared" si="17"/>
        <v>3</v>
      </c>
      <c r="D351" t="s">
        <v>376</v>
      </c>
      <c r="E351" t="s">
        <v>123</v>
      </c>
      <c r="F351" t="s">
        <v>11</v>
      </c>
      <c r="G351" t="s">
        <v>16</v>
      </c>
      <c r="H351" t="s">
        <v>377</v>
      </c>
      <c r="I351">
        <v>9.91</v>
      </c>
      <c r="J351">
        <v>3</v>
      </c>
      <c r="K351">
        <v>3.22</v>
      </c>
      <c r="L351" t="str">
        <f t="shared" si="18"/>
        <v>Yes</v>
      </c>
    </row>
    <row r="352" spans="1:12" x14ac:dyDescent="0.25">
      <c r="A352" s="1">
        <v>41722</v>
      </c>
      <c r="B352" s="2">
        <f t="shared" si="19"/>
        <v>2014</v>
      </c>
      <c r="C352" s="2">
        <f t="shared" si="17"/>
        <v>3</v>
      </c>
      <c r="D352" t="s">
        <v>378</v>
      </c>
      <c r="E352" t="s">
        <v>149</v>
      </c>
      <c r="F352" t="s">
        <v>11</v>
      </c>
      <c r="G352" t="s">
        <v>12</v>
      </c>
      <c r="H352" t="s">
        <v>379</v>
      </c>
      <c r="I352">
        <v>24.9</v>
      </c>
      <c r="J352">
        <v>5</v>
      </c>
      <c r="K352">
        <v>11.7</v>
      </c>
      <c r="L352" t="str">
        <f t="shared" si="18"/>
        <v>Yes</v>
      </c>
    </row>
    <row r="353" spans="1:12" x14ac:dyDescent="0.25">
      <c r="A353" s="1">
        <v>41722</v>
      </c>
      <c r="B353" s="2">
        <f t="shared" si="19"/>
        <v>2014</v>
      </c>
      <c r="C353" s="2">
        <f t="shared" si="17"/>
        <v>3</v>
      </c>
      <c r="D353" t="s">
        <v>380</v>
      </c>
      <c r="E353" t="s">
        <v>27</v>
      </c>
      <c r="F353" t="s">
        <v>34</v>
      </c>
      <c r="G353" t="s">
        <v>47</v>
      </c>
      <c r="H353" t="s">
        <v>381</v>
      </c>
      <c r="I353">
        <v>40.479999999999997</v>
      </c>
      <c r="J353">
        <v>2</v>
      </c>
      <c r="K353">
        <v>14.57</v>
      </c>
      <c r="L353" t="str">
        <f t="shared" si="18"/>
        <v>Yes</v>
      </c>
    </row>
    <row r="354" spans="1:12" x14ac:dyDescent="0.25">
      <c r="A354" s="1">
        <v>41723</v>
      </c>
      <c r="B354" s="2">
        <f t="shared" si="19"/>
        <v>2014</v>
      </c>
      <c r="C354" s="2">
        <f t="shared" si="17"/>
        <v>3</v>
      </c>
      <c r="D354" t="s">
        <v>325</v>
      </c>
      <c r="E354" t="s">
        <v>149</v>
      </c>
      <c r="F354" t="s">
        <v>34</v>
      </c>
      <c r="G354" t="s">
        <v>35</v>
      </c>
      <c r="H354" t="s">
        <v>382</v>
      </c>
      <c r="I354">
        <v>366.79</v>
      </c>
      <c r="J354">
        <v>7</v>
      </c>
      <c r="K354">
        <v>65.209999999999994</v>
      </c>
      <c r="L354" t="str">
        <f t="shared" si="18"/>
        <v>Yes</v>
      </c>
    </row>
    <row r="355" spans="1:12" x14ac:dyDescent="0.25">
      <c r="A355" s="1">
        <v>41723</v>
      </c>
      <c r="B355" s="2">
        <f t="shared" si="19"/>
        <v>2014</v>
      </c>
      <c r="C355" s="2">
        <f t="shared" si="17"/>
        <v>3</v>
      </c>
      <c r="D355" t="s">
        <v>383</v>
      </c>
      <c r="E355" t="s">
        <v>27</v>
      </c>
      <c r="F355" t="s">
        <v>11</v>
      </c>
      <c r="G355" t="s">
        <v>24</v>
      </c>
      <c r="H355" t="s">
        <v>317</v>
      </c>
      <c r="I355">
        <v>6.56</v>
      </c>
      <c r="J355">
        <v>2</v>
      </c>
      <c r="K355">
        <v>1.9</v>
      </c>
      <c r="L355" t="str">
        <f t="shared" si="18"/>
        <v>Yes</v>
      </c>
    </row>
    <row r="356" spans="1:12" x14ac:dyDescent="0.25">
      <c r="A356" s="1">
        <v>41723</v>
      </c>
      <c r="B356" s="2">
        <f t="shared" si="19"/>
        <v>2014</v>
      </c>
      <c r="C356" s="2">
        <f t="shared" si="17"/>
        <v>3</v>
      </c>
      <c r="D356" t="s">
        <v>383</v>
      </c>
      <c r="E356" t="s">
        <v>27</v>
      </c>
      <c r="F356" t="s">
        <v>11</v>
      </c>
      <c r="G356" t="s">
        <v>24</v>
      </c>
      <c r="H356" t="s">
        <v>384</v>
      </c>
      <c r="I356">
        <v>14.88</v>
      </c>
      <c r="J356">
        <v>2</v>
      </c>
      <c r="K356">
        <v>3.72</v>
      </c>
      <c r="L356" t="str">
        <f t="shared" si="18"/>
        <v>Yes</v>
      </c>
    </row>
    <row r="357" spans="1:12" x14ac:dyDescent="0.25">
      <c r="A357" s="1">
        <v>41723</v>
      </c>
      <c r="B357" s="2">
        <f t="shared" si="19"/>
        <v>2014</v>
      </c>
      <c r="C357" s="2">
        <f t="shared" si="17"/>
        <v>3</v>
      </c>
      <c r="D357" t="s">
        <v>383</v>
      </c>
      <c r="E357" t="s">
        <v>27</v>
      </c>
      <c r="F357" t="s">
        <v>39</v>
      </c>
      <c r="G357" t="s">
        <v>52</v>
      </c>
      <c r="H357" t="s">
        <v>385</v>
      </c>
      <c r="I357">
        <v>45.48</v>
      </c>
      <c r="J357">
        <v>4</v>
      </c>
      <c r="K357">
        <v>15.92</v>
      </c>
      <c r="L357" t="str">
        <f t="shared" si="18"/>
        <v>Yes</v>
      </c>
    </row>
    <row r="358" spans="1:12" x14ac:dyDescent="0.25">
      <c r="A358" s="1">
        <v>41723</v>
      </c>
      <c r="B358" s="2">
        <f t="shared" si="19"/>
        <v>2014</v>
      </c>
      <c r="C358" s="2">
        <f t="shared" si="17"/>
        <v>3</v>
      </c>
      <c r="D358" t="s">
        <v>383</v>
      </c>
      <c r="E358" t="s">
        <v>27</v>
      </c>
      <c r="F358" t="s">
        <v>11</v>
      </c>
      <c r="G358" t="s">
        <v>24</v>
      </c>
      <c r="H358" t="s">
        <v>386</v>
      </c>
      <c r="I358">
        <v>25.44</v>
      </c>
      <c r="J358">
        <v>6</v>
      </c>
      <c r="K358">
        <v>9.92</v>
      </c>
      <c r="L358" t="str">
        <f t="shared" si="18"/>
        <v>Yes</v>
      </c>
    </row>
    <row r="359" spans="1:12" x14ac:dyDescent="0.25">
      <c r="A359" s="1">
        <v>41724</v>
      </c>
      <c r="B359" s="2">
        <f t="shared" si="19"/>
        <v>2014</v>
      </c>
      <c r="C359" s="2">
        <f t="shared" si="17"/>
        <v>3</v>
      </c>
      <c r="D359" t="s">
        <v>387</v>
      </c>
      <c r="E359" t="s">
        <v>27</v>
      </c>
      <c r="F359" t="s">
        <v>39</v>
      </c>
      <c r="G359" t="s">
        <v>52</v>
      </c>
      <c r="H359" t="s">
        <v>388</v>
      </c>
      <c r="I359">
        <v>66.3</v>
      </c>
      <c r="J359">
        <v>3</v>
      </c>
      <c r="K359">
        <v>8.6199999999999992</v>
      </c>
      <c r="L359" t="str">
        <f t="shared" si="18"/>
        <v>Yes</v>
      </c>
    </row>
    <row r="360" spans="1:12" x14ac:dyDescent="0.25">
      <c r="A360" s="1">
        <v>41724</v>
      </c>
      <c r="B360" s="2">
        <f t="shared" si="19"/>
        <v>2014</v>
      </c>
      <c r="C360" s="2">
        <f t="shared" si="17"/>
        <v>3</v>
      </c>
      <c r="D360" t="s">
        <v>389</v>
      </c>
      <c r="E360" t="s">
        <v>27</v>
      </c>
      <c r="F360" t="s">
        <v>11</v>
      </c>
      <c r="G360" t="s">
        <v>24</v>
      </c>
      <c r="H360" t="s">
        <v>390</v>
      </c>
      <c r="I360">
        <v>3.36</v>
      </c>
      <c r="J360">
        <v>2</v>
      </c>
      <c r="K360">
        <v>0.84</v>
      </c>
      <c r="L360" t="str">
        <f t="shared" si="18"/>
        <v>Yes</v>
      </c>
    </row>
    <row r="361" spans="1:12" x14ac:dyDescent="0.25">
      <c r="A361" s="1">
        <v>41724</v>
      </c>
      <c r="B361" s="2">
        <f t="shared" si="19"/>
        <v>2014</v>
      </c>
      <c r="C361" s="2">
        <f t="shared" si="17"/>
        <v>3</v>
      </c>
      <c r="D361" t="s">
        <v>389</v>
      </c>
      <c r="E361" t="s">
        <v>27</v>
      </c>
      <c r="F361" t="s">
        <v>11</v>
      </c>
      <c r="G361" t="s">
        <v>20</v>
      </c>
      <c r="H361" t="s">
        <v>184</v>
      </c>
      <c r="I361">
        <v>27.94</v>
      </c>
      <c r="J361">
        <v>4</v>
      </c>
      <c r="K361">
        <v>9.43</v>
      </c>
      <c r="L361" t="str">
        <f t="shared" si="18"/>
        <v>Yes</v>
      </c>
    </row>
    <row r="362" spans="1:12" x14ac:dyDescent="0.25">
      <c r="A362" s="1">
        <v>41724</v>
      </c>
      <c r="B362" s="2">
        <f t="shared" si="19"/>
        <v>2014</v>
      </c>
      <c r="C362" s="2">
        <f t="shared" si="17"/>
        <v>3</v>
      </c>
      <c r="D362" t="s">
        <v>389</v>
      </c>
      <c r="E362" t="s">
        <v>27</v>
      </c>
      <c r="F362" t="s">
        <v>39</v>
      </c>
      <c r="G362" t="s">
        <v>40</v>
      </c>
      <c r="H362" t="s">
        <v>391</v>
      </c>
      <c r="I362">
        <v>28.78</v>
      </c>
      <c r="J362">
        <v>2</v>
      </c>
      <c r="K362">
        <v>2.88</v>
      </c>
      <c r="L362" t="str">
        <f t="shared" si="18"/>
        <v>Yes</v>
      </c>
    </row>
    <row r="363" spans="1:12" x14ac:dyDescent="0.25">
      <c r="A363" s="1">
        <v>41724</v>
      </c>
      <c r="B363" s="2">
        <f t="shared" si="19"/>
        <v>2014</v>
      </c>
      <c r="C363" s="2">
        <f t="shared" si="17"/>
        <v>3</v>
      </c>
      <c r="D363" t="s">
        <v>392</v>
      </c>
      <c r="E363" t="s">
        <v>27</v>
      </c>
      <c r="F363" t="s">
        <v>11</v>
      </c>
      <c r="G363" t="s">
        <v>16</v>
      </c>
      <c r="H363" t="s">
        <v>393</v>
      </c>
      <c r="I363">
        <v>18.75</v>
      </c>
      <c r="J363">
        <v>5</v>
      </c>
      <c r="K363">
        <v>9</v>
      </c>
      <c r="L363" t="str">
        <f t="shared" si="18"/>
        <v>Yes</v>
      </c>
    </row>
    <row r="364" spans="1:12" x14ac:dyDescent="0.25">
      <c r="A364" s="1">
        <v>41726</v>
      </c>
      <c r="B364" s="2">
        <f t="shared" si="19"/>
        <v>2014</v>
      </c>
      <c r="C364" s="2">
        <f t="shared" si="17"/>
        <v>3</v>
      </c>
      <c r="D364" t="s">
        <v>394</v>
      </c>
      <c r="E364" t="s">
        <v>395</v>
      </c>
      <c r="F364" t="s">
        <v>11</v>
      </c>
      <c r="G364" t="s">
        <v>63</v>
      </c>
      <c r="H364" t="s">
        <v>396</v>
      </c>
      <c r="I364">
        <v>6.12</v>
      </c>
      <c r="J364">
        <v>3</v>
      </c>
      <c r="K364">
        <v>2.88</v>
      </c>
      <c r="L364" t="str">
        <f t="shared" si="18"/>
        <v>Yes</v>
      </c>
    </row>
    <row r="365" spans="1:12" x14ac:dyDescent="0.25">
      <c r="A365" s="1">
        <v>41726</v>
      </c>
      <c r="B365" s="2">
        <f t="shared" si="19"/>
        <v>2014</v>
      </c>
      <c r="C365" s="2">
        <f t="shared" si="17"/>
        <v>3</v>
      </c>
      <c r="D365" t="s">
        <v>394</v>
      </c>
      <c r="E365" t="s">
        <v>395</v>
      </c>
      <c r="F365" t="s">
        <v>34</v>
      </c>
      <c r="G365" t="s">
        <v>145</v>
      </c>
      <c r="H365" t="s">
        <v>397</v>
      </c>
      <c r="I365">
        <v>1184.72</v>
      </c>
      <c r="J365">
        <v>4</v>
      </c>
      <c r="K365">
        <v>106.62</v>
      </c>
      <c r="L365" t="str">
        <f t="shared" si="18"/>
        <v>Yes</v>
      </c>
    </row>
    <row r="366" spans="1:12" x14ac:dyDescent="0.25">
      <c r="A366" s="1">
        <v>41726</v>
      </c>
      <c r="B366" s="2">
        <f t="shared" si="19"/>
        <v>2014</v>
      </c>
      <c r="C366" s="2">
        <f t="shared" si="17"/>
        <v>3</v>
      </c>
      <c r="D366" t="s">
        <v>398</v>
      </c>
      <c r="E366" t="s">
        <v>399</v>
      </c>
      <c r="F366" t="s">
        <v>39</v>
      </c>
      <c r="G366" t="s">
        <v>40</v>
      </c>
      <c r="H366" t="s">
        <v>400</v>
      </c>
      <c r="I366">
        <v>302.38</v>
      </c>
      <c r="J366">
        <v>3</v>
      </c>
      <c r="K366">
        <v>22.68</v>
      </c>
      <c r="L366" t="str">
        <f t="shared" si="18"/>
        <v>Yes</v>
      </c>
    </row>
    <row r="367" spans="1:12" x14ac:dyDescent="0.25">
      <c r="A367" s="1">
        <v>41726</v>
      </c>
      <c r="B367" s="2">
        <f t="shared" si="19"/>
        <v>2014</v>
      </c>
      <c r="C367" s="2">
        <f t="shared" si="17"/>
        <v>3</v>
      </c>
      <c r="D367" t="s">
        <v>401</v>
      </c>
      <c r="E367" t="s">
        <v>78</v>
      </c>
      <c r="F367" t="s">
        <v>34</v>
      </c>
      <c r="G367" t="s">
        <v>145</v>
      </c>
      <c r="H367" t="s">
        <v>402</v>
      </c>
      <c r="I367">
        <v>330.59</v>
      </c>
      <c r="J367">
        <v>1</v>
      </c>
      <c r="K367">
        <v>-143.25</v>
      </c>
      <c r="L367" t="str">
        <f t="shared" si="18"/>
        <v>No</v>
      </c>
    </row>
    <row r="368" spans="1:12" x14ac:dyDescent="0.25">
      <c r="A368" s="1">
        <v>41727</v>
      </c>
      <c r="B368" s="2">
        <f t="shared" si="19"/>
        <v>2014</v>
      </c>
      <c r="C368" s="2">
        <f t="shared" si="17"/>
        <v>3</v>
      </c>
      <c r="D368" t="s">
        <v>403</v>
      </c>
      <c r="E368" t="s">
        <v>10</v>
      </c>
      <c r="F368" t="s">
        <v>34</v>
      </c>
      <c r="G368" t="s">
        <v>145</v>
      </c>
      <c r="H368" t="s">
        <v>404</v>
      </c>
      <c r="I368">
        <v>890.84</v>
      </c>
      <c r="J368">
        <v>3</v>
      </c>
      <c r="K368">
        <v>-152.72</v>
      </c>
      <c r="L368" t="str">
        <f t="shared" si="18"/>
        <v>No</v>
      </c>
    </row>
    <row r="369" spans="1:12" x14ac:dyDescent="0.25">
      <c r="A369" s="1">
        <v>41728</v>
      </c>
      <c r="B369" s="2">
        <f t="shared" si="19"/>
        <v>2014</v>
      </c>
      <c r="C369" s="2">
        <f t="shared" si="17"/>
        <v>3</v>
      </c>
      <c r="D369" t="s">
        <v>405</v>
      </c>
      <c r="E369" t="s">
        <v>149</v>
      </c>
      <c r="F369" t="s">
        <v>11</v>
      </c>
      <c r="G369" t="s">
        <v>24</v>
      </c>
      <c r="H369" t="s">
        <v>406</v>
      </c>
      <c r="I369">
        <v>49.65</v>
      </c>
      <c r="J369">
        <v>5</v>
      </c>
      <c r="K369">
        <v>20.85</v>
      </c>
      <c r="L369" t="str">
        <f t="shared" si="18"/>
        <v>Yes</v>
      </c>
    </row>
    <row r="370" spans="1:12" x14ac:dyDescent="0.25">
      <c r="A370" s="1">
        <v>41728</v>
      </c>
      <c r="B370" s="2">
        <f t="shared" si="19"/>
        <v>2014</v>
      </c>
      <c r="C370" s="2">
        <f t="shared" si="17"/>
        <v>3</v>
      </c>
      <c r="D370" t="s">
        <v>407</v>
      </c>
      <c r="E370" t="s">
        <v>164</v>
      </c>
      <c r="F370" t="s">
        <v>11</v>
      </c>
      <c r="G370" t="s">
        <v>18</v>
      </c>
      <c r="H370" t="s">
        <v>408</v>
      </c>
      <c r="I370">
        <v>15.84</v>
      </c>
      <c r="J370">
        <v>3</v>
      </c>
      <c r="K370">
        <v>0</v>
      </c>
      <c r="L370" t="str">
        <f t="shared" si="18"/>
        <v>Break-Even</v>
      </c>
    </row>
    <row r="371" spans="1:12" x14ac:dyDescent="0.25">
      <c r="A371" s="1">
        <v>41728</v>
      </c>
      <c r="B371" s="2">
        <f t="shared" si="19"/>
        <v>2014</v>
      </c>
      <c r="C371" s="2">
        <f t="shared" si="17"/>
        <v>3</v>
      </c>
      <c r="D371" t="s">
        <v>407</v>
      </c>
      <c r="E371" t="s">
        <v>164</v>
      </c>
      <c r="F371" t="s">
        <v>11</v>
      </c>
      <c r="G371" t="s">
        <v>16</v>
      </c>
      <c r="H371" t="s">
        <v>409</v>
      </c>
      <c r="I371">
        <v>44.4</v>
      </c>
      <c r="J371">
        <v>3</v>
      </c>
      <c r="K371">
        <v>22.2</v>
      </c>
      <c r="L371" t="str">
        <f t="shared" si="18"/>
        <v>Yes</v>
      </c>
    </row>
    <row r="372" spans="1:12" x14ac:dyDescent="0.25">
      <c r="A372" s="1">
        <v>41728</v>
      </c>
      <c r="B372" s="2">
        <f t="shared" si="19"/>
        <v>2014</v>
      </c>
      <c r="C372" s="2">
        <f t="shared" si="17"/>
        <v>3</v>
      </c>
      <c r="D372" t="s">
        <v>410</v>
      </c>
      <c r="E372" t="s">
        <v>149</v>
      </c>
      <c r="F372" t="s">
        <v>11</v>
      </c>
      <c r="G372" t="s">
        <v>24</v>
      </c>
      <c r="H372" t="s">
        <v>411</v>
      </c>
      <c r="I372">
        <v>10.5</v>
      </c>
      <c r="J372">
        <v>5</v>
      </c>
      <c r="K372">
        <v>2.94</v>
      </c>
      <c r="L372" t="str">
        <f t="shared" si="18"/>
        <v>Yes</v>
      </c>
    </row>
    <row r="373" spans="1:12" x14ac:dyDescent="0.25">
      <c r="A373" s="1">
        <v>41728</v>
      </c>
      <c r="B373" s="2">
        <f t="shared" si="19"/>
        <v>2014</v>
      </c>
      <c r="C373" s="2">
        <f t="shared" si="17"/>
        <v>3</v>
      </c>
      <c r="D373" t="s">
        <v>185</v>
      </c>
      <c r="E373" t="s">
        <v>27</v>
      </c>
      <c r="F373" t="s">
        <v>34</v>
      </c>
      <c r="G373" t="s">
        <v>74</v>
      </c>
      <c r="H373" t="s">
        <v>412</v>
      </c>
      <c r="I373">
        <v>205.67</v>
      </c>
      <c r="J373">
        <v>2</v>
      </c>
      <c r="K373">
        <v>-12.1</v>
      </c>
      <c r="L373" t="str">
        <f t="shared" si="18"/>
        <v>No</v>
      </c>
    </row>
    <row r="374" spans="1:12" x14ac:dyDescent="0.25">
      <c r="A374" s="1">
        <v>41728</v>
      </c>
      <c r="B374" s="2">
        <f t="shared" si="19"/>
        <v>2014</v>
      </c>
      <c r="C374" s="2">
        <f t="shared" si="17"/>
        <v>3</v>
      </c>
      <c r="D374" t="s">
        <v>413</v>
      </c>
      <c r="E374" t="s">
        <v>10</v>
      </c>
      <c r="F374" t="s">
        <v>11</v>
      </c>
      <c r="G374" t="s">
        <v>63</v>
      </c>
      <c r="H374" t="s">
        <v>414</v>
      </c>
      <c r="I374">
        <v>335.72</v>
      </c>
      <c r="J374">
        <v>5</v>
      </c>
      <c r="K374">
        <v>113.31</v>
      </c>
      <c r="L374" t="str">
        <f t="shared" si="18"/>
        <v>Yes</v>
      </c>
    </row>
    <row r="375" spans="1:12" x14ac:dyDescent="0.25">
      <c r="A375" s="1">
        <v>41728</v>
      </c>
      <c r="B375" s="2">
        <f t="shared" si="19"/>
        <v>2014</v>
      </c>
      <c r="C375" s="2">
        <f t="shared" si="17"/>
        <v>3</v>
      </c>
      <c r="D375" t="s">
        <v>413</v>
      </c>
      <c r="E375" t="s">
        <v>10</v>
      </c>
      <c r="F375" t="s">
        <v>39</v>
      </c>
      <c r="G375" t="s">
        <v>40</v>
      </c>
      <c r="H375" t="s">
        <v>415</v>
      </c>
      <c r="I375">
        <v>251.94</v>
      </c>
      <c r="J375">
        <v>7</v>
      </c>
      <c r="K375">
        <v>88.18</v>
      </c>
      <c r="L375" t="str">
        <f t="shared" si="18"/>
        <v>Yes</v>
      </c>
    </row>
    <row r="376" spans="1:12" x14ac:dyDescent="0.25">
      <c r="A376" s="1">
        <v>41728</v>
      </c>
      <c r="B376" s="2">
        <f t="shared" si="19"/>
        <v>2014</v>
      </c>
      <c r="C376" s="2">
        <f t="shared" si="17"/>
        <v>3</v>
      </c>
      <c r="D376" t="s">
        <v>413</v>
      </c>
      <c r="E376" t="s">
        <v>10</v>
      </c>
      <c r="F376" t="s">
        <v>34</v>
      </c>
      <c r="G376" t="s">
        <v>35</v>
      </c>
      <c r="H376" t="s">
        <v>416</v>
      </c>
      <c r="I376">
        <v>127.3</v>
      </c>
      <c r="J376">
        <v>7</v>
      </c>
      <c r="K376">
        <v>-9.09</v>
      </c>
      <c r="L376" t="str">
        <f t="shared" si="18"/>
        <v>No</v>
      </c>
    </row>
    <row r="377" spans="1:12" x14ac:dyDescent="0.25">
      <c r="A377" s="1">
        <v>41728</v>
      </c>
      <c r="B377" s="2">
        <f t="shared" si="19"/>
        <v>2014</v>
      </c>
      <c r="C377" s="2">
        <f t="shared" si="17"/>
        <v>3</v>
      </c>
      <c r="D377" t="s">
        <v>417</v>
      </c>
      <c r="E377" t="s">
        <v>315</v>
      </c>
      <c r="F377" t="s">
        <v>11</v>
      </c>
      <c r="G377" t="s">
        <v>18</v>
      </c>
      <c r="H377" t="s">
        <v>418</v>
      </c>
      <c r="I377">
        <v>129.30000000000001</v>
      </c>
      <c r="J377">
        <v>2</v>
      </c>
      <c r="K377">
        <v>6.47</v>
      </c>
      <c r="L377" t="str">
        <f t="shared" si="18"/>
        <v>Yes</v>
      </c>
    </row>
    <row r="378" spans="1:12" x14ac:dyDescent="0.25">
      <c r="A378" s="1">
        <v>41729</v>
      </c>
      <c r="B378" s="2">
        <f t="shared" si="19"/>
        <v>2014</v>
      </c>
      <c r="C378" s="2">
        <f t="shared" si="17"/>
        <v>3</v>
      </c>
      <c r="D378" t="s">
        <v>419</v>
      </c>
      <c r="E378" t="s">
        <v>27</v>
      </c>
      <c r="F378" t="s">
        <v>11</v>
      </c>
      <c r="G378" t="s">
        <v>20</v>
      </c>
      <c r="H378" t="s">
        <v>420</v>
      </c>
      <c r="I378">
        <v>673.57</v>
      </c>
      <c r="J378">
        <v>2</v>
      </c>
      <c r="K378">
        <v>252.59</v>
      </c>
      <c r="L378" t="str">
        <f t="shared" si="18"/>
        <v>Yes</v>
      </c>
    </row>
    <row r="379" spans="1:12" x14ac:dyDescent="0.25">
      <c r="A379" s="1">
        <v>41729</v>
      </c>
      <c r="B379" s="2">
        <f t="shared" si="19"/>
        <v>2014</v>
      </c>
      <c r="C379" s="2">
        <f t="shared" si="17"/>
        <v>3</v>
      </c>
      <c r="D379" t="s">
        <v>419</v>
      </c>
      <c r="E379" t="s">
        <v>27</v>
      </c>
      <c r="F379" t="s">
        <v>11</v>
      </c>
      <c r="G379" t="s">
        <v>92</v>
      </c>
      <c r="H379" t="s">
        <v>421</v>
      </c>
      <c r="I379">
        <v>52.98</v>
      </c>
      <c r="J379">
        <v>2</v>
      </c>
      <c r="K379">
        <v>14.83</v>
      </c>
      <c r="L379" t="str">
        <f t="shared" si="18"/>
        <v>Yes</v>
      </c>
    </row>
    <row r="380" spans="1:12" x14ac:dyDescent="0.25">
      <c r="A380" s="1">
        <v>41729</v>
      </c>
      <c r="B380" s="2">
        <f t="shared" si="19"/>
        <v>2014</v>
      </c>
      <c r="C380" s="2">
        <f t="shared" si="17"/>
        <v>3</v>
      </c>
      <c r="D380" t="s">
        <v>422</v>
      </c>
      <c r="E380" t="s">
        <v>23</v>
      </c>
      <c r="F380" t="s">
        <v>11</v>
      </c>
      <c r="G380" t="s">
        <v>20</v>
      </c>
      <c r="H380" t="s">
        <v>423</v>
      </c>
      <c r="I380">
        <v>0.85</v>
      </c>
      <c r="J380">
        <v>1</v>
      </c>
      <c r="K380">
        <v>-0.6</v>
      </c>
      <c r="L380" t="str">
        <f t="shared" si="18"/>
        <v>No</v>
      </c>
    </row>
    <row r="381" spans="1:12" x14ac:dyDescent="0.25">
      <c r="A381" s="1">
        <v>41729</v>
      </c>
      <c r="B381" s="2">
        <f t="shared" si="19"/>
        <v>2014</v>
      </c>
      <c r="C381" s="2">
        <f t="shared" si="17"/>
        <v>3</v>
      </c>
      <c r="D381" t="s">
        <v>424</v>
      </c>
      <c r="E381" t="s">
        <v>15</v>
      </c>
      <c r="F381" t="s">
        <v>11</v>
      </c>
      <c r="G381" t="s">
        <v>20</v>
      </c>
      <c r="H381" t="s">
        <v>425</v>
      </c>
      <c r="I381">
        <v>8.1300000000000008</v>
      </c>
      <c r="J381">
        <v>7</v>
      </c>
      <c r="K381">
        <v>-13.83</v>
      </c>
      <c r="L381" t="str">
        <f t="shared" si="18"/>
        <v>No</v>
      </c>
    </row>
    <row r="382" spans="1:12" x14ac:dyDescent="0.25">
      <c r="A382" s="1">
        <v>41729</v>
      </c>
      <c r="B382" s="2">
        <f t="shared" si="19"/>
        <v>2014</v>
      </c>
      <c r="C382" s="2">
        <f t="shared" si="17"/>
        <v>3</v>
      </c>
      <c r="D382" t="s">
        <v>424</v>
      </c>
      <c r="E382" t="s">
        <v>15</v>
      </c>
      <c r="F382" t="s">
        <v>39</v>
      </c>
      <c r="G382" t="s">
        <v>52</v>
      </c>
      <c r="H382" t="s">
        <v>426</v>
      </c>
      <c r="I382">
        <v>79.98</v>
      </c>
      <c r="J382">
        <v>2</v>
      </c>
      <c r="K382">
        <v>14</v>
      </c>
      <c r="L382" t="str">
        <f t="shared" si="18"/>
        <v>Yes</v>
      </c>
    </row>
    <row r="383" spans="1:12" x14ac:dyDescent="0.25">
      <c r="A383" s="1">
        <v>41729</v>
      </c>
      <c r="B383" s="2">
        <f t="shared" si="19"/>
        <v>2014</v>
      </c>
      <c r="C383" s="2">
        <f t="shared" si="17"/>
        <v>3</v>
      </c>
      <c r="D383" t="s">
        <v>427</v>
      </c>
      <c r="E383" t="s">
        <v>123</v>
      </c>
      <c r="F383" t="s">
        <v>11</v>
      </c>
      <c r="G383" t="s">
        <v>20</v>
      </c>
      <c r="H383" t="s">
        <v>428</v>
      </c>
      <c r="I383">
        <v>1.87</v>
      </c>
      <c r="J383">
        <v>1</v>
      </c>
      <c r="K383">
        <v>-1.31</v>
      </c>
      <c r="L383" t="str">
        <f t="shared" si="18"/>
        <v>No</v>
      </c>
    </row>
    <row r="384" spans="1:12" x14ac:dyDescent="0.25">
      <c r="A384" s="1">
        <v>41729</v>
      </c>
      <c r="B384" s="2">
        <f t="shared" si="19"/>
        <v>2014</v>
      </c>
      <c r="C384" s="2">
        <f t="shared" si="17"/>
        <v>3</v>
      </c>
      <c r="D384" t="s">
        <v>429</v>
      </c>
      <c r="E384" t="s">
        <v>123</v>
      </c>
      <c r="F384" t="s">
        <v>34</v>
      </c>
      <c r="G384" t="s">
        <v>35</v>
      </c>
      <c r="H384" t="s">
        <v>430</v>
      </c>
      <c r="I384">
        <v>1125.49</v>
      </c>
      <c r="J384">
        <v>7</v>
      </c>
      <c r="K384">
        <v>98.48</v>
      </c>
      <c r="L384" t="str">
        <f t="shared" si="18"/>
        <v>Yes</v>
      </c>
    </row>
    <row r="385" spans="1:12" x14ac:dyDescent="0.25">
      <c r="A385" s="1">
        <v>41729</v>
      </c>
      <c r="B385" s="2">
        <f t="shared" si="19"/>
        <v>2014</v>
      </c>
      <c r="C385" s="2">
        <f t="shared" si="17"/>
        <v>3</v>
      </c>
      <c r="D385" t="s">
        <v>429</v>
      </c>
      <c r="E385" t="s">
        <v>123</v>
      </c>
      <c r="F385" t="s">
        <v>11</v>
      </c>
      <c r="G385" t="s">
        <v>20</v>
      </c>
      <c r="H385" t="s">
        <v>431</v>
      </c>
      <c r="I385">
        <v>12.65</v>
      </c>
      <c r="J385">
        <v>5</v>
      </c>
      <c r="K385">
        <v>-10.119999999999999</v>
      </c>
      <c r="L385" t="str">
        <f t="shared" si="18"/>
        <v>No</v>
      </c>
    </row>
    <row r="386" spans="1:12" x14ac:dyDescent="0.25">
      <c r="A386" s="1">
        <v>41729</v>
      </c>
      <c r="B386" s="2">
        <f t="shared" si="19"/>
        <v>2014</v>
      </c>
      <c r="C386" s="2">
        <f t="shared" ref="C386:C449" si="20">MONTH(A386)</f>
        <v>3</v>
      </c>
      <c r="D386" t="s">
        <v>429</v>
      </c>
      <c r="E386" t="s">
        <v>123</v>
      </c>
      <c r="F386" t="s">
        <v>11</v>
      </c>
      <c r="G386" t="s">
        <v>24</v>
      </c>
      <c r="H386" t="s">
        <v>354</v>
      </c>
      <c r="I386">
        <v>4.03</v>
      </c>
      <c r="J386">
        <v>2</v>
      </c>
      <c r="K386">
        <v>1.06</v>
      </c>
      <c r="L386" t="str">
        <f t="shared" ref="L386:L449" si="21">IF(K386=0,"Break-Even",IF(K386&gt;0,"Yes","No"))</f>
        <v>Yes</v>
      </c>
    </row>
    <row r="387" spans="1:12" x14ac:dyDescent="0.25">
      <c r="A387" s="1">
        <v>41730</v>
      </c>
      <c r="B387" s="2">
        <f t="shared" si="19"/>
        <v>2014</v>
      </c>
      <c r="C387" s="2">
        <f t="shared" si="20"/>
        <v>4</v>
      </c>
      <c r="D387" t="s">
        <v>14</v>
      </c>
      <c r="E387" t="s">
        <v>15</v>
      </c>
      <c r="F387" t="s">
        <v>11</v>
      </c>
      <c r="G387" t="s">
        <v>16</v>
      </c>
      <c r="H387" t="s">
        <v>17</v>
      </c>
      <c r="I387">
        <v>11.78</v>
      </c>
      <c r="J387">
        <v>3</v>
      </c>
      <c r="K387">
        <v>4.2699999999999996</v>
      </c>
      <c r="L387" t="str">
        <f t="shared" si="21"/>
        <v>Yes</v>
      </c>
    </row>
    <row r="388" spans="1:12" x14ac:dyDescent="0.25">
      <c r="A388" s="1">
        <v>41730</v>
      </c>
      <c r="B388" s="2">
        <f t="shared" si="19"/>
        <v>2014</v>
      </c>
      <c r="C388" s="2">
        <f t="shared" si="20"/>
        <v>4</v>
      </c>
      <c r="D388" t="s">
        <v>14</v>
      </c>
      <c r="E388" t="s">
        <v>15</v>
      </c>
      <c r="F388" t="s">
        <v>11</v>
      </c>
      <c r="G388" t="s">
        <v>18</v>
      </c>
      <c r="H388" t="s">
        <v>19</v>
      </c>
      <c r="I388">
        <v>272.74</v>
      </c>
      <c r="J388">
        <v>3</v>
      </c>
      <c r="K388">
        <v>-64.77</v>
      </c>
      <c r="L388" t="str">
        <f t="shared" si="21"/>
        <v>No</v>
      </c>
    </row>
    <row r="389" spans="1:12" x14ac:dyDescent="0.25">
      <c r="A389" s="1">
        <v>41730</v>
      </c>
      <c r="B389" s="2">
        <f t="shared" si="19"/>
        <v>2014</v>
      </c>
      <c r="C389" s="2">
        <f t="shared" si="20"/>
        <v>4</v>
      </c>
      <c r="D389" t="s">
        <v>14</v>
      </c>
      <c r="E389" t="s">
        <v>15</v>
      </c>
      <c r="F389" t="s">
        <v>11</v>
      </c>
      <c r="G389" t="s">
        <v>20</v>
      </c>
      <c r="H389" t="s">
        <v>21</v>
      </c>
      <c r="I389">
        <v>3.54</v>
      </c>
      <c r="J389">
        <v>2</v>
      </c>
      <c r="K389">
        <v>-5.49</v>
      </c>
      <c r="L389" t="str">
        <f t="shared" si="21"/>
        <v>No</v>
      </c>
    </row>
    <row r="390" spans="1:12" x14ac:dyDescent="0.25">
      <c r="A390" s="1">
        <v>41731</v>
      </c>
      <c r="B390" s="2">
        <f t="shared" si="19"/>
        <v>2014</v>
      </c>
      <c r="C390" s="2">
        <f t="shared" si="20"/>
        <v>4</v>
      </c>
      <c r="D390" t="s">
        <v>167</v>
      </c>
      <c r="E390" t="s">
        <v>27</v>
      </c>
      <c r="F390" t="s">
        <v>11</v>
      </c>
      <c r="G390" t="s">
        <v>20</v>
      </c>
      <c r="H390" t="s">
        <v>168</v>
      </c>
      <c r="I390">
        <v>82.9</v>
      </c>
      <c r="J390">
        <v>3</v>
      </c>
      <c r="K390">
        <v>29.01</v>
      </c>
      <c r="L390" t="str">
        <f t="shared" si="21"/>
        <v>Yes</v>
      </c>
    </row>
    <row r="391" spans="1:12" x14ac:dyDescent="0.25">
      <c r="A391" s="1">
        <v>41731</v>
      </c>
      <c r="B391" s="2">
        <f t="shared" si="19"/>
        <v>2014</v>
      </c>
      <c r="C391" s="2">
        <f t="shared" si="20"/>
        <v>4</v>
      </c>
      <c r="D391" t="s">
        <v>167</v>
      </c>
      <c r="E391" t="s">
        <v>27</v>
      </c>
      <c r="F391" t="s">
        <v>11</v>
      </c>
      <c r="G391" t="s">
        <v>12</v>
      </c>
      <c r="H391" t="s">
        <v>169</v>
      </c>
      <c r="I391">
        <v>34.24</v>
      </c>
      <c r="J391">
        <v>4</v>
      </c>
      <c r="K391">
        <v>16.09</v>
      </c>
      <c r="L391" t="str">
        <f t="shared" si="21"/>
        <v>Yes</v>
      </c>
    </row>
    <row r="392" spans="1:12" x14ac:dyDescent="0.25">
      <c r="A392" s="1">
        <v>41731</v>
      </c>
      <c r="B392" s="2">
        <f t="shared" si="19"/>
        <v>2014</v>
      </c>
      <c r="C392" s="2">
        <f t="shared" si="20"/>
        <v>4</v>
      </c>
      <c r="D392" t="s">
        <v>170</v>
      </c>
      <c r="E392" t="s">
        <v>27</v>
      </c>
      <c r="F392" t="s">
        <v>11</v>
      </c>
      <c r="G392" t="s">
        <v>20</v>
      </c>
      <c r="H392" t="s">
        <v>96</v>
      </c>
      <c r="I392">
        <v>17.25</v>
      </c>
      <c r="J392">
        <v>2</v>
      </c>
      <c r="K392">
        <v>6.04</v>
      </c>
      <c r="L392" t="str">
        <f t="shared" si="21"/>
        <v>Yes</v>
      </c>
    </row>
    <row r="393" spans="1:12" x14ac:dyDescent="0.25">
      <c r="A393" s="1">
        <v>41732</v>
      </c>
      <c r="B393" s="2">
        <f t="shared" si="19"/>
        <v>2014</v>
      </c>
      <c r="C393" s="2">
        <f t="shared" si="20"/>
        <v>4</v>
      </c>
      <c r="D393" t="s">
        <v>256</v>
      </c>
      <c r="E393" t="s">
        <v>70</v>
      </c>
      <c r="F393" t="s">
        <v>11</v>
      </c>
      <c r="G393" t="s">
        <v>18</v>
      </c>
      <c r="H393" t="s">
        <v>257</v>
      </c>
      <c r="I393">
        <v>354.9</v>
      </c>
      <c r="J393">
        <v>5</v>
      </c>
      <c r="K393">
        <v>17.75</v>
      </c>
      <c r="L393" t="str">
        <f t="shared" si="21"/>
        <v>Yes</v>
      </c>
    </row>
    <row r="394" spans="1:12" x14ac:dyDescent="0.25">
      <c r="A394" s="1">
        <v>41732</v>
      </c>
      <c r="B394" s="2">
        <f t="shared" si="19"/>
        <v>2014</v>
      </c>
      <c r="C394" s="2">
        <f t="shared" si="20"/>
        <v>4</v>
      </c>
      <c r="D394" t="s">
        <v>193</v>
      </c>
      <c r="E394" t="s">
        <v>123</v>
      </c>
      <c r="F394" t="s">
        <v>11</v>
      </c>
      <c r="G394" t="s">
        <v>24</v>
      </c>
      <c r="H394" t="s">
        <v>258</v>
      </c>
      <c r="I394">
        <v>15.55</v>
      </c>
      <c r="J394">
        <v>3</v>
      </c>
      <c r="K394">
        <v>2.33</v>
      </c>
      <c r="L394" t="str">
        <f t="shared" si="21"/>
        <v>Yes</v>
      </c>
    </row>
    <row r="395" spans="1:12" x14ac:dyDescent="0.25">
      <c r="A395" s="1">
        <v>41733</v>
      </c>
      <c r="B395" s="2">
        <f t="shared" si="19"/>
        <v>2014</v>
      </c>
      <c r="C395" s="2">
        <f t="shared" si="20"/>
        <v>4</v>
      </c>
      <c r="D395" t="s">
        <v>446</v>
      </c>
      <c r="E395" t="s">
        <v>27</v>
      </c>
      <c r="F395" t="s">
        <v>11</v>
      </c>
      <c r="G395" t="s">
        <v>16</v>
      </c>
      <c r="H395" t="s">
        <v>447</v>
      </c>
      <c r="I395">
        <v>18.899999999999999</v>
      </c>
      <c r="J395">
        <v>6</v>
      </c>
      <c r="K395">
        <v>9.07</v>
      </c>
      <c r="L395" t="str">
        <f t="shared" si="21"/>
        <v>Yes</v>
      </c>
    </row>
    <row r="396" spans="1:12" x14ac:dyDescent="0.25">
      <c r="A396" s="1">
        <v>41733</v>
      </c>
      <c r="B396" s="2">
        <f t="shared" ref="B396:B459" si="22">YEAR(A396)</f>
        <v>2014</v>
      </c>
      <c r="C396" s="2">
        <f t="shared" si="20"/>
        <v>4</v>
      </c>
      <c r="D396" t="s">
        <v>380</v>
      </c>
      <c r="E396" t="s">
        <v>110</v>
      </c>
      <c r="F396" t="s">
        <v>34</v>
      </c>
      <c r="G396" t="s">
        <v>47</v>
      </c>
      <c r="H396" t="s">
        <v>448</v>
      </c>
      <c r="I396">
        <v>5.47</v>
      </c>
      <c r="J396">
        <v>1</v>
      </c>
      <c r="K396">
        <v>2.35</v>
      </c>
      <c r="L396" t="str">
        <f t="shared" si="21"/>
        <v>Yes</v>
      </c>
    </row>
    <row r="397" spans="1:12" x14ac:dyDescent="0.25">
      <c r="A397" s="1">
        <v>41733</v>
      </c>
      <c r="B397" s="2">
        <f t="shared" si="22"/>
        <v>2014</v>
      </c>
      <c r="C397" s="2">
        <f t="shared" si="20"/>
        <v>4</v>
      </c>
      <c r="D397" t="s">
        <v>380</v>
      </c>
      <c r="E397" t="s">
        <v>110</v>
      </c>
      <c r="F397" t="s">
        <v>11</v>
      </c>
      <c r="G397" t="s">
        <v>24</v>
      </c>
      <c r="H397" t="s">
        <v>449</v>
      </c>
      <c r="I397">
        <v>79.36</v>
      </c>
      <c r="J397">
        <v>4</v>
      </c>
      <c r="K397">
        <v>23.81</v>
      </c>
      <c r="L397" t="str">
        <f t="shared" si="21"/>
        <v>Yes</v>
      </c>
    </row>
    <row r="398" spans="1:12" x14ac:dyDescent="0.25">
      <c r="A398" s="1">
        <v>41733</v>
      </c>
      <c r="B398" s="2">
        <f t="shared" si="22"/>
        <v>2014</v>
      </c>
      <c r="C398" s="2">
        <f t="shared" si="20"/>
        <v>4</v>
      </c>
      <c r="D398" t="s">
        <v>450</v>
      </c>
      <c r="E398" t="s">
        <v>27</v>
      </c>
      <c r="F398" t="s">
        <v>11</v>
      </c>
      <c r="G398" t="s">
        <v>20</v>
      </c>
      <c r="H398" t="s">
        <v>451</v>
      </c>
      <c r="I398">
        <v>7.18</v>
      </c>
      <c r="J398">
        <v>2</v>
      </c>
      <c r="K398">
        <v>2.25</v>
      </c>
      <c r="L398" t="str">
        <f t="shared" si="21"/>
        <v>Yes</v>
      </c>
    </row>
    <row r="399" spans="1:12" x14ac:dyDescent="0.25">
      <c r="A399" s="1">
        <v>41733</v>
      </c>
      <c r="B399" s="2">
        <f t="shared" si="22"/>
        <v>2014</v>
      </c>
      <c r="C399" s="2">
        <f t="shared" si="20"/>
        <v>4</v>
      </c>
      <c r="D399" t="s">
        <v>452</v>
      </c>
      <c r="E399" t="s">
        <v>62</v>
      </c>
      <c r="F399" t="s">
        <v>11</v>
      </c>
      <c r="G399" t="s">
        <v>18</v>
      </c>
      <c r="H399" t="s">
        <v>453</v>
      </c>
      <c r="I399">
        <v>232.55</v>
      </c>
      <c r="J399">
        <v>5</v>
      </c>
      <c r="K399">
        <v>9.3000000000000007</v>
      </c>
      <c r="L399" t="str">
        <f t="shared" si="21"/>
        <v>Yes</v>
      </c>
    </row>
    <row r="400" spans="1:12" x14ac:dyDescent="0.25">
      <c r="A400" s="1">
        <v>41733</v>
      </c>
      <c r="B400" s="2">
        <f t="shared" si="22"/>
        <v>2014</v>
      </c>
      <c r="C400" s="2">
        <f t="shared" si="20"/>
        <v>4</v>
      </c>
      <c r="D400" t="s">
        <v>452</v>
      </c>
      <c r="E400" t="s">
        <v>62</v>
      </c>
      <c r="F400" t="s">
        <v>39</v>
      </c>
      <c r="G400" t="s">
        <v>52</v>
      </c>
      <c r="H400" t="s">
        <v>454</v>
      </c>
      <c r="I400">
        <v>99.98</v>
      </c>
      <c r="J400">
        <v>2</v>
      </c>
      <c r="K400">
        <v>42.99</v>
      </c>
      <c r="L400" t="str">
        <f t="shared" si="21"/>
        <v>Yes</v>
      </c>
    </row>
    <row r="401" spans="1:12" x14ac:dyDescent="0.25">
      <c r="A401" s="1">
        <v>41733</v>
      </c>
      <c r="B401" s="2">
        <f t="shared" si="22"/>
        <v>2014</v>
      </c>
      <c r="C401" s="2">
        <f t="shared" si="20"/>
        <v>4</v>
      </c>
      <c r="D401" t="s">
        <v>452</v>
      </c>
      <c r="E401" t="s">
        <v>62</v>
      </c>
      <c r="F401" t="s">
        <v>11</v>
      </c>
      <c r="G401" t="s">
        <v>12</v>
      </c>
      <c r="H401" t="s">
        <v>455</v>
      </c>
      <c r="I401">
        <v>19.440000000000001</v>
      </c>
      <c r="J401">
        <v>3</v>
      </c>
      <c r="K401">
        <v>9.33</v>
      </c>
      <c r="L401" t="str">
        <f t="shared" si="21"/>
        <v>Yes</v>
      </c>
    </row>
    <row r="402" spans="1:12" x14ac:dyDescent="0.25">
      <c r="A402" s="1">
        <v>41733</v>
      </c>
      <c r="B402" s="2">
        <f t="shared" si="22"/>
        <v>2014</v>
      </c>
      <c r="C402" s="2">
        <f t="shared" si="20"/>
        <v>4</v>
      </c>
      <c r="D402" t="s">
        <v>452</v>
      </c>
      <c r="E402" t="s">
        <v>62</v>
      </c>
      <c r="F402" t="s">
        <v>11</v>
      </c>
      <c r="G402" t="s">
        <v>12</v>
      </c>
      <c r="H402" t="s">
        <v>327</v>
      </c>
      <c r="I402">
        <v>12.96</v>
      </c>
      <c r="J402">
        <v>2</v>
      </c>
      <c r="K402">
        <v>6.35</v>
      </c>
      <c r="L402" t="str">
        <f t="shared" si="21"/>
        <v>Yes</v>
      </c>
    </row>
    <row r="403" spans="1:12" x14ac:dyDescent="0.25">
      <c r="A403" s="1">
        <v>41734</v>
      </c>
      <c r="B403" s="2">
        <f t="shared" si="22"/>
        <v>2014</v>
      </c>
      <c r="C403" s="2">
        <f t="shared" si="20"/>
        <v>4</v>
      </c>
      <c r="D403" t="s">
        <v>610</v>
      </c>
      <c r="E403" t="s">
        <v>110</v>
      </c>
      <c r="F403" t="s">
        <v>11</v>
      </c>
      <c r="G403" t="s">
        <v>20</v>
      </c>
      <c r="H403" t="s">
        <v>611</v>
      </c>
      <c r="I403">
        <v>46.8</v>
      </c>
      <c r="J403">
        <v>4</v>
      </c>
      <c r="K403">
        <v>21.06</v>
      </c>
      <c r="L403" t="str">
        <f t="shared" si="21"/>
        <v>Yes</v>
      </c>
    </row>
    <row r="404" spans="1:12" x14ac:dyDescent="0.25">
      <c r="A404" s="1">
        <v>41734</v>
      </c>
      <c r="B404" s="2">
        <f t="shared" si="22"/>
        <v>2014</v>
      </c>
      <c r="C404" s="2">
        <f t="shared" si="20"/>
        <v>4</v>
      </c>
      <c r="D404" t="s">
        <v>612</v>
      </c>
      <c r="E404" t="s">
        <v>613</v>
      </c>
      <c r="F404" t="s">
        <v>34</v>
      </c>
      <c r="G404" t="s">
        <v>47</v>
      </c>
      <c r="H404" t="s">
        <v>365</v>
      </c>
      <c r="I404">
        <v>27.46</v>
      </c>
      <c r="J404">
        <v>2</v>
      </c>
      <c r="K404">
        <v>9.89</v>
      </c>
      <c r="L404" t="str">
        <f t="shared" si="21"/>
        <v>Yes</v>
      </c>
    </row>
    <row r="405" spans="1:12" x14ac:dyDescent="0.25">
      <c r="A405" s="1">
        <v>41734</v>
      </c>
      <c r="B405" s="2">
        <f t="shared" si="22"/>
        <v>2014</v>
      </c>
      <c r="C405" s="2">
        <f t="shared" si="20"/>
        <v>4</v>
      </c>
      <c r="D405" t="s">
        <v>417</v>
      </c>
      <c r="E405" t="s">
        <v>10</v>
      </c>
      <c r="F405" t="s">
        <v>11</v>
      </c>
      <c r="G405" t="s">
        <v>24</v>
      </c>
      <c r="H405" t="s">
        <v>484</v>
      </c>
      <c r="I405">
        <v>37.840000000000003</v>
      </c>
      <c r="J405">
        <v>2</v>
      </c>
      <c r="K405">
        <v>2.84</v>
      </c>
      <c r="L405" t="str">
        <f t="shared" si="21"/>
        <v>Yes</v>
      </c>
    </row>
    <row r="406" spans="1:12" x14ac:dyDescent="0.25">
      <c r="A406" s="1">
        <v>41734</v>
      </c>
      <c r="B406" s="2">
        <f t="shared" si="22"/>
        <v>2014</v>
      </c>
      <c r="C406" s="2">
        <f t="shared" si="20"/>
        <v>4</v>
      </c>
      <c r="D406" t="s">
        <v>417</v>
      </c>
      <c r="E406" t="s">
        <v>10</v>
      </c>
      <c r="F406" t="s">
        <v>11</v>
      </c>
      <c r="G406" t="s">
        <v>43</v>
      </c>
      <c r="H406" t="s">
        <v>614</v>
      </c>
      <c r="I406">
        <v>5.47</v>
      </c>
      <c r="J406">
        <v>6</v>
      </c>
      <c r="K406">
        <v>1.85</v>
      </c>
      <c r="L406" t="str">
        <f t="shared" si="21"/>
        <v>Yes</v>
      </c>
    </row>
    <row r="407" spans="1:12" x14ac:dyDescent="0.25">
      <c r="A407" s="1">
        <v>41734</v>
      </c>
      <c r="B407" s="2">
        <f t="shared" si="22"/>
        <v>2014</v>
      </c>
      <c r="C407" s="2">
        <f t="shared" si="20"/>
        <v>4</v>
      </c>
      <c r="D407" t="s">
        <v>615</v>
      </c>
      <c r="E407" t="s">
        <v>164</v>
      </c>
      <c r="F407" t="s">
        <v>34</v>
      </c>
      <c r="G407" t="s">
        <v>47</v>
      </c>
      <c r="H407" t="s">
        <v>616</v>
      </c>
      <c r="I407">
        <v>12.18</v>
      </c>
      <c r="J407">
        <v>7</v>
      </c>
      <c r="K407">
        <v>3.9</v>
      </c>
      <c r="L407" t="str">
        <f t="shared" si="21"/>
        <v>Yes</v>
      </c>
    </row>
    <row r="408" spans="1:12" x14ac:dyDescent="0.25">
      <c r="A408" s="1">
        <v>41734</v>
      </c>
      <c r="B408" s="2">
        <f t="shared" si="22"/>
        <v>2014</v>
      </c>
      <c r="C408" s="2">
        <f t="shared" si="20"/>
        <v>4</v>
      </c>
      <c r="D408" t="s">
        <v>615</v>
      </c>
      <c r="E408" t="s">
        <v>164</v>
      </c>
      <c r="F408" t="s">
        <v>11</v>
      </c>
      <c r="G408" t="s">
        <v>92</v>
      </c>
      <c r="H408" t="s">
        <v>617</v>
      </c>
      <c r="I408">
        <v>57.68</v>
      </c>
      <c r="J408">
        <v>4</v>
      </c>
      <c r="K408">
        <v>19.03</v>
      </c>
      <c r="L408" t="str">
        <f t="shared" si="21"/>
        <v>Yes</v>
      </c>
    </row>
    <row r="409" spans="1:12" x14ac:dyDescent="0.25">
      <c r="A409" s="1">
        <v>41735</v>
      </c>
      <c r="B409" s="2">
        <f t="shared" si="22"/>
        <v>2014</v>
      </c>
      <c r="C409" s="2">
        <f t="shared" si="20"/>
        <v>4</v>
      </c>
      <c r="D409" t="s">
        <v>413</v>
      </c>
      <c r="E409" t="s">
        <v>78</v>
      </c>
      <c r="F409" t="s">
        <v>11</v>
      </c>
      <c r="G409" t="s">
        <v>12</v>
      </c>
      <c r="H409" t="s">
        <v>625</v>
      </c>
      <c r="I409">
        <v>16.22</v>
      </c>
      <c r="J409">
        <v>2</v>
      </c>
      <c r="K409">
        <v>5.88</v>
      </c>
      <c r="L409" t="str">
        <f t="shared" si="21"/>
        <v>Yes</v>
      </c>
    </row>
    <row r="410" spans="1:12" x14ac:dyDescent="0.25">
      <c r="A410" s="1">
        <v>41735</v>
      </c>
      <c r="B410" s="2">
        <f t="shared" si="22"/>
        <v>2014</v>
      </c>
      <c r="C410" s="2">
        <f t="shared" si="20"/>
        <v>4</v>
      </c>
      <c r="D410" t="s">
        <v>774</v>
      </c>
      <c r="E410" t="s">
        <v>149</v>
      </c>
      <c r="F410" t="s">
        <v>34</v>
      </c>
      <c r="G410" t="s">
        <v>47</v>
      </c>
      <c r="H410" t="s">
        <v>775</v>
      </c>
      <c r="I410">
        <v>56.96</v>
      </c>
      <c r="J410">
        <v>2</v>
      </c>
      <c r="K410">
        <v>21.08</v>
      </c>
      <c r="L410" t="str">
        <f t="shared" si="21"/>
        <v>Yes</v>
      </c>
    </row>
    <row r="411" spans="1:12" x14ac:dyDescent="0.25">
      <c r="A411" s="1">
        <v>41735</v>
      </c>
      <c r="B411" s="2">
        <f t="shared" si="22"/>
        <v>2014</v>
      </c>
      <c r="C411" s="2">
        <f t="shared" si="20"/>
        <v>4</v>
      </c>
      <c r="D411" t="s">
        <v>774</v>
      </c>
      <c r="E411" t="s">
        <v>149</v>
      </c>
      <c r="F411" t="s">
        <v>11</v>
      </c>
      <c r="G411" t="s">
        <v>92</v>
      </c>
      <c r="H411" t="s">
        <v>776</v>
      </c>
      <c r="I411">
        <v>15.56</v>
      </c>
      <c r="J411">
        <v>4</v>
      </c>
      <c r="K411">
        <v>4.05</v>
      </c>
      <c r="L411" t="str">
        <f t="shared" si="21"/>
        <v>Yes</v>
      </c>
    </row>
    <row r="412" spans="1:12" x14ac:dyDescent="0.25">
      <c r="A412" s="1">
        <v>41735</v>
      </c>
      <c r="B412" s="2">
        <f t="shared" si="22"/>
        <v>2014</v>
      </c>
      <c r="C412" s="2">
        <f t="shared" si="20"/>
        <v>4</v>
      </c>
      <c r="D412" t="s">
        <v>774</v>
      </c>
      <c r="E412" t="s">
        <v>149</v>
      </c>
      <c r="F412" t="s">
        <v>34</v>
      </c>
      <c r="G412" t="s">
        <v>74</v>
      </c>
      <c r="H412" t="s">
        <v>777</v>
      </c>
      <c r="I412">
        <v>353.57</v>
      </c>
      <c r="J412">
        <v>2</v>
      </c>
      <c r="K412">
        <v>-44.2</v>
      </c>
      <c r="L412" t="str">
        <f t="shared" si="21"/>
        <v>No</v>
      </c>
    </row>
    <row r="413" spans="1:12" x14ac:dyDescent="0.25">
      <c r="A413" s="1">
        <v>41735</v>
      </c>
      <c r="B413" s="2">
        <f t="shared" si="22"/>
        <v>2014</v>
      </c>
      <c r="C413" s="2">
        <f t="shared" si="20"/>
        <v>4</v>
      </c>
      <c r="D413" t="s">
        <v>774</v>
      </c>
      <c r="E413" t="s">
        <v>149</v>
      </c>
      <c r="F413" t="s">
        <v>34</v>
      </c>
      <c r="G413" t="s">
        <v>47</v>
      </c>
      <c r="H413" t="s">
        <v>563</v>
      </c>
      <c r="I413">
        <v>13.96</v>
      </c>
      <c r="J413">
        <v>2</v>
      </c>
      <c r="K413">
        <v>6.7</v>
      </c>
      <c r="L413" t="str">
        <f t="shared" si="21"/>
        <v>Yes</v>
      </c>
    </row>
    <row r="414" spans="1:12" x14ac:dyDescent="0.25">
      <c r="A414" s="1">
        <v>41736</v>
      </c>
      <c r="B414" s="2">
        <f t="shared" si="22"/>
        <v>2014</v>
      </c>
      <c r="C414" s="2">
        <f t="shared" si="20"/>
        <v>4</v>
      </c>
      <c r="D414" t="s">
        <v>445</v>
      </c>
      <c r="E414" t="s">
        <v>278</v>
      </c>
      <c r="F414" t="s">
        <v>11</v>
      </c>
      <c r="G414" t="s">
        <v>12</v>
      </c>
      <c r="H414" t="s">
        <v>482</v>
      </c>
      <c r="I414">
        <v>177.54</v>
      </c>
      <c r="J414">
        <v>4</v>
      </c>
      <c r="K414">
        <v>62.14</v>
      </c>
      <c r="L414" t="str">
        <f t="shared" si="21"/>
        <v>Yes</v>
      </c>
    </row>
    <row r="415" spans="1:12" x14ac:dyDescent="0.25">
      <c r="A415" s="1">
        <v>41736</v>
      </c>
      <c r="B415" s="2">
        <f t="shared" si="22"/>
        <v>2014</v>
      </c>
      <c r="C415" s="2">
        <f t="shared" si="20"/>
        <v>4</v>
      </c>
      <c r="D415" t="s">
        <v>445</v>
      </c>
      <c r="E415" t="s">
        <v>278</v>
      </c>
      <c r="F415" t="s">
        <v>11</v>
      </c>
      <c r="G415" t="s">
        <v>92</v>
      </c>
      <c r="H415" t="s">
        <v>93</v>
      </c>
      <c r="I415">
        <v>32.43</v>
      </c>
      <c r="J415">
        <v>2</v>
      </c>
      <c r="K415">
        <v>3.24</v>
      </c>
      <c r="L415" t="str">
        <f t="shared" si="21"/>
        <v>Yes</v>
      </c>
    </row>
    <row r="416" spans="1:12" x14ac:dyDescent="0.25">
      <c r="A416" s="1">
        <v>41736</v>
      </c>
      <c r="B416" s="2">
        <f t="shared" si="22"/>
        <v>2014</v>
      </c>
      <c r="C416" s="2">
        <f t="shared" si="20"/>
        <v>4</v>
      </c>
      <c r="D416" t="s">
        <v>902</v>
      </c>
      <c r="E416" t="s">
        <v>55</v>
      </c>
      <c r="F416" t="s">
        <v>11</v>
      </c>
      <c r="G416" t="s">
        <v>12</v>
      </c>
      <c r="H416" t="s">
        <v>903</v>
      </c>
      <c r="I416">
        <v>21.84</v>
      </c>
      <c r="J416">
        <v>3</v>
      </c>
      <c r="K416">
        <v>10.92</v>
      </c>
      <c r="L416" t="str">
        <f t="shared" si="21"/>
        <v>Yes</v>
      </c>
    </row>
    <row r="417" spans="1:12" x14ac:dyDescent="0.25">
      <c r="A417" s="1">
        <v>41736</v>
      </c>
      <c r="B417" s="2">
        <f t="shared" si="22"/>
        <v>2014</v>
      </c>
      <c r="C417" s="2">
        <f t="shared" si="20"/>
        <v>4</v>
      </c>
      <c r="D417" t="s">
        <v>902</v>
      </c>
      <c r="E417" t="s">
        <v>55</v>
      </c>
      <c r="F417" t="s">
        <v>11</v>
      </c>
      <c r="G417" t="s">
        <v>20</v>
      </c>
      <c r="H417" t="s">
        <v>436</v>
      </c>
      <c r="I417">
        <v>15.6</v>
      </c>
      <c r="J417">
        <v>5</v>
      </c>
      <c r="K417">
        <v>7.64</v>
      </c>
      <c r="L417" t="str">
        <f t="shared" si="21"/>
        <v>Yes</v>
      </c>
    </row>
    <row r="418" spans="1:12" x14ac:dyDescent="0.25">
      <c r="A418" s="1">
        <v>41737</v>
      </c>
      <c r="B418" s="2">
        <f t="shared" si="22"/>
        <v>2014</v>
      </c>
      <c r="C418" s="2">
        <f t="shared" si="20"/>
        <v>4</v>
      </c>
      <c r="D418" t="s">
        <v>1055</v>
      </c>
      <c r="E418" t="s">
        <v>296</v>
      </c>
      <c r="F418" t="s">
        <v>11</v>
      </c>
      <c r="G418" t="s">
        <v>92</v>
      </c>
      <c r="H418" t="s">
        <v>1056</v>
      </c>
      <c r="I418">
        <v>1089.75</v>
      </c>
      <c r="J418">
        <v>3</v>
      </c>
      <c r="K418">
        <v>305.13</v>
      </c>
      <c r="L418" t="str">
        <f t="shared" si="21"/>
        <v>Yes</v>
      </c>
    </row>
    <row r="419" spans="1:12" x14ac:dyDescent="0.25">
      <c r="A419" s="1">
        <v>41737</v>
      </c>
      <c r="B419" s="2">
        <f t="shared" si="22"/>
        <v>2014</v>
      </c>
      <c r="C419" s="2">
        <f t="shared" si="20"/>
        <v>4</v>
      </c>
      <c r="D419" t="s">
        <v>1055</v>
      </c>
      <c r="E419" t="s">
        <v>296</v>
      </c>
      <c r="F419" t="s">
        <v>11</v>
      </c>
      <c r="G419" t="s">
        <v>12</v>
      </c>
      <c r="H419" t="s">
        <v>1057</v>
      </c>
      <c r="I419">
        <v>447.84</v>
      </c>
      <c r="J419">
        <v>8</v>
      </c>
      <c r="K419">
        <v>219.44</v>
      </c>
      <c r="L419" t="str">
        <f t="shared" si="21"/>
        <v>Yes</v>
      </c>
    </row>
    <row r="420" spans="1:12" x14ac:dyDescent="0.25">
      <c r="A420" s="1">
        <v>41737</v>
      </c>
      <c r="B420" s="2">
        <f t="shared" si="22"/>
        <v>2014</v>
      </c>
      <c r="C420" s="2">
        <f t="shared" si="20"/>
        <v>4</v>
      </c>
      <c r="D420" t="s">
        <v>1055</v>
      </c>
      <c r="E420" t="s">
        <v>296</v>
      </c>
      <c r="F420" t="s">
        <v>11</v>
      </c>
      <c r="G420" t="s">
        <v>24</v>
      </c>
      <c r="H420" t="s">
        <v>1058</v>
      </c>
      <c r="I420">
        <v>16.399999999999999</v>
      </c>
      <c r="J420">
        <v>5</v>
      </c>
      <c r="K420">
        <v>4.26</v>
      </c>
      <c r="L420" t="str">
        <f t="shared" si="21"/>
        <v>Yes</v>
      </c>
    </row>
    <row r="421" spans="1:12" x14ac:dyDescent="0.25">
      <c r="A421" s="1">
        <v>41737</v>
      </c>
      <c r="B421" s="2">
        <f t="shared" si="22"/>
        <v>2014</v>
      </c>
      <c r="C421" s="2">
        <f t="shared" si="20"/>
        <v>4</v>
      </c>
      <c r="D421" t="s">
        <v>1055</v>
      </c>
      <c r="E421" t="s">
        <v>296</v>
      </c>
      <c r="F421" t="s">
        <v>39</v>
      </c>
      <c r="G421" t="s">
        <v>40</v>
      </c>
      <c r="H421" t="s">
        <v>1059</v>
      </c>
      <c r="I421">
        <v>399.96</v>
      </c>
      <c r="J421">
        <v>5</v>
      </c>
      <c r="K421">
        <v>35</v>
      </c>
      <c r="L421" t="str">
        <f t="shared" si="21"/>
        <v>Yes</v>
      </c>
    </row>
    <row r="422" spans="1:12" x14ac:dyDescent="0.25">
      <c r="A422" s="1">
        <v>41737</v>
      </c>
      <c r="B422" s="2">
        <f t="shared" si="22"/>
        <v>2014</v>
      </c>
      <c r="C422" s="2">
        <f t="shared" si="20"/>
        <v>4</v>
      </c>
      <c r="D422" t="s">
        <v>1055</v>
      </c>
      <c r="E422" t="s">
        <v>296</v>
      </c>
      <c r="F422" t="s">
        <v>11</v>
      </c>
      <c r="G422" t="s">
        <v>18</v>
      </c>
      <c r="H422" t="s">
        <v>1060</v>
      </c>
      <c r="I422">
        <v>158.9</v>
      </c>
      <c r="J422">
        <v>5</v>
      </c>
      <c r="K422">
        <v>7.95</v>
      </c>
      <c r="L422" t="str">
        <f t="shared" si="21"/>
        <v>Yes</v>
      </c>
    </row>
    <row r="423" spans="1:12" x14ac:dyDescent="0.25">
      <c r="A423" s="1">
        <v>41737</v>
      </c>
      <c r="B423" s="2">
        <f t="shared" si="22"/>
        <v>2014</v>
      </c>
      <c r="C423" s="2">
        <f t="shared" si="20"/>
        <v>4</v>
      </c>
      <c r="D423" t="s">
        <v>1055</v>
      </c>
      <c r="E423" t="s">
        <v>296</v>
      </c>
      <c r="F423" t="s">
        <v>11</v>
      </c>
      <c r="G423" t="s">
        <v>20</v>
      </c>
      <c r="H423" t="s">
        <v>469</v>
      </c>
      <c r="I423">
        <v>13.18</v>
      </c>
      <c r="J423">
        <v>1</v>
      </c>
      <c r="K423">
        <v>4.78</v>
      </c>
      <c r="L423" t="str">
        <f t="shared" si="21"/>
        <v>Yes</v>
      </c>
    </row>
    <row r="424" spans="1:12" x14ac:dyDescent="0.25">
      <c r="A424" s="1">
        <v>41737</v>
      </c>
      <c r="B424" s="2">
        <f t="shared" si="22"/>
        <v>2014</v>
      </c>
      <c r="C424" s="2">
        <f t="shared" si="20"/>
        <v>4</v>
      </c>
      <c r="D424" t="s">
        <v>197</v>
      </c>
      <c r="E424" t="s">
        <v>1061</v>
      </c>
      <c r="F424" t="s">
        <v>11</v>
      </c>
      <c r="G424" t="s">
        <v>92</v>
      </c>
      <c r="H424" t="s">
        <v>1062</v>
      </c>
      <c r="I424">
        <v>101.96</v>
      </c>
      <c r="J424">
        <v>2</v>
      </c>
      <c r="K424">
        <v>27.53</v>
      </c>
      <c r="L424" t="str">
        <f t="shared" si="21"/>
        <v>Yes</v>
      </c>
    </row>
    <row r="425" spans="1:12" x14ac:dyDescent="0.25">
      <c r="A425" s="1">
        <v>41737</v>
      </c>
      <c r="B425" s="2">
        <f t="shared" si="22"/>
        <v>2014</v>
      </c>
      <c r="C425" s="2">
        <f t="shared" si="20"/>
        <v>4</v>
      </c>
      <c r="D425" t="s">
        <v>197</v>
      </c>
      <c r="E425" t="s">
        <v>1061</v>
      </c>
      <c r="F425" t="s">
        <v>11</v>
      </c>
      <c r="G425" t="s">
        <v>12</v>
      </c>
      <c r="H425" t="s">
        <v>647</v>
      </c>
      <c r="I425">
        <v>259.74</v>
      </c>
      <c r="J425">
        <v>13</v>
      </c>
      <c r="K425">
        <v>124.68</v>
      </c>
      <c r="L425" t="str">
        <f t="shared" si="21"/>
        <v>Yes</v>
      </c>
    </row>
    <row r="426" spans="1:12" x14ac:dyDescent="0.25">
      <c r="A426" s="1">
        <v>41737</v>
      </c>
      <c r="B426" s="2">
        <f t="shared" si="22"/>
        <v>2014</v>
      </c>
      <c r="C426" s="2">
        <f t="shared" si="20"/>
        <v>4</v>
      </c>
      <c r="D426" t="s">
        <v>197</v>
      </c>
      <c r="E426" t="s">
        <v>1061</v>
      </c>
      <c r="F426" t="s">
        <v>39</v>
      </c>
      <c r="G426" t="s">
        <v>52</v>
      </c>
      <c r="H426" t="s">
        <v>1063</v>
      </c>
      <c r="I426">
        <v>255.42</v>
      </c>
      <c r="J426">
        <v>9</v>
      </c>
      <c r="K426">
        <v>104.72</v>
      </c>
      <c r="L426" t="str">
        <f t="shared" si="21"/>
        <v>Yes</v>
      </c>
    </row>
    <row r="427" spans="1:12" x14ac:dyDescent="0.25">
      <c r="A427" s="1">
        <v>41739</v>
      </c>
      <c r="B427" s="2">
        <f t="shared" si="22"/>
        <v>2014</v>
      </c>
      <c r="C427" s="2">
        <f t="shared" si="20"/>
        <v>4</v>
      </c>
      <c r="D427" t="s">
        <v>1431</v>
      </c>
      <c r="E427" t="s">
        <v>27</v>
      </c>
      <c r="F427" t="s">
        <v>11</v>
      </c>
      <c r="G427" t="s">
        <v>16</v>
      </c>
      <c r="H427" t="s">
        <v>1432</v>
      </c>
      <c r="I427">
        <v>14.45</v>
      </c>
      <c r="J427">
        <v>5</v>
      </c>
      <c r="K427">
        <v>6.79</v>
      </c>
      <c r="L427" t="str">
        <f t="shared" si="21"/>
        <v>Yes</v>
      </c>
    </row>
    <row r="428" spans="1:12" x14ac:dyDescent="0.25">
      <c r="A428" s="1">
        <v>41739</v>
      </c>
      <c r="B428" s="2">
        <f t="shared" si="22"/>
        <v>2014</v>
      </c>
      <c r="C428" s="2">
        <f t="shared" si="20"/>
        <v>4</v>
      </c>
      <c r="D428" t="s">
        <v>1431</v>
      </c>
      <c r="E428" t="s">
        <v>27</v>
      </c>
      <c r="F428" t="s">
        <v>11</v>
      </c>
      <c r="G428" t="s">
        <v>20</v>
      </c>
      <c r="H428" t="s">
        <v>888</v>
      </c>
      <c r="I428">
        <v>95.65</v>
      </c>
      <c r="J428">
        <v>2</v>
      </c>
      <c r="K428">
        <v>31.09</v>
      </c>
      <c r="L428" t="str">
        <f t="shared" si="21"/>
        <v>Yes</v>
      </c>
    </row>
    <row r="429" spans="1:12" x14ac:dyDescent="0.25">
      <c r="A429" s="1">
        <v>41739</v>
      </c>
      <c r="B429" s="2">
        <f t="shared" si="22"/>
        <v>2014</v>
      </c>
      <c r="C429" s="2">
        <f t="shared" si="20"/>
        <v>4</v>
      </c>
      <c r="D429" t="s">
        <v>1433</v>
      </c>
      <c r="E429" t="s">
        <v>164</v>
      </c>
      <c r="F429" t="s">
        <v>11</v>
      </c>
      <c r="G429" t="s">
        <v>16</v>
      </c>
      <c r="H429" t="s">
        <v>1434</v>
      </c>
      <c r="I429">
        <v>29.24</v>
      </c>
      <c r="J429">
        <v>4</v>
      </c>
      <c r="K429">
        <v>13.74</v>
      </c>
      <c r="L429" t="str">
        <f t="shared" si="21"/>
        <v>Yes</v>
      </c>
    </row>
    <row r="430" spans="1:12" x14ac:dyDescent="0.25">
      <c r="A430" s="1">
        <v>41739</v>
      </c>
      <c r="B430" s="2">
        <f t="shared" si="22"/>
        <v>2014</v>
      </c>
      <c r="C430" s="2">
        <f t="shared" si="20"/>
        <v>4</v>
      </c>
      <c r="D430" t="s">
        <v>1271</v>
      </c>
      <c r="E430" t="s">
        <v>149</v>
      </c>
      <c r="F430" t="s">
        <v>34</v>
      </c>
      <c r="G430" t="s">
        <v>35</v>
      </c>
      <c r="H430" t="s">
        <v>1435</v>
      </c>
      <c r="I430">
        <v>589.41</v>
      </c>
      <c r="J430">
        <v>5</v>
      </c>
      <c r="K430">
        <v>-6.55</v>
      </c>
      <c r="L430" t="str">
        <f t="shared" si="21"/>
        <v>No</v>
      </c>
    </row>
    <row r="431" spans="1:12" x14ac:dyDescent="0.25">
      <c r="A431" s="1">
        <v>41740</v>
      </c>
      <c r="B431" s="2">
        <f t="shared" si="22"/>
        <v>2014</v>
      </c>
      <c r="C431" s="2">
        <f t="shared" si="20"/>
        <v>4</v>
      </c>
      <c r="D431" t="s">
        <v>180</v>
      </c>
      <c r="E431" t="s">
        <v>149</v>
      </c>
      <c r="F431" t="s">
        <v>34</v>
      </c>
      <c r="G431" t="s">
        <v>35</v>
      </c>
      <c r="H431" t="s">
        <v>542</v>
      </c>
      <c r="I431">
        <v>135.88</v>
      </c>
      <c r="J431">
        <v>1</v>
      </c>
      <c r="K431">
        <v>24.16</v>
      </c>
      <c r="L431" t="str">
        <f t="shared" si="21"/>
        <v>Yes</v>
      </c>
    </row>
    <row r="432" spans="1:12" x14ac:dyDescent="0.25">
      <c r="A432" s="1">
        <v>41740</v>
      </c>
      <c r="B432" s="2">
        <f t="shared" si="22"/>
        <v>2014</v>
      </c>
      <c r="C432" s="2">
        <f t="shared" si="20"/>
        <v>4</v>
      </c>
      <c r="D432" t="s">
        <v>180</v>
      </c>
      <c r="E432" t="s">
        <v>149</v>
      </c>
      <c r="F432" t="s">
        <v>39</v>
      </c>
      <c r="G432" t="s">
        <v>302</v>
      </c>
      <c r="H432" t="s">
        <v>1558</v>
      </c>
      <c r="I432">
        <v>3991.98</v>
      </c>
      <c r="J432">
        <v>2</v>
      </c>
      <c r="K432">
        <v>1995.99</v>
      </c>
      <c r="L432" t="str">
        <f t="shared" si="21"/>
        <v>Yes</v>
      </c>
    </row>
    <row r="433" spans="1:12" x14ac:dyDescent="0.25">
      <c r="A433" s="1">
        <v>41740</v>
      </c>
      <c r="B433" s="2">
        <f t="shared" si="22"/>
        <v>2014</v>
      </c>
      <c r="C433" s="2">
        <f t="shared" si="20"/>
        <v>4</v>
      </c>
      <c r="D433" t="s">
        <v>180</v>
      </c>
      <c r="E433" t="s">
        <v>149</v>
      </c>
      <c r="F433" t="s">
        <v>39</v>
      </c>
      <c r="G433" t="s">
        <v>40</v>
      </c>
      <c r="H433" t="s">
        <v>863</v>
      </c>
      <c r="I433">
        <v>275.94</v>
      </c>
      <c r="J433">
        <v>6</v>
      </c>
      <c r="K433">
        <v>80.02</v>
      </c>
      <c r="L433" t="str">
        <f t="shared" si="21"/>
        <v>Yes</v>
      </c>
    </row>
    <row r="434" spans="1:12" x14ac:dyDescent="0.25">
      <c r="A434" s="1">
        <v>41740</v>
      </c>
      <c r="B434" s="2">
        <f t="shared" si="22"/>
        <v>2014</v>
      </c>
      <c r="C434" s="2">
        <f t="shared" si="20"/>
        <v>4</v>
      </c>
      <c r="D434" t="s">
        <v>180</v>
      </c>
      <c r="E434" t="s">
        <v>149</v>
      </c>
      <c r="F434" t="s">
        <v>39</v>
      </c>
      <c r="G434" t="s">
        <v>52</v>
      </c>
      <c r="H434" t="s">
        <v>1559</v>
      </c>
      <c r="I434">
        <v>360</v>
      </c>
      <c r="J434">
        <v>4</v>
      </c>
      <c r="K434">
        <v>129.6</v>
      </c>
      <c r="L434" t="str">
        <f t="shared" si="21"/>
        <v>Yes</v>
      </c>
    </row>
    <row r="435" spans="1:12" x14ac:dyDescent="0.25">
      <c r="A435" s="1">
        <v>41740</v>
      </c>
      <c r="B435" s="2">
        <f t="shared" si="22"/>
        <v>2014</v>
      </c>
      <c r="C435" s="2">
        <f t="shared" si="20"/>
        <v>4</v>
      </c>
      <c r="D435" t="s">
        <v>180</v>
      </c>
      <c r="E435" t="s">
        <v>149</v>
      </c>
      <c r="F435" t="s">
        <v>11</v>
      </c>
      <c r="G435" t="s">
        <v>18</v>
      </c>
      <c r="H435" t="s">
        <v>1560</v>
      </c>
      <c r="I435">
        <v>43.57</v>
      </c>
      <c r="J435">
        <v>1</v>
      </c>
      <c r="K435">
        <v>13.07</v>
      </c>
      <c r="L435" t="str">
        <f t="shared" si="21"/>
        <v>Yes</v>
      </c>
    </row>
    <row r="436" spans="1:12" x14ac:dyDescent="0.25">
      <c r="A436" s="1">
        <v>41740</v>
      </c>
      <c r="B436" s="2">
        <f t="shared" si="22"/>
        <v>2014</v>
      </c>
      <c r="C436" s="2">
        <f t="shared" si="20"/>
        <v>4</v>
      </c>
      <c r="D436" t="s">
        <v>1289</v>
      </c>
      <c r="E436" t="s">
        <v>245</v>
      </c>
      <c r="F436" t="s">
        <v>11</v>
      </c>
      <c r="G436" t="s">
        <v>43</v>
      </c>
      <c r="H436" t="s">
        <v>1561</v>
      </c>
      <c r="I436">
        <v>8.3800000000000008</v>
      </c>
      <c r="J436">
        <v>3</v>
      </c>
      <c r="K436">
        <v>2.72</v>
      </c>
      <c r="L436" t="str">
        <f t="shared" si="21"/>
        <v>Yes</v>
      </c>
    </row>
    <row r="437" spans="1:12" x14ac:dyDescent="0.25">
      <c r="A437" s="1">
        <v>41740</v>
      </c>
      <c r="B437" s="2">
        <f t="shared" si="22"/>
        <v>2014</v>
      </c>
      <c r="C437" s="2">
        <f t="shared" si="20"/>
        <v>4</v>
      </c>
      <c r="D437" t="s">
        <v>1289</v>
      </c>
      <c r="E437" t="s">
        <v>245</v>
      </c>
      <c r="F437" t="s">
        <v>11</v>
      </c>
      <c r="G437" t="s">
        <v>92</v>
      </c>
      <c r="H437" t="s">
        <v>764</v>
      </c>
      <c r="I437">
        <v>58.24</v>
      </c>
      <c r="J437">
        <v>5</v>
      </c>
      <c r="K437">
        <v>5.0999999999999996</v>
      </c>
      <c r="L437" t="str">
        <f t="shared" si="21"/>
        <v>Yes</v>
      </c>
    </row>
    <row r="438" spans="1:12" x14ac:dyDescent="0.25">
      <c r="A438" s="1">
        <v>41740</v>
      </c>
      <c r="B438" s="2">
        <f t="shared" si="22"/>
        <v>2014</v>
      </c>
      <c r="C438" s="2">
        <f t="shared" si="20"/>
        <v>4</v>
      </c>
      <c r="D438" t="s">
        <v>1562</v>
      </c>
      <c r="E438" t="s">
        <v>27</v>
      </c>
      <c r="F438" t="s">
        <v>34</v>
      </c>
      <c r="G438" t="s">
        <v>47</v>
      </c>
      <c r="H438" t="s">
        <v>1318</v>
      </c>
      <c r="I438">
        <v>35.340000000000003</v>
      </c>
      <c r="J438">
        <v>2</v>
      </c>
      <c r="K438">
        <v>13.43</v>
      </c>
      <c r="L438" t="str">
        <f t="shared" si="21"/>
        <v>Yes</v>
      </c>
    </row>
    <row r="439" spans="1:12" x14ac:dyDescent="0.25">
      <c r="A439" s="1">
        <v>41740</v>
      </c>
      <c r="B439" s="2">
        <f t="shared" si="22"/>
        <v>2014</v>
      </c>
      <c r="C439" s="2">
        <f t="shared" si="20"/>
        <v>4</v>
      </c>
      <c r="D439" t="s">
        <v>1563</v>
      </c>
      <c r="E439" t="s">
        <v>27</v>
      </c>
      <c r="F439" t="s">
        <v>39</v>
      </c>
      <c r="G439" t="s">
        <v>40</v>
      </c>
      <c r="H439" t="s">
        <v>1564</v>
      </c>
      <c r="I439">
        <v>666.34</v>
      </c>
      <c r="J439">
        <v>7</v>
      </c>
      <c r="K439">
        <v>66.63</v>
      </c>
      <c r="L439" t="str">
        <f t="shared" si="21"/>
        <v>Yes</v>
      </c>
    </row>
    <row r="440" spans="1:12" x14ac:dyDescent="0.25">
      <c r="A440" s="1">
        <v>41740</v>
      </c>
      <c r="B440" s="2">
        <f t="shared" si="22"/>
        <v>2014</v>
      </c>
      <c r="C440" s="2">
        <f t="shared" si="20"/>
        <v>4</v>
      </c>
      <c r="D440" t="s">
        <v>1563</v>
      </c>
      <c r="E440" t="s">
        <v>27</v>
      </c>
      <c r="F440" t="s">
        <v>34</v>
      </c>
      <c r="G440" t="s">
        <v>145</v>
      </c>
      <c r="H440" t="s">
        <v>790</v>
      </c>
      <c r="I440">
        <v>573.73</v>
      </c>
      <c r="J440">
        <v>4</v>
      </c>
      <c r="K440">
        <v>-64.540000000000006</v>
      </c>
      <c r="L440" t="str">
        <f t="shared" si="21"/>
        <v>No</v>
      </c>
    </row>
    <row r="441" spans="1:12" x14ac:dyDescent="0.25">
      <c r="A441" s="1">
        <v>41740</v>
      </c>
      <c r="B441" s="2">
        <f t="shared" si="22"/>
        <v>2014</v>
      </c>
      <c r="C441" s="2">
        <f t="shared" si="20"/>
        <v>4</v>
      </c>
      <c r="D441" t="s">
        <v>1563</v>
      </c>
      <c r="E441" t="s">
        <v>27</v>
      </c>
      <c r="F441" t="s">
        <v>11</v>
      </c>
      <c r="G441" t="s">
        <v>20</v>
      </c>
      <c r="H441" t="s">
        <v>1565</v>
      </c>
      <c r="I441">
        <v>21.94</v>
      </c>
      <c r="J441">
        <v>3</v>
      </c>
      <c r="K441">
        <v>8.23</v>
      </c>
      <c r="L441" t="str">
        <f t="shared" si="21"/>
        <v>Yes</v>
      </c>
    </row>
    <row r="442" spans="1:12" x14ac:dyDescent="0.25">
      <c r="A442" s="1">
        <v>41740</v>
      </c>
      <c r="B442" s="2">
        <f t="shared" si="22"/>
        <v>2014</v>
      </c>
      <c r="C442" s="2">
        <f t="shared" si="20"/>
        <v>4</v>
      </c>
      <c r="D442" t="s">
        <v>1563</v>
      </c>
      <c r="E442" t="s">
        <v>27</v>
      </c>
      <c r="F442" t="s">
        <v>11</v>
      </c>
      <c r="G442" t="s">
        <v>12</v>
      </c>
      <c r="H442" t="s">
        <v>1219</v>
      </c>
      <c r="I442">
        <v>19.440000000000001</v>
      </c>
      <c r="J442">
        <v>3</v>
      </c>
      <c r="K442">
        <v>9.33</v>
      </c>
      <c r="L442" t="str">
        <f t="shared" si="21"/>
        <v>Yes</v>
      </c>
    </row>
    <row r="443" spans="1:12" x14ac:dyDescent="0.25">
      <c r="A443" s="1">
        <v>41740</v>
      </c>
      <c r="B443" s="2">
        <f t="shared" si="22"/>
        <v>2014</v>
      </c>
      <c r="C443" s="2">
        <f t="shared" si="20"/>
        <v>4</v>
      </c>
      <c r="D443" t="s">
        <v>1563</v>
      </c>
      <c r="E443" t="s">
        <v>27</v>
      </c>
      <c r="F443" t="s">
        <v>39</v>
      </c>
      <c r="G443" t="s">
        <v>302</v>
      </c>
      <c r="H443" t="s">
        <v>1566</v>
      </c>
      <c r="I443">
        <v>447.97</v>
      </c>
      <c r="J443">
        <v>4</v>
      </c>
      <c r="K443">
        <v>139.99</v>
      </c>
      <c r="L443" t="str">
        <f t="shared" si="21"/>
        <v>Yes</v>
      </c>
    </row>
    <row r="444" spans="1:12" x14ac:dyDescent="0.25">
      <c r="A444" s="1">
        <v>41740</v>
      </c>
      <c r="B444" s="2">
        <f t="shared" si="22"/>
        <v>2014</v>
      </c>
      <c r="C444" s="2">
        <f t="shared" si="20"/>
        <v>4</v>
      </c>
      <c r="D444" t="s">
        <v>1223</v>
      </c>
      <c r="E444" t="s">
        <v>149</v>
      </c>
      <c r="F444" t="s">
        <v>11</v>
      </c>
      <c r="G444" t="s">
        <v>20</v>
      </c>
      <c r="H444" t="s">
        <v>1567</v>
      </c>
      <c r="I444">
        <v>52.06</v>
      </c>
      <c r="J444">
        <v>4</v>
      </c>
      <c r="K444">
        <v>18.87</v>
      </c>
      <c r="L444" t="str">
        <f t="shared" si="21"/>
        <v>Yes</v>
      </c>
    </row>
    <row r="445" spans="1:12" x14ac:dyDescent="0.25">
      <c r="A445" s="1">
        <v>41740</v>
      </c>
      <c r="B445" s="2">
        <f t="shared" si="22"/>
        <v>2014</v>
      </c>
      <c r="C445" s="2">
        <f t="shared" si="20"/>
        <v>4</v>
      </c>
      <c r="D445" t="s">
        <v>1568</v>
      </c>
      <c r="E445" t="s">
        <v>27</v>
      </c>
      <c r="F445" t="s">
        <v>11</v>
      </c>
      <c r="G445" t="s">
        <v>24</v>
      </c>
      <c r="H445" t="s">
        <v>1569</v>
      </c>
      <c r="I445">
        <v>2.94</v>
      </c>
      <c r="J445">
        <v>1</v>
      </c>
      <c r="K445">
        <v>0.79</v>
      </c>
      <c r="L445" t="str">
        <f t="shared" si="21"/>
        <v>Yes</v>
      </c>
    </row>
    <row r="446" spans="1:12" x14ac:dyDescent="0.25">
      <c r="A446" s="1">
        <v>41741</v>
      </c>
      <c r="B446" s="2">
        <f t="shared" si="22"/>
        <v>2014</v>
      </c>
      <c r="C446" s="2">
        <f t="shared" si="20"/>
        <v>4</v>
      </c>
      <c r="D446" t="s">
        <v>1744</v>
      </c>
      <c r="E446" t="s">
        <v>149</v>
      </c>
      <c r="F446" t="s">
        <v>39</v>
      </c>
      <c r="G446" t="s">
        <v>40</v>
      </c>
      <c r="H446" t="s">
        <v>1537</v>
      </c>
      <c r="I446">
        <v>129.97999999999999</v>
      </c>
      <c r="J446">
        <v>2</v>
      </c>
      <c r="K446">
        <v>62.39</v>
      </c>
      <c r="L446" t="str">
        <f t="shared" si="21"/>
        <v>Yes</v>
      </c>
    </row>
    <row r="447" spans="1:12" x14ac:dyDescent="0.25">
      <c r="A447" s="1">
        <v>41742</v>
      </c>
      <c r="B447" s="2">
        <f t="shared" si="22"/>
        <v>2014</v>
      </c>
      <c r="C447" s="2">
        <f t="shared" si="20"/>
        <v>4</v>
      </c>
      <c r="D447" t="s">
        <v>387</v>
      </c>
      <c r="E447" t="s">
        <v>23</v>
      </c>
      <c r="F447" t="s">
        <v>11</v>
      </c>
      <c r="G447" t="s">
        <v>24</v>
      </c>
      <c r="H447" t="s">
        <v>527</v>
      </c>
      <c r="I447">
        <v>17.86</v>
      </c>
      <c r="J447">
        <v>4</v>
      </c>
      <c r="K447">
        <v>1.1200000000000001</v>
      </c>
      <c r="L447" t="str">
        <f t="shared" si="21"/>
        <v>Yes</v>
      </c>
    </row>
    <row r="448" spans="1:12" x14ac:dyDescent="0.25">
      <c r="A448" s="1">
        <v>41742</v>
      </c>
      <c r="B448" s="2">
        <f t="shared" si="22"/>
        <v>2014</v>
      </c>
      <c r="C448" s="2">
        <f t="shared" si="20"/>
        <v>4</v>
      </c>
      <c r="D448" t="s">
        <v>387</v>
      </c>
      <c r="E448" t="s">
        <v>23</v>
      </c>
      <c r="F448" t="s">
        <v>11</v>
      </c>
      <c r="G448" t="s">
        <v>20</v>
      </c>
      <c r="H448" t="s">
        <v>528</v>
      </c>
      <c r="I448">
        <v>509.97</v>
      </c>
      <c r="J448">
        <v>10</v>
      </c>
      <c r="K448">
        <v>-407.98</v>
      </c>
      <c r="L448" t="str">
        <f t="shared" si="21"/>
        <v>No</v>
      </c>
    </row>
    <row r="449" spans="1:12" x14ac:dyDescent="0.25">
      <c r="A449" s="1">
        <v>41742</v>
      </c>
      <c r="B449" s="2">
        <f t="shared" si="22"/>
        <v>2014</v>
      </c>
      <c r="C449" s="2">
        <f t="shared" si="20"/>
        <v>4</v>
      </c>
      <c r="D449" t="s">
        <v>387</v>
      </c>
      <c r="E449" t="s">
        <v>23</v>
      </c>
      <c r="F449" t="s">
        <v>11</v>
      </c>
      <c r="G449" t="s">
        <v>43</v>
      </c>
      <c r="H449" t="s">
        <v>160</v>
      </c>
      <c r="I449">
        <v>30.99</v>
      </c>
      <c r="J449">
        <v>13</v>
      </c>
      <c r="K449">
        <v>10.07</v>
      </c>
      <c r="L449" t="str">
        <f t="shared" si="21"/>
        <v>Yes</v>
      </c>
    </row>
    <row r="450" spans="1:12" x14ac:dyDescent="0.25">
      <c r="A450" s="1">
        <v>41742</v>
      </c>
      <c r="B450" s="2">
        <f t="shared" si="22"/>
        <v>2014</v>
      </c>
      <c r="C450" s="2">
        <f t="shared" ref="C450:C513" si="23">MONTH(A450)</f>
        <v>4</v>
      </c>
      <c r="D450" t="s">
        <v>387</v>
      </c>
      <c r="E450" t="s">
        <v>23</v>
      </c>
      <c r="F450" t="s">
        <v>39</v>
      </c>
      <c r="G450" t="s">
        <v>40</v>
      </c>
      <c r="H450" t="s">
        <v>529</v>
      </c>
      <c r="I450">
        <v>71.930000000000007</v>
      </c>
      <c r="J450">
        <v>12</v>
      </c>
      <c r="K450">
        <v>8.39</v>
      </c>
      <c r="L450" t="str">
        <f t="shared" ref="L450:L513" si="24">IF(K450=0,"Break-Even",IF(K450&gt;0,"Yes","No"))</f>
        <v>Yes</v>
      </c>
    </row>
    <row r="451" spans="1:12" x14ac:dyDescent="0.25">
      <c r="A451" s="1">
        <v>41742</v>
      </c>
      <c r="B451" s="2">
        <f t="shared" si="22"/>
        <v>2014</v>
      </c>
      <c r="C451" s="2">
        <f t="shared" si="23"/>
        <v>4</v>
      </c>
      <c r="D451" t="s">
        <v>530</v>
      </c>
      <c r="E451" t="s">
        <v>531</v>
      </c>
      <c r="F451" t="s">
        <v>11</v>
      </c>
      <c r="G451" t="s">
        <v>16</v>
      </c>
      <c r="H451" t="s">
        <v>532</v>
      </c>
      <c r="I451">
        <v>7.83</v>
      </c>
      <c r="J451">
        <v>3</v>
      </c>
      <c r="K451">
        <v>3.6</v>
      </c>
      <c r="L451" t="str">
        <f t="shared" si="24"/>
        <v>Yes</v>
      </c>
    </row>
    <row r="452" spans="1:12" x14ac:dyDescent="0.25">
      <c r="A452" s="1">
        <v>41744</v>
      </c>
      <c r="B452" s="2">
        <f t="shared" si="22"/>
        <v>2014</v>
      </c>
      <c r="C452" s="2">
        <f t="shared" si="23"/>
        <v>4</v>
      </c>
      <c r="D452" t="s">
        <v>533</v>
      </c>
      <c r="E452" t="s">
        <v>27</v>
      </c>
      <c r="F452" t="s">
        <v>11</v>
      </c>
      <c r="G452" t="s">
        <v>92</v>
      </c>
      <c r="H452" t="s">
        <v>534</v>
      </c>
      <c r="I452">
        <v>106.96</v>
      </c>
      <c r="J452">
        <v>2</v>
      </c>
      <c r="K452">
        <v>31.02</v>
      </c>
      <c r="L452" t="str">
        <f t="shared" si="24"/>
        <v>Yes</v>
      </c>
    </row>
    <row r="453" spans="1:12" x14ac:dyDescent="0.25">
      <c r="A453" s="1">
        <v>41744</v>
      </c>
      <c r="B453" s="2">
        <f t="shared" si="22"/>
        <v>2014</v>
      </c>
      <c r="C453" s="2">
        <f t="shared" si="23"/>
        <v>4</v>
      </c>
      <c r="D453" t="s">
        <v>533</v>
      </c>
      <c r="E453" t="s">
        <v>27</v>
      </c>
      <c r="F453" t="s">
        <v>34</v>
      </c>
      <c r="G453" t="s">
        <v>47</v>
      </c>
      <c r="H453" t="s">
        <v>535</v>
      </c>
      <c r="I453">
        <v>187.76</v>
      </c>
      <c r="J453">
        <v>4</v>
      </c>
      <c r="K453">
        <v>76.98</v>
      </c>
      <c r="L453" t="str">
        <f t="shared" si="24"/>
        <v>Yes</v>
      </c>
    </row>
    <row r="454" spans="1:12" x14ac:dyDescent="0.25">
      <c r="A454" s="1">
        <v>41745</v>
      </c>
      <c r="B454" s="2">
        <f t="shared" si="22"/>
        <v>2014</v>
      </c>
      <c r="C454" s="2">
        <f t="shared" si="23"/>
        <v>4</v>
      </c>
      <c r="D454" t="s">
        <v>536</v>
      </c>
      <c r="E454" t="s">
        <v>245</v>
      </c>
      <c r="F454" t="s">
        <v>11</v>
      </c>
      <c r="G454" t="s">
        <v>24</v>
      </c>
      <c r="H454" t="s">
        <v>25</v>
      </c>
      <c r="I454">
        <v>39.07</v>
      </c>
      <c r="J454">
        <v>6</v>
      </c>
      <c r="K454">
        <v>9.77</v>
      </c>
      <c r="L454" t="str">
        <f t="shared" si="24"/>
        <v>Yes</v>
      </c>
    </row>
    <row r="455" spans="1:12" x14ac:dyDescent="0.25">
      <c r="A455" s="1">
        <v>41747</v>
      </c>
      <c r="B455" s="2">
        <f t="shared" si="22"/>
        <v>2014</v>
      </c>
      <c r="C455" s="2">
        <f t="shared" si="23"/>
        <v>4</v>
      </c>
      <c r="D455" t="s">
        <v>537</v>
      </c>
      <c r="E455" t="s">
        <v>27</v>
      </c>
      <c r="F455" t="s">
        <v>39</v>
      </c>
      <c r="G455" t="s">
        <v>302</v>
      </c>
      <c r="H455" t="s">
        <v>538</v>
      </c>
      <c r="I455">
        <v>287.97000000000003</v>
      </c>
      <c r="J455">
        <v>4</v>
      </c>
      <c r="K455">
        <v>97.19</v>
      </c>
      <c r="L455" t="str">
        <f t="shared" si="24"/>
        <v>Yes</v>
      </c>
    </row>
    <row r="456" spans="1:12" x14ac:dyDescent="0.25">
      <c r="A456" s="1">
        <v>41747</v>
      </c>
      <c r="B456" s="2">
        <f t="shared" si="22"/>
        <v>2014</v>
      </c>
      <c r="C456" s="2">
        <f t="shared" si="23"/>
        <v>4</v>
      </c>
      <c r="D456" t="s">
        <v>537</v>
      </c>
      <c r="E456" t="s">
        <v>27</v>
      </c>
      <c r="F456" t="s">
        <v>11</v>
      </c>
      <c r="G456" t="s">
        <v>24</v>
      </c>
      <c r="H456" t="s">
        <v>103</v>
      </c>
      <c r="I456">
        <v>13.12</v>
      </c>
      <c r="J456">
        <v>4</v>
      </c>
      <c r="K456">
        <v>3.8</v>
      </c>
      <c r="L456" t="str">
        <f t="shared" si="24"/>
        <v>Yes</v>
      </c>
    </row>
    <row r="457" spans="1:12" x14ac:dyDescent="0.25">
      <c r="A457" s="1">
        <v>41747</v>
      </c>
      <c r="B457" s="2">
        <f t="shared" si="22"/>
        <v>2014</v>
      </c>
      <c r="C457" s="2">
        <f t="shared" si="23"/>
        <v>4</v>
      </c>
      <c r="D457" t="s">
        <v>537</v>
      </c>
      <c r="E457" t="s">
        <v>27</v>
      </c>
      <c r="F457" t="s">
        <v>11</v>
      </c>
      <c r="G457" t="s">
        <v>24</v>
      </c>
      <c r="H457" t="s">
        <v>539</v>
      </c>
      <c r="I457">
        <v>10.75</v>
      </c>
      <c r="J457">
        <v>5</v>
      </c>
      <c r="K457">
        <v>3.55</v>
      </c>
      <c r="L457" t="str">
        <f t="shared" si="24"/>
        <v>Yes</v>
      </c>
    </row>
    <row r="458" spans="1:12" x14ac:dyDescent="0.25">
      <c r="A458" s="1">
        <v>41747</v>
      </c>
      <c r="B458" s="2">
        <f t="shared" si="22"/>
        <v>2014</v>
      </c>
      <c r="C458" s="2">
        <f t="shared" si="23"/>
        <v>4</v>
      </c>
      <c r="D458" t="s">
        <v>537</v>
      </c>
      <c r="E458" t="s">
        <v>27</v>
      </c>
      <c r="F458" t="s">
        <v>11</v>
      </c>
      <c r="G458" t="s">
        <v>43</v>
      </c>
      <c r="H458" t="s">
        <v>540</v>
      </c>
      <c r="I458">
        <v>11.62</v>
      </c>
      <c r="J458">
        <v>2</v>
      </c>
      <c r="K458">
        <v>3.6</v>
      </c>
      <c r="L458" t="str">
        <f t="shared" si="24"/>
        <v>Yes</v>
      </c>
    </row>
    <row r="459" spans="1:12" x14ac:dyDescent="0.25">
      <c r="A459" s="1">
        <v>41747</v>
      </c>
      <c r="B459" s="2">
        <f t="shared" si="22"/>
        <v>2014</v>
      </c>
      <c r="C459" s="2">
        <f t="shared" si="23"/>
        <v>4</v>
      </c>
      <c r="D459" t="s">
        <v>405</v>
      </c>
      <c r="E459" t="s">
        <v>10</v>
      </c>
      <c r="F459" t="s">
        <v>11</v>
      </c>
      <c r="G459" t="s">
        <v>24</v>
      </c>
      <c r="H459" t="s">
        <v>541</v>
      </c>
      <c r="I459">
        <v>2.69</v>
      </c>
      <c r="J459">
        <v>2</v>
      </c>
      <c r="K459">
        <v>1.01</v>
      </c>
      <c r="L459" t="str">
        <f t="shared" si="24"/>
        <v>Yes</v>
      </c>
    </row>
    <row r="460" spans="1:12" x14ac:dyDescent="0.25">
      <c r="A460" s="1">
        <v>41747</v>
      </c>
      <c r="B460" s="2">
        <f t="shared" ref="B460:B523" si="25">YEAR(A460)</f>
        <v>2014</v>
      </c>
      <c r="C460" s="2">
        <f t="shared" si="23"/>
        <v>4</v>
      </c>
      <c r="D460" t="s">
        <v>405</v>
      </c>
      <c r="E460" t="s">
        <v>10</v>
      </c>
      <c r="F460" t="s">
        <v>34</v>
      </c>
      <c r="G460" t="s">
        <v>35</v>
      </c>
      <c r="H460" t="s">
        <v>542</v>
      </c>
      <c r="I460">
        <v>317.06</v>
      </c>
      <c r="J460">
        <v>3</v>
      </c>
      <c r="K460">
        <v>-18.12</v>
      </c>
      <c r="L460" t="str">
        <f t="shared" si="24"/>
        <v>No</v>
      </c>
    </row>
    <row r="461" spans="1:12" x14ac:dyDescent="0.25">
      <c r="A461" s="1">
        <v>41747</v>
      </c>
      <c r="B461" s="2">
        <f t="shared" si="25"/>
        <v>2014</v>
      </c>
      <c r="C461" s="2">
        <f t="shared" si="23"/>
        <v>4</v>
      </c>
      <c r="D461" t="s">
        <v>405</v>
      </c>
      <c r="E461" t="s">
        <v>10</v>
      </c>
      <c r="F461" t="s">
        <v>11</v>
      </c>
      <c r="G461" t="s">
        <v>63</v>
      </c>
      <c r="H461" t="s">
        <v>543</v>
      </c>
      <c r="I461">
        <v>149.35</v>
      </c>
      <c r="J461">
        <v>3</v>
      </c>
      <c r="K461">
        <v>50.41</v>
      </c>
      <c r="L461" t="str">
        <f t="shared" si="24"/>
        <v>Yes</v>
      </c>
    </row>
    <row r="462" spans="1:12" x14ac:dyDescent="0.25">
      <c r="A462" s="1">
        <v>41747</v>
      </c>
      <c r="B462" s="2">
        <f t="shared" si="25"/>
        <v>2014</v>
      </c>
      <c r="C462" s="2">
        <f t="shared" si="23"/>
        <v>4</v>
      </c>
      <c r="D462" t="s">
        <v>405</v>
      </c>
      <c r="E462" t="s">
        <v>10</v>
      </c>
      <c r="F462" t="s">
        <v>39</v>
      </c>
      <c r="G462" t="s">
        <v>52</v>
      </c>
      <c r="H462" t="s">
        <v>544</v>
      </c>
      <c r="I462">
        <v>227.98</v>
      </c>
      <c r="J462">
        <v>3</v>
      </c>
      <c r="K462">
        <v>28.5</v>
      </c>
      <c r="L462" t="str">
        <f t="shared" si="24"/>
        <v>Yes</v>
      </c>
    </row>
    <row r="463" spans="1:12" x14ac:dyDescent="0.25">
      <c r="A463" s="1">
        <v>41748</v>
      </c>
      <c r="B463" s="2">
        <f t="shared" si="25"/>
        <v>2014</v>
      </c>
      <c r="C463" s="2">
        <f t="shared" si="23"/>
        <v>4</v>
      </c>
      <c r="D463" t="s">
        <v>545</v>
      </c>
      <c r="E463" t="s">
        <v>27</v>
      </c>
      <c r="F463" t="s">
        <v>34</v>
      </c>
      <c r="G463" t="s">
        <v>47</v>
      </c>
      <c r="H463" t="s">
        <v>546</v>
      </c>
      <c r="I463">
        <v>76.14</v>
      </c>
      <c r="J463">
        <v>3</v>
      </c>
      <c r="K463">
        <v>26.65</v>
      </c>
      <c r="L463" t="str">
        <f t="shared" si="24"/>
        <v>Yes</v>
      </c>
    </row>
    <row r="464" spans="1:12" x14ac:dyDescent="0.25">
      <c r="A464" s="1">
        <v>41748</v>
      </c>
      <c r="B464" s="2">
        <f t="shared" si="25"/>
        <v>2014</v>
      </c>
      <c r="C464" s="2">
        <f t="shared" si="23"/>
        <v>4</v>
      </c>
      <c r="D464" t="s">
        <v>547</v>
      </c>
      <c r="E464" t="s">
        <v>55</v>
      </c>
      <c r="F464" t="s">
        <v>11</v>
      </c>
      <c r="G464" t="s">
        <v>20</v>
      </c>
      <c r="H464" t="s">
        <v>548</v>
      </c>
      <c r="I464">
        <v>58.05</v>
      </c>
      <c r="J464">
        <v>3</v>
      </c>
      <c r="K464">
        <v>26.7</v>
      </c>
      <c r="L464" t="str">
        <f t="shared" si="24"/>
        <v>Yes</v>
      </c>
    </row>
    <row r="465" spans="1:12" x14ac:dyDescent="0.25">
      <c r="A465" s="1">
        <v>41748</v>
      </c>
      <c r="B465" s="2">
        <f t="shared" si="25"/>
        <v>2014</v>
      </c>
      <c r="C465" s="2">
        <f t="shared" si="23"/>
        <v>4</v>
      </c>
      <c r="D465" t="s">
        <v>547</v>
      </c>
      <c r="E465" t="s">
        <v>55</v>
      </c>
      <c r="F465" t="s">
        <v>11</v>
      </c>
      <c r="G465" t="s">
        <v>12</v>
      </c>
      <c r="H465" t="s">
        <v>549</v>
      </c>
      <c r="I465">
        <v>71.28</v>
      </c>
      <c r="J465">
        <v>11</v>
      </c>
      <c r="K465">
        <v>34.21</v>
      </c>
      <c r="L465" t="str">
        <f t="shared" si="24"/>
        <v>Yes</v>
      </c>
    </row>
    <row r="466" spans="1:12" x14ac:dyDescent="0.25">
      <c r="A466" s="1">
        <v>41749</v>
      </c>
      <c r="B466" s="2">
        <f t="shared" si="25"/>
        <v>2014</v>
      </c>
      <c r="C466" s="2">
        <f t="shared" si="23"/>
        <v>4</v>
      </c>
      <c r="D466" t="s">
        <v>58</v>
      </c>
      <c r="E466" t="s">
        <v>10</v>
      </c>
      <c r="F466" t="s">
        <v>34</v>
      </c>
      <c r="G466" t="s">
        <v>145</v>
      </c>
      <c r="H466" t="s">
        <v>550</v>
      </c>
      <c r="I466">
        <v>744.1</v>
      </c>
      <c r="J466">
        <v>5</v>
      </c>
      <c r="K466">
        <v>-95.67</v>
      </c>
      <c r="L466" t="str">
        <f t="shared" si="24"/>
        <v>No</v>
      </c>
    </row>
    <row r="467" spans="1:12" x14ac:dyDescent="0.25">
      <c r="A467" s="1">
        <v>41749</v>
      </c>
      <c r="B467" s="2">
        <f t="shared" si="25"/>
        <v>2014</v>
      </c>
      <c r="C467" s="2">
        <f t="shared" si="23"/>
        <v>4</v>
      </c>
      <c r="D467" t="s">
        <v>58</v>
      </c>
      <c r="E467" t="s">
        <v>10</v>
      </c>
      <c r="F467" t="s">
        <v>11</v>
      </c>
      <c r="G467" t="s">
        <v>18</v>
      </c>
      <c r="H467" t="s">
        <v>551</v>
      </c>
      <c r="I467">
        <v>44.84</v>
      </c>
      <c r="J467">
        <v>5</v>
      </c>
      <c r="K467">
        <v>5.61</v>
      </c>
      <c r="L467" t="str">
        <f t="shared" si="24"/>
        <v>Yes</v>
      </c>
    </row>
    <row r="468" spans="1:12" x14ac:dyDescent="0.25">
      <c r="A468" s="1">
        <v>41749</v>
      </c>
      <c r="B468" s="2">
        <f t="shared" si="25"/>
        <v>2014</v>
      </c>
      <c r="C468" s="2">
        <f t="shared" si="23"/>
        <v>4</v>
      </c>
      <c r="D468" t="s">
        <v>58</v>
      </c>
      <c r="E468" t="s">
        <v>10</v>
      </c>
      <c r="F468" t="s">
        <v>34</v>
      </c>
      <c r="G468" t="s">
        <v>145</v>
      </c>
      <c r="H468" t="s">
        <v>504</v>
      </c>
      <c r="I468">
        <v>401.59</v>
      </c>
      <c r="J468">
        <v>2</v>
      </c>
      <c r="K468">
        <v>-131.94999999999999</v>
      </c>
      <c r="L468" t="str">
        <f t="shared" si="24"/>
        <v>No</v>
      </c>
    </row>
    <row r="469" spans="1:12" x14ac:dyDescent="0.25">
      <c r="A469" s="1">
        <v>41749</v>
      </c>
      <c r="B469" s="2">
        <f t="shared" si="25"/>
        <v>2014</v>
      </c>
      <c r="C469" s="2">
        <f t="shared" si="23"/>
        <v>4</v>
      </c>
      <c r="D469" t="s">
        <v>552</v>
      </c>
      <c r="E469" t="s">
        <v>27</v>
      </c>
      <c r="F469" t="s">
        <v>34</v>
      </c>
      <c r="G469" t="s">
        <v>47</v>
      </c>
      <c r="H469" t="s">
        <v>553</v>
      </c>
      <c r="I469">
        <v>59.92</v>
      </c>
      <c r="J469">
        <v>4</v>
      </c>
      <c r="K469">
        <v>27.56</v>
      </c>
      <c r="L469" t="str">
        <f t="shared" si="24"/>
        <v>Yes</v>
      </c>
    </row>
    <row r="470" spans="1:12" x14ac:dyDescent="0.25">
      <c r="A470" s="1">
        <v>41750</v>
      </c>
      <c r="B470" s="2">
        <f t="shared" si="25"/>
        <v>2014</v>
      </c>
      <c r="C470" s="2">
        <f t="shared" si="23"/>
        <v>4</v>
      </c>
      <c r="D470" t="s">
        <v>554</v>
      </c>
      <c r="E470" t="s">
        <v>27</v>
      </c>
      <c r="F470" t="s">
        <v>11</v>
      </c>
      <c r="G470" t="s">
        <v>20</v>
      </c>
      <c r="H470" t="s">
        <v>555</v>
      </c>
      <c r="I470">
        <v>16.52</v>
      </c>
      <c r="J470">
        <v>5</v>
      </c>
      <c r="K470">
        <v>5.58</v>
      </c>
      <c r="L470" t="str">
        <f t="shared" si="24"/>
        <v>Yes</v>
      </c>
    </row>
    <row r="471" spans="1:12" x14ac:dyDescent="0.25">
      <c r="A471" s="1">
        <v>41750</v>
      </c>
      <c r="B471" s="2">
        <f t="shared" si="25"/>
        <v>2014</v>
      </c>
      <c r="C471" s="2">
        <f t="shared" si="23"/>
        <v>4</v>
      </c>
      <c r="D471" t="s">
        <v>556</v>
      </c>
      <c r="E471" t="s">
        <v>33</v>
      </c>
      <c r="F471" t="s">
        <v>11</v>
      </c>
      <c r="G471" t="s">
        <v>18</v>
      </c>
      <c r="H471" t="s">
        <v>557</v>
      </c>
      <c r="I471">
        <v>828.84</v>
      </c>
      <c r="J471">
        <v>6</v>
      </c>
      <c r="K471">
        <v>0</v>
      </c>
      <c r="L471" t="str">
        <f t="shared" si="24"/>
        <v>Break-Even</v>
      </c>
    </row>
    <row r="472" spans="1:12" x14ac:dyDescent="0.25">
      <c r="A472" s="1">
        <v>41751</v>
      </c>
      <c r="B472" s="2">
        <f t="shared" si="25"/>
        <v>2014</v>
      </c>
      <c r="C472" s="2">
        <f t="shared" si="23"/>
        <v>4</v>
      </c>
      <c r="D472" t="s">
        <v>558</v>
      </c>
      <c r="E472" t="s">
        <v>149</v>
      </c>
      <c r="F472" t="s">
        <v>11</v>
      </c>
      <c r="G472" t="s">
        <v>63</v>
      </c>
      <c r="H472" t="s">
        <v>64</v>
      </c>
      <c r="I472">
        <v>247.84</v>
      </c>
      <c r="J472">
        <v>8</v>
      </c>
      <c r="K472">
        <v>121.44</v>
      </c>
      <c r="L472" t="str">
        <f t="shared" si="24"/>
        <v>Yes</v>
      </c>
    </row>
    <row r="473" spans="1:12" x14ac:dyDescent="0.25">
      <c r="A473" s="1">
        <v>41751</v>
      </c>
      <c r="B473" s="2">
        <f t="shared" si="25"/>
        <v>2014</v>
      </c>
      <c r="C473" s="2">
        <f t="shared" si="23"/>
        <v>4</v>
      </c>
      <c r="D473" t="s">
        <v>558</v>
      </c>
      <c r="E473" t="s">
        <v>149</v>
      </c>
      <c r="F473" t="s">
        <v>11</v>
      </c>
      <c r="G473" t="s">
        <v>20</v>
      </c>
      <c r="H473" t="s">
        <v>559</v>
      </c>
      <c r="I473">
        <v>9.91</v>
      </c>
      <c r="J473">
        <v>3</v>
      </c>
      <c r="K473">
        <v>3.35</v>
      </c>
      <c r="L473" t="str">
        <f t="shared" si="24"/>
        <v>Yes</v>
      </c>
    </row>
    <row r="474" spans="1:12" x14ac:dyDescent="0.25">
      <c r="A474" s="1">
        <v>41752</v>
      </c>
      <c r="B474" s="2">
        <f t="shared" si="25"/>
        <v>2014</v>
      </c>
      <c r="C474" s="2">
        <f t="shared" si="23"/>
        <v>4</v>
      </c>
      <c r="D474" t="s">
        <v>560</v>
      </c>
      <c r="E474" t="s">
        <v>23</v>
      </c>
      <c r="F474" t="s">
        <v>11</v>
      </c>
      <c r="G474" t="s">
        <v>20</v>
      </c>
      <c r="H474" t="s">
        <v>561</v>
      </c>
      <c r="I474">
        <v>2.5</v>
      </c>
      <c r="J474">
        <v>3</v>
      </c>
      <c r="K474">
        <v>-1.75</v>
      </c>
      <c r="L474" t="str">
        <f t="shared" si="24"/>
        <v>No</v>
      </c>
    </row>
    <row r="475" spans="1:12" x14ac:dyDescent="0.25">
      <c r="A475" s="1">
        <v>41752</v>
      </c>
      <c r="B475" s="2">
        <f t="shared" si="25"/>
        <v>2014</v>
      </c>
      <c r="C475" s="2">
        <f t="shared" si="23"/>
        <v>4</v>
      </c>
      <c r="D475" t="s">
        <v>562</v>
      </c>
      <c r="E475" t="s">
        <v>78</v>
      </c>
      <c r="F475" t="s">
        <v>34</v>
      </c>
      <c r="G475" t="s">
        <v>35</v>
      </c>
      <c r="H475" t="s">
        <v>430</v>
      </c>
      <c r="I475">
        <v>281.37</v>
      </c>
      <c r="J475">
        <v>2</v>
      </c>
      <c r="K475">
        <v>-12.06</v>
      </c>
      <c r="L475" t="str">
        <f t="shared" si="24"/>
        <v>No</v>
      </c>
    </row>
    <row r="476" spans="1:12" x14ac:dyDescent="0.25">
      <c r="A476" s="1">
        <v>41752</v>
      </c>
      <c r="B476" s="2">
        <f t="shared" si="25"/>
        <v>2014</v>
      </c>
      <c r="C476" s="2">
        <f t="shared" si="23"/>
        <v>4</v>
      </c>
      <c r="D476" t="s">
        <v>562</v>
      </c>
      <c r="E476" t="s">
        <v>78</v>
      </c>
      <c r="F476" t="s">
        <v>11</v>
      </c>
      <c r="G476" t="s">
        <v>20</v>
      </c>
      <c r="H476" t="s">
        <v>436</v>
      </c>
      <c r="I476">
        <v>7.49</v>
      </c>
      <c r="J476">
        <v>8</v>
      </c>
      <c r="K476">
        <v>-5.24</v>
      </c>
      <c r="L476" t="str">
        <f t="shared" si="24"/>
        <v>No</v>
      </c>
    </row>
    <row r="477" spans="1:12" x14ac:dyDescent="0.25">
      <c r="A477" s="1">
        <v>41752</v>
      </c>
      <c r="B477" s="2">
        <f t="shared" si="25"/>
        <v>2014</v>
      </c>
      <c r="C477" s="2">
        <f t="shared" si="23"/>
        <v>4</v>
      </c>
      <c r="D477" t="s">
        <v>562</v>
      </c>
      <c r="E477" t="s">
        <v>78</v>
      </c>
      <c r="F477" t="s">
        <v>34</v>
      </c>
      <c r="G477" t="s">
        <v>47</v>
      </c>
      <c r="H477" t="s">
        <v>563</v>
      </c>
      <c r="I477">
        <v>22.34</v>
      </c>
      <c r="J477">
        <v>4</v>
      </c>
      <c r="K477">
        <v>7.82</v>
      </c>
      <c r="L477" t="str">
        <f t="shared" si="24"/>
        <v>Yes</v>
      </c>
    </row>
    <row r="478" spans="1:12" x14ac:dyDescent="0.25">
      <c r="A478" s="1">
        <v>41752</v>
      </c>
      <c r="B478" s="2">
        <f t="shared" si="25"/>
        <v>2014</v>
      </c>
      <c r="C478" s="2">
        <f t="shared" si="23"/>
        <v>4</v>
      </c>
      <c r="D478" t="s">
        <v>180</v>
      </c>
      <c r="E478" t="s">
        <v>27</v>
      </c>
      <c r="F478" t="s">
        <v>11</v>
      </c>
      <c r="G478" t="s">
        <v>12</v>
      </c>
      <c r="H478" t="s">
        <v>264</v>
      </c>
      <c r="I478">
        <v>48.91</v>
      </c>
      <c r="J478">
        <v>1</v>
      </c>
      <c r="K478">
        <v>22.99</v>
      </c>
      <c r="L478" t="str">
        <f t="shared" si="24"/>
        <v>Yes</v>
      </c>
    </row>
    <row r="479" spans="1:12" x14ac:dyDescent="0.25">
      <c r="A479" s="1">
        <v>41754</v>
      </c>
      <c r="B479" s="2">
        <f t="shared" si="25"/>
        <v>2014</v>
      </c>
      <c r="C479" s="2">
        <f t="shared" si="23"/>
        <v>4</v>
      </c>
      <c r="D479" t="s">
        <v>564</v>
      </c>
      <c r="E479" t="s">
        <v>10</v>
      </c>
      <c r="F479" t="s">
        <v>11</v>
      </c>
      <c r="G479" t="s">
        <v>12</v>
      </c>
      <c r="H479" t="s">
        <v>565</v>
      </c>
      <c r="I479">
        <v>10.37</v>
      </c>
      <c r="J479">
        <v>2</v>
      </c>
      <c r="K479">
        <v>3.63</v>
      </c>
      <c r="L479" t="str">
        <f t="shared" si="24"/>
        <v>Yes</v>
      </c>
    </row>
    <row r="480" spans="1:12" x14ac:dyDescent="0.25">
      <c r="A480" s="1">
        <v>41754</v>
      </c>
      <c r="B480" s="2">
        <f t="shared" si="25"/>
        <v>2014</v>
      </c>
      <c r="C480" s="2">
        <f t="shared" si="23"/>
        <v>4</v>
      </c>
      <c r="D480" t="s">
        <v>564</v>
      </c>
      <c r="E480" t="s">
        <v>10</v>
      </c>
      <c r="F480" t="s">
        <v>11</v>
      </c>
      <c r="G480" t="s">
        <v>24</v>
      </c>
      <c r="H480" t="s">
        <v>566</v>
      </c>
      <c r="I480">
        <v>6.24</v>
      </c>
      <c r="J480">
        <v>3</v>
      </c>
      <c r="K480">
        <v>0.55000000000000004</v>
      </c>
      <c r="L480" t="str">
        <f t="shared" si="24"/>
        <v>Yes</v>
      </c>
    </row>
    <row r="481" spans="1:12" x14ac:dyDescent="0.25">
      <c r="A481" s="1">
        <v>41754</v>
      </c>
      <c r="B481" s="2">
        <f t="shared" si="25"/>
        <v>2014</v>
      </c>
      <c r="C481" s="2">
        <f t="shared" si="23"/>
        <v>4</v>
      </c>
      <c r="D481" t="s">
        <v>567</v>
      </c>
      <c r="E481" t="s">
        <v>245</v>
      </c>
      <c r="F481" t="s">
        <v>39</v>
      </c>
      <c r="G481" t="s">
        <v>40</v>
      </c>
      <c r="H481" t="s">
        <v>568</v>
      </c>
      <c r="I481">
        <v>302.38</v>
      </c>
      <c r="J481">
        <v>3</v>
      </c>
      <c r="K481">
        <v>37.799999999999997</v>
      </c>
      <c r="L481" t="str">
        <f t="shared" si="24"/>
        <v>Yes</v>
      </c>
    </row>
    <row r="482" spans="1:12" x14ac:dyDescent="0.25">
      <c r="A482" s="1">
        <v>41754</v>
      </c>
      <c r="B482" s="2">
        <f t="shared" si="25"/>
        <v>2014</v>
      </c>
      <c r="C482" s="2">
        <f t="shared" si="23"/>
        <v>4</v>
      </c>
      <c r="D482" t="s">
        <v>569</v>
      </c>
      <c r="E482" t="s">
        <v>27</v>
      </c>
      <c r="F482" t="s">
        <v>34</v>
      </c>
      <c r="G482" t="s">
        <v>47</v>
      </c>
      <c r="H482" t="s">
        <v>570</v>
      </c>
      <c r="I482">
        <v>303.25</v>
      </c>
      <c r="J482">
        <v>5</v>
      </c>
      <c r="K482">
        <v>63.68</v>
      </c>
      <c r="L482" t="str">
        <f t="shared" si="24"/>
        <v>Yes</v>
      </c>
    </row>
    <row r="483" spans="1:12" x14ac:dyDescent="0.25">
      <c r="A483" s="1">
        <v>41754</v>
      </c>
      <c r="B483" s="2">
        <f t="shared" si="25"/>
        <v>2014</v>
      </c>
      <c r="C483" s="2">
        <f t="shared" si="23"/>
        <v>4</v>
      </c>
      <c r="D483" t="s">
        <v>569</v>
      </c>
      <c r="E483" t="s">
        <v>27</v>
      </c>
      <c r="F483" t="s">
        <v>11</v>
      </c>
      <c r="G483" t="s">
        <v>92</v>
      </c>
      <c r="H483" t="s">
        <v>571</v>
      </c>
      <c r="I483">
        <v>270.72000000000003</v>
      </c>
      <c r="J483">
        <v>3</v>
      </c>
      <c r="K483">
        <v>78.510000000000005</v>
      </c>
      <c r="L483" t="str">
        <f t="shared" si="24"/>
        <v>Yes</v>
      </c>
    </row>
    <row r="484" spans="1:12" x14ac:dyDescent="0.25">
      <c r="A484" s="1">
        <v>41754</v>
      </c>
      <c r="B484" s="2">
        <f t="shared" si="25"/>
        <v>2014</v>
      </c>
      <c r="C484" s="2">
        <f t="shared" si="23"/>
        <v>4</v>
      </c>
      <c r="D484" t="s">
        <v>569</v>
      </c>
      <c r="E484" t="s">
        <v>27</v>
      </c>
      <c r="F484" t="s">
        <v>34</v>
      </c>
      <c r="G484" t="s">
        <v>35</v>
      </c>
      <c r="H484" t="s">
        <v>572</v>
      </c>
      <c r="I484">
        <v>1487.04</v>
      </c>
      <c r="J484">
        <v>5</v>
      </c>
      <c r="K484">
        <v>148.69999999999999</v>
      </c>
      <c r="L484" t="str">
        <f t="shared" si="24"/>
        <v>Yes</v>
      </c>
    </row>
    <row r="485" spans="1:12" x14ac:dyDescent="0.25">
      <c r="A485" s="1">
        <v>41755</v>
      </c>
      <c r="B485" s="2">
        <f t="shared" si="25"/>
        <v>2014</v>
      </c>
      <c r="C485" s="2">
        <f t="shared" si="23"/>
        <v>4</v>
      </c>
      <c r="D485" t="s">
        <v>573</v>
      </c>
      <c r="E485" t="s">
        <v>27</v>
      </c>
      <c r="F485" t="s">
        <v>34</v>
      </c>
      <c r="G485" t="s">
        <v>35</v>
      </c>
      <c r="H485" t="s">
        <v>574</v>
      </c>
      <c r="I485">
        <v>230.28</v>
      </c>
      <c r="J485">
        <v>3</v>
      </c>
      <c r="K485">
        <v>23.03</v>
      </c>
      <c r="L485" t="str">
        <f t="shared" si="24"/>
        <v>Yes</v>
      </c>
    </row>
    <row r="486" spans="1:12" x14ac:dyDescent="0.25">
      <c r="A486" s="1">
        <v>41755</v>
      </c>
      <c r="B486" s="2">
        <f t="shared" si="25"/>
        <v>2014</v>
      </c>
      <c r="C486" s="2">
        <f t="shared" si="23"/>
        <v>4</v>
      </c>
      <c r="D486" t="s">
        <v>573</v>
      </c>
      <c r="E486" t="s">
        <v>27</v>
      </c>
      <c r="F486" t="s">
        <v>11</v>
      </c>
      <c r="G486" t="s">
        <v>20</v>
      </c>
      <c r="H486" t="s">
        <v>575</v>
      </c>
      <c r="I486">
        <v>18.29</v>
      </c>
      <c r="J486">
        <v>6</v>
      </c>
      <c r="K486">
        <v>5.72</v>
      </c>
      <c r="L486" t="str">
        <f t="shared" si="24"/>
        <v>Yes</v>
      </c>
    </row>
    <row r="487" spans="1:12" x14ac:dyDescent="0.25">
      <c r="A487" s="1">
        <v>41755</v>
      </c>
      <c r="B487" s="2">
        <f t="shared" si="25"/>
        <v>2014</v>
      </c>
      <c r="C487" s="2">
        <f t="shared" si="23"/>
        <v>4</v>
      </c>
      <c r="D487" t="s">
        <v>576</v>
      </c>
      <c r="E487" t="s">
        <v>27</v>
      </c>
      <c r="F487" t="s">
        <v>11</v>
      </c>
      <c r="G487" t="s">
        <v>24</v>
      </c>
      <c r="H487" t="s">
        <v>577</v>
      </c>
      <c r="I487">
        <v>21.4</v>
      </c>
      <c r="J487">
        <v>5</v>
      </c>
      <c r="K487">
        <v>6.21</v>
      </c>
      <c r="L487" t="str">
        <f t="shared" si="24"/>
        <v>Yes</v>
      </c>
    </row>
    <row r="488" spans="1:12" x14ac:dyDescent="0.25">
      <c r="A488" s="1">
        <v>41755</v>
      </c>
      <c r="B488" s="2">
        <f t="shared" si="25"/>
        <v>2014</v>
      </c>
      <c r="C488" s="2">
        <f t="shared" si="23"/>
        <v>4</v>
      </c>
      <c r="D488" t="s">
        <v>576</v>
      </c>
      <c r="E488" t="s">
        <v>27</v>
      </c>
      <c r="F488" t="s">
        <v>11</v>
      </c>
      <c r="G488" t="s">
        <v>16</v>
      </c>
      <c r="H488" t="s">
        <v>250</v>
      </c>
      <c r="I488">
        <v>12.6</v>
      </c>
      <c r="J488">
        <v>2</v>
      </c>
      <c r="K488">
        <v>5.8</v>
      </c>
      <c r="L488" t="str">
        <f t="shared" si="24"/>
        <v>Yes</v>
      </c>
    </row>
    <row r="489" spans="1:12" x14ac:dyDescent="0.25">
      <c r="A489" s="1">
        <v>41757</v>
      </c>
      <c r="B489" s="2">
        <f t="shared" si="25"/>
        <v>2014</v>
      </c>
      <c r="C489" s="2">
        <f t="shared" si="23"/>
        <v>4</v>
      </c>
      <c r="D489" t="s">
        <v>578</v>
      </c>
      <c r="E489" t="s">
        <v>531</v>
      </c>
      <c r="F489" t="s">
        <v>11</v>
      </c>
      <c r="G489" t="s">
        <v>20</v>
      </c>
      <c r="H489" t="s">
        <v>579</v>
      </c>
      <c r="I489">
        <v>20.86</v>
      </c>
      <c r="J489">
        <v>2</v>
      </c>
      <c r="K489">
        <v>9.39</v>
      </c>
      <c r="L489" t="str">
        <f t="shared" si="24"/>
        <v>Yes</v>
      </c>
    </row>
    <row r="490" spans="1:12" x14ac:dyDescent="0.25">
      <c r="A490" s="1">
        <v>41757</v>
      </c>
      <c r="B490" s="2">
        <f t="shared" si="25"/>
        <v>2014</v>
      </c>
      <c r="C490" s="2">
        <f t="shared" si="23"/>
        <v>4</v>
      </c>
      <c r="D490" t="s">
        <v>578</v>
      </c>
      <c r="E490" t="s">
        <v>531</v>
      </c>
      <c r="F490" t="s">
        <v>11</v>
      </c>
      <c r="G490" t="s">
        <v>18</v>
      </c>
      <c r="H490" t="s">
        <v>580</v>
      </c>
      <c r="I490">
        <v>497.61</v>
      </c>
      <c r="J490">
        <v>9</v>
      </c>
      <c r="K490">
        <v>129.38</v>
      </c>
      <c r="L490" t="str">
        <f t="shared" si="24"/>
        <v>Yes</v>
      </c>
    </row>
    <row r="491" spans="1:12" x14ac:dyDescent="0.25">
      <c r="A491" s="1">
        <v>41757</v>
      </c>
      <c r="B491" s="2">
        <f t="shared" si="25"/>
        <v>2014</v>
      </c>
      <c r="C491" s="2">
        <f t="shared" si="23"/>
        <v>4</v>
      </c>
      <c r="D491" t="s">
        <v>578</v>
      </c>
      <c r="E491" t="s">
        <v>531</v>
      </c>
      <c r="F491" t="s">
        <v>11</v>
      </c>
      <c r="G491" t="s">
        <v>24</v>
      </c>
      <c r="H491" t="s">
        <v>581</v>
      </c>
      <c r="I491">
        <v>5.34</v>
      </c>
      <c r="J491">
        <v>2</v>
      </c>
      <c r="K491">
        <v>1.5</v>
      </c>
      <c r="L491" t="str">
        <f t="shared" si="24"/>
        <v>Yes</v>
      </c>
    </row>
    <row r="492" spans="1:12" x14ac:dyDescent="0.25">
      <c r="A492" s="1">
        <v>41757</v>
      </c>
      <c r="B492" s="2">
        <f t="shared" si="25"/>
        <v>2014</v>
      </c>
      <c r="C492" s="2">
        <f t="shared" si="23"/>
        <v>4</v>
      </c>
      <c r="D492" t="s">
        <v>578</v>
      </c>
      <c r="E492" t="s">
        <v>531</v>
      </c>
      <c r="F492" t="s">
        <v>11</v>
      </c>
      <c r="G492" t="s">
        <v>16</v>
      </c>
      <c r="H492" t="s">
        <v>582</v>
      </c>
      <c r="I492">
        <v>3.15</v>
      </c>
      <c r="J492">
        <v>1</v>
      </c>
      <c r="K492">
        <v>1.51</v>
      </c>
      <c r="L492" t="str">
        <f t="shared" si="24"/>
        <v>Yes</v>
      </c>
    </row>
    <row r="493" spans="1:12" x14ac:dyDescent="0.25">
      <c r="A493" s="1">
        <v>41757</v>
      </c>
      <c r="B493" s="2">
        <f t="shared" si="25"/>
        <v>2014</v>
      </c>
      <c r="C493" s="2">
        <f t="shared" si="23"/>
        <v>4</v>
      </c>
      <c r="D493" t="s">
        <v>583</v>
      </c>
      <c r="E493" t="s">
        <v>78</v>
      </c>
      <c r="F493" t="s">
        <v>11</v>
      </c>
      <c r="G493" t="s">
        <v>16</v>
      </c>
      <c r="H493" t="s">
        <v>584</v>
      </c>
      <c r="I493">
        <v>6.91</v>
      </c>
      <c r="J493">
        <v>3</v>
      </c>
      <c r="K493">
        <v>2.5099999999999998</v>
      </c>
      <c r="L493" t="str">
        <f t="shared" si="24"/>
        <v>Yes</v>
      </c>
    </row>
    <row r="494" spans="1:12" x14ac:dyDescent="0.25">
      <c r="A494" s="1">
        <v>41757</v>
      </c>
      <c r="B494" s="2">
        <f t="shared" si="25"/>
        <v>2014</v>
      </c>
      <c r="C494" s="2">
        <f t="shared" si="23"/>
        <v>4</v>
      </c>
      <c r="D494" t="s">
        <v>583</v>
      </c>
      <c r="E494" t="s">
        <v>78</v>
      </c>
      <c r="F494" t="s">
        <v>11</v>
      </c>
      <c r="G494" t="s">
        <v>18</v>
      </c>
      <c r="H494" t="s">
        <v>585</v>
      </c>
      <c r="I494">
        <v>27.1</v>
      </c>
      <c r="J494">
        <v>3</v>
      </c>
      <c r="K494">
        <v>2.0299999999999998</v>
      </c>
      <c r="L494" t="str">
        <f t="shared" si="24"/>
        <v>Yes</v>
      </c>
    </row>
    <row r="495" spans="1:12" x14ac:dyDescent="0.25">
      <c r="A495" s="1">
        <v>41757</v>
      </c>
      <c r="B495" s="2">
        <f t="shared" si="25"/>
        <v>2014</v>
      </c>
      <c r="C495" s="2">
        <f t="shared" si="23"/>
        <v>4</v>
      </c>
      <c r="D495" t="s">
        <v>583</v>
      </c>
      <c r="E495" t="s">
        <v>78</v>
      </c>
      <c r="F495" t="s">
        <v>11</v>
      </c>
      <c r="G495" t="s">
        <v>18</v>
      </c>
      <c r="H495" t="s">
        <v>586</v>
      </c>
      <c r="I495">
        <v>177.57</v>
      </c>
      <c r="J495">
        <v>2</v>
      </c>
      <c r="K495">
        <v>-37.729999999999997</v>
      </c>
      <c r="L495" t="str">
        <f t="shared" si="24"/>
        <v>No</v>
      </c>
    </row>
    <row r="496" spans="1:12" x14ac:dyDescent="0.25">
      <c r="A496" s="1">
        <v>41757</v>
      </c>
      <c r="B496" s="2">
        <f t="shared" si="25"/>
        <v>2014</v>
      </c>
      <c r="C496" s="2">
        <f t="shared" si="23"/>
        <v>4</v>
      </c>
      <c r="D496" t="s">
        <v>587</v>
      </c>
      <c r="E496" t="s">
        <v>27</v>
      </c>
      <c r="F496" t="s">
        <v>39</v>
      </c>
      <c r="G496" t="s">
        <v>40</v>
      </c>
      <c r="H496" t="s">
        <v>588</v>
      </c>
      <c r="I496">
        <v>1679.96</v>
      </c>
      <c r="J496">
        <v>5</v>
      </c>
      <c r="K496">
        <v>126</v>
      </c>
      <c r="L496" t="str">
        <f t="shared" si="24"/>
        <v>Yes</v>
      </c>
    </row>
    <row r="497" spans="1:12" x14ac:dyDescent="0.25">
      <c r="A497" s="1">
        <v>41757</v>
      </c>
      <c r="B497" s="2">
        <f t="shared" si="25"/>
        <v>2014</v>
      </c>
      <c r="C497" s="2">
        <f t="shared" si="23"/>
        <v>4</v>
      </c>
      <c r="D497" t="s">
        <v>589</v>
      </c>
      <c r="E497" t="s">
        <v>149</v>
      </c>
      <c r="F497" t="s">
        <v>39</v>
      </c>
      <c r="G497" t="s">
        <v>52</v>
      </c>
      <c r="H497" t="s">
        <v>198</v>
      </c>
      <c r="I497">
        <v>159.97999999999999</v>
      </c>
      <c r="J497">
        <v>2</v>
      </c>
      <c r="K497">
        <v>57.59</v>
      </c>
      <c r="L497" t="str">
        <f t="shared" si="24"/>
        <v>Yes</v>
      </c>
    </row>
    <row r="498" spans="1:12" x14ac:dyDescent="0.25">
      <c r="A498" s="1">
        <v>41758</v>
      </c>
      <c r="B498" s="2">
        <f t="shared" si="25"/>
        <v>2014</v>
      </c>
      <c r="C498" s="2">
        <f t="shared" si="23"/>
        <v>4</v>
      </c>
      <c r="D498" t="s">
        <v>590</v>
      </c>
      <c r="E498" t="s">
        <v>149</v>
      </c>
      <c r="F498" t="s">
        <v>34</v>
      </c>
      <c r="G498" t="s">
        <v>47</v>
      </c>
      <c r="H498" t="s">
        <v>591</v>
      </c>
      <c r="I498">
        <v>17.46</v>
      </c>
      <c r="J498">
        <v>2</v>
      </c>
      <c r="K498">
        <v>5.94</v>
      </c>
      <c r="L498" t="str">
        <f t="shared" si="24"/>
        <v>Yes</v>
      </c>
    </row>
    <row r="499" spans="1:12" x14ac:dyDescent="0.25">
      <c r="A499" s="1">
        <v>41758</v>
      </c>
      <c r="B499" s="2">
        <f t="shared" si="25"/>
        <v>2014</v>
      </c>
      <c r="C499" s="2">
        <f t="shared" si="23"/>
        <v>4</v>
      </c>
      <c r="D499" t="s">
        <v>592</v>
      </c>
      <c r="E499" t="s">
        <v>62</v>
      </c>
      <c r="F499" t="s">
        <v>34</v>
      </c>
      <c r="G499" t="s">
        <v>35</v>
      </c>
      <c r="H499" t="s">
        <v>416</v>
      </c>
      <c r="I499">
        <v>51.96</v>
      </c>
      <c r="J499">
        <v>2</v>
      </c>
      <c r="K499">
        <v>12.99</v>
      </c>
      <c r="L499" t="str">
        <f t="shared" si="24"/>
        <v>Yes</v>
      </c>
    </row>
    <row r="500" spans="1:12" x14ac:dyDescent="0.25">
      <c r="A500" s="1">
        <v>41758</v>
      </c>
      <c r="B500" s="2">
        <f t="shared" si="25"/>
        <v>2014</v>
      </c>
      <c r="C500" s="2">
        <f t="shared" si="23"/>
        <v>4</v>
      </c>
      <c r="D500" t="s">
        <v>592</v>
      </c>
      <c r="E500" t="s">
        <v>62</v>
      </c>
      <c r="F500" t="s">
        <v>11</v>
      </c>
      <c r="G500" t="s">
        <v>20</v>
      </c>
      <c r="H500" t="s">
        <v>318</v>
      </c>
      <c r="I500">
        <v>17.940000000000001</v>
      </c>
      <c r="J500">
        <v>3</v>
      </c>
      <c r="K500">
        <v>8.61</v>
      </c>
      <c r="L500" t="str">
        <f t="shared" si="24"/>
        <v>Yes</v>
      </c>
    </row>
    <row r="501" spans="1:12" x14ac:dyDescent="0.25">
      <c r="A501" s="1">
        <v>41758</v>
      </c>
      <c r="B501" s="2">
        <f t="shared" si="25"/>
        <v>2014</v>
      </c>
      <c r="C501" s="2">
        <f t="shared" si="23"/>
        <v>4</v>
      </c>
      <c r="D501" t="s">
        <v>593</v>
      </c>
      <c r="E501" t="s">
        <v>120</v>
      </c>
      <c r="F501" t="s">
        <v>34</v>
      </c>
      <c r="G501" t="s">
        <v>35</v>
      </c>
      <c r="H501" t="s">
        <v>594</v>
      </c>
      <c r="I501">
        <v>561.58000000000004</v>
      </c>
      <c r="J501">
        <v>2</v>
      </c>
      <c r="K501">
        <v>70.2</v>
      </c>
      <c r="L501" t="str">
        <f t="shared" si="24"/>
        <v>Yes</v>
      </c>
    </row>
    <row r="502" spans="1:12" x14ac:dyDescent="0.25">
      <c r="A502" s="1">
        <v>41758</v>
      </c>
      <c r="B502" s="2">
        <f t="shared" si="25"/>
        <v>2014</v>
      </c>
      <c r="C502" s="2">
        <f t="shared" si="23"/>
        <v>4</v>
      </c>
      <c r="D502" t="s">
        <v>593</v>
      </c>
      <c r="E502" t="s">
        <v>120</v>
      </c>
      <c r="F502" t="s">
        <v>11</v>
      </c>
      <c r="G502" t="s">
        <v>18</v>
      </c>
      <c r="H502" t="s">
        <v>595</v>
      </c>
      <c r="I502">
        <v>99.92</v>
      </c>
      <c r="J502">
        <v>5</v>
      </c>
      <c r="K502">
        <v>-1.25</v>
      </c>
      <c r="L502" t="str">
        <f t="shared" si="24"/>
        <v>No</v>
      </c>
    </row>
    <row r="503" spans="1:12" x14ac:dyDescent="0.25">
      <c r="A503" s="1">
        <v>41758</v>
      </c>
      <c r="B503" s="2">
        <f t="shared" si="25"/>
        <v>2014</v>
      </c>
      <c r="C503" s="2">
        <f t="shared" si="23"/>
        <v>4</v>
      </c>
      <c r="D503" t="s">
        <v>596</v>
      </c>
      <c r="E503" t="s">
        <v>59</v>
      </c>
      <c r="F503" t="s">
        <v>39</v>
      </c>
      <c r="G503" t="s">
        <v>40</v>
      </c>
      <c r="H503" t="s">
        <v>597</v>
      </c>
      <c r="I503">
        <v>19.98</v>
      </c>
      <c r="J503">
        <v>2</v>
      </c>
      <c r="K503">
        <v>5.19</v>
      </c>
      <c r="L503" t="str">
        <f t="shared" si="24"/>
        <v>Yes</v>
      </c>
    </row>
    <row r="504" spans="1:12" x14ac:dyDescent="0.25">
      <c r="A504" s="1">
        <v>41759</v>
      </c>
      <c r="B504" s="2">
        <f t="shared" si="25"/>
        <v>2014</v>
      </c>
      <c r="C504" s="2">
        <f t="shared" si="23"/>
        <v>4</v>
      </c>
      <c r="D504" t="s">
        <v>217</v>
      </c>
      <c r="E504" t="s">
        <v>329</v>
      </c>
      <c r="F504" t="s">
        <v>39</v>
      </c>
      <c r="G504" t="s">
        <v>52</v>
      </c>
      <c r="H504" t="s">
        <v>598</v>
      </c>
      <c r="I504">
        <v>47.79</v>
      </c>
      <c r="J504">
        <v>3</v>
      </c>
      <c r="K504">
        <v>16.25</v>
      </c>
      <c r="L504" t="str">
        <f t="shared" si="24"/>
        <v>Yes</v>
      </c>
    </row>
    <row r="505" spans="1:12" x14ac:dyDescent="0.25">
      <c r="A505" s="1">
        <v>41759</v>
      </c>
      <c r="B505" s="2">
        <f t="shared" si="25"/>
        <v>2014</v>
      </c>
      <c r="C505" s="2">
        <f t="shared" si="23"/>
        <v>4</v>
      </c>
      <c r="D505" t="s">
        <v>599</v>
      </c>
      <c r="E505" t="s">
        <v>33</v>
      </c>
      <c r="F505" t="s">
        <v>11</v>
      </c>
      <c r="G505" t="s">
        <v>24</v>
      </c>
      <c r="H505" t="s">
        <v>600</v>
      </c>
      <c r="I505">
        <v>174.95</v>
      </c>
      <c r="J505">
        <v>5</v>
      </c>
      <c r="K505">
        <v>45.49</v>
      </c>
      <c r="L505" t="str">
        <f t="shared" si="24"/>
        <v>Yes</v>
      </c>
    </row>
    <row r="506" spans="1:12" x14ac:dyDescent="0.25">
      <c r="A506" s="1">
        <v>41759</v>
      </c>
      <c r="B506" s="2">
        <f t="shared" si="25"/>
        <v>2014</v>
      </c>
      <c r="C506" s="2">
        <f t="shared" si="23"/>
        <v>4</v>
      </c>
      <c r="D506" t="s">
        <v>599</v>
      </c>
      <c r="E506" t="s">
        <v>33</v>
      </c>
      <c r="F506" t="s">
        <v>11</v>
      </c>
      <c r="G506" t="s">
        <v>18</v>
      </c>
      <c r="H506" t="s">
        <v>374</v>
      </c>
      <c r="I506">
        <v>826</v>
      </c>
      <c r="J506">
        <v>5</v>
      </c>
      <c r="K506">
        <v>214.76</v>
      </c>
      <c r="L506" t="str">
        <f t="shared" si="24"/>
        <v>Yes</v>
      </c>
    </row>
    <row r="507" spans="1:12" x14ac:dyDescent="0.25">
      <c r="A507" s="1">
        <v>41760</v>
      </c>
      <c r="B507" s="2">
        <f t="shared" si="25"/>
        <v>2014</v>
      </c>
      <c r="C507" s="2">
        <f t="shared" si="23"/>
        <v>5</v>
      </c>
      <c r="D507" t="s">
        <v>22</v>
      </c>
      <c r="E507" t="s">
        <v>23</v>
      </c>
      <c r="F507" t="s">
        <v>11</v>
      </c>
      <c r="G507" t="s">
        <v>24</v>
      </c>
      <c r="H507" t="s">
        <v>25</v>
      </c>
      <c r="I507">
        <v>19.54</v>
      </c>
      <c r="J507">
        <v>3</v>
      </c>
      <c r="K507">
        <v>4.88</v>
      </c>
      <c r="L507" t="str">
        <f t="shared" si="24"/>
        <v>Yes</v>
      </c>
    </row>
    <row r="508" spans="1:12" x14ac:dyDescent="0.25">
      <c r="A508" s="1">
        <v>41762</v>
      </c>
      <c r="B508" s="2">
        <f t="shared" si="25"/>
        <v>2014</v>
      </c>
      <c r="C508" s="2">
        <f t="shared" si="23"/>
        <v>5</v>
      </c>
      <c r="D508" t="s">
        <v>259</v>
      </c>
      <c r="E508" t="s">
        <v>149</v>
      </c>
      <c r="F508" t="s">
        <v>11</v>
      </c>
      <c r="G508" t="s">
        <v>24</v>
      </c>
      <c r="H508" t="s">
        <v>260</v>
      </c>
      <c r="I508">
        <v>59.52</v>
      </c>
      <c r="J508">
        <v>3</v>
      </c>
      <c r="K508">
        <v>15.48</v>
      </c>
      <c r="L508" t="str">
        <f t="shared" si="24"/>
        <v>Yes</v>
      </c>
    </row>
    <row r="509" spans="1:12" x14ac:dyDescent="0.25">
      <c r="A509" s="1">
        <v>41762</v>
      </c>
      <c r="B509" s="2">
        <f t="shared" si="25"/>
        <v>2014</v>
      </c>
      <c r="C509" s="2">
        <f t="shared" si="23"/>
        <v>5</v>
      </c>
      <c r="D509" t="s">
        <v>259</v>
      </c>
      <c r="E509" t="s">
        <v>149</v>
      </c>
      <c r="F509" t="s">
        <v>39</v>
      </c>
      <c r="G509" t="s">
        <v>52</v>
      </c>
      <c r="H509" t="s">
        <v>261</v>
      </c>
      <c r="I509">
        <v>479.97</v>
      </c>
      <c r="J509">
        <v>3</v>
      </c>
      <c r="K509">
        <v>177.59</v>
      </c>
      <c r="L509" t="str">
        <f t="shared" si="24"/>
        <v>Yes</v>
      </c>
    </row>
    <row r="510" spans="1:12" x14ac:dyDescent="0.25">
      <c r="A510" s="1">
        <v>41762</v>
      </c>
      <c r="B510" s="2">
        <f t="shared" si="25"/>
        <v>2014</v>
      </c>
      <c r="C510" s="2">
        <f t="shared" si="23"/>
        <v>5</v>
      </c>
      <c r="D510" t="s">
        <v>259</v>
      </c>
      <c r="E510" t="s">
        <v>149</v>
      </c>
      <c r="F510" t="s">
        <v>11</v>
      </c>
      <c r="G510" t="s">
        <v>200</v>
      </c>
      <c r="H510" t="s">
        <v>262</v>
      </c>
      <c r="I510">
        <v>18.62</v>
      </c>
      <c r="J510">
        <v>2</v>
      </c>
      <c r="K510">
        <v>5.4</v>
      </c>
      <c r="L510" t="str">
        <f t="shared" si="24"/>
        <v>Yes</v>
      </c>
    </row>
    <row r="511" spans="1:12" x14ac:dyDescent="0.25">
      <c r="A511" s="1">
        <v>41762</v>
      </c>
      <c r="B511" s="2">
        <f t="shared" si="25"/>
        <v>2014</v>
      </c>
      <c r="C511" s="2">
        <f t="shared" si="23"/>
        <v>5</v>
      </c>
      <c r="D511" t="s">
        <v>259</v>
      </c>
      <c r="E511" t="s">
        <v>149</v>
      </c>
      <c r="F511" t="s">
        <v>11</v>
      </c>
      <c r="G511" t="s">
        <v>20</v>
      </c>
      <c r="H511" t="s">
        <v>263</v>
      </c>
      <c r="I511">
        <v>49.63</v>
      </c>
      <c r="J511">
        <v>6</v>
      </c>
      <c r="K511">
        <v>16.75</v>
      </c>
      <c r="L511" t="str">
        <f t="shared" si="24"/>
        <v>Yes</v>
      </c>
    </row>
    <row r="512" spans="1:12" x14ac:dyDescent="0.25">
      <c r="A512" s="1">
        <v>41762</v>
      </c>
      <c r="B512" s="2">
        <f t="shared" si="25"/>
        <v>2014</v>
      </c>
      <c r="C512" s="2">
        <f t="shared" si="23"/>
        <v>5</v>
      </c>
      <c r="D512" t="s">
        <v>259</v>
      </c>
      <c r="E512" t="s">
        <v>149</v>
      </c>
      <c r="F512" t="s">
        <v>11</v>
      </c>
      <c r="G512" t="s">
        <v>12</v>
      </c>
      <c r="H512" t="s">
        <v>264</v>
      </c>
      <c r="I512">
        <v>97.82</v>
      </c>
      <c r="J512">
        <v>2</v>
      </c>
      <c r="K512">
        <v>45.98</v>
      </c>
      <c r="L512" t="str">
        <f t="shared" si="24"/>
        <v>Yes</v>
      </c>
    </row>
    <row r="513" spans="1:12" x14ac:dyDescent="0.25">
      <c r="A513" s="1">
        <v>41763</v>
      </c>
      <c r="B513" s="2">
        <f t="shared" si="25"/>
        <v>2014</v>
      </c>
      <c r="C513" s="2">
        <f t="shared" si="23"/>
        <v>5</v>
      </c>
      <c r="D513" t="s">
        <v>456</v>
      </c>
      <c r="E513" t="s">
        <v>149</v>
      </c>
      <c r="F513" t="s">
        <v>11</v>
      </c>
      <c r="G513" t="s">
        <v>12</v>
      </c>
      <c r="H513" t="s">
        <v>457</v>
      </c>
      <c r="I513">
        <v>55.48</v>
      </c>
      <c r="J513">
        <v>1</v>
      </c>
      <c r="K513">
        <v>26.63</v>
      </c>
      <c r="L513" t="str">
        <f t="shared" si="24"/>
        <v>Yes</v>
      </c>
    </row>
    <row r="514" spans="1:12" x14ac:dyDescent="0.25">
      <c r="A514" s="1">
        <v>41763</v>
      </c>
      <c r="B514" s="2">
        <f t="shared" si="25"/>
        <v>2014</v>
      </c>
      <c r="C514" s="2">
        <f t="shared" ref="C514:C577" si="26">MONTH(A514)</f>
        <v>5</v>
      </c>
      <c r="D514" t="s">
        <v>458</v>
      </c>
      <c r="E514" t="s">
        <v>55</v>
      </c>
      <c r="F514" t="s">
        <v>11</v>
      </c>
      <c r="G514" t="s">
        <v>24</v>
      </c>
      <c r="H514" t="s">
        <v>459</v>
      </c>
      <c r="I514">
        <v>22.96</v>
      </c>
      <c r="J514">
        <v>7</v>
      </c>
      <c r="K514">
        <v>7.58</v>
      </c>
      <c r="L514" t="str">
        <f t="shared" ref="L514:L577" si="27">IF(K514=0,"Break-Even",IF(K514&gt;0,"Yes","No"))</f>
        <v>Yes</v>
      </c>
    </row>
    <row r="515" spans="1:12" x14ac:dyDescent="0.25">
      <c r="A515" s="1">
        <v>41763</v>
      </c>
      <c r="B515" s="2">
        <f t="shared" si="25"/>
        <v>2014</v>
      </c>
      <c r="C515" s="2">
        <f t="shared" si="26"/>
        <v>5</v>
      </c>
      <c r="D515" t="s">
        <v>458</v>
      </c>
      <c r="E515" t="s">
        <v>55</v>
      </c>
      <c r="F515" t="s">
        <v>39</v>
      </c>
      <c r="G515" t="s">
        <v>40</v>
      </c>
      <c r="H515" t="s">
        <v>174</v>
      </c>
      <c r="I515">
        <v>28.99</v>
      </c>
      <c r="J515">
        <v>1</v>
      </c>
      <c r="K515">
        <v>8.41</v>
      </c>
      <c r="L515" t="str">
        <f t="shared" si="27"/>
        <v>Yes</v>
      </c>
    </row>
    <row r="516" spans="1:12" x14ac:dyDescent="0.25">
      <c r="A516" s="1">
        <v>41763</v>
      </c>
      <c r="B516" s="2">
        <f t="shared" si="25"/>
        <v>2014</v>
      </c>
      <c r="C516" s="2">
        <f t="shared" si="26"/>
        <v>5</v>
      </c>
      <c r="D516" t="s">
        <v>458</v>
      </c>
      <c r="E516" t="s">
        <v>55</v>
      </c>
      <c r="F516" t="s">
        <v>11</v>
      </c>
      <c r="G516" t="s">
        <v>12</v>
      </c>
      <c r="H516" t="s">
        <v>331</v>
      </c>
      <c r="I516">
        <v>12.96</v>
      </c>
      <c r="J516">
        <v>2</v>
      </c>
      <c r="K516">
        <v>6.35</v>
      </c>
      <c r="L516" t="str">
        <f t="shared" si="27"/>
        <v>Yes</v>
      </c>
    </row>
    <row r="517" spans="1:12" x14ac:dyDescent="0.25">
      <c r="A517" s="1">
        <v>41763</v>
      </c>
      <c r="B517" s="2">
        <f t="shared" si="25"/>
        <v>2014</v>
      </c>
      <c r="C517" s="2">
        <f t="shared" si="26"/>
        <v>5</v>
      </c>
      <c r="D517" t="s">
        <v>458</v>
      </c>
      <c r="E517" t="s">
        <v>55</v>
      </c>
      <c r="F517" t="s">
        <v>11</v>
      </c>
      <c r="G517" t="s">
        <v>24</v>
      </c>
      <c r="H517" t="s">
        <v>460</v>
      </c>
      <c r="I517">
        <v>22.96</v>
      </c>
      <c r="J517">
        <v>7</v>
      </c>
      <c r="K517">
        <v>6.66</v>
      </c>
      <c r="L517" t="str">
        <f t="shared" si="27"/>
        <v>Yes</v>
      </c>
    </row>
    <row r="518" spans="1:12" x14ac:dyDescent="0.25">
      <c r="A518" s="1">
        <v>41763</v>
      </c>
      <c r="B518" s="2">
        <f t="shared" si="25"/>
        <v>2014</v>
      </c>
      <c r="C518" s="2">
        <f t="shared" si="26"/>
        <v>5</v>
      </c>
      <c r="D518" t="s">
        <v>458</v>
      </c>
      <c r="E518" t="s">
        <v>55</v>
      </c>
      <c r="F518" t="s">
        <v>11</v>
      </c>
      <c r="G518" t="s">
        <v>200</v>
      </c>
      <c r="H518" t="s">
        <v>461</v>
      </c>
      <c r="I518">
        <v>4164.05</v>
      </c>
      <c r="J518">
        <v>5</v>
      </c>
      <c r="K518">
        <v>83.28</v>
      </c>
      <c r="L518" t="str">
        <f t="shared" si="27"/>
        <v>Yes</v>
      </c>
    </row>
    <row r="519" spans="1:12" x14ac:dyDescent="0.25">
      <c r="A519" s="1">
        <v>41763</v>
      </c>
      <c r="B519" s="2">
        <f t="shared" si="25"/>
        <v>2014</v>
      </c>
      <c r="C519" s="2">
        <f t="shared" si="26"/>
        <v>5</v>
      </c>
      <c r="D519" t="s">
        <v>462</v>
      </c>
      <c r="E519" t="s">
        <v>15</v>
      </c>
      <c r="F519" t="s">
        <v>11</v>
      </c>
      <c r="G519" t="s">
        <v>18</v>
      </c>
      <c r="H519" t="s">
        <v>463</v>
      </c>
      <c r="I519">
        <v>49.63</v>
      </c>
      <c r="J519">
        <v>4</v>
      </c>
      <c r="K519">
        <v>3.72</v>
      </c>
      <c r="L519" t="str">
        <f t="shared" si="27"/>
        <v>Yes</v>
      </c>
    </row>
    <row r="520" spans="1:12" x14ac:dyDescent="0.25">
      <c r="A520" s="1">
        <v>41763</v>
      </c>
      <c r="B520" s="2">
        <f t="shared" si="25"/>
        <v>2014</v>
      </c>
      <c r="C520" s="2">
        <f t="shared" si="26"/>
        <v>5</v>
      </c>
      <c r="D520" t="s">
        <v>462</v>
      </c>
      <c r="E520" t="s">
        <v>15</v>
      </c>
      <c r="F520" t="s">
        <v>11</v>
      </c>
      <c r="G520" t="s">
        <v>18</v>
      </c>
      <c r="H520" t="s">
        <v>464</v>
      </c>
      <c r="I520">
        <v>52.1</v>
      </c>
      <c r="J520">
        <v>4</v>
      </c>
      <c r="K520">
        <v>3.91</v>
      </c>
      <c r="L520" t="str">
        <f t="shared" si="27"/>
        <v>Yes</v>
      </c>
    </row>
    <row r="521" spans="1:12" x14ac:dyDescent="0.25">
      <c r="A521" s="1">
        <v>41763</v>
      </c>
      <c r="B521" s="2">
        <f t="shared" si="25"/>
        <v>2014</v>
      </c>
      <c r="C521" s="2">
        <f t="shared" si="26"/>
        <v>5</v>
      </c>
      <c r="D521" t="s">
        <v>465</v>
      </c>
      <c r="E521" t="s">
        <v>110</v>
      </c>
      <c r="F521" t="s">
        <v>11</v>
      </c>
      <c r="G521" t="s">
        <v>24</v>
      </c>
      <c r="H521" t="s">
        <v>466</v>
      </c>
      <c r="I521">
        <v>26.7</v>
      </c>
      <c r="J521">
        <v>2</v>
      </c>
      <c r="K521">
        <v>7.48</v>
      </c>
      <c r="L521" t="str">
        <f t="shared" si="27"/>
        <v>Yes</v>
      </c>
    </row>
    <row r="522" spans="1:12" x14ac:dyDescent="0.25">
      <c r="A522" s="1">
        <v>41763</v>
      </c>
      <c r="B522" s="2">
        <f t="shared" si="25"/>
        <v>2014</v>
      </c>
      <c r="C522" s="2">
        <f t="shared" si="26"/>
        <v>5</v>
      </c>
      <c r="D522" t="s">
        <v>465</v>
      </c>
      <c r="E522" t="s">
        <v>110</v>
      </c>
      <c r="F522" t="s">
        <v>11</v>
      </c>
      <c r="G522" t="s">
        <v>20</v>
      </c>
      <c r="H522" t="s">
        <v>467</v>
      </c>
      <c r="I522">
        <v>40.200000000000003</v>
      </c>
      <c r="J522">
        <v>5</v>
      </c>
      <c r="K522">
        <v>18.09</v>
      </c>
      <c r="L522" t="str">
        <f t="shared" si="27"/>
        <v>Yes</v>
      </c>
    </row>
    <row r="523" spans="1:12" x14ac:dyDescent="0.25">
      <c r="A523" s="1">
        <v>41763</v>
      </c>
      <c r="B523" s="2">
        <f t="shared" si="25"/>
        <v>2014</v>
      </c>
      <c r="C523" s="2">
        <f t="shared" si="26"/>
        <v>5</v>
      </c>
      <c r="D523" t="s">
        <v>465</v>
      </c>
      <c r="E523" t="s">
        <v>110</v>
      </c>
      <c r="F523" t="s">
        <v>11</v>
      </c>
      <c r="G523" t="s">
        <v>24</v>
      </c>
      <c r="H523" t="s">
        <v>353</v>
      </c>
      <c r="I523">
        <v>13.89</v>
      </c>
      <c r="J523">
        <v>3</v>
      </c>
      <c r="K523">
        <v>4.58</v>
      </c>
      <c r="L523" t="str">
        <f t="shared" si="27"/>
        <v>Yes</v>
      </c>
    </row>
    <row r="524" spans="1:12" x14ac:dyDescent="0.25">
      <c r="A524" s="1">
        <v>41763</v>
      </c>
      <c r="B524" s="2">
        <f t="shared" ref="B524:B587" si="28">YEAR(A524)</f>
        <v>2014</v>
      </c>
      <c r="C524" s="2">
        <f t="shared" si="26"/>
        <v>5</v>
      </c>
      <c r="D524" t="s">
        <v>465</v>
      </c>
      <c r="E524" t="s">
        <v>110</v>
      </c>
      <c r="F524" t="s">
        <v>11</v>
      </c>
      <c r="G524" t="s">
        <v>18</v>
      </c>
      <c r="H524" t="s">
        <v>153</v>
      </c>
      <c r="I524">
        <v>689.82</v>
      </c>
      <c r="J524">
        <v>6</v>
      </c>
      <c r="K524">
        <v>20.69</v>
      </c>
      <c r="L524" t="str">
        <f t="shared" si="27"/>
        <v>Yes</v>
      </c>
    </row>
    <row r="525" spans="1:12" x14ac:dyDescent="0.25">
      <c r="A525" s="1">
        <v>41763</v>
      </c>
      <c r="B525" s="2">
        <f t="shared" si="28"/>
        <v>2014</v>
      </c>
      <c r="C525" s="2">
        <f t="shared" si="26"/>
        <v>5</v>
      </c>
      <c r="D525" t="s">
        <v>468</v>
      </c>
      <c r="E525" t="s">
        <v>33</v>
      </c>
      <c r="F525" t="s">
        <v>11</v>
      </c>
      <c r="G525" t="s">
        <v>20</v>
      </c>
      <c r="H525" t="s">
        <v>469</v>
      </c>
      <c r="I525">
        <v>115.36</v>
      </c>
      <c r="J525">
        <v>7</v>
      </c>
      <c r="K525">
        <v>56.53</v>
      </c>
      <c r="L525" t="str">
        <f t="shared" si="27"/>
        <v>Yes</v>
      </c>
    </row>
    <row r="526" spans="1:12" x14ac:dyDescent="0.25">
      <c r="A526" s="1">
        <v>41764</v>
      </c>
      <c r="B526" s="2">
        <f t="shared" si="28"/>
        <v>2014</v>
      </c>
      <c r="C526" s="2">
        <f t="shared" si="26"/>
        <v>5</v>
      </c>
      <c r="D526" t="s">
        <v>618</v>
      </c>
      <c r="E526" t="s">
        <v>33</v>
      </c>
      <c r="F526" t="s">
        <v>11</v>
      </c>
      <c r="G526" t="s">
        <v>12</v>
      </c>
      <c r="H526" t="s">
        <v>619</v>
      </c>
      <c r="I526">
        <v>9.42</v>
      </c>
      <c r="J526">
        <v>3</v>
      </c>
      <c r="K526">
        <v>4.24</v>
      </c>
      <c r="L526" t="str">
        <f t="shared" si="27"/>
        <v>Yes</v>
      </c>
    </row>
    <row r="527" spans="1:12" x14ac:dyDescent="0.25">
      <c r="A527" s="1">
        <v>41764</v>
      </c>
      <c r="B527" s="2">
        <f t="shared" si="28"/>
        <v>2014</v>
      </c>
      <c r="C527" s="2">
        <f t="shared" si="26"/>
        <v>5</v>
      </c>
      <c r="D527" t="s">
        <v>618</v>
      </c>
      <c r="E527" t="s">
        <v>33</v>
      </c>
      <c r="F527" t="s">
        <v>11</v>
      </c>
      <c r="G527" t="s">
        <v>24</v>
      </c>
      <c r="H527" t="s">
        <v>620</v>
      </c>
      <c r="I527">
        <v>6.56</v>
      </c>
      <c r="J527">
        <v>2</v>
      </c>
      <c r="K527">
        <v>1.9</v>
      </c>
      <c r="L527" t="str">
        <f t="shared" si="27"/>
        <v>Yes</v>
      </c>
    </row>
    <row r="528" spans="1:12" x14ac:dyDescent="0.25">
      <c r="A528" s="1">
        <v>41764</v>
      </c>
      <c r="B528" s="2">
        <f t="shared" si="28"/>
        <v>2014</v>
      </c>
      <c r="C528" s="2">
        <f t="shared" si="26"/>
        <v>5</v>
      </c>
      <c r="D528" t="s">
        <v>618</v>
      </c>
      <c r="E528" t="s">
        <v>33</v>
      </c>
      <c r="F528" t="s">
        <v>11</v>
      </c>
      <c r="G528" t="s">
        <v>12</v>
      </c>
      <c r="H528" t="s">
        <v>621</v>
      </c>
      <c r="I528">
        <v>24.56</v>
      </c>
      <c r="J528">
        <v>2</v>
      </c>
      <c r="K528">
        <v>11.54</v>
      </c>
      <c r="L528" t="str">
        <f t="shared" si="27"/>
        <v>Yes</v>
      </c>
    </row>
    <row r="529" spans="1:12" x14ac:dyDescent="0.25">
      <c r="A529" s="1">
        <v>41764</v>
      </c>
      <c r="B529" s="2">
        <f t="shared" si="28"/>
        <v>2014</v>
      </c>
      <c r="C529" s="2">
        <f t="shared" si="26"/>
        <v>5</v>
      </c>
      <c r="D529" t="s">
        <v>622</v>
      </c>
      <c r="E529" t="s">
        <v>10</v>
      </c>
      <c r="F529" t="s">
        <v>34</v>
      </c>
      <c r="G529" t="s">
        <v>35</v>
      </c>
      <c r="H529" t="s">
        <v>187</v>
      </c>
      <c r="I529">
        <v>127.87</v>
      </c>
      <c r="J529">
        <v>3</v>
      </c>
      <c r="K529">
        <v>-9.1300000000000008</v>
      </c>
      <c r="L529" t="str">
        <f t="shared" si="27"/>
        <v>No</v>
      </c>
    </row>
    <row r="530" spans="1:12" x14ac:dyDescent="0.25">
      <c r="A530" s="1">
        <v>41764</v>
      </c>
      <c r="B530" s="2">
        <f t="shared" si="28"/>
        <v>2014</v>
      </c>
      <c r="C530" s="2">
        <f t="shared" si="26"/>
        <v>5</v>
      </c>
      <c r="D530" t="s">
        <v>433</v>
      </c>
      <c r="E530" t="s">
        <v>15</v>
      </c>
      <c r="F530" t="s">
        <v>11</v>
      </c>
      <c r="G530" t="s">
        <v>18</v>
      </c>
      <c r="H530" t="s">
        <v>623</v>
      </c>
      <c r="I530">
        <v>45.25</v>
      </c>
      <c r="J530">
        <v>2</v>
      </c>
      <c r="K530">
        <v>3.96</v>
      </c>
      <c r="L530" t="str">
        <f t="shared" si="27"/>
        <v>Yes</v>
      </c>
    </row>
    <row r="531" spans="1:12" x14ac:dyDescent="0.25">
      <c r="A531" s="1">
        <v>41764</v>
      </c>
      <c r="B531" s="2">
        <f t="shared" si="28"/>
        <v>2014</v>
      </c>
      <c r="C531" s="2">
        <f t="shared" si="26"/>
        <v>5</v>
      </c>
      <c r="D531" t="s">
        <v>624</v>
      </c>
      <c r="E531" t="s">
        <v>55</v>
      </c>
      <c r="F531" t="s">
        <v>11</v>
      </c>
      <c r="G531" t="s">
        <v>20</v>
      </c>
      <c r="H531" t="s">
        <v>118</v>
      </c>
      <c r="I531">
        <v>11.88</v>
      </c>
      <c r="J531">
        <v>2</v>
      </c>
      <c r="K531">
        <v>5.35</v>
      </c>
      <c r="L531" t="str">
        <f t="shared" si="27"/>
        <v>Yes</v>
      </c>
    </row>
    <row r="532" spans="1:12" x14ac:dyDescent="0.25">
      <c r="A532" s="1">
        <v>41764</v>
      </c>
      <c r="B532" s="2">
        <f t="shared" si="28"/>
        <v>2014</v>
      </c>
      <c r="C532" s="2">
        <f t="shared" si="26"/>
        <v>5</v>
      </c>
      <c r="D532" t="s">
        <v>624</v>
      </c>
      <c r="E532" t="s">
        <v>55</v>
      </c>
      <c r="F532" t="s">
        <v>11</v>
      </c>
      <c r="G532" t="s">
        <v>12</v>
      </c>
      <c r="H532" t="s">
        <v>625</v>
      </c>
      <c r="I532">
        <v>35.44</v>
      </c>
      <c r="J532">
        <v>1</v>
      </c>
      <c r="K532">
        <v>16.66</v>
      </c>
      <c r="L532" t="str">
        <f t="shared" si="27"/>
        <v>Yes</v>
      </c>
    </row>
    <row r="533" spans="1:12" x14ac:dyDescent="0.25">
      <c r="A533" s="1">
        <v>41766</v>
      </c>
      <c r="B533" s="2">
        <f t="shared" si="28"/>
        <v>2014</v>
      </c>
      <c r="C533" s="2">
        <f t="shared" si="26"/>
        <v>5</v>
      </c>
      <c r="D533" t="s">
        <v>904</v>
      </c>
      <c r="E533" t="s">
        <v>329</v>
      </c>
      <c r="F533" t="s">
        <v>39</v>
      </c>
      <c r="G533" t="s">
        <v>52</v>
      </c>
      <c r="H533" t="s">
        <v>905</v>
      </c>
      <c r="I533">
        <v>479.97</v>
      </c>
      <c r="J533">
        <v>3</v>
      </c>
      <c r="K533">
        <v>163.19</v>
      </c>
      <c r="L533" t="str">
        <f t="shared" si="27"/>
        <v>Yes</v>
      </c>
    </row>
    <row r="534" spans="1:12" x14ac:dyDescent="0.25">
      <c r="A534" s="1">
        <v>41766</v>
      </c>
      <c r="B534" s="2">
        <f t="shared" si="28"/>
        <v>2014</v>
      </c>
      <c r="C534" s="2">
        <f t="shared" si="26"/>
        <v>5</v>
      </c>
      <c r="D534" t="s">
        <v>904</v>
      </c>
      <c r="E534" t="s">
        <v>329</v>
      </c>
      <c r="F534" t="s">
        <v>11</v>
      </c>
      <c r="G534" t="s">
        <v>16</v>
      </c>
      <c r="H534" t="s">
        <v>906</v>
      </c>
      <c r="I534">
        <v>14.62</v>
      </c>
      <c r="J534">
        <v>2</v>
      </c>
      <c r="K534">
        <v>6.87</v>
      </c>
      <c r="L534" t="str">
        <f t="shared" si="27"/>
        <v>Yes</v>
      </c>
    </row>
    <row r="535" spans="1:12" x14ac:dyDescent="0.25">
      <c r="A535" s="1">
        <v>41766</v>
      </c>
      <c r="B535" s="2">
        <f t="shared" si="28"/>
        <v>2014</v>
      </c>
      <c r="C535" s="2">
        <f t="shared" si="26"/>
        <v>5</v>
      </c>
      <c r="D535" t="s">
        <v>904</v>
      </c>
      <c r="E535" t="s">
        <v>329</v>
      </c>
      <c r="F535" t="s">
        <v>11</v>
      </c>
      <c r="G535" t="s">
        <v>12</v>
      </c>
      <c r="H535" t="s">
        <v>880</v>
      </c>
      <c r="I535">
        <v>19.440000000000001</v>
      </c>
      <c r="J535">
        <v>3</v>
      </c>
      <c r="K535">
        <v>9.33</v>
      </c>
      <c r="L535" t="str">
        <f t="shared" si="27"/>
        <v>Yes</v>
      </c>
    </row>
    <row r="536" spans="1:12" x14ac:dyDescent="0.25">
      <c r="A536" s="1">
        <v>41766</v>
      </c>
      <c r="B536" s="2">
        <f t="shared" si="28"/>
        <v>2014</v>
      </c>
      <c r="C536" s="2">
        <f t="shared" si="26"/>
        <v>5</v>
      </c>
      <c r="D536" t="s">
        <v>907</v>
      </c>
      <c r="E536" t="s">
        <v>10</v>
      </c>
      <c r="F536" t="s">
        <v>11</v>
      </c>
      <c r="G536" t="s">
        <v>18</v>
      </c>
      <c r="H536" t="s">
        <v>908</v>
      </c>
      <c r="I536">
        <v>220.78</v>
      </c>
      <c r="J536">
        <v>3</v>
      </c>
      <c r="K536">
        <v>-44.16</v>
      </c>
      <c r="L536" t="str">
        <f t="shared" si="27"/>
        <v>No</v>
      </c>
    </row>
    <row r="537" spans="1:12" x14ac:dyDescent="0.25">
      <c r="A537" s="1">
        <v>41766</v>
      </c>
      <c r="B537" s="2">
        <f t="shared" si="28"/>
        <v>2014</v>
      </c>
      <c r="C537" s="2">
        <f t="shared" si="26"/>
        <v>5</v>
      </c>
      <c r="D537" t="s">
        <v>907</v>
      </c>
      <c r="E537" t="s">
        <v>10</v>
      </c>
      <c r="F537" t="s">
        <v>11</v>
      </c>
      <c r="G537" t="s">
        <v>18</v>
      </c>
      <c r="H537" t="s">
        <v>909</v>
      </c>
      <c r="I537">
        <v>281.42</v>
      </c>
      <c r="J537">
        <v>11</v>
      </c>
      <c r="K537">
        <v>-35.18</v>
      </c>
      <c r="L537" t="str">
        <f t="shared" si="27"/>
        <v>No</v>
      </c>
    </row>
    <row r="538" spans="1:12" x14ac:dyDescent="0.25">
      <c r="A538" s="1">
        <v>41766</v>
      </c>
      <c r="B538" s="2">
        <f t="shared" si="28"/>
        <v>2014</v>
      </c>
      <c r="C538" s="2">
        <f t="shared" si="26"/>
        <v>5</v>
      </c>
      <c r="D538" t="s">
        <v>910</v>
      </c>
      <c r="E538" t="s">
        <v>27</v>
      </c>
      <c r="F538" t="s">
        <v>11</v>
      </c>
      <c r="G538" t="s">
        <v>20</v>
      </c>
      <c r="H538" t="s">
        <v>911</v>
      </c>
      <c r="I538">
        <v>180.96</v>
      </c>
      <c r="J538">
        <v>6</v>
      </c>
      <c r="K538">
        <v>67.86</v>
      </c>
      <c r="L538" t="str">
        <f t="shared" si="27"/>
        <v>Yes</v>
      </c>
    </row>
    <row r="539" spans="1:12" x14ac:dyDescent="0.25">
      <c r="A539" s="1">
        <v>41766</v>
      </c>
      <c r="B539" s="2">
        <f t="shared" si="28"/>
        <v>2014</v>
      </c>
      <c r="C539" s="2">
        <f t="shared" si="26"/>
        <v>5</v>
      </c>
      <c r="D539" t="s">
        <v>90</v>
      </c>
      <c r="E539" t="s">
        <v>120</v>
      </c>
      <c r="F539" t="s">
        <v>11</v>
      </c>
      <c r="G539" t="s">
        <v>24</v>
      </c>
      <c r="H539" t="s">
        <v>798</v>
      </c>
      <c r="I539">
        <v>4.37</v>
      </c>
      <c r="J539">
        <v>3</v>
      </c>
      <c r="K539">
        <v>0.38</v>
      </c>
      <c r="L539" t="str">
        <f t="shared" si="27"/>
        <v>Yes</v>
      </c>
    </row>
    <row r="540" spans="1:12" x14ac:dyDescent="0.25">
      <c r="A540" s="1">
        <v>41766</v>
      </c>
      <c r="B540" s="2">
        <f t="shared" si="28"/>
        <v>2014</v>
      </c>
      <c r="C540" s="2">
        <f t="shared" si="26"/>
        <v>5</v>
      </c>
      <c r="D540" t="s">
        <v>912</v>
      </c>
      <c r="E540" t="s">
        <v>123</v>
      </c>
      <c r="F540" t="s">
        <v>34</v>
      </c>
      <c r="G540" t="s">
        <v>47</v>
      </c>
      <c r="H540" t="s">
        <v>913</v>
      </c>
      <c r="I540">
        <v>19.52</v>
      </c>
      <c r="J540">
        <v>2</v>
      </c>
      <c r="K540">
        <v>5.37</v>
      </c>
      <c r="L540" t="str">
        <f t="shared" si="27"/>
        <v>Yes</v>
      </c>
    </row>
    <row r="541" spans="1:12" x14ac:dyDescent="0.25">
      <c r="A541" s="1">
        <v>41766</v>
      </c>
      <c r="B541" s="2">
        <f t="shared" si="28"/>
        <v>2014</v>
      </c>
      <c r="C541" s="2">
        <f t="shared" si="26"/>
        <v>5</v>
      </c>
      <c r="D541" t="s">
        <v>912</v>
      </c>
      <c r="E541" t="s">
        <v>123</v>
      </c>
      <c r="F541" t="s">
        <v>11</v>
      </c>
      <c r="G541" t="s">
        <v>20</v>
      </c>
      <c r="H541" t="s">
        <v>914</v>
      </c>
      <c r="I541">
        <v>9.81</v>
      </c>
      <c r="J541">
        <v>5</v>
      </c>
      <c r="K541">
        <v>-6.87</v>
      </c>
      <c r="L541" t="str">
        <f t="shared" si="27"/>
        <v>No</v>
      </c>
    </row>
    <row r="542" spans="1:12" x14ac:dyDescent="0.25">
      <c r="A542" s="1">
        <v>41766</v>
      </c>
      <c r="B542" s="2">
        <f t="shared" si="28"/>
        <v>2014</v>
      </c>
      <c r="C542" s="2">
        <f t="shared" si="26"/>
        <v>5</v>
      </c>
      <c r="D542" t="s">
        <v>912</v>
      </c>
      <c r="E542" t="s">
        <v>123</v>
      </c>
      <c r="F542" t="s">
        <v>34</v>
      </c>
      <c r="G542" t="s">
        <v>47</v>
      </c>
      <c r="H542" t="s">
        <v>444</v>
      </c>
      <c r="I542">
        <v>213.22</v>
      </c>
      <c r="J542">
        <v>3</v>
      </c>
      <c r="K542">
        <v>15.99</v>
      </c>
      <c r="L542" t="str">
        <f t="shared" si="27"/>
        <v>Yes</v>
      </c>
    </row>
    <row r="543" spans="1:12" x14ac:dyDescent="0.25">
      <c r="A543" s="1">
        <v>41767</v>
      </c>
      <c r="B543" s="2">
        <f t="shared" si="28"/>
        <v>2014</v>
      </c>
      <c r="C543" s="2">
        <f t="shared" si="26"/>
        <v>5</v>
      </c>
      <c r="D543" t="s">
        <v>1064</v>
      </c>
      <c r="E543" t="s">
        <v>27</v>
      </c>
      <c r="F543" t="s">
        <v>11</v>
      </c>
      <c r="G543" t="s">
        <v>12</v>
      </c>
      <c r="H543" t="s">
        <v>1065</v>
      </c>
      <c r="I543">
        <v>20.94</v>
      </c>
      <c r="J543">
        <v>3</v>
      </c>
      <c r="K543">
        <v>9.84</v>
      </c>
      <c r="L543" t="str">
        <f t="shared" si="27"/>
        <v>Yes</v>
      </c>
    </row>
    <row r="544" spans="1:12" x14ac:dyDescent="0.25">
      <c r="A544" s="1">
        <v>41767</v>
      </c>
      <c r="B544" s="2">
        <f t="shared" si="28"/>
        <v>2014</v>
      </c>
      <c r="C544" s="2">
        <f t="shared" si="26"/>
        <v>5</v>
      </c>
      <c r="D544" t="s">
        <v>1064</v>
      </c>
      <c r="E544" t="s">
        <v>27</v>
      </c>
      <c r="F544" t="s">
        <v>11</v>
      </c>
      <c r="G544" t="s">
        <v>12</v>
      </c>
      <c r="H544" t="s">
        <v>896</v>
      </c>
      <c r="I544">
        <v>110.96</v>
      </c>
      <c r="J544">
        <v>2</v>
      </c>
      <c r="K544">
        <v>53.26</v>
      </c>
      <c r="L544" t="str">
        <f t="shared" si="27"/>
        <v>Yes</v>
      </c>
    </row>
    <row r="545" spans="1:12" x14ac:dyDescent="0.25">
      <c r="A545" s="1">
        <v>41767</v>
      </c>
      <c r="B545" s="2">
        <f t="shared" si="28"/>
        <v>2014</v>
      </c>
      <c r="C545" s="2">
        <f t="shared" si="26"/>
        <v>5</v>
      </c>
      <c r="D545" t="s">
        <v>1064</v>
      </c>
      <c r="E545" t="s">
        <v>27</v>
      </c>
      <c r="F545" t="s">
        <v>34</v>
      </c>
      <c r="G545" t="s">
        <v>35</v>
      </c>
      <c r="H545" t="s">
        <v>1066</v>
      </c>
      <c r="I545">
        <v>340.14</v>
      </c>
      <c r="J545">
        <v>7</v>
      </c>
      <c r="K545">
        <v>21.26</v>
      </c>
      <c r="L545" t="str">
        <f t="shared" si="27"/>
        <v>Yes</v>
      </c>
    </row>
    <row r="546" spans="1:12" x14ac:dyDescent="0.25">
      <c r="A546" s="1">
        <v>41767</v>
      </c>
      <c r="B546" s="2">
        <f t="shared" si="28"/>
        <v>2014</v>
      </c>
      <c r="C546" s="2">
        <f t="shared" si="26"/>
        <v>5</v>
      </c>
      <c r="D546" t="s">
        <v>1067</v>
      </c>
      <c r="E546" t="s">
        <v>27</v>
      </c>
      <c r="F546" t="s">
        <v>39</v>
      </c>
      <c r="G546" t="s">
        <v>52</v>
      </c>
      <c r="H546" t="s">
        <v>1068</v>
      </c>
      <c r="I546">
        <v>16.36</v>
      </c>
      <c r="J546">
        <v>1</v>
      </c>
      <c r="K546">
        <v>1.64</v>
      </c>
      <c r="L546" t="str">
        <f t="shared" si="27"/>
        <v>Yes</v>
      </c>
    </row>
    <row r="547" spans="1:12" x14ac:dyDescent="0.25">
      <c r="A547" s="1">
        <v>41767</v>
      </c>
      <c r="B547" s="2">
        <f t="shared" si="28"/>
        <v>2014</v>
      </c>
      <c r="C547" s="2">
        <f t="shared" si="26"/>
        <v>5</v>
      </c>
      <c r="D547" t="s">
        <v>1067</v>
      </c>
      <c r="E547" t="s">
        <v>27</v>
      </c>
      <c r="F547" t="s">
        <v>11</v>
      </c>
      <c r="G547" t="s">
        <v>18</v>
      </c>
      <c r="H547" t="s">
        <v>211</v>
      </c>
      <c r="I547">
        <v>15.78</v>
      </c>
      <c r="J547">
        <v>2</v>
      </c>
      <c r="K547">
        <v>0.63</v>
      </c>
      <c r="L547" t="str">
        <f t="shared" si="27"/>
        <v>Yes</v>
      </c>
    </row>
    <row r="548" spans="1:12" x14ac:dyDescent="0.25">
      <c r="A548" s="1">
        <v>41767</v>
      </c>
      <c r="B548" s="2">
        <f t="shared" si="28"/>
        <v>2014</v>
      </c>
      <c r="C548" s="2">
        <f t="shared" si="26"/>
        <v>5</v>
      </c>
      <c r="D548" t="s">
        <v>1067</v>
      </c>
      <c r="E548" t="s">
        <v>27</v>
      </c>
      <c r="F548" t="s">
        <v>11</v>
      </c>
      <c r="G548" t="s">
        <v>24</v>
      </c>
      <c r="H548" t="s">
        <v>1069</v>
      </c>
      <c r="I548">
        <v>45.98</v>
      </c>
      <c r="J548">
        <v>2</v>
      </c>
      <c r="K548">
        <v>12.87</v>
      </c>
      <c r="L548" t="str">
        <f t="shared" si="27"/>
        <v>Yes</v>
      </c>
    </row>
    <row r="549" spans="1:12" x14ac:dyDescent="0.25">
      <c r="A549" s="1">
        <v>41767</v>
      </c>
      <c r="B549" s="2">
        <f t="shared" si="28"/>
        <v>2014</v>
      </c>
      <c r="C549" s="2">
        <f t="shared" si="26"/>
        <v>5</v>
      </c>
      <c r="D549" t="s">
        <v>1070</v>
      </c>
      <c r="E549" t="s">
        <v>613</v>
      </c>
      <c r="F549" t="s">
        <v>11</v>
      </c>
      <c r="G549" t="s">
        <v>92</v>
      </c>
      <c r="H549" t="s">
        <v>421</v>
      </c>
      <c r="I549">
        <v>79.47</v>
      </c>
      <c r="J549">
        <v>3</v>
      </c>
      <c r="K549">
        <v>22.25</v>
      </c>
      <c r="L549" t="str">
        <f t="shared" si="27"/>
        <v>Yes</v>
      </c>
    </row>
    <row r="550" spans="1:12" x14ac:dyDescent="0.25">
      <c r="A550" s="1">
        <v>41767</v>
      </c>
      <c r="B550" s="2">
        <f t="shared" si="28"/>
        <v>2014</v>
      </c>
      <c r="C550" s="2">
        <f t="shared" si="26"/>
        <v>5</v>
      </c>
      <c r="D550" t="s">
        <v>1070</v>
      </c>
      <c r="E550" t="s">
        <v>613</v>
      </c>
      <c r="F550" t="s">
        <v>11</v>
      </c>
      <c r="G550" t="s">
        <v>24</v>
      </c>
      <c r="H550" t="s">
        <v>1071</v>
      </c>
      <c r="I550">
        <v>4.5599999999999996</v>
      </c>
      <c r="J550">
        <v>2</v>
      </c>
      <c r="K550">
        <v>2.0099999999999998</v>
      </c>
      <c r="L550" t="str">
        <f t="shared" si="27"/>
        <v>Yes</v>
      </c>
    </row>
    <row r="551" spans="1:12" x14ac:dyDescent="0.25">
      <c r="A551" s="1">
        <v>41767</v>
      </c>
      <c r="B551" s="2">
        <f t="shared" si="28"/>
        <v>2014</v>
      </c>
      <c r="C551" s="2">
        <f t="shared" si="26"/>
        <v>5</v>
      </c>
      <c r="D551" t="s">
        <v>1070</v>
      </c>
      <c r="E551" t="s">
        <v>613</v>
      </c>
      <c r="F551" t="s">
        <v>34</v>
      </c>
      <c r="G551" t="s">
        <v>35</v>
      </c>
      <c r="H551" t="s">
        <v>1072</v>
      </c>
      <c r="I551">
        <v>1133.3499999999999</v>
      </c>
      <c r="J551">
        <v>5</v>
      </c>
      <c r="K551">
        <v>294.67</v>
      </c>
      <c r="L551" t="str">
        <f t="shared" si="27"/>
        <v>Yes</v>
      </c>
    </row>
    <row r="552" spans="1:12" x14ac:dyDescent="0.25">
      <c r="A552" s="1">
        <v>41767</v>
      </c>
      <c r="B552" s="2">
        <f t="shared" si="28"/>
        <v>2014</v>
      </c>
      <c r="C552" s="2">
        <f t="shared" si="26"/>
        <v>5</v>
      </c>
      <c r="D552" t="s">
        <v>536</v>
      </c>
      <c r="E552" t="s">
        <v>149</v>
      </c>
      <c r="F552" t="s">
        <v>39</v>
      </c>
      <c r="G552" t="s">
        <v>40</v>
      </c>
      <c r="H552" t="s">
        <v>1073</v>
      </c>
      <c r="I552">
        <v>135.99</v>
      </c>
      <c r="J552">
        <v>1</v>
      </c>
      <c r="K552">
        <v>36.72</v>
      </c>
      <c r="L552" t="str">
        <f t="shared" si="27"/>
        <v>Yes</v>
      </c>
    </row>
    <row r="553" spans="1:12" x14ac:dyDescent="0.25">
      <c r="A553" s="1">
        <v>41767</v>
      </c>
      <c r="B553" s="2">
        <f t="shared" si="28"/>
        <v>2014</v>
      </c>
      <c r="C553" s="2">
        <f t="shared" si="26"/>
        <v>5</v>
      </c>
      <c r="D553" t="s">
        <v>536</v>
      </c>
      <c r="E553" t="s">
        <v>149</v>
      </c>
      <c r="F553" t="s">
        <v>11</v>
      </c>
      <c r="G553" t="s">
        <v>24</v>
      </c>
      <c r="H553" t="s">
        <v>1071</v>
      </c>
      <c r="I553">
        <v>15.96</v>
      </c>
      <c r="J553">
        <v>7</v>
      </c>
      <c r="K553">
        <v>7.02</v>
      </c>
      <c r="L553" t="str">
        <f t="shared" si="27"/>
        <v>Yes</v>
      </c>
    </row>
    <row r="554" spans="1:12" x14ac:dyDescent="0.25">
      <c r="A554" s="1">
        <v>41767</v>
      </c>
      <c r="B554" s="2">
        <f t="shared" si="28"/>
        <v>2014</v>
      </c>
      <c r="C554" s="2">
        <f t="shared" si="26"/>
        <v>5</v>
      </c>
      <c r="D554" t="s">
        <v>1074</v>
      </c>
      <c r="E554" t="s">
        <v>10</v>
      </c>
      <c r="F554" t="s">
        <v>34</v>
      </c>
      <c r="G554" t="s">
        <v>145</v>
      </c>
      <c r="H554" t="s">
        <v>1075</v>
      </c>
      <c r="I554">
        <v>489.23</v>
      </c>
      <c r="J554">
        <v>2</v>
      </c>
      <c r="K554">
        <v>41.93</v>
      </c>
      <c r="L554" t="str">
        <f t="shared" si="27"/>
        <v>Yes</v>
      </c>
    </row>
    <row r="555" spans="1:12" x14ac:dyDescent="0.25">
      <c r="A555" s="1">
        <v>41768</v>
      </c>
      <c r="B555" s="2">
        <f t="shared" si="28"/>
        <v>2014</v>
      </c>
      <c r="C555" s="2">
        <f t="shared" si="26"/>
        <v>5</v>
      </c>
      <c r="D555" t="s">
        <v>1211</v>
      </c>
      <c r="E555" t="s">
        <v>78</v>
      </c>
      <c r="F555" t="s">
        <v>11</v>
      </c>
      <c r="G555" t="s">
        <v>18</v>
      </c>
      <c r="H555" t="s">
        <v>374</v>
      </c>
      <c r="I555">
        <v>264.32</v>
      </c>
      <c r="J555">
        <v>2</v>
      </c>
      <c r="K555">
        <v>19.82</v>
      </c>
      <c r="L555" t="str">
        <f t="shared" si="27"/>
        <v>Yes</v>
      </c>
    </row>
    <row r="556" spans="1:12" x14ac:dyDescent="0.25">
      <c r="A556" s="1">
        <v>41768</v>
      </c>
      <c r="B556" s="2">
        <f t="shared" si="28"/>
        <v>2014</v>
      </c>
      <c r="C556" s="2">
        <f t="shared" si="26"/>
        <v>5</v>
      </c>
      <c r="D556" t="s">
        <v>1212</v>
      </c>
      <c r="E556" t="s">
        <v>123</v>
      </c>
      <c r="F556" t="s">
        <v>34</v>
      </c>
      <c r="G556" t="s">
        <v>47</v>
      </c>
      <c r="H556" t="s">
        <v>1213</v>
      </c>
      <c r="I556">
        <v>31.98</v>
      </c>
      <c r="J556">
        <v>2</v>
      </c>
      <c r="K556">
        <v>2</v>
      </c>
      <c r="L556" t="str">
        <f t="shared" si="27"/>
        <v>Yes</v>
      </c>
    </row>
    <row r="557" spans="1:12" x14ac:dyDescent="0.25">
      <c r="A557" s="1">
        <v>41769</v>
      </c>
      <c r="B557" s="2">
        <f t="shared" si="28"/>
        <v>2014</v>
      </c>
      <c r="C557" s="2">
        <f t="shared" si="26"/>
        <v>5</v>
      </c>
      <c r="D557" t="s">
        <v>1436</v>
      </c>
      <c r="E557" t="s">
        <v>78</v>
      </c>
      <c r="F557" t="s">
        <v>11</v>
      </c>
      <c r="G557" t="s">
        <v>92</v>
      </c>
      <c r="H557" t="s">
        <v>801</v>
      </c>
      <c r="I557">
        <v>91.92</v>
      </c>
      <c r="J557">
        <v>5</v>
      </c>
      <c r="K557">
        <v>11.49</v>
      </c>
      <c r="L557" t="str">
        <f t="shared" si="27"/>
        <v>Yes</v>
      </c>
    </row>
    <row r="558" spans="1:12" x14ac:dyDescent="0.25">
      <c r="A558" s="1">
        <v>41769</v>
      </c>
      <c r="B558" s="2">
        <f t="shared" si="28"/>
        <v>2014</v>
      </c>
      <c r="C558" s="2">
        <f t="shared" si="26"/>
        <v>5</v>
      </c>
      <c r="D558" t="s">
        <v>1121</v>
      </c>
      <c r="E558" t="s">
        <v>27</v>
      </c>
      <c r="F558" t="s">
        <v>39</v>
      </c>
      <c r="G558" t="s">
        <v>52</v>
      </c>
      <c r="H558" t="s">
        <v>668</v>
      </c>
      <c r="I558">
        <v>99.98</v>
      </c>
      <c r="J558">
        <v>2</v>
      </c>
      <c r="K558">
        <v>34.99</v>
      </c>
      <c r="L558" t="str">
        <f t="shared" si="27"/>
        <v>Yes</v>
      </c>
    </row>
    <row r="559" spans="1:12" x14ac:dyDescent="0.25">
      <c r="A559" s="1">
        <v>41770</v>
      </c>
      <c r="B559" s="2">
        <f t="shared" si="28"/>
        <v>2014</v>
      </c>
      <c r="C559" s="2">
        <f t="shared" si="26"/>
        <v>5</v>
      </c>
      <c r="D559" t="s">
        <v>1143</v>
      </c>
      <c r="E559" t="s">
        <v>27</v>
      </c>
      <c r="F559" t="s">
        <v>34</v>
      </c>
      <c r="G559" t="s">
        <v>47</v>
      </c>
      <c r="H559" t="s">
        <v>1570</v>
      </c>
      <c r="I559">
        <v>20.04</v>
      </c>
      <c r="J559">
        <v>6</v>
      </c>
      <c r="K559">
        <v>8.82</v>
      </c>
      <c r="L559" t="str">
        <f t="shared" si="27"/>
        <v>Yes</v>
      </c>
    </row>
    <row r="560" spans="1:12" x14ac:dyDescent="0.25">
      <c r="A560" s="1">
        <v>41770</v>
      </c>
      <c r="B560" s="2">
        <f t="shared" si="28"/>
        <v>2014</v>
      </c>
      <c r="C560" s="2">
        <f t="shared" si="26"/>
        <v>5</v>
      </c>
      <c r="D560" t="s">
        <v>215</v>
      </c>
      <c r="E560" t="s">
        <v>55</v>
      </c>
      <c r="F560" t="s">
        <v>39</v>
      </c>
      <c r="G560" t="s">
        <v>52</v>
      </c>
      <c r="H560" t="s">
        <v>598</v>
      </c>
      <c r="I560">
        <v>47.79</v>
      </c>
      <c r="J560">
        <v>3</v>
      </c>
      <c r="K560">
        <v>16.25</v>
      </c>
      <c r="L560" t="str">
        <f t="shared" si="27"/>
        <v>Yes</v>
      </c>
    </row>
    <row r="561" spans="1:12" x14ac:dyDescent="0.25">
      <c r="A561" s="1">
        <v>41770</v>
      </c>
      <c r="B561" s="2">
        <f t="shared" si="28"/>
        <v>2014</v>
      </c>
      <c r="C561" s="2">
        <f t="shared" si="26"/>
        <v>5</v>
      </c>
      <c r="D561" t="s">
        <v>1571</v>
      </c>
      <c r="E561" t="s">
        <v>23</v>
      </c>
      <c r="F561" t="s">
        <v>34</v>
      </c>
      <c r="G561" t="s">
        <v>47</v>
      </c>
      <c r="H561" t="s">
        <v>1554</v>
      </c>
      <c r="I561">
        <v>273.57</v>
      </c>
      <c r="J561">
        <v>2</v>
      </c>
      <c r="K561">
        <v>-34.200000000000003</v>
      </c>
      <c r="L561" t="str">
        <f t="shared" si="27"/>
        <v>No</v>
      </c>
    </row>
    <row r="562" spans="1:12" x14ac:dyDescent="0.25">
      <c r="A562" s="1">
        <v>41770</v>
      </c>
      <c r="B562" s="2">
        <f t="shared" si="28"/>
        <v>2014</v>
      </c>
      <c r="C562" s="2">
        <f t="shared" si="26"/>
        <v>5</v>
      </c>
      <c r="D562" t="s">
        <v>1571</v>
      </c>
      <c r="E562" t="s">
        <v>23</v>
      </c>
      <c r="F562" t="s">
        <v>11</v>
      </c>
      <c r="G562" t="s">
        <v>20</v>
      </c>
      <c r="H562" t="s">
        <v>627</v>
      </c>
      <c r="I562">
        <v>13.19</v>
      </c>
      <c r="J562">
        <v>2</v>
      </c>
      <c r="K562">
        <v>-8.8000000000000007</v>
      </c>
      <c r="L562" t="str">
        <f t="shared" si="27"/>
        <v>No</v>
      </c>
    </row>
    <row r="563" spans="1:12" x14ac:dyDescent="0.25">
      <c r="A563" s="1">
        <v>41770</v>
      </c>
      <c r="B563" s="2">
        <f t="shared" si="28"/>
        <v>2014</v>
      </c>
      <c r="C563" s="2">
        <f t="shared" si="26"/>
        <v>5</v>
      </c>
      <c r="D563" t="s">
        <v>1571</v>
      </c>
      <c r="E563" t="s">
        <v>23</v>
      </c>
      <c r="F563" t="s">
        <v>11</v>
      </c>
      <c r="G563" t="s">
        <v>18</v>
      </c>
      <c r="H563" t="s">
        <v>1572</v>
      </c>
      <c r="I563">
        <v>1080.0999999999999</v>
      </c>
      <c r="J563">
        <v>6</v>
      </c>
      <c r="K563">
        <v>-94.51</v>
      </c>
      <c r="L563" t="str">
        <f t="shared" si="27"/>
        <v>No</v>
      </c>
    </row>
    <row r="564" spans="1:12" x14ac:dyDescent="0.25">
      <c r="A564" s="1">
        <v>41770</v>
      </c>
      <c r="B564" s="2">
        <f t="shared" si="28"/>
        <v>2014</v>
      </c>
      <c r="C564" s="2">
        <f t="shared" si="26"/>
        <v>5</v>
      </c>
      <c r="D564" t="s">
        <v>1571</v>
      </c>
      <c r="E564" t="s">
        <v>23</v>
      </c>
      <c r="F564" t="s">
        <v>39</v>
      </c>
      <c r="G564" t="s">
        <v>52</v>
      </c>
      <c r="H564" t="s">
        <v>1461</v>
      </c>
      <c r="I564">
        <v>51.56</v>
      </c>
      <c r="J564">
        <v>5</v>
      </c>
      <c r="K564">
        <v>-6.45</v>
      </c>
      <c r="L564" t="str">
        <f t="shared" si="27"/>
        <v>No</v>
      </c>
    </row>
    <row r="565" spans="1:12" x14ac:dyDescent="0.25">
      <c r="A565" s="1">
        <v>41770</v>
      </c>
      <c r="B565" s="2">
        <f t="shared" si="28"/>
        <v>2014</v>
      </c>
      <c r="C565" s="2">
        <f t="shared" si="26"/>
        <v>5</v>
      </c>
      <c r="D565" t="s">
        <v>1571</v>
      </c>
      <c r="E565" t="s">
        <v>23</v>
      </c>
      <c r="F565" t="s">
        <v>39</v>
      </c>
      <c r="G565" t="s">
        <v>52</v>
      </c>
      <c r="H565" t="s">
        <v>1573</v>
      </c>
      <c r="I565">
        <v>58.42</v>
      </c>
      <c r="J565">
        <v>2</v>
      </c>
      <c r="K565">
        <v>16.79</v>
      </c>
      <c r="L565" t="str">
        <f t="shared" si="27"/>
        <v>Yes</v>
      </c>
    </row>
    <row r="566" spans="1:12" x14ac:dyDescent="0.25">
      <c r="A566" s="1">
        <v>41770</v>
      </c>
      <c r="B566" s="2">
        <f t="shared" si="28"/>
        <v>2014</v>
      </c>
      <c r="C566" s="2">
        <f t="shared" si="26"/>
        <v>5</v>
      </c>
      <c r="D566" t="s">
        <v>1574</v>
      </c>
      <c r="E566" t="s">
        <v>55</v>
      </c>
      <c r="F566" t="s">
        <v>34</v>
      </c>
      <c r="G566" t="s">
        <v>35</v>
      </c>
      <c r="H566" t="s">
        <v>1575</v>
      </c>
      <c r="I566">
        <v>149.9</v>
      </c>
      <c r="J566">
        <v>5</v>
      </c>
      <c r="K566">
        <v>40.47</v>
      </c>
      <c r="L566" t="str">
        <f t="shared" si="27"/>
        <v>Yes</v>
      </c>
    </row>
    <row r="567" spans="1:12" x14ac:dyDescent="0.25">
      <c r="A567" s="1">
        <v>41771</v>
      </c>
      <c r="B567" s="2">
        <f t="shared" si="28"/>
        <v>2014</v>
      </c>
      <c r="C567" s="2">
        <f t="shared" si="26"/>
        <v>5</v>
      </c>
      <c r="D567" t="s">
        <v>81</v>
      </c>
      <c r="E567" t="s">
        <v>95</v>
      </c>
      <c r="F567" t="s">
        <v>11</v>
      </c>
      <c r="G567" t="s">
        <v>24</v>
      </c>
      <c r="H567" t="s">
        <v>1745</v>
      </c>
      <c r="I567">
        <v>1113.02</v>
      </c>
      <c r="J567">
        <v>8</v>
      </c>
      <c r="K567">
        <v>111.3</v>
      </c>
      <c r="L567" t="str">
        <f t="shared" si="27"/>
        <v>Yes</v>
      </c>
    </row>
    <row r="568" spans="1:12" x14ac:dyDescent="0.25">
      <c r="A568" s="1">
        <v>41771</v>
      </c>
      <c r="B568" s="2">
        <f t="shared" si="28"/>
        <v>2014</v>
      </c>
      <c r="C568" s="2">
        <f t="shared" si="26"/>
        <v>5</v>
      </c>
      <c r="D568" t="s">
        <v>81</v>
      </c>
      <c r="E568" t="s">
        <v>95</v>
      </c>
      <c r="F568" t="s">
        <v>39</v>
      </c>
      <c r="G568" t="s">
        <v>40</v>
      </c>
      <c r="H568" t="s">
        <v>721</v>
      </c>
      <c r="I568">
        <v>167.97</v>
      </c>
      <c r="J568">
        <v>4</v>
      </c>
      <c r="K568">
        <v>62.99</v>
      </c>
      <c r="L568" t="str">
        <f t="shared" si="27"/>
        <v>Yes</v>
      </c>
    </row>
    <row r="569" spans="1:12" x14ac:dyDescent="0.25">
      <c r="A569" s="1">
        <v>41771</v>
      </c>
      <c r="B569" s="2">
        <f t="shared" si="28"/>
        <v>2014</v>
      </c>
      <c r="C569" s="2">
        <f t="shared" si="26"/>
        <v>5</v>
      </c>
      <c r="D569" t="s">
        <v>1746</v>
      </c>
      <c r="E569" t="s">
        <v>15</v>
      </c>
      <c r="F569" t="s">
        <v>11</v>
      </c>
      <c r="G569" t="s">
        <v>18</v>
      </c>
      <c r="H569" t="s">
        <v>463</v>
      </c>
      <c r="I569">
        <v>24.82</v>
      </c>
      <c r="J569">
        <v>2</v>
      </c>
      <c r="K569">
        <v>1.86</v>
      </c>
      <c r="L569" t="str">
        <f t="shared" si="27"/>
        <v>Yes</v>
      </c>
    </row>
    <row r="570" spans="1:12" x14ac:dyDescent="0.25">
      <c r="A570" s="1">
        <v>41771</v>
      </c>
      <c r="B570" s="2">
        <f t="shared" si="28"/>
        <v>2014</v>
      </c>
      <c r="C570" s="2">
        <f t="shared" si="26"/>
        <v>5</v>
      </c>
      <c r="D570" t="s">
        <v>1746</v>
      </c>
      <c r="E570" t="s">
        <v>15</v>
      </c>
      <c r="F570" t="s">
        <v>39</v>
      </c>
      <c r="G570" t="s">
        <v>52</v>
      </c>
      <c r="H570" t="s">
        <v>474</v>
      </c>
      <c r="I570">
        <v>408.74</v>
      </c>
      <c r="J570">
        <v>7</v>
      </c>
      <c r="K570">
        <v>76.64</v>
      </c>
      <c r="L570" t="str">
        <f t="shared" si="27"/>
        <v>Yes</v>
      </c>
    </row>
    <row r="571" spans="1:12" x14ac:dyDescent="0.25">
      <c r="A571" s="1">
        <v>41771</v>
      </c>
      <c r="B571" s="2">
        <f t="shared" si="28"/>
        <v>2014</v>
      </c>
      <c r="C571" s="2">
        <f t="shared" si="26"/>
        <v>5</v>
      </c>
      <c r="D571" t="s">
        <v>1747</v>
      </c>
      <c r="E571" t="s">
        <v>55</v>
      </c>
      <c r="F571" t="s">
        <v>11</v>
      </c>
      <c r="G571" t="s">
        <v>18</v>
      </c>
      <c r="H571" t="s">
        <v>843</v>
      </c>
      <c r="I571">
        <v>24.56</v>
      </c>
      <c r="J571">
        <v>2</v>
      </c>
      <c r="K571">
        <v>6.88</v>
      </c>
      <c r="L571" t="str">
        <f t="shared" si="27"/>
        <v>Yes</v>
      </c>
    </row>
    <row r="572" spans="1:12" x14ac:dyDescent="0.25">
      <c r="A572" s="1">
        <v>41771</v>
      </c>
      <c r="B572" s="2">
        <f t="shared" si="28"/>
        <v>2014</v>
      </c>
      <c r="C572" s="2">
        <f t="shared" si="26"/>
        <v>5</v>
      </c>
      <c r="D572" t="s">
        <v>1748</v>
      </c>
      <c r="E572" t="s">
        <v>23</v>
      </c>
      <c r="F572" t="s">
        <v>11</v>
      </c>
      <c r="G572" t="s">
        <v>63</v>
      </c>
      <c r="H572" t="s">
        <v>543</v>
      </c>
      <c r="I572">
        <v>348.49</v>
      </c>
      <c r="J572">
        <v>7</v>
      </c>
      <c r="K572">
        <v>117.61</v>
      </c>
      <c r="L572" t="str">
        <f t="shared" si="27"/>
        <v>Yes</v>
      </c>
    </row>
    <row r="573" spans="1:12" x14ac:dyDescent="0.25">
      <c r="A573" s="1">
        <v>41771</v>
      </c>
      <c r="B573" s="2">
        <f t="shared" si="28"/>
        <v>2014</v>
      </c>
      <c r="C573" s="2">
        <f t="shared" si="26"/>
        <v>5</v>
      </c>
      <c r="D573" t="s">
        <v>1748</v>
      </c>
      <c r="E573" t="s">
        <v>23</v>
      </c>
      <c r="F573" t="s">
        <v>11</v>
      </c>
      <c r="G573" t="s">
        <v>18</v>
      </c>
      <c r="H573" t="s">
        <v>236</v>
      </c>
      <c r="I573">
        <v>172.74</v>
      </c>
      <c r="J573">
        <v>4</v>
      </c>
      <c r="K573">
        <v>-30.23</v>
      </c>
      <c r="L573" t="str">
        <f t="shared" si="27"/>
        <v>No</v>
      </c>
    </row>
    <row r="574" spans="1:12" x14ac:dyDescent="0.25">
      <c r="A574" s="1">
        <v>41771</v>
      </c>
      <c r="B574" s="2">
        <f t="shared" si="28"/>
        <v>2014</v>
      </c>
      <c r="C574" s="2">
        <f t="shared" si="26"/>
        <v>5</v>
      </c>
      <c r="D574" t="s">
        <v>1287</v>
      </c>
      <c r="E574" t="s">
        <v>78</v>
      </c>
      <c r="F574" t="s">
        <v>11</v>
      </c>
      <c r="G574" t="s">
        <v>12</v>
      </c>
      <c r="H574" t="s">
        <v>1601</v>
      </c>
      <c r="I574">
        <v>98.38</v>
      </c>
      <c r="J574">
        <v>3</v>
      </c>
      <c r="K574">
        <v>35.659999999999997</v>
      </c>
      <c r="L574" t="str">
        <f t="shared" si="27"/>
        <v>Yes</v>
      </c>
    </row>
    <row r="575" spans="1:12" x14ac:dyDescent="0.25">
      <c r="A575" s="1">
        <v>41771</v>
      </c>
      <c r="B575" s="2">
        <f t="shared" si="28"/>
        <v>2014</v>
      </c>
      <c r="C575" s="2">
        <f t="shared" si="26"/>
        <v>5</v>
      </c>
      <c r="D575" t="s">
        <v>1287</v>
      </c>
      <c r="E575" t="s">
        <v>78</v>
      </c>
      <c r="F575" t="s">
        <v>11</v>
      </c>
      <c r="G575" t="s">
        <v>20</v>
      </c>
      <c r="H575" t="s">
        <v>471</v>
      </c>
      <c r="I575">
        <v>29.94</v>
      </c>
      <c r="J575">
        <v>4</v>
      </c>
      <c r="K575">
        <v>-23.95</v>
      </c>
      <c r="L575" t="str">
        <f t="shared" si="27"/>
        <v>No</v>
      </c>
    </row>
    <row r="576" spans="1:12" x14ac:dyDescent="0.25">
      <c r="A576" s="1">
        <v>41771</v>
      </c>
      <c r="B576" s="2">
        <f t="shared" si="28"/>
        <v>2014</v>
      </c>
      <c r="C576" s="2">
        <f t="shared" si="26"/>
        <v>5</v>
      </c>
      <c r="D576" t="s">
        <v>1287</v>
      </c>
      <c r="E576" t="s">
        <v>78</v>
      </c>
      <c r="F576" t="s">
        <v>11</v>
      </c>
      <c r="G576" t="s">
        <v>12</v>
      </c>
      <c r="H576" t="s">
        <v>232</v>
      </c>
      <c r="I576">
        <v>17.47</v>
      </c>
      <c r="J576">
        <v>3</v>
      </c>
      <c r="K576">
        <v>5.68</v>
      </c>
      <c r="L576" t="str">
        <f t="shared" si="27"/>
        <v>Yes</v>
      </c>
    </row>
    <row r="577" spans="1:12" x14ac:dyDescent="0.25">
      <c r="A577" s="1">
        <v>41771</v>
      </c>
      <c r="B577" s="2">
        <f t="shared" si="28"/>
        <v>2014</v>
      </c>
      <c r="C577" s="2">
        <f t="shared" si="26"/>
        <v>5</v>
      </c>
      <c r="D577" t="s">
        <v>1287</v>
      </c>
      <c r="E577" t="s">
        <v>78</v>
      </c>
      <c r="F577" t="s">
        <v>39</v>
      </c>
      <c r="G577" t="s">
        <v>40</v>
      </c>
      <c r="H577" t="s">
        <v>1749</v>
      </c>
      <c r="I577">
        <v>36.74</v>
      </c>
      <c r="J577">
        <v>1</v>
      </c>
      <c r="K577">
        <v>-9.18</v>
      </c>
      <c r="L577" t="str">
        <f t="shared" si="27"/>
        <v>No</v>
      </c>
    </row>
    <row r="578" spans="1:12" x14ac:dyDescent="0.25">
      <c r="A578" s="1">
        <v>41771</v>
      </c>
      <c r="B578" s="2">
        <f t="shared" si="28"/>
        <v>2014</v>
      </c>
      <c r="C578" s="2">
        <f t="shared" ref="C578:C641" si="29">MONTH(A578)</f>
        <v>5</v>
      </c>
      <c r="D578" t="s">
        <v>1287</v>
      </c>
      <c r="E578" t="s">
        <v>78</v>
      </c>
      <c r="F578" t="s">
        <v>39</v>
      </c>
      <c r="G578" t="s">
        <v>40</v>
      </c>
      <c r="H578" t="s">
        <v>1750</v>
      </c>
      <c r="I578">
        <v>179.94</v>
      </c>
      <c r="J578">
        <v>2</v>
      </c>
      <c r="K578">
        <v>-44.99</v>
      </c>
      <c r="L578" t="str">
        <f t="shared" ref="L578:L641" si="30">IF(K578=0,"Break-Even",IF(K578&gt;0,"Yes","No"))</f>
        <v>No</v>
      </c>
    </row>
    <row r="579" spans="1:12" x14ac:dyDescent="0.25">
      <c r="A579" s="1">
        <v>41771</v>
      </c>
      <c r="B579" s="2">
        <f t="shared" si="28"/>
        <v>2014</v>
      </c>
      <c r="C579" s="2">
        <f t="shared" si="29"/>
        <v>5</v>
      </c>
      <c r="D579" t="s">
        <v>1751</v>
      </c>
      <c r="E579" t="s">
        <v>27</v>
      </c>
      <c r="F579" t="s">
        <v>11</v>
      </c>
      <c r="G579" t="s">
        <v>24</v>
      </c>
      <c r="H579" t="s">
        <v>1252</v>
      </c>
      <c r="I579">
        <v>26.46</v>
      </c>
      <c r="J579">
        <v>9</v>
      </c>
      <c r="K579">
        <v>11.91</v>
      </c>
      <c r="L579" t="str">
        <f t="shared" si="30"/>
        <v>Yes</v>
      </c>
    </row>
    <row r="580" spans="1:12" x14ac:dyDescent="0.25">
      <c r="A580" s="1">
        <v>41771</v>
      </c>
      <c r="B580" s="2">
        <f t="shared" si="28"/>
        <v>2014</v>
      </c>
      <c r="C580" s="2">
        <f t="shared" si="29"/>
        <v>5</v>
      </c>
      <c r="D580" t="s">
        <v>1751</v>
      </c>
      <c r="E580" t="s">
        <v>27</v>
      </c>
      <c r="F580" t="s">
        <v>11</v>
      </c>
      <c r="G580" t="s">
        <v>12</v>
      </c>
      <c r="H580" t="s">
        <v>621</v>
      </c>
      <c r="I580">
        <v>49.12</v>
      </c>
      <c r="J580">
        <v>4</v>
      </c>
      <c r="K580">
        <v>23.09</v>
      </c>
      <c r="L580" t="str">
        <f t="shared" si="30"/>
        <v>Yes</v>
      </c>
    </row>
    <row r="581" spans="1:12" x14ac:dyDescent="0.25">
      <c r="A581" s="1">
        <v>41771</v>
      </c>
      <c r="B581" s="2">
        <f t="shared" si="28"/>
        <v>2014</v>
      </c>
      <c r="C581" s="2">
        <f t="shared" si="29"/>
        <v>5</v>
      </c>
      <c r="D581" t="s">
        <v>1751</v>
      </c>
      <c r="E581" t="s">
        <v>27</v>
      </c>
      <c r="F581" t="s">
        <v>11</v>
      </c>
      <c r="G581" t="s">
        <v>43</v>
      </c>
      <c r="H581" t="s">
        <v>1247</v>
      </c>
      <c r="I581">
        <v>15</v>
      </c>
      <c r="J581">
        <v>3</v>
      </c>
      <c r="K581">
        <v>7.2</v>
      </c>
      <c r="L581" t="str">
        <f t="shared" si="30"/>
        <v>Yes</v>
      </c>
    </row>
    <row r="582" spans="1:12" x14ac:dyDescent="0.25">
      <c r="A582" s="1">
        <v>41771</v>
      </c>
      <c r="B582" s="2">
        <f t="shared" si="28"/>
        <v>2014</v>
      </c>
      <c r="C582" s="2">
        <f t="shared" si="29"/>
        <v>5</v>
      </c>
      <c r="D582" t="s">
        <v>1752</v>
      </c>
      <c r="E582" t="s">
        <v>27</v>
      </c>
      <c r="F582" t="s">
        <v>11</v>
      </c>
      <c r="G582" t="s">
        <v>92</v>
      </c>
      <c r="H582" t="s">
        <v>1278</v>
      </c>
      <c r="I582">
        <v>250.26</v>
      </c>
      <c r="J582">
        <v>6</v>
      </c>
      <c r="K582">
        <v>72.58</v>
      </c>
      <c r="L582" t="str">
        <f t="shared" si="30"/>
        <v>Yes</v>
      </c>
    </row>
    <row r="583" spans="1:12" x14ac:dyDescent="0.25">
      <c r="A583" s="1">
        <v>41772</v>
      </c>
      <c r="B583" s="2">
        <f t="shared" si="28"/>
        <v>2014</v>
      </c>
      <c r="C583" s="2">
        <f t="shared" si="29"/>
        <v>5</v>
      </c>
      <c r="D583" t="s">
        <v>664</v>
      </c>
      <c r="E583" t="s">
        <v>296</v>
      </c>
      <c r="F583" t="s">
        <v>11</v>
      </c>
      <c r="G583" t="s">
        <v>18</v>
      </c>
      <c r="H583" t="s">
        <v>638</v>
      </c>
      <c r="I583">
        <v>55.5</v>
      </c>
      <c r="J583">
        <v>2</v>
      </c>
      <c r="K583">
        <v>9.99</v>
      </c>
      <c r="L583" t="str">
        <f t="shared" si="30"/>
        <v>Yes</v>
      </c>
    </row>
    <row r="584" spans="1:12" x14ac:dyDescent="0.25">
      <c r="A584" s="1">
        <v>41772</v>
      </c>
      <c r="B584" s="2">
        <f t="shared" si="28"/>
        <v>2014</v>
      </c>
      <c r="C584" s="2">
        <f t="shared" si="29"/>
        <v>5</v>
      </c>
      <c r="D584" t="s">
        <v>665</v>
      </c>
      <c r="E584" t="s">
        <v>123</v>
      </c>
      <c r="F584" t="s">
        <v>11</v>
      </c>
      <c r="G584" t="s">
        <v>43</v>
      </c>
      <c r="H584" t="s">
        <v>160</v>
      </c>
      <c r="I584">
        <v>7.1</v>
      </c>
      <c r="J584">
        <v>2</v>
      </c>
      <c r="K584">
        <v>2.4</v>
      </c>
      <c r="L584" t="str">
        <f t="shared" si="30"/>
        <v>Yes</v>
      </c>
    </row>
    <row r="585" spans="1:12" x14ac:dyDescent="0.25">
      <c r="A585" s="1">
        <v>41772</v>
      </c>
      <c r="B585" s="2">
        <f t="shared" si="28"/>
        <v>2014</v>
      </c>
      <c r="C585" s="2">
        <f t="shared" si="29"/>
        <v>5</v>
      </c>
      <c r="D585" t="s">
        <v>665</v>
      </c>
      <c r="E585" t="s">
        <v>123</v>
      </c>
      <c r="F585" t="s">
        <v>11</v>
      </c>
      <c r="G585" t="s">
        <v>20</v>
      </c>
      <c r="H585" t="s">
        <v>666</v>
      </c>
      <c r="I585">
        <v>398.35</v>
      </c>
      <c r="J585">
        <v>8</v>
      </c>
      <c r="K585">
        <v>-331.96</v>
      </c>
      <c r="L585" t="str">
        <f t="shared" si="30"/>
        <v>No</v>
      </c>
    </row>
    <row r="586" spans="1:12" x14ac:dyDescent="0.25">
      <c r="A586" s="1">
        <v>41772</v>
      </c>
      <c r="B586" s="2">
        <f t="shared" si="28"/>
        <v>2014</v>
      </c>
      <c r="C586" s="2">
        <f t="shared" si="29"/>
        <v>5</v>
      </c>
      <c r="D586" t="s">
        <v>667</v>
      </c>
      <c r="E586" t="s">
        <v>27</v>
      </c>
      <c r="F586" t="s">
        <v>39</v>
      </c>
      <c r="G586" t="s">
        <v>52</v>
      </c>
      <c r="H586" t="s">
        <v>668</v>
      </c>
      <c r="I586">
        <v>149.97</v>
      </c>
      <c r="J586">
        <v>3</v>
      </c>
      <c r="K586">
        <v>52.49</v>
      </c>
      <c r="L586" t="str">
        <f t="shared" si="30"/>
        <v>Yes</v>
      </c>
    </row>
    <row r="587" spans="1:12" x14ac:dyDescent="0.25">
      <c r="A587" s="1">
        <v>41772</v>
      </c>
      <c r="B587" s="2">
        <f t="shared" si="28"/>
        <v>2014</v>
      </c>
      <c r="C587" s="2">
        <f t="shared" si="29"/>
        <v>5</v>
      </c>
      <c r="D587" t="s">
        <v>558</v>
      </c>
      <c r="E587" t="s">
        <v>27</v>
      </c>
      <c r="F587" t="s">
        <v>34</v>
      </c>
      <c r="G587" t="s">
        <v>35</v>
      </c>
      <c r="H587" t="s">
        <v>382</v>
      </c>
      <c r="I587">
        <v>279.45999999999998</v>
      </c>
      <c r="J587">
        <v>6</v>
      </c>
      <c r="K587">
        <v>20.96</v>
      </c>
      <c r="L587" t="str">
        <f t="shared" si="30"/>
        <v>Yes</v>
      </c>
    </row>
    <row r="588" spans="1:12" x14ac:dyDescent="0.25">
      <c r="A588" s="1">
        <v>41772</v>
      </c>
      <c r="B588" s="2">
        <f t="shared" ref="B588:B651" si="31">YEAR(A588)</f>
        <v>2014</v>
      </c>
      <c r="C588" s="2">
        <f t="shared" si="29"/>
        <v>5</v>
      </c>
      <c r="D588" t="s">
        <v>558</v>
      </c>
      <c r="E588" t="s">
        <v>27</v>
      </c>
      <c r="F588" t="s">
        <v>11</v>
      </c>
      <c r="G588" t="s">
        <v>12</v>
      </c>
      <c r="H588" t="s">
        <v>332</v>
      </c>
      <c r="I588">
        <v>8</v>
      </c>
      <c r="J588">
        <v>2</v>
      </c>
      <c r="K588">
        <v>3.84</v>
      </c>
      <c r="L588" t="str">
        <f t="shared" si="30"/>
        <v>Yes</v>
      </c>
    </row>
    <row r="589" spans="1:12" x14ac:dyDescent="0.25">
      <c r="A589" s="1">
        <v>41773</v>
      </c>
      <c r="B589" s="2">
        <f t="shared" si="31"/>
        <v>2014</v>
      </c>
      <c r="C589" s="2">
        <f t="shared" si="29"/>
        <v>5</v>
      </c>
      <c r="D589" t="s">
        <v>669</v>
      </c>
      <c r="E589" t="s">
        <v>123</v>
      </c>
      <c r="F589" t="s">
        <v>34</v>
      </c>
      <c r="G589" t="s">
        <v>47</v>
      </c>
      <c r="H589" t="s">
        <v>670</v>
      </c>
      <c r="I589">
        <v>310.88</v>
      </c>
      <c r="J589">
        <v>2</v>
      </c>
      <c r="K589">
        <v>23.32</v>
      </c>
      <c r="L589" t="str">
        <f t="shared" si="30"/>
        <v>Yes</v>
      </c>
    </row>
    <row r="590" spans="1:12" x14ac:dyDescent="0.25">
      <c r="A590" s="1">
        <v>41775</v>
      </c>
      <c r="B590" s="2">
        <f t="shared" si="31"/>
        <v>2014</v>
      </c>
      <c r="C590" s="2">
        <f t="shared" si="29"/>
        <v>5</v>
      </c>
      <c r="D590" t="s">
        <v>671</v>
      </c>
      <c r="E590" t="s">
        <v>27</v>
      </c>
      <c r="F590" t="s">
        <v>34</v>
      </c>
      <c r="G590" t="s">
        <v>35</v>
      </c>
      <c r="H590" t="s">
        <v>382</v>
      </c>
      <c r="I590">
        <v>232.88</v>
      </c>
      <c r="J590">
        <v>5</v>
      </c>
      <c r="K590">
        <v>17.47</v>
      </c>
      <c r="L590" t="str">
        <f t="shared" si="30"/>
        <v>Yes</v>
      </c>
    </row>
    <row r="591" spans="1:12" x14ac:dyDescent="0.25">
      <c r="A591" s="1">
        <v>41775</v>
      </c>
      <c r="B591" s="2">
        <f t="shared" si="31"/>
        <v>2014</v>
      </c>
      <c r="C591" s="2">
        <f t="shared" si="29"/>
        <v>5</v>
      </c>
      <c r="D591" t="s">
        <v>672</v>
      </c>
      <c r="E591" t="s">
        <v>27</v>
      </c>
      <c r="F591" t="s">
        <v>39</v>
      </c>
      <c r="G591" t="s">
        <v>52</v>
      </c>
      <c r="H591" t="s">
        <v>673</v>
      </c>
      <c r="I591">
        <v>56.4</v>
      </c>
      <c r="J591">
        <v>3</v>
      </c>
      <c r="K591">
        <v>3.38</v>
      </c>
      <c r="L591" t="str">
        <f t="shared" si="30"/>
        <v>Yes</v>
      </c>
    </row>
    <row r="592" spans="1:12" x14ac:dyDescent="0.25">
      <c r="A592" s="1">
        <v>41776</v>
      </c>
      <c r="B592" s="2">
        <f t="shared" si="31"/>
        <v>2014</v>
      </c>
      <c r="C592" s="2">
        <f t="shared" si="29"/>
        <v>5</v>
      </c>
      <c r="D592" t="s">
        <v>674</v>
      </c>
      <c r="E592" t="s">
        <v>157</v>
      </c>
      <c r="F592" t="s">
        <v>11</v>
      </c>
      <c r="G592" t="s">
        <v>20</v>
      </c>
      <c r="H592" t="s">
        <v>162</v>
      </c>
      <c r="I592">
        <v>91.68</v>
      </c>
      <c r="J592">
        <v>3</v>
      </c>
      <c r="K592">
        <v>45.84</v>
      </c>
      <c r="L592" t="str">
        <f t="shared" si="30"/>
        <v>Yes</v>
      </c>
    </row>
    <row r="593" spans="1:12" x14ac:dyDescent="0.25">
      <c r="A593" s="1">
        <v>41777</v>
      </c>
      <c r="B593" s="2">
        <f t="shared" si="31"/>
        <v>2014</v>
      </c>
      <c r="C593" s="2">
        <f t="shared" si="29"/>
        <v>5</v>
      </c>
      <c r="D593" t="s">
        <v>675</v>
      </c>
      <c r="E593" t="s">
        <v>78</v>
      </c>
      <c r="F593" t="s">
        <v>39</v>
      </c>
      <c r="G593" t="s">
        <v>40</v>
      </c>
      <c r="H593" t="s">
        <v>676</v>
      </c>
      <c r="I593">
        <v>779.8</v>
      </c>
      <c r="J593">
        <v>2</v>
      </c>
      <c r="K593">
        <v>-168.96</v>
      </c>
      <c r="L593" t="str">
        <f t="shared" si="30"/>
        <v>No</v>
      </c>
    </row>
    <row r="594" spans="1:12" x14ac:dyDescent="0.25">
      <c r="A594" s="1">
        <v>41777</v>
      </c>
      <c r="B594" s="2">
        <f t="shared" si="31"/>
        <v>2014</v>
      </c>
      <c r="C594" s="2">
        <f t="shared" si="29"/>
        <v>5</v>
      </c>
      <c r="D594" t="s">
        <v>677</v>
      </c>
      <c r="E594" t="s">
        <v>78</v>
      </c>
      <c r="F594" t="s">
        <v>34</v>
      </c>
      <c r="G594" t="s">
        <v>47</v>
      </c>
      <c r="H594" t="s">
        <v>678</v>
      </c>
      <c r="I594">
        <v>149.22999999999999</v>
      </c>
      <c r="J594">
        <v>3</v>
      </c>
      <c r="K594">
        <v>3.73</v>
      </c>
      <c r="L594" t="str">
        <f t="shared" si="30"/>
        <v>Yes</v>
      </c>
    </row>
    <row r="595" spans="1:12" x14ac:dyDescent="0.25">
      <c r="A595" s="1">
        <v>41777</v>
      </c>
      <c r="B595" s="2">
        <f t="shared" si="31"/>
        <v>2014</v>
      </c>
      <c r="C595" s="2">
        <f t="shared" si="29"/>
        <v>5</v>
      </c>
      <c r="D595" t="s">
        <v>677</v>
      </c>
      <c r="E595" t="s">
        <v>78</v>
      </c>
      <c r="F595" t="s">
        <v>11</v>
      </c>
      <c r="G595" t="s">
        <v>12</v>
      </c>
      <c r="H595" t="s">
        <v>679</v>
      </c>
      <c r="I595">
        <v>15.94</v>
      </c>
      <c r="J595">
        <v>4</v>
      </c>
      <c r="K595">
        <v>5.78</v>
      </c>
      <c r="L595" t="str">
        <f t="shared" si="30"/>
        <v>Yes</v>
      </c>
    </row>
    <row r="596" spans="1:12" x14ac:dyDescent="0.25">
      <c r="A596" s="1">
        <v>41777</v>
      </c>
      <c r="B596" s="2">
        <f t="shared" si="31"/>
        <v>2014</v>
      </c>
      <c r="C596" s="2">
        <f t="shared" si="29"/>
        <v>5</v>
      </c>
      <c r="D596" t="s">
        <v>680</v>
      </c>
      <c r="E596" t="s">
        <v>10</v>
      </c>
      <c r="F596" t="s">
        <v>11</v>
      </c>
      <c r="G596" t="s">
        <v>12</v>
      </c>
      <c r="H596" t="s">
        <v>679</v>
      </c>
      <c r="I596">
        <v>3.98</v>
      </c>
      <c r="J596">
        <v>1</v>
      </c>
      <c r="K596">
        <v>1.44</v>
      </c>
      <c r="L596" t="str">
        <f t="shared" si="30"/>
        <v>Yes</v>
      </c>
    </row>
    <row r="597" spans="1:12" x14ac:dyDescent="0.25">
      <c r="A597" s="1">
        <v>41778</v>
      </c>
      <c r="B597" s="2">
        <f t="shared" si="31"/>
        <v>2014</v>
      </c>
      <c r="C597" s="2">
        <f t="shared" si="29"/>
        <v>5</v>
      </c>
      <c r="D597" t="s">
        <v>681</v>
      </c>
      <c r="E597" t="s">
        <v>110</v>
      </c>
      <c r="F597" t="s">
        <v>11</v>
      </c>
      <c r="G597" t="s">
        <v>20</v>
      </c>
      <c r="H597" t="s">
        <v>682</v>
      </c>
      <c r="I597">
        <v>57.42</v>
      </c>
      <c r="J597">
        <v>9</v>
      </c>
      <c r="K597">
        <v>26.41</v>
      </c>
      <c r="L597" t="str">
        <f t="shared" si="30"/>
        <v>Yes</v>
      </c>
    </row>
    <row r="598" spans="1:12" x14ac:dyDescent="0.25">
      <c r="A598" s="1">
        <v>41778</v>
      </c>
      <c r="B598" s="2">
        <f t="shared" si="31"/>
        <v>2014</v>
      </c>
      <c r="C598" s="2">
        <f t="shared" si="29"/>
        <v>5</v>
      </c>
      <c r="D598" t="s">
        <v>683</v>
      </c>
      <c r="E598" t="s">
        <v>55</v>
      </c>
      <c r="F598" t="s">
        <v>11</v>
      </c>
      <c r="G598" t="s">
        <v>200</v>
      </c>
      <c r="H598" t="s">
        <v>649</v>
      </c>
      <c r="I598">
        <v>34.200000000000003</v>
      </c>
      <c r="J598">
        <v>5</v>
      </c>
      <c r="K598">
        <v>9.23</v>
      </c>
      <c r="L598" t="str">
        <f t="shared" si="30"/>
        <v>Yes</v>
      </c>
    </row>
    <row r="599" spans="1:12" x14ac:dyDescent="0.25">
      <c r="A599" s="1">
        <v>41779</v>
      </c>
      <c r="B599" s="2">
        <f t="shared" si="31"/>
        <v>2014</v>
      </c>
      <c r="C599" s="2">
        <f t="shared" si="29"/>
        <v>5</v>
      </c>
      <c r="D599" t="s">
        <v>684</v>
      </c>
      <c r="E599" t="s">
        <v>685</v>
      </c>
      <c r="F599" t="s">
        <v>11</v>
      </c>
      <c r="G599" t="s">
        <v>92</v>
      </c>
      <c r="H599" t="s">
        <v>686</v>
      </c>
      <c r="I599">
        <v>33.28</v>
      </c>
      <c r="J599">
        <v>4</v>
      </c>
      <c r="K599">
        <v>9.32</v>
      </c>
      <c r="L599" t="str">
        <f t="shared" si="30"/>
        <v>Yes</v>
      </c>
    </row>
    <row r="600" spans="1:12" x14ac:dyDescent="0.25">
      <c r="A600" s="1">
        <v>41779</v>
      </c>
      <c r="B600" s="2">
        <f t="shared" si="31"/>
        <v>2014</v>
      </c>
      <c r="C600" s="2">
        <f t="shared" si="29"/>
        <v>5</v>
      </c>
      <c r="D600" t="s">
        <v>684</v>
      </c>
      <c r="E600" t="s">
        <v>685</v>
      </c>
      <c r="F600" t="s">
        <v>11</v>
      </c>
      <c r="G600" t="s">
        <v>24</v>
      </c>
      <c r="H600" t="s">
        <v>687</v>
      </c>
      <c r="I600">
        <v>38.520000000000003</v>
      </c>
      <c r="J600">
        <v>9</v>
      </c>
      <c r="K600">
        <v>11.94</v>
      </c>
      <c r="L600" t="str">
        <f t="shared" si="30"/>
        <v>Yes</v>
      </c>
    </row>
    <row r="601" spans="1:12" x14ac:dyDescent="0.25">
      <c r="A601" s="1">
        <v>41779</v>
      </c>
      <c r="B601" s="2">
        <f t="shared" si="31"/>
        <v>2014</v>
      </c>
      <c r="C601" s="2">
        <f t="shared" si="29"/>
        <v>5</v>
      </c>
      <c r="D601" t="s">
        <v>684</v>
      </c>
      <c r="E601" t="s">
        <v>685</v>
      </c>
      <c r="F601" t="s">
        <v>34</v>
      </c>
      <c r="G601" t="s">
        <v>47</v>
      </c>
      <c r="H601" t="s">
        <v>688</v>
      </c>
      <c r="I601">
        <v>139.86000000000001</v>
      </c>
      <c r="J601">
        <v>7</v>
      </c>
      <c r="K601">
        <v>60.14</v>
      </c>
      <c r="L601" t="str">
        <f t="shared" si="30"/>
        <v>Yes</v>
      </c>
    </row>
    <row r="602" spans="1:12" x14ac:dyDescent="0.25">
      <c r="A602" s="1">
        <v>41779</v>
      </c>
      <c r="B602" s="2">
        <f t="shared" si="31"/>
        <v>2014</v>
      </c>
      <c r="C602" s="2">
        <f t="shared" si="29"/>
        <v>5</v>
      </c>
      <c r="D602" t="s">
        <v>689</v>
      </c>
      <c r="E602" t="s">
        <v>10</v>
      </c>
      <c r="F602" t="s">
        <v>34</v>
      </c>
      <c r="G602" t="s">
        <v>47</v>
      </c>
      <c r="H602" t="s">
        <v>690</v>
      </c>
      <c r="I602">
        <v>10.33</v>
      </c>
      <c r="J602">
        <v>3</v>
      </c>
      <c r="K602">
        <v>-5.94</v>
      </c>
      <c r="L602" t="str">
        <f t="shared" si="30"/>
        <v>No</v>
      </c>
    </row>
    <row r="603" spans="1:12" x14ac:dyDescent="0.25">
      <c r="A603" s="1">
        <v>41779</v>
      </c>
      <c r="B603" s="2">
        <f t="shared" si="31"/>
        <v>2014</v>
      </c>
      <c r="C603" s="2">
        <f t="shared" si="29"/>
        <v>5</v>
      </c>
      <c r="D603" t="s">
        <v>689</v>
      </c>
      <c r="E603" t="s">
        <v>10</v>
      </c>
      <c r="F603" t="s">
        <v>11</v>
      </c>
      <c r="G603" t="s">
        <v>12</v>
      </c>
      <c r="H603" t="s">
        <v>524</v>
      </c>
      <c r="I603">
        <v>10.37</v>
      </c>
      <c r="J603">
        <v>2</v>
      </c>
      <c r="K603">
        <v>3.63</v>
      </c>
      <c r="L603" t="str">
        <f t="shared" si="30"/>
        <v>Yes</v>
      </c>
    </row>
    <row r="604" spans="1:12" x14ac:dyDescent="0.25">
      <c r="A604" s="1">
        <v>41779</v>
      </c>
      <c r="B604" s="2">
        <f t="shared" si="31"/>
        <v>2014</v>
      </c>
      <c r="C604" s="2">
        <f t="shared" si="29"/>
        <v>5</v>
      </c>
      <c r="D604" t="s">
        <v>689</v>
      </c>
      <c r="E604" t="s">
        <v>10</v>
      </c>
      <c r="F604" t="s">
        <v>39</v>
      </c>
      <c r="G604" t="s">
        <v>52</v>
      </c>
      <c r="H604" t="s">
        <v>691</v>
      </c>
      <c r="I604">
        <v>20.78</v>
      </c>
      <c r="J604">
        <v>2</v>
      </c>
      <c r="K604">
        <v>-3.64</v>
      </c>
      <c r="L604" t="str">
        <f t="shared" si="30"/>
        <v>No</v>
      </c>
    </row>
    <row r="605" spans="1:12" x14ac:dyDescent="0.25">
      <c r="A605" s="1">
        <v>41779</v>
      </c>
      <c r="B605" s="2">
        <f t="shared" si="31"/>
        <v>2014</v>
      </c>
      <c r="C605" s="2">
        <f t="shared" si="29"/>
        <v>5</v>
      </c>
      <c r="D605" t="s">
        <v>689</v>
      </c>
      <c r="E605" t="s">
        <v>10</v>
      </c>
      <c r="F605" t="s">
        <v>11</v>
      </c>
      <c r="G605" t="s">
        <v>18</v>
      </c>
      <c r="H605" t="s">
        <v>435</v>
      </c>
      <c r="I605">
        <v>66.959999999999994</v>
      </c>
      <c r="J605">
        <v>5</v>
      </c>
      <c r="K605">
        <v>-13.39</v>
      </c>
      <c r="L605" t="str">
        <f t="shared" si="30"/>
        <v>No</v>
      </c>
    </row>
    <row r="606" spans="1:12" x14ac:dyDescent="0.25">
      <c r="A606" s="1">
        <v>41780</v>
      </c>
      <c r="B606" s="2">
        <f t="shared" si="31"/>
        <v>2014</v>
      </c>
      <c r="C606" s="2">
        <f t="shared" si="29"/>
        <v>5</v>
      </c>
      <c r="D606" t="s">
        <v>692</v>
      </c>
      <c r="E606" t="s">
        <v>55</v>
      </c>
      <c r="F606" t="s">
        <v>11</v>
      </c>
      <c r="G606" t="s">
        <v>20</v>
      </c>
      <c r="H606" t="s">
        <v>693</v>
      </c>
      <c r="I606">
        <v>2715.93</v>
      </c>
      <c r="J606">
        <v>7</v>
      </c>
      <c r="K606">
        <v>1276.49</v>
      </c>
      <c r="L606" t="str">
        <f t="shared" si="30"/>
        <v>Yes</v>
      </c>
    </row>
    <row r="607" spans="1:12" x14ac:dyDescent="0.25">
      <c r="A607" s="1">
        <v>41780</v>
      </c>
      <c r="B607" s="2">
        <f t="shared" si="31"/>
        <v>2014</v>
      </c>
      <c r="C607" s="2">
        <f t="shared" si="29"/>
        <v>5</v>
      </c>
      <c r="D607" t="s">
        <v>692</v>
      </c>
      <c r="E607" t="s">
        <v>55</v>
      </c>
      <c r="F607" t="s">
        <v>39</v>
      </c>
      <c r="G607" t="s">
        <v>40</v>
      </c>
      <c r="H607" t="s">
        <v>694</v>
      </c>
      <c r="I607">
        <v>617.97</v>
      </c>
      <c r="J607">
        <v>3</v>
      </c>
      <c r="K607">
        <v>173.03</v>
      </c>
      <c r="L607" t="str">
        <f t="shared" si="30"/>
        <v>Yes</v>
      </c>
    </row>
    <row r="608" spans="1:12" x14ac:dyDescent="0.25">
      <c r="A608" s="1">
        <v>41780</v>
      </c>
      <c r="B608" s="2">
        <f t="shared" si="31"/>
        <v>2014</v>
      </c>
      <c r="C608" s="2">
        <f t="shared" si="29"/>
        <v>5</v>
      </c>
      <c r="D608" t="s">
        <v>695</v>
      </c>
      <c r="E608" t="s">
        <v>27</v>
      </c>
      <c r="F608" t="s">
        <v>11</v>
      </c>
      <c r="G608" t="s">
        <v>24</v>
      </c>
      <c r="H608" t="s">
        <v>76</v>
      </c>
      <c r="I608">
        <v>31.84</v>
      </c>
      <c r="J608">
        <v>8</v>
      </c>
      <c r="K608">
        <v>10.51</v>
      </c>
      <c r="L608" t="str">
        <f t="shared" si="30"/>
        <v>Yes</v>
      </c>
    </row>
    <row r="609" spans="1:12" x14ac:dyDescent="0.25">
      <c r="A609" s="1">
        <v>41780</v>
      </c>
      <c r="B609" s="2">
        <f t="shared" si="31"/>
        <v>2014</v>
      </c>
      <c r="C609" s="2">
        <f t="shared" si="29"/>
        <v>5</v>
      </c>
      <c r="D609" t="s">
        <v>696</v>
      </c>
      <c r="E609" t="s">
        <v>434</v>
      </c>
      <c r="F609" t="s">
        <v>11</v>
      </c>
      <c r="G609" t="s">
        <v>20</v>
      </c>
      <c r="H609" t="s">
        <v>697</v>
      </c>
      <c r="I609">
        <v>447.86</v>
      </c>
      <c r="J609">
        <v>7</v>
      </c>
      <c r="K609">
        <v>219.45</v>
      </c>
      <c r="L609" t="str">
        <f t="shared" si="30"/>
        <v>Yes</v>
      </c>
    </row>
    <row r="610" spans="1:12" x14ac:dyDescent="0.25">
      <c r="A610" s="1">
        <v>41780</v>
      </c>
      <c r="B610" s="2">
        <f t="shared" si="31"/>
        <v>2014</v>
      </c>
      <c r="C610" s="2">
        <f t="shared" si="29"/>
        <v>5</v>
      </c>
      <c r="D610" t="s">
        <v>696</v>
      </c>
      <c r="E610" t="s">
        <v>434</v>
      </c>
      <c r="F610" t="s">
        <v>11</v>
      </c>
      <c r="G610" t="s">
        <v>12</v>
      </c>
      <c r="H610" t="s">
        <v>698</v>
      </c>
      <c r="I610">
        <v>17.940000000000001</v>
      </c>
      <c r="J610">
        <v>3</v>
      </c>
      <c r="K610">
        <v>8.7899999999999991</v>
      </c>
      <c r="L610" t="str">
        <f t="shared" si="30"/>
        <v>Yes</v>
      </c>
    </row>
    <row r="611" spans="1:12" x14ac:dyDescent="0.25">
      <c r="A611" s="1">
        <v>41780</v>
      </c>
      <c r="B611" s="2">
        <f t="shared" si="31"/>
        <v>2014</v>
      </c>
      <c r="C611" s="2">
        <f t="shared" si="29"/>
        <v>5</v>
      </c>
      <c r="D611" t="s">
        <v>696</v>
      </c>
      <c r="E611" t="s">
        <v>434</v>
      </c>
      <c r="F611" t="s">
        <v>11</v>
      </c>
      <c r="G611" t="s">
        <v>92</v>
      </c>
      <c r="H611" t="s">
        <v>199</v>
      </c>
      <c r="I611">
        <v>245.88</v>
      </c>
      <c r="J611">
        <v>6</v>
      </c>
      <c r="K611">
        <v>68.849999999999994</v>
      </c>
      <c r="L611" t="str">
        <f t="shared" si="30"/>
        <v>Yes</v>
      </c>
    </row>
    <row r="612" spans="1:12" x14ac:dyDescent="0.25">
      <c r="A612" s="1">
        <v>41780</v>
      </c>
      <c r="B612" s="2">
        <f t="shared" si="31"/>
        <v>2014</v>
      </c>
      <c r="C612" s="2">
        <f t="shared" si="29"/>
        <v>5</v>
      </c>
      <c r="D612" t="s">
        <v>596</v>
      </c>
      <c r="E612" t="s">
        <v>10</v>
      </c>
      <c r="F612" t="s">
        <v>11</v>
      </c>
      <c r="G612" t="s">
        <v>63</v>
      </c>
      <c r="H612" t="s">
        <v>64</v>
      </c>
      <c r="I612">
        <v>56.06</v>
      </c>
      <c r="J612">
        <v>6</v>
      </c>
      <c r="K612">
        <v>21.02</v>
      </c>
      <c r="L612" t="str">
        <f t="shared" si="30"/>
        <v>Yes</v>
      </c>
    </row>
    <row r="613" spans="1:12" x14ac:dyDescent="0.25">
      <c r="A613" s="1">
        <v>41780</v>
      </c>
      <c r="B613" s="2">
        <f t="shared" si="31"/>
        <v>2014</v>
      </c>
      <c r="C613" s="2">
        <f t="shared" si="29"/>
        <v>5</v>
      </c>
      <c r="D613" t="s">
        <v>596</v>
      </c>
      <c r="E613" t="s">
        <v>10</v>
      </c>
      <c r="F613" t="s">
        <v>34</v>
      </c>
      <c r="G613" t="s">
        <v>35</v>
      </c>
      <c r="H613" t="s">
        <v>699</v>
      </c>
      <c r="I613">
        <v>107.77</v>
      </c>
      <c r="J613">
        <v>2</v>
      </c>
      <c r="K613">
        <v>-29.25</v>
      </c>
      <c r="L613" t="str">
        <f t="shared" si="30"/>
        <v>No</v>
      </c>
    </row>
    <row r="614" spans="1:12" x14ac:dyDescent="0.25">
      <c r="A614" s="1">
        <v>41780</v>
      </c>
      <c r="B614" s="2">
        <f t="shared" si="31"/>
        <v>2014</v>
      </c>
      <c r="C614" s="2">
        <f t="shared" si="29"/>
        <v>5</v>
      </c>
      <c r="D614" t="s">
        <v>596</v>
      </c>
      <c r="E614" t="s">
        <v>10</v>
      </c>
      <c r="F614" t="s">
        <v>11</v>
      </c>
      <c r="G614" t="s">
        <v>12</v>
      </c>
      <c r="H614" t="s">
        <v>700</v>
      </c>
      <c r="I614">
        <v>4.83</v>
      </c>
      <c r="J614">
        <v>1</v>
      </c>
      <c r="K614">
        <v>1.63</v>
      </c>
      <c r="L614" t="str">
        <f t="shared" si="30"/>
        <v>Yes</v>
      </c>
    </row>
    <row r="615" spans="1:12" x14ac:dyDescent="0.25">
      <c r="A615" s="1">
        <v>41780</v>
      </c>
      <c r="B615" s="2">
        <f t="shared" si="31"/>
        <v>2014</v>
      </c>
      <c r="C615" s="2">
        <f t="shared" si="29"/>
        <v>5</v>
      </c>
      <c r="D615" t="s">
        <v>596</v>
      </c>
      <c r="E615" t="s">
        <v>10</v>
      </c>
      <c r="F615" t="s">
        <v>11</v>
      </c>
      <c r="G615" t="s">
        <v>20</v>
      </c>
      <c r="H615" t="s">
        <v>701</v>
      </c>
      <c r="I615">
        <v>18.239999999999998</v>
      </c>
      <c r="J615">
        <v>3</v>
      </c>
      <c r="K615">
        <v>-31.01</v>
      </c>
      <c r="L615" t="str">
        <f t="shared" si="30"/>
        <v>No</v>
      </c>
    </row>
    <row r="616" spans="1:12" x14ac:dyDescent="0.25">
      <c r="A616" s="1">
        <v>41781</v>
      </c>
      <c r="B616" s="2">
        <f t="shared" si="31"/>
        <v>2014</v>
      </c>
      <c r="C616" s="2">
        <f t="shared" si="29"/>
        <v>5</v>
      </c>
      <c r="D616" t="s">
        <v>702</v>
      </c>
      <c r="E616" t="s">
        <v>488</v>
      </c>
      <c r="F616" t="s">
        <v>39</v>
      </c>
      <c r="G616" t="s">
        <v>40</v>
      </c>
      <c r="H616" t="s">
        <v>703</v>
      </c>
      <c r="I616">
        <v>135.97999999999999</v>
      </c>
      <c r="J616">
        <v>2</v>
      </c>
      <c r="K616">
        <v>34</v>
      </c>
      <c r="L616" t="str">
        <f t="shared" si="30"/>
        <v>Yes</v>
      </c>
    </row>
    <row r="617" spans="1:12" x14ac:dyDescent="0.25">
      <c r="A617" s="1">
        <v>41781</v>
      </c>
      <c r="B617" s="2">
        <f t="shared" si="31"/>
        <v>2014</v>
      </c>
      <c r="C617" s="2">
        <f t="shared" si="29"/>
        <v>5</v>
      </c>
      <c r="D617" t="s">
        <v>702</v>
      </c>
      <c r="E617" t="s">
        <v>488</v>
      </c>
      <c r="F617" t="s">
        <v>39</v>
      </c>
      <c r="G617" t="s">
        <v>40</v>
      </c>
      <c r="H617" t="s">
        <v>704</v>
      </c>
      <c r="I617">
        <v>44.95</v>
      </c>
      <c r="J617">
        <v>1</v>
      </c>
      <c r="K617">
        <v>12.59</v>
      </c>
      <c r="L617" t="str">
        <f t="shared" si="30"/>
        <v>Yes</v>
      </c>
    </row>
    <row r="618" spans="1:12" x14ac:dyDescent="0.25">
      <c r="A618" s="1">
        <v>41782</v>
      </c>
      <c r="B618" s="2">
        <f t="shared" si="31"/>
        <v>2014</v>
      </c>
      <c r="C618" s="2">
        <f t="shared" si="29"/>
        <v>5</v>
      </c>
      <c r="D618" t="s">
        <v>601</v>
      </c>
      <c r="E618" t="s">
        <v>23</v>
      </c>
      <c r="F618" t="s">
        <v>11</v>
      </c>
      <c r="G618" t="s">
        <v>20</v>
      </c>
      <c r="H618" t="s">
        <v>705</v>
      </c>
      <c r="I618">
        <v>3.28</v>
      </c>
      <c r="J618">
        <v>2</v>
      </c>
      <c r="K618">
        <v>-2.63</v>
      </c>
      <c r="L618" t="str">
        <f t="shared" si="30"/>
        <v>No</v>
      </c>
    </row>
    <row r="619" spans="1:12" x14ac:dyDescent="0.25">
      <c r="A619" s="1">
        <v>41782</v>
      </c>
      <c r="B619" s="2">
        <f t="shared" si="31"/>
        <v>2014</v>
      </c>
      <c r="C619" s="2">
        <f t="shared" si="29"/>
        <v>5</v>
      </c>
      <c r="D619" t="s">
        <v>601</v>
      </c>
      <c r="E619" t="s">
        <v>23</v>
      </c>
      <c r="F619" t="s">
        <v>11</v>
      </c>
      <c r="G619" t="s">
        <v>24</v>
      </c>
      <c r="H619" t="s">
        <v>706</v>
      </c>
      <c r="I619">
        <v>21.17</v>
      </c>
      <c r="J619">
        <v>9</v>
      </c>
      <c r="K619">
        <v>2.38</v>
      </c>
      <c r="L619" t="str">
        <f t="shared" si="30"/>
        <v>Yes</v>
      </c>
    </row>
    <row r="620" spans="1:12" x14ac:dyDescent="0.25">
      <c r="A620" s="1">
        <v>41782</v>
      </c>
      <c r="B620" s="2">
        <f t="shared" si="31"/>
        <v>2014</v>
      </c>
      <c r="C620" s="2">
        <f t="shared" si="29"/>
        <v>5</v>
      </c>
      <c r="D620" t="s">
        <v>601</v>
      </c>
      <c r="E620" t="s">
        <v>23</v>
      </c>
      <c r="F620" t="s">
        <v>39</v>
      </c>
      <c r="G620" t="s">
        <v>40</v>
      </c>
      <c r="H620" t="s">
        <v>707</v>
      </c>
      <c r="I620">
        <v>55.19</v>
      </c>
      <c r="J620">
        <v>2</v>
      </c>
      <c r="K620">
        <v>-10.119999999999999</v>
      </c>
      <c r="L620" t="str">
        <f t="shared" si="30"/>
        <v>No</v>
      </c>
    </row>
    <row r="621" spans="1:12" x14ac:dyDescent="0.25">
      <c r="A621" s="1">
        <v>41782</v>
      </c>
      <c r="B621" s="2">
        <f t="shared" si="31"/>
        <v>2014</v>
      </c>
      <c r="C621" s="2">
        <f t="shared" si="29"/>
        <v>5</v>
      </c>
      <c r="D621" t="s">
        <v>83</v>
      </c>
      <c r="E621" t="s">
        <v>164</v>
      </c>
      <c r="F621" t="s">
        <v>11</v>
      </c>
      <c r="G621" t="s">
        <v>12</v>
      </c>
      <c r="H621" t="s">
        <v>708</v>
      </c>
      <c r="I621">
        <v>12.96</v>
      </c>
      <c r="J621">
        <v>2</v>
      </c>
      <c r="K621">
        <v>6.22</v>
      </c>
      <c r="L621" t="str">
        <f t="shared" si="30"/>
        <v>Yes</v>
      </c>
    </row>
    <row r="622" spans="1:12" x14ac:dyDescent="0.25">
      <c r="A622" s="1">
        <v>41782</v>
      </c>
      <c r="B622" s="2">
        <f t="shared" si="31"/>
        <v>2014</v>
      </c>
      <c r="C622" s="2">
        <f t="shared" si="29"/>
        <v>5</v>
      </c>
      <c r="D622" t="s">
        <v>709</v>
      </c>
      <c r="E622" t="s">
        <v>149</v>
      </c>
      <c r="F622" t="s">
        <v>11</v>
      </c>
      <c r="G622" t="s">
        <v>20</v>
      </c>
      <c r="H622" t="s">
        <v>451</v>
      </c>
      <c r="I622">
        <v>17.96</v>
      </c>
      <c r="J622">
        <v>5</v>
      </c>
      <c r="K622">
        <v>5.84</v>
      </c>
      <c r="L622" t="str">
        <f t="shared" si="30"/>
        <v>Yes</v>
      </c>
    </row>
    <row r="623" spans="1:12" x14ac:dyDescent="0.25">
      <c r="A623" s="1">
        <v>41782</v>
      </c>
      <c r="B623" s="2">
        <f t="shared" si="31"/>
        <v>2014</v>
      </c>
      <c r="C623" s="2">
        <f t="shared" si="29"/>
        <v>5</v>
      </c>
      <c r="D623" t="s">
        <v>709</v>
      </c>
      <c r="E623" t="s">
        <v>149</v>
      </c>
      <c r="F623" t="s">
        <v>11</v>
      </c>
      <c r="G623" t="s">
        <v>200</v>
      </c>
      <c r="H623" t="s">
        <v>710</v>
      </c>
      <c r="I623">
        <v>5.04</v>
      </c>
      <c r="J623">
        <v>2</v>
      </c>
      <c r="K623">
        <v>0.15</v>
      </c>
      <c r="L623" t="str">
        <f t="shared" si="30"/>
        <v>Yes</v>
      </c>
    </row>
    <row r="624" spans="1:12" x14ac:dyDescent="0.25">
      <c r="A624" s="1">
        <v>41782</v>
      </c>
      <c r="B624" s="2">
        <f t="shared" si="31"/>
        <v>2014</v>
      </c>
      <c r="C624" s="2">
        <f t="shared" si="29"/>
        <v>5</v>
      </c>
      <c r="D624" t="s">
        <v>709</v>
      </c>
      <c r="E624" t="s">
        <v>149</v>
      </c>
      <c r="F624" t="s">
        <v>11</v>
      </c>
      <c r="G624" t="s">
        <v>92</v>
      </c>
      <c r="H624" t="s">
        <v>711</v>
      </c>
      <c r="I624">
        <v>208.16</v>
      </c>
      <c r="J624">
        <v>1</v>
      </c>
      <c r="K624">
        <v>56.2</v>
      </c>
      <c r="L624" t="str">
        <f t="shared" si="30"/>
        <v>Yes</v>
      </c>
    </row>
    <row r="625" spans="1:12" x14ac:dyDescent="0.25">
      <c r="A625" s="1">
        <v>41783</v>
      </c>
      <c r="B625" s="2">
        <f t="shared" si="31"/>
        <v>2014</v>
      </c>
      <c r="C625" s="2">
        <f t="shared" si="29"/>
        <v>5</v>
      </c>
      <c r="D625" t="s">
        <v>712</v>
      </c>
      <c r="E625" t="s">
        <v>531</v>
      </c>
      <c r="F625" t="s">
        <v>11</v>
      </c>
      <c r="G625" t="s">
        <v>12</v>
      </c>
      <c r="H625" t="s">
        <v>713</v>
      </c>
      <c r="I625">
        <v>116.28</v>
      </c>
      <c r="J625">
        <v>3</v>
      </c>
      <c r="K625">
        <v>56.98</v>
      </c>
      <c r="L625" t="str">
        <f t="shared" si="30"/>
        <v>Yes</v>
      </c>
    </row>
    <row r="626" spans="1:12" x14ac:dyDescent="0.25">
      <c r="A626" s="1">
        <v>41784</v>
      </c>
      <c r="B626" s="2">
        <f t="shared" si="31"/>
        <v>2014</v>
      </c>
      <c r="C626" s="2">
        <f t="shared" si="29"/>
        <v>5</v>
      </c>
      <c r="D626" t="s">
        <v>714</v>
      </c>
      <c r="E626" t="s">
        <v>15</v>
      </c>
      <c r="F626" t="s">
        <v>11</v>
      </c>
      <c r="G626" t="s">
        <v>92</v>
      </c>
      <c r="H626" t="s">
        <v>715</v>
      </c>
      <c r="I626">
        <v>75.599999999999994</v>
      </c>
      <c r="J626">
        <v>2</v>
      </c>
      <c r="K626">
        <v>-166.32</v>
      </c>
      <c r="L626" t="str">
        <f t="shared" si="30"/>
        <v>No</v>
      </c>
    </row>
    <row r="627" spans="1:12" x14ac:dyDescent="0.25">
      <c r="A627" s="1">
        <v>41784</v>
      </c>
      <c r="B627" s="2">
        <f t="shared" si="31"/>
        <v>2014</v>
      </c>
      <c r="C627" s="2">
        <f t="shared" si="29"/>
        <v>5</v>
      </c>
      <c r="D627" t="s">
        <v>714</v>
      </c>
      <c r="E627" t="s">
        <v>15</v>
      </c>
      <c r="F627" t="s">
        <v>34</v>
      </c>
      <c r="G627" t="s">
        <v>47</v>
      </c>
      <c r="H627" t="s">
        <v>716</v>
      </c>
      <c r="I627">
        <v>29.32</v>
      </c>
      <c r="J627">
        <v>2</v>
      </c>
      <c r="K627">
        <v>-24.19</v>
      </c>
      <c r="L627" t="str">
        <f t="shared" si="30"/>
        <v>No</v>
      </c>
    </row>
    <row r="628" spans="1:12" x14ac:dyDescent="0.25">
      <c r="A628" s="1">
        <v>41784</v>
      </c>
      <c r="B628" s="2">
        <f t="shared" si="31"/>
        <v>2014</v>
      </c>
      <c r="C628" s="2">
        <f t="shared" si="29"/>
        <v>5</v>
      </c>
      <c r="D628" t="s">
        <v>717</v>
      </c>
      <c r="E628" t="s">
        <v>149</v>
      </c>
      <c r="F628" t="s">
        <v>11</v>
      </c>
      <c r="G628" t="s">
        <v>12</v>
      </c>
      <c r="H628" t="s">
        <v>718</v>
      </c>
      <c r="I628">
        <v>14.62</v>
      </c>
      <c r="J628">
        <v>2</v>
      </c>
      <c r="K628">
        <v>6.73</v>
      </c>
      <c r="L628" t="str">
        <f t="shared" si="30"/>
        <v>Yes</v>
      </c>
    </row>
    <row r="629" spans="1:12" x14ac:dyDescent="0.25">
      <c r="A629" s="1">
        <v>41785</v>
      </c>
      <c r="B629" s="2">
        <f t="shared" si="31"/>
        <v>2014</v>
      </c>
      <c r="C629" s="2">
        <f t="shared" si="29"/>
        <v>5</v>
      </c>
      <c r="D629" t="s">
        <v>197</v>
      </c>
      <c r="E629" t="s">
        <v>27</v>
      </c>
      <c r="F629" t="s">
        <v>34</v>
      </c>
      <c r="G629" t="s">
        <v>74</v>
      </c>
      <c r="H629" t="s">
        <v>719</v>
      </c>
      <c r="I629">
        <v>290.67</v>
      </c>
      <c r="J629">
        <v>2</v>
      </c>
      <c r="K629">
        <v>27.36</v>
      </c>
      <c r="L629" t="str">
        <f t="shared" si="30"/>
        <v>Yes</v>
      </c>
    </row>
    <row r="630" spans="1:12" x14ac:dyDescent="0.25">
      <c r="A630" s="1">
        <v>41785</v>
      </c>
      <c r="B630" s="2">
        <f t="shared" si="31"/>
        <v>2014</v>
      </c>
      <c r="C630" s="2">
        <f t="shared" si="29"/>
        <v>5</v>
      </c>
      <c r="D630" t="s">
        <v>197</v>
      </c>
      <c r="E630" t="s">
        <v>27</v>
      </c>
      <c r="F630" t="s">
        <v>39</v>
      </c>
      <c r="G630" t="s">
        <v>40</v>
      </c>
      <c r="H630" t="s">
        <v>720</v>
      </c>
      <c r="I630">
        <v>201.58</v>
      </c>
      <c r="J630">
        <v>2</v>
      </c>
      <c r="K630">
        <v>20.16</v>
      </c>
      <c r="L630" t="str">
        <f t="shared" si="30"/>
        <v>Yes</v>
      </c>
    </row>
    <row r="631" spans="1:12" x14ac:dyDescent="0.25">
      <c r="A631" s="1">
        <v>41785</v>
      </c>
      <c r="B631" s="2">
        <f t="shared" si="31"/>
        <v>2014</v>
      </c>
      <c r="C631" s="2">
        <f t="shared" si="29"/>
        <v>5</v>
      </c>
      <c r="D631" t="s">
        <v>197</v>
      </c>
      <c r="E631" t="s">
        <v>27</v>
      </c>
      <c r="F631" t="s">
        <v>39</v>
      </c>
      <c r="G631" t="s">
        <v>40</v>
      </c>
      <c r="H631" t="s">
        <v>721</v>
      </c>
      <c r="I631">
        <v>83.98</v>
      </c>
      <c r="J631">
        <v>2</v>
      </c>
      <c r="K631">
        <v>31.49</v>
      </c>
      <c r="L631" t="str">
        <f t="shared" si="30"/>
        <v>Yes</v>
      </c>
    </row>
    <row r="632" spans="1:12" x14ac:dyDescent="0.25">
      <c r="A632" s="1">
        <v>41785</v>
      </c>
      <c r="B632" s="2">
        <f t="shared" si="31"/>
        <v>2014</v>
      </c>
      <c r="C632" s="2">
        <f t="shared" si="29"/>
        <v>5</v>
      </c>
      <c r="D632" t="s">
        <v>722</v>
      </c>
      <c r="E632" t="s">
        <v>27</v>
      </c>
      <c r="F632" t="s">
        <v>34</v>
      </c>
      <c r="G632" t="s">
        <v>35</v>
      </c>
      <c r="H632" t="s">
        <v>723</v>
      </c>
      <c r="I632">
        <v>225.3</v>
      </c>
      <c r="J632">
        <v>2</v>
      </c>
      <c r="K632">
        <v>22.53</v>
      </c>
      <c r="L632" t="str">
        <f t="shared" si="30"/>
        <v>Yes</v>
      </c>
    </row>
    <row r="633" spans="1:12" x14ac:dyDescent="0.25">
      <c r="A633" s="1">
        <v>41785</v>
      </c>
      <c r="B633" s="2">
        <f t="shared" si="31"/>
        <v>2014</v>
      </c>
      <c r="C633" s="2">
        <f t="shared" si="29"/>
        <v>5</v>
      </c>
      <c r="D633" t="s">
        <v>724</v>
      </c>
      <c r="E633" t="s">
        <v>296</v>
      </c>
      <c r="F633" t="s">
        <v>11</v>
      </c>
      <c r="G633" t="s">
        <v>12</v>
      </c>
      <c r="H633" t="s">
        <v>108</v>
      </c>
      <c r="I633">
        <v>48.4</v>
      </c>
      <c r="J633">
        <v>5</v>
      </c>
      <c r="K633">
        <v>23.23</v>
      </c>
      <c r="L633" t="str">
        <f t="shared" si="30"/>
        <v>Yes</v>
      </c>
    </row>
    <row r="634" spans="1:12" x14ac:dyDescent="0.25">
      <c r="A634" s="1">
        <v>41785</v>
      </c>
      <c r="B634" s="2">
        <f t="shared" si="31"/>
        <v>2014</v>
      </c>
      <c r="C634" s="2">
        <f t="shared" si="29"/>
        <v>5</v>
      </c>
      <c r="D634" t="s">
        <v>514</v>
      </c>
      <c r="E634" t="s">
        <v>15</v>
      </c>
      <c r="F634" t="s">
        <v>11</v>
      </c>
      <c r="G634" t="s">
        <v>18</v>
      </c>
      <c r="H634" t="s">
        <v>725</v>
      </c>
      <c r="I634">
        <v>102.62</v>
      </c>
      <c r="J634">
        <v>3</v>
      </c>
      <c r="K634">
        <v>7.7</v>
      </c>
      <c r="L634" t="str">
        <f t="shared" si="30"/>
        <v>Yes</v>
      </c>
    </row>
    <row r="635" spans="1:12" x14ac:dyDescent="0.25">
      <c r="A635" s="1">
        <v>41785</v>
      </c>
      <c r="B635" s="2">
        <f t="shared" si="31"/>
        <v>2014</v>
      </c>
      <c r="C635" s="2">
        <f t="shared" si="29"/>
        <v>5</v>
      </c>
      <c r="D635" t="s">
        <v>514</v>
      </c>
      <c r="E635" t="s">
        <v>15</v>
      </c>
      <c r="F635" t="s">
        <v>34</v>
      </c>
      <c r="G635" t="s">
        <v>35</v>
      </c>
      <c r="H635" t="s">
        <v>726</v>
      </c>
      <c r="I635">
        <v>359.77</v>
      </c>
      <c r="J635">
        <v>2</v>
      </c>
      <c r="K635">
        <v>-5.14</v>
      </c>
      <c r="L635" t="str">
        <f t="shared" si="30"/>
        <v>No</v>
      </c>
    </row>
    <row r="636" spans="1:12" x14ac:dyDescent="0.25">
      <c r="A636" s="1">
        <v>41785</v>
      </c>
      <c r="B636" s="2">
        <f t="shared" si="31"/>
        <v>2014</v>
      </c>
      <c r="C636" s="2">
        <f t="shared" si="29"/>
        <v>5</v>
      </c>
      <c r="D636" t="s">
        <v>514</v>
      </c>
      <c r="E636" t="s">
        <v>15</v>
      </c>
      <c r="F636" t="s">
        <v>11</v>
      </c>
      <c r="G636" t="s">
        <v>24</v>
      </c>
      <c r="H636" t="s">
        <v>645</v>
      </c>
      <c r="I636">
        <v>13.39</v>
      </c>
      <c r="J636">
        <v>3</v>
      </c>
      <c r="K636">
        <v>3.18</v>
      </c>
      <c r="L636" t="str">
        <f t="shared" si="30"/>
        <v>Yes</v>
      </c>
    </row>
    <row r="637" spans="1:12" x14ac:dyDescent="0.25">
      <c r="A637" s="1">
        <v>41786</v>
      </c>
      <c r="B637" s="2">
        <f t="shared" si="31"/>
        <v>2014</v>
      </c>
      <c r="C637" s="2">
        <f t="shared" si="29"/>
        <v>5</v>
      </c>
      <c r="D637" t="s">
        <v>727</v>
      </c>
      <c r="E637" t="s">
        <v>27</v>
      </c>
      <c r="F637" t="s">
        <v>34</v>
      </c>
      <c r="G637" t="s">
        <v>145</v>
      </c>
      <c r="H637" t="s">
        <v>728</v>
      </c>
      <c r="I637">
        <v>567.12</v>
      </c>
      <c r="J637">
        <v>10</v>
      </c>
      <c r="K637">
        <v>-28.36</v>
      </c>
      <c r="L637" t="str">
        <f t="shared" si="30"/>
        <v>No</v>
      </c>
    </row>
    <row r="638" spans="1:12" x14ac:dyDescent="0.25">
      <c r="A638" s="1">
        <v>41786</v>
      </c>
      <c r="B638" s="2">
        <f t="shared" si="31"/>
        <v>2014</v>
      </c>
      <c r="C638" s="2">
        <f t="shared" si="29"/>
        <v>5</v>
      </c>
      <c r="D638" t="s">
        <v>727</v>
      </c>
      <c r="E638" t="s">
        <v>27</v>
      </c>
      <c r="F638" t="s">
        <v>11</v>
      </c>
      <c r="G638" t="s">
        <v>18</v>
      </c>
      <c r="H638" t="s">
        <v>729</v>
      </c>
      <c r="I638">
        <v>359.32</v>
      </c>
      <c r="J638">
        <v>4</v>
      </c>
      <c r="K638">
        <v>7.19</v>
      </c>
      <c r="L638" t="str">
        <f t="shared" si="30"/>
        <v>Yes</v>
      </c>
    </row>
    <row r="639" spans="1:12" x14ac:dyDescent="0.25">
      <c r="A639" s="1">
        <v>41786</v>
      </c>
      <c r="B639" s="2">
        <f t="shared" si="31"/>
        <v>2014</v>
      </c>
      <c r="C639" s="2">
        <f t="shared" si="29"/>
        <v>5</v>
      </c>
      <c r="D639" t="s">
        <v>567</v>
      </c>
      <c r="E639" t="s">
        <v>27</v>
      </c>
      <c r="F639" t="s">
        <v>39</v>
      </c>
      <c r="G639" t="s">
        <v>40</v>
      </c>
      <c r="H639" t="s">
        <v>730</v>
      </c>
      <c r="I639">
        <v>1113.5</v>
      </c>
      <c r="J639">
        <v>12</v>
      </c>
      <c r="K639">
        <v>125.27</v>
      </c>
      <c r="L639" t="str">
        <f t="shared" si="30"/>
        <v>Yes</v>
      </c>
    </row>
    <row r="640" spans="1:12" x14ac:dyDescent="0.25">
      <c r="A640" s="1">
        <v>41786</v>
      </c>
      <c r="B640" s="2">
        <f t="shared" si="31"/>
        <v>2014</v>
      </c>
      <c r="C640" s="2">
        <f t="shared" si="29"/>
        <v>5</v>
      </c>
      <c r="D640" t="s">
        <v>567</v>
      </c>
      <c r="E640" t="s">
        <v>27</v>
      </c>
      <c r="F640" t="s">
        <v>39</v>
      </c>
      <c r="G640" t="s">
        <v>52</v>
      </c>
      <c r="H640" t="s">
        <v>731</v>
      </c>
      <c r="I640">
        <v>99.99</v>
      </c>
      <c r="J640">
        <v>1</v>
      </c>
      <c r="K640">
        <v>38</v>
      </c>
      <c r="L640" t="str">
        <f t="shared" si="30"/>
        <v>Yes</v>
      </c>
    </row>
    <row r="641" spans="1:12" x14ac:dyDescent="0.25">
      <c r="A641" s="1">
        <v>41786</v>
      </c>
      <c r="B641" s="2">
        <f t="shared" si="31"/>
        <v>2014</v>
      </c>
      <c r="C641" s="2">
        <f t="shared" si="29"/>
        <v>5</v>
      </c>
      <c r="D641" t="s">
        <v>732</v>
      </c>
      <c r="E641" t="s">
        <v>15</v>
      </c>
      <c r="F641" t="s">
        <v>11</v>
      </c>
      <c r="G641" t="s">
        <v>20</v>
      </c>
      <c r="H641" t="s">
        <v>733</v>
      </c>
      <c r="I641">
        <v>17.46</v>
      </c>
      <c r="J641">
        <v>6</v>
      </c>
      <c r="K641">
        <v>-30.56</v>
      </c>
      <c r="L641" t="str">
        <f t="shared" si="30"/>
        <v>No</v>
      </c>
    </row>
    <row r="642" spans="1:12" x14ac:dyDescent="0.25">
      <c r="A642" s="1">
        <v>41787</v>
      </c>
      <c r="B642" s="2">
        <f t="shared" si="31"/>
        <v>2014</v>
      </c>
      <c r="C642" s="2">
        <f t="shared" ref="C642:C705" si="32">MONTH(A642)</f>
        <v>5</v>
      </c>
      <c r="D642" t="s">
        <v>734</v>
      </c>
      <c r="E642" t="s">
        <v>164</v>
      </c>
      <c r="F642" t="s">
        <v>39</v>
      </c>
      <c r="G642" t="s">
        <v>40</v>
      </c>
      <c r="H642" t="s">
        <v>735</v>
      </c>
      <c r="I642">
        <v>57.41</v>
      </c>
      <c r="J642">
        <v>6</v>
      </c>
      <c r="K642">
        <v>5.74</v>
      </c>
      <c r="L642" t="str">
        <f t="shared" ref="L642:L705" si="33">IF(K642=0,"Break-Even",IF(K642&gt;0,"Yes","No"))</f>
        <v>Yes</v>
      </c>
    </row>
    <row r="643" spans="1:12" x14ac:dyDescent="0.25">
      <c r="A643" s="1">
        <v>41787</v>
      </c>
      <c r="B643" s="2">
        <f t="shared" si="31"/>
        <v>2014</v>
      </c>
      <c r="C643" s="2">
        <f t="shared" si="32"/>
        <v>5</v>
      </c>
      <c r="D643" t="s">
        <v>734</v>
      </c>
      <c r="E643" t="s">
        <v>164</v>
      </c>
      <c r="F643" t="s">
        <v>39</v>
      </c>
      <c r="G643" t="s">
        <v>52</v>
      </c>
      <c r="H643" t="s">
        <v>298</v>
      </c>
      <c r="I643">
        <v>27.6</v>
      </c>
      <c r="J643">
        <v>4</v>
      </c>
      <c r="K643">
        <v>2.21</v>
      </c>
      <c r="L643" t="str">
        <f t="shared" si="33"/>
        <v>Yes</v>
      </c>
    </row>
    <row r="644" spans="1:12" x14ac:dyDescent="0.25">
      <c r="A644" s="1">
        <v>41787</v>
      </c>
      <c r="B644" s="2">
        <f t="shared" si="31"/>
        <v>2014</v>
      </c>
      <c r="C644" s="2">
        <f t="shared" si="32"/>
        <v>5</v>
      </c>
      <c r="D644" t="s">
        <v>736</v>
      </c>
      <c r="E644" t="s">
        <v>164</v>
      </c>
      <c r="F644" t="s">
        <v>11</v>
      </c>
      <c r="G644" t="s">
        <v>20</v>
      </c>
      <c r="H644" t="s">
        <v>737</v>
      </c>
      <c r="I644">
        <v>136.96</v>
      </c>
      <c r="J644">
        <v>4</v>
      </c>
      <c r="K644">
        <v>51.36</v>
      </c>
      <c r="L644" t="str">
        <f t="shared" si="33"/>
        <v>Yes</v>
      </c>
    </row>
    <row r="645" spans="1:12" x14ac:dyDescent="0.25">
      <c r="A645" s="1">
        <v>41789</v>
      </c>
      <c r="B645" s="2">
        <f t="shared" si="31"/>
        <v>2014</v>
      </c>
      <c r="C645" s="2">
        <f t="shared" si="32"/>
        <v>5</v>
      </c>
      <c r="D645" t="s">
        <v>738</v>
      </c>
      <c r="E645" t="s">
        <v>55</v>
      </c>
      <c r="F645" t="s">
        <v>11</v>
      </c>
      <c r="G645" t="s">
        <v>12</v>
      </c>
      <c r="H645" t="s">
        <v>739</v>
      </c>
      <c r="I645">
        <v>13.62</v>
      </c>
      <c r="J645">
        <v>3</v>
      </c>
      <c r="K645">
        <v>6.13</v>
      </c>
      <c r="L645" t="str">
        <f t="shared" si="33"/>
        <v>Yes</v>
      </c>
    </row>
    <row r="646" spans="1:12" x14ac:dyDescent="0.25">
      <c r="A646" s="1">
        <v>41789</v>
      </c>
      <c r="B646" s="2">
        <f t="shared" si="31"/>
        <v>2014</v>
      </c>
      <c r="C646" s="2">
        <f t="shared" si="32"/>
        <v>5</v>
      </c>
      <c r="D646" t="s">
        <v>740</v>
      </c>
      <c r="E646" t="s">
        <v>15</v>
      </c>
      <c r="F646" t="s">
        <v>34</v>
      </c>
      <c r="G646" t="s">
        <v>145</v>
      </c>
      <c r="H646" t="s">
        <v>741</v>
      </c>
      <c r="I646">
        <v>355.46</v>
      </c>
      <c r="J646">
        <v>3</v>
      </c>
      <c r="K646">
        <v>-184.84</v>
      </c>
      <c r="L646" t="str">
        <f t="shared" si="33"/>
        <v>No</v>
      </c>
    </row>
    <row r="647" spans="1:12" x14ac:dyDescent="0.25">
      <c r="A647" s="1">
        <v>41789</v>
      </c>
      <c r="B647" s="2">
        <f t="shared" si="31"/>
        <v>2014</v>
      </c>
      <c r="C647" s="2">
        <f t="shared" si="32"/>
        <v>5</v>
      </c>
      <c r="D647" t="s">
        <v>742</v>
      </c>
      <c r="E647" t="s">
        <v>149</v>
      </c>
      <c r="F647" t="s">
        <v>11</v>
      </c>
      <c r="G647" t="s">
        <v>20</v>
      </c>
      <c r="H647" t="s">
        <v>627</v>
      </c>
      <c r="I647">
        <v>70.37</v>
      </c>
      <c r="J647">
        <v>4</v>
      </c>
      <c r="K647">
        <v>26.39</v>
      </c>
      <c r="L647" t="str">
        <f t="shared" si="33"/>
        <v>Yes</v>
      </c>
    </row>
    <row r="648" spans="1:12" x14ac:dyDescent="0.25">
      <c r="A648" s="1">
        <v>41789</v>
      </c>
      <c r="B648" s="2">
        <f t="shared" si="31"/>
        <v>2014</v>
      </c>
      <c r="C648" s="2">
        <f t="shared" si="32"/>
        <v>5</v>
      </c>
      <c r="D648" t="s">
        <v>743</v>
      </c>
      <c r="E648" t="s">
        <v>149</v>
      </c>
      <c r="F648" t="s">
        <v>11</v>
      </c>
      <c r="G648" t="s">
        <v>20</v>
      </c>
      <c r="H648" t="s">
        <v>744</v>
      </c>
      <c r="I648">
        <v>25.58</v>
      </c>
      <c r="J648">
        <v>2</v>
      </c>
      <c r="K648">
        <v>8.9499999999999993</v>
      </c>
      <c r="L648" t="str">
        <f t="shared" si="33"/>
        <v>Yes</v>
      </c>
    </row>
    <row r="649" spans="1:12" x14ac:dyDescent="0.25">
      <c r="A649" s="1">
        <v>41789</v>
      </c>
      <c r="B649" s="2">
        <f t="shared" si="31"/>
        <v>2014</v>
      </c>
      <c r="C649" s="2">
        <f t="shared" si="32"/>
        <v>5</v>
      </c>
      <c r="D649" t="s">
        <v>743</v>
      </c>
      <c r="E649" t="s">
        <v>149</v>
      </c>
      <c r="F649" t="s">
        <v>39</v>
      </c>
      <c r="G649" t="s">
        <v>40</v>
      </c>
      <c r="H649" t="s">
        <v>745</v>
      </c>
      <c r="I649">
        <v>464</v>
      </c>
      <c r="J649">
        <v>5</v>
      </c>
      <c r="K649">
        <v>134.56</v>
      </c>
      <c r="L649" t="str">
        <f t="shared" si="33"/>
        <v>Yes</v>
      </c>
    </row>
    <row r="650" spans="1:12" x14ac:dyDescent="0.25">
      <c r="A650" s="1">
        <v>41789</v>
      </c>
      <c r="B650" s="2">
        <f t="shared" si="31"/>
        <v>2014</v>
      </c>
      <c r="C650" s="2">
        <f t="shared" si="32"/>
        <v>5</v>
      </c>
      <c r="D650" t="s">
        <v>743</v>
      </c>
      <c r="E650" t="s">
        <v>149</v>
      </c>
      <c r="F650" t="s">
        <v>11</v>
      </c>
      <c r="G650" t="s">
        <v>92</v>
      </c>
      <c r="H650" t="s">
        <v>746</v>
      </c>
      <c r="I650">
        <v>235.95</v>
      </c>
      <c r="J650">
        <v>3</v>
      </c>
      <c r="K650">
        <v>77.86</v>
      </c>
      <c r="L650" t="str">
        <f t="shared" si="33"/>
        <v>Yes</v>
      </c>
    </row>
    <row r="651" spans="1:12" x14ac:dyDescent="0.25">
      <c r="A651" s="1">
        <v>41789</v>
      </c>
      <c r="B651" s="2">
        <f t="shared" si="31"/>
        <v>2014</v>
      </c>
      <c r="C651" s="2">
        <f t="shared" si="32"/>
        <v>5</v>
      </c>
      <c r="D651" t="s">
        <v>743</v>
      </c>
      <c r="E651" t="s">
        <v>149</v>
      </c>
      <c r="F651" t="s">
        <v>11</v>
      </c>
      <c r="G651" t="s">
        <v>12</v>
      </c>
      <c r="H651" t="s">
        <v>747</v>
      </c>
      <c r="I651">
        <v>39.96</v>
      </c>
      <c r="J651">
        <v>4</v>
      </c>
      <c r="K651">
        <v>17.98</v>
      </c>
      <c r="L651" t="str">
        <f t="shared" si="33"/>
        <v>Yes</v>
      </c>
    </row>
    <row r="652" spans="1:12" x14ac:dyDescent="0.25">
      <c r="A652" s="1">
        <v>41789</v>
      </c>
      <c r="B652" s="2">
        <f t="shared" ref="B652:B715" si="34">YEAR(A652)</f>
        <v>2014</v>
      </c>
      <c r="C652" s="2">
        <f t="shared" si="32"/>
        <v>5</v>
      </c>
      <c r="D652" t="s">
        <v>748</v>
      </c>
      <c r="E652" t="s">
        <v>15</v>
      </c>
      <c r="F652" t="s">
        <v>39</v>
      </c>
      <c r="G652" t="s">
        <v>603</v>
      </c>
      <c r="H652" t="s">
        <v>604</v>
      </c>
      <c r="I652">
        <v>719.98</v>
      </c>
      <c r="J652">
        <v>3</v>
      </c>
      <c r="K652">
        <v>135</v>
      </c>
      <c r="L652" t="str">
        <f t="shared" si="33"/>
        <v>Yes</v>
      </c>
    </row>
    <row r="653" spans="1:12" x14ac:dyDescent="0.25">
      <c r="A653" s="1">
        <v>41790</v>
      </c>
      <c r="B653" s="2">
        <f t="shared" si="34"/>
        <v>2014</v>
      </c>
      <c r="C653" s="2">
        <f t="shared" si="32"/>
        <v>5</v>
      </c>
      <c r="D653" t="s">
        <v>749</v>
      </c>
      <c r="E653" t="s">
        <v>329</v>
      </c>
      <c r="F653" t="s">
        <v>39</v>
      </c>
      <c r="G653" t="s">
        <v>40</v>
      </c>
      <c r="H653" t="s">
        <v>750</v>
      </c>
      <c r="I653">
        <v>659.97</v>
      </c>
      <c r="J653">
        <v>3</v>
      </c>
      <c r="K653">
        <v>197.99</v>
      </c>
      <c r="L653" t="str">
        <f t="shared" si="33"/>
        <v>Yes</v>
      </c>
    </row>
    <row r="654" spans="1:12" x14ac:dyDescent="0.25">
      <c r="A654" s="1">
        <v>41790</v>
      </c>
      <c r="B654" s="2">
        <f t="shared" si="34"/>
        <v>2014</v>
      </c>
      <c r="C654" s="2">
        <f t="shared" si="32"/>
        <v>5</v>
      </c>
      <c r="D654" t="s">
        <v>749</v>
      </c>
      <c r="E654" t="s">
        <v>329</v>
      </c>
      <c r="F654" t="s">
        <v>39</v>
      </c>
      <c r="G654" t="s">
        <v>40</v>
      </c>
      <c r="H654" t="s">
        <v>751</v>
      </c>
      <c r="I654">
        <v>113.73</v>
      </c>
      <c r="J654">
        <v>3</v>
      </c>
      <c r="K654">
        <v>32.979999999999997</v>
      </c>
      <c r="L654" t="str">
        <f t="shared" si="33"/>
        <v>Yes</v>
      </c>
    </row>
    <row r="655" spans="1:12" x14ac:dyDescent="0.25">
      <c r="A655" s="1">
        <v>41791</v>
      </c>
      <c r="B655" s="2">
        <f t="shared" si="34"/>
        <v>2014</v>
      </c>
      <c r="C655" s="2">
        <f t="shared" si="32"/>
        <v>6</v>
      </c>
      <c r="D655" t="s">
        <v>26</v>
      </c>
      <c r="E655" t="s">
        <v>27</v>
      </c>
      <c r="F655" t="s">
        <v>11</v>
      </c>
      <c r="G655" t="s">
        <v>12</v>
      </c>
      <c r="H655" t="s">
        <v>28</v>
      </c>
      <c r="I655">
        <v>19.440000000000001</v>
      </c>
      <c r="J655">
        <v>3</v>
      </c>
      <c r="K655">
        <v>9.33</v>
      </c>
      <c r="L655" t="str">
        <f t="shared" si="33"/>
        <v>Yes</v>
      </c>
    </row>
    <row r="656" spans="1:12" x14ac:dyDescent="0.25">
      <c r="A656" s="1">
        <v>41791</v>
      </c>
      <c r="B656" s="2">
        <f t="shared" si="34"/>
        <v>2014</v>
      </c>
      <c r="C656" s="2">
        <f t="shared" si="32"/>
        <v>6</v>
      </c>
      <c r="D656" t="s">
        <v>29</v>
      </c>
      <c r="E656" t="s">
        <v>30</v>
      </c>
      <c r="F656" t="s">
        <v>11</v>
      </c>
      <c r="G656" t="s">
        <v>24</v>
      </c>
      <c r="H656" t="s">
        <v>31</v>
      </c>
      <c r="I656">
        <v>12.78</v>
      </c>
      <c r="J656">
        <v>3</v>
      </c>
      <c r="K656">
        <v>5.24</v>
      </c>
      <c r="L656" t="str">
        <f t="shared" si="33"/>
        <v>Yes</v>
      </c>
    </row>
    <row r="657" spans="1:12" x14ac:dyDescent="0.25">
      <c r="A657" s="1">
        <v>41791</v>
      </c>
      <c r="B657" s="2">
        <f t="shared" si="34"/>
        <v>2014</v>
      </c>
      <c r="C657" s="2">
        <f t="shared" si="32"/>
        <v>6</v>
      </c>
      <c r="D657" t="s">
        <v>32</v>
      </c>
      <c r="E657" t="s">
        <v>33</v>
      </c>
      <c r="F657" t="s">
        <v>34</v>
      </c>
      <c r="G657" t="s">
        <v>35</v>
      </c>
      <c r="H657" t="s">
        <v>36</v>
      </c>
      <c r="I657">
        <v>2573.8200000000002</v>
      </c>
      <c r="J657">
        <v>9</v>
      </c>
      <c r="K657">
        <v>746.41</v>
      </c>
      <c r="L657" t="str">
        <f t="shared" si="33"/>
        <v>Yes</v>
      </c>
    </row>
    <row r="658" spans="1:12" x14ac:dyDescent="0.25">
      <c r="A658" s="1">
        <v>41791</v>
      </c>
      <c r="B658" s="2">
        <f t="shared" si="34"/>
        <v>2014</v>
      </c>
      <c r="C658" s="2">
        <f t="shared" si="32"/>
        <v>6</v>
      </c>
      <c r="D658" t="s">
        <v>32</v>
      </c>
      <c r="E658" t="s">
        <v>33</v>
      </c>
      <c r="F658" t="s">
        <v>11</v>
      </c>
      <c r="G658" t="s">
        <v>20</v>
      </c>
      <c r="H658" t="s">
        <v>37</v>
      </c>
      <c r="I658">
        <v>609.98</v>
      </c>
      <c r="J658">
        <v>2</v>
      </c>
      <c r="K658">
        <v>274.49</v>
      </c>
      <c r="L658" t="str">
        <f t="shared" si="33"/>
        <v>Yes</v>
      </c>
    </row>
    <row r="659" spans="1:12" x14ac:dyDescent="0.25">
      <c r="A659" s="1">
        <v>41791</v>
      </c>
      <c r="B659" s="2">
        <f t="shared" si="34"/>
        <v>2014</v>
      </c>
      <c r="C659" s="2">
        <f t="shared" si="32"/>
        <v>6</v>
      </c>
      <c r="D659" t="s">
        <v>32</v>
      </c>
      <c r="E659" t="s">
        <v>33</v>
      </c>
      <c r="F659" t="s">
        <v>11</v>
      </c>
      <c r="G659" t="s">
        <v>24</v>
      </c>
      <c r="H659" t="s">
        <v>38</v>
      </c>
      <c r="I659">
        <v>5.48</v>
      </c>
      <c r="J659">
        <v>2</v>
      </c>
      <c r="K659">
        <v>1.48</v>
      </c>
      <c r="L659" t="str">
        <f t="shared" si="33"/>
        <v>Yes</v>
      </c>
    </row>
    <row r="660" spans="1:12" x14ac:dyDescent="0.25">
      <c r="A660" s="1">
        <v>41791</v>
      </c>
      <c r="B660" s="2">
        <f t="shared" si="34"/>
        <v>2014</v>
      </c>
      <c r="C660" s="2">
        <f t="shared" si="32"/>
        <v>6</v>
      </c>
      <c r="D660" t="s">
        <v>32</v>
      </c>
      <c r="E660" t="s">
        <v>33</v>
      </c>
      <c r="F660" t="s">
        <v>39</v>
      </c>
      <c r="G660" t="s">
        <v>40</v>
      </c>
      <c r="H660" t="s">
        <v>41</v>
      </c>
      <c r="I660">
        <v>391.98</v>
      </c>
      <c r="J660">
        <v>2</v>
      </c>
      <c r="K660">
        <v>113.67</v>
      </c>
      <c r="L660" t="str">
        <f t="shared" si="33"/>
        <v>Yes</v>
      </c>
    </row>
    <row r="661" spans="1:12" x14ac:dyDescent="0.25">
      <c r="A661" s="1">
        <v>41791</v>
      </c>
      <c r="B661" s="2">
        <f t="shared" si="34"/>
        <v>2014</v>
      </c>
      <c r="C661" s="2">
        <f t="shared" si="32"/>
        <v>6</v>
      </c>
      <c r="D661" t="s">
        <v>32</v>
      </c>
      <c r="E661" t="s">
        <v>33</v>
      </c>
      <c r="F661" t="s">
        <v>39</v>
      </c>
      <c r="G661" t="s">
        <v>40</v>
      </c>
      <c r="H661" t="s">
        <v>42</v>
      </c>
      <c r="I661">
        <v>755.96</v>
      </c>
      <c r="J661">
        <v>4</v>
      </c>
      <c r="K661">
        <v>204.11</v>
      </c>
      <c r="L661" t="str">
        <f t="shared" si="33"/>
        <v>Yes</v>
      </c>
    </row>
    <row r="662" spans="1:12" x14ac:dyDescent="0.25">
      <c r="A662" s="1">
        <v>41791</v>
      </c>
      <c r="B662" s="2">
        <f t="shared" si="34"/>
        <v>2014</v>
      </c>
      <c r="C662" s="2">
        <f t="shared" si="32"/>
        <v>6</v>
      </c>
      <c r="D662" t="s">
        <v>32</v>
      </c>
      <c r="E662" t="s">
        <v>33</v>
      </c>
      <c r="F662" t="s">
        <v>11</v>
      </c>
      <c r="G662" t="s">
        <v>43</v>
      </c>
      <c r="H662" t="s">
        <v>44</v>
      </c>
      <c r="I662">
        <v>31.12</v>
      </c>
      <c r="J662">
        <v>4</v>
      </c>
      <c r="K662">
        <v>0.31</v>
      </c>
      <c r="L662" t="str">
        <f t="shared" si="33"/>
        <v>Yes</v>
      </c>
    </row>
    <row r="663" spans="1:12" x14ac:dyDescent="0.25">
      <c r="A663" s="1">
        <v>41791</v>
      </c>
      <c r="B663" s="2">
        <f t="shared" si="34"/>
        <v>2014</v>
      </c>
      <c r="C663" s="2">
        <f t="shared" si="32"/>
        <v>6</v>
      </c>
      <c r="D663" t="s">
        <v>32</v>
      </c>
      <c r="E663" t="s">
        <v>33</v>
      </c>
      <c r="F663" t="s">
        <v>11</v>
      </c>
      <c r="G663" t="s">
        <v>12</v>
      </c>
      <c r="H663" t="s">
        <v>45</v>
      </c>
      <c r="I663">
        <v>6.54</v>
      </c>
      <c r="J663">
        <v>1</v>
      </c>
      <c r="K663">
        <v>3.01</v>
      </c>
      <c r="L663" t="str">
        <f t="shared" si="33"/>
        <v>Yes</v>
      </c>
    </row>
    <row r="664" spans="1:12" x14ac:dyDescent="0.25">
      <c r="A664" s="1">
        <v>41792</v>
      </c>
      <c r="B664" s="2">
        <f t="shared" si="34"/>
        <v>2014</v>
      </c>
      <c r="C664" s="2">
        <f t="shared" si="32"/>
        <v>6</v>
      </c>
      <c r="D664" t="s">
        <v>171</v>
      </c>
      <c r="E664" t="s">
        <v>55</v>
      </c>
      <c r="F664" t="s">
        <v>11</v>
      </c>
      <c r="G664" t="s">
        <v>16</v>
      </c>
      <c r="H664" t="s">
        <v>172</v>
      </c>
      <c r="I664">
        <v>15</v>
      </c>
      <c r="J664">
        <v>4</v>
      </c>
      <c r="K664">
        <v>7.2</v>
      </c>
      <c r="L664" t="str">
        <f t="shared" si="33"/>
        <v>Yes</v>
      </c>
    </row>
    <row r="665" spans="1:12" x14ac:dyDescent="0.25">
      <c r="A665" s="1">
        <v>41792</v>
      </c>
      <c r="B665" s="2">
        <f t="shared" si="34"/>
        <v>2014</v>
      </c>
      <c r="C665" s="2">
        <f t="shared" si="32"/>
        <v>6</v>
      </c>
      <c r="D665" t="s">
        <v>171</v>
      </c>
      <c r="E665" t="s">
        <v>55</v>
      </c>
      <c r="F665" t="s">
        <v>39</v>
      </c>
      <c r="G665" t="s">
        <v>40</v>
      </c>
      <c r="H665" t="s">
        <v>173</v>
      </c>
      <c r="I665">
        <v>161.61000000000001</v>
      </c>
      <c r="J665">
        <v>1</v>
      </c>
      <c r="K665">
        <v>42.02</v>
      </c>
      <c r="L665" t="str">
        <f t="shared" si="33"/>
        <v>Yes</v>
      </c>
    </row>
    <row r="666" spans="1:12" x14ac:dyDescent="0.25">
      <c r="A666" s="1">
        <v>41792</v>
      </c>
      <c r="B666" s="2">
        <f t="shared" si="34"/>
        <v>2014</v>
      </c>
      <c r="C666" s="2">
        <f t="shared" si="32"/>
        <v>6</v>
      </c>
      <c r="D666" t="s">
        <v>171</v>
      </c>
      <c r="E666" t="s">
        <v>55</v>
      </c>
      <c r="F666" t="s">
        <v>39</v>
      </c>
      <c r="G666" t="s">
        <v>40</v>
      </c>
      <c r="H666" t="s">
        <v>174</v>
      </c>
      <c r="I666">
        <v>144.94999999999999</v>
      </c>
      <c r="J666">
        <v>5</v>
      </c>
      <c r="K666">
        <v>42.04</v>
      </c>
      <c r="L666" t="str">
        <f t="shared" si="33"/>
        <v>Yes</v>
      </c>
    </row>
    <row r="667" spans="1:12" x14ac:dyDescent="0.25">
      <c r="A667" s="1">
        <v>41792</v>
      </c>
      <c r="B667" s="2">
        <f t="shared" si="34"/>
        <v>2014</v>
      </c>
      <c r="C667" s="2">
        <f t="shared" si="32"/>
        <v>6</v>
      </c>
      <c r="D667" t="s">
        <v>85</v>
      </c>
      <c r="E667" t="s">
        <v>15</v>
      </c>
      <c r="F667" t="s">
        <v>11</v>
      </c>
      <c r="G667" t="s">
        <v>20</v>
      </c>
      <c r="H667" t="s">
        <v>175</v>
      </c>
      <c r="I667">
        <v>8.9499999999999993</v>
      </c>
      <c r="J667">
        <v>2</v>
      </c>
      <c r="K667">
        <v>-14.77</v>
      </c>
      <c r="L667" t="str">
        <f t="shared" si="33"/>
        <v>No</v>
      </c>
    </row>
    <row r="668" spans="1:12" x14ac:dyDescent="0.25">
      <c r="A668" s="1">
        <v>41794</v>
      </c>
      <c r="B668" s="2">
        <f t="shared" si="34"/>
        <v>2014</v>
      </c>
      <c r="C668" s="2">
        <f t="shared" si="32"/>
        <v>6</v>
      </c>
      <c r="D668" t="s">
        <v>470</v>
      </c>
      <c r="E668" t="s">
        <v>23</v>
      </c>
      <c r="F668" t="s">
        <v>11</v>
      </c>
      <c r="G668" t="s">
        <v>20</v>
      </c>
      <c r="H668" t="s">
        <v>471</v>
      </c>
      <c r="I668">
        <v>44.91</v>
      </c>
      <c r="J668">
        <v>6</v>
      </c>
      <c r="K668">
        <v>-35.93</v>
      </c>
      <c r="L668" t="str">
        <f t="shared" si="33"/>
        <v>No</v>
      </c>
    </row>
    <row r="669" spans="1:12" x14ac:dyDescent="0.25">
      <c r="A669" s="1">
        <v>41794</v>
      </c>
      <c r="B669" s="2">
        <f t="shared" si="34"/>
        <v>2014</v>
      </c>
      <c r="C669" s="2">
        <f t="shared" si="32"/>
        <v>6</v>
      </c>
      <c r="D669" t="s">
        <v>131</v>
      </c>
      <c r="E669" t="s">
        <v>23</v>
      </c>
      <c r="F669" t="s">
        <v>11</v>
      </c>
      <c r="G669" t="s">
        <v>200</v>
      </c>
      <c r="H669" t="s">
        <v>472</v>
      </c>
      <c r="I669">
        <v>10.3</v>
      </c>
      <c r="J669">
        <v>1</v>
      </c>
      <c r="K669">
        <v>-2.19</v>
      </c>
      <c r="L669" t="str">
        <f t="shared" si="33"/>
        <v>No</v>
      </c>
    </row>
    <row r="670" spans="1:12" x14ac:dyDescent="0.25">
      <c r="A670" s="1">
        <v>41794</v>
      </c>
      <c r="B670" s="2">
        <f t="shared" si="34"/>
        <v>2014</v>
      </c>
      <c r="C670" s="2">
        <f t="shared" si="32"/>
        <v>6</v>
      </c>
      <c r="D670" t="s">
        <v>131</v>
      </c>
      <c r="E670" t="s">
        <v>23</v>
      </c>
      <c r="F670" t="s">
        <v>34</v>
      </c>
      <c r="G670" t="s">
        <v>145</v>
      </c>
      <c r="H670" t="s">
        <v>473</v>
      </c>
      <c r="I670">
        <v>154.76</v>
      </c>
      <c r="J670">
        <v>3</v>
      </c>
      <c r="K670">
        <v>-36.11</v>
      </c>
      <c r="L670" t="str">
        <f t="shared" si="33"/>
        <v>No</v>
      </c>
    </row>
    <row r="671" spans="1:12" x14ac:dyDescent="0.25">
      <c r="A671" s="1">
        <v>41794</v>
      </c>
      <c r="B671" s="2">
        <f t="shared" si="34"/>
        <v>2014</v>
      </c>
      <c r="C671" s="2">
        <f t="shared" si="32"/>
        <v>6</v>
      </c>
      <c r="D671" t="s">
        <v>131</v>
      </c>
      <c r="E671" t="s">
        <v>23</v>
      </c>
      <c r="F671" t="s">
        <v>39</v>
      </c>
      <c r="G671" t="s">
        <v>52</v>
      </c>
      <c r="H671" t="s">
        <v>474</v>
      </c>
      <c r="I671">
        <v>116.78</v>
      </c>
      <c r="J671">
        <v>2</v>
      </c>
      <c r="K671">
        <v>21.9</v>
      </c>
      <c r="L671" t="str">
        <f t="shared" si="33"/>
        <v>Yes</v>
      </c>
    </row>
    <row r="672" spans="1:12" x14ac:dyDescent="0.25">
      <c r="A672" s="1">
        <v>41794</v>
      </c>
      <c r="B672" s="2">
        <f t="shared" si="34"/>
        <v>2014</v>
      </c>
      <c r="C672" s="2">
        <f t="shared" si="32"/>
        <v>6</v>
      </c>
      <c r="D672" t="s">
        <v>475</v>
      </c>
      <c r="E672" t="s">
        <v>164</v>
      </c>
      <c r="F672" t="s">
        <v>34</v>
      </c>
      <c r="G672" t="s">
        <v>145</v>
      </c>
      <c r="H672" t="s">
        <v>476</v>
      </c>
      <c r="I672">
        <v>653.54999999999995</v>
      </c>
      <c r="J672">
        <v>3</v>
      </c>
      <c r="K672">
        <v>111.1</v>
      </c>
      <c r="L672" t="str">
        <f t="shared" si="33"/>
        <v>Yes</v>
      </c>
    </row>
    <row r="673" spans="1:12" x14ac:dyDescent="0.25">
      <c r="A673" s="1">
        <v>41794</v>
      </c>
      <c r="B673" s="2">
        <f t="shared" si="34"/>
        <v>2014</v>
      </c>
      <c r="C673" s="2">
        <f t="shared" si="32"/>
        <v>6</v>
      </c>
      <c r="D673" t="s">
        <v>475</v>
      </c>
      <c r="E673" t="s">
        <v>164</v>
      </c>
      <c r="F673" t="s">
        <v>39</v>
      </c>
      <c r="G673" t="s">
        <v>52</v>
      </c>
      <c r="H673" t="s">
        <v>477</v>
      </c>
      <c r="I673">
        <v>33.9</v>
      </c>
      <c r="J673">
        <v>2</v>
      </c>
      <c r="K673">
        <v>2.0299999999999998</v>
      </c>
      <c r="L673" t="str">
        <f t="shared" si="33"/>
        <v>Yes</v>
      </c>
    </row>
    <row r="674" spans="1:12" x14ac:dyDescent="0.25">
      <c r="A674" s="1">
        <v>41794</v>
      </c>
      <c r="B674" s="2">
        <f t="shared" si="34"/>
        <v>2014</v>
      </c>
      <c r="C674" s="2">
        <f t="shared" si="32"/>
        <v>6</v>
      </c>
      <c r="D674" t="s">
        <v>478</v>
      </c>
      <c r="E674" t="s">
        <v>27</v>
      </c>
      <c r="F674" t="s">
        <v>34</v>
      </c>
      <c r="G674" t="s">
        <v>47</v>
      </c>
      <c r="H674" t="s">
        <v>479</v>
      </c>
      <c r="I674">
        <v>91.96</v>
      </c>
      <c r="J674">
        <v>2</v>
      </c>
      <c r="K674">
        <v>15.63</v>
      </c>
      <c r="L674" t="str">
        <f t="shared" si="33"/>
        <v>Yes</v>
      </c>
    </row>
    <row r="675" spans="1:12" x14ac:dyDescent="0.25">
      <c r="A675" s="1">
        <v>41794</v>
      </c>
      <c r="B675" s="2">
        <f t="shared" si="34"/>
        <v>2014</v>
      </c>
      <c r="C675" s="2">
        <f t="shared" si="32"/>
        <v>6</v>
      </c>
      <c r="D675" t="s">
        <v>478</v>
      </c>
      <c r="E675" t="s">
        <v>27</v>
      </c>
      <c r="F675" t="s">
        <v>34</v>
      </c>
      <c r="G675" t="s">
        <v>47</v>
      </c>
      <c r="H675" t="s">
        <v>480</v>
      </c>
      <c r="I675">
        <v>33.11</v>
      </c>
      <c r="J675">
        <v>7</v>
      </c>
      <c r="K675">
        <v>12.91</v>
      </c>
      <c r="L675" t="str">
        <f t="shared" si="33"/>
        <v>Yes</v>
      </c>
    </row>
    <row r="676" spans="1:12" x14ac:dyDescent="0.25">
      <c r="A676" s="1">
        <v>41794</v>
      </c>
      <c r="B676" s="2">
        <f t="shared" si="34"/>
        <v>2014</v>
      </c>
      <c r="C676" s="2">
        <f t="shared" si="32"/>
        <v>6</v>
      </c>
      <c r="D676" t="s">
        <v>478</v>
      </c>
      <c r="E676" t="s">
        <v>27</v>
      </c>
      <c r="F676" t="s">
        <v>11</v>
      </c>
      <c r="G676" t="s">
        <v>12</v>
      </c>
      <c r="H676" t="s">
        <v>481</v>
      </c>
      <c r="I676">
        <v>19.440000000000001</v>
      </c>
      <c r="J676">
        <v>3</v>
      </c>
      <c r="K676">
        <v>9.33</v>
      </c>
      <c r="L676" t="str">
        <f t="shared" si="33"/>
        <v>Yes</v>
      </c>
    </row>
    <row r="677" spans="1:12" x14ac:dyDescent="0.25">
      <c r="A677" s="1">
        <v>41794</v>
      </c>
      <c r="B677" s="2">
        <f t="shared" si="34"/>
        <v>2014</v>
      </c>
      <c r="C677" s="2">
        <f t="shared" si="32"/>
        <v>6</v>
      </c>
      <c r="D677" t="s">
        <v>478</v>
      </c>
      <c r="E677" t="s">
        <v>27</v>
      </c>
      <c r="F677" t="s">
        <v>11</v>
      </c>
      <c r="G677" t="s">
        <v>12</v>
      </c>
      <c r="H677" t="s">
        <v>482</v>
      </c>
      <c r="I677">
        <v>55.48</v>
      </c>
      <c r="J677">
        <v>1</v>
      </c>
      <c r="K677">
        <v>26.63</v>
      </c>
      <c r="L677" t="str">
        <f t="shared" si="33"/>
        <v>Yes</v>
      </c>
    </row>
    <row r="678" spans="1:12" x14ac:dyDescent="0.25">
      <c r="A678" s="1">
        <v>41794</v>
      </c>
      <c r="B678" s="2">
        <f t="shared" si="34"/>
        <v>2014</v>
      </c>
      <c r="C678" s="2">
        <f t="shared" si="32"/>
        <v>6</v>
      </c>
      <c r="D678" t="s">
        <v>483</v>
      </c>
      <c r="E678" t="s">
        <v>27</v>
      </c>
      <c r="F678" t="s">
        <v>11</v>
      </c>
      <c r="G678" t="s">
        <v>24</v>
      </c>
      <c r="H678" t="s">
        <v>484</v>
      </c>
      <c r="I678">
        <v>70.95</v>
      </c>
      <c r="J678">
        <v>3</v>
      </c>
      <c r="K678">
        <v>18.45</v>
      </c>
      <c r="L678" t="str">
        <f t="shared" si="33"/>
        <v>Yes</v>
      </c>
    </row>
    <row r="679" spans="1:12" x14ac:dyDescent="0.25">
      <c r="A679" s="1">
        <v>41794</v>
      </c>
      <c r="B679" s="2">
        <f t="shared" si="34"/>
        <v>2014</v>
      </c>
      <c r="C679" s="2">
        <f t="shared" si="32"/>
        <v>6</v>
      </c>
      <c r="D679" t="s">
        <v>483</v>
      </c>
      <c r="E679" t="s">
        <v>27</v>
      </c>
      <c r="F679" t="s">
        <v>11</v>
      </c>
      <c r="G679" t="s">
        <v>20</v>
      </c>
      <c r="H679" t="s">
        <v>485</v>
      </c>
      <c r="I679">
        <v>65.569999999999993</v>
      </c>
      <c r="J679">
        <v>2</v>
      </c>
      <c r="K679">
        <v>23.77</v>
      </c>
      <c r="L679" t="str">
        <f t="shared" si="33"/>
        <v>Yes</v>
      </c>
    </row>
    <row r="680" spans="1:12" x14ac:dyDescent="0.25">
      <c r="A680" s="1">
        <v>41794</v>
      </c>
      <c r="B680" s="2">
        <f t="shared" si="34"/>
        <v>2014</v>
      </c>
      <c r="C680" s="2">
        <f t="shared" si="32"/>
        <v>6</v>
      </c>
      <c r="D680" t="s">
        <v>483</v>
      </c>
      <c r="E680" t="s">
        <v>27</v>
      </c>
      <c r="F680" t="s">
        <v>39</v>
      </c>
      <c r="G680" t="s">
        <v>52</v>
      </c>
      <c r="H680" t="s">
        <v>486</v>
      </c>
      <c r="I680">
        <v>299.97000000000003</v>
      </c>
      <c r="J680">
        <v>3</v>
      </c>
      <c r="K680">
        <v>131.99</v>
      </c>
      <c r="L680" t="str">
        <f t="shared" si="33"/>
        <v>Yes</v>
      </c>
    </row>
    <row r="681" spans="1:12" x14ac:dyDescent="0.25">
      <c r="A681" s="1">
        <v>41795</v>
      </c>
      <c r="B681" s="2">
        <f t="shared" si="34"/>
        <v>2014</v>
      </c>
      <c r="C681" s="2">
        <f t="shared" si="32"/>
        <v>6</v>
      </c>
      <c r="D681" t="s">
        <v>626</v>
      </c>
      <c r="E681" t="s">
        <v>27</v>
      </c>
      <c r="F681" t="s">
        <v>11</v>
      </c>
      <c r="G681" t="s">
        <v>20</v>
      </c>
      <c r="H681" t="s">
        <v>627</v>
      </c>
      <c r="I681">
        <v>140.74</v>
      </c>
      <c r="J681">
        <v>8</v>
      </c>
      <c r="K681">
        <v>52.78</v>
      </c>
      <c r="L681" t="str">
        <f t="shared" si="33"/>
        <v>Yes</v>
      </c>
    </row>
    <row r="682" spans="1:12" x14ac:dyDescent="0.25">
      <c r="A682" s="1">
        <v>41795</v>
      </c>
      <c r="B682" s="2">
        <f t="shared" si="34"/>
        <v>2014</v>
      </c>
      <c r="C682" s="2">
        <f t="shared" si="32"/>
        <v>6</v>
      </c>
      <c r="D682" t="s">
        <v>628</v>
      </c>
      <c r="E682" t="s">
        <v>27</v>
      </c>
      <c r="F682" t="s">
        <v>11</v>
      </c>
      <c r="G682" t="s">
        <v>16</v>
      </c>
      <c r="H682" t="s">
        <v>221</v>
      </c>
      <c r="I682">
        <v>5.78</v>
      </c>
      <c r="J682">
        <v>2</v>
      </c>
      <c r="K682">
        <v>2.72</v>
      </c>
      <c r="L682" t="str">
        <f t="shared" si="33"/>
        <v>Yes</v>
      </c>
    </row>
    <row r="683" spans="1:12" x14ac:dyDescent="0.25">
      <c r="A683" s="1">
        <v>41795</v>
      </c>
      <c r="B683" s="2">
        <f t="shared" si="34"/>
        <v>2014</v>
      </c>
      <c r="C683" s="2">
        <f t="shared" si="32"/>
        <v>6</v>
      </c>
      <c r="D683" t="s">
        <v>628</v>
      </c>
      <c r="E683" t="s">
        <v>27</v>
      </c>
      <c r="F683" t="s">
        <v>11</v>
      </c>
      <c r="G683" t="s">
        <v>24</v>
      </c>
      <c r="H683" t="s">
        <v>629</v>
      </c>
      <c r="I683">
        <v>107.94</v>
      </c>
      <c r="J683">
        <v>6</v>
      </c>
      <c r="K683">
        <v>30.22</v>
      </c>
      <c r="L683" t="str">
        <f t="shared" si="33"/>
        <v>Yes</v>
      </c>
    </row>
    <row r="684" spans="1:12" x14ac:dyDescent="0.25">
      <c r="A684" s="1">
        <v>41796</v>
      </c>
      <c r="B684" s="2">
        <f t="shared" si="34"/>
        <v>2014</v>
      </c>
      <c r="C684" s="2">
        <f t="shared" si="32"/>
        <v>6</v>
      </c>
      <c r="D684" t="s">
        <v>778</v>
      </c>
      <c r="E684" t="s">
        <v>149</v>
      </c>
      <c r="F684" t="s">
        <v>11</v>
      </c>
      <c r="G684" t="s">
        <v>24</v>
      </c>
      <c r="H684" t="s">
        <v>779</v>
      </c>
      <c r="I684">
        <v>13.36</v>
      </c>
      <c r="J684">
        <v>2</v>
      </c>
      <c r="K684">
        <v>4.9400000000000004</v>
      </c>
      <c r="L684" t="str">
        <f t="shared" si="33"/>
        <v>Yes</v>
      </c>
    </row>
    <row r="685" spans="1:12" x14ac:dyDescent="0.25">
      <c r="A685" s="1">
        <v>41796</v>
      </c>
      <c r="B685" s="2">
        <f t="shared" si="34"/>
        <v>2014</v>
      </c>
      <c r="C685" s="2">
        <f t="shared" si="32"/>
        <v>6</v>
      </c>
      <c r="D685" t="s">
        <v>780</v>
      </c>
      <c r="E685" t="s">
        <v>149</v>
      </c>
      <c r="F685" t="s">
        <v>11</v>
      </c>
      <c r="G685" t="s">
        <v>20</v>
      </c>
      <c r="H685" t="s">
        <v>781</v>
      </c>
      <c r="I685">
        <v>149.54</v>
      </c>
      <c r="J685">
        <v>9</v>
      </c>
      <c r="K685">
        <v>50.47</v>
      </c>
      <c r="L685" t="str">
        <f t="shared" si="33"/>
        <v>Yes</v>
      </c>
    </row>
    <row r="686" spans="1:12" x14ac:dyDescent="0.25">
      <c r="A686" s="1">
        <v>41796</v>
      </c>
      <c r="B686" s="2">
        <f t="shared" si="34"/>
        <v>2014</v>
      </c>
      <c r="C686" s="2">
        <f t="shared" si="32"/>
        <v>6</v>
      </c>
      <c r="D686" t="s">
        <v>780</v>
      </c>
      <c r="E686" t="s">
        <v>149</v>
      </c>
      <c r="F686" t="s">
        <v>11</v>
      </c>
      <c r="G686" t="s">
        <v>200</v>
      </c>
      <c r="H686" t="s">
        <v>782</v>
      </c>
      <c r="I686">
        <v>17.14</v>
      </c>
      <c r="J686">
        <v>2</v>
      </c>
      <c r="K686">
        <v>4.46</v>
      </c>
      <c r="L686" t="str">
        <f t="shared" si="33"/>
        <v>Yes</v>
      </c>
    </row>
    <row r="687" spans="1:12" x14ac:dyDescent="0.25">
      <c r="A687" s="1">
        <v>41796</v>
      </c>
      <c r="B687" s="2">
        <f t="shared" si="34"/>
        <v>2014</v>
      </c>
      <c r="C687" s="2">
        <f t="shared" si="32"/>
        <v>6</v>
      </c>
      <c r="D687" t="s">
        <v>780</v>
      </c>
      <c r="E687" t="s">
        <v>149</v>
      </c>
      <c r="F687" t="s">
        <v>34</v>
      </c>
      <c r="G687" t="s">
        <v>145</v>
      </c>
      <c r="H687" t="s">
        <v>783</v>
      </c>
      <c r="I687">
        <v>991.76</v>
      </c>
      <c r="J687">
        <v>3</v>
      </c>
      <c r="K687">
        <v>-347.12</v>
      </c>
      <c r="L687" t="str">
        <f t="shared" si="33"/>
        <v>No</v>
      </c>
    </row>
    <row r="688" spans="1:12" x14ac:dyDescent="0.25">
      <c r="A688" s="1">
        <v>41796</v>
      </c>
      <c r="B688" s="2">
        <f t="shared" si="34"/>
        <v>2014</v>
      </c>
      <c r="C688" s="2">
        <f t="shared" si="32"/>
        <v>6</v>
      </c>
      <c r="D688" t="s">
        <v>784</v>
      </c>
      <c r="E688" t="s">
        <v>15</v>
      </c>
      <c r="F688" t="s">
        <v>11</v>
      </c>
      <c r="G688" t="s">
        <v>20</v>
      </c>
      <c r="H688" t="s">
        <v>485</v>
      </c>
      <c r="I688">
        <v>24.59</v>
      </c>
      <c r="J688">
        <v>3</v>
      </c>
      <c r="K688">
        <v>-38.11</v>
      </c>
      <c r="L688" t="str">
        <f t="shared" si="33"/>
        <v>No</v>
      </c>
    </row>
    <row r="689" spans="1:12" x14ac:dyDescent="0.25">
      <c r="A689" s="1">
        <v>41796</v>
      </c>
      <c r="B689" s="2">
        <f t="shared" si="34"/>
        <v>2014</v>
      </c>
      <c r="C689" s="2">
        <f t="shared" si="32"/>
        <v>6</v>
      </c>
      <c r="D689" t="s">
        <v>784</v>
      </c>
      <c r="E689" t="s">
        <v>15</v>
      </c>
      <c r="F689" t="s">
        <v>11</v>
      </c>
      <c r="G689" t="s">
        <v>63</v>
      </c>
      <c r="H689" t="s">
        <v>785</v>
      </c>
      <c r="I689">
        <v>13.98</v>
      </c>
      <c r="J689">
        <v>2</v>
      </c>
      <c r="K689">
        <v>4.72</v>
      </c>
      <c r="L689" t="str">
        <f t="shared" si="33"/>
        <v>Yes</v>
      </c>
    </row>
    <row r="690" spans="1:12" x14ac:dyDescent="0.25">
      <c r="A690" s="1">
        <v>41796</v>
      </c>
      <c r="B690" s="2">
        <f t="shared" si="34"/>
        <v>2014</v>
      </c>
      <c r="C690" s="2">
        <f t="shared" si="32"/>
        <v>6</v>
      </c>
      <c r="D690" t="s">
        <v>786</v>
      </c>
      <c r="E690" t="s">
        <v>10</v>
      </c>
      <c r="F690" t="s">
        <v>11</v>
      </c>
      <c r="G690" t="s">
        <v>16</v>
      </c>
      <c r="H690" t="s">
        <v>89</v>
      </c>
      <c r="I690">
        <v>100.24</v>
      </c>
      <c r="J690">
        <v>10</v>
      </c>
      <c r="K690">
        <v>33.83</v>
      </c>
      <c r="L690" t="str">
        <f t="shared" si="33"/>
        <v>Yes</v>
      </c>
    </row>
    <row r="691" spans="1:12" x14ac:dyDescent="0.25">
      <c r="A691" s="1">
        <v>41796</v>
      </c>
      <c r="B691" s="2">
        <f t="shared" si="34"/>
        <v>2014</v>
      </c>
      <c r="C691" s="2">
        <f t="shared" si="32"/>
        <v>6</v>
      </c>
      <c r="D691" t="s">
        <v>523</v>
      </c>
      <c r="E691" t="s">
        <v>123</v>
      </c>
      <c r="F691" t="s">
        <v>11</v>
      </c>
      <c r="G691" t="s">
        <v>20</v>
      </c>
      <c r="H691" t="s">
        <v>787</v>
      </c>
      <c r="I691">
        <v>1.37</v>
      </c>
      <c r="J691">
        <v>1</v>
      </c>
      <c r="K691">
        <v>-0.91</v>
      </c>
      <c r="L691" t="str">
        <f t="shared" si="33"/>
        <v>No</v>
      </c>
    </row>
    <row r="692" spans="1:12" x14ac:dyDescent="0.25">
      <c r="A692" s="1">
        <v>41796</v>
      </c>
      <c r="B692" s="2">
        <f t="shared" si="34"/>
        <v>2014</v>
      </c>
      <c r="C692" s="2">
        <f t="shared" si="32"/>
        <v>6</v>
      </c>
      <c r="D692" t="s">
        <v>523</v>
      </c>
      <c r="E692" t="s">
        <v>123</v>
      </c>
      <c r="F692" t="s">
        <v>11</v>
      </c>
      <c r="G692" t="s">
        <v>12</v>
      </c>
      <c r="H692" t="s">
        <v>713</v>
      </c>
      <c r="I692">
        <v>62.02</v>
      </c>
      <c r="J692">
        <v>2</v>
      </c>
      <c r="K692">
        <v>22.48</v>
      </c>
      <c r="L692" t="str">
        <f t="shared" si="33"/>
        <v>Yes</v>
      </c>
    </row>
    <row r="693" spans="1:12" x14ac:dyDescent="0.25">
      <c r="A693" s="1">
        <v>41797</v>
      </c>
      <c r="B693" s="2">
        <f t="shared" si="34"/>
        <v>2014</v>
      </c>
      <c r="C693" s="2">
        <f t="shared" si="32"/>
        <v>6</v>
      </c>
      <c r="D693" t="s">
        <v>915</v>
      </c>
      <c r="E693" t="s">
        <v>149</v>
      </c>
      <c r="F693" t="s">
        <v>39</v>
      </c>
      <c r="G693" t="s">
        <v>603</v>
      </c>
      <c r="H693" t="s">
        <v>916</v>
      </c>
      <c r="I693">
        <v>559.99</v>
      </c>
      <c r="J693">
        <v>1</v>
      </c>
      <c r="K693">
        <v>175</v>
      </c>
      <c r="L693" t="str">
        <f t="shared" si="33"/>
        <v>Yes</v>
      </c>
    </row>
    <row r="694" spans="1:12" x14ac:dyDescent="0.25">
      <c r="A694" s="1">
        <v>41797</v>
      </c>
      <c r="B694" s="2">
        <f t="shared" si="34"/>
        <v>2014</v>
      </c>
      <c r="C694" s="2">
        <f t="shared" si="32"/>
        <v>6</v>
      </c>
      <c r="D694" t="s">
        <v>917</v>
      </c>
      <c r="E694" t="s">
        <v>27</v>
      </c>
      <c r="F694" t="s">
        <v>34</v>
      </c>
      <c r="G694" t="s">
        <v>35</v>
      </c>
      <c r="H694" t="s">
        <v>918</v>
      </c>
      <c r="I694">
        <v>478.48</v>
      </c>
      <c r="J694">
        <v>2</v>
      </c>
      <c r="K694">
        <v>47.85</v>
      </c>
      <c r="L694" t="str">
        <f t="shared" si="33"/>
        <v>Yes</v>
      </c>
    </row>
    <row r="695" spans="1:12" x14ac:dyDescent="0.25">
      <c r="A695" s="1">
        <v>41798</v>
      </c>
      <c r="B695" s="2">
        <f t="shared" si="34"/>
        <v>2014</v>
      </c>
      <c r="C695" s="2">
        <f t="shared" si="32"/>
        <v>6</v>
      </c>
      <c r="D695" t="s">
        <v>1076</v>
      </c>
      <c r="E695" t="s">
        <v>70</v>
      </c>
      <c r="F695" t="s">
        <v>39</v>
      </c>
      <c r="G695" t="s">
        <v>52</v>
      </c>
      <c r="H695" t="s">
        <v>986</v>
      </c>
      <c r="I695">
        <v>62.91</v>
      </c>
      <c r="J695">
        <v>3</v>
      </c>
      <c r="K695">
        <v>22.65</v>
      </c>
      <c r="L695" t="str">
        <f t="shared" si="33"/>
        <v>Yes</v>
      </c>
    </row>
    <row r="696" spans="1:12" x14ac:dyDescent="0.25">
      <c r="A696" s="1">
        <v>41798</v>
      </c>
      <c r="B696" s="2">
        <f t="shared" si="34"/>
        <v>2014</v>
      </c>
      <c r="C696" s="2">
        <f t="shared" si="32"/>
        <v>6</v>
      </c>
      <c r="D696" t="s">
        <v>1077</v>
      </c>
      <c r="E696" t="s">
        <v>149</v>
      </c>
      <c r="F696" t="s">
        <v>39</v>
      </c>
      <c r="G696" t="s">
        <v>52</v>
      </c>
      <c r="H696" t="s">
        <v>1078</v>
      </c>
      <c r="I696">
        <v>199.98</v>
      </c>
      <c r="J696">
        <v>2</v>
      </c>
      <c r="K696">
        <v>83.99</v>
      </c>
      <c r="L696" t="str">
        <f t="shared" si="33"/>
        <v>Yes</v>
      </c>
    </row>
    <row r="697" spans="1:12" x14ac:dyDescent="0.25">
      <c r="A697" s="1">
        <v>41799</v>
      </c>
      <c r="B697" s="2">
        <f t="shared" si="34"/>
        <v>2014</v>
      </c>
      <c r="C697" s="2">
        <f t="shared" si="32"/>
        <v>6</v>
      </c>
      <c r="D697" t="s">
        <v>1214</v>
      </c>
      <c r="E697" t="s">
        <v>27</v>
      </c>
      <c r="F697" t="s">
        <v>34</v>
      </c>
      <c r="G697" t="s">
        <v>47</v>
      </c>
      <c r="H697" t="s">
        <v>797</v>
      </c>
      <c r="I697">
        <v>41.88</v>
      </c>
      <c r="J697">
        <v>6</v>
      </c>
      <c r="K697">
        <v>12.15</v>
      </c>
      <c r="L697" t="str">
        <f t="shared" si="33"/>
        <v>Yes</v>
      </c>
    </row>
    <row r="698" spans="1:12" x14ac:dyDescent="0.25">
      <c r="A698" s="1">
        <v>41799</v>
      </c>
      <c r="B698" s="2">
        <f t="shared" si="34"/>
        <v>2014</v>
      </c>
      <c r="C698" s="2">
        <f t="shared" si="32"/>
        <v>6</v>
      </c>
      <c r="D698" t="s">
        <v>1214</v>
      </c>
      <c r="E698" t="s">
        <v>27</v>
      </c>
      <c r="F698" t="s">
        <v>11</v>
      </c>
      <c r="G698" t="s">
        <v>16</v>
      </c>
      <c r="H698" t="s">
        <v>906</v>
      </c>
      <c r="I698">
        <v>58.48</v>
      </c>
      <c r="J698">
        <v>8</v>
      </c>
      <c r="K698">
        <v>27.49</v>
      </c>
      <c r="L698" t="str">
        <f t="shared" si="33"/>
        <v>Yes</v>
      </c>
    </row>
    <row r="699" spans="1:12" x14ac:dyDescent="0.25">
      <c r="A699" s="1">
        <v>41800</v>
      </c>
      <c r="B699" s="2">
        <f t="shared" si="34"/>
        <v>2014</v>
      </c>
      <c r="C699" s="2">
        <f t="shared" si="32"/>
        <v>6</v>
      </c>
      <c r="D699" t="s">
        <v>109</v>
      </c>
      <c r="E699" t="s">
        <v>27</v>
      </c>
      <c r="F699" t="s">
        <v>39</v>
      </c>
      <c r="G699" t="s">
        <v>52</v>
      </c>
      <c r="H699" t="s">
        <v>1437</v>
      </c>
      <c r="I699">
        <v>9.09</v>
      </c>
      <c r="J699">
        <v>3</v>
      </c>
      <c r="K699">
        <v>1.91</v>
      </c>
      <c r="L699" t="str">
        <f t="shared" si="33"/>
        <v>Yes</v>
      </c>
    </row>
    <row r="700" spans="1:12" x14ac:dyDescent="0.25">
      <c r="A700" s="1">
        <v>41800</v>
      </c>
      <c r="B700" s="2">
        <f t="shared" si="34"/>
        <v>2014</v>
      </c>
      <c r="C700" s="2">
        <f t="shared" si="32"/>
        <v>6</v>
      </c>
      <c r="D700" t="s">
        <v>1438</v>
      </c>
      <c r="E700" t="s">
        <v>996</v>
      </c>
      <c r="F700" t="s">
        <v>11</v>
      </c>
      <c r="G700" t="s">
        <v>20</v>
      </c>
      <c r="H700" t="s">
        <v>1210</v>
      </c>
      <c r="I700">
        <v>15.36</v>
      </c>
      <c r="J700">
        <v>2</v>
      </c>
      <c r="K700">
        <v>7.68</v>
      </c>
      <c r="L700" t="str">
        <f t="shared" si="33"/>
        <v>Yes</v>
      </c>
    </row>
    <row r="701" spans="1:12" x14ac:dyDescent="0.25">
      <c r="A701" s="1">
        <v>41800</v>
      </c>
      <c r="B701" s="2">
        <f t="shared" si="34"/>
        <v>2014</v>
      </c>
      <c r="C701" s="2">
        <f t="shared" si="32"/>
        <v>6</v>
      </c>
      <c r="D701" t="s">
        <v>1433</v>
      </c>
      <c r="E701" t="s">
        <v>23</v>
      </c>
      <c r="F701" t="s">
        <v>11</v>
      </c>
      <c r="G701" t="s">
        <v>18</v>
      </c>
      <c r="H701" t="s">
        <v>1439</v>
      </c>
      <c r="I701">
        <v>83.92</v>
      </c>
      <c r="J701">
        <v>5</v>
      </c>
      <c r="K701">
        <v>-13.64</v>
      </c>
      <c r="L701" t="str">
        <f t="shared" si="33"/>
        <v>No</v>
      </c>
    </row>
    <row r="702" spans="1:12" x14ac:dyDescent="0.25">
      <c r="A702" s="1">
        <v>41800</v>
      </c>
      <c r="B702" s="2">
        <f t="shared" si="34"/>
        <v>2014</v>
      </c>
      <c r="C702" s="2">
        <f t="shared" si="32"/>
        <v>6</v>
      </c>
      <c r="D702" t="s">
        <v>1214</v>
      </c>
      <c r="E702" t="s">
        <v>129</v>
      </c>
      <c r="F702" t="s">
        <v>11</v>
      </c>
      <c r="G702" t="s">
        <v>18</v>
      </c>
      <c r="H702" t="s">
        <v>1440</v>
      </c>
      <c r="I702">
        <v>386.34</v>
      </c>
      <c r="J702">
        <v>2</v>
      </c>
      <c r="K702">
        <v>54.09</v>
      </c>
      <c r="L702" t="str">
        <f t="shared" si="33"/>
        <v>Yes</v>
      </c>
    </row>
    <row r="703" spans="1:12" x14ac:dyDescent="0.25">
      <c r="A703" s="1">
        <v>41801</v>
      </c>
      <c r="B703" s="2">
        <f t="shared" si="34"/>
        <v>2014</v>
      </c>
      <c r="C703" s="2">
        <f t="shared" si="32"/>
        <v>6</v>
      </c>
      <c r="D703" t="s">
        <v>680</v>
      </c>
      <c r="E703" t="s">
        <v>30</v>
      </c>
      <c r="F703" t="s">
        <v>11</v>
      </c>
      <c r="G703" t="s">
        <v>12</v>
      </c>
      <c r="H703" t="s">
        <v>240</v>
      </c>
      <c r="I703">
        <v>43.68</v>
      </c>
      <c r="J703">
        <v>6</v>
      </c>
      <c r="K703">
        <v>20.97</v>
      </c>
      <c r="L703" t="str">
        <f t="shared" si="33"/>
        <v>Yes</v>
      </c>
    </row>
    <row r="704" spans="1:12" x14ac:dyDescent="0.25">
      <c r="A704" s="1">
        <v>41802</v>
      </c>
      <c r="B704" s="2">
        <f t="shared" si="34"/>
        <v>2014</v>
      </c>
      <c r="C704" s="2">
        <f t="shared" si="32"/>
        <v>6</v>
      </c>
      <c r="D704" t="s">
        <v>1027</v>
      </c>
      <c r="E704" t="s">
        <v>10</v>
      </c>
      <c r="F704" t="s">
        <v>34</v>
      </c>
      <c r="G704" t="s">
        <v>47</v>
      </c>
      <c r="H704" t="s">
        <v>1735</v>
      </c>
      <c r="I704">
        <v>23.98</v>
      </c>
      <c r="J704">
        <v>3</v>
      </c>
      <c r="K704">
        <v>-14.39</v>
      </c>
      <c r="L704" t="str">
        <f t="shared" si="33"/>
        <v>No</v>
      </c>
    </row>
    <row r="705" spans="1:12" x14ac:dyDescent="0.25">
      <c r="A705" s="1">
        <v>41802</v>
      </c>
      <c r="B705" s="2">
        <f t="shared" si="34"/>
        <v>2014</v>
      </c>
      <c r="C705" s="2">
        <f t="shared" si="32"/>
        <v>6</v>
      </c>
      <c r="D705" t="s">
        <v>1164</v>
      </c>
      <c r="E705" t="s">
        <v>91</v>
      </c>
      <c r="F705" t="s">
        <v>11</v>
      </c>
      <c r="G705" t="s">
        <v>18</v>
      </c>
      <c r="H705" t="s">
        <v>1753</v>
      </c>
      <c r="I705">
        <v>53.42</v>
      </c>
      <c r="J705">
        <v>3</v>
      </c>
      <c r="K705">
        <v>4.67</v>
      </c>
      <c r="L705" t="str">
        <f t="shared" si="33"/>
        <v>Yes</v>
      </c>
    </row>
    <row r="706" spans="1:12" x14ac:dyDescent="0.25">
      <c r="A706" s="1">
        <v>41802</v>
      </c>
      <c r="B706" s="2">
        <f t="shared" si="34"/>
        <v>2014</v>
      </c>
      <c r="C706" s="2">
        <f t="shared" ref="C706:C769" si="35">MONTH(A706)</f>
        <v>6</v>
      </c>
      <c r="D706" t="s">
        <v>1164</v>
      </c>
      <c r="E706" t="s">
        <v>91</v>
      </c>
      <c r="F706" t="s">
        <v>34</v>
      </c>
      <c r="G706" t="s">
        <v>145</v>
      </c>
      <c r="H706" t="s">
        <v>783</v>
      </c>
      <c r="I706">
        <v>275.49</v>
      </c>
      <c r="J706">
        <v>1</v>
      </c>
      <c r="K706">
        <v>-170.8</v>
      </c>
      <c r="L706" t="str">
        <f t="shared" ref="L706:L769" si="36">IF(K706=0,"Break-Even",IF(K706&gt;0,"Yes","No"))</f>
        <v>No</v>
      </c>
    </row>
    <row r="707" spans="1:12" x14ac:dyDescent="0.25">
      <c r="A707" s="1">
        <v>41802</v>
      </c>
      <c r="B707" s="2">
        <f t="shared" si="34"/>
        <v>2014</v>
      </c>
      <c r="C707" s="2">
        <f t="shared" si="35"/>
        <v>6</v>
      </c>
      <c r="D707" t="s">
        <v>1051</v>
      </c>
      <c r="E707" t="s">
        <v>15</v>
      </c>
      <c r="F707" t="s">
        <v>11</v>
      </c>
      <c r="G707" t="s">
        <v>92</v>
      </c>
      <c r="H707" t="s">
        <v>1754</v>
      </c>
      <c r="I707">
        <v>14.02</v>
      </c>
      <c r="J707">
        <v>4</v>
      </c>
      <c r="K707">
        <v>-31.54</v>
      </c>
      <c r="L707" t="str">
        <f t="shared" si="36"/>
        <v>No</v>
      </c>
    </row>
    <row r="708" spans="1:12" x14ac:dyDescent="0.25">
      <c r="A708" s="1">
        <v>41802</v>
      </c>
      <c r="B708" s="2">
        <f t="shared" si="34"/>
        <v>2014</v>
      </c>
      <c r="C708" s="2">
        <f t="shared" si="35"/>
        <v>6</v>
      </c>
      <c r="D708" t="s">
        <v>1051</v>
      </c>
      <c r="E708" t="s">
        <v>15</v>
      </c>
      <c r="F708" t="s">
        <v>34</v>
      </c>
      <c r="G708" t="s">
        <v>145</v>
      </c>
      <c r="H708" t="s">
        <v>473</v>
      </c>
      <c r="I708">
        <v>214.95</v>
      </c>
      <c r="J708">
        <v>5</v>
      </c>
      <c r="K708">
        <v>-120.37</v>
      </c>
      <c r="L708" t="str">
        <f t="shared" si="36"/>
        <v>No</v>
      </c>
    </row>
    <row r="709" spans="1:12" x14ac:dyDescent="0.25">
      <c r="A709" s="1">
        <v>41802</v>
      </c>
      <c r="B709" s="2">
        <f t="shared" si="34"/>
        <v>2014</v>
      </c>
      <c r="C709" s="2">
        <f t="shared" si="35"/>
        <v>6</v>
      </c>
      <c r="D709" t="s">
        <v>1051</v>
      </c>
      <c r="E709" t="s">
        <v>15</v>
      </c>
      <c r="F709" t="s">
        <v>39</v>
      </c>
      <c r="G709" t="s">
        <v>40</v>
      </c>
      <c r="H709" t="s">
        <v>1755</v>
      </c>
      <c r="I709">
        <v>35.04</v>
      </c>
      <c r="J709">
        <v>4</v>
      </c>
      <c r="K709">
        <v>-7.01</v>
      </c>
      <c r="L709" t="str">
        <f t="shared" si="36"/>
        <v>No</v>
      </c>
    </row>
    <row r="710" spans="1:12" x14ac:dyDescent="0.25">
      <c r="A710" s="1">
        <v>41802</v>
      </c>
      <c r="B710" s="2">
        <f t="shared" si="34"/>
        <v>2014</v>
      </c>
      <c r="C710" s="2">
        <f t="shared" si="35"/>
        <v>6</v>
      </c>
      <c r="D710" t="s">
        <v>1051</v>
      </c>
      <c r="E710" t="s">
        <v>15</v>
      </c>
      <c r="F710" t="s">
        <v>34</v>
      </c>
      <c r="G710" t="s">
        <v>47</v>
      </c>
      <c r="H710" t="s">
        <v>1092</v>
      </c>
      <c r="I710">
        <v>10.78</v>
      </c>
      <c r="J710">
        <v>3</v>
      </c>
      <c r="K710">
        <v>-4.8499999999999996</v>
      </c>
      <c r="L710" t="str">
        <f t="shared" si="36"/>
        <v>No</v>
      </c>
    </row>
    <row r="711" spans="1:12" x14ac:dyDescent="0.25">
      <c r="A711" s="1">
        <v>41802</v>
      </c>
      <c r="B711" s="2">
        <f t="shared" si="34"/>
        <v>2014</v>
      </c>
      <c r="C711" s="2">
        <f t="shared" si="35"/>
        <v>6</v>
      </c>
      <c r="D711" t="s">
        <v>1051</v>
      </c>
      <c r="E711" t="s">
        <v>15</v>
      </c>
      <c r="F711" t="s">
        <v>11</v>
      </c>
      <c r="G711" t="s">
        <v>20</v>
      </c>
      <c r="H711" t="s">
        <v>1372</v>
      </c>
      <c r="I711">
        <v>4.5999999999999996</v>
      </c>
      <c r="J711">
        <v>2</v>
      </c>
      <c r="K711">
        <v>-8.0500000000000007</v>
      </c>
      <c r="L711" t="str">
        <f t="shared" si="36"/>
        <v>No</v>
      </c>
    </row>
    <row r="712" spans="1:12" x14ac:dyDescent="0.25">
      <c r="A712" s="1">
        <v>41802</v>
      </c>
      <c r="B712" s="2">
        <f t="shared" si="34"/>
        <v>2014</v>
      </c>
      <c r="C712" s="2">
        <f t="shared" si="35"/>
        <v>6</v>
      </c>
      <c r="D712" t="s">
        <v>1051</v>
      </c>
      <c r="E712" t="s">
        <v>15</v>
      </c>
      <c r="F712" t="s">
        <v>11</v>
      </c>
      <c r="G712" t="s">
        <v>18</v>
      </c>
      <c r="H712" t="s">
        <v>1756</v>
      </c>
      <c r="I712">
        <v>35.17</v>
      </c>
      <c r="J712">
        <v>2</v>
      </c>
      <c r="K712">
        <v>-8.35</v>
      </c>
      <c r="L712" t="str">
        <f t="shared" si="36"/>
        <v>No</v>
      </c>
    </row>
    <row r="713" spans="1:12" x14ac:dyDescent="0.25">
      <c r="A713" s="1">
        <v>41802</v>
      </c>
      <c r="B713" s="2">
        <f t="shared" si="34"/>
        <v>2014</v>
      </c>
      <c r="C713" s="2">
        <f t="shared" si="35"/>
        <v>6</v>
      </c>
      <c r="D713" t="s">
        <v>490</v>
      </c>
      <c r="E713" t="s">
        <v>27</v>
      </c>
      <c r="F713" t="s">
        <v>11</v>
      </c>
      <c r="G713" t="s">
        <v>18</v>
      </c>
      <c r="H713" t="s">
        <v>1757</v>
      </c>
      <c r="I713">
        <v>1261.33</v>
      </c>
      <c r="J713">
        <v>7</v>
      </c>
      <c r="K713">
        <v>327.95</v>
      </c>
      <c r="L713" t="str">
        <f t="shared" si="36"/>
        <v>Yes</v>
      </c>
    </row>
    <row r="714" spans="1:12" x14ac:dyDescent="0.25">
      <c r="A714" s="1">
        <v>41802</v>
      </c>
      <c r="B714" s="2">
        <f t="shared" si="34"/>
        <v>2014</v>
      </c>
      <c r="C714" s="2">
        <f t="shared" si="35"/>
        <v>6</v>
      </c>
      <c r="D714" t="s">
        <v>1574</v>
      </c>
      <c r="E714" t="s">
        <v>120</v>
      </c>
      <c r="F714" t="s">
        <v>11</v>
      </c>
      <c r="G714" t="s">
        <v>12</v>
      </c>
      <c r="H714" t="s">
        <v>335</v>
      </c>
      <c r="I714">
        <v>42.21</v>
      </c>
      <c r="J714">
        <v>2</v>
      </c>
      <c r="K714">
        <v>13.72</v>
      </c>
      <c r="L714" t="str">
        <f t="shared" si="36"/>
        <v>Yes</v>
      </c>
    </row>
    <row r="715" spans="1:12" x14ac:dyDescent="0.25">
      <c r="A715" s="1">
        <v>41803</v>
      </c>
      <c r="B715" s="2">
        <f t="shared" si="34"/>
        <v>2014</v>
      </c>
      <c r="C715" s="2">
        <f t="shared" si="35"/>
        <v>6</v>
      </c>
      <c r="D715" t="s">
        <v>285</v>
      </c>
      <c r="E715" t="s">
        <v>27</v>
      </c>
      <c r="F715" t="s">
        <v>11</v>
      </c>
      <c r="G715" t="s">
        <v>24</v>
      </c>
      <c r="H715" t="s">
        <v>207</v>
      </c>
      <c r="I715">
        <v>14.52</v>
      </c>
      <c r="J715">
        <v>3</v>
      </c>
      <c r="K715">
        <v>4.79</v>
      </c>
      <c r="L715" t="str">
        <f t="shared" si="36"/>
        <v>Yes</v>
      </c>
    </row>
    <row r="716" spans="1:12" x14ac:dyDescent="0.25">
      <c r="A716" s="1">
        <v>41804</v>
      </c>
      <c r="B716" s="2">
        <f t="shared" ref="B716:B779" si="37">YEAR(A716)</f>
        <v>2014</v>
      </c>
      <c r="C716" s="2">
        <f t="shared" si="35"/>
        <v>6</v>
      </c>
      <c r="D716" t="s">
        <v>815</v>
      </c>
      <c r="E716" t="s">
        <v>110</v>
      </c>
      <c r="F716" t="s">
        <v>34</v>
      </c>
      <c r="G716" t="s">
        <v>74</v>
      </c>
      <c r="H716" t="s">
        <v>816</v>
      </c>
      <c r="I716">
        <v>212.94</v>
      </c>
      <c r="J716">
        <v>3</v>
      </c>
      <c r="K716">
        <v>57.49</v>
      </c>
      <c r="L716" t="str">
        <f t="shared" si="36"/>
        <v>Yes</v>
      </c>
    </row>
    <row r="717" spans="1:12" x14ac:dyDescent="0.25">
      <c r="A717" s="1">
        <v>41805</v>
      </c>
      <c r="B717" s="2">
        <f t="shared" si="37"/>
        <v>2014</v>
      </c>
      <c r="C717" s="2">
        <f t="shared" si="35"/>
        <v>6</v>
      </c>
      <c r="D717" t="s">
        <v>817</v>
      </c>
      <c r="E717" t="s">
        <v>10</v>
      </c>
      <c r="F717" t="s">
        <v>34</v>
      </c>
      <c r="G717" t="s">
        <v>145</v>
      </c>
      <c r="H717" t="s">
        <v>818</v>
      </c>
      <c r="I717">
        <v>99.92</v>
      </c>
      <c r="J717">
        <v>2</v>
      </c>
      <c r="K717">
        <v>-18.559999999999999</v>
      </c>
      <c r="L717" t="str">
        <f t="shared" si="36"/>
        <v>No</v>
      </c>
    </row>
    <row r="718" spans="1:12" x14ac:dyDescent="0.25">
      <c r="A718" s="1">
        <v>41805</v>
      </c>
      <c r="B718" s="2">
        <f t="shared" si="37"/>
        <v>2014</v>
      </c>
      <c r="C718" s="2">
        <f t="shared" si="35"/>
        <v>6</v>
      </c>
      <c r="D718" t="s">
        <v>817</v>
      </c>
      <c r="E718" t="s">
        <v>10</v>
      </c>
      <c r="F718" t="s">
        <v>34</v>
      </c>
      <c r="G718" t="s">
        <v>35</v>
      </c>
      <c r="H718" t="s">
        <v>294</v>
      </c>
      <c r="I718">
        <v>797.94</v>
      </c>
      <c r="J718">
        <v>4</v>
      </c>
      <c r="K718">
        <v>-57</v>
      </c>
      <c r="L718" t="str">
        <f t="shared" si="36"/>
        <v>No</v>
      </c>
    </row>
    <row r="719" spans="1:12" x14ac:dyDescent="0.25">
      <c r="A719" s="1">
        <v>41805</v>
      </c>
      <c r="B719" s="2">
        <f t="shared" si="37"/>
        <v>2014</v>
      </c>
      <c r="C719" s="2">
        <f t="shared" si="35"/>
        <v>6</v>
      </c>
      <c r="D719" t="s">
        <v>817</v>
      </c>
      <c r="E719" t="s">
        <v>10</v>
      </c>
      <c r="F719" t="s">
        <v>11</v>
      </c>
      <c r="G719" t="s">
        <v>20</v>
      </c>
      <c r="H719" t="s">
        <v>819</v>
      </c>
      <c r="I719">
        <v>8.57</v>
      </c>
      <c r="J719">
        <v>3</v>
      </c>
      <c r="K719">
        <v>-14.57</v>
      </c>
      <c r="L719" t="str">
        <f t="shared" si="36"/>
        <v>No</v>
      </c>
    </row>
    <row r="720" spans="1:12" x14ac:dyDescent="0.25">
      <c r="A720" s="1">
        <v>41805</v>
      </c>
      <c r="B720" s="2">
        <f t="shared" si="37"/>
        <v>2014</v>
      </c>
      <c r="C720" s="2">
        <f t="shared" si="35"/>
        <v>6</v>
      </c>
      <c r="D720" t="s">
        <v>820</v>
      </c>
      <c r="E720" t="s">
        <v>10</v>
      </c>
      <c r="F720" t="s">
        <v>11</v>
      </c>
      <c r="G720" t="s">
        <v>12</v>
      </c>
      <c r="H720" t="s">
        <v>821</v>
      </c>
      <c r="I720">
        <v>36.54</v>
      </c>
      <c r="J720">
        <v>2</v>
      </c>
      <c r="K720">
        <v>11.88</v>
      </c>
      <c r="L720" t="str">
        <f t="shared" si="36"/>
        <v>Yes</v>
      </c>
    </row>
    <row r="721" spans="1:12" x14ac:dyDescent="0.25">
      <c r="A721" s="1">
        <v>41806</v>
      </c>
      <c r="B721" s="2">
        <f t="shared" si="37"/>
        <v>2014</v>
      </c>
      <c r="C721" s="2">
        <f t="shared" si="35"/>
        <v>6</v>
      </c>
      <c r="D721" t="s">
        <v>822</v>
      </c>
      <c r="E721" t="s">
        <v>129</v>
      </c>
      <c r="F721" t="s">
        <v>34</v>
      </c>
      <c r="G721" t="s">
        <v>35</v>
      </c>
      <c r="H721" t="s">
        <v>194</v>
      </c>
      <c r="I721">
        <v>647.84</v>
      </c>
      <c r="J721">
        <v>8</v>
      </c>
      <c r="K721">
        <v>32.39</v>
      </c>
      <c r="L721" t="str">
        <f t="shared" si="36"/>
        <v>Yes</v>
      </c>
    </row>
    <row r="722" spans="1:12" x14ac:dyDescent="0.25">
      <c r="A722" s="1">
        <v>41806</v>
      </c>
      <c r="B722" s="2">
        <f t="shared" si="37"/>
        <v>2014</v>
      </c>
      <c r="C722" s="2">
        <f t="shared" si="35"/>
        <v>6</v>
      </c>
      <c r="D722" t="s">
        <v>280</v>
      </c>
      <c r="E722" t="s">
        <v>149</v>
      </c>
      <c r="F722" t="s">
        <v>11</v>
      </c>
      <c r="G722" t="s">
        <v>63</v>
      </c>
      <c r="H722" t="s">
        <v>64</v>
      </c>
      <c r="I722">
        <v>41.4</v>
      </c>
      <c r="J722">
        <v>5</v>
      </c>
      <c r="K722">
        <v>19.46</v>
      </c>
      <c r="L722" t="str">
        <f t="shared" si="36"/>
        <v>Yes</v>
      </c>
    </row>
    <row r="723" spans="1:12" x14ac:dyDescent="0.25">
      <c r="A723" s="1">
        <v>41806</v>
      </c>
      <c r="B723" s="2">
        <f t="shared" si="37"/>
        <v>2014</v>
      </c>
      <c r="C723" s="2">
        <f t="shared" si="35"/>
        <v>6</v>
      </c>
      <c r="D723" t="s">
        <v>280</v>
      </c>
      <c r="E723" t="s">
        <v>149</v>
      </c>
      <c r="F723" t="s">
        <v>11</v>
      </c>
      <c r="G723" t="s">
        <v>24</v>
      </c>
      <c r="H723" t="s">
        <v>823</v>
      </c>
      <c r="I723">
        <v>35</v>
      </c>
      <c r="J723">
        <v>4</v>
      </c>
      <c r="K723">
        <v>10.5</v>
      </c>
      <c r="L723" t="str">
        <f t="shared" si="36"/>
        <v>Yes</v>
      </c>
    </row>
    <row r="724" spans="1:12" x14ac:dyDescent="0.25">
      <c r="A724" s="1">
        <v>41806</v>
      </c>
      <c r="B724" s="2">
        <f t="shared" si="37"/>
        <v>2014</v>
      </c>
      <c r="C724" s="2">
        <f t="shared" si="35"/>
        <v>6</v>
      </c>
      <c r="D724" t="s">
        <v>280</v>
      </c>
      <c r="E724" t="s">
        <v>149</v>
      </c>
      <c r="F724" t="s">
        <v>11</v>
      </c>
      <c r="G724" t="s">
        <v>20</v>
      </c>
      <c r="H724" t="s">
        <v>469</v>
      </c>
      <c r="I724">
        <v>39.549999999999997</v>
      </c>
      <c r="J724">
        <v>3</v>
      </c>
      <c r="K724">
        <v>14.34</v>
      </c>
      <c r="L724" t="str">
        <f t="shared" si="36"/>
        <v>Yes</v>
      </c>
    </row>
    <row r="725" spans="1:12" x14ac:dyDescent="0.25">
      <c r="A725" s="1">
        <v>41807</v>
      </c>
      <c r="B725" s="2">
        <f t="shared" si="37"/>
        <v>2014</v>
      </c>
      <c r="C725" s="2">
        <f t="shared" si="35"/>
        <v>6</v>
      </c>
      <c r="D725" t="s">
        <v>824</v>
      </c>
      <c r="E725" t="s">
        <v>59</v>
      </c>
      <c r="F725" t="s">
        <v>39</v>
      </c>
      <c r="G725" t="s">
        <v>302</v>
      </c>
      <c r="H725" t="s">
        <v>825</v>
      </c>
      <c r="I725">
        <v>65.97</v>
      </c>
      <c r="J725">
        <v>3</v>
      </c>
      <c r="K725">
        <v>31.01</v>
      </c>
      <c r="L725" t="str">
        <f t="shared" si="36"/>
        <v>Yes</v>
      </c>
    </row>
    <row r="726" spans="1:12" x14ac:dyDescent="0.25">
      <c r="A726" s="1">
        <v>41807</v>
      </c>
      <c r="B726" s="2">
        <f t="shared" si="37"/>
        <v>2014</v>
      </c>
      <c r="C726" s="2">
        <f t="shared" si="35"/>
        <v>6</v>
      </c>
      <c r="D726" t="s">
        <v>826</v>
      </c>
      <c r="E726" t="s">
        <v>164</v>
      </c>
      <c r="F726" t="s">
        <v>34</v>
      </c>
      <c r="G726" t="s">
        <v>47</v>
      </c>
      <c r="H726" t="s">
        <v>281</v>
      </c>
      <c r="I726">
        <v>6.24</v>
      </c>
      <c r="J726">
        <v>3</v>
      </c>
      <c r="K726">
        <v>2.62</v>
      </c>
      <c r="L726" t="str">
        <f t="shared" si="36"/>
        <v>Yes</v>
      </c>
    </row>
    <row r="727" spans="1:12" x14ac:dyDescent="0.25">
      <c r="A727" s="1">
        <v>41807</v>
      </c>
      <c r="B727" s="2">
        <f t="shared" si="37"/>
        <v>2014</v>
      </c>
      <c r="C727" s="2">
        <f t="shared" si="35"/>
        <v>6</v>
      </c>
      <c r="D727" t="s">
        <v>826</v>
      </c>
      <c r="E727" t="s">
        <v>164</v>
      </c>
      <c r="F727" t="s">
        <v>11</v>
      </c>
      <c r="G727" t="s">
        <v>43</v>
      </c>
      <c r="H727" t="s">
        <v>827</v>
      </c>
      <c r="I727">
        <v>17.899999999999999</v>
      </c>
      <c r="J727">
        <v>5</v>
      </c>
      <c r="K727">
        <v>8.9499999999999993</v>
      </c>
      <c r="L727" t="str">
        <f t="shared" si="36"/>
        <v>Yes</v>
      </c>
    </row>
    <row r="728" spans="1:12" x14ac:dyDescent="0.25">
      <c r="A728" s="1">
        <v>41807</v>
      </c>
      <c r="B728" s="2">
        <f t="shared" si="37"/>
        <v>2014</v>
      </c>
      <c r="C728" s="2">
        <f t="shared" si="35"/>
        <v>6</v>
      </c>
      <c r="D728" t="s">
        <v>826</v>
      </c>
      <c r="E728" t="s">
        <v>164</v>
      </c>
      <c r="F728" t="s">
        <v>11</v>
      </c>
      <c r="G728" t="s">
        <v>20</v>
      </c>
      <c r="H728" t="s">
        <v>828</v>
      </c>
      <c r="I728">
        <v>3266.38</v>
      </c>
      <c r="J728">
        <v>3</v>
      </c>
      <c r="K728">
        <v>1061.57</v>
      </c>
      <c r="L728" t="str">
        <f t="shared" si="36"/>
        <v>Yes</v>
      </c>
    </row>
    <row r="729" spans="1:12" x14ac:dyDescent="0.25">
      <c r="A729" s="1">
        <v>41807</v>
      </c>
      <c r="B729" s="2">
        <f t="shared" si="37"/>
        <v>2014</v>
      </c>
      <c r="C729" s="2">
        <f t="shared" si="35"/>
        <v>6</v>
      </c>
      <c r="D729" t="s">
        <v>829</v>
      </c>
      <c r="E729" t="s">
        <v>15</v>
      </c>
      <c r="F729" t="s">
        <v>11</v>
      </c>
      <c r="G729" t="s">
        <v>12</v>
      </c>
      <c r="H729" t="s">
        <v>830</v>
      </c>
      <c r="I729">
        <v>62.02</v>
      </c>
      <c r="J729">
        <v>2</v>
      </c>
      <c r="K729">
        <v>22.48</v>
      </c>
      <c r="L729" t="str">
        <f t="shared" si="36"/>
        <v>Yes</v>
      </c>
    </row>
    <row r="730" spans="1:12" x14ac:dyDescent="0.25">
      <c r="A730" s="1">
        <v>41808</v>
      </c>
      <c r="B730" s="2">
        <f t="shared" si="37"/>
        <v>2014</v>
      </c>
      <c r="C730" s="2">
        <f t="shared" si="35"/>
        <v>6</v>
      </c>
      <c r="D730" t="s">
        <v>831</v>
      </c>
      <c r="E730" t="s">
        <v>27</v>
      </c>
      <c r="F730" t="s">
        <v>39</v>
      </c>
      <c r="G730" t="s">
        <v>40</v>
      </c>
      <c r="H730" t="s">
        <v>832</v>
      </c>
      <c r="I730">
        <v>139.80000000000001</v>
      </c>
      <c r="J730">
        <v>5</v>
      </c>
      <c r="K730">
        <v>12.23</v>
      </c>
      <c r="L730" t="str">
        <f t="shared" si="36"/>
        <v>Yes</v>
      </c>
    </row>
    <row r="731" spans="1:12" x14ac:dyDescent="0.25">
      <c r="A731" s="1">
        <v>41810</v>
      </c>
      <c r="B731" s="2">
        <f t="shared" si="37"/>
        <v>2014</v>
      </c>
      <c r="C731" s="2">
        <f t="shared" si="35"/>
        <v>6</v>
      </c>
      <c r="D731" t="s">
        <v>252</v>
      </c>
      <c r="E731" t="s">
        <v>10</v>
      </c>
      <c r="F731" t="s">
        <v>39</v>
      </c>
      <c r="G731" t="s">
        <v>40</v>
      </c>
      <c r="H731" t="s">
        <v>833</v>
      </c>
      <c r="I731">
        <v>201.58</v>
      </c>
      <c r="J731">
        <v>2</v>
      </c>
      <c r="K731">
        <v>20.16</v>
      </c>
      <c r="L731" t="str">
        <f t="shared" si="36"/>
        <v>Yes</v>
      </c>
    </row>
    <row r="732" spans="1:12" x14ac:dyDescent="0.25">
      <c r="A732" s="1">
        <v>41810</v>
      </c>
      <c r="B732" s="2">
        <f t="shared" si="37"/>
        <v>2014</v>
      </c>
      <c r="C732" s="2">
        <f t="shared" si="35"/>
        <v>6</v>
      </c>
      <c r="D732" t="s">
        <v>252</v>
      </c>
      <c r="E732" t="s">
        <v>10</v>
      </c>
      <c r="F732" t="s">
        <v>11</v>
      </c>
      <c r="G732" t="s">
        <v>20</v>
      </c>
      <c r="H732" t="s">
        <v>834</v>
      </c>
      <c r="I732">
        <v>3.39</v>
      </c>
      <c r="J732">
        <v>4</v>
      </c>
      <c r="K732">
        <v>-5.09</v>
      </c>
      <c r="L732" t="str">
        <f t="shared" si="36"/>
        <v>No</v>
      </c>
    </row>
    <row r="733" spans="1:12" x14ac:dyDescent="0.25">
      <c r="A733" s="1">
        <v>41810</v>
      </c>
      <c r="B733" s="2">
        <f t="shared" si="37"/>
        <v>2014</v>
      </c>
      <c r="C733" s="2">
        <f t="shared" si="35"/>
        <v>6</v>
      </c>
      <c r="D733" t="s">
        <v>252</v>
      </c>
      <c r="E733" t="s">
        <v>10</v>
      </c>
      <c r="F733" t="s">
        <v>34</v>
      </c>
      <c r="G733" t="s">
        <v>74</v>
      </c>
      <c r="H733" t="s">
        <v>835</v>
      </c>
      <c r="I733">
        <v>193.07</v>
      </c>
      <c r="J733">
        <v>4</v>
      </c>
      <c r="K733">
        <v>-19.87</v>
      </c>
      <c r="L733" t="str">
        <f t="shared" si="36"/>
        <v>No</v>
      </c>
    </row>
    <row r="734" spans="1:12" x14ac:dyDescent="0.25">
      <c r="A734" s="1">
        <v>41810</v>
      </c>
      <c r="B734" s="2">
        <f t="shared" si="37"/>
        <v>2014</v>
      </c>
      <c r="C734" s="2">
        <f t="shared" si="35"/>
        <v>6</v>
      </c>
      <c r="D734" t="s">
        <v>252</v>
      </c>
      <c r="E734" t="s">
        <v>10</v>
      </c>
      <c r="F734" t="s">
        <v>11</v>
      </c>
      <c r="G734" t="s">
        <v>12</v>
      </c>
      <c r="H734" t="s">
        <v>836</v>
      </c>
      <c r="I734">
        <v>15.55</v>
      </c>
      <c r="J734">
        <v>3</v>
      </c>
      <c r="K734">
        <v>5.44</v>
      </c>
      <c r="L734" t="str">
        <f t="shared" si="36"/>
        <v>Yes</v>
      </c>
    </row>
    <row r="735" spans="1:12" x14ac:dyDescent="0.25">
      <c r="A735" s="1">
        <v>41810</v>
      </c>
      <c r="B735" s="2">
        <f t="shared" si="37"/>
        <v>2014</v>
      </c>
      <c r="C735" s="2">
        <f t="shared" si="35"/>
        <v>6</v>
      </c>
      <c r="D735" t="s">
        <v>252</v>
      </c>
      <c r="E735" t="s">
        <v>10</v>
      </c>
      <c r="F735" t="s">
        <v>11</v>
      </c>
      <c r="G735" t="s">
        <v>12</v>
      </c>
      <c r="H735" t="s">
        <v>240</v>
      </c>
      <c r="I735">
        <v>11.65</v>
      </c>
      <c r="J735">
        <v>2</v>
      </c>
      <c r="K735">
        <v>4.08</v>
      </c>
      <c r="L735" t="str">
        <f t="shared" si="36"/>
        <v>Yes</v>
      </c>
    </row>
    <row r="736" spans="1:12" x14ac:dyDescent="0.25">
      <c r="A736" s="1">
        <v>41810</v>
      </c>
      <c r="B736" s="2">
        <f t="shared" si="37"/>
        <v>2014</v>
      </c>
      <c r="C736" s="2">
        <f t="shared" si="35"/>
        <v>6</v>
      </c>
      <c r="D736" t="s">
        <v>252</v>
      </c>
      <c r="E736" t="s">
        <v>10</v>
      </c>
      <c r="F736" t="s">
        <v>39</v>
      </c>
      <c r="G736" t="s">
        <v>302</v>
      </c>
      <c r="H736" t="s">
        <v>837</v>
      </c>
      <c r="I736">
        <v>418.8</v>
      </c>
      <c r="J736">
        <v>2</v>
      </c>
      <c r="K736">
        <v>-97.72</v>
      </c>
      <c r="L736" t="str">
        <f t="shared" si="36"/>
        <v>No</v>
      </c>
    </row>
    <row r="737" spans="1:12" x14ac:dyDescent="0.25">
      <c r="A737" s="1">
        <v>41810</v>
      </c>
      <c r="B737" s="2">
        <f t="shared" si="37"/>
        <v>2014</v>
      </c>
      <c r="C737" s="2">
        <f t="shared" si="35"/>
        <v>6</v>
      </c>
      <c r="D737" t="s">
        <v>252</v>
      </c>
      <c r="E737" t="s">
        <v>10</v>
      </c>
      <c r="F737" t="s">
        <v>11</v>
      </c>
      <c r="G737" t="s">
        <v>18</v>
      </c>
      <c r="H737" t="s">
        <v>838</v>
      </c>
      <c r="I737">
        <v>509.49</v>
      </c>
      <c r="J737">
        <v>7</v>
      </c>
      <c r="K737">
        <v>-127.37</v>
      </c>
      <c r="L737" t="str">
        <f t="shared" si="36"/>
        <v>No</v>
      </c>
    </row>
    <row r="738" spans="1:12" x14ac:dyDescent="0.25">
      <c r="A738" s="1">
        <v>41810</v>
      </c>
      <c r="B738" s="2">
        <f t="shared" si="37"/>
        <v>2014</v>
      </c>
      <c r="C738" s="2">
        <f t="shared" si="35"/>
        <v>6</v>
      </c>
      <c r="D738" t="s">
        <v>839</v>
      </c>
      <c r="E738" t="s">
        <v>840</v>
      </c>
      <c r="F738" t="s">
        <v>11</v>
      </c>
      <c r="G738" t="s">
        <v>92</v>
      </c>
      <c r="H738" t="s">
        <v>746</v>
      </c>
      <c r="I738">
        <v>471.9</v>
      </c>
      <c r="J738">
        <v>6</v>
      </c>
      <c r="K738">
        <v>155.72999999999999</v>
      </c>
      <c r="L738" t="str">
        <f t="shared" si="36"/>
        <v>Yes</v>
      </c>
    </row>
    <row r="739" spans="1:12" x14ac:dyDescent="0.25">
      <c r="A739" s="1">
        <v>41810</v>
      </c>
      <c r="B739" s="2">
        <f t="shared" si="37"/>
        <v>2014</v>
      </c>
      <c r="C739" s="2">
        <f t="shared" si="35"/>
        <v>6</v>
      </c>
      <c r="D739" t="s">
        <v>839</v>
      </c>
      <c r="E739" t="s">
        <v>840</v>
      </c>
      <c r="F739" t="s">
        <v>11</v>
      </c>
      <c r="G739" t="s">
        <v>24</v>
      </c>
      <c r="H739" t="s">
        <v>841</v>
      </c>
      <c r="I739">
        <v>3.52</v>
      </c>
      <c r="J739">
        <v>2</v>
      </c>
      <c r="K739">
        <v>1.69</v>
      </c>
      <c r="L739" t="str">
        <f t="shared" si="36"/>
        <v>Yes</v>
      </c>
    </row>
    <row r="740" spans="1:12" x14ac:dyDescent="0.25">
      <c r="A740" s="1">
        <v>41811</v>
      </c>
      <c r="B740" s="2">
        <f t="shared" si="37"/>
        <v>2014</v>
      </c>
      <c r="C740" s="2">
        <f t="shared" si="35"/>
        <v>6</v>
      </c>
      <c r="D740" t="s">
        <v>667</v>
      </c>
      <c r="E740" t="s">
        <v>55</v>
      </c>
      <c r="F740" t="s">
        <v>34</v>
      </c>
      <c r="G740" t="s">
        <v>47</v>
      </c>
      <c r="H740" t="s">
        <v>842</v>
      </c>
      <c r="I740">
        <v>104.01</v>
      </c>
      <c r="J740">
        <v>1</v>
      </c>
      <c r="K740">
        <v>14.56</v>
      </c>
      <c r="L740" t="str">
        <f t="shared" si="36"/>
        <v>Yes</v>
      </c>
    </row>
    <row r="741" spans="1:12" x14ac:dyDescent="0.25">
      <c r="A741" s="1">
        <v>41811</v>
      </c>
      <c r="B741" s="2">
        <f t="shared" si="37"/>
        <v>2014</v>
      </c>
      <c r="C741" s="2">
        <f t="shared" si="35"/>
        <v>6</v>
      </c>
      <c r="D741" t="s">
        <v>667</v>
      </c>
      <c r="E741" t="s">
        <v>55</v>
      </c>
      <c r="F741" t="s">
        <v>39</v>
      </c>
      <c r="G741" t="s">
        <v>40</v>
      </c>
      <c r="H741" t="s">
        <v>802</v>
      </c>
      <c r="I741">
        <v>284.82</v>
      </c>
      <c r="J741">
        <v>1</v>
      </c>
      <c r="K741">
        <v>74.05</v>
      </c>
      <c r="L741" t="str">
        <f t="shared" si="36"/>
        <v>Yes</v>
      </c>
    </row>
    <row r="742" spans="1:12" x14ac:dyDescent="0.25">
      <c r="A742" s="1">
        <v>41811</v>
      </c>
      <c r="B742" s="2">
        <f t="shared" si="37"/>
        <v>2014</v>
      </c>
      <c r="C742" s="2">
        <f t="shared" si="35"/>
        <v>6</v>
      </c>
      <c r="D742" t="s">
        <v>667</v>
      </c>
      <c r="E742" t="s">
        <v>55</v>
      </c>
      <c r="F742" t="s">
        <v>11</v>
      </c>
      <c r="G742" t="s">
        <v>18</v>
      </c>
      <c r="H742" t="s">
        <v>843</v>
      </c>
      <c r="I742">
        <v>36.840000000000003</v>
      </c>
      <c r="J742">
        <v>3</v>
      </c>
      <c r="K742">
        <v>10.32</v>
      </c>
      <c r="L742" t="str">
        <f t="shared" si="36"/>
        <v>Yes</v>
      </c>
    </row>
    <row r="743" spans="1:12" x14ac:dyDescent="0.25">
      <c r="A743" s="1">
        <v>41811</v>
      </c>
      <c r="B743" s="2">
        <f t="shared" si="37"/>
        <v>2014</v>
      </c>
      <c r="C743" s="2">
        <f t="shared" si="35"/>
        <v>6</v>
      </c>
      <c r="D743" t="s">
        <v>227</v>
      </c>
      <c r="E743" t="s">
        <v>177</v>
      </c>
      <c r="F743" t="s">
        <v>39</v>
      </c>
      <c r="G743" t="s">
        <v>40</v>
      </c>
      <c r="H743" t="s">
        <v>42</v>
      </c>
      <c r="I743">
        <v>1322.93</v>
      </c>
      <c r="J743">
        <v>7</v>
      </c>
      <c r="K743">
        <v>357.19</v>
      </c>
      <c r="L743" t="str">
        <f t="shared" si="36"/>
        <v>Yes</v>
      </c>
    </row>
    <row r="744" spans="1:12" x14ac:dyDescent="0.25">
      <c r="A744" s="1">
        <v>41811</v>
      </c>
      <c r="B744" s="2">
        <f t="shared" si="37"/>
        <v>2014</v>
      </c>
      <c r="C744" s="2">
        <f t="shared" si="35"/>
        <v>6</v>
      </c>
      <c r="D744" t="s">
        <v>227</v>
      </c>
      <c r="E744" t="s">
        <v>177</v>
      </c>
      <c r="F744" t="s">
        <v>11</v>
      </c>
      <c r="G744" t="s">
        <v>24</v>
      </c>
      <c r="H744" t="s">
        <v>844</v>
      </c>
      <c r="I744">
        <v>3.76</v>
      </c>
      <c r="J744">
        <v>2</v>
      </c>
      <c r="K744">
        <v>1.0900000000000001</v>
      </c>
      <c r="L744" t="str">
        <f t="shared" si="36"/>
        <v>Yes</v>
      </c>
    </row>
    <row r="745" spans="1:12" x14ac:dyDescent="0.25">
      <c r="A745" s="1">
        <v>41811</v>
      </c>
      <c r="B745" s="2">
        <f t="shared" si="37"/>
        <v>2014</v>
      </c>
      <c r="C745" s="2">
        <f t="shared" si="35"/>
        <v>6</v>
      </c>
      <c r="D745" t="s">
        <v>655</v>
      </c>
      <c r="E745" t="s">
        <v>613</v>
      </c>
      <c r="F745" t="s">
        <v>11</v>
      </c>
      <c r="G745" t="s">
        <v>24</v>
      </c>
      <c r="H745" t="s">
        <v>845</v>
      </c>
      <c r="I745">
        <v>21.4</v>
      </c>
      <c r="J745">
        <v>5</v>
      </c>
      <c r="K745">
        <v>6.21</v>
      </c>
      <c r="L745" t="str">
        <f t="shared" si="36"/>
        <v>Yes</v>
      </c>
    </row>
    <row r="746" spans="1:12" x14ac:dyDescent="0.25">
      <c r="A746" s="1">
        <v>41811</v>
      </c>
      <c r="B746" s="2">
        <f t="shared" si="37"/>
        <v>2014</v>
      </c>
      <c r="C746" s="2">
        <f t="shared" si="35"/>
        <v>6</v>
      </c>
      <c r="D746" t="s">
        <v>523</v>
      </c>
      <c r="E746" t="s">
        <v>278</v>
      </c>
      <c r="F746" t="s">
        <v>11</v>
      </c>
      <c r="G746" t="s">
        <v>20</v>
      </c>
      <c r="H746" t="s">
        <v>846</v>
      </c>
      <c r="I746">
        <v>11.09</v>
      </c>
      <c r="J746">
        <v>7</v>
      </c>
      <c r="K746">
        <v>-8.1300000000000008</v>
      </c>
      <c r="L746" t="str">
        <f t="shared" si="36"/>
        <v>No</v>
      </c>
    </row>
    <row r="747" spans="1:12" x14ac:dyDescent="0.25">
      <c r="A747" s="1">
        <v>41811</v>
      </c>
      <c r="B747" s="2">
        <f t="shared" si="37"/>
        <v>2014</v>
      </c>
      <c r="C747" s="2">
        <f t="shared" si="35"/>
        <v>6</v>
      </c>
      <c r="D747" t="s">
        <v>523</v>
      </c>
      <c r="E747" t="s">
        <v>278</v>
      </c>
      <c r="F747" t="s">
        <v>11</v>
      </c>
      <c r="G747" t="s">
        <v>20</v>
      </c>
      <c r="H747" t="s">
        <v>847</v>
      </c>
      <c r="I747">
        <v>25.16</v>
      </c>
      <c r="J747">
        <v>2</v>
      </c>
      <c r="K747">
        <v>-16.78</v>
      </c>
      <c r="L747" t="str">
        <f t="shared" si="36"/>
        <v>No</v>
      </c>
    </row>
    <row r="748" spans="1:12" x14ac:dyDescent="0.25">
      <c r="A748" s="1">
        <v>41811</v>
      </c>
      <c r="B748" s="2">
        <f t="shared" si="37"/>
        <v>2014</v>
      </c>
      <c r="C748" s="2">
        <f t="shared" si="35"/>
        <v>6</v>
      </c>
      <c r="D748" t="s">
        <v>848</v>
      </c>
      <c r="E748" t="s">
        <v>23</v>
      </c>
      <c r="F748" t="s">
        <v>11</v>
      </c>
      <c r="G748" t="s">
        <v>63</v>
      </c>
      <c r="H748" t="s">
        <v>64</v>
      </c>
      <c r="I748">
        <v>24.9</v>
      </c>
      <c r="J748">
        <v>4</v>
      </c>
      <c r="K748">
        <v>8.4</v>
      </c>
      <c r="L748" t="str">
        <f t="shared" si="36"/>
        <v>Yes</v>
      </c>
    </row>
    <row r="749" spans="1:12" x14ac:dyDescent="0.25">
      <c r="A749" s="1">
        <v>41811</v>
      </c>
      <c r="B749" s="2">
        <f t="shared" si="37"/>
        <v>2014</v>
      </c>
      <c r="C749" s="2">
        <f t="shared" si="35"/>
        <v>6</v>
      </c>
      <c r="D749" t="s">
        <v>848</v>
      </c>
      <c r="E749" t="s">
        <v>23</v>
      </c>
      <c r="F749" t="s">
        <v>34</v>
      </c>
      <c r="G749" t="s">
        <v>47</v>
      </c>
      <c r="H749" t="s">
        <v>849</v>
      </c>
      <c r="I749">
        <v>3.98</v>
      </c>
      <c r="J749">
        <v>1</v>
      </c>
      <c r="K749">
        <v>0.65</v>
      </c>
      <c r="L749" t="str">
        <f t="shared" si="36"/>
        <v>Yes</v>
      </c>
    </row>
    <row r="750" spans="1:12" x14ac:dyDescent="0.25">
      <c r="A750" s="1">
        <v>41811</v>
      </c>
      <c r="B750" s="2">
        <f t="shared" si="37"/>
        <v>2014</v>
      </c>
      <c r="C750" s="2">
        <f t="shared" si="35"/>
        <v>6</v>
      </c>
      <c r="D750" t="s">
        <v>848</v>
      </c>
      <c r="E750" t="s">
        <v>23</v>
      </c>
      <c r="F750" t="s">
        <v>39</v>
      </c>
      <c r="G750" t="s">
        <v>52</v>
      </c>
      <c r="H750" t="s">
        <v>84</v>
      </c>
      <c r="I750">
        <v>95.97</v>
      </c>
      <c r="J750">
        <v>4</v>
      </c>
      <c r="K750">
        <v>28.79</v>
      </c>
      <c r="L750" t="str">
        <f t="shared" si="36"/>
        <v>Yes</v>
      </c>
    </row>
    <row r="751" spans="1:12" x14ac:dyDescent="0.25">
      <c r="A751" s="1">
        <v>41811</v>
      </c>
      <c r="B751" s="2">
        <f t="shared" si="37"/>
        <v>2014</v>
      </c>
      <c r="C751" s="2">
        <f t="shared" si="35"/>
        <v>6</v>
      </c>
      <c r="D751" t="s">
        <v>848</v>
      </c>
      <c r="E751" t="s">
        <v>23</v>
      </c>
      <c r="F751" t="s">
        <v>39</v>
      </c>
      <c r="G751" t="s">
        <v>302</v>
      </c>
      <c r="H751" t="s">
        <v>850</v>
      </c>
      <c r="I751">
        <v>206.99</v>
      </c>
      <c r="J751">
        <v>3</v>
      </c>
      <c r="K751">
        <v>-172.49</v>
      </c>
      <c r="L751" t="str">
        <f t="shared" si="36"/>
        <v>No</v>
      </c>
    </row>
    <row r="752" spans="1:12" x14ac:dyDescent="0.25">
      <c r="A752" s="1">
        <v>41811</v>
      </c>
      <c r="B752" s="2">
        <f t="shared" si="37"/>
        <v>2014</v>
      </c>
      <c r="C752" s="2">
        <f t="shared" si="35"/>
        <v>6</v>
      </c>
      <c r="D752" t="s">
        <v>848</v>
      </c>
      <c r="E752" t="s">
        <v>23</v>
      </c>
      <c r="F752" t="s">
        <v>11</v>
      </c>
      <c r="G752" t="s">
        <v>92</v>
      </c>
      <c r="H752" t="s">
        <v>851</v>
      </c>
      <c r="I752">
        <v>44.42</v>
      </c>
      <c r="J752">
        <v>2</v>
      </c>
      <c r="K752">
        <v>3.89</v>
      </c>
      <c r="L752" t="str">
        <f t="shared" si="36"/>
        <v>Yes</v>
      </c>
    </row>
    <row r="753" spans="1:12" x14ac:dyDescent="0.25">
      <c r="A753" s="1">
        <v>41811</v>
      </c>
      <c r="B753" s="2">
        <f t="shared" si="37"/>
        <v>2014</v>
      </c>
      <c r="C753" s="2">
        <f t="shared" si="35"/>
        <v>6</v>
      </c>
      <c r="D753" t="s">
        <v>848</v>
      </c>
      <c r="E753" t="s">
        <v>23</v>
      </c>
      <c r="F753" t="s">
        <v>11</v>
      </c>
      <c r="G753" t="s">
        <v>20</v>
      </c>
      <c r="H753" t="s">
        <v>852</v>
      </c>
      <c r="I753">
        <v>9.01</v>
      </c>
      <c r="J753">
        <v>2</v>
      </c>
      <c r="K753">
        <v>-7.2</v>
      </c>
      <c r="L753" t="str">
        <f t="shared" si="36"/>
        <v>No</v>
      </c>
    </row>
    <row r="754" spans="1:12" x14ac:dyDescent="0.25">
      <c r="A754" s="1">
        <v>41811</v>
      </c>
      <c r="B754" s="2">
        <f t="shared" si="37"/>
        <v>2014</v>
      </c>
      <c r="C754" s="2">
        <f t="shared" si="35"/>
        <v>6</v>
      </c>
      <c r="D754" t="s">
        <v>853</v>
      </c>
      <c r="E754" t="s">
        <v>149</v>
      </c>
      <c r="F754" t="s">
        <v>11</v>
      </c>
      <c r="G754" t="s">
        <v>12</v>
      </c>
      <c r="H754" t="s">
        <v>854</v>
      </c>
      <c r="I754">
        <v>19.649999999999999</v>
      </c>
      <c r="J754">
        <v>3</v>
      </c>
      <c r="K754">
        <v>9.0399999999999991</v>
      </c>
      <c r="L754" t="str">
        <f t="shared" si="36"/>
        <v>Yes</v>
      </c>
    </row>
    <row r="755" spans="1:12" x14ac:dyDescent="0.25">
      <c r="A755" s="1">
        <v>41811</v>
      </c>
      <c r="B755" s="2">
        <f t="shared" si="37"/>
        <v>2014</v>
      </c>
      <c r="C755" s="2">
        <f t="shared" si="35"/>
        <v>6</v>
      </c>
      <c r="D755" t="s">
        <v>853</v>
      </c>
      <c r="E755" t="s">
        <v>149</v>
      </c>
      <c r="F755" t="s">
        <v>39</v>
      </c>
      <c r="G755" t="s">
        <v>40</v>
      </c>
      <c r="H755" t="s">
        <v>855</v>
      </c>
      <c r="I755">
        <v>617.97</v>
      </c>
      <c r="J755">
        <v>3</v>
      </c>
      <c r="K755">
        <v>160.66999999999999</v>
      </c>
      <c r="L755" t="str">
        <f t="shared" si="36"/>
        <v>Yes</v>
      </c>
    </row>
    <row r="756" spans="1:12" x14ac:dyDescent="0.25">
      <c r="A756" s="1">
        <v>41811</v>
      </c>
      <c r="B756" s="2">
        <f t="shared" si="37"/>
        <v>2014</v>
      </c>
      <c r="C756" s="2">
        <f t="shared" si="35"/>
        <v>6</v>
      </c>
      <c r="D756" t="s">
        <v>853</v>
      </c>
      <c r="E756" t="s">
        <v>149</v>
      </c>
      <c r="F756" t="s">
        <v>11</v>
      </c>
      <c r="G756" t="s">
        <v>92</v>
      </c>
      <c r="H756" t="s">
        <v>206</v>
      </c>
      <c r="I756">
        <v>59.7</v>
      </c>
      <c r="J756">
        <v>3</v>
      </c>
      <c r="K756">
        <v>26.87</v>
      </c>
      <c r="L756" t="str">
        <f t="shared" si="36"/>
        <v>Yes</v>
      </c>
    </row>
    <row r="757" spans="1:12" x14ac:dyDescent="0.25">
      <c r="A757" s="1">
        <v>41811</v>
      </c>
      <c r="B757" s="2">
        <f t="shared" si="37"/>
        <v>2014</v>
      </c>
      <c r="C757" s="2">
        <f t="shared" si="35"/>
        <v>6</v>
      </c>
      <c r="D757" t="s">
        <v>742</v>
      </c>
      <c r="E757" t="s">
        <v>149</v>
      </c>
      <c r="F757" t="s">
        <v>39</v>
      </c>
      <c r="G757" t="s">
        <v>40</v>
      </c>
      <c r="H757" t="s">
        <v>856</v>
      </c>
      <c r="I757">
        <v>1214.8499999999999</v>
      </c>
      <c r="J757">
        <v>3</v>
      </c>
      <c r="K757">
        <v>352.31</v>
      </c>
      <c r="L757" t="str">
        <f t="shared" si="36"/>
        <v>Yes</v>
      </c>
    </row>
    <row r="758" spans="1:12" x14ac:dyDescent="0.25">
      <c r="A758" s="1">
        <v>41812</v>
      </c>
      <c r="B758" s="2">
        <f t="shared" si="37"/>
        <v>2014</v>
      </c>
      <c r="C758" s="2">
        <f t="shared" si="35"/>
        <v>6</v>
      </c>
      <c r="D758" t="s">
        <v>857</v>
      </c>
      <c r="E758" t="s">
        <v>278</v>
      </c>
      <c r="F758" t="s">
        <v>39</v>
      </c>
      <c r="G758" t="s">
        <v>52</v>
      </c>
      <c r="H758" t="s">
        <v>858</v>
      </c>
      <c r="I758">
        <v>196.75</v>
      </c>
      <c r="J758">
        <v>6</v>
      </c>
      <c r="K758">
        <v>56.57</v>
      </c>
      <c r="L758" t="str">
        <f t="shared" si="36"/>
        <v>Yes</v>
      </c>
    </row>
    <row r="759" spans="1:12" x14ac:dyDescent="0.25">
      <c r="A759" s="1">
        <v>41812</v>
      </c>
      <c r="B759" s="2">
        <f t="shared" si="37"/>
        <v>2014</v>
      </c>
      <c r="C759" s="2">
        <f t="shared" si="35"/>
        <v>6</v>
      </c>
      <c r="D759" t="s">
        <v>859</v>
      </c>
      <c r="E759" t="s">
        <v>315</v>
      </c>
      <c r="F759" t="s">
        <v>11</v>
      </c>
      <c r="G759" t="s">
        <v>18</v>
      </c>
      <c r="H759" t="s">
        <v>860</v>
      </c>
      <c r="I759">
        <v>501.81</v>
      </c>
      <c r="J759">
        <v>3</v>
      </c>
      <c r="K759">
        <v>0</v>
      </c>
      <c r="L759" t="str">
        <f t="shared" si="36"/>
        <v>Break-Even</v>
      </c>
    </row>
    <row r="760" spans="1:12" x14ac:dyDescent="0.25">
      <c r="A760" s="1">
        <v>41812</v>
      </c>
      <c r="B760" s="2">
        <f t="shared" si="37"/>
        <v>2014</v>
      </c>
      <c r="C760" s="2">
        <f t="shared" si="35"/>
        <v>6</v>
      </c>
      <c r="D760" t="s">
        <v>859</v>
      </c>
      <c r="E760" t="s">
        <v>315</v>
      </c>
      <c r="F760" t="s">
        <v>11</v>
      </c>
      <c r="G760" t="s">
        <v>18</v>
      </c>
      <c r="H760" t="s">
        <v>236</v>
      </c>
      <c r="I760">
        <v>161.94</v>
      </c>
      <c r="J760">
        <v>3</v>
      </c>
      <c r="K760">
        <v>9.7200000000000006</v>
      </c>
      <c r="L760" t="str">
        <f t="shared" si="36"/>
        <v>Yes</v>
      </c>
    </row>
    <row r="761" spans="1:12" x14ac:dyDescent="0.25">
      <c r="A761" s="1">
        <v>41812</v>
      </c>
      <c r="B761" s="2">
        <f t="shared" si="37"/>
        <v>2014</v>
      </c>
      <c r="C761" s="2">
        <f t="shared" si="35"/>
        <v>6</v>
      </c>
      <c r="D761" t="s">
        <v>861</v>
      </c>
      <c r="E761" t="s">
        <v>23</v>
      </c>
      <c r="F761" t="s">
        <v>34</v>
      </c>
      <c r="G761" t="s">
        <v>35</v>
      </c>
      <c r="H761" t="s">
        <v>862</v>
      </c>
      <c r="I761">
        <v>170.06</v>
      </c>
      <c r="J761">
        <v>3</v>
      </c>
      <c r="K761">
        <v>-4.8600000000000003</v>
      </c>
      <c r="L761" t="str">
        <f t="shared" si="36"/>
        <v>No</v>
      </c>
    </row>
    <row r="762" spans="1:12" x14ac:dyDescent="0.25">
      <c r="A762" s="1">
        <v>41812</v>
      </c>
      <c r="B762" s="2">
        <f t="shared" si="37"/>
        <v>2014</v>
      </c>
      <c r="C762" s="2">
        <f t="shared" si="35"/>
        <v>6</v>
      </c>
      <c r="D762" t="s">
        <v>861</v>
      </c>
      <c r="E762" t="s">
        <v>23</v>
      </c>
      <c r="F762" t="s">
        <v>39</v>
      </c>
      <c r="G762" t="s">
        <v>40</v>
      </c>
      <c r="H762" t="s">
        <v>863</v>
      </c>
      <c r="I762">
        <v>82.78</v>
      </c>
      <c r="J762">
        <v>3</v>
      </c>
      <c r="K762">
        <v>-15.18</v>
      </c>
      <c r="L762" t="str">
        <f t="shared" si="36"/>
        <v>No</v>
      </c>
    </row>
    <row r="763" spans="1:12" x14ac:dyDescent="0.25">
      <c r="A763" s="1">
        <v>41812</v>
      </c>
      <c r="B763" s="2">
        <f t="shared" si="37"/>
        <v>2014</v>
      </c>
      <c r="C763" s="2">
        <f t="shared" si="35"/>
        <v>6</v>
      </c>
      <c r="D763" t="s">
        <v>861</v>
      </c>
      <c r="E763" t="s">
        <v>23</v>
      </c>
      <c r="F763" t="s">
        <v>34</v>
      </c>
      <c r="G763" t="s">
        <v>35</v>
      </c>
      <c r="H763" t="s">
        <v>864</v>
      </c>
      <c r="I763">
        <v>853.93</v>
      </c>
      <c r="J763">
        <v>5</v>
      </c>
      <c r="K763">
        <v>0</v>
      </c>
      <c r="L763" t="str">
        <f t="shared" si="36"/>
        <v>Break-Even</v>
      </c>
    </row>
    <row r="764" spans="1:12" x14ac:dyDescent="0.25">
      <c r="A764" s="1">
        <v>41812</v>
      </c>
      <c r="B764" s="2">
        <f t="shared" si="37"/>
        <v>2014</v>
      </c>
      <c r="C764" s="2">
        <f t="shared" si="35"/>
        <v>6</v>
      </c>
      <c r="D764" t="s">
        <v>853</v>
      </c>
      <c r="E764" t="s">
        <v>95</v>
      </c>
      <c r="F764" t="s">
        <v>11</v>
      </c>
      <c r="G764" t="s">
        <v>20</v>
      </c>
      <c r="H764" t="s">
        <v>865</v>
      </c>
      <c r="I764">
        <v>8.23</v>
      </c>
      <c r="J764">
        <v>3</v>
      </c>
      <c r="K764">
        <v>-6.03</v>
      </c>
      <c r="L764" t="str">
        <f t="shared" si="36"/>
        <v>No</v>
      </c>
    </row>
    <row r="765" spans="1:12" x14ac:dyDescent="0.25">
      <c r="A765" s="1">
        <v>41813</v>
      </c>
      <c r="B765" s="2">
        <f t="shared" si="37"/>
        <v>2014</v>
      </c>
      <c r="C765" s="2">
        <f t="shared" si="35"/>
        <v>6</v>
      </c>
      <c r="D765" t="s">
        <v>866</v>
      </c>
      <c r="E765" t="s">
        <v>23</v>
      </c>
      <c r="F765" t="s">
        <v>39</v>
      </c>
      <c r="G765" t="s">
        <v>52</v>
      </c>
      <c r="H765" t="s">
        <v>867</v>
      </c>
      <c r="I765">
        <v>86.38</v>
      </c>
      <c r="J765">
        <v>3</v>
      </c>
      <c r="K765">
        <v>1.08</v>
      </c>
      <c r="L765" t="str">
        <f t="shared" si="36"/>
        <v>Yes</v>
      </c>
    </row>
    <row r="766" spans="1:12" x14ac:dyDescent="0.25">
      <c r="A766" s="1">
        <v>41813</v>
      </c>
      <c r="B766" s="2">
        <f t="shared" si="37"/>
        <v>2014</v>
      </c>
      <c r="C766" s="2">
        <f t="shared" si="35"/>
        <v>6</v>
      </c>
      <c r="D766" t="s">
        <v>868</v>
      </c>
      <c r="E766" t="s">
        <v>245</v>
      </c>
      <c r="F766" t="s">
        <v>11</v>
      </c>
      <c r="G766" t="s">
        <v>24</v>
      </c>
      <c r="H766" t="s">
        <v>869</v>
      </c>
      <c r="I766">
        <v>20.02</v>
      </c>
      <c r="J766">
        <v>9</v>
      </c>
      <c r="K766">
        <v>1.75</v>
      </c>
      <c r="L766" t="str">
        <f t="shared" si="36"/>
        <v>Yes</v>
      </c>
    </row>
    <row r="767" spans="1:12" x14ac:dyDescent="0.25">
      <c r="A767" s="1">
        <v>41813</v>
      </c>
      <c r="B767" s="2">
        <f t="shared" si="37"/>
        <v>2014</v>
      </c>
      <c r="C767" s="2">
        <f t="shared" si="35"/>
        <v>6</v>
      </c>
      <c r="D767" t="s">
        <v>868</v>
      </c>
      <c r="E767" t="s">
        <v>245</v>
      </c>
      <c r="F767" t="s">
        <v>11</v>
      </c>
      <c r="G767" t="s">
        <v>200</v>
      </c>
      <c r="H767" t="s">
        <v>870</v>
      </c>
      <c r="I767">
        <v>3.1</v>
      </c>
      <c r="J767">
        <v>1</v>
      </c>
      <c r="K767">
        <v>0.35</v>
      </c>
      <c r="L767" t="str">
        <f t="shared" si="36"/>
        <v>Yes</v>
      </c>
    </row>
    <row r="768" spans="1:12" x14ac:dyDescent="0.25">
      <c r="A768" s="1">
        <v>41814</v>
      </c>
      <c r="B768" s="2">
        <f t="shared" si="37"/>
        <v>2014</v>
      </c>
      <c r="C768" s="2">
        <f t="shared" si="35"/>
        <v>6</v>
      </c>
      <c r="D768" t="s">
        <v>871</v>
      </c>
      <c r="E768" t="s">
        <v>95</v>
      </c>
      <c r="F768" t="s">
        <v>34</v>
      </c>
      <c r="G768" t="s">
        <v>47</v>
      </c>
      <c r="H768" t="s">
        <v>872</v>
      </c>
      <c r="I768">
        <v>4.2699999999999996</v>
      </c>
      <c r="J768">
        <v>2</v>
      </c>
      <c r="K768">
        <v>0.96</v>
      </c>
      <c r="L768" t="str">
        <f t="shared" si="36"/>
        <v>Yes</v>
      </c>
    </row>
    <row r="769" spans="1:12" x14ac:dyDescent="0.25">
      <c r="A769" s="1">
        <v>41815</v>
      </c>
      <c r="B769" s="2">
        <f t="shared" si="37"/>
        <v>2014</v>
      </c>
      <c r="C769" s="2">
        <f t="shared" si="35"/>
        <v>6</v>
      </c>
      <c r="D769" t="s">
        <v>873</v>
      </c>
      <c r="E769" t="s">
        <v>27</v>
      </c>
      <c r="F769" t="s">
        <v>34</v>
      </c>
      <c r="G769" t="s">
        <v>145</v>
      </c>
      <c r="H769" t="s">
        <v>874</v>
      </c>
      <c r="I769">
        <v>447.84</v>
      </c>
      <c r="J769">
        <v>5</v>
      </c>
      <c r="K769">
        <v>11.2</v>
      </c>
      <c r="L769" t="str">
        <f t="shared" si="36"/>
        <v>Yes</v>
      </c>
    </row>
    <row r="770" spans="1:12" x14ac:dyDescent="0.25">
      <c r="A770" s="1">
        <v>41815</v>
      </c>
      <c r="B770" s="2">
        <f t="shared" si="37"/>
        <v>2014</v>
      </c>
      <c r="C770" s="2">
        <f t="shared" ref="C770:C833" si="38">MONTH(A770)</f>
        <v>6</v>
      </c>
      <c r="D770" t="s">
        <v>875</v>
      </c>
      <c r="E770" t="s">
        <v>91</v>
      </c>
      <c r="F770" t="s">
        <v>39</v>
      </c>
      <c r="G770" t="s">
        <v>40</v>
      </c>
      <c r="H770" t="s">
        <v>876</v>
      </c>
      <c r="I770">
        <v>263.95999999999998</v>
      </c>
      <c r="J770">
        <v>5</v>
      </c>
      <c r="K770">
        <v>19.8</v>
      </c>
      <c r="L770" t="str">
        <f t="shared" ref="L770:L833" si="39">IF(K770=0,"Break-Even",IF(K770&gt;0,"Yes","No"))</f>
        <v>Yes</v>
      </c>
    </row>
    <row r="771" spans="1:12" x14ac:dyDescent="0.25">
      <c r="A771" s="1">
        <v>41815</v>
      </c>
      <c r="B771" s="2">
        <f t="shared" si="37"/>
        <v>2014</v>
      </c>
      <c r="C771" s="2">
        <f t="shared" si="38"/>
        <v>6</v>
      </c>
      <c r="D771" t="s">
        <v>875</v>
      </c>
      <c r="E771" t="s">
        <v>91</v>
      </c>
      <c r="F771" t="s">
        <v>11</v>
      </c>
      <c r="G771" t="s">
        <v>24</v>
      </c>
      <c r="H771" t="s">
        <v>25</v>
      </c>
      <c r="I771">
        <v>71.63</v>
      </c>
      <c r="J771">
        <v>11</v>
      </c>
      <c r="K771">
        <v>17.91</v>
      </c>
      <c r="L771" t="str">
        <f t="shared" si="39"/>
        <v>Yes</v>
      </c>
    </row>
    <row r="772" spans="1:12" x14ac:dyDescent="0.25">
      <c r="A772" s="1">
        <v>41815</v>
      </c>
      <c r="B772" s="2">
        <f t="shared" si="37"/>
        <v>2014</v>
      </c>
      <c r="C772" s="2">
        <f t="shared" si="38"/>
        <v>6</v>
      </c>
      <c r="D772" t="s">
        <v>875</v>
      </c>
      <c r="E772" t="s">
        <v>91</v>
      </c>
      <c r="F772" t="s">
        <v>11</v>
      </c>
      <c r="G772" t="s">
        <v>24</v>
      </c>
      <c r="H772" t="s">
        <v>877</v>
      </c>
      <c r="I772">
        <v>9.33</v>
      </c>
      <c r="J772">
        <v>1</v>
      </c>
      <c r="K772">
        <v>0.82</v>
      </c>
      <c r="L772" t="str">
        <f t="shared" si="39"/>
        <v>Yes</v>
      </c>
    </row>
    <row r="773" spans="1:12" x14ac:dyDescent="0.25">
      <c r="A773" s="1">
        <v>41817</v>
      </c>
      <c r="B773" s="2">
        <f t="shared" si="37"/>
        <v>2014</v>
      </c>
      <c r="C773" s="2">
        <f t="shared" si="38"/>
        <v>6</v>
      </c>
      <c r="D773" t="s">
        <v>878</v>
      </c>
      <c r="E773" t="s">
        <v>329</v>
      </c>
      <c r="F773" t="s">
        <v>11</v>
      </c>
      <c r="G773" t="s">
        <v>18</v>
      </c>
      <c r="H773" t="s">
        <v>133</v>
      </c>
      <c r="I773">
        <v>306.2</v>
      </c>
      <c r="J773">
        <v>5</v>
      </c>
      <c r="K773">
        <v>0</v>
      </c>
      <c r="L773" t="str">
        <f t="shared" si="39"/>
        <v>Break-Even</v>
      </c>
    </row>
    <row r="774" spans="1:12" x14ac:dyDescent="0.25">
      <c r="A774" s="1">
        <v>41817</v>
      </c>
      <c r="B774" s="2">
        <f t="shared" si="37"/>
        <v>2014</v>
      </c>
      <c r="C774" s="2">
        <f t="shared" si="38"/>
        <v>6</v>
      </c>
      <c r="D774" t="s">
        <v>878</v>
      </c>
      <c r="E774" t="s">
        <v>329</v>
      </c>
      <c r="F774" t="s">
        <v>34</v>
      </c>
      <c r="G774" t="s">
        <v>145</v>
      </c>
      <c r="H774" t="s">
        <v>473</v>
      </c>
      <c r="I774">
        <v>85.98</v>
      </c>
      <c r="J774">
        <v>1</v>
      </c>
      <c r="K774">
        <v>22.35</v>
      </c>
      <c r="L774" t="str">
        <f t="shared" si="39"/>
        <v>Yes</v>
      </c>
    </row>
    <row r="775" spans="1:12" x14ac:dyDescent="0.25">
      <c r="A775" s="1">
        <v>41817</v>
      </c>
      <c r="B775" s="2">
        <f t="shared" si="37"/>
        <v>2014</v>
      </c>
      <c r="C775" s="2">
        <f t="shared" si="38"/>
        <v>6</v>
      </c>
      <c r="D775" t="s">
        <v>878</v>
      </c>
      <c r="E775" t="s">
        <v>329</v>
      </c>
      <c r="F775" t="s">
        <v>39</v>
      </c>
      <c r="G775" t="s">
        <v>52</v>
      </c>
      <c r="H775" t="s">
        <v>636</v>
      </c>
      <c r="I775">
        <v>223.96</v>
      </c>
      <c r="J775">
        <v>4</v>
      </c>
      <c r="K775">
        <v>53.75</v>
      </c>
      <c r="L775" t="str">
        <f t="shared" si="39"/>
        <v>Yes</v>
      </c>
    </row>
    <row r="776" spans="1:12" x14ac:dyDescent="0.25">
      <c r="A776" s="1">
        <v>41818</v>
      </c>
      <c r="B776" s="2">
        <f t="shared" si="37"/>
        <v>2014</v>
      </c>
      <c r="C776" s="2">
        <f t="shared" si="38"/>
        <v>6</v>
      </c>
      <c r="D776" t="s">
        <v>879</v>
      </c>
      <c r="E776" t="s">
        <v>23</v>
      </c>
      <c r="F776" t="s">
        <v>11</v>
      </c>
      <c r="G776" t="s">
        <v>12</v>
      </c>
      <c r="H776" t="s">
        <v>880</v>
      </c>
      <c r="I776">
        <v>41.47</v>
      </c>
      <c r="J776">
        <v>8</v>
      </c>
      <c r="K776">
        <v>14.52</v>
      </c>
      <c r="L776" t="str">
        <f t="shared" si="39"/>
        <v>Yes</v>
      </c>
    </row>
    <row r="777" spans="1:12" x14ac:dyDescent="0.25">
      <c r="A777" s="1">
        <v>41818</v>
      </c>
      <c r="B777" s="2">
        <f t="shared" si="37"/>
        <v>2014</v>
      </c>
      <c r="C777" s="2">
        <f t="shared" si="38"/>
        <v>6</v>
      </c>
      <c r="D777" t="s">
        <v>879</v>
      </c>
      <c r="E777" t="s">
        <v>23</v>
      </c>
      <c r="F777" t="s">
        <v>11</v>
      </c>
      <c r="G777" t="s">
        <v>20</v>
      </c>
      <c r="H777" t="s">
        <v>881</v>
      </c>
      <c r="I777">
        <v>3.17</v>
      </c>
      <c r="J777">
        <v>3</v>
      </c>
      <c r="K777">
        <v>-2.4300000000000002</v>
      </c>
      <c r="L777" t="str">
        <f t="shared" si="39"/>
        <v>No</v>
      </c>
    </row>
    <row r="778" spans="1:12" x14ac:dyDescent="0.25">
      <c r="A778" s="1">
        <v>41818</v>
      </c>
      <c r="B778" s="2">
        <f t="shared" si="37"/>
        <v>2014</v>
      </c>
      <c r="C778" s="2">
        <f t="shared" si="38"/>
        <v>6</v>
      </c>
      <c r="D778" t="s">
        <v>879</v>
      </c>
      <c r="E778" t="s">
        <v>23</v>
      </c>
      <c r="F778" t="s">
        <v>34</v>
      </c>
      <c r="G778" t="s">
        <v>35</v>
      </c>
      <c r="H778" t="s">
        <v>594</v>
      </c>
      <c r="I778">
        <v>1228.47</v>
      </c>
      <c r="J778">
        <v>5</v>
      </c>
      <c r="K778">
        <v>0</v>
      </c>
      <c r="L778" t="str">
        <f t="shared" si="39"/>
        <v>Break-Even</v>
      </c>
    </row>
    <row r="779" spans="1:12" x14ac:dyDescent="0.25">
      <c r="A779" s="1">
        <v>41818</v>
      </c>
      <c r="B779" s="2">
        <f t="shared" si="37"/>
        <v>2014</v>
      </c>
      <c r="C779" s="2">
        <f t="shared" si="38"/>
        <v>6</v>
      </c>
      <c r="D779" t="s">
        <v>879</v>
      </c>
      <c r="E779" t="s">
        <v>23</v>
      </c>
      <c r="F779" t="s">
        <v>11</v>
      </c>
      <c r="G779" t="s">
        <v>20</v>
      </c>
      <c r="H779" t="s">
        <v>168</v>
      </c>
      <c r="I779">
        <v>31.09</v>
      </c>
      <c r="J779">
        <v>3</v>
      </c>
      <c r="K779">
        <v>-22.8</v>
      </c>
      <c r="L779" t="str">
        <f t="shared" si="39"/>
        <v>No</v>
      </c>
    </row>
    <row r="780" spans="1:12" x14ac:dyDescent="0.25">
      <c r="A780" s="1">
        <v>41818</v>
      </c>
      <c r="B780" s="2">
        <f t="shared" ref="B780:B843" si="40">YEAR(A780)</f>
        <v>2014</v>
      </c>
      <c r="C780" s="2">
        <f t="shared" si="38"/>
        <v>6</v>
      </c>
      <c r="D780" t="s">
        <v>879</v>
      </c>
      <c r="E780" t="s">
        <v>23</v>
      </c>
      <c r="F780" t="s">
        <v>11</v>
      </c>
      <c r="G780" t="s">
        <v>12</v>
      </c>
      <c r="H780" t="s">
        <v>882</v>
      </c>
      <c r="I780">
        <v>335.52</v>
      </c>
      <c r="J780">
        <v>4</v>
      </c>
      <c r="K780">
        <v>117.43</v>
      </c>
      <c r="L780" t="str">
        <f t="shared" si="39"/>
        <v>Yes</v>
      </c>
    </row>
    <row r="781" spans="1:12" x14ac:dyDescent="0.25">
      <c r="A781" s="1">
        <v>41818</v>
      </c>
      <c r="B781" s="2">
        <f t="shared" si="40"/>
        <v>2014</v>
      </c>
      <c r="C781" s="2">
        <f t="shared" si="38"/>
        <v>6</v>
      </c>
      <c r="D781" t="s">
        <v>883</v>
      </c>
      <c r="E781" t="s">
        <v>110</v>
      </c>
      <c r="F781" t="s">
        <v>11</v>
      </c>
      <c r="G781" t="s">
        <v>43</v>
      </c>
      <c r="H781" t="s">
        <v>160</v>
      </c>
      <c r="I781">
        <v>6.08</v>
      </c>
      <c r="J781">
        <v>1</v>
      </c>
      <c r="K781">
        <v>3.04</v>
      </c>
      <c r="L781" t="str">
        <f t="shared" si="39"/>
        <v>Yes</v>
      </c>
    </row>
    <row r="782" spans="1:12" x14ac:dyDescent="0.25">
      <c r="A782" s="1">
        <v>41819</v>
      </c>
      <c r="B782" s="2">
        <f t="shared" si="40"/>
        <v>2014</v>
      </c>
      <c r="C782" s="2">
        <f t="shared" si="38"/>
        <v>6</v>
      </c>
      <c r="D782" t="s">
        <v>884</v>
      </c>
      <c r="E782" t="s">
        <v>78</v>
      </c>
      <c r="F782" t="s">
        <v>11</v>
      </c>
      <c r="G782" t="s">
        <v>24</v>
      </c>
      <c r="H782" t="s">
        <v>885</v>
      </c>
      <c r="I782">
        <v>32.76</v>
      </c>
      <c r="J782">
        <v>7</v>
      </c>
      <c r="K782">
        <v>3.69</v>
      </c>
      <c r="L782" t="str">
        <f t="shared" si="39"/>
        <v>Yes</v>
      </c>
    </row>
    <row r="783" spans="1:12" x14ac:dyDescent="0.25">
      <c r="A783" s="1">
        <v>41819</v>
      </c>
      <c r="B783" s="2">
        <f t="shared" si="40"/>
        <v>2014</v>
      </c>
      <c r="C783" s="2">
        <f t="shared" si="38"/>
        <v>6</v>
      </c>
      <c r="D783" t="s">
        <v>749</v>
      </c>
      <c r="E783" t="s">
        <v>149</v>
      </c>
      <c r="F783" t="s">
        <v>11</v>
      </c>
      <c r="G783" t="s">
        <v>20</v>
      </c>
      <c r="H783" t="s">
        <v>886</v>
      </c>
      <c r="I783">
        <v>13.92</v>
      </c>
      <c r="J783">
        <v>3</v>
      </c>
      <c r="K783">
        <v>4.87</v>
      </c>
      <c r="L783" t="str">
        <f t="shared" si="39"/>
        <v>Yes</v>
      </c>
    </row>
    <row r="784" spans="1:12" x14ac:dyDescent="0.25">
      <c r="A784" s="1">
        <v>41820</v>
      </c>
      <c r="B784" s="2">
        <f t="shared" si="40"/>
        <v>2014</v>
      </c>
      <c r="C784" s="2">
        <f t="shared" si="38"/>
        <v>6</v>
      </c>
      <c r="D784" t="s">
        <v>887</v>
      </c>
      <c r="E784" t="s">
        <v>149</v>
      </c>
      <c r="F784" t="s">
        <v>11</v>
      </c>
      <c r="G784" t="s">
        <v>20</v>
      </c>
      <c r="H784" t="s">
        <v>888</v>
      </c>
      <c r="I784">
        <v>334.77</v>
      </c>
      <c r="J784">
        <v>7</v>
      </c>
      <c r="K784">
        <v>108.8</v>
      </c>
      <c r="L784" t="str">
        <f t="shared" si="39"/>
        <v>Yes</v>
      </c>
    </row>
    <row r="785" spans="1:12" x14ac:dyDescent="0.25">
      <c r="A785" s="1">
        <v>41820</v>
      </c>
      <c r="B785" s="2">
        <f t="shared" si="40"/>
        <v>2014</v>
      </c>
      <c r="C785" s="2">
        <f t="shared" si="38"/>
        <v>6</v>
      </c>
      <c r="D785" t="s">
        <v>889</v>
      </c>
      <c r="E785" t="s">
        <v>15</v>
      </c>
      <c r="F785" t="s">
        <v>11</v>
      </c>
      <c r="G785" t="s">
        <v>24</v>
      </c>
      <c r="H785" t="s">
        <v>890</v>
      </c>
      <c r="I785">
        <v>5.25</v>
      </c>
      <c r="J785">
        <v>4</v>
      </c>
      <c r="K785">
        <v>1.64</v>
      </c>
      <c r="L785" t="str">
        <f t="shared" si="39"/>
        <v>Yes</v>
      </c>
    </row>
    <row r="786" spans="1:12" x14ac:dyDescent="0.25">
      <c r="A786" s="1">
        <v>41820</v>
      </c>
      <c r="B786" s="2">
        <f t="shared" si="40"/>
        <v>2014</v>
      </c>
      <c r="C786" s="2">
        <f t="shared" si="38"/>
        <v>6</v>
      </c>
      <c r="D786" t="s">
        <v>891</v>
      </c>
      <c r="E786" t="s">
        <v>27</v>
      </c>
      <c r="F786" t="s">
        <v>11</v>
      </c>
      <c r="G786" t="s">
        <v>24</v>
      </c>
      <c r="H786" t="s">
        <v>258</v>
      </c>
      <c r="I786">
        <v>32.4</v>
      </c>
      <c r="J786">
        <v>5</v>
      </c>
      <c r="K786">
        <v>10.37</v>
      </c>
      <c r="L786" t="str">
        <f t="shared" si="39"/>
        <v>Yes</v>
      </c>
    </row>
    <row r="787" spans="1:12" x14ac:dyDescent="0.25">
      <c r="A787" s="1">
        <v>41820</v>
      </c>
      <c r="B787" s="2">
        <f t="shared" si="40"/>
        <v>2014</v>
      </c>
      <c r="C787" s="2">
        <f t="shared" si="38"/>
        <v>6</v>
      </c>
      <c r="D787" t="s">
        <v>892</v>
      </c>
      <c r="E787" t="s">
        <v>10</v>
      </c>
      <c r="F787" t="s">
        <v>11</v>
      </c>
      <c r="G787" t="s">
        <v>12</v>
      </c>
      <c r="H787" t="s">
        <v>28</v>
      </c>
      <c r="I787">
        <v>25.92</v>
      </c>
      <c r="J787">
        <v>5</v>
      </c>
      <c r="K787">
        <v>9.07</v>
      </c>
      <c r="L787" t="str">
        <f t="shared" si="39"/>
        <v>Yes</v>
      </c>
    </row>
    <row r="788" spans="1:12" x14ac:dyDescent="0.25">
      <c r="A788" s="1">
        <v>41820</v>
      </c>
      <c r="B788" s="2">
        <f t="shared" si="40"/>
        <v>2014</v>
      </c>
      <c r="C788" s="2">
        <f t="shared" si="38"/>
        <v>6</v>
      </c>
      <c r="D788" t="s">
        <v>892</v>
      </c>
      <c r="E788" t="s">
        <v>10</v>
      </c>
      <c r="F788" t="s">
        <v>11</v>
      </c>
      <c r="G788" t="s">
        <v>43</v>
      </c>
      <c r="H788" t="s">
        <v>160</v>
      </c>
      <c r="I788">
        <v>21.31</v>
      </c>
      <c r="J788">
        <v>6</v>
      </c>
      <c r="K788">
        <v>7.19</v>
      </c>
      <c r="L788" t="str">
        <f t="shared" si="39"/>
        <v>Yes</v>
      </c>
    </row>
    <row r="789" spans="1:12" x14ac:dyDescent="0.25">
      <c r="A789" s="1">
        <v>41820</v>
      </c>
      <c r="B789" s="2">
        <f t="shared" si="40"/>
        <v>2014</v>
      </c>
      <c r="C789" s="2">
        <f t="shared" si="38"/>
        <v>6</v>
      </c>
      <c r="D789" t="s">
        <v>602</v>
      </c>
      <c r="E789" t="s">
        <v>149</v>
      </c>
      <c r="F789" t="s">
        <v>11</v>
      </c>
      <c r="G789" t="s">
        <v>20</v>
      </c>
      <c r="H789" t="s">
        <v>893</v>
      </c>
      <c r="I789">
        <v>2.69</v>
      </c>
      <c r="J789">
        <v>1</v>
      </c>
      <c r="K789">
        <v>0.84</v>
      </c>
      <c r="L789" t="str">
        <f t="shared" si="39"/>
        <v>Yes</v>
      </c>
    </row>
    <row r="790" spans="1:12" x14ac:dyDescent="0.25">
      <c r="A790" s="1">
        <v>41820</v>
      </c>
      <c r="B790" s="2">
        <f t="shared" si="40"/>
        <v>2014</v>
      </c>
      <c r="C790" s="2">
        <f t="shared" si="38"/>
        <v>6</v>
      </c>
      <c r="D790" t="s">
        <v>602</v>
      </c>
      <c r="E790" t="s">
        <v>149</v>
      </c>
      <c r="F790" t="s">
        <v>11</v>
      </c>
      <c r="G790" t="s">
        <v>24</v>
      </c>
      <c r="H790" t="s">
        <v>894</v>
      </c>
      <c r="I790">
        <v>6.6</v>
      </c>
      <c r="J790">
        <v>3</v>
      </c>
      <c r="K790">
        <v>2.9</v>
      </c>
      <c r="L790" t="str">
        <f t="shared" si="39"/>
        <v>Yes</v>
      </c>
    </row>
    <row r="791" spans="1:12" x14ac:dyDescent="0.25">
      <c r="A791" s="1">
        <v>41820</v>
      </c>
      <c r="B791" s="2">
        <f t="shared" si="40"/>
        <v>2014</v>
      </c>
      <c r="C791" s="2">
        <f t="shared" si="38"/>
        <v>6</v>
      </c>
      <c r="D791" t="s">
        <v>895</v>
      </c>
      <c r="E791" t="s">
        <v>245</v>
      </c>
      <c r="F791" t="s">
        <v>11</v>
      </c>
      <c r="G791" t="s">
        <v>12</v>
      </c>
      <c r="H791" t="s">
        <v>896</v>
      </c>
      <c r="I791">
        <v>310.69</v>
      </c>
      <c r="J791">
        <v>7</v>
      </c>
      <c r="K791">
        <v>108.74</v>
      </c>
      <c r="L791" t="str">
        <f t="shared" si="39"/>
        <v>Yes</v>
      </c>
    </row>
    <row r="792" spans="1:12" x14ac:dyDescent="0.25">
      <c r="A792" s="1">
        <v>41821</v>
      </c>
      <c r="B792" s="2">
        <f t="shared" si="40"/>
        <v>2014</v>
      </c>
      <c r="C792" s="2">
        <f t="shared" si="38"/>
        <v>7</v>
      </c>
      <c r="D792" t="s">
        <v>46</v>
      </c>
      <c r="E792" t="s">
        <v>10</v>
      </c>
      <c r="F792" t="s">
        <v>34</v>
      </c>
      <c r="G792" t="s">
        <v>47</v>
      </c>
      <c r="H792" t="s">
        <v>48</v>
      </c>
      <c r="I792">
        <v>76.73</v>
      </c>
      <c r="J792">
        <v>3</v>
      </c>
      <c r="K792">
        <v>-53.71</v>
      </c>
      <c r="L792" t="str">
        <f t="shared" si="39"/>
        <v>No</v>
      </c>
    </row>
    <row r="793" spans="1:12" x14ac:dyDescent="0.25">
      <c r="A793" s="1">
        <v>41821</v>
      </c>
      <c r="B793" s="2">
        <f t="shared" si="40"/>
        <v>2014</v>
      </c>
      <c r="C793" s="2">
        <f t="shared" si="38"/>
        <v>7</v>
      </c>
      <c r="D793" t="s">
        <v>46</v>
      </c>
      <c r="E793" t="s">
        <v>10</v>
      </c>
      <c r="F793" t="s">
        <v>11</v>
      </c>
      <c r="G793" t="s">
        <v>20</v>
      </c>
      <c r="H793" t="s">
        <v>49</v>
      </c>
      <c r="I793">
        <v>10.43</v>
      </c>
      <c r="J793">
        <v>7</v>
      </c>
      <c r="K793">
        <v>-18.25</v>
      </c>
      <c r="L793" t="str">
        <f t="shared" si="39"/>
        <v>No</v>
      </c>
    </row>
    <row r="794" spans="1:12" x14ac:dyDescent="0.25">
      <c r="A794" s="1">
        <v>41822</v>
      </c>
      <c r="B794" s="2">
        <f t="shared" si="40"/>
        <v>2014</v>
      </c>
      <c r="C794" s="2">
        <f t="shared" si="38"/>
        <v>7</v>
      </c>
      <c r="D794" t="s">
        <v>176</v>
      </c>
      <c r="E794" t="s">
        <v>177</v>
      </c>
      <c r="F794" t="s">
        <v>39</v>
      </c>
      <c r="G794" t="s">
        <v>52</v>
      </c>
      <c r="H794" t="s">
        <v>178</v>
      </c>
      <c r="I794">
        <v>115.36</v>
      </c>
      <c r="J794">
        <v>7</v>
      </c>
      <c r="K794">
        <v>49.6</v>
      </c>
      <c r="L794" t="str">
        <f t="shared" si="39"/>
        <v>Yes</v>
      </c>
    </row>
    <row r="795" spans="1:12" x14ac:dyDescent="0.25">
      <c r="A795" s="1">
        <v>41822</v>
      </c>
      <c r="B795" s="2">
        <f t="shared" si="40"/>
        <v>2014</v>
      </c>
      <c r="C795" s="2">
        <f t="shared" si="38"/>
        <v>7</v>
      </c>
      <c r="D795" t="s">
        <v>61</v>
      </c>
      <c r="E795" t="s">
        <v>149</v>
      </c>
      <c r="F795" t="s">
        <v>11</v>
      </c>
      <c r="G795" t="s">
        <v>18</v>
      </c>
      <c r="H795" t="s">
        <v>179</v>
      </c>
      <c r="I795">
        <v>64.959999999999994</v>
      </c>
      <c r="J795">
        <v>4</v>
      </c>
      <c r="K795">
        <v>9.74</v>
      </c>
      <c r="L795" t="str">
        <f t="shared" si="39"/>
        <v>Yes</v>
      </c>
    </row>
    <row r="796" spans="1:12" x14ac:dyDescent="0.25">
      <c r="A796" s="1">
        <v>41823</v>
      </c>
      <c r="B796" s="2">
        <f t="shared" si="40"/>
        <v>2014</v>
      </c>
      <c r="C796" s="2">
        <f t="shared" si="38"/>
        <v>7</v>
      </c>
      <c r="D796" t="s">
        <v>210</v>
      </c>
      <c r="E796" t="s">
        <v>164</v>
      </c>
      <c r="F796" t="s">
        <v>34</v>
      </c>
      <c r="G796" t="s">
        <v>35</v>
      </c>
      <c r="H796" t="s">
        <v>265</v>
      </c>
      <c r="I796">
        <v>48.71</v>
      </c>
      <c r="J796">
        <v>1</v>
      </c>
      <c r="K796">
        <v>5.48</v>
      </c>
      <c r="L796" t="str">
        <f t="shared" si="39"/>
        <v>Yes</v>
      </c>
    </row>
    <row r="797" spans="1:12" x14ac:dyDescent="0.25">
      <c r="A797" s="1">
        <v>41823</v>
      </c>
      <c r="B797" s="2">
        <f t="shared" si="40"/>
        <v>2014</v>
      </c>
      <c r="C797" s="2">
        <f t="shared" si="38"/>
        <v>7</v>
      </c>
      <c r="D797" t="s">
        <v>210</v>
      </c>
      <c r="E797" t="s">
        <v>164</v>
      </c>
      <c r="F797" t="s">
        <v>11</v>
      </c>
      <c r="G797" t="s">
        <v>24</v>
      </c>
      <c r="H797" t="s">
        <v>266</v>
      </c>
      <c r="I797">
        <v>17.940000000000001</v>
      </c>
      <c r="J797">
        <v>3</v>
      </c>
      <c r="K797">
        <v>4.66</v>
      </c>
      <c r="L797" t="str">
        <f t="shared" si="39"/>
        <v>Yes</v>
      </c>
    </row>
    <row r="798" spans="1:12" x14ac:dyDescent="0.25">
      <c r="A798" s="1">
        <v>41823</v>
      </c>
      <c r="B798" s="2">
        <f t="shared" si="40"/>
        <v>2014</v>
      </c>
      <c r="C798" s="2">
        <f t="shared" si="38"/>
        <v>7</v>
      </c>
      <c r="D798" t="s">
        <v>210</v>
      </c>
      <c r="E798" t="s">
        <v>164</v>
      </c>
      <c r="F798" t="s">
        <v>11</v>
      </c>
      <c r="G798" t="s">
        <v>18</v>
      </c>
      <c r="H798" t="s">
        <v>267</v>
      </c>
      <c r="I798">
        <v>242.94</v>
      </c>
      <c r="J798">
        <v>3</v>
      </c>
      <c r="K798">
        <v>4.8600000000000003</v>
      </c>
      <c r="L798" t="str">
        <f t="shared" si="39"/>
        <v>Yes</v>
      </c>
    </row>
    <row r="799" spans="1:12" x14ac:dyDescent="0.25">
      <c r="A799" s="1">
        <v>41823</v>
      </c>
      <c r="B799" s="2">
        <f t="shared" si="40"/>
        <v>2014</v>
      </c>
      <c r="C799" s="2">
        <f t="shared" si="38"/>
        <v>7</v>
      </c>
      <c r="D799" t="s">
        <v>268</v>
      </c>
      <c r="E799" t="s">
        <v>164</v>
      </c>
      <c r="F799" t="s">
        <v>11</v>
      </c>
      <c r="G799" t="s">
        <v>20</v>
      </c>
      <c r="H799" t="s">
        <v>269</v>
      </c>
      <c r="I799">
        <v>107.65</v>
      </c>
      <c r="J799">
        <v>2</v>
      </c>
      <c r="K799">
        <v>33.64</v>
      </c>
      <c r="L799" t="str">
        <f t="shared" si="39"/>
        <v>Yes</v>
      </c>
    </row>
    <row r="800" spans="1:12" x14ac:dyDescent="0.25">
      <c r="A800" s="1">
        <v>41823</v>
      </c>
      <c r="B800" s="2">
        <f t="shared" si="40"/>
        <v>2014</v>
      </c>
      <c r="C800" s="2">
        <f t="shared" si="38"/>
        <v>7</v>
      </c>
      <c r="D800" t="s">
        <v>270</v>
      </c>
      <c r="E800" t="s">
        <v>164</v>
      </c>
      <c r="F800" t="s">
        <v>11</v>
      </c>
      <c r="G800" t="s">
        <v>24</v>
      </c>
      <c r="H800" t="s">
        <v>271</v>
      </c>
      <c r="I800">
        <v>20.65</v>
      </c>
      <c r="J800">
        <v>5</v>
      </c>
      <c r="K800">
        <v>9.5</v>
      </c>
      <c r="L800" t="str">
        <f t="shared" si="39"/>
        <v>Yes</v>
      </c>
    </row>
    <row r="801" spans="1:12" x14ac:dyDescent="0.25">
      <c r="A801" s="1">
        <v>41823</v>
      </c>
      <c r="B801" s="2">
        <f t="shared" si="40"/>
        <v>2014</v>
      </c>
      <c r="C801" s="2">
        <f t="shared" si="38"/>
        <v>7</v>
      </c>
      <c r="D801" t="s">
        <v>270</v>
      </c>
      <c r="E801" t="s">
        <v>164</v>
      </c>
      <c r="F801" t="s">
        <v>11</v>
      </c>
      <c r="G801" t="s">
        <v>18</v>
      </c>
      <c r="H801" t="s">
        <v>272</v>
      </c>
      <c r="I801">
        <v>204.9</v>
      </c>
      <c r="J801">
        <v>5</v>
      </c>
      <c r="K801">
        <v>0</v>
      </c>
      <c r="L801" t="str">
        <f t="shared" si="39"/>
        <v>Break-Even</v>
      </c>
    </row>
    <row r="802" spans="1:12" x14ac:dyDescent="0.25">
      <c r="A802" s="1">
        <v>41823</v>
      </c>
      <c r="B802" s="2">
        <f t="shared" si="40"/>
        <v>2014</v>
      </c>
      <c r="C802" s="2">
        <f t="shared" si="38"/>
        <v>7</v>
      </c>
      <c r="D802" t="s">
        <v>270</v>
      </c>
      <c r="E802" t="s">
        <v>164</v>
      </c>
      <c r="F802" t="s">
        <v>34</v>
      </c>
      <c r="G802" t="s">
        <v>35</v>
      </c>
      <c r="H802" t="s">
        <v>273</v>
      </c>
      <c r="I802">
        <v>436.7</v>
      </c>
      <c r="J802">
        <v>6</v>
      </c>
      <c r="K802">
        <v>21.84</v>
      </c>
      <c r="L802" t="str">
        <f t="shared" si="39"/>
        <v>Yes</v>
      </c>
    </row>
    <row r="803" spans="1:12" x14ac:dyDescent="0.25">
      <c r="A803" s="1">
        <v>41823</v>
      </c>
      <c r="B803" s="2">
        <f t="shared" si="40"/>
        <v>2014</v>
      </c>
      <c r="C803" s="2">
        <f t="shared" si="38"/>
        <v>7</v>
      </c>
      <c r="D803" t="s">
        <v>270</v>
      </c>
      <c r="E803" t="s">
        <v>164</v>
      </c>
      <c r="F803" t="s">
        <v>34</v>
      </c>
      <c r="G803" t="s">
        <v>35</v>
      </c>
      <c r="H803" t="s">
        <v>274</v>
      </c>
      <c r="I803">
        <v>481.57</v>
      </c>
      <c r="J803">
        <v>2</v>
      </c>
      <c r="K803">
        <v>54.18</v>
      </c>
      <c r="L803" t="str">
        <f t="shared" si="39"/>
        <v>Yes</v>
      </c>
    </row>
    <row r="804" spans="1:12" x14ac:dyDescent="0.25">
      <c r="A804" s="1">
        <v>41824</v>
      </c>
      <c r="B804" s="2">
        <f t="shared" si="40"/>
        <v>2014</v>
      </c>
      <c r="C804" s="2">
        <f t="shared" si="38"/>
        <v>7</v>
      </c>
      <c r="D804" t="s">
        <v>487</v>
      </c>
      <c r="E804" t="s">
        <v>488</v>
      </c>
      <c r="F804" t="s">
        <v>34</v>
      </c>
      <c r="G804" t="s">
        <v>47</v>
      </c>
      <c r="H804" t="s">
        <v>489</v>
      </c>
      <c r="I804">
        <v>8.9600000000000009</v>
      </c>
      <c r="J804">
        <v>2</v>
      </c>
      <c r="K804">
        <v>2.78</v>
      </c>
      <c r="L804" t="str">
        <f t="shared" si="39"/>
        <v>Yes</v>
      </c>
    </row>
    <row r="805" spans="1:12" x14ac:dyDescent="0.25">
      <c r="A805" s="1">
        <v>41824</v>
      </c>
      <c r="B805" s="2">
        <f t="shared" si="40"/>
        <v>2014</v>
      </c>
      <c r="C805" s="2">
        <f t="shared" si="38"/>
        <v>7</v>
      </c>
      <c r="D805" t="s">
        <v>490</v>
      </c>
      <c r="E805" t="s">
        <v>70</v>
      </c>
      <c r="F805" t="s">
        <v>39</v>
      </c>
      <c r="G805" t="s">
        <v>40</v>
      </c>
      <c r="H805" t="s">
        <v>400</v>
      </c>
      <c r="I805">
        <v>629.95000000000005</v>
      </c>
      <c r="J805">
        <v>5</v>
      </c>
      <c r="K805">
        <v>163.79</v>
      </c>
      <c r="L805" t="str">
        <f t="shared" si="39"/>
        <v>Yes</v>
      </c>
    </row>
    <row r="806" spans="1:12" x14ac:dyDescent="0.25">
      <c r="A806" s="1">
        <v>41824</v>
      </c>
      <c r="B806" s="2">
        <f t="shared" si="40"/>
        <v>2014</v>
      </c>
      <c r="C806" s="2">
        <f t="shared" si="38"/>
        <v>7</v>
      </c>
      <c r="D806" t="s">
        <v>490</v>
      </c>
      <c r="E806" t="s">
        <v>70</v>
      </c>
      <c r="F806" t="s">
        <v>11</v>
      </c>
      <c r="G806" t="s">
        <v>12</v>
      </c>
      <c r="H806" t="s">
        <v>491</v>
      </c>
      <c r="I806">
        <v>122.97</v>
      </c>
      <c r="J806">
        <v>3</v>
      </c>
      <c r="K806">
        <v>60.26</v>
      </c>
      <c r="L806" t="str">
        <f t="shared" si="39"/>
        <v>Yes</v>
      </c>
    </row>
    <row r="807" spans="1:12" x14ac:dyDescent="0.25">
      <c r="A807" s="1">
        <v>41824</v>
      </c>
      <c r="B807" s="2">
        <f t="shared" si="40"/>
        <v>2014</v>
      </c>
      <c r="C807" s="2">
        <f t="shared" si="38"/>
        <v>7</v>
      </c>
      <c r="D807" t="s">
        <v>492</v>
      </c>
      <c r="E807" t="s">
        <v>30</v>
      </c>
      <c r="F807" t="s">
        <v>11</v>
      </c>
      <c r="G807" t="s">
        <v>12</v>
      </c>
      <c r="H807" t="s">
        <v>493</v>
      </c>
      <c r="I807">
        <v>58.32</v>
      </c>
      <c r="J807">
        <v>9</v>
      </c>
      <c r="K807">
        <v>27.99</v>
      </c>
      <c r="L807" t="str">
        <f t="shared" si="39"/>
        <v>Yes</v>
      </c>
    </row>
    <row r="808" spans="1:12" x14ac:dyDescent="0.25">
      <c r="A808" s="1">
        <v>41824</v>
      </c>
      <c r="B808" s="2">
        <f t="shared" si="40"/>
        <v>2014</v>
      </c>
      <c r="C808" s="2">
        <f t="shared" si="38"/>
        <v>7</v>
      </c>
      <c r="D808" t="s">
        <v>492</v>
      </c>
      <c r="E808" t="s">
        <v>30</v>
      </c>
      <c r="F808" t="s">
        <v>39</v>
      </c>
      <c r="G808" t="s">
        <v>40</v>
      </c>
      <c r="H808" t="s">
        <v>494</v>
      </c>
      <c r="I808">
        <v>200.97</v>
      </c>
      <c r="J808">
        <v>3</v>
      </c>
      <c r="K808">
        <v>50.24</v>
      </c>
      <c r="L808" t="str">
        <f t="shared" si="39"/>
        <v>Yes</v>
      </c>
    </row>
    <row r="809" spans="1:12" x14ac:dyDescent="0.25">
      <c r="A809" s="1">
        <v>41825</v>
      </c>
      <c r="B809" s="2">
        <f t="shared" si="40"/>
        <v>2014</v>
      </c>
      <c r="C809" s="2">
        <f t="shared" si="38"/>
        <v>7</v>
      </c>
      <c r="D809" t="s">
        <v>630</v>
      </c>
      <c r="E809" t="s">
        <v>434</v>
      </c>
      <c r="F809" t="s">
        <v>11</v>
      </c>
      <c r="G809" t="s">
        <v>20</v>
      </c>
      <c r="H809" t="s">
        <v>631</v>
      </c>
      <c r="I809">
        <v>16.14</v>
      </c>
      <c r="J809">
        <v>3</v>
      </c>
      <c r="K809">
        <v>7.91</v>
      </c>
      <c r="L809" t="str">
        <f t="shared" si="39"/>
        <v>Yes</v>
      </c>
    </row>
    <row r="810" spans="1:12" x14ac:dyDescent="0.25">
      <c r="A810" s="1">
        <v>41825</v>
      </c>
      <c r="B810" s="2">
        <f t="shared" si="40"/>
        <v>2014</v>
      </c>
      <c r="C810" s="2">
        <f t="shared" si="38"/>
        <v>7</v>
      </c>
      <c r="D810" t="s">
        <v>630</v>
      </c>
      <c r="E810" t="s">
        <v>434</v>
      </c>
      <c r="F810" t="s">
        <v>34</v>
      </c>
      <c r="G810" t="s">
        <v>145</v>
      </c>
      <c r="H810" t="s">
        <v>146</v>
      </c>
      <c r="I810">
        <v>194.25</v>
      </c>
      <c r="J810">
        <v>2</v>
      </c>
      <c r="K810">
        <v>-38.85</v>
      </c>
      <c r="L810" t="str">
        <f t="shared" si="39"/>
        <v>No</v>
      </c>
    </row>
    <row r="811" spans="1:12" x14ac:dyDescent="0.25">
      <c r="A811" s="1">
        <v>41825</v>
      </c>
      <c r="B811" s="2">
        <f t="shared" si="40"/>
        <v>2014</v>
      </c>
      <c r="C811" s="2">
        <f t="shared" si="38"/>
        <v>7</v>
      </c>
      <c r="D811" t="s">
        <v>630</v>
      </c>
      <c r="E811" t="s">
        <v>434</v>
      </c>
      <c r="F811" t="s">
        <v>11</v>
      </c>
      <c r="G811" t="s">
        <v>24</v>
      </c>
      <c r="H811" t="s">
        <v>632</v>
      </c>
      <c r="I811">
        <v>8.64</v>
      </c>
      <c r="J811">
        <v>3</v>
      </c>
      <c r="K811">
        <v>2.5099999999999998</v>
      </c>
      <c r="L811" t="str">
        <f t="shared" si="39"/>
        <v>Yes</v>
      </c>
    </row>
    <row r="812" spans="1:12" x14ac:dyDescent="0.25">
      <c r="A812" s="1">
        <v>41825</v>
      </c>
      <c r="B812" s="2">
        <f t="shared" si="40"/>
        <v>2014</v>
      </c>
      <c r="C812" s="2">
        <f t="shared" si="38"/>
        <v>7</v>
      </c>
      <c r="D812" t="s">
        <v>630</v>
      </c>
      <c r="E812" t="s">
        <v>434</v>
      </c>
      <c r="F812" t="s">
        <v>34</v>
      </c>
      <c r="G812" t="s">
        <v>35</v>
      </c>
      <c r="H812" t="s">
        <v>633</v>
      </c>
      <c r="I812">
        <v>872.32</v>
      </c>
      <c r="J812">
        <v>4</v>
      </c>
      <c r="K812">
        <v>244.25</v>
      </c>
      <c r="L812" t="str">
        <f t="shared" si="39"/>
        <v>Yes</v>
      </c>
    </row>
    <row r="813" spans="1:12" x14ac:dyDescent="0.25">
      <c r="A813" s="1">
        <v>41826</v>
      </c>
      <c r="B813" s="2">
        <f t="shared" si="40"/>
        <v>2014</v>
      </c>
      <c r="C813" s="2">
        <f t="shared" si="38"/>
        <v>7</v>
      </c>
      <c r="D813" t="s">
        <v>788</v>
      </c>
      <c r="E813" t="s">
        <v>15</v>
      </c>
      <c r="F813" t="s">
        <v>11</v>
      </c>
      <c r="G813" t="s">
        <v>20</v>
      </c>
      <c r="H813" t="s">
        <v>781</v>
      </c>
      <c r="I813">
        <v>12.46</v>
      </c>
      <c r="J813">
        <v>3</v>
      </c>
      <c r="K813">
        <v>-20.56</v>
      </c>
      <c r="L813" t="str">
        <f t="shared" si="39"/>
        <v>No</v>
      </c>
    </row>
    <row r="814" spans="1:12" x14ac:dyDescent="0.25">
      <c r="A814" s="1">
        <v>41826</v>
      </c>
      <c r="B814" s="2">
        <f t="shared" si="40"/>
        <v>2014</v>
      </c>
      <c r="C814" s="2">
        <f t="shared" si="38"/>
        <v>7</v>
      </c>
      <c r="D814" t="s">
        <v>789</v>
      </c>
      <c r="E814" t="s">
        <v>15</v>
      </c>
      <c r="F814" t="s">
        <v>34</v>
      </c>
      <c r="G814" t="s">
        <v>145</v>
      </c>
      <c r="H814" t="s">
        <v>790</v>
      </c>
      <c r="I814">
        <v>268.94</v>
      </c>
      <c r="J814">
        <v>3</v>
      </c>
      <c r="K814">
        <v>-209.77</v>
      </c>
      <c r="L814" t="str">
        <f t="shared" si="39"/>
        <v>No</v>
      </c>
    </row>
    <row r="815" spans="1:12" x14ac:dyDescent="0.25">
      <c r="A815" s="1">
        <v>41827</v>
      </c>
      <c r="B815" s="2">
        <f t="shared" si="40"/>
        <v>2014</v>
      </c>
      <c r="C815" s="2">
        <f t="shared" si="38"/>
        <v>7</v>
      </c>
      <c r="D815" t="s">
        <v>537</v>
      </c>
      <c r="E815" t="s">
        <v>23</v>
      </c>
      <c r="F815" t="s">
        <v>34</v>
      </c>
      <c r="G815" t="s">
        <v>35</v>
      </c>
      <c r="H815" t="s">
        <v>919</v>
      </c>
      <c r="I815">
        <v>172.19</v>
      </c>
      <c r="J815">
        <v>2</v>
      </c>
      <c r="K815">
        <v>-46.74</v>
      </c>
      <c r="L815" t="str">
        <f t="shared" si="39"/>
        <v>No</v>
      </c>
    </row>
    <row r="816" spans="1:12" x14ac:dyDescent="0.25">
      <c r="A816" s="1">
        <v>41827</v>
      </c>
      <c r="B816" s="2">
        <f t="shared" si="40"/>
        <v>2014</v>
      </c>
      <c r="C816" s="2">
        <f t="shared" si="38"/>
        <v>7</v>
      </c>
      <c r="D816" t="s">
        <v>537</v>
      </c>
      <c r="E816" t="s">
        <v>23</v>
      </c>
      <c r="F816" t="s">
        <v>34</v>
      </c>
      <c r="G816" t="s">
        <v>47</v>
      </c>
      <c r="H816" t="s">
        <v>920</v>
      </c>
      <c r="I816">
        <v>69.010000000000005</v>
      </c>
      <c r="J816">
        <v>2</v>
      </c>
      <c r="K816">
        <v>12.08</v>
      </c>
      <c r="L816" t="str">
        <f t="shared" si="39"/>
        <v>Yes</v>
      </c>
    </row>
    <row r="817" spans="1:12" x14ac:dyDescent="0.25">
      <c r="A817" s="1">
        <v>41829</v>
      </c>
      <c r="B817" s="2">
        <f t="shared" si="40"/>
        <v>2014</v>
      </c>
      <c r="C817" s="2">
        <f t="shared" si="38"/>
        <v>7</v>
      </c>
      <c r="D817" t="s">
        <v>637</v>
      </c>
      <c r="E817" t="s">
        <v>23</v>
      </c>
      <c r="F817" t="s">
        <v>11</v>
      </c>
      <c r="G817" t="s">
        <v>18</v>
      </c>
      <c r="H817" t="s">
        <v>267</v>
      </c>
      <c r="I817">
        <v>64.78</v>
      </c>
      <c r="J817">
        <v>1</v>
      </c>
      <c r="K817">
        <v>-14.58</v>
      </c>
      <c r="L817" t="str">
        <f t="shared" si="39"/>
        <v>No</v>
      </c>
    </row>
    <row r="818" spans="1:12" x14ac:dyDescent="0.25">
      <c r="A818" s="1">
        <v>41829</v>
      </c>
      <c r="B818" s="2">
        <f t="shared" si="40"/>
        <v>2014</v>
      </c>
      <c r="C818" s="2">
        <f t="shared" si="38"/>
        <v>7</v>
      </c>
      <c r="D818" t="s">
        <v>637</v>
      </c>
      <c r="E818" t="s">
        <v>23</v>
      </c>
      <c r="F818" t="s">
        <v>39</v>
      </c>
      <c r="G818" t="s">
        <v>40</v>
      </c>
      <c r="H818" t="s">
        <v>1215</v>
      </c>
      <c r="I818">
        <v>32.380000000000003</v>
      </c>
      <c r="J818">
        <v>3</v>
      </c>
      <c r="K818">
        <v>4.32</v>
      </c>
      <c r="L818" t="str">
        <f t="shared" si="39"/>
        <v>Yes</v>
      </c>
    </row>
    <row r="819" spans="1:12" x14ac:dyDescent="0.25">
      <c r="A819" s="1">
        <v>41829</v>
      </c>
      <c r="B819" s="2">
        <f t="shared" si="40"/>
        <v>2014</v>
      </c>
      <c r="C819" s="2">
        <f t="shared" si="38"/>
        <v>7</v>
      </c>
      <c r="D819" t="s">
        <v>637</v>
      </c>
      <c r="E819" t="s">
        <v>23</v>
      </c>
      <c r="F819" t="s">
        <v>34</v>
      </c>
      <c r="G819" t="s">
        <v>47</v>
      </c>
      <c r="H819" t="s">
        <v>1216</v>
      </c>
      <c r="I819">
        <v>42.37</v>
      </c>
      <c r="J819">
        <v>2</v>
      </c>
      <c r="K819">
        <v>8.4700000000000006</v>
      </c>
      <c r="L819" t="str">
        <f t="shared" si="39"/>
        <v>Yes</v>
      </c>
    </row>
    <row r="820" spans="1:12" x14ac:dyDescent="0.25">
      <c r="A820" s="1">
        <v>41829</v>
      </c>
      <c r="B820" s="2">
        <f t="shared" si="40"/>
        <v>2014</v>
      </c>
      <c r="C820" s="2">
        <f t="shared" si="38"/>
        <v>7</v>
      </c>
      <c r="D820" t="s">
        <v>637</v>
      </c>
      <c r="E820" t="s">
        <v>23</v>
      </c>
      <c r="F820" t="s">
        <v>39</v>
      </c>
      <c r="G820" t="s">
        <v>302</v>
      </c>
      <c r="H820" t="s">
        <v>1217</v>
      </c>
      <c r="I820">
        <v>399.54</v>
      </c>
      <c r="J820">
        <v>4</v>
      </c>
      <c r="K820">
        <v>-559.36</v>
      </c>
      <c r="L820" t="str">
        <f t="shared" si="39"/>
        <v>No</v>
      </c>
    </row>
    <row r="821" spans="1:12" x14ac:dyDescent="0.25">
      <c r="A821" s="1">
        <v>41829</v>
      </c>
      <c r="B821" s="2">
        <f t="shared" si="40"/>
        <v>2014</v>
      </c>
      <c r="C821" s="2">
        <f t="shared" si="38"/>
        <v>7</v>
      </c>
      <c r="D821" t="s">
        <v>122</v>
      </c>
      <c r="E821" t="s">
        <v>840</v>
      </c>
      <c r="F821" t="s">
        <v>34</v>
      </c>
      <c r="G821" t="s">
        <v>47</v>
      </c>
      <c r="H821" t="s">
        <v>339</v>
      </c>
      <c r="I821">
        <v>57.69</v>
      </c>
      <c r="J821">
        <v>3</v>
      </c>
      <c r="K821">
        <v>23.65</v>
      </c>
      <c r="L821" t="str">
        <f t="shared" si="39"/>
        <v>Yes</v>
      </c>
    </row>
    <row r="822" spans="1:12" x14ac:dyDescent="0.25">
      <c r="A822" s="1">
        <v>41829</v>
      </c>
      <c r="B822" s="2">
        <f t="shared" si="40"/>
        <v>2014</v>
      </c>
      <c r="C822" s="2">
        <f t="shared" si="38"/>
        <v>7</v>
      </c>
      <c r="D822" t="s">
        <v>122</v>
      </c>
      <c r="E822" t="s">
        <v>840</v>
      </c>
      <c r="F822" t="s">
        <v>11</v>
      </c>
      <c r="G822" t="s">
        <v>20</v>
      </c>
      <c r="H822" t="s">
        <v>1218</v>
      </c>
      <c r="I822">
        <v>42.81</v>
      </c>
      <c r="J822">
        <v>3</v>
      </c>
      <c r="K822">
        <v>20.12</v>
      </c>
      <c r="L822" t="str">
        <f t="shared" si="39"/>
        <v>Yes</v>
      </c>
    </row>
    <row r="823" spans="1:12" x14ac:dyDescent="0.25">
      <c r="A823" s="1">
        <v>41829</v>
      </c>
      <c r="B823" s="2">
        <f t="shared" si="40"/>
        <v>2014</v>
      </c>
      <c r="C823" s="2">
        <f t="shared" si="38"/>
        <v>7</v>
      </c>
      <c r="D823" t="s">
        <v>122</v>
      </c>
      <c r="E823" t="s">
        <v>840</v>
      </c>
      <c r="F823" t="s">
        <v>11</v>
      </c>
      <c r="G823" t="s">
        <v>12</v>
      </c>
      <c r="H823" t="s">
        <v>1219</v>
      </c>
      <c r="I823">
        <v>12.96</v>
      </c>
      <c r="J823">
        <v>2</v>
      </c>
      <c r="K823">
        <v>6.22</v>
      </c>
      <c r="L823" t="str">
        <f t="shared" si="39"/>
        <v>Yes</v>
      </c>
    </row>
    <row r="824" spans="1:12" x14ac:dyDescent="0.25">
      <c r="A824" s="1">
        <v>41829</v>
      </c>
      <c r="B824" s="2">
        <f t="shared" si="40"/>
        <v>2014</v>
      </c>
      <c r="C824" s="2">
        <f t="shared" si="38"/>
        <v>7</v>
      </c>
      <c r="D824" t="s">
        <v>122</v>
      </c>
      <c r="E824" t="s">
        <v>840</v>
      </c>
      <c r="F824" t="s">
        <v>34</v>
      </c>
      <c r="G824" t="s">
        <v>47</v>
      </c>
      <c r="H824" t="s">
        <v>1220</v>
      </c>
      <c r="I824">
        <v>821.88</v>
      </c>
      <c r="J824">
        <v>6</v>
      </c>
      <c r="K824">
        <v>213.69</v>
      </c>
      <c r="L824" t="str">
        <f t="shared" si="39"/>
        <v>Yes</v>
      </c>
    </row>
    <row r="825" spans="1:12" x14ac:dyDescent="0.25">
      <c r="A825" s="1">
        <v>41829</v>
      </c>
      <c r="B825" s="2">
        <f t="shared" si="40"/>
        <v>2014</v>
      </c>
      <c r="C825" s="2">
        <f t="shared" si="38"/>
        <v>7</v>
      </c>
      <c r="D825" t="s">
        <v>122</v>
      </c>
      <c r="E825" t="s">
        <v>840</v>
      </c>
      <c r="F825" t="s">
        <v>39</v>
      </c>
      <c r="G825" t="s">
        <v>40</v>
      </c>
      <c r="H825" t="s">
        <v>832</v>
      </c>
      <c r="I825">
        <v>104.85</v>
      </c>
      <c r="J825">
        <v>3</v>
      </c>
      <c r="K825">
        <v>28.31</v>
      </c>
      <c r="L825" t="str">
        <f t="shared" si="39"/>
        <v>Yes</v>
      </c>
    </row>
    <row r="826" spans="1:12" x14ac:dyDescent="0.25">
      <c r="A826" s="1">
        <v>41829</v>
      </c>
      <c r="B826" s="2">
        <f t="shared" si="40"/>
        <v>2014</v>
      </c>
      <c r="C826" s="2">
        <f t="shared" si="38"/>
        <v>7</v>
      </c>
      <c r="D826" t="s">
        <v>1221</v>
      </c>
      <c r="E826" t="s">
        <v>149</v>
      </c>
      <c r="F826" t="s">
        <v>39</v>
      </c>
      <c r="G826" t="s">
        <v>40</v>
      </c>
      <c r="H826" t="s">
        <v>1222</v>
      </c>
      <c r="I826">
        <v>377.97</v>
      </c>
      <c r="J826">
        <v>3</v>
      </c>
      <c r="K826">
        <v>109.61</v>
      </c>
      <c r="L826" t="str">
        <f t="shared" si="39"/>
        <v>Yes</v>
      </c>
    </row>
    <row r="827" spans="1:12" x14ac:dyDescent="0.25">
      <c r="A827" s="1">
        <v>41829</v>
      </c>
      <c r="B827" s="2">
        <f t="shared" si="40"/>
        <v>2014</v>
      </c>
      <c r="C827" s="2">
        <f t="shared" si="38"/>
        <v>7</v>
      </c>
      <c r="D827" t="s">
        <v>1223</v>
      </c>
      <c r="E827" t="s">
        <v>10</v>
      </c>
      <c r="F827" t="s">
        <v>39</v>
      </c>
      <c r="G827" t="s">
        <v>40</v>
      </c>
      <c r="H827" t="s">
        <v>1224</v>
      </c>
      <c r="I827">
        <v>196.78</v>
      </c>
      <c r="J827">
        <v>3</v>
      </c>
      <c r="K827">
        <v>14.76</v>
      </c>
      <c r="L827" t="str">
        <f t="shared" si="39"/>
        <v>Yes</v>
      </c>
    </row>
    <row r="828" spans="1:12" x14ac:dyDescent="0.25">
      <c r="A828" s="1">
        <v>41829</v>
      </c>
      <c r="B828" s="2">
        <f t="shared" si="40"/>
        <v>2014</v>
      </c>
      <c r="C828" s="2">
        <f t="shared" si="38"/>
        <v>7</v>
      </c>
      <c r="D828" t="s">
        <v>1223</v>
      </c>
      <c r="E828" t="s">
        <v>10</v>
      </c>
      <c r="F828" t="s">
        <v>11</v>
      </c>
      <c r="G828" t="s">
        <v>20</v>
      </c>
      <c r="H828" t="s">
        <v>1225</v>
      </c>
      <c r="I828">
        <v>2.92</v>
      </c>
      <c r="J828">
        <v>2</v>
      </c>
      <c r="K828">
        <v>-4.82</v>
      </c>
      <c r="L828" t="str">
        <f t="shared" si="39"/>
        <v>No</v>
      </c>
    </row>
    <row r="829" spans="1:12" x14ac:dyDescent="0.25">
      <c r="A829" s="1">
        <v>41829</v>
      </c>
      <c r="B829" s="2">
        <f t="shared" si="40"/>
        <v>2014</v>
      </c>
      <c r="C829" s="2">
        <f t="shared" si="38"/>
        <v>7</v>
      </c>
      <c r="D829" t="s">
        <v>1223</v>
      </c>
      <c r="E829" t="s">
        <v>10</v>
      </c>
      <c r="F829" t="s">
        <v>34</v>
      </c>
      <c r="G829" t="s">
        <v>145</v>
      </c>
      <c r="H829" t="s">
        <v>1226</v>
      </c>
      <c r="I829">
        <v>200.8</v>
      </c>
      <c r="J829">
        <v>1</v>
      </c>
      <c r="K829">
        <v>-22.95</v>
      </c>
      <c r="L829" t="str">
        <f t="shared" si="39"/>
        <v>No</v>
      </c>
    </row>
    <row r="830" spans="1:12" x14ac:dyDescent="0.25">
      <c r="A830" s="1">
        <v>41829</v>
      </c>
      <c r="B830" s="2">
        <f t="shared" si="40"/>
        <v>2014</v>
      </c>
      <c r="C830" s="2">
        <f t="shared" si="38"/>
        <v>7</v>
      </c>
      <c r="D830" t="s">
        <v>1223</v>
      </c>
      <c r="E830" t="s">
        <v>10</v>
      </c>
      <c r="F830" t="s">
        <v>39</v>
      </c>
      <c r="G830" t="s">
        <v>52</v>
      </c>
      <c r="H830" t="s">
        <v>1227</v>
      </c>
      <c r="I830">
        <v>46.69</v>
      </c>
      <c r="J830">
        <v>4</v>
      </c>
      <c r="K830">
        <v>-2.92</v>
      </c>
      <c r="L830" t="str">
        <f t="shared" si="39"/>
        <v>No</v>
      </c>
    </row>
    <row r="831" spans="1:12" x14ac:dyDescent="0.25">
      <c r="A831" s="1">
        <v>41829</v>
      </c>
      <c r="B831" s="2">
        <f t="shared" si="40"/>
        <v>2014</v>
      </c>
      <c r="C831" s="2">
        <f t="shared" si="38"/>
        <v>7</v>
      </c>
      <c r="D831" t="s">
        <v>1223</v>
      </c>
      <c r="E831" t="s">
        <v>10</v>
      </c>
      <c r="F831" t="s">
        <v>11</v>
      </c>
      <c r="G831" t="s">
        <v>24</v>
      </c>
      <c r="H831" t="s">
        <v>147</v>
      </c>
      <c r="I831">
        <v>21.86</v>
      </c>
      <c r="J831">
        <v>3</v>
      </c>
      <c r="K831">
        <v>3.55</v>
      </c>
      <c r="L831" t="str">
        <f t="shared" si="39"/>
        <v>Yes</v>
      </c>
    </row>
    <row r="832" spans="1:12" x14ac:dyDescent="0.25">
      <c r="A832" s="1">
        <v>41829</v>
      </c>
      <c r="B832" s="2">
        <f t="shared" si="40"/>
        <v>2014</v>
      </c>
      <c r="C832" s="2">
        <f t="shared" si="38"/>
        <v>7</v>
      </c>
      <c r="D832" t="s">
        <v>301</v>
      </c>
      <c r="E832" t="s">
        <v>840</v>
      </c>
      <c r="F832" t="s">
        <v>34</v>
      </c>
      <c r="G832" t="s">
        <v>145</v>
      </c>
      <c r="H832" t="s">
        <v>473</v>
      </c>
      <c r="I832">
        <v>429.9</v>
      </c>
      <c r="J832">
        <v>5</v>
      </c>
      <c r="K832">
        <v>111.77</v>
      </c>
      <c r="L832" t="str">
        <f t="shared" si="39"/>
        <v>Yes</v>
      </c>
    </row>
    <row r="833" spans="1:12" x14ac:dyDescent="0.25">
      <c r="A833" s="1">
        <v>41829</v>
      </c>
      <c r="B833" s="2">
        <f t="shared" si="40"/>
        <v>2014</v>
      </c>
      <c r="C833" s="2">
        <f t="shared" si="38"/>
        <v>7</v>
      </c>
      <c r="D833" t="s">
        <v>301</v>
      </c>
      <c r="E833" t="s">
        <v>840</v>
      </c>
      <c r="F833" t="s">
        <v>11</v>
      </c>
      <c r="G833" t="s">
        <v>20</v>
      </c>
      <c r="H833" t="s">
        <v>1228</v>
      </c>
      <c r="I833">
        <v>32.06</v>
      </c>
      <c r="J833">
        <v>2</v>
      </c>
      <c r="K833">
        <v>15.39</v>
      </c>
      <c r="L833" t="str">
        <f t="shared" si="39"/>
        <v>Yes</v>
      </c>
    </row>
    <row r="834" spans="1:12" x14ac:dyDescent="0.25">
      <c r="A834" s="1">
        <v>41829</v>
      </c>
      <c r="B834" s="2">
        <f t="shared" si="40"/>
        <v>2014</v>
      </c>
      <c r="C834" s="2">
        <f t="shared" ref="C834:C897" si="41">MONTH(A834)</f>
        <v>7</v>
      </c>
      <c r="D834" t="s">
        <v>301</v>
      </c>
      <c r="E834" t="s">
        <v>840</v>
      </c>
      <c r="F834" t="s">
        <v>34</v>
      </c>
      <c r="G834" t="s">
        <v>35</v>
      </c>
      <c r="H834" t="s">
        <v>862</v>
      </c>
      <c r="I834">
        <v>161.96</v>
      </c>
      <c r="J834">
        <v>2</v>
      </c>
      <c r="K834">
        <v>45.35</v>
      </c>
      <c r="L834" t="str">
        <f t="shared" ref="L834:L897" si="42">IF(K834=0,"Break-Even",IF(K834&gt;0,"Yes","No"))</f>
        <v>Yes</v>
      </c>
    </row>
    <row r="835" spans="1:12" x14ac:dyDescent="0.25">
      <c r="A835" s="1">
        <v>41829</v>
      </c>
      <c r="B835" s="2">
        <f t="shared" si="40"/>
        <v>2014</v>
      </c>
      <c r="C835" s="2">
        <f t="shared" si="41"/>
        <v>7</v>
      </c>
      <c r="D835" t="s">
        <v>301</v>
      </c>
      <c r="E835" t="s">
        <v>840</v>
      </c>
      <c r="F835" t="s">
        <v>11</v>
      </c>
      <c r="G835" t="s">
        <v>18</v>
      </c>
      <c r="H835" t="s">
        <v>1229</v>
      </c>
      <c r="I835">
        <v>19.86</v>
      </c>
      <c r="J835">
        <v>2</v>
      </c>
      <c r="K835">
        <v>5.76</v>
      </c>
      <c r="L835" t="str">
        <f t="shared" si="42"/>
        <v>Yes</v>
      </c>
    </row>
    <row r="836" spans="1:12" x14ac:dyDescent="0.25">
      <c r="A836" s="1">
        <v>41829</v>
      </c>
      <c r="B836" s="2">
        <f t="shared" si="40"/>
        <v>2014</v>
      </c>
      <c r="C836" s="2">
        <f t="shared" si="41"/>
        <v>7</v>
      </c>
      <c r="D836" t="s">
        <v>1230</v>
      </c>
      <c r="E836" t="s">
        <v>27</v>
      </c>
      <c r="F836" t="s">
        <v>11</v>
      </c>
      <c r="G836" t="s">
        <v>200</v>
      </c>
      <c r="H836" t="s">
        <v>1231</v>
      </c>
      <c r="I836">
        <v>27.36</v>
      </c>
      <c r="J836">
        <v>4</v>
      </c>
      <c r="K836">
        <v>7.39</v>
      </c>
      <c r="L836" t="str">
        <f t="shared" si="42"/>
        <v>Yes</v>
      </c>
    </row>
    <row r="837" spans="1:12" x14ac:dyDescent="0.25">
      <c r="A837" s="1">
        <v>41829</v>
      </c>
      <c r="B837" s="2">
        <f t="shared" si="40"/>
        <v>2014</v>
      </c>
      <c r="C837" s="2">
        <f t="shared" si="41"/>
        <v>7</v>
      </c>
      <c r="D837" t="s">
        <v>1230</v>
      </c>
      <c r="E837" t="s">
        <v>27</v>
      </c>
      <c r="F837" t="s">
        <v>11</v>
      </c>
      <c r="G837" t="s">
        <v>12</v>
      </c>
      <c r="H837" t="s">
        <v>13</v>
      </c>
      <c r="I837">
        <v>20.56</v>
      </c>
      <c r="J837">
        <v>2</v>
      </c>
      <c r="K837">
        <v>9.66</v>
      </c>
      <c r="L837" t="str">
        <f t="shared" si="42"/>
        <v>Yes</v>
      </c>
    </row>
    <row r="838" spans="1:12" x14ac:dyDescent="0.25">
      <c r="A838" s="1">
        <v>41829</v>
      </c>
      <c r="B838" s="2">
        <f t="shared" si="40"/>
        <v>2014</v>
      </c>
      <c r="C838" s="2">
        <f t="shared" si="41"/>
        <v>7</v>
      </c>
      <c r="D838" t="s">
        <v>1230</v>
      </c>
      <c r="E838" t="s">
        <v>27</v>
      </c>
      <c r="F838" t="s">
        <v>11</v>
      </c>
      <c r="G838" t="s">
        <v>20</v>
      </c>
      <c r="H838" t="s">
        <v>1232</v>
      </c>
      <c r="I838">
        <v>83.92</v>
      </c>
      <c r="J838">
        <v>5</v>
      </c>
      <c r="K838">
        <v>31.47</v>
      </c>
      <c r="L838" t="str">
        <f t="shared" si="42"/>
        <v>Yes</v>
      </c>
    </row>
    <row r="839" spans="1:12" x14ac:dyDescent="0.25">
      <c r="A839" s="1">
        <v>41829</v>
      </c>
      <c r="B839" s="2">
        <f t="shared" si="40"/>
        <v>2014</v>
      </c>
      <c r="C839" s="2">
        <f t="shared" si="41"/>
        <v>7</v>
      </c>
      <c r="D839" t="s">
        <v>740</v>
      </c>
      <c r="E839" t="s">
        <v>15</v>
      </c>
      <c r="F839" t="s">
        <v>11</v>
      </c>
      <c r="G839" t="s">
        <v>43</v>
      </c>
      <c r="H839" t="s">
        <v>1233</v>
      </c>
      <c r="I839">
        <v>13.16</v>
      </c>
      <c r="J839">
        <v>5</v>
      </c>
      <c r="K839">
        <v>4.1100000000000003</v>
      </c>
      <c r="L839" t="str">
        <f t="shared" si="42"/>
        <v>Yes</v>
      </c>
    </row>
    <row r="840" spans="1:12" x14ac:dyDescent="0.25">
      <c r="A840" s="1">
        <v>41829</v>
      </c>
      <c r="B840" s="2">
        <f t="shared" si="40"/>
        <v>2014</v>
      </c>
      <c r="C840" s="2">
        <f t="shared" si="41"/>
        <v>7</v>
      </c>
      <c r="D840" t="s">
        <v>740</v>
      </c>
      <c r="E840" t="s">
        <v>15</v>
      </c>
      <c r="F840" t="s">
        <v>11</v>
      </c>
      <c r="G840" t="s">
        <v>20</v>
      </c>
      <c r="H840" t="s">
        <v>682</v>
      </c>
      <c r="I840">
        <v>3.83</v>
      </c>
      <c r="J840">
        <v>3</v>
      </c>
      <c r="K840">
        <v>-6.51</v>
      </c>
      <c r="L840" t="str">
        <f t="shared" si="42"/>
        <v>No</v>
      </c>
    </row>
    <row r="841" spans="1:12" x14ac:dyDescent="0.25">
      <c r="A841" s="1">
        <v>41829</v>
      </c>
      <c r="B841" s="2">
        <f t="shared" si="40"/>
        <v>2014</v>
      </c>
      <c r="C841" s="2">
        <f t="shared" si="41"/>
        <v>7</v>
      </c>
      <c r="D841" t="s">
        <v>740</v>
      </c>
      <c r="E841" t="s">
        <v>15</v>
      </c>
      <c r="F841" t="s">
        <v>11</v>
      </c>
      <c r="G841" t="s">
        <v>20</v>
      </c>
      <c r="H841" t="s">
        <v>37</v>
      </c>
      <c r="I841">
        <v>304.99</v>
      </c>
      <c r="J841">
        <v>5</v>
      </c>
      <c r="K841">
        <v>-533.73</v>
      </c>
      <c r="L841" t="str">
        <f t="shared" si="42"/>
        <v>No</v>
      </c>
    </row>
    <row r="842" spans="1:12" x14ac:dyDescent="0.25">
      <c r="A842" s="1">
        <v>41830</v>
      </c>
      <c r="B842" s="2">
        <f t="shared" si="40"/>
        <v>2014</v>
      </c>
      <c r="C842" s="2">
        <f t="shared" si="41"/>
        <v>7</v>
      </c>
      <c r="D842" t="s">
        <v>1209</v>
      </c>
      <c r="E842" t="s">
        <v>23</v>
      </c>
      <c r="F842" t="s">
        <v>34</v>
      </c>
      <c r="G842" t="s">
        <v>47</v>
      </c>
      <c r="H842" t="s">
        <v>1311</v>
      </c>
      <c r="I842">
        <v>129.91999999999999</v>
      </c>
      <c r="J842">
        <v>5</v>
      </c>
      <c r="K842">
        <v>21.11</v>
      </c>
      <c r="L842" t="str">
        <f t="shared" si="42"/>
        <v>Yes</v>
      </c>
    </row>
    <row r="843" spans="1:12" x14ac:dyDescent="0.25">
      <c r="A843" s="1">
        <v>41830</v>
      </c>
      <c r="B843" s="2">
        <f t="shared" si="40"/>
        <v>2014</v>
      </c>
      <c r="C843" s="2">
        <f t="shared" si="41"/>
        <v>7</v>
      </c>
      <c r="D843" t="s">
        <v>462</v>
      </c>
      <c r="E843" t="s">
        <v>10</v>
      </c>
      <c r="F843" t="s">
        <v>11</v>
      </c>
      <c r="G843" t="s">
        <v>18</v>
      </c>
      <c r="H843" t="s">
        <v>1013</v>
      </c>
      <c r="I843">
        <v>107.44</v>
      </c>
      <c r="J843">
        <v>10</v>
      </c>
      <c r="K843">
        <v>10.74</v>
      </c>
      <c r="L843" t="str">
        <f t="shared" si="42"/>
        <v>Yes</v>
      </c>
    </row>
    <row r="844" spans="1:12" x14ac:dyDescent="0.25">
      <c r="A844" s="1">
        <v>41831</v>
      </c>
      <c r="B844" s="2">
        <f t="shared" ref="B844:B907" si="43">YEAR(A844)</f>
        <v>2014</v>
      </c>
      <c r="C844" s="2">
        <f t="shared" si="41"/>
        <v>7</v>
      </c>
      <c r="D844" t="s">
        <v>1576</v>
      </c>
      <c r="E844" t="s">
        <v>10</v>
      </c>
      <c r="F844" t="s">
        <v>11</v>
      </c>
      <c r="G844" t="s">
        <v>20</v>
      </c>
      <c r="H844" t="s">
        <v>1139</v>
      </c>
      <c r="I844">
        <v>26.05</v>
      </c>
      <c r="J844">
        <v>3</v>
      </c>
      <c r="K844">
        <v>-44.28</v>
      </c>
      <c r="L844" t="str">
        <f t="shared" si="42"/>
        <v>No</v>
      </c>
    </row>
    <row r="845" spans="1:12" x14ac:dyDescent="0.25">
      <c r="A845" s="1">
        <v>41831</v>
      </c>
      <c r="B845" s="2">
        <f t="shared" si="43"/>
        <v>2014</v>
      </c>
      <c r="C845" s="2">
        <f t="shared" si="41"/>
        <v>7</v>
      </c>
      <c r="D845" t="s">
        <v>1576</v>
      </c>
      <c r="E845" t="s">
        <v>10</v>
      </c>
      <c r="F845" t="s">
        <v>11</v>
      </c>
      <c r="G845" t="s">
        <v>63</v>
      </c>
      <c r="H845" t="s">
        <v>64</v>
      </c>
      <c r="I845">
        <v>74.349999999999994</v>
      </c>
      <c r="J845">
        <v>3</v>
      </c>
      <c r="K845">
        <v>26.95</v>
      </c>
      <c r="L845" t="str">
        <f t="shared" si="42"/>
        <v>Yes</v>
      </c>
    </row>
    <row r="846" spans="1:12" x14ac:dyDescent="0.25">
      <c r="A846" s="1">
        <v>41831</v>
      </c>
      <c r="B846" s="2">
        <f t="shared" si="43"/>
        <v>2014</v>
      </c>
      <c r="C846" s="2">
        <f t="shared" si="41"/>
        <v>7</v>
      </c>
      <c r="D846" t="s">
        <v>1138</v>
      </c>
      <c r="E846" t="s">
        <v>27</v>
      </c>
      <c r="F846" t="s">
        <v>11</v>
      </c>
      <c r="G846" t="s">
        <v>20</v>
      </c>
      <c r="H846" t="s">
        <v>627</v>
      </c>
      <c r="I846">
        <v>123.14</v>
      </c>
      <c r="J846">
        <v>7</v>
      </c>
      <c r="K846">
        <v>46.18</v>
      </c>
      <c r="L846" t="str">
        <f t="shared" si="42"/>
        <v>Yes</v>
      </c>
    </row>
    <row r="847" spans="1:12" x14ac:dyDescent="0.25">
      <c r="A847" s="1">
        <v>41831</v>
      </c>
      <c r="B847" s="2">
        <f t="shared" si="43"/>
        <v>2014</v>
      </c>
      <c r="C847" s="2">
        <f t="shared" si="41"/>
        <v>7</v>
      </c>
      <c r="D847" t="s">
        <v>768</v>
      </c>
      <c r="E847" t="s">
        <v>10</v>
      </c>
      <c r="F847" t="s">
        <v>34</v>
      </c>
      <c r="G847" t="s">
        <v>35</v>
      </c>
      <c r="H847" t="s">
        <v>792</v>
      </c>
      <c r="I847">
        <v>683.14</v>
      </c>
      <c r="J847">
        <v>4</v>
      </c>
      <c r="K847">
        <v>0</v>
      </c>
      <c r="L847" t="str">
        <f t="shared" si="42"/>
        <v>Break-Even</v>
      </c>
    </row>
    <row r="848" spans="1:12" x14ac:dyDescent="0.25">
      <c r="A848" s="1">
        <v>41831</v>
      </c>
      <c r="B848" s="2">
        <f t="shared" si="43"/>
        <v>2014</v>
      </c>
      <c r="C848" s="2">
        <f t="shared" si="41"/>
        <v>7</v>
      </c>
      <c r="D848" t="s">
        <v>768</v>
      </c>
      <c r="E848" t="s">
        <v>10</v>
      </c>
      <c r="F848" t="s">
        <v>11</v>
      </c>
      <c r="G848" t="s">
        <v>20</v>
      </c>
      <c r="H848" t="s">
        <v>1577</v>
      </c>
      <c r="I848">
        <v>1.48</v>
      </c>
      <c r="J848">
        <v>3</v>
      </c>
      <c r="K848">
        <v>-2.21</v>
      </c>
      <c r="L848" t="str">
        <f t="shared" si="42"/>
        <v>No</v>
      </c>
    </row>
    <row r="849" spans="1:12" x14ac:dyDescent="0.25">
      <c r="A849" s="1">
        <v>41831</v>
      </c>
      <c r="B849" s="2">
        <f t="shared" si="43"/>
        <v>2014</v>
      </c>
      <c r="C849" s="2">
        <f t="shared" si="41"/>
        <v>7</v>
      </c>
      <c r="D849" t="s">
        <v>768</v>
      </c>
      <c r="E849" t="s">
        <v>10</v>
      </c>
      <c r="F849" t="s">
        <v>11</v>
      </c>
      <c r="G849" t="s">
        <v>200</v>
      </c>
      <c r="H849" t="s">
        <v>1578</v>
      </c>
      <c r="I849">
        <v>40.71</v>
      </c>
      <c r="J849">
        <v>7</v>
      </c>
      <c r="K849">
        <v>3.56</v>
      </c>
      <c r="L849" t="str">
        <f t="shared" si="42"/>
        <v>Yes</v>
      </c>
    </row>
    <row r="850" spans="1:12" x14ac:dyDescent="0.25">
      <c r="A850" s="1">
        <v>41831</v>
      </c>
      <c r="B850" s="2">
        <f t="shared" si="43"/>
        <v>2014</v>
      </c>
      <c r="C850" s="2">
        <f t="shared" si="41"/>
        <v>7</v>
      </c>
      <c r="D850" t="s">
        <v>1258</v>
      </c>
      <c r="E850" t="s">
        <v>157</v>
      </c>
      <c r="F850" t="s">
        <v>11</v>
      </c>
      <c r="G850" t="s">
        <v>92</v>
      </c>
      <c r="H850" t="s">
        <v>199</v>
      </c>
      <c r="I850">
        <v>245.88</v>
      </c>
      <c r="J850">
        <v>6</v>
      </c>
      <c r="K850">
        <v>68.849999999999994</v>
      </c>
      <c r="L850" t="str">
        <f t="shared" si="42"/>
        <v>Yes</v>
      </c>
    </row>
    <row r="851" spans="1:12" x14ac:dyDescent="0.25">
      <c r="A851" s="1">
        <v>41831</v>
      </c>
      <c r="B851" s="2">
        <f t="shared" si="43"/>
        <v>2014</v>
      </c>
      <c r="C851" s="2">
        <f t="shared" si="41"/>
        <v>7</v>
      </c>
      <c r="D851" t="s">
        <v>1258</v>
      </c>
      <c r="E851" t="s">
        <v>157</v>
      </c>
      <c r="F851" t="s">
        <v>11</v>
      </c>
      <c r="G851" t="s">
        <v>18</v>
      </c>
      <c r="H851" t="s">
        <v>1171</v>
      </c>
      <c r="I851">
        <v>36.630000000000003</v>
      </c>
      <c r="J851">
        <v>3</v>
      </c>
      <c r="K851">
        <v>9.89</v>
      </c>
      <c r="L851" t="str">
        <f t="shared" si="42"/>
        <v>Yes</v>
      </c>
    </row>
    <row r="852" spans="1:12" x14ac:dyDescent="0.25">
      <c r="A852" s="1">
        <v>41831</v>
      </c>
      <c r="B852" s="2">
        <f t="shared" si="43"/>
        <v>2014</v>
      </c>
      <c r="C852" s="2">
        <f t="shared" si="41"/>
        <v>7</v>
      </c>
      <c r="D852" t="s">
        <v>1258</v>
      </c>
      <c r="E852" t="s">
        <v>157</v>
      </c>
      <c r="F852" t="s">
        <v>11</v>
      </c>
      <c r="G852" t="s">
        <v>18</v>
      </c>
      <c r="H852" t="s">
        <v>585</v>
      </c>
      <c r="I852">
        <v>22.58</v>
      </c>
      <c r="J852">
        <v>2</v>
      </c>
      <c r="K852">
        <v>5.87</v>
      </c>
      <c r="L852" t="str">
        <f t="shared" si="42"/>
        <v>Yes</v>
      </c>
    </row>
    <row r="853" spans="1:12" x14ac:dyDescent="0.25">
      <c r="A853" s="1">
        <v>41831</v>
      </c>
      <c r="B853" s="2">
        <f t="shared" si="43"/>
        <v>2014</v>
      </c>
      <c r="C853" s="2">
        <f t="shared" si="41"/>
        <v>7</v>
      </c>
      <c r="D853" t="s">
        <v>1258</v>
      </c>
      <c r="E853" t="s">
        <v>157</v>
      </c>
      <c r="F853" t="s">
        <v>11</v>
      </c>
      <c r="G853" t="s">
        <v>20</v>
      </c>
      <c r="H853" t="s">
        <v>559</v>
      </c>
      <c r="I853">
        <v>12.39</v>
      </c>
      <c r="J853">
        <v>3</v>
      </c>
      <c r="K853">
        <v>5.82</v>
      </c>
      <c r="L853" t="str">
        <f t="shared" si="42"/>
        <v>Yes</v>
      </c>
    </row>
    <row r="854" spans="1:12" x14ac:dyDescent="0.25">
      <c r="A854" s="1">
        <v>41831</v>
      </c>
      <c r="B854" s="2">
        <f t="shared" si="43"/>
        <v>2014</v>
      </c>
      <c r="C854" s="2">
        <f t="shared" si="41"/>
        <v>7</v>
      </c>
      <c r="D854" t="s">
        <v>788</v>
      </c>
      <c r="E854" t="s">
        <v>149</v>
      </c>
      <c r="F854" t="s">
        <v>11</v>
      </c>
      <c r="G854" t="s">
        <v>43</v>
      </c>
      <c r="H854" t="s">
        <v>496</v>
      </c>
      <c r="I854">
        <v>5.92</v>
      </c>
      <c r="J854">
        <v>4</v>
      </c>
      <c r="K854">
        <v>2.84</v>
      </c>
      <c r="L854" t="str">
        <f t="shared" si="42"/>
        <v>Yes</v>
      </c>
    </row>
    <row r="855" spans="1:12" x14ac:dyDescent="0.25">
      <c r="A855" s="1">
        <v>41831</v>
      </c>
      <c r="B855" s="2">
        <f t="shared" si="43"/>
        <v>2014</v>
      </c>
      <c r="C855" s="2">
        <f t="shared" si="41"/>
        <v>7</v>
      </c>
      <c r="D855" t="s">
        <v>788</v>
      </c>
      <c r="E855" t="s">
        <v>149</v>
      </c>
      <c r="F855" t="s">
        <v>11</v>
      </c>
      <c r="G855" t="s">
        <v>12</v>
      </c>
      <c r="H855" t="s">
        <v>1141</v>
      </c>
      <c r="I855">
        <v>30.18</v>
      </c>
      <c r="J855">
        <v>3</v>
      </c>
      <c r="K855">
        <v>13.88</v>
      </c>
      <c r="L855" t="str">
        <f t="shared" si="42"/>
        <v>Yes</v>
      </c>
    </row>
    <row r="856" spans="1:12" x14ac:dyDescent="0.25">
      <c r="A856" s="1">
        <v>41831</v>
      </c>
      <c r="B856" s="2">
        <f t="shared" si="43"/>
        <v>2014</v>
      </c>
      <c r="C856" s="2">
        <f t="shared" si="41"/>
        <v>7</v>
      </c>
      <c r="D856" t="s">
        <v>208</v>
      </c>
      <c r="E856" t="s">
        <v>91</v>
      </c>
      <c r="F856" t="s">
        <v>11</v>
      </c>
      <c r="G856" t="s">
        <v>12</v>
      </c>
      <c r="H856" t="s">
        <v>880</v>
      </c>
      <c r="I856">
        <v>25.92</v>
      </c>
      <c r="J856">
        <v>5</v>
      </c>
      <c r="K856">
        <v>9.07</v>
      </c>
      <c r="L856" t="str">
        <f t="shared" si="42"/>
        <v>Yes</v>
      </c>
    </row>
    <row r="857" spans="1:12" x14ac:dyDescent="0.25">
      <c r="A857" s="1">
        <v>41831</v>
      </c>
      <c r="B857" s="2">
        <f t="shared" si="43"/>
        <v>2014</v>
      </c>
      <c r="C857" s="2">
        <f t="shared" si="41"/>
        <v>7</v>
      </c>
      <c r="D857" t="s">
        <v>208</v>
      </c>
      <c r="E857" t="s">
        <v>91</v>
      </c>
      <c r="F857" t="s">
        <v>11</v>
      </c>
      <c r="G857" t="s">
        <v>24</v>
      </c>
      <c r="H857" t="s">
        <v>1579</v>
      </c>
      <c r="I857">
        <v>120.77</v>
      </c>
      <c r="J857">
        <v>4</v>
      </c>
      <c r="K857">
        <v>9.06</v>
      </c>
      <c r="L857" t="str">
        <f t="shared" si="42"/>
        <v>Yes</v>
      </c>
    </row>
    <row r="858" spans="1:12" x14ac:dyDescent="0.25">
      <c r="A858" s="1">
        <v>41832</v>
      </c>
      <c r="B858" s="2">
        <f t="shared" si="43"/>
        <v>2014</v>
      </c>
      <c r="C858" s="2">
        <f t="shared" si="41"/>
        <v>7</v>
      </c>
      <c r="D858" t="s">
        <v>1546</v>
      </c>
      <c r="E858" t="s">
        <v>55</v>
      </c>
      <c r="F858" t="s">
        <v>11</v>
      </c>
      <c r="G858" t="s">
        <v>12</v>
      </c>
      <c r="H858" t="s">
        <v>335</v>
      </c>
      <c r="I858">
        <v>105.52</v>
      </c>
      <c r="J858">
        <v>4</v>
      </c>
      <c r="K858">
        <v>48.54</v>
      </c>
      <c r="L858" t="str">
        <f t="shared" si="42"/>
        <v>Yes</v>
      </c>
    </row>
    <row r="859" spans="1:12" x14ac:dyDescent="0.25">
      <c r="A859" s="1">
        <v>41832</v>
      </c>
      <c r="B859" s="2">
        <f t="shared" si="43"/>
        <v>2014</v>
      </c>
      <c r="C859" s="2">
        <f t="shared" si="41"/>
        <v>7</v>
      </c>
      <c r="D859" t="s">
        <v>1758</v>
      </c>
      <c r="E859" t="s">
        <v>27</v>
      </c>
      <c r="F859" t="s">
        <v>11</v>
      </c>
      <c r="G859" t="s">
        <v>24</v>
      </c>
      <c r="H859" t="s">
        <v>1000</v>
      </c>
      <c r="I859">
        <v>8.64</v>
      </c>
      <c r="J859">
        <v>3</v>
      </c>
      <c r="K859">
        <v>2.42</v>
      </c>
      <c r="L859" t="str">
        <f t="shared" si="42"/>
        <v>Yes</v>
      </c>
    </row>
    <row r="860" spans="1:12" x14ac:dyDescent="0.25">
      <c r="A860" s="1">
        <v>41832</v>
      </c>
      <c r="B860" s="2">
        <f t="shared" si="43"/>
        <v>2014</v>
      </c>
      <c r="C860" s="2">
        <f t="shared" si="41"/>
        <v>7</v>
      </c>
      <c r="D860" t="s">
        <v>1044</v>
      </c>
      <c r="E860" t="s">
        <v>164</v>
      </c>
      <c r="F860" t="s">
        <v>11</v>
      </c>
      <c r="G860" t="s">
        <v>18</v>
      </c>
      <c r="H860" t="s">
        <v>1087</v>
      </c>
      <c r="I860">
        <v>269.36</v>
      </c>
      <c r="J860">
        <v>7</v>
      </c>
      <c r="K860">
        <v>70.03</v>
      </c>
      <c r="L860" t="str">
        <f t="shared" si="42"/>
        <v>Yes</v>
      </c>
    </row>
    <row r="861" spans="1:12" x14ac:dyDescent="0.25">
      <c r="A861" s="1">
        <v>41832</v>
      </c>
      <c r="B861" s="2">
        <f t="shared" si="43"/>
        <v>2014</v>
      </c>
      <c r="C861" s="2">
        <f t="shared" si="41"/>
        <v>7</v>
      </c>
      <c r="D861" t="s">
        <v>665</v>
      </c>
      <c r="E861" t="s">
        <v>27</v>
      </c>
      <c r="F861" t="s">
        <v>11</v>
      </c>
      <c r="G861" t="s">
        <v>12</v>
      </c>
      <c r="H861" t="s">
        <v>1759</v>
      </c>
      <c r="I861">
        <v>164.88</v>
      </c>
      <c r="J861">
        <v>3</v>
      </c>
      <c r="K861">
        <v>80.790000000000006</v>
      </c>
      <c r="L861" t="str">
        <f t="shared" si="42"/>
        <v>Yes</v>
      </c>
    </row>
    <row r="862" spans="1:12" x14ac:dyDescent="0.25">
      <c r="A862" s="1">
        <v>41833</v>
      </c>
      <c r="B862" s="2">
        <f t="shared" si="43"/>
        <v>2014</v>
      </c>
      <c r="C862" s="2">
        <f t="shared" si="41"/>
        <v>7</v>
      </c>
      <c r="D862" t="s">
        <v>875</v>
      </c>
      <c r="E862" t="s">
        <v>27</v>
      </c>
      <c r="F862" t="s">
        <v>34</v>
      </c>
      <c r="G862" t="s">
        <v>145</v>
      </c>
      <c r="H862" t="s">
        <v>950</v>
      </c>
      <c r="I862">
        <v>351.22</v>
      </c>
      <c r="J862">
        <v>3</v>
      </c>
      <c r="K862">
        <v>4.3899999999999997</v>
      </c>
      <c r="L862" t="str">
        <f t="shared" si="42"/>
        <v>Yes</v>
      </c>
    </row>
    <row r="863" spans="1:12" x14ac:dyDescent="0.25">
      <c r="A863" s="1">
        <v>41834</v>
      </c>
      <c r="B863" s="2">
        <f t="shared" si="43"/>
        <v>2014</v>
      </c>
      <c r="C863" s="2">
        <f t="shared" si="41"/>
        <v>7</v>
      </c>
      <c r="D863" t="s">
        <v>951</v>
      </c>
      <c r="E863" t="s">
        <v>15</v>
      </c>
      <c r="F863" t="s">
        <v>11</v>
      </c>
      <c r="G863" t="s">
        <v>20</v>
      </c>
      <c r="H863" t="s">
        <v>952</v>
      </c>
      <c r="I863">
        <v>29.93</v>
      </c>
      <c r="J863">
        <v>7</v>
      </c>
      <c r="K863">
        <v>-46.39</v>
      </c>
      <c r="L863" t="str">
        <f t="shared" si="42"/>
        <v>No</v>
      </c>
    </row>
    <row r="864" spans="1:12" x14ac:dyDescent="0.25">
      <c r="A864" s="1">
        <v>41834</v>
      </c>
      <c r="B864" s="2">
        <f t="shared" si="43"/>
        <v>2014</v>
      </c>
      <c r="C864" s="2">
        <f t="shared" si="41"/>
        <v>7</v>
      </c>
      <c r="D864" t="s">
        <v>951</v>
      </c>
      <c r="E864" t="s">
        <v>15</v>
      </c>
      <c r="F864" t="s">
        <v>39</v>
      </c>
      <c r="G864" t="s">
        <v>40</v>
      </c>
      <c r="H864" t="s">
        <v>735</v>
      </c>
      <c r="I864">
        <v>38.270000000000003</v>
      </c>
      <c r="J864">
        <v>4</v>
      </c>
      <c r="K864">
        <v>3.83</v>
      </c>
      <c r="L864" t="str">
        <f t="shared" si="42"/>
        <v>Yes</v>
      </c>
    </row>
    <row r="865" spans="1:12" x14ac:dyDescent="0.25">
      <c r="A865" s="1">
        <v>41834</v>
      </c>
      <c r="B865" s="2">
        <f t="shared" si="43"/>
        <v>2014</v>
      </c>
      <c r="C865" s="2">
        <f t="shared" si="41"/>
        <v>7</v>
      </c>
      <c r="D865" t="s">
        <v>953</v>
      </c>
      <c r="E865" t="s">
        <v>95</v>
      </c>
      <c r="F865" t="s">
        <v>11</v>
      </c>
      <c r="G865" t="s">
        <v>18</v>
      </c>
      <c r="H865" t="s">
        <v>111</v>
      </c>
      <c r="I865">
        <v>55.92</v>
      </c>
      <c r="J865">
        <v>5</v>
      </c>
      <c r="K865">
        <v>6.29</v>
      </c>
      <c r="L865" t="str">
        <f t="shared" si="42"/>
        <v>Yes</v>
      </c>
    </row>
    <row r="866" spans="1:12" x14ac:dyDescent="0.25">
      <c r="A866" s="1">
        <v>41834</v>
      </c>
      <c r="B866" s="2">
        <f t="shared" si="43"/>
        <v>2014</v>
      </c>
      <c r="C866" s="2">
        <f t="shared" si="41"/>
        <v>7</v>
      </c>
      <c r="D866" t="s">
        <v>195</v>
      </c>
      <c r="E866" t="s">
        <v>23</v>
      </c>
      <c r="F866" t="s">
        <v>39</v>
      </c>
      <c r="G866" t="s">
        <v>40</v>
      </c>
      <c r="H866" t="s">
        <v>954</v>
      </c>
      <c r="I866">
        <v>13.49</v>
      </c>
      <c r="J866">
        <v>1</v>
      </c>
      <c r="K866">
        <v>-2.25</v>
      </c>
      <c r="L866" t="str">
        <f t="shared" si="42"/>
        <v>No</v>
      </c>
    </row>
    <row r="867" spans="1:12" x14ac:dyDescent="0.25">
      <c r="A867" s="1">
        <v>41834</v>
      </c>
      <c r="B867" s="2">
        <f t="shared" si="43"/>
        <v>2014</v>
      </c>
      <c r="C867" s="2">
        <f t="shared" si="41"/>
        <v>7</v>
      </c>
      <c r="D867" t="s">
        <v>195</v>
      </c>
      <c r="E867" t="s">
        <v>23</v>
      </c>
      <c r="F867" t="s">
        <v>39</v>
      </c>
      <c r="G867" t="s">
        <v>40</v>
      </c>
      <c r="H867" t="s">
        <v>955</v>
      </c>
      <c r="I867">
        <v>23.99</v>
      </c>
      <c r="J867">
        <v>2</v>
      </c>
      <c r="K867">
        <v>-13.99</v>
      </c>
      <c r="L867" t="str">
        <f t="shared" si="42"/>
        <v>No</v>
      </c>
    </row>
    <row r="868" spans="1:12" x14ac:dyDescent="0.25">
      <c r="A868" s="1">
        <v>41834</v>
      </c>
      <c r="B868" s="2">
        <f t="shared" si="43"/>
        <v>2014</v>
      </c>
      <c r="C868" s="2">
        <f t="shared" si="41"/>
        <v>7</v>
      </c>
      <c r="D868" t="s">
        <v>195</v>
      </c>
      <c r="E868" t="s">
        <v>23</v>
      </c>
      <c r="F868" t="s">
        <v>34</v>
      </c>
      <c r="G868" t="s">
        <v>47</v>
      </c>
      <c r="H868" t="s">
        <v>956</v>
      </c>
      <c r="I868">
        <v>31.98</v>
      </c>
      <c r="J868">
        <v>2</v>
      </c>
      <c r="K868">
        <v>1.2</v>
      </c>
      <c r="L868" t="str">
        <f t="shared" si="42"/>
        <v>Yes</v>
      </c>
    </row>
    <row r="869" spans="1:12" x14ac:dyDescent="0.25">
      <c r="A869" s="1">
        <v>41834</v>
      </c>
      <c r="B869" s="2">
        <f t="shared" si="43"/>
        <v>2014</v>
      </c>
      <c r="C869" s="2">
        <f t="shared" si="41"/>
        <v>7</v>
      </c>
      <c r="D869" t="s">
        <v>195</v>
      </c>
      <c r="E869" t="s">
        <v>23</v>
      </c>
      <c r="F869" t="s">
        <v>11</v>
      </c>
      <c r="G869" t="s">
        <v>24</v>
      </c>
      <c r="H869" t="s">
        <v>279</v>
      </c>
      <c r="I869">
        <v>41.58</v>
      </c>
      <c r="J869">
        <v>2</v>
      </c>
      <c r="K869">
        <v>4.68</v>
      </c>
      <c r="L869" t="str">
        <f t="shared" si="42"/>
        <v>Yes</v>
      </c>
    </row>
    <row r="870" spans="1:12" x14ac:dyDescent="0.25">
      <c r="A870" s="1">
        <v>41834</v>
      </c>
      <c r="B870" s="2">
        <f t="shared" si="43"/>
        <v>2014</v>
      </c>
      <c r="C870" s="2">
        <f t="shared" si="41"/>
        <v>7</v>
      </c>
      <c r="D870" t="s">
        <v>957</v>
      </c>
      <c r="E870" t="s">
        <v>59</v>
      </c>
      <c r="F870" t="s">
        <v>11</v>
      </c>
      <c r="G870" t="s">
        <v>92</v>
      </c>
      <c r="H870" t="s">
        <v>958</v>
      </c>
      <c r="I870">
        <v>39.479999999999997</v>
      </c>
      <c r="J870">
        <v>1</v>
      </c>
      <c r="K870">
        <v>11.05</v>
      </c>
      <c r="L870" t="str">
        <f t="shared" si="42"/>
        <v>Yes</v>
      </c>
    </row>
    <row r="871" spans="1:12" x14ac:dyDescent="0.25">
      <c r="A871" s="1">
        <v>41834</v>
      </c>
      <c r="B871" s="2">
        <f t="shared" si="43"/>
        <v>2014</v>
      </c>
      <c r="C871" s="2">
        <f t="shared" si="41"/>
        <v>7</v>
      </c>
      <c r="D871" t="s">
        <v>959</v>
      </c>
      <c r="E871" t="s">
        <v>149</v>
      </c>
      <c r="F871" t="s">
        <v>11</v>
      </c>
      <c r="G871" t="s">
        <v>24</v>
      </c>
      <c r="H871" t="s">
        <v>960</v>
      </c>
      <c r="I871">
        <v>17.940000000000001</v>
      </c>
      <c r="J871">
        <v>3</v>
      </c>
      <c r="K871">
        <v>4.49</v>
      </c>
      <c r="L871" t="str">
        <f t="shared" si="42"/>
        <v>Yes</v>
      </c>
    </row>
    <row r="872" spans="1:12" x14ac:dyDescent="0.25">
      <c r="A872" s="1">
        <v>41835</v>
      </c>
      <c r="B872" s="2">
        <f t="shared" si="43"/>
        <v>2014</v>
      </c>
      <c r="C872" s="2">
        <f t="shared" si="41"/>
        <v>7</v>
      </c>
      <c r="D872" t="s">
        <v>659</v>
      </c>
      <c r="E872" t="s">
        <v>140</v>
      </c>
      <c r="F872" t="s">
        <v>39</v>
      </c>
      <c r="G872" t="s">
        <v>52</v>
      </c>
      <c r="H872" t="s">
        <v>961</v>
      </c>
      <c r="I872">
        <v>2.97</v>
      </c>
      <c r="J872">
        <v>3</v>
      </c>
      <c r="K872">
        <v>1.31</v>
      </c>
      <c r="L872" t="str">
        <f t="shared" si="42"/>
        <v>Yes</v>
      </c>
    </row>
    <row r="873" spans="1:12" x14ac:dyDescent="0.25">
      <c r="A873" s="1">
        <v>41835</v>
      </c>
      <c r="B873" s="2">
        <f t="shared" si="43"/>
        <v>2014</v>
      </c>
      <c r="C873" s="2">
        <f t="shared" si="41"/>
        <v>7</v>
      </c>
      <c r="D873" t="s">
        <v>659</v>
      </c>
      <c r="E873" t="s">
        <v>140</v>
      </c>
      <c r="F873" t="s">
        <v>11</v>
      </c>
      <c r="G873" t="s">
        <v>43</v>
      </c>
      <c r="H873" t="s">
        <v>962</v>
      </c>
      <c r="I873">
        <v>6.54</v>
      </c>
      <c r="J873">
        <v>3</v>
      </c>
      <c r="K873">
        <v>2.68</v>
      </c>
      <c r="L873" t="str">
        <f t="shared" si="42"/>
        <v>Yes</v>
      </c>
    </row>
    <row r="874" spans="1:12" x14ac:dyDescent="0.25">
      <c r="A874" s="1">
        <v>41838</v>
      </c>
      <c r="B874" s="2">
        <f t="shared" si="43"/>
        <v>2014</v>
      </c>
      <c r="C874" s="2">
        <f t="shared" si="41"/>
        <v>7</v>
      </c>
      <c r="D874" t="s">
        <v>963</v>
      </c>
      <c r="E874" t="s">
        <v>95</v>
      </c>
      <c r="F874" t="s">
        <v>34</v>
      </c>
      <c r="G874" t="s">
        <v>35</v>
      </c>
      <c r="H874" t="s">
        <v>964</v>
      </c>
      <c r="I874">
        <v>259.14</v>
      </c>
      <c r="J874">
        <v>4</v>
      </c>
      <c r="K874">
        <v>-25.91</v>
      </c>
      <c r="L874" t="str">
        <f t="shared" si="42"/>
        <v>No</v>
      </c>
    </row>
    <row r="875" spans="1:12" x14ac:dyDescent="0.25">
      <c r="A875" s="1">
        <v>41838</v>
      </c>
      <c r="B875" s="2">
        <f t="shared" si="43"/>
        <v>2014</v>
      </c>
      <c r="C875" s="2">
        <f t="shared" si="41"/>
        <v>7</v>
      </c>
      <c r="D875" t="s">
        <v>965</v>
      </c>
      <c r="E875" t="s">
        <v>149</v>
      </c>
      <c r="F875" t="s">
        <v>11</v>
      </c>
      <c r="G875" t="s">
        <v>20</v>
      </c>
      <c r="H875" t="s">
        <v>966</v>
      </c>
      <c r="I875">
        <v>13.9</v>
      </c>
      <c r="J875">
        <v>2</v>
      </c>
      <c r="K875">
        <v>4.5199999999999996</v>
      </c>
      <c r="L875" t="str">
        <f t="shared" si="42"/>
        <v>Yes</v>
      </c>
    </row>
    <row r="876" spans="1:12" x14ac:dyDescent="0.25">
      <c r="A876" s="1">
        <v>41839</v>
      </c>
      <c r="B876" s="2">
        <f t="shared" si="43"/>
        <v>2014</v>
      </c>
      <c r="C876" s="2">
        <f t="shared" si="41"/>
        <v>7</v>
      </c>
      <c r="D876" t="s">
        <v>967</v>
      </c>
      <c r="E876" t="s">
        <v>613</v>
      </c>
      <c r="F876" t="s">
        <v>39</v>
      </c>
      <c r="G876" t="s">
        <v>40</v>
      </c>
      <c r="H876" t="s">
        <v>933</v>
      </c>
      <c r="I876">
        <v>359.98</v>
      </c>
      <c r="J876">
        <v>2</v>
      </c>
      <c r="K876">
        <v>93.59</v>
      </c>
      <c r="L876" t="str">
        <f t="shared" si="42"/>
        <v>Yes</v>
      </c>
    </row>
    <row r="877" spans="1:12" x14ac:dyDescent="0.25">
      <c r="A877" s="1">
        <v>41839</v>
      </c>
      <c r="B877" s="2">
        <f t="shared" si="43"/>
        <v>2014</v>
      </c>
      <c r="C877" s="2">
        <f t="shared" si="41"/>
        <v>7</v>
      </c>
      <c r="D877" t="s">
        <v>967</v>
      </c>
      <c r="E877" t="s">
        <v>613</v>
      </c>
      <c r="F877" t="s">
        <v>34</v>
      </c>
      <c r="G877" t="s">
        <v>145</v>
      </c>
      <c r="H877" t="s">
        <v>968</v>
      </c>
      <c r="I877">
        <v>70.56</v>
      </c>
      <c r="J877">
        <v>1</v>
      </c>
      <c r="K877">
        <v>-4.03</v>
      </c>
      <c r="L877" t="str">
        <f t="shared" si="42"/>
        <v>No</v>
      </c>
    </row>
    <row r="878" spans="1:12" x14ac:dyDescent="0.25">
      <c r="A878" s="1">
        <v>41839</v>
      </c>
      <c r="B878" s="2">
        <f t="shared" si="43"/>
        <v>2014</v>
      </c>
      <c r="C878" s="2">
        <f t="shared" si="41"/>
        <v>7</v>
      </c>
      <c r="D878" t="s">
        <v>967</v>
      </c>
      <c r="E878" t="s">
        <v>613</v>
      </c>
      <c r="F878" t="s">
        <v>11</v>
      </c>
      <c r="G878" t="s">
        <v>20</v>
      </c>
      <c r="H878" t="s">
        <v>969</v>
      </c>
      <c r="I878">
        <v>20.88</v>
      </c>
      <c r="J878">
        <v>2</v>
      </c>
      <c r="K878">
        <v>9.6</v>
      </c>
      <c r="L878" t="str">
        <f t="shared" si="42"/>
        <v>Yes</v>
      </c>
    </row>
    <row r="879" spans="1:12" x14ac:dyDescent="0.25">
      <c r="A879" s="1">
        <v>41839</v>
      </c>
      <c r="B879" s="2">
        <f t="shared" si="43"/>
        <v>2014</v>
      </c>
      <c r="C879" s="2">
        <f t="shared" si="41"/>
        <v>7</v>
      </c>
      <c r="D879" t="s">
        <v>967</v>
      </c>
      <c r="E879" t="s">
        <v>613</v>
      </c>
      <c r="F879" t="s">
        <v>11</v>
      </c>
      <c r="G879" t="s">
        <v>20</v>
      </c>
      <c r="H879" t="s">
        <v>970</v>
      </c>
      <c r="I879">
        <v>3.81</v>
      </c>
      <c r="J879">
        <v>1</v>
      </c>
      <c r="K879">
        <v>1.83</v>
      </c>
      <c r="L879" t="str">
        <f t="shared" si="42"/>
        <v>Yes</v>
      </c>
    </row>
    <row r="880" spans="1:12" x14ac:dyDescent="0.25">
      <c r="A880" s="1">
        <v>41839</v>
      </c>
      <c r="B880" s="2">
        <f t="shared" si="43"/>
        <v>2014</v>
      </c>
      <c r="C880" s="2">
        <f t="shared" si="41"/>
        <v>7</v>
      </c>
      <c r="D880" t="s">
        <v>971</v>
      </c>
      <c r="E880" t="s">
        <v>515</v>
      </c>
      <c r="F880" t="s">
        <v>11</v>
      </c>
      <c r="G880" t="s">
        <v>20</v>
      </c>
      <c r="H880" t="s">
        <v>972</v>
      </c>
      <c r="I880">
        <v>6.1</v>
      </c>
      <c r="J880">
        <v>2</v>
      </c>
      <c r="K880">
        <v>2.21</v>
      </c>
      <c r="L880" t="str">
        <f t="shared" si="42"/>
        <v>Yes</v>
      </c>
    </row>
    <row r="881" spans="1:12" x14ac:dyDescent="0.25">
      <c r="A881" s="1">
        <v>41840</v>
      </c>
      <c r="B881" s="2">
        <f t="shared" si="43"/>
        <v>2014</v>
      </c>
      <c r="C881" s="2">
        <f t="shared" si="41"/>
        <v>7</v>
      </c>
      <c r="D881" t="s">
        <v>973</v>
      </c>
      <c r="E881" t="s">
        <v>10</v>
      </c>
      <c r="F881" t="s">
        <v>11</v>
      </c>
      <c r="G881" t="s">
        <v>18</v>
      </c>
      <c r="H881" t="s">
        <v>974</v>
      </c>
      <c r="I881">
        <v>342.86</v>
      </c>
      <c r="J881">
        <v>3</v>
      </c>
      <c r="K881">
        <v>38.57</v>
      </c>
      <c r="L881" t="str">
        <f t="shared" si="42"/>
        <v>Yes</v>
      </c>
    </row>
    <row r="882" spans="1:12" x14ac:dyDescent="0.25">
      <c r="A882" s="1">
        <v>41840</v>
      </c>
      <c r="B882" s="2">
        <f t="shared" si="43"/>
        <v>2014</v>
      </c>
      <c r="C882" s="2">
        <f t="shared" si="41"/>
        <v>7</v>
      </c>
      <c r="D882" t="s">
        <v>973</v>
      </c>
      <c r="E882" t="s">
        <v>10</v>
      </c>
      <c r="F882" t="s">
        <v>34</v>
      </c>
      <c r="G882" t="s">
        <v>47</v>
      </c>
      <c r="H882" t="s">
        <v>975</v>
      </c>
      <c r="I882">
        <v>16.739999999999998</v>
      </c>
      <c r="J882">
        <v>5</v>
      </c>
      <c r="K882">
        <v>-14.23</v>
      </c>
      <c r="L882" t="str">
        <f t="shared" si="42"/>
        <v>No</v>
      </c>
    </row>
    <row r="883" spans="1:12" x14ac:dyDescent="0.25">
      <c r="A883" s="1">
        <v>41840</v>
      </c>
      <c r="B883" s="2">
        <f t="shared" si="43"/>
        <v>2014</v>
      </c>
      <c r="C883" s="2">
        <f t="shared" si="41"/>
        <v>7</v>
      </c>
      <c r="D883" t="s">
        <v>973</v>
      </c>
      <c r="E883" t="s">
        <v>10</v>
      </c>
      <c r="F883" t="s">
        <v>34</v>
      </c>
      <c r="G883" t="s">
        <v>35</v>
      </c>
      <c r="H883" t="s">
        <v>976</v>
      </c>
      <c r="I883">
        <v>981.37</v>
      </c>
      <c r="J883">
        <v>2</v>
      </c>
      <c r="K883">
        <v>-140.19999999999999</v>
      </c>
      <c r="L883" t="str">
        <f t="shared" si="42"/>
        <v>No</v>
      </c>
    </row>
    <row r="884" spans="1:12" x14ac:dyDescent="0.25">
      <c r="A884" s="1">
        <v>41840</v>
      </c>
      <c r="B884" s="2">
        <f t="shared" si="43"/>
        <v>2014</v>
      </c>
      <c r="C884" s="2">
        <f t="shared" si="41"/>
        <v>7</v>
      </c>
      <c r="D884" t="s">
        <v>977</v>
      </c>
      <c r="E884" t="s">
        <v>78</v>
      </c>
      <c r="F884" t="s">
        <v>11</v>
      </c>
      <c r="G884" t="s">
        <v>18</v>
      </c>
      <c r="H884" t="s">
        <v>192</v>
      </c>
      <c r="I884">
        <v>25.98</v>
      </c>
      <c r="J884">
        <v>1</v>
      </c>
      <c r="K884">
        <v>-5.2</v>
      </c>
      <c r="L884" t="str">
        <f t="shared" si="42"/>
        <v>No</v>
      </c>
    </row>
    <row r="885" spans="1:12" x14ac:dyDescent="0.25">
      <c r="A885" s="1">
        <v>41840</v>
      </c>
      <c r="B885" s="2">
        <f t="shared" si="43"/>
        <v>2014</v>
      </c>
      <c r="C885" s="2">
        <f t="shared" si="41"/>
        <v>7</v>
      </c>
      <c r="D885" t="s">
        <v>977</v>
      </c>
      <c r="E885" t="s">
        <v>78</v>
      </c>
      <c r="F885" t="s">
        <v>11</v>
      </c>
      <c r="G885" t="s">
        <v>20</v>
      </c>
      <c r="H885" t="s">
        <v>701</v>
      </c>
      <c r="I885">
        <v>27.36</v>
      </c>
      <c r="J885">
        <v>3</v>
      </c>
      <c r="K885">
        <v>-21.89</v>
      </c>
      <c r="L885" t="str">
        <f t="shared" si="42"/>
        <v>No</v>
      </c>
    </row>
    <row r="886" spans="1:12" x14ac:dyDescent="0.25">
      <c r="A886" s="1">
        <v>41840</v>
      </c>
      <c r="B886" s="2">
        <f t="shared" si="43"/>
        <v>2014</v>
      </c>
      <c r="C886" s="2">
        <f t="shared" si="41"/>
        <v>7</v>
      </c>
      <c r="D886" t="s">
        <v>978</v>
      </c>
      <c r="E886" t="s">
        <v>27</v>
      </c>
      <c r="F886" t="s">
        <v>11</v>
      </c>
      <c r="G886" t="s">
        <v>12</v>
      </c>
      <c r="H886" t="s">
        <v>979</v>
      </c>
      <c r="I886">
        <v>104.85</v>
      </c>
      <c r="J886">
        <v>1</v>
      </c>
      <c r="K886">
        <v>50.33</v>
      </c>
      <c r="L886" t="str">
        <f t="shared" si="42"/>
        <v>Yes</v>
      </c>
    </row>
    <row r="887" spans="1:12" x14ac:dyDescent="0.25">
      <c r="A887" s="1">
        <v>41840</v>
      </c>
      <c r="B887" s="2">
        <f t="shared" si="43"/>
        <v>2014</v>
      </c>
      <c r="C887" s="2">
        <f t="shared" si="41"/>
        <v>7</v>
      </c>
      <c r="D887" t="s">
        <v>978</v>
      </c>
      <c r="E887" t="s">
        <v>27</v>
      </c>
      <c r="F887" t="s">
        <v>11</v>
      </c>
      <c r="G887" t="s">
        <v>20</v>
      </c>
      <c r="H887" t="s">
        <v>980</v>
      </c>
      <c r="I887">
        <v>8.6999999999999993</v>
      </c>
      <c r="J887">
        <v>2</v>
      </c>
      <c r="K887">
        <v>3.16</v>
      </c>
      <c r="L887" t="str">
        <f t="shared" si="42"/>
        <v>Yes</v>
      </c>
    </row>
    <row r="888" spans="1:12" x14ac:dyDescent="0.25">
      <c r="A888" s="1">
        <v>41840</v>
      </c>
      <c r="B888" s="2">
        <f t="shared" si="43"/>
        <v>2014</v>
      </c>
      <c r="C888" s="2">
        <f t="shared" si="41"/>
        <v>7</v>
      </c>
      <c r="D888" t="s">
        <v>978</v>
      </c>
      <c r="E888" t="s">
        <v>27</v>
      </c>
      <c r="F888" t="s">
        <v>11</v>
      </c>
      <c r="G888" t="s">
        <v>12</v>
      </c>
      <c r="H888" t="s">
        <v>981</v>
      </c>
      <c r="I888">
        <v>19.920000000000002</v>
      </c>
      <c r="J888">
        <v>4</v>
      </c>
      <c r="K888">
        <v>9.76</v>
      </c>
      <c r="L888" t="str">
        <f t="shared" si="42"/>
        <v>Yes</v>
      </c>
    </row>
    <row r="889" spans="1:12" x14ac:dyDescent="0.25">
      <c r="A889" s="1">
        <v>41840</v>
      </c>
      <c r="B889" s="2">
        <f t="shared" si="43"/>
        <v>2014</v>
      </c>
      <c r="C889" s="2">
        <f t="shared" si="41"/>
        <v>7</v>
      </c>
      <c r="D889" t="s">
        <v>978</v>
      </c>
      <c r="E889" t="s">
        <v>27</v>
      </c>
      <c r="F889" t="s">
        <v>34</v>
      </c>
      <c r="G889" t="s">
        <v>47</v>
      </c>
      <c r="H889" t="s">
        <v>982</v>
      </c>
      <c r="I889">
        <v>43.02</v>
      </c>
      <c r="J889">
        <v>3</v>
      </c>
      <c r="K889">
        <v>15.49</v>
      </c>
      <c r="L889" t="str">
        <f t="shared" si="42"/>
        <v>Yes</v>
      </c>
    </row>
    <row r="890" spans="1:12" x14ac:dyDescent="0.25">
      <c r="A890" s="1">
        <v>41840</v>
      </c>
      <c r="B890" s="2">
        <f t="shared" si="43"/>
        <v>2014</v>
      </c>
      <c r="C890" s="2">
        <f t="shared" si="41"/>
        <v>7</v>
      </c>
      <c r="D890" t="s">
        <v>983</v>
      </c>
      <c r="E890" t="s">
        <v>27</v>
      </c>
      <c r="F890" t="s">
        <v>11</v>
      </c>
      <c r="G890" t="s">
        <v>20</v>
      </c>
      <c r="H890" t="s">
        <v>984</v>
      </c>
      <c r="I890">
        <v>89.71</v>
      </c>
      <c r="J890">
        <v>6</v>
      </c>
      <c r="K890">
        <v>30.28</v>
      </c>
      <c r="L890" t="str">
        <f t="shared" si="42"/>
        <v>Yes</v>
      </c>
    </row>
    <row r="891" spans="1:12" x14ac:dyDescent="0.25">
      <c r="A891" s="1">
        <v>41840</v>
      </c>
      <c r="B891" s="2">
        <f t="shared" si="43"/>
        <v>2014</v>
      </c>
      <c r="C891" s="2">
        <f t="shared" si="41"/>
        <v>7</v>
      </c>
      <c r="D891" t="s">
        <v>983</v>
      </c>
      <c r="E891" t="s">
        <v>27</v>
      </c>
      <c r="F891" t="s">
        <v>11</v>
      </c>
      <c r="G891" t="s">
        <v>12</v>
      </c>
      <c r="H891" t="s">
        <v>985</v>
      </c>
      <c r="I891">
        <v>22.83</v>
      </c>
      <c r="J891">
        <v>3</v>
      </c>
      <c r="K891">
        <v>10.73</v>
      </c>
      <c r="L891" t="str">
        <f t="shared" si="42"/>
        <v>Yes</v>
      </c>
    </row>
    <row r="892" spans="1:12" x14ac:dyDescent="0.25">
      <c r="A892" s="1">
        <v>41840</v>
      </c>
      <c r="B892" s="2">
        <f t="shared" si="43"/>
        <v>2014</v>
      </c>
      <c r="C892" s="2">
        <f t="shared" si="41"/>
        <v>7</v>
      </c>
      <c r="D892" t="s">
        <v>387</v>
      </c>
      <c r="E892" t="s">
        <v>27</v>
      </c>
      <c r="F892" t="s">
        <v>39</v>
      </c>
      <c r="G892" t="s">
        <v>52</v>
      </c>
      <c r="H892" t="s">
        <v>986</v>
      </c>
      <c r="I892">
        <v>41.94</v>
      </c>
      <c r="J892">
        <v>2</v>
      </c>
      <c r="K892">
        <v>15.1</v>
      </c>
      <c r="L892" t="str">
        <f t="shared" si="42"/>
        <v>Yes</v>
      </c>
    </row>
    <row r="893" spans="1:12" x14ac:dyDescent="0.25">
      <c r="A893" s="1">
        <v>41840</v>
      </c>
      <c r="B893" s="2">
        <f t="shared" si="43"/>
        <v>2014</v>
      </c>
      <c r="C893" s="2">
        <f t="shared" si="41"/>
        <v>7</v>
      </c>
      <c r="D893" t="s">
        <v>387</v>
      </c>
      <c r="E893" t="s">
        <v>27</v>
      </c>
      <c r="F893" t="s">
        <v>11</v>
      </c>
      <c r="G893" t="s">
        <v>12</v>
      </c>
      <c r="H893" t="s">
        <v>987</v>
      </c>
      <c r="I893">
        <v>11.96</v>
      </c>
      <c r="J893">
        <v>2</v>
      </c>
      <c r="K893">
        <v>5.86</v>
      </c>
      <c r="L893" t="str">
        <f t="shared" si="42"/>
        <v>Yes</v>
      </c>
    </row>
    <row r="894" spans="1:12" x14ac:dyDescent="0.25">
      <c r="A894" s="1">
        <v>41840</v>
      </c>
      <c r="B894" s="2">
        <f t="shared" si="43"/>
        <v>2014</v>
      </c>
      <c r="C894" s="2">
        <f t="shared" si="41"/>
        <v>7</v>
      </c>
      <c r="D894" t="s">
        <v>387</v>
      </c>
      <c r="E894" t="s">
        <v>27</v>
      </c>
      <c r="F894" t="s">
        <v>11</v>
      </c>
      <c r="G894" t="s">
        <v>24</v>
      </c>
      <c r="H894" t="s">
        <v>988</v>
      </c>
      <c r="I894">
        <v>13.12</v>
      </c>
      <c r="J894">
        <v>4</v>
      </c>
      <c r="K894">
        <v>3.8</v>
      </c>
      <c r="L894" t="str">
        <f t="shared" si="42"/>
        <v>Yes</v>
      </c>
    </row>
    <row r="895" spans="1:12" x14ac:dyDescent="0.25">
      <c r="A895" s="1">
        <v>41840</v>
      </c>
      <c r="B895" s="2">
        <f t="shared" si="43"/>
        <v>2014</v>
      </c>
      <c r="C895" s="2">
        <f t="shared" si="41"/>
        <v>7</v>
      </c>
      <c r="D895" t="s">
        <v>387</v>
      </c>
      <c r="E895" t="s">
        <v>27</v>
      </c>
      <c r="F895" t="s">
        <v>11</v>
      </c>
      <c r="G895" t="s">
        <v>18</v>
      </c>
      <c r="H895" t="s">
        <v>308</v>
      </c>
      <c r="I895">
        <v>535.41</v>
      </c>
      <c r="J895">
        <v>3</v>
      </c>
      <c r="K895">
        <v>160.62</v>
      </c>
      <c r="L895" t="str">
        <f t="shared" si="42"/>
        <v>Yes</v>
      </c>
    </row>
    <row r="896" spans="1:12" x14ac:dyDescent="0.25">
      <c r="A896" s="1">
        <v>41841</v>
      </c>
      <c r="B896" s="2">
        <f t="shared" si="43"/>
        <v>2014</v>
      </c>
      <c r="C896" s="2">
        <f t="shared" si="41"/>
        <v>7</v>
      </c>
      <c r="D896" t="s">
        <v>989</v>
      </c>
      <c r="E896" t="s">
        <v>27</v>
      </c>
      <c r="F896" t="s">
        <v>11</v>
      </c>
      <c r="G896" t="s">
        <v>24</v>
      </c>
      <c r="H896" t="s">
        <v>990</v>
      </c>
      <c r="I896">
        <v>99.2</v>
      </c>
      <c r="J896">
        <v>5</v>
      </c>
      <c r="K896">
        <v>25.79</v>
      </c>
      <c r="L896" t="str">
        <f t="shared" si="42"/>
        <v>Yes</v>
      </c>
    </row>
    <row r="897" spans="1:12" x14ac:dyDescent="0.25">
      <c r="A897" s="1">
        <v>41841</v>
      </c>
      <c r="B897" s="2">
        <f t="shared" si="43"/>
        <v>2014</v>
      </c>
      <c r="C897" s="2">
        <f t="shared" si="41"/>
        <v>7</v>
      </c>
      <c r="D897" t="s">
        <v>989</v>
      </c>
      <c r="E897" t="s">
        <v>27</v>
      </c>
      <c r="F897" t="s">
        <v>34</v>
      </c>
      <c r="G897" t="s">
        <v>35</v>
      </c>
      <c r="H897" t="s">
        <v>991</v>
      </c>
      <c r="I897">
        <v>801.57</v>
      </c>
      <c r="J897">
        <v>2</v>
      </c>
      <c r="K897">
        <v>50.1</v>
      </c>
      <c r="L897" t="str">
        <f t="shared" si="42"/>
        <v>Yes</v>
      </c>
    </row>
    <row r="898" spans="1:12" x14ac:dyDescent="0.25">
      <c r="A898" s="1">
        <v>41841</v>
      </c>
      <c r="B898" s="2">
        <f t="shared" si="43"/>
        <v>2014</v>
      </c>
      <c r="C898" s="2">
        <f t="shared" ref="C898:C961" si="44">MONTH(A898)</f>
        <v>7</v>
      </c>
      <c r="D898" t="s">
        <v>989</v>
      </c>
      <c r="E898" t="s">
        <v>27</v>
      </c>
      <c r="F898" t="s">
        <v>34</v>
      </c>
      <c r="G898" t="s">
        <v>145</v>
      </c>
      <c r="H898" t="s">
        <v>322</v>
      </c>
      <c r="I898">
        <v>272.85000000000002</v>
      </c>
      <c r="J898">
        <v>1</v>
      </c>
      <c r="K898">
        <v>27.28</v>
      </c>
      <c r="L898" t="str">
        <f t="shared" ref="L898:L961" si="45">IF(K898=0,"Break-Even",IF(K898&gt;0,"Yes","No"))</f>
        <v>Yes</v>
      </c>
    </row>
    <row r="899" spans="1:12" x14ac:dyDescent="0.25">
      <c r="A899" s="1">
        <v>41841</v>
      </c>
      <c r="B899" s="2">
        <f t="shared" si="43"/>
        <v>2014</v>
      </c>
      <c r="C899" s="2">
        <f t="shared" si="44"/>
        <v>7</v>
      </c>
      <c r="D899" t="s">
        <v>992</v>
      </c>
      <c r="E899" t="s">
        <v>10</v>
      </c>
      <c r="F899" t="s">
        <v>11</v>
      </c>
      <c r="G899" t="s">
        <v>92</v>
      </c>
      <c r="H899" t="s">
        <v>686</v>
      </c>
      <c r="I899">
        <v>4.99</v>
      </c>
      <c r="J899">
        <v>3</v>
      </c>
      <c r="K899">
        <v>-12.98</v>
      </c>
      <c r="L899" t="str">
        <f t="shared" si="45"/>
        <v>No</v>
      </c>
    </row>
    <row r="900" spans="1:12" x14ac:dyDescent="0.25">
      <c r="A900" s="1">
        <v>41841</v>
      </c>
      <c r="B900" s="2">
        <f t="shared" si="43"/>
        <v>2014</v>
      </c>
      <c r="C900" s="2">
        <f t="shared" si="44"/>
        <v>7</v>
      </c>
      <c r="D900" t="s">
        <v>992</v>
      </c>
      <c r="E900" t="s">
        <v>10</v>
      </c>
      <c r="F900" t="s">
        <v>11</v>
      </c>
      <c r="G900" t="s">
        <v>63</v>
      </c>
      <c r="H900" t="s">
        <v>993</v>
      </c>
      <c r="I900">
        <v>87.92</v>
      </c>
      <c r="J900">
        <v>5</v>
      </c>
      <c r="K900">
        <v>29.67</v>
      </c>
      <c r="L900" t="str">
        <f t="shared" si="45"/>
        <v>Yes</v>
      </c>
    </row>
    <row r="901" spans="1:12" x14ac:dyDescent="0.25">
      <c r="A901" s="1">
        <v>41841</v>
      </c>
      <c r="B901" s="2">
        <f t="shared" si="43"/>
        <v>2014</v>
      </c>
      <c r="C901" s="2">
        <f t="shared" si="44"/>
        <v>7</v>
      </c>
      <c r="D901" t="s">
        <v>992</v>
      </c>
      <c r="E901" t="s">
        <v>10</v>
      </c>
      <c r="F901" t="s">
        <v>34</v>
      </c>
      <c r="G901" t="s">
        <v>35</v>
      </c>
      <c r="H901" t="s">
        <v>994</v>
      </c>
      <c r="I901">
        <v>657.93</v>
      </c>
      <c r="J901">
        <v>5</v>
      </c>
      <c r="K901">
        <v>-93.99</v>
      </c>
      <c r="L901" t="str">
        <f t="shared" si="45"/>
        <v>No</v>
      </c>
    </row>
    <row r="902" spans="1:12" x14ac:dyDescent="0.25">
      <c r="A902" s="1">
        <v>41841</v>
      </c>
      <c r="B902" s="2">
        <f t="shared" si="43"/>
        <v>2014</v>
      </c>
      <c r="C902" s="2">
        <f t="shared" si="44"/>
        <v>7</v>
      </c>
      <c r="D902" t="s">
        <v>992</v>
      </c>
      <c r="E902" t="s">
        <v>10</v>
      </c>
      <c r="F902" t="s">
        <v>11</v>
      </c>
      <c r="G902" t="s">
        <v>20</v>
      </c>
      <c r="H902" t="s">
        <v>995</v>
      </c>
      <c r="I902">
        <v>1.04</v>
      </c>
      <c r="J902">
        <v>1</v>
      </c>
      <c r="K902">
        <v>-1.83</v>
      </c>
      <c r="L902" t="str">
        <f t="shared" si="45"/>
        <v>No</v>
      </c>
    </row>
    <row r="903" spans="1:12" x14ac:dyDescent="0.25">
      <c r="A903" s="1">
        <v>41841</v>
      </c>
      <c r="B903" s="2">
        <f t="shared" si="43"/>
        <v>2014</v>
      </c>
      <c r="C903" s="2">
        <f t="shared" si="44"/>
        <v>7</v>
      </c>
      <c r="D903" t="s">
        <v>635</v>
      </c>
      <c r="E903" t="s">
        <v>996</v>
      </c>
      <c r="F903" t="s">
        <v>39</v>
      </c>
      <c r="G903" t="s">
        <v>40</v>
      </c>
      <c r="H903" t="s">
        <v>391</v>
      </c>
      <c r="I903">
        <v>35.979999999999997</v>
      </c>
      <c r="J903">
        <v>2</v>
      </c>
      <c r="K903">
        <v>10.07</v>
      </c>
      <c r="L903" t="str">
        <f t="shared" si="45"/>
        <v>Yes</v>
      </c>
    </row>
    <row r="904" spans="1:12" x14ac:dyDescent="0.25">
      <c r="A904" s="1">
        <v>41842</v>
      </c>
      <c r="B904" s="2">
        <f t="shared" si="43"/>
        <v>2014</v>
      </c>
      <c r="C904" s="2">
        <f t="shared" si="44"/>
        <v>7</v>
      </c>
      <c r="D904" t="s">
        <v>997</v>
      </c>
      <c r="E904" t="s">
        <v>149</v>
      </c>
      <c r="F904" t="s">
        <v>11</v>
      </c>
      <c r="G904" t="s">
        <v>24</v>
      </c>
      <c r="H904" t="s">
        <v>998</v>
      </c>
      <c r="I904">
        <v>5.96</v>
      </c>
      <c r="J904">
        <v>2</v>
      </c>
      <c r="K904">
        <v>1.67</v>
      </c>
      <c r="L904" t="str">
        <f t="shared" si="45"/>
        <v>Yes</v>
      </c>
    </row>
    <row r="905" spans="1:12" x14ac:dyDescent="0.25">
      <c r="A905" s="1">
        <v>41842</v>
      </c>
      <c r="B905" s="2">
        <f t="shared" si="43"/>
        <v>2014</v>
      </c>
      <c r="C905" s="2">
        <f t="shared" si="44"/>
        <v>7</v>
      </c>
      <c r="D905" t="s">
        <v>997</v>
      </c>
      <c r="E905" t="s">
        <v>149</v>
      </c>
      <c r="F905" t="s">
        <v>39</v>
      </c>
      <c r="G905" t="s">
        <v>52</v>
      </c>
      <c r="H905" t="s">
        <v>999</v>
      </c>
      <c r="I905">
        <v>159.97999999999999</v>
      </c>
      <c r="J905">
        <v>2</v>
      </c>
      <c r="K905">
        <v>57.59</v>
      </c>
      <c r="L905" t="str">
        <f t="shared" si="45"/>
        <v>Yes</v>
      </c>
    </row>
    <row r="906" spans="1:12" x14ac:dyDescent="0.25">
      <c r="A906" s="1">
        <v>41842</v>
      </c>
      <c r="B906" s="2">
        <f t="shared" si="43"/>
        <v>2014</v>
      </c>
      <c r="C906" s="2">
        <f t="shared" si="44"/>
        <v>7</v>
      </c>
      <c r="D906" t="s">
        <v>667</v>
      </c>
      <c r="E906" t="s">
        <v>27</v>
      </c>
      <c r="F906" t="s">
        <v>11</v>
      </c>
      <c r="G906" t="s">
        <v>24</v>
      </c>
      <c r="H906" t="s">
        <v>1000</v>
      </c>
      <c r="I906">
        <v>11.52</v>
      </c>
      <c r="J906">
        <v>4</v>
      </c>
      <c r="K906">
        <v>3.23</v>
      </c>
      <c r="L906" t="str">
        <f t="shared" si="45"/>
        <v>Yes</v>
      </c>
    </row>
    <row r="907" spans="1:12" x14ac:dyDescent="0.25">
      <c r="A907" s="1">
        <v>41842</v>
      </c>
      <c r="B907" s="2">
        <f t="shared" si="43"/>
        <v>2014</v>
      </c>
      <c r="C907" s="2">
        <f t="shared" si="44"/>
        <v>7</v>
      </c>
      <c r="D907" t="s">
        <v>667</v>
      </c>
      <c r="E907" t="s">
        <v>27</v>
      </c>
      <c r="F907" t="s">
        <v>34</v>
      </c>
      <c r="G907" t="s">
        <v>35</v>
      </c>
      <c r="H907" t="s">
        <v>918</v>
      </c>
      <c r="I907">
        <v>717.72</v>
      </c>
      <c r="J907">
        <v>3</v>
      </c>
      <c r="K907">
        <v>71.77</v>
      </c>
      <c r="L907" t="str">
        <f t="shared" si="45"/>
        <v>Yes</v>
      </c>
    </row>
    <row r="908" spans="1:12" x14ac:dyDescent="0.25">
      <c r="A908" s="1">
        <v>41842</v>
      </c>
      <c r="B908" s="2">
        <f t="shared" ref="B908:B971" si="46">YEAR(A908)</f>
        <v>2014</v>
      </c>
      <c r="C908" s="2">
        <f t="shared" si="44"/>
        <v>7</v>
      </c>
      <c r="D908" t="s">
        <v>667</v>
      </c>
      <c r="E908" t="s">
        <v>27</v>
      </c>
      <c r="F908" t="s">
        <v>11</v>
      </c>
      <c r="G908" t="s">
        <v>18</v>
      </c>
      <c r="H908" t="s">
        <v>1001</v>
      </c>
      <c r="I908">
        <v>236.5</v>
      </c>
      <c r="J908">
        <v>10</v>
      </c>
      <c r="K908">
        <v>68.59</v>
      </c>
      <c r="L908" t="str">
        <f t="shared" si="45"/>
        <v>Yes</v>
      </c>
    </row>
    <row r="909" spans="1:12" x14ac:dyDescent="0.25">
      <c r="A909" s="1">
        <v>41842</v>
      </c>
      <c r="B909" s="2">
        <f t="shared" si="46"/>
        <v>2014</v>
      </c>
      <c r="C909" s="2">
        <f t="shared" si="44"/>
        <v>7</v>
      </c>
      <c r="D909" t="s">
        <v>667</v>
      </c>
      <c r="E909" t="s">
        <v>27</v>
      </c>
      <c r="F909" t="s">
        <v>34</v>
      </c>
      <c r="G909" t="s">
        <v>145</v>
      </c>
      <c r="H909" t="s">
        <v>1002</v>
      </c>
      <c r="I909">
        <v>170.35</v>
      </c>
      <c r="J909">
        <v>3</v>
      </c>
      <c r="K909">
        <v>19.16</v>
      </c>
      <c r="L909" t="str">
        <f t="shared" si="45"/>
        <v>Yes</v>
      </c>
    </row>
    <row r="910" spans="1:12" x14ac:dyDescent="0.25">
      <c r="A910" s="1">
        <v>41842</v>
      </c>
      <c r="B910" s="2">
        <f t="shared" si="46"/>
        <v>2014</v>
      </c>
      <c r="C910" s="2">
        <f t="shared" si="44"/>
        <v>7</v>
      </c>
      <c r="D910" t="s">
        <v>1003</v>
      </c>
      <c r="E910" t="s">
        <v>27</v>
      </c>
      <c r="F910" t="s">
        <v>11</v>
      </c>
      <c r="G910" t="s">
        <v>24</v>
      </c>
      <c r="H910" t="s">
        <v>459</v>
      </c>
      <c r="I910">
        <v>19.68</v>
      </c>
      <c r="J910">
        <v>6</v>
      </c>
      <c r="K910">
        <v>6.49</v>
      </c>
      <c r="L910" t="str">
        <f t="shared" si="45"/>
        <v>Yes</v>
      </c>
    </row>
    <row r="911" spans="1:12" x14ac:dyDescent="0.25">
      <c r="A911" s="1">
        <v>41842</v>
      </c>
      <c r="B911" s="2">
        <f t="shared" si="46"/>
        <v>2014</v>
      </c>
      <c r="C911" s="2">
        <f t="shared" si="44"/>
        <v>7</v>
      </c>
      <c r="D911" t="s">
        <v>1004</v>
      </c>
      <c r="E911" t="s">
        <v>10</v>
      </c>
      <c r="F911" t="s">
        <v>11</v>
      </c>
      <c r="G911" t="s">
        <v>18</v>
      </c>
      <c r="H911" t="s">
        <v>115</v>
      </c>
      <c r="I911">
        <v>26.63</v>
      </c>
      <c r="J911">
        <v>1</v>
      </c>
      <c r="K911">
        <v>1.33</v>
      </c>
      <c r="L911" t="str">
        <f t="shared" si="45"/>
        <v>Yes</v>
      </c>
    </row>
    <row r="912" spans="1:12" x14ac:dyDescent="0.25">
      <c r="A912" s="1">
        <v>41843</v>
      </c>
      <c r="B912" s="2">
        <f t="shared" si="46"/>
        <v>2014</v>
      </c>
      <c r="C912" s="2">
        <f t="shared" si="44"/>
        <v>7</v>
      </c>
      <c r="D912" t="s">
        <v>1005</v>
      </c>
      <c r="E912" t="s">
        <v>95</v>
      </c>
      <c r="F912" t="s">
        <v>11</v>
      </c>
      <c r="G912" t="s">
        <v>20</v>
      </c>
      <c r="H912" t="s">
        <v>980</v>
      </c>
      <c r="I912">
        <v>8.16</v>
      </c>
      <c r="J912">
        <v>5</v>
      </c>
      <c r="K912">
        <v>-5.71</v>
      </c>
      <c r="L912" t="str">
        <f t="shared" si="45"/>
        <v>No</v>
      </c>
    </row>
    <row r="913" spans="1:12" x14ac:dyDescent="0.25">
      <c r="A913" s="1">
        <v>41843</v>
      </c>
      <c r="B913" s="2">
        <f t="shared" si="46"/>
        <v>2014</v>
      </c>
      <c r="C913" s="2">
        <f t="shared" si="44"/>
        <v>7</v>
      </c>
      <c r="D913" t="s">
        <v>1005</v>
      </c>
      <c r="E913" t="s">
        <v>95</v>
      </c>
      <c r="F913" t="s">
        <v>39</v>
      </c>
      <c r="G913" t="s">
        <v>52</v>
      </c>
      <c r="H913" t="s">
        <v>905</v>
      </c>
      <c r="I913">
        <v>1023.94</v>
      </c>
      <c r="J913">
        <v>8</v>
      </c>
      <c r="K913">
        <v>179.19</v>
      </c>
      <c r="L913" t="str">
        <f t="shared" si="45"/>
        <v>Yes</v>
      </c>
    </row>
    <row r="914" spans="1:12" x14ac:dyDescent="0.25">
      <c r="A914" s="1">
        <v>41843</v>
      </c>
      <c r="B914" s="2">
        <f t="shared" si="46"/>
        <v>2014</v>
      </c>
      <c r="C914" s="2">
        <f t="shared" si="44"/>
        <v>7</v>
      </c>
      <c r="D914" t="s">
        <v>1005</v>
      </c>
      <c r="E914" t="s">
        <v>95</v>
      </c>
      <c r="F914" t="s">
        <v>11</v>
      </c>
      <c r="G914" t="s">
        <v>24</v>
      </c>
      <c r="H914" t="s">
        <v>1006</v>
      </c>
      <c r="I914">
        <v>9.24</v>
      </c>
      <c r="J914">
        <v>1</v>
      </c>
      <c r="K914">
        <v>0.92</v>
      </c>
      <c r="L914" t="str">
        <f t="shared" si="45"/>
        <v>Yes</v>
      </c>
    </row>
    <row r="915" spans="1:12" x14ac:dyDescent="0.25">
      <c r="A915" s="1">
        <v>41843</v>
      </c>
      <c r="B915" s="2">
        <f t="shared" si="46"/>
        <v>2014</v>
      </c>
      <c r="C915" s="2">
        <f t="shared" si="44"/>
        <v>7</v>
      </c>
      <c r="D915" t="s">
        <v>1005</v>
      </c>
      <c r="E915" t="s">
        <v>95</v>
      </c>
      <c r="F915" t="s">
        <v>39</v>
      </c>
      <c r="G915" t="s">
        <v>52</v>
      </c>
      <c r="H915" t="s">
        <v>1007</v>
      </c>
      <c r="I915">
        <v>479.04</v>
      </c>
      <c r="J915">
        <v>10</v>
      </c>
      <c r="K915">
        <v>-29.94</v>
      </c>
      <c r="L915" t="str">
        <f t="shared" si="45"/>
        <v>No</v>
      </c>
    </row>
    <row r="916" spans="1:12" x14ac:dyDescent="0.25">
      <c r="A916" s="1">
        <v>41843</v>
      </c>
      <c r="B916" s="2">
        <f t="shared" si="46"/>
        <v>2014</v>
      </c>
      <c r="C916" s="2">
        <f t="shared" si="44"/>
        <v>7</v>
      </c>
      <c r="D916" t="s">
        <v>664</v>
      </c>
      <c r="E916" t="s">
        <v>149</v>
      </c>
      <c r="F916" t="s">
        <v>39</v>
      </c>
      <c r="G916" t="s">
        <v>52</v>
      </c>
      <c r="H916" t="s">
        <v>1008</v>
      </c>
      <c r="I916">
        <v>99.98</v>
      </c>
      <c r="J916">
        <v>2</v>
      </c>
      <c r="K916">
        <v>8</v>
      </c>
      <c r="L916" t="str">
        <f t="shared" si="45"/>
        <v>Yes</v>
      </c>
    </row>
    <row r="917" spans="1:12" x14ac:dyDescent="0.25">
      <c r="A917" s="1">
        <v>41843</v>
      </c>
      <c r="B917" s="2">
        <f t="shared" si="46"/>
        <v>2014</v>
      </c>
      <c r="C917" s="2">
        <f t="shared" si="44"/>
        <v>7</v>
      </c>
      <c r="D917" t="s">
        <v>1009</v>
      </c>
      <c r="E917" t="s">
        <v>27</v>
      </c>
      <c r="F917" t="s">
        <v>39</v>
      </c>
      <c r="G917" t="s">
        <v>40</v>
      </c>
      <c r="H917" t="s">
        <v>720</v>
      </c>
      <c r="I917">
        <v>604.75</v>
      </c>
      <c r="J917">
        <v>6</v>
      </c>
      <c r="K917">
        <v>60.48</v>
      </c>
      <c r="L917" t="str">
        <f t="shared" si="45"/>
        <v>Yes</v>
      </c>
    </row>
    <row r="918" spans="1:12" x14ac:dyDescent="0.25">
      <c r="A918" s="1">
        <v>41843</v>
      </c>
      <c r="B918" s="2">
        <f t="shared" si="46"/>
        <v>2014</v>
      </c>
      <c r="C918" s="2">
        <f t="shared" si="44"/>
        <v>7</v>
      </c>
      <c r="D918" t="s">
        <v>1009</v>
      </c>
      <c r="E918" t="s">
        <v>27</v>
      </c>
      <c r="F918" t="s">
        <v>11</v>
      </c>
      <c r="G918" t="s">
        <v>200</v>
      </c>
      <c r="H918" t="s">
        <v>1010</v>
      </c>
      <c r="I918">
        <v>40.700000000000003</v>
      </c>
      <c r="J918">
        <v>5</v>
      </c>
      <c r="K918">
        <v>11.8</v>
      </c>
      <c r="L918" t="str">
        <f t="shared" si="45"/>
        <v>Yes</v>
      </c>
    </row>
    <row r="919" spans="1:12" x14ac:dyDescent="0.25">
      <c r="A919" s="1">
        <v>41843</v>
      </c>
      <c r="B919" s="2">
        <f t="shared" si="46"/>
        <v>2014</v>
      </c>
      <c r="C919" s="2">
        <f t="shared" si="44"/>
        <v>7</v>
      </c>
      <c r="D919" t="s">
        <v>1009</v>
      </c>
      <c r="E919" t="s">
        <v>27</v>
      </c>
      <c r="F919" t="s">
        <v>39</v>
      </c>
      <c r="G919" t="s">
        <v>40</v>
      </c>
      <c r="H919" t="s">
        <v>568</v>
      </c>
      <c r="I919">
        <v>302.38</v>
      </c>
      <c r="J919">
        <v>3</v>
      </c>
      <c r="K919">
        <v>37.799999999999997</v>
      </c>
      <c r="L919" t="str">
        <f t="shared" si="45"/>
        <v>Yes</v>
      </c>
    </row>
    <row r="920" spans="1:12" x14ac:dyDescent="0.25">
      <c r="A920" s="1">
        <v>41843</v>
      </c>
      <c r="B920" s="2">
        <f t="shared" si="46"/>
        <v>2014</v>
      </c>
      <c r="C920" s="2">
        <f t="shared" si="44"/>
        <v>7</v>
      </c>
      <c r="D920" t="s">
        <v>1009</v>
      </c>
      <c r="E920" t="s">
        <v>27</v>
      </c>
      <c r="F920" t="s">
        <v>39</v>
      </c>
      <c r="G920" t="s">
        <v>52</v>
      </c>
      <c r="H920" t="s">
        <v>1011</v>
      </c>
      <c r="I920">
        <v>45</v>
      </c>
      <c r="J920">
        <v>3</v>
      </c>
      <c r="K920">
        <v>4.95</v>
      </c>
      <c r="L920" t="str">
        <f t="shared" si="45"/>
        <v>Yes</v>
      </c>
    </row>
    <row r="921" spans="1:12" x14ac:dyDescent="0.25">
      <c r="A921" s="1">
        <v>41845</v>
      </c>
      <c r="B921" s="2">
        <f t="shared" si="46"/>
        <v>2014</v>
      </c>
      <c r="C921" s="2">
        <f t="shared" si="44"/>
        <v>7</v>
      </c>
      <c r="D921" t="s">
        <v>1012</v>
      </c>
      <c r="E921" t="s">
        <v>27</v>
      </c>
      <c r="F921" t="s">
        <v>11</v>
      </c>
      <c r="G921" t="s">
        <v>18</v>
      </c>
      <c r="H921" t="s">
        <v>1013</v>
      </c>
      <c r="I921">
        <v>53.72</v>
      </c>
      <c r="J921">
        <v>4</v>
      </c>
      <c r="K921">
        <v>15.04</v>
      </c>
      <c r="L921" t="str">
        <f t="shared" si="45"/>
        <v>Yes</v>
      </c>
    </row>
    <row r="922" spans="1:12" x14ac:dyDescent="0.25">
      <c r="A922" s="1">
        <v>41845</v>
      </c>
      <c r="B922" s="2">
        <f t="shared" si="46"/>
        <v>2014</v>
      </c>
      <c r="C922" s="2">
        <f t="shared" si="44"/>
        <v>7</v>
      </c>
      <c r="D922" t="s">
        <v>1012</v>
      </c>
      <c r="E922" t="s">
        <v>27</v>
      </c>
      <c r="F922" t="s">
        <v>11</v>
      </c>
      <c r="G922" t="s">
        <v>200</v>
      </c>
      <c r="H922" t="s">
        <v>1014</v>
      </c>
      <c r="I922">
        <v>8187.65</v>
      </c>
      <c r="J922">
        <v>5</v>
      </c>
      <c r="K922">
        <v>327.51</v>
      </c>
      <c r="L922" t="str">
        <f t="shared" si="45"/>
        <v>Yes</v>
      </c>
    </row>
    <row r="923" spans="1:12" x14ac:dyDescent="0.25">
      <c r="A923" s="1">
        <v>41845</v>
      </c>
      <c r="B923" s="2">
        <f t="shared" si="46"/>
        <v>2014</v>
      </c>
      <c r="C923" s="2">
        <f t="shared" si="44"/>
        <v>7</v>
      </c>
      <c r="D923" t="s">
        <v>1012</v>
      </c>
      <c r="E923" t="s">
        <v>27</v>
      </c>
      <c r="F923" t="s">
        <v>34</v>
      </c>
      <c r="G923" t="s">
        <v>47</v>
      </c>
      <c r="H923" t="s">
        <v>1015</v>
      </c>
      <c r="I923">
        <v>77.92</v>
      </c>
      <c r="J923">
        <v>8</v>
      </c>
      <c r="K923">
        <v>34.28</v>
      </c>
      <c r="L923" t="str">
        <f t="shared" si="45"/>
        <v>Yes</v>
      </c>
    </row>
    <row r="924" spans="1:12" x14ac:dyDescent="0.25">
      <c r="A924" s="1">
        <v>41845</v>
      </c>
      <c r="B924" s="2">
        <f t="shared" si="46"/>
        <v>2014</v>
      </c>
      <c r="C924" s="2">
        <f t="shared" si="44"/>
        <v>7</v>
      </c>
      <c r="D924" t="s">
        <v>230</v>
      </c>
      <c r="E924" t="s">
        <v>27</v>
      </c>
      <c r="F924" t="s">
        <v>11</v>
      </c>
      <c r="G924" t="s">
        <v>12</v>
      </c>
      <c r="H924" t="s">
        <v>327</v>
      </c>
      <c r="I924">
        <v>6.48</v>
      </c>
      <c r="J924">
        <v>1</v>
      </c>
      <c r="K924">
        <v>3.18</v>
      </c>
      <c r="L924" t="str">
        <f t="shared" si="45"/>
        <v>Yes</v>
      </c>
    </row>
    <row r="925" spans="1:12" x14ac:dyDescent="0.25">
      <c r="A925" s="1">
        <v>41845</v>
      </c>
      <c r="B925" s="2">
        <f t="shared" si="46"/>
        <v>2014</v>
      </c>
      <c r="C925" s="2">
        <f t="shared" si="44"/>
        <v>7</v>
      </c>
      <c r="D925" t="s">
        <v>230</v>
      </c>
      <c r="E925" t="s">
        <v>27</v>
      </c>
      <c r="F925" t="s">
        <v>11</v>
      </c>
      <c r="G925" t="s">
        <v>200</v>
      </c>
      <c r="H925" t="s">
        <v>870</v>
      </c>
      <c r="I925">
        <v>15.52</v>
      </c>
      <c r="J925">
        <v>4</v>
      </c>
      <c r="K925">
        <v>4.5</v>
      </c>
      <c r="L925" t="str">
        <f t="shared" si="45"/>
        <v>Yes</v>
      </c>
    </row>
    <row r="926" spans="1:12" x14ac:dyDescent="0.25">
      <c r="A926" s="1">
        <v>41846</v>
      </c>
      <c r="B926" s="2">
        <f t="shared" si="46"/>
        <v>2014</v>
      </c>
      <c r="C926" s="2">
        <f t="shared" si="44"/>
        <v>7</v>
      </c>
      <c r="D926" t="s">
        <v>1016</v>
      </c>
      <c r="E926" t="s">
        <v>15</v>
      </c>
      <c r="F926" t="s">
        <v>11</v>
      </c>
      <c r="G926" t="s">
        <v>18</v>
      </c>
      <c r="H926" t="s">
        <v>1017</v>
      </c>
      <c r="I926">
        <v>123.55</v>
      </c>
      <c r="J926">
        <v>3</v>
      </c>
      <c r="K926">
        <v>-29.34</v>
      </c>
      <c r="L926" t="str">
        <f t="shared" si="45"/>
        <v>No</v>
      </c>
    </row>
    <row r="927" spans="1:12" x14ac:dyDescent="0.25">
      <c r="A927" s="1">
        <v>41846</v>
      </c>
      <c r="B927" s="2">
        <f t="shared" si="46"/>
        <v>2014</v>
      </c>
      <c r="C927" s="2">
        <f t="shared" si="44"/>
        <v>7</v>
      </c>
      <c r="D927" t="s">
        <v>405</v>
      </c>
      <c r="E927" t="s">
        <v>126</v>
      </c>
      <c r="F927" t="s">
        <v>39</v>
      </c>
      <c r="G927" t="s">
        <v>40</v>
      </c>
      <c r="H927" t="s">
        <v>1018</v>
      </c>
      <c r="I927">
        <v>911.98</v>
      </c>
      <c r="J927">
        <v>2</v>
      </c>
      <c r="K927">
        <v>114</v>
      </c>
      <c r="L927" t="str">
        <f t="shared" si="45"/>
        <v>Yes</v>
      </c>
    </row>
    <row r="928" spans="1:12" x14ac:dyDescent="0.25">
      <c r="A928" s="1">
        <v>41846</v>
      </c>
      <c r="B928" s="2">
        <f t="shared" si="46"/>
        <v>2014</v>
      </c>
      <c r="C928" s="2">
        <f t="shared" si="44"/>
        <v>7</v>
      </c>
      <c r="D928" t="s">
        <v>405</v>
      </c>
      <c r="E928" t="s">
        <v>126</v>
      </c>
      <c r="F928" t="s">
        <v>34</v>
      </c>
      <c r="G928" t="s">
        <v>35</v>
      </c>
      <c r="H928" t="s">
        <v>1019</v>
      </c>
      <c r="I928">
        <v>674.35</v>
      </c>
      <c r="J928">
        <v>3</v>
      </c>
      <c r="K928">
        <v>-109.58</v>
      </c>
      <c r="L928" t="str">
        <f t="shared" si="45"/>
        <v>No</v>
      </c>
    </row>
    <row r="929" spans="1:12" x14ac:dyDescent="0.25">
      <c r="A929" s="1">
        <v>41846</v>
      </c>
      <c r="B929" s="2">
        <f t="shared" si="46"/>
        <v>2014</v>
      </c>
      <c r="C929" s="2">
        <f t="shared" si="44"/>
        <v>7</v>
      </c>
      <c r="D929" t="s">
        <v>405</v>
      </c>
      <c r="E929" t="s">
        <v>126</v>
      </c>
      <c r="F929" t="s">
        <v>34</v>
      </c>
      <c r="G929" t="s">
        <v>47</v>
      </c>
      <c r="H929" t="s">
        <v>1020</v>
      </c>
      <c r="I929">
        <v>134.01</v>
      </c>
      <c r="J929">
        <v>9</v>
      </c>
      <c r="K929">
        <v>36.18</v>
      </c>
      <c r="L929" t="str">
        <f t="shared" si="45"/>
        <v>Yes</v>
      </c>
    </row>
    <row r="930" spans="1:12" x14ac:dyDescent="0.25">
      <c r="A930" s="1">
        <v>41846</v>
      </c>
      <c r="B930" s="2">
        <f t="shared" si="46"/>
        <v>2014</v>
      </c>
      <c r="C930" s="2">
        <f t="shared" si="44"/>
        <v>7</v>
      </c>
      <c r="D930" t="s">
        <v>405</v>
      </c>
      <c r="E930" t="s">
        <v>126</v>
      </c>
      <c r="F930" t="s">
        <v>39</v>
      </c>
      <c r="G930" t="s">
        <v>52</v>
      </c>
      <c r="H930" t="s">
        <v>1021</v>
      </c>
      <c r="I930">
        <v>170.97</v>
      </c>
      <c r="J930">
        <v>3</v>
      </c>
      <c r="K930">
        <v>70.099999999999994</v>
      </c>
      <c r="L930" t="str">
        <f t="shared" si="45"/>
        <v>Yes</v>
      </c>
    </row>
    <row r="931" spans="1:12" x14ac:dyDescent="0.25">
      <c r="A931" s="1">
        <v>41846</v>
      </c>
      <c r="B931" s="2">
        <f t="shared" si="46"/>
        <v>2014</v>
      </c>
      <c r="C931" s="2">
        <f t="shared" si="44"/>
        <v>7</v>
      </c>
      <c r="D931" t="s">
        <v>29</v>
      </c>
      <c r="E931" t="s">
        <v>296</v>
      </c>
      <c r="F931" t="s">
        <v>39</v>
      </c>
      <c r="G931" t="s">
        <v>52</v>
      </c>
      <c r="H931" t="s">
        <v>1022</v>
      </c>
      <c r="I931">
        <v>111.93</v>
      </c>
      <c r="J931">
        <v>7</v>
      </c>
      <c r="K931">
        <v>34.700000000000003</v>
      </c>
      <c r="L931" t="str">
        <f t="shared" si="45"/>
        <v>Yes</v>
      </c>
    </row>
    <row r="932" spans="1:12" x14ac:dyDescent="0.25">
      <c r="A932" s="1">
        <v>41846</v>
      </c>
      <c r="B932" s="2">
        <f t="shared" si="46"/>
        <v>2014</v>
      </c>
      <c r="C932" s="2">
        <f t="shared" si="44"/>
        <v>7</v>
      </c>
      <c r="D932" t="s">
        <v>1023</v>
      </c>
      <c r="E932" t="s">
        <v>30</v>
      </c>
      <c r="F932" t="s">
        <v>34</v>
      </c>
      <c r="G932" t="s">
        <v>35</v>
      </c>
      <c r="H932" t="s">
        <v>1024</v>
      </c>
      <c r="I932">
        <v>67.88</v>
      </c>
      <c r="J932">
        <v>2</v>
      </c>
      <c r="K932">
        <v>18.329999999999998</v>
      </c>
      <c r="L932" t="str">
        <f t="shared" si="45"/>
        <v>Yes</v>
      </c>
    </row>
    <row r="933" spans="1:12" x14ac:dyDescent="0.25">
      <c r="A933" s="1">
        <v>41846</v>
      </c>
      <c r="B933" s="2">
        <f t="shared" si="46"/>
        <v>2014</v>
      </c>
      <c r="C933" s="2">
        <f t="shared" si="44"/>
        <v>7</v>
      </c>
      <c r="D933" t="s">
        <v>1023</v>
      </c>
      <c r="E933" t="s">
        <v>30</v>
      </c>
      <c r="F933" t="s">
        <v>11</v>
      </c>
      <c r="G933" t="s">
        <v>16</v>
      </c>
      <c r="H933" t="s">
        <v>1025</v>
      </c>
      <c r="I933">
        <v>162.88999999999999</v>
      </c>
      <c r="J933">
        <v>13</v>
      </c>
      <c r="K933">
        <v>76.56</v>
      </c>
      <c r="L933" t="str">
        <f t="shared" si="45"/>
        <v>Yes</v>
      </c>
    </row>
    <row r="934" spans="1:12" x14ac:dyDescent="0.25">
      <c r="A934" s="1">
        <v>41846</v>
      </c>
      <c r="B934" s="2">
        <f t="shared" si="46"/>
        <v>2014</v>
      </c>
      <c r="C934" s="2">
        <f t="shared" si="44"/>
        <v>7</v>
      </c>
      <c r="D934" t="s">
        <v>1023</v>
      </c>
      <c r="E934" t="s">
        <v>30</v>
      </c>
      <c r="F934" t="s">
        <v>34</v>
      </c>
      <c r="G934" t="s">
        <v>47</v>
      </c>
      <c r="H934" t="s">
        <v>1026</v>
      </c>
      <c r="I934">
        <v>25.71</v>
      </c>
      <c r="J934">
        <v>3</v>
      </c>
      <c r="K934">
        <v>9.26</v>
      </c>
      <c r="L934" t="str">
        <f t="shared" si="45"/>
        <v>Yes</v>
      </c>
    </row>
    <row r="935" spans="1:12" x14ac:dyDescent="0.25">
      <c r="A935" s="1">
        <v>41846</v>
      </c>
      <c r="B935" s="2">
        <f t="shared" si="46"/>
        <v>2014</v>
      </c>
      <c r="C935" s="2">
        <f t="shared" si="44"/>
        <v>7</v>
      </c>
      <c r="D935" t="s">
        <v>1027</v>
      </c>
      <c r="E935" t="s">
        <v>10</v>
      </c>
      <c r="F935" t="s">
        <v>11</v>
      </c>
      <c r="G935" t="s">
        <v>20</v>
      </c>
      <c r="H935" t="s">
        <v>828</v>
      </c>
      <c r="I935">
        <v>2177.58</v>
      </c>
      <c r="J935">
        <v>8</v>
      </c>
      <c r="K935">
        <v>-3701.89</v>
      </c>
      <c r="L935" t="str">
        <f t="shared" si="45"/>
        <v>No</v>
      </c>
    </row>
    <row r="936" spans="1:12" x14ac:dyDescent="0.25">
      <c r="A936" s="1">
        <v>41846</v>
      </c>
      <c r="B936" s="2">
        <f t="shared" si="46"/>
        <v>2014</v>
      </c>
      <c r="C936" s="2">
        <f t="shared" si="44"/>
        <v>7</v>
      </c>
      <c r="D936" t="s">
        <v>1027</v>
      </c>
      <c r="E936" t="s">
        <v>10</v>
      </c>
      <c r="F936" t="s">
        <v>34</v>
      </c>
      <c r="G936" t="s">
        <v>47</v>
      </c>
      <c r="H936" t="s">
        <v>1028</v>
      </c>
      <c r="I936">
        <v>17.5</v>
      </c>
      <c r="J936">
        <v>3</v>
      </c>
      <c r="K936">
        <v>-10.06</v>
      </c>
      <c r="L936" t="str">
        <f t="shared" si="45"/>
        <v>No</v>
      </c>
    </row>
    <row r="937" spans="1:12" x14ac:dyDescent="0.25">
      <c r="A937" s="1">
        <v>41846</v>
      </c>
      <c r="B937" s="2">
        <f t="shared" si="46"/>
        <v>2014</v>
      </c>
      <c r="C937" s="2">
        <f t="shared" si="44"/>
        <v>7</v>
      </c>
      <c r="D937" t="s">
        <v>1027</v>
      </c>
      <c r="E937" t="s">
        <v>10</v>
      </c>
      <c r="F937" t="s">
        <v>11</v>
      </c>
      <c r="G937" t="s">
        <v>20</v>
      </c>
      <c r="H937" t="s">
        <v>1029</v>
      </c>
      <c r="I937">
        <v>16.78</v>
      </c>
      <c r="J937">
        <v>4</v>
      </c>
      <c r="K937">
        <v>-26.85</v>
      </c>
      <c r="L937" t="str">
        <f t="shared" si="45"/>
        <v>No</v>
      </c>
    </row>
    <row r="938" spans="1:12" x14ac:dyDescent="0.25">
      <c r="A938" s="1">
        <v>41846</v>
      </c>
      <c r="B938" s="2">
        <f t="shared" si="46"/>
        <v>2014</v>
      </c>
      <c r="C938" s="2">
        <f t="shared" si="44"/>
        <v>7</v>
      </c>
      <c r="D938" t="s">
        <v>1027</v>
      </c>
      <c r="E938" t="s">
        <v>10</v>
      </c>
      <c r="F938" t="s">
        <v>39</v>
      </c>
      <c r="G938" t="s">
        <v>52</v>
      </c>
      <c r="H938" t="s">
        <v>1007</v>
      </c>
      <c r="I938">
        <v>431.14</v>
      </c>
      <c r="J938">
        <v>9</v>
      </c>
      <c r="K938">
        <v>-26.95</v>
      </c>
      <c r="L938" t="str">
        <f t="shared" si="45"/>
        <v>No</v>
      </c>
    </row>
    <row r="939" spans="1:12" x14ac:dyDescent="0.25">
      <c r="A939" s="1">
        <v>41846</v>
      </c>
      <c r="B939" s="2">
        <f t="shared" si="46"/>
        <v>2014</v>
      </c>
      <c r="C939" s="2">
        <f t="shared" si="44"/>
        <v>7</v>
      </c>
      <c r="D939" t="s">
        <v>1027</v>
      </c>
      <c r="E939" t="s">
        <v>10</v>
      </c>
      <c r="F939" t="s">
        <v>11</v>
      </c>
      <c r="G939" t="s">
        <v>20</v>
      </c>
      <c r="H939" t="s">
        <v>1030</v>
      </c>
      <c r="I939">
        <v>8.8800000000000008</v>
      </c>
      <c r="J939">
        <v>5</v>
      </c>
      <c r="K939">
        <v>-13.32</v>
      </c>
      <c r="L939" t="str">
        <f t="shared" si="45"/>
        <v>No</v>
      </c>
    </row>
    <row r="940" spans="1:12" x14ac:dyDescent="0.25">
      <c r="A940" s="1">
        <v>41846</v>
      </c>
      <c r="B940" s="2">
        <f t="shared" si="46"/>
        <v>2014</v>
      </c>
      <c r="C940" s="2">
        <f t="shared" si="44"/>
        <v>7</v>
      </c>
      <c r="D940" t="s">
        <v>1027</v>
      </c>
      <c r="E940" t="s">
        <v>10</v>
      </c>
      <c r="F940" t="s">
        <v>11</v>
      </c>
      <c r="G940" t="s">
        <v>92</v>
      </c>
      <c r="H940" t="s">
        <v>1031</v>
      </c>
      <c r="I940">
        <v>4.84</v>
      </c>
      <c r="J940">
        <v>2</v>
      </c>
      <c r="K940">
        <v>-12.09</v>
      </c>
      <c r="L940" t="str">
        <f t="shared" si="45"/>
        <v>No</v>
      </c>
    </row>
    <row r="941" spans="1:12" x14ac:dyDescent="0.25">
      <c r="A941" s="1">
        <v>41847</v>
      </c>
      <c r="B941" s="2">
        <f t="shared" si="46"/>
        <v>2014</v>
      </c>
      <c r="C941" s="2">
        <f t="shared" si="44"/>
        <v>7</v>
      </c>
      <c r="D941" t="s">
        <v>237</v>
      </c>
      <c r="E941" t="s">
        <v>27</v>
      </c>
      <c r="F941" t="s">
        <v>39</v>
      </c>
      <c r="G941" t="s">
        <v>52</v>
      </c>
      <c r="H941" t="s">
        <v>1032</v>
      </c>
      <c r="I941">
        <v>238</v>
      </c>
      <c r="J941">
        <v>2</v>
      </c>
      <c r="K941">
        <v>38.08</v>
      </c>
      <c r="L941" t="str">
        <f t="shared" si="45"/>
        <v>Yes</v>
      </c>
    </row>
    <row r="942" spans="1:12" x14ac:dyDescent="0.25">
      <c r="A942" s="1">
        <v>41847</v>
      </c>
      <c r="B942" s="2">
        <f t="shared" si="46"/>
        <v>2014</v>
      </c>
      <c r="C942" s="2">
        <f t="shared" si="44"/>
        <v>7</v>
      </c>
      <c r="D942" t="s">
        <v>1033</v>
      </c>
      <c r="E942" t="s">
        <v>149</v>
      </c>
      <c r="F942" t="s">
        <v>11</v>
      </c>
      <c r="G942" t="s">
        <v>12</v>
      </c>
      <c r="H942" t="s">
        <v>1034</v>
      </c>
      <c r="I942">
        <v>65.78</v>
      </c>
      <c r="J942">
        <v>11</v>
      </c>
      <c r="K942">
        <v>32.229999999999997</v>
      </c>
      <c r="L942" t="str">
        <f t="shared" si="45"/>
        <v>Yes</v>
      </c>
    </row>
    <row r="943" spans="1:12" x14ac:dyDescent="0.25">
      <c r="A943" s="1">
        <v>41847</v>
      </c>
      <c r="B943" s="2">
        <f t="shared" si="46"/>
        <v>2014</v>
      </c>
      <c r="C943" s="2">
        <f t="shared" si="44"/>
        <v>7</v>
      </c>
      <c r="D943" t="s">
        <v>1035</v>
      </c>
      <c r="E943" t="s">
        <v>27</v>
      </c>
      <c r="F943" t="s">
        <v>11</v>
      </c>
      <c r="G943" t="s">
        <v>18</v>
      </c>
      <c r="H943" t="s">
        <v>557</v>
      </c>
      <c r="I943">
        <v>276.27999999999997</v>
      </c>
      <c r="J943">
        <v>2</v>
      </c>
      <c r="K943">
        <v>0</v>
      </c>
      <c r="L943" t="str">
        <f t="shared" si="45"/>
        <v>Break-Even</v>
      </c>
    </row>
    <row r="944" spans="1:12" x14ac:dyDescent="0.25">
      <c r="A944" s="1">
        <v>41848</v>
      </c>
      <c r="B944" s="2">
        <f t="shared" si="46"/>
        <v>2014</v>
      </c>
      <c r="C944" s="2">
        <f t="shared" si="44"/>
        <v>7</v>
      </c>
      <c r="D944" t="s">
        <v>280</v>
      </c>
      <c r="E944" t="s">
        <v>123</v>
      </c>
      <c r="F944" t="s">
        <v>11</v>
      </c>
      <c r="G944" t="s">
        <v>43</v>
      </c>
      <c r="H944" t="s">
        <v>1036</v>
      </c>
      <c r="I944">
        <v>14.32</v>
      </c>
      <c r="J944">
        <v>5</v>
      </c>
      <c r="K944">
        <v>5.19</v>
      </c>
      <c r="L944" t="str">
        <f t="shared" si="45"/>
        <v>Yes</v>
      </c>
    </row>
    <row r="945" spans="1:12" x14ac:dyDescent="0.25">
      <c r="A945" s="1">
        <v>41848</v>
      </c>
      <c r="B945" s="2">
        <f t="shared" si="46"/>
        <v>2014</v>
      </c>
      <c r="C945" s="2">
        <f t="shared" si="44"/>
        <v>7</v>
      </c>
      <c r="D945" t="s">
        <v>280</v>
      </c>
      <c r="E945" t="s">
        <v>123</v>
      </c>
      <c r="F945" t="s">
        <v>34</v>
      </c>
      <c r="G945" t="s">
        <v>47</v>
      </c>
      <c r="H945" t="s">
        <v>1037</v>
      </c>
      <c r="I945">
        <v>129.88999999999999</v>
      </c>
      <c r="J945">
        <v>6</v>
      </c>
      <c r="K945">
        <v>12.99</v>
      </c>
      <c r="L945" t="str">
        <f t="shared" si="45"/>
        <v>Yes</v>
      </c>
    </row>
    <row r="946" spans="1:12" x14ac:dyDescent="0.25">
      <c r="A946" s="1">
        <v>41848</v>
      </c>
      <c r="B946" s="2">
        <f t="shared" si="46"/>
        <v>2014</v>
      </c>
      <c r="C946" s="2">
        <f t="shared" si="44"/>
        <v>7</v>
      </c>
      <c r="D946" t="s">
        <v>280</v>
      </c>
      <c r="E946" t="s">
        <v>123</v>
      </c>
      <c r="F946" t="s">
        <v>11</v>
      </c>
      <c r="G946" t="s">
        <v>63</v>
      </c>
      <c r="H946" t="s">
        <v>785</v>
      </c>
      <c r="I946">
        <v>48.94</v>
      </c>
      <c r="J946">
        <v>7</v>
      </c>
      <c r="K946">
        <v>16.52</v>
      </c>
      <c r="L946" t="str">
        <f t="shared" si="45"/>
        <v>Yes</v>
      </c>
    </row>
    <row r="947" spans="1:12" x14ac:dyDescent="0.25">
      <c r="A947" s="1">
        <v>41850</v>
      </c>
      <c r="B947" s="2">
        <f t="shared" si="46"/>
        <v>2014</v>
      </c>
      <c r="C947" s="2">
        <f t="shared" si="44"/>
        <v>7</v>
      </c>
      <c r="D947" t="s">
        <v>1038</v>
      </c>
      <c r="E947" t="s">
        <v>164</v>
      </c>
      <c r="F947" t="s">
        <v>34</v>
      </c>
      <c r="G947" t="s">
        <v>74</v>
      </c>
      <c r="H947" t="s">
        <v>1039</v>
      </c>
      <c r="I947">
        <v>1367.84</v>
      </c>
      <c r="J947">
        <v>8</v>
      </c>
      <c r="K947">
        <v>259.89</v>
      </c>
      <c r="L947" t="str">
        <f t="shared" si="45"/>
        <v>Yes</v>
      </c>
    </row>
    <row r="948" spans="1:12" x14ac:dyDescent="0.25">
      <c r="A948" s="1">
        <v>41853</v>
      </c>
      <c r="B948" s="2">
        <f t="shared" si="46"/>
        <v>2014</v>
      </c>
      <c r="C948" s="2">
        <f t="shared" si="44"/>
        <v>8</v>
      </c>
      <c r="D948" t="s">
        <v>180</v>
      </c>
      <c r="E948" t="s">
        <v>126</v>
      </c>
      <c r="F948" t="s">
        <v>34</v>
      </c>
      <c r="G948" t="s">
        <v>47</v>
      </c>
      <c r="H948" t="s">
        <v>181</v>
      </c>
      <c r="I948">
        <v>14.56</v>
      </c>
      <c r="J948">
        <v>2</v>
      </c>
      <c r="K948">
        <v>5.53</v>
      </c>
      <c r="L948" t="str">
        <f t="shared" si="45"/>
        <v>Yes</v>
      </c>
    </row>
    <row r="949" spans="1:12" x14ac:dyDescent="0.25">
      <c r="A949" s="1">
        <v>41855</v>
      </c>
      <c r="B949" s="2">
        <f t="shared" si="46"/>
        <v>2014</v>
      </c>
      <c r="C949" s="2">
        <f t="shared" si="44"/>
        <v>8</v>
      </c>
      <c r="D949" t="s">
        <v>495</v>
      </c>
      <c r="E949" t="s">
        <v>95</v>
      </c>
      <c r="F949" t="s">
        <v>11</v>
      </c>
      <c r="G949" t="s">
        <v>43</v>
      </c>
      <c r="H949" t="s">
        <v>496</v>
      </c>
      <c r="I949">
        <v>2.37</v>
      </c>
      <c r="J949">
        <v>2</v>
      </c>
      <c r="K949">
        <v>0.83</v>
      </c>
      <c r="L949" t="str">
        <f t="shared" si="45"/>
        <v>Yes</v>
      </c>
    </row>
    <row r="950" spans="1:12" x14ac:dyDescent="0.25">
      <c r="A950" s="1">
        <v>41855</v>
      </c>
      <c r="B950" s="2">
        <f t="shared" si="46"/>
        <v>2014</v>
      </c>
      <c r="C950" s="2">
        <f t="shared" si="44"/>
        <v>8</v>
      </c>
      <c r="D950" t="s">
        <v>495</v>
      </c>
      <c r="E950" t="s">
        <v>95</v>
      </c>
      <c r="F950" t="s">
        <v>11</v>
      </c>
      <c r="G950" t="s">
        <v>12</v>
      </c>
      <c r="H950" t="s">
        <v>497</v>
      </c>
      <c r="I950">
        <v>19.010000000000002</v>
      </c>
      <c r="J950">
        <v>3</v>
      </c>
      <c r="K950">
        <v>6.89</v>
      </c>
      <c r="L950" t="str">
        <f t="shared" si="45"/>
        <v>Yes</v>
      </c>
    </row>
    <row r="951" spans="1:12" x14ac:dyDescent="0.25">
      <c r="A951" s="1">
        <v>41855</v>
      </c>
      <c r="B951" s="2">
        <f t="shared" si="46"/>
        <v>2014</v>
      </c>
      <c r="C951" s="2">
        <f t="shared" si="44"/>
        <v>8</v>
      </c>
      <c r="D951" t="s">
        <v>498</v>
      </c>
      <c r="E951" t="s">
        <v>488</v>
      </c>
      <c r="F951" t="s">
        <v>34</v>
      </c>
      <c r="G951" t="s">
        <v>145</v>
      </c>
      <c r="H951" t="s">
        <v>499</v>
      </c>
      <c r="I951">
        <v>1215.92</v>
      </c>
      <c r="J951">
        <v>8</v>
      </c>
      <c r="K951">
        <v>316.14</v>
      </c>
      <c r="L951" t="str">
        <f t="shared" si="45"/>
        <v>Yes</v>
      </c>
    </row>
    <row r="952" spans="1:12" x14ac:dyDescent="0.25">
      <c r="A952" s="1">
        <v>41855</v>
      </c>
      <c r="B952" s="2">
        <f t="shared" si="46"/>
        <v>2014</v>
      </c>
      <c r="C952" s="2">
        <f t="shared" si="44"/>
        <v>8</v>
      </c>
      <c r="D952" t="s">
        <v>500</v>
      </c>
      <c r="E952" t="s">
        <v>95</v>
      </c>
      <c r="F952" t="s">
        <v>11</v>
      </c>
      <c r="G952" t="s">
        <v>43</v>
      </c>
      <c r="H952" t="s">
        <v>44</v>
      </c>
      <c r="I952">
        <v>49.79</v>
      </c>
      <c r="J952">
        <v>8</v>
      </c>
      <c r="K952">
        <v>-11.83</v>
      </c>
      <c r="L952" t="str">
        <f t="shared" si="45"/>
        <v>No</v>
      </c>
    </row>
    <row r="953" spans="1:12" x14ac:dyDescent="0.25">
      <c r="A953" s="1">
        <v>41855</v>
      </c>
      <c r="B953" s="2">
        <f t="shared" si="46"/>
        <v>2014</v>
      </c>
      <c r="C953" s="2">
        <f t="shared" si="44"/>
        <v>8</v>
      </c>
      <c r="D953" t="s">
        <v>180</v>
      </c>
      <c r="E953" t="s">
        <v>27</v>
      </c>
      <c r="F953" t="s">
        <v>34</v>
      </c>
      <c r="G953" t="s">
        <v>145</v>
      </c>
      <c r="H953" t="s">
        <v>501</v>
      </c>
      <c r="I953">
        <v>99.59</v>
      </c>
      <c r="J953">
        <v>1</v>
      </c>
      <c r="K953">
        <v>2.4900000000000002</v>
      </c>
      <c r="L953" t="str">
        <f t="shared" si="45"/>
        <v>Yes</v>
      </c>
    </row>
    <row r="954" spans="1:12" x14ac:dyDescent="0.25">
      <c r="A954" s="1">
        <v>41855</v>
      </c>
      <c r="B954" s="2">
        <f t="shared" si="46"/>
        <v>2014</v>
      </c>
      <c r="C954" s="2">
        <f t="shared" si="44"/>
        <v>8</v>
      </c>
      <c r="D954" t="s">
        <v>180</v>
      </c>
      <c r="E954" t="s">
        <v>27</v>
      </c>
      <c r="F954" t="s">
        <v>39</v>
      </c>
      <c r="G954" t="s">
        <v>52</v>
      </c>
      <c r="H954" t="s">
        <v>502</v>
      </c>
      <c r="I954">
        <v>399.96</v>
      </c>
      <c r="J954">
        <v>4</v>
      </c>
      <c r="K954">
        <v>139.99</v>
      </c>
      <c r="L954" t="str">
        <f t="shared" si="45"/>
        <v>Yes</v>
      </c>
    </row>
    <row r="955" spans="1:12" x14ac:dyDescent="0.25">
      <c r="A955" s="1">
        <v>41855</v>
      </c>
      <c r="B955" s="2">
        <f t="shared" si="46"/>
        <v>2014</v>
      </c>
      <c r="C955" s="2">
        <f t="shared" si="44"/>
        <v>8</v>
      </c>
      <c r="D955" t="s">
        <v>503</v>
      </c>
      <c r="E955" t="s">
        <v>78</v>
      </c>
      <c r="F955" t="s">
        <v>34</v>
      </c>
      <c r="G955" t="s">
        <v>145</v>
      </c>
      <c r="H955" t="s">
        <v>504</v>
      </c>
      <c r="I955">
        <v>172.11</v>
      </c>
      <c r="J955">
        <v>1</v>
      </c>
      <c r="K955">
        <v>-94.66</v>
      </c>
      <c r="L955" t="str">
        <f t="shared" si="45"/>
        <v>No</v>
      </c>
    </row>
    <row r="956" spans="1:12" x14ac:dyDescent="0.25">
      <c r="A956" s="1">
        <v>41856</v>
      </c>
      <c r="B956" s="2">
        <f t="shared" si="46"/>
        <v>2014</v>
      </c>
      <c r="C956" s="2">
        <f t="shared" si="44"/>
        <v>8</v>
      </c>
      <c r="D956" t="s">
        <v>277</v>
      </c>
      <c r="E956" t="s">
        <v>23</v>
      </c>
      <c r="F956" t="s">
        <v>39</v>
      </c>
      <c r="G956" t="s">
        <v>603</v>
      </c>
      <c r="H956" t="s">
        <v>634</v>
      </c>
      <c r="I956">
        <v>1799.97</v>
      </c>
      <c r="J956">
        <v>5</v>
      </c>
      <c r="K956">
        <v>240</v>
      </c>
      <c r="L956" t="str">
        <f t="shared" si="45"/>
        <v>Yes</v>
      </c>
    </row>
    <row r="957" spans="1:12" x14ac:dyDescent="0.25">
      <c r="A957" s="1">
        <v>41857</v>
      </c>
      <c r="B957" s="2">
        <f t="shared" si="46"/>
        <v>2014</v>
      </c>
      <c r="C957" s="2">
        <f t="shared" si="44"/>
        <v>8</v>
      </c>
      <c r="D957" t="s">
        <v>791</v>
      </c>
      <c r="E957" t="s">
        <v>164</v>
      </c>
      <c r="F957" t="s">
        <v>34</v>
      </c>
      <c r="G957" t="s">
        <v>35</v>
      </c>
      <c r="H957" t="s">
        <v>792</v>
      </c>
      <c r="I957">
        <v>585.54999999999995</v>
      </c>
      <c r="J957">
        <v>3</v>
      </c>
      <c r="K957">
        <v>73.19</v>
      </c>
      <c r="L957" t="str">
        <f t="shared" si="45"/>
        <v>Yes</v>
      </c>
    </row>
    <row r="958" spans="1:12" x14ac:dyDescent="0.25">
      <c r="A958" s="1">
        <v>41857</v>
      </c>
      <c r="B958" s="2">
        <f t="shared" si="46"/>
        <v>2014</v>
      </c>
      <c r="C958" s="2">
        <f t="shared" si="44"/>
        <v>8</v>
      </c>
      <c r="D958" t="s">
        <v>445</v>
      </c>
      <c r="E958" t="s">
        <v>120</v>
      </c>
      <c r="F958" t="s">
        <v>34</v>
      </c>
      <c r="G958" t="s">
        <v>35</v>
      </c>
      <c r="H958" t="s">
        <v>793</v>
      </c>
      <c r="I958">
        <v>170.35</v>
      </c>
      <c r="J958">
        <v>3</v>
      </c>
      <c r="K958">
        <v>10.65</v>
      </c>
      <c r="L958" t="str">
        <f t="shared" si="45"/>
        <v>Yes</v>
      </c>
    </row>
    <row r="959" spans="1:12" x14ac:dyDescent="0.25">
      <c r="A959" s="1">
        <v>41857</v>
      </c>
      <c r="B959" s="2">
        <f t="shared" si="46"/>
        <v>2014</v>
      </c>
      <c r="C959" s="2">
        <f t="shared" si="44"/>
        <v>8</v>
      </c>
      <c r="D959" t="s">
        <v>794</v>
      </c>
      <c r="E959" t="s">
        <v>149</v>
      </c>
      <c r="F959" t="s">
        <v>11</v>
      </c>
      <c r="G959" t="s">
        <v>20</v>
      </c>
      <c r="H959" t="s">
        <v>737</v>
      </c>
      <c r="I959">
        <v>68.48</v>
      </c>
      <c r="J959">
        <v>2</v>
      </c>
      <c r="K959">
        <v>25.68</v>
      </c>
      <c r="L959" t="str">
        <f t="shared" si="45"/>
        <v>Yes</v>
      </c>
    </row>
    <row r="960" spans="1:12" x14ac:dyDescent="0.25">
      <c r="A960" s="1">
        <v>41857</v>
      </c>
      <c r="B960" s="2">
        <f t="shared" si="46"/>
        <v>2014</v>
      </c>
      <c r="C960" s="2">
        <f t="shared" si="44"/>
        <v>8</v>
      </c>
      <c r="D960" t="s">
        <v>794</v>
      </c>
      <c r="E960" t="s">
        <v>149</v>
      </c>
      <c r="F960" t="s">
        <v>11</v>
      </c>
      <c r="G960" t="s">
        <v>18</v>
      </c>
      <c r="H960" t="s">
        <v>795</v>
      </c>
      <c r="I960">
        <v>1676.88</v>
      </c>
      <c r="J960">
        <v>6</v>
      </c>
      <c r="K960">
        <v>83.84</v>
      </c>
      <c r="L960" t="str">
        <f t="shared" si="45"/>
        <v>Yes</v>
      </c>
    </row>
    <row r="961" spans="1:12" x14ac:dyDescent="0.25">
      <c r="A961" s="1">
        <v>41858</v>
      </c>
      <c r="B961" s="2">
        <f t="shared" si="46"/>
        <v>2014</v>
      </c>
      <c r="C961" s="2">
        <f t="shared" si="44"/>
        <v>8</v>
      </c>
      <c r="D961" t="s">
        <v>921</v>
      </c>
      <c r="E961" t="s">
        <v>149</v>
      </c>
      <c r="F961" t="s">
        <v>34</v>
      </c>
      <c r="G961" t="s">
        <v>35</v>
      </c>
      <c r="H961" t="s">
        <v>793</v>
      </c>
      <c r="I961">
        <v>63.88</v>
      </c>
      <c r="J961">
        <v>1</v>
      </c>
      <c r="K961">
        <v>10.65</v>
      </c>
      <c r="L961" t="str">
        <f t="shared" si="45"/>
        <v>Yes</v>
      </c>
    </row>
    <row r="962" spans="1:12" x14ac:dyDescent="0.25">
      <c r="A962" s="1">
        <v>41858</v>
      </c>
      <c r="B962" s="2">
        <f t="shared" si="46"/>
        <v>2014</v>
      </c>
      <c r="C962" s="2">
        <f t="shared" ref="C962:C1025" si="47">MONTH(A962)</f>
        <v>8</v>
      </c>
      <c r="D962" t="s">
        <v>922</v>
      </c>
      <c r="E962" t="s">
        <v>27</v>
      </c>
      <c r="F962" t="s">
        <v>34</v>
      </c>
      <c r="G962" t="s">
        <v>145</v>
      </c>
      <c r="H962" t="s">
        <v>183</v>
      </c>
      <c r="I962">
        <v>502.49</v>
      </c>
      <c r="J962">
        <v>3</v>
      </c>
      <c r="K962">
        <v>-87.94</v>
      </c>
      <c r="L962" t="str">
        <f t="shared" ref="L962:L1025" si="48">IF(K962=0,"Break-Even",IF(K962&gt;0,"Yes","No"))</f>
        <v>No</v>
      </c>
    </row>
    <row r="963" spans="1:12" x14ac:dyDescent="0.25">
      <c r="A963" s="1">
        <v>41858</v>
      </c>
      <c r="B963" s="2">
        <f t="shared" si="46"/>
        <v>2014</v>
      </c>
      <c r="C963" s="2">
        <f t="shared" si="47"/>
        <v>8</v>
      </c>
      <c r="D963" t="s">
        <v>922</v>
      </c>
      <c r="E963" t="s">
        <v>27</v>
      </c>
      <c r="F963" t="s">
        <v>11</v>
      </c>
      <c r="G963" t="s">
        <v>20</v>
      </c>
      <c r="H963" t="s">
        <v>362</v>
      </c>
      <c r="I963">
        <v>196.7</v>
      </c>
      <c r="J963">
        <v>6</v>
      </c>
      <c r="K963">
        <v>68.849999999999994</v>
      </c>
      <c r="L963" t="str">
        <f t="shared" si="48"/>
        <v>Yes</v>
      </c>
    </row>
    <row r="964" spans="1:12" x14ac:dyDescent="0.25">
      <c r="A964" s="1">
        <v>41859</v>
      </c>
      <c r="B964" s="2">
        <f t="shared" si="46"/>
        <v>2014</v>
      </c>
      <c r="C964" s="2">
        <f t="shared" si="47"/>
        <v>8</v>
      </c>
      <c r="D964" t="s">
        <v>1079</v>
      </c>
      <c r="E964" t="s">
        <v>27</v>
      </c>
      <c r="F964" t="s">
        <v>11</v>
      </c>
      <c r="G964" t="s">
        <v>92</v>
      </c>
      <c r="H964" t="s">
        <v>1080</v>
      </c>
      <c r="I964">
        <v>76.12</v>
      </c>
      <c r="J964">
        <v>2</v>
      </c>
      <c r="K964">
        <v>22.07</v>
      </c>
      <c r="L964" t="str">
        <f t="shared" si="48"/>
        <v>Yes</v>
      </c>
    </row>
    <row r="965" spans="1:12" x14ac:dyDescent="0.25">
      <c r="A965" s="1">
        <v>41859</v>
      </c>
      <c r="B965" s="2">
        <f t="shared" si="46"/>
        <v>2014</v>
      </c>
      <c r="C965" s="2">
        <f t="shared" si="47"/>
        <v>8</v>
      </c>
      <c r="D965" t="s">
        <v>1079</v>
      </c>
      <c r="E965" t="s">
        <v>27</v>
      </c>
      <c r="F965" t="s">
        <v>39</v>
      </c>
      <c r="G965" t="s">
        <v>603</v>
      </c>
      <c r="H965" t="s">
        <v>1081</v>
      </c>
      <c r="I965">
        <v>1199.98</v>
      </c>
      <c r="J965">
        <v>3</v>
      </c>
      <c r="K965">
        <v>434.99</v>
      </c>
      <c r="L965" t="str">
        <f t="shared" si="48"/>
        <v>Yes</v>
      </c>
    </row>
    <row r="966" spans="1:12" x14ac:dyDescent="0.25">
      <c r="A966" s="1">
        <v>41859</v>
      </c>
      <c r="B966" s="2">
        <f t="shared" si="46"/>
        <v>2014</v>
      </c>
      <c r="C966" s="2">
        <f t="shared" si="47"/>
        <v>8</v>
      </c>
      <c r="D966" t="s">
        <v>1079</v>
      </c>
      <c r="E966" t="s">
        <v>27</v>
      </c>
      <c r="F966" t="s">
        <v>39</v>
      </c>
      <c r="G966" t="s">
        <v>40</v>
      </c>
      <c r="H966" t="s">
        <v>1082</v>
      </c>
      <c r="I966">
        <v>445.96</v>
      </c>
      <c r="J966">
        <v>5</v>
      </c>
      <c r="K966">
        <v>55.75</v>
      </c>
      <c r="L966" t="str">
        <f t="shared" si="48"/>
        <v>Yes</v>
      </c>
    </row>
    <row r="967" spans="1:12" x14ac:dyDescent="0.25">
      <c r="A967" s="1">
        <v>41859</v>
      </c>
      <c r="B967" s="2">
        <f t="shared" si="46"/>
        <v>2014</v>
      </c>
      <c r="C967" s="2">
        <f t="shared" si="47"/>
        <v>8</v>
      </c>
      <c r="D967" t="s">
        <v>1079</v>
      </c>
      <c r="E967" t="s">
        <v>27</v>
      </c>
      <c r="F967" t="s">
        <v>34</v>
      </c>
      <c r="G967" t="s">
        <v>47</v>
      </c>
      <c r="H967" t="s">
        <v>1083</v>
      </c>
      <c r="I967">
        <v>327.76</v>
      </c>
      <c r="J967">
        <v>8</v>
      </c>
      <c r="K967">
        <v>91.77</v>
      </c>
      <c r="L967" t="str">
        <f t="shared" si="48"/>
        <v>Yes</v>
      </c>
    </row>
    <row r="968" spans="1:12" x14ac:dyDescent="0.25">
      <c r="A968" s="1">
        <v>41859</v>
      </c>
      <c r="B968" s="2">
        <f t="shared" si="46"/>
        <v>2014</v>
      </c>
      <c r="C968" s="2">
        <f t="shared" si="47"/>
        <v>8</v>
      </c>
      <c r="D968" t="s">
        <v>1084</v>
      </c>
      <c r="E968" t="s">
        <v>95</v>
      </c>
      <c r="F968" t="s">
        <v>34</v>
      </c>
      <c r="G968" t="s">
        <v>47</v>
      </c>
      <c r="H968" t="s">
        <v>1085</v>
      </c>
      <c r="I968">
        <v>121.38</v>
      </c>
      <c r="J968">
        <v>4</v>
      </c>
      <c r="K968">
        <v>-3.03</v>
      </c>
      <c r="L968" t="str">
        <f t="shared" si="48"/>
        <v>No</v>
      </c>
    </row>
    <row r="969" spans="1:12" x14ac:dyDescent="0.25">
      <c r="A969" s="1">
        <v>41859</v>
      </c>
      <c r="B969" s="2">
        <f t="shared" si="46"/>
        <v>2014</v>
      </c>
      <c r="C969" s="2">
        <f t="shared" si="47"/>
        <v>8</v>
      </c>
      <c r="D969" t="s">
        <v>1084</v>
      </c>
      <c r="E969" t="s">
        <v>95</v>
      </c>
      <c r="F969" t="s">
        <v>39</v>
      </c>
      <c r="G969" t="s">
        <v>52</v>
      </c>
      <c r="H969" t="s">
        <v>1086</v>
      </c>
      <c r="I969">
        <v>95.98</v>
      </c>
      <c r="J969">
        <v>3</v>
      </c>
      <c r="K969">
        <v>-10.8</v>
      </c>
      <c r="L969" t="str">
        <f t="shared" si="48"/>
        <v>No</v>
      </c>
    </row>
    <row r="970" spans="1:12" x14ac:dyDescent="0.25">
      <c r="A970" s="1">
        <v>41859</v>
      </c>
      <c r="B970" s="2">
        <f t="shared" si="46"/>
        <v>2014</v>
      </c>
      <c r="C970" s="2">
        <f t="shared" si="47"/>
        <v>8</v>
      </c>
      <c r="D970" t="s">
        <v>217</v>
      </c>
      <c r="E970" t="s">
        <v>27</v>
      </c>
      <c r="F970" t="s">
        <v>11</v>
      </c>
      <c r="G970" t="s">
        <v>18</v>
      </c>
      <c r="H970" t="s">
        <v>1087</v>
      </c>
      <c r="I970">
        <v>423.28</v>
      </c>
      <c r="J970">
        <v>11</v>
      </c>
      <c r="K970">
        <v>110.05</v>
      </c>
      <c r="L970" t="str">
        <f t="shared" si="48"/>
        <v>Yes</v>
      </c>
    </row>
    <row r="971" spans="1:12" x14ac:dyDescent="0.25">
      <c r="A971" s="1">
        <v>41859</v>
      </c>
      <c r="B971" s="2">
        <f t="shared" si="46"/>
        <v>2014</v>
      </c>
      <c r="C971" s="2">
        <f t="shared" si="47"/>
        <v>8</v>
      </c>
      <c r="D971" t="s">
        <v>1088</v>
      </c>
      <c r="E971" t="s">
        <v>110</v>
      </c>
      <c r="F971" t="s">
        <v>39</v>
      </c>
      <c r="G971" t="s">
        <v>603</v>
      </c>
      <c r="H971" t="s">
        <v>1089</v>
      </c>
      <c r="I971">
        <v>549.99</v>
      </c>
      <c r="J971">
        <v>1</v>
      </c>
      <c r="K971">
        <v>275</v>
      </c>
      <c r="L971" t="str">
        <f t="shared" si="48"/>
        <v>Yes</v>
      </c>
    </row>
    <row r="972" spans="1:12" x14ac:dyDescent="0.25">
      <c r="A972" s="1">
        <v>41859</v>
      </c>
      <c r="B972" s="2">
        <f t="shared" ref="B972:B1035" si="49">YEAR(A972)</f>
        <v>2014</v>
      </c>
      <c r="C972" s="2">
        <f t="shared" si="47"/>
        <v>8</v>
      </c>
      <c r="D972" t="s">
        <v>1088</v>
      </c>
      <c r="E972" t="s">
        <v>110</v>
      </c>
      <c r="F972" t="s">
        <v>11</v>
      </c>
      <c r="G972" t="s">
        <v>92</v>
      </c>
      <c r="H972" t="s">
        <v>1090</v>
      </c>
      <c r="I972">
        <v>167.54</v>
      </c>
      <c r="J972">
        <v>3</v>
      </c>
      <c r="K972">
        <v>37.229999999999997</v>
      </c>
      <c r="L972" t="str">
        <f t="shared" si="48"/>
        <v>Yes</v>
      </c>
    </row>
    <row r="973" spans="1:12" x14ac:dyDescent="0.25">
      <c r="A973" s="1">
        <v>41859</v>
      </c>
      <c r="B973" s="2">
        <f t="shared" si="49"/>
        <v>2014</v>
      </c>
      <c r="C973" s="2">
        <f t="shared" si="47"/>
        <v>8</v>
      </c>
      <c r="D973" t="s">
        <v>1088</v>
      </c>
      <c r="E973" t="s">
        <v>110</v>
      </c>
      <c r="F973" t="s">
        <v>11</v>
      </c>
      <c r="G973" t="s">
        <v>63</v>
      </c>
      <c r="H973" t="s">
        <v>1091</v>
      </c>
      <c r="I973">
        <v>38.340000000000003</v>
      </c>
      <c r="J973">
        <v>3</v>
      </c>
      <c r="K973">
        <v>17.25</v>
      </c>
      <c r="L973" t="str">
        <f t="shared" si="48"/>
        <v>Yes</v>
      </c>
    </row>
    <row r="974" spans="1:12" x14ac:dyDescent="0.25">
      <c r="A974" s="1">
        <v>41859</v>
      </c>
      <c r="B974" s="2">
        <f t="shared" si="49"/>
        <v>2014</v>
      </c>
      <c r="C974" s="2">
        <f t="shared" si="47"/>
        <v>8</v>
      </c>
      <c r="D974" t="s">
        <v>1088</v>
      </c>
      <c r="E974" t="s">
        <v>110</v>
      </c>
      <c r="F974" t="s">
        <v>34</v>
      </c>
      <c r="G974" t="s">
        <v>47</v>
      </c>
      <c r="H974" t="s">
        <v>1092</v>
      </c>
      <c r="I974">
        <v>53.88</v>
      </c>
      <c r="J974">
        <v>6</v>
      </c>
      <c r="K974">
        <v>22.63</v>
      </c>
      <c r="L974" t="str">
        <f t="shared" si="48"/>
        <v>Yes</v>
      </c>
    </row>
    <row r="975" spans="1:12" x14ac:dyDescent="0.25">
      <c r="A975" s="1">
        <v>41859</v>
      </c>
      <c r="B975" s="2">
        <f t="shared" si="49"/>
        <v>2014</v>
      </c>
      <c r="C975" s="2">
        <f t="shared" si="47"/>
        <v>8</v>
      </c>
      <c r="D975" t="s">
        <v>1088</v>
      </c>
      <c r="E975" t="s">
        <v>110</v>
      </c>
      <c r="F975" t="s">
        <v>39</v>
      </c>
      <c r="G975" t="s">
        <v>40</v>
      </c>
      <c r="H975" t="s">
        <v>439</v>
      </c>
      <c r="I975">
        <v>299.98</v>
      </c>
      <c r="J975">
        <v>2</v>
      </c>
      <c r="K975">
        <v>83.99</v>
      </c>
      <c r="L975" t="str">
        <f t="shared" si="48"/>
        <v>Yes</v>
      </c>
    </row>
    <row r="976" spans="1:12" x14ac:dyDescent="0.25">
      <c r="A976" s="1">
        <v>41859</v>
      </c>
      <c r="B976" s="2">
        <f t="shared" si="49"/>
        <v>2014</v>
      </c>
      <c r="C976" s="2">
        <f t="shared" si="47"/>
        <v>8</v>
      </c>
      <c r="D976" t="s">
        <v>1093</v>
      </c>
      <c r="E976" t="s">
        <v>123</v>
      </c>
      <c r="F976" t="s">
        <v>34</v>
      </c>
      <c r="G976" t="s">
        <v>74</v>
      </c>
      <c r="H976" t="s">
        <v>1094</v>
      </c>
      <c r="I976">
        <v>155.46</v>
      </c>
      <c r="J976">
        <v>4</v>
      </c>
      <c r="K976">
        <v>-7.77</v>
      </c>
      <c r="L976" t="str">
        <f t="shared" si="48"/>
        <v>No</v>
      </c>
    </row>
    <row r="977" spans="1:12" x14ac:dyDescent="0.25">
      <c r="A977" s="1">
        <v>41860</v>
      </c>
      <c r="B977" s="2">
        <f t="shared" si="49"/>
        <v>2014</v>
      </c>
      <c r="C977" s="2">
        <f t="shared" si="47"/>
        <v>8</v>
      </c>
      <c r="D977" t="s">
        <v>1234</v>
      </c>
      <c r="E977" t="s">
        <v>10</v>
      </c>
      <c r="F977" t="s">
        <v>11</v>
      </c>
      <c r="G977" t="s">
        <v>24</v>
      </c>
      <c r="H977" t="s">
        <v>1235</v>
      </c>
      <c r="I977">
        <v>9.94</v>
      </c>
      <c r="J977">
        <v>3</v>
      </c>
      <c r="K977">
        <v>2.73</v>
      </c>
      <c r="L977" t="str">
        <f t="shared" si="48"/>
        <v>Yes</v>
      </c>
    </row>
    <row r="978" spans="1:12" x14ac:dyDescent="0.25">
      <c r="A978" s="1">
        <v>41860</v>
      </c>
      <c r="B978" s="2">
        <f t="shared" si="49"/>
        <v>2014</v>
      </c>
      <c r="C978" s="2">
        <f t="shared" si="47"/>
        <v>8</v>
      </c>
      <c r="D978" t="s">
        <v>1234</v>
      </c>
      <c r="E978" t="s">
        <v>10</v>
      </c>
      <c r="F978" t="s">
        <v>39</v>
      </c>
      <c r="G978" t="s">
        <v>302</v>
      </c>
      <c r="H978" t="s">
        <v>1236</v>
      </c>
      <c r="I978">
        <v>8159.95</v>
      </c>
      <c r="J978">
        <v>8</v>
      </c>
      <c r="K978">
        <v>-1359.99</v>
      </c>
      <c r="L978" t="str">
        <f t="shared" si="48"/>
        <v>No</v>
      </c>
    </row>
    <row r="979" spans="1:12" x14ac:dyDescent="0.25">
      <c r="A979" s="1">
        <v>41860</v>
      </c>
      <c r="B979" s="2">
        <f t="shared" si="49"/>
        <v>2014</v>
      </c>
      <c r="C979" s="2">
        <f t="shared" si="47"/>
        <v>8</v>
      </c>
      <c r="D979" t="s">
        <v>1234</v>
      </c>
      <c r="E979" t="s">
        <v>10</v>
      </c>
      <c r="F979" t="s">
        <v>11</v>
      </c>
      <c r="G979" t="s">
        <v>18</v>
      </c>
      <c r="H979" t="s">
        <v>153</v>
      </c>
      <c r="I979">
        <v>275.93</v>
      </c>
      <c r="J979">
        <v>3</v>
      </c>
      <c r="K979">
        <v>-58.63</v>
      </c>
      <c r="L979" t="str">
        <f t="shared" si="48"/>
        <v>No</v>
      </c>
    </row>
    <row r="980" spans="1:12" x14ac:dyDescent="0.25">
      <c r="A980" s="1">
        <v>41860</v>
      </c>
      <c r="B980" s="2">
        <f t="shared" si="49"/>
        <v>2014</v>
      </c>
      <c r="C980" s="2">
        <f t="shared" si="47"/>
        <v>8</v>
      </c>
      <c r="D980" t="s">
        <v>1234</v>
      </c>
      <c r="E980" t="s">
        <v>10</v>
      </c>
      <c r="F980" t="s">
        <v>34</v>
      </c>
      <c r="G980" t="s">
        <v>35</v>
      </c>
      <c r="H980" t="s">
        <v>1237</v>
      </c>
      <c r="I980">
        <v>1740.06</v>
      </c>
      <c r="J980">
        <v>9</v>
      </c>
      <c r="K980">
        <v>-24.86</v>
      </c>
      <c r="L980" t="str">
        <f t="shared" si="48"/>
        <v>No</v>
      </c>
    </row>
    <row r="981" spans="1:12" x14ac:dyDescent="0.25">
      <c r="A981" s="1">
        <v>41860</v>
      </c>
      <c r="B981" s="2">
        <f t="shared" si="49"/>
        <v>2014</v>
      </c>
      <c r="C981" s="2">
        <f t="shared" si="47"/>
        <v>8</v>
      </c>
      <c r="D981" t="s">
        <v>1234</v>
      </c>
      <c r="E981" t="s">
        <v>10</v>
      </c>
      <c r="F981" t="s">
        <v>11</v>
      </c>
      <c r="G981" t="s">
        <v>24</v>
      </c>
      <c r="H981" t="s">
        <v>779</v>
      </c>
      <c r="I981">
        <v>32.06</v>
      </c>
      <c r="J981">
        <v>6</v>
      </c>
      <c r="K981">
        <v>6.81</v>
      </c>
      <c r="L981" t="str">
        <f t="shared" si="48"/>
        <v>Yes</v>
      </c>
    </row>
    <row r="982" spans="1:12" x14ac:dyDescent="0.25">
      <c r="A982" s="1">
        <v>41860</v>
      </c>
      <c r="B982" s="2">
        <f t="shared" si="49"/>
        <v>2014</v>
      </c>
      <c r="C982" s="2">
        <f t="shared" si="47"/>
        <v>8</v>
      </c>
      <c r="D982" t="s">
        <v>1234</v>
      </c>
      <c r="E982" t="s">
        <v>10</v>
      </c>
      <c r="F982" t="s">
        <v>11</v>
      </c>
      <c r="G982" t="s">
        <v>92</v>
      </c>
      <c r="H982" t="s">
        <v>1238</v>
      </c>
      <c r="I982">
        <v>177.98</v>
      </c>
      <c r="J982">
        <v>5</v>
      </c>
      <c r="K982">
        <v>-453.85</v>
      </c>
      <c r="L982" t="str">
        <f t="shared" si="48"/>
        <v>No</v>
      </c>
    </row>
    <row r="983" spans="1:12" x14ac:dyDescent="0.25">
      <c r="A983" s="1">
        <v>41860</v>
      </c>
      <c r="B983" s="2">
        <f t="shared" si="49"/>
        <v>2014</v>
      </c>
      <c r="C983" s="2">
        <f t="shared" si="47"/>
        <v>8</v>
      </c>
      <c r="D983" t="s">
        <v>1234</v>
      </c>
      <c r="E983" t="s">
        <v>10</v>
      </c>
      <c r="F983" t="s">
        <v>39</v>
      </c>
      <c r="G983" t="s">
        <v>40</v>
      </c>
      <c r="H983" t="s">
        <v>1239</v>
      </c>
      <c r="I983">
        <v>143.97999999999999</v>
      </c>
      <c r="J983">
        <v>3</v>
      </c>
      <c r="K983">
        <v>9</v>
      </c>
      <c r="L983" t="str">
        <f t="shared" si="48"/>
        <v>Yes</v>
      </c>
    </row>
    <row r="984" spans="1:12" x14ac:dyDescent="0.25">
      <c r="A984" s="1">
        <v>41860</v>
      </c>
      <c r="B984" s="2">
        <f t="shared" si="49"/>
        <v>2014</v>
      </c>
      <c r="C984" s="2">
        <f t="shared" si="47"/>
        <v>8</v>
      </c>
      <c r="D984" t="s">
        <v>1074</v>
      </c>
      <c r="E984" t="s">
        <v>27</v>
      </c>
      <c r="F984" t="s">
        <v>39</v>
      </c>
      <c r="G984" t="s">
        <v>52</v>
      </c>
      <c r="H984" t="s">
        <v>1240</v>
      </c>
      <c r="I984">
        <v>49.98</v>
      </c>
      <c r="J984">
        <v>2</v>
      </c>
      <c r="K984">
        <v>8.5</v>
      </c>
      <c r="L984" t="str">
        <f t="shared" si="48"/>
        <v>Yes</v>
      </c>
    </row>
    <row r="985" spans="1:12" x14ac:dyDescent="0.25">
      <c r="A985" s="1">
        <v>41860</v>
      </c>
      <c r="B985" s="2">
        <f t="shared" si="49"/>
        <v>2014</v>
      </c>
      <c r="C985" s="2">
        <f t="shared" si="47"/>
        <v>8</v>
      </c>
      <c r="D985" t="s">
        <v>1241</v>
      </c>
      <c r="E985" t="s">
        <v>10</v>
      </c>
      <c r="F985" t="s">
        <v>11</v>
      </c>
      <c r="G985" t="s">
        <v>20</v>
      </c>
      <c r="H985" t="s">
        <v>697</v>
      </c>
      <c r="I985">
        <v>51.18</v>
      </c>
      <c r="J985">
        <v>4</v>
      </c>
      <c r="K985">
        <v>-79.34</v>
      </c>
      <c r="L985" t="str">
        <f t="shared" si="48"/>
        <v>No</v>
      </c>
    </row>
    <row r="986" spans="1:12" x14ac:dyDescent="0.25">
      <c r="A986" s="1">
        <v>41860</v>
      </c>
      <c r="B986" s="2">
        <f t="shared" si="49"/>
        <v>2014</v>
      </c>
      <c r="C986" s="2">
        <f t="shared" si="47"/>
        <v>8</v>
      </c>
      <c r="D986" t="s">
        <v>1242</v>
      </c>
      <c r="E986" t="s">
        <v>30</v>
      </c>
      <c r="F986" t="s">
        <v>39</v>
      </c>
      <c r="G986" t="s">
        <v>52</v>
      </c>
      <c r="H986" t="s">
        <v>1243</v>
      </c>
      <c r="I986">
        <v>32.97</v>
      </c>
      <c r="J986">
        <v>3</v>
      </c>
      <c r="K986">
        <v>12.86</v>
      </c>
      <c r="L986" t="str">
        <f t="shared" si="48"/>
        <v>Yes</v>
      </c>
    </row>
    <row r="987" spans="1:12" x14ac:dyDescent="0.25">
      <c r="A987" s="1">
        <v>41860</v>
      </c>
      <c r="B987" s="2">
        <f t="shared" si="49"/>
        <v>2014</v>
      </c>
      <c r="C987" s="2">
        <f t="shared" si="47"/>
        <v>8</v>
      </c>
      <c r="D987" t="s">
        <v>1242</v>
      </c>
      <c r="E987" t="s">
        <v>30</v>
      </c>
      <c r="F987" t="s">
        <v>39</v>
      </c>
      <c r="G987" t="s">
        <v>52</v>
      </c>
      <c r="H987" t="s">
        <v>986</v>
      </c>
      <c r="I987">
        <v>83.88</v>
      </c>
      <c r="J987">
        <v>4</v>
      </c>
      <c r="K987">
        <v>30.2</v>
      </c>
      <c r="L987" t="str">
        <f t="shared" si="48"/>
        <v>Yes</v>
      </c>
    </row>
    <row r="988" spans="1:12" x14ac:dyDescent="0.25">
      <c r="A988" s="1">
        <v>41860</v>
      </c>
      <c r="B988" s="2">
        <f t="shared" si="49"/>
        <v>2014</v>
      </c>
      <c r="C988" s="2">
        <f t="shared" si="47"/>
        <v>8</v>
      </c>
      <c r="D988" t="s">
        <v>910</v>
      </c>
      <c r="E988" t="s">
        <v>27</v>
      </c>
      <c r="F988" t="s">
        <v>11</v>
      </c>
      <c r="G988" t="s">
        <v>92</v>
      </c>
      <c r="H988" t="s">
        <v>1244</v>
      </c>
      <c r="I988">
        <v>56.65</v>
      </c>
      <c r="J988">
        <v>5</v>
      </c>
      <c r="K988">
        <v>24.36</v>
      </c>
      <c r="L988" t="str">
        <f t="shared" si="48"/>
        <v>Yes</v>
      </c>
    </row>
    <row r="989" spans="1:12" x14ac:dyDescent="0.25">
      <c r="A989" s="1">
        <v>41860</v>
      </c>
      <c r="B989" s="2">
        <f t="shared" si="49"/>
        <v>2014</v>
      </c>
      <c r="C989" s="2">
        <f t="shared" si="47"/>
        <v>8</v>
      </c>
      <c r="D989" t="s">
        <v>910</v>
      </c>
      <c r="E989" t="s">
        <v>27</v>
      </c>
      <c r="F989" t="s">
        <v>11</v>
      </c>
      <c r="G989" t="s">
        <v>18</v>
      </c>
      <c r="H989" t="s">
        <v>1245</v>
      </c>
      <c r="I989">
        <v>14.97</v>
      </c>
      <c r="J989">
        <v>1</v>
      </c>
      <c r="K989">
        <v>4.1900000000000004</v>
      </c>
      <c r="L989" t="str">
        <f t="shared" si="48"/>
        <v>Yes</v>
      </c>
    </row>
    <row r="990" spans="1:12" x14ac:dyDescent="0.25">
      <c r="A990" s="1">
        <v>41860</v>
      </c>
      <c r="B990" s="2">
        <f t="shared" si="49"/>
        <v>2014</v>
      </c>
      <c r="C990" s="2">
        <f t="shared" si="47"/>
        <v>8</v>
      </c>
      <c r="D990" t="s">
        <v>910</v>
      </c>
      <c r="E990" t="s">
        <v>27</v>
      </c>
      <c r="F990" t="s">
        <v>11</v>
      </c>
      <c r="G990" t="s">
        <v>43</v>
      </c>
      <c r="H990" t="s">
        <v>1246</v>
      </c>
      <c r="I990">
        <v>4.0199999999999996</v>
      </c>
      <c r="J990">
        <v>2</v>
      </c>
      <c r="K990">
        <v>1.97</v>
      </c>
      <c r="L990" t="str">
        <f t="shared" si="48"/>
        <v>Yes</v>
      </c>
    </row>
    <row r="991" spans="1:12" x14ac:dyDescent="0.25">
      <c r="A991" s="1">
        <v>41860</v>
      </c>
      <c r="B991" s="2">
        <f t="shared" si="49"/>
        <v>2014</v>
      </c>
      <c r="C991" s="2">
        <f t="shared" si="47"/>
        <v>8</v>
      </c>
      <c r="D991" t="s">
        <v>677</v>
      </c>
      <c r="E991" t="s">
        <v>55</v>
      </c>
      <c r="F991" t="s">
        <v>11</v>
      </c>
      <c r="G991" t="s">
        <v>43</v>
      </c>
      <c r="H991" t="s">
        <v>1247</v>
      </c>
      <c r="I991">
        <v>45</v>
      </c>
      <c r="J991">
        <v>9</v>
      </c>
      <c r="K991">
        <v>21.6</v>
      </c>
      <c r="L991" t="str">
        <f t="shared" si="48"/>
        <v>Yes</v>
      </c>
    </row>
    <row r="992" spans="1:12" x14ac:dyDescent="0.25">
      <c r="A992" s="1">
        <v>41860</v>
      </c>
      <c r="B992" s="2">
        <f t="shared" si="49"/>
        <v>2014</v>
      </c>
      <c r="C992" s="2">
        <f t="shared" si="47"/>
        <v>8</v>
      </c>
      <c r="D992" t="s">
        <v>677</v>
      </c>
      <c r="E992" t="s">
        <v>55</v>
      </c>
      <c r="F992" t="s">
        <v>39</v>
      </c>
      <c r="G992" t="s">
        <v>302</v>
      </c>
      <c r="H992" t="s">
        <v>1248</v>
      </c>
      <c r="I992">
        <v>209.97</v>
      </c>
      <c r="J992">
        <v>3</v>
      </c>
      <c r="K992">
        <v>90.29</v>
      </c>
      <c r="L992" t="str">
        <f t="shared" si="48"/>
        <v>Yes</v>
      </c>
    </row>
    <row r="993" spans="1:12" x14ac:dyDescent="0.25">
      <c r="A993" s="1">
        <v>41860</v>
      </c>
      <c r="B993" s="2">
        <f t="shared" si="49"/>
        <v>2014</v>
      </c>
      <c r="C993" s="2">
        <f t="shared" si="47"/>
        <v>8</v>
      </c>
      <c r="D993" t="s">
        <v>1249</v>
      </c>
      <c r="E993" t="s">
        <v>149</v>
      </c>
      <c r="F993" t="s">
        <v>11</v>
      </c>
      <c r="G993" t="s">
        <v>92</v>
      </c>
      <c r="H993" t="s">
        <v>1250</v>
      </c>
      <c r="I993">
        <v>16.78</v>
      </c>
      <c r="J993">
        <v>2</v>
      </c>
      <c r="K993">
        <v>4.2</v>
      </c>
      <c r="L993" t="str">
        <f t="shared" si="48"/>
        <v>Yes</v>
      </c>
    </row>
    <row r="994" spans="1:12" x14ac:dyDescent="0.25">
      <c r="A994" s="1">
        <v>41860</v>
      </c>
      <c r="B994" s="2">
        <f t="shared" si="49"/>
        <v>2014</v>
      </c>
      <c r="C994" s="2">
        <f t="shared" si="47"/>
        <v>8</v>
      </c>
      <c r="D994" t="s">
        <v>1251</v>
      </c>
      <c r="E994" t="s">
        <v>164</v>
      </c>
      <c r="F994" t="s">
        <v>11</v>
      </c>
      <c r="G994" t="s">
        <v>24</v>
      </c>
      <c r="H994" t="s">
        <v>1252</v>
      </c>
      <c r="I994">
        <v>5.88</v>
      </c>
      <c r="J994">
        <v>2</v>
      </c>
      <c r="K994">
        <v>2.65</v>
      </c>
      <c r="L994" t="str">
        <f t="shared" si="48"/>
        <v>Yes</v>
      </c>
    </row>
    <row r="995" spans="1:12" x14ac:dyDescent="0.25">
      <c r="A995" s="1">
        <v>41860</v>
      </c>
      <c r="B995" s="2">
        <f t="shared" si="49"/>
        <v>2014</v>
      </c>
      <c r="C995" s="2">
        <f t="shared" si="47"/>
        <v>8</v>
      </c>
      <c r="D995" t="s">
        <v>1251</v>
      </c>
      <c r="E995" t="s">
        <v>164</v>
      </c>
      <c r="F995" t="s">
        <v>34</v>
      </c>
      <c r="G995" t="s">
        <v>35</v>
      </c>
      <c r="H995" t="s">
        <v>864</v>
      </c>
      <c r="I995">
        <v>975.92</v>
      </c>
      <c r="J995">
        <v>5</v>
      </c>
      <c r="K995">
        <v>121.99</v>
      </c>
      <c r="L995" t="str">
        <f t="shared" si="48"/>
        <v>Yes</v>
      </c>
    </row>
    <row r="996" spans="1:12" x14ac:dyDescent="0.25">
      <c r="A996" s="1">
        <v>41860</v>
      </c>
      <c r="B996" s="2">
        <f t="shared" si="49"/>
        <v>2014</v>
      </c>
      <c r="C996" s="2">
        <f t="shared" si="47"/>
        <v>8</v>
      </c>
      <c r="D996" t="s">
        <v>1251</v>
      </c>
      <c r="E996" t="s">
        <v>164</v>
      </c>
      <c r="F996" t="s">
        <v>11</v>
      </c>
      <c r="G996" t="s">
        <v>24</v>
      </c>
      <c r="H996" t="s">
        <v>1253</v>
      </c>
      <c r="I996">
        <v>303.83999999999997</v>
      </c>
      <c r="J996">
        <v>8</v>
      </c>
      <c r="K996">
        <v>91.15</v>
      </c>
      <c r="L996" t="str">
        <f t="shared" si="48"/>
        <v>Yes</v>
      </c>
    </row>
    <row r="997" spans="1:12" x14ac:dyDescent="0.25">
      <c r="A997" s="1">
        <v>41860</v>
      </c>
      <c r="B997" s="2">
        <f t="shared" si="49"/>
        <v>2014</v>
      </c>
      <c r="C997" s="2">
        <f t="shared" si="47"/>
        <v>8</v>
      </c>
      <c r="D997" t="s">
        <v>1251</v>
      </c>
      <c r="E997" t="s">
        <v>164</v>
      </c>
      <c r="F997" t="s">
        <v>11</v>
      </c>
      <c r="G997" t="s">
        <v>18</v>
      </c>
      <c r="H997" t="s">
        <v>297</v>
      </c>
      <c r="I997">
        <v>485.88</v>
      </c>
      <c r="J997">
        <v>6</v>
      </c>
      <c r="K997">
        <v>19.440000000000001</v>
      </c>
      <c r="L997" t="str">
        <f t="shared" si="48"/>
        <v>Yes</v>
      </c>
    </row>
    <row r="998" spans="1:12" x14ac:dyDescent="0.25">
      <c r="A998" s="1">
        <v>41860</v>
      </c>
      <c r="B998" s="2">
        <f t="shared" si="49"/>
        <v>2014</v>
      </c>
      <c r="C998" s="2">
        <f t="shared" si="47"/>
        <v>8</v>
      </c>
      <c r="D998" t="s">
        <v>1254</v>
      </c>
      <c r="E998" t="s">
        <v>10</v>
      </c>
      <c r="F998" t="s">
        <v>11</v>
      </c>
      <c r="G998" t="s">
        <v>12</v>
      </c>
      <c r="H998" t="s">
        <v>276</v>
      </c>
      <c r="I998">
        <v>17.899999999999999</v>
      </c>
      <c r="J998">
        <v>2</v>
      </c>
      <c r="K998">
        <v>6.27</v>
      </c>
      <c r="L998" t="str">
        <f t="shared" si="48"/>
        <v>Yes</v>
      </c>
    </row>
    <row r="999" spans="1:12" x14ac:dyDescent="0.25">
      <c r="A999" s="1">
        <v>41860</v>
      </c>
      <c r="B999" s="2">
        <f t="shared" si="49"/>
        <v>2014</v>
      </c>
      <c r="C999" s="2">
        <f t="shared" si="47"/>
        <v>8</v>
      </c>
      <c r="D999" t="s">
        <v>1254</v>
      </c>
      <c r="E999" t="s">
        <v>10</v>
      </c>
      <c r="F999" t="s">
        <v>34</v>
      </c>
      <c r="G999" t="s">
        <v>35</v>
      </c>
      <c r="H999" t="s">
        <v>1237</v>
      </c>
      <c r="I999">
        <v>966.7</v>
      </c>
      <c r="J999">
        <v>5</v>
      </c>
      <c r="K999">
        <v>-13.81</v>
      </c>
      <c r="L999" t="str">
        <f t="shared" si="48"/>
        <v>No</v>
      </c>
    </row>
    <row r="1000" spans="1:12" x14ac:dyDescent="0.25">
      <c r="A1000" s="1">
        <v>41860</v>
      </c>
      <c r="B1000" s="2">
        <f t="shared" si="49"/>
        <v>2014</v>
      </c>
      <c r="C1000" s="2">
        <f t="shared" si="47"/>
        <v>8</v>
      </c>
      <c r="D1000" t="s">
        <v>1254</v>
      </c>
      <c r="E1000" t="s">
        <v>10</v>
      </c>
      <c r="F1000" t="s">
        <v>11</v>
      </c>
      <c r="G1000" t="s">
        <v>12</v>
      </c>
      <c r="H1000" t="s">
        <v>1255</v>
      </c>
      <c r="I1000">
        <v>182.11</v>
      </c>
      <c r="J1000">
        <v>6</v>
      </c>
      <c r="K1000">
        <v>61.46</v>
      </c>
      <c r="L1000" t="str">
        <f t="shared" si="48"/>
        <v>Yes</v>
      </c>
    </row>
    <row r="1001" spans="1:12" x14ac:dyDescent="0.25">
      <c r="A1001" s="1">
        <v>41860</v>
      </c>
      <c r="B1001" s="2">
        <f t="shared" si="49"/>
        <v>2014</v>
      </c>
      <c r="C1001" s="2">
        <f t="shared" si="47"/>
        <v>8</v>
      </c>
      <c r="D1001" t="s">
        <v>1181</v>
      </c>
      <c r="E1001" t="s">
        <v>149</v>
      </c>
      <c r="F1001" t="s">
        <v>34</v>
      </c>
      <c r="G1001" t="s">
        <v>35</v>
      </c>
      <c r="H1001" t="s">
        <v>1256</v>
      </c>
      <c r="I1001">
        <v>172.76</v>
      </c>
      <c r="J1001">
        <v>2</v>
      </c>
      <c r="K1001">
        <v>13.44</v>
      </c>
      <c r="L1001" t="str">
        <f t="shared" si="48"/>
        <v>Yes</v>
      </c>
    </row>
    <row r="1002" spans="1:12" x14ac:dyDescent="0.25">
      <c r="A1002" s="1">
        <v>41860</v>
      </c>
      <c r="B1002" s="2">
        <f t="shared" si="49"/>
        <v>2014</v>
      </c>
      <c r="C1002" s="2">
        <f t="shared" si="47"/>
        <v>8</v>
      </c>
      <c r="D1002" t="s">
        <v>1181</v>
      </c>
      <c r="E1002" t="s">
        <v>149</v>
      </c>
      <c r="F1002" t="s">
        <v>11</v>
      </c>
      <c r="G1002" t="s">
        <v>24</v>
      </c>
      <c r="H1002" t="s">
        <v>841</v>
      </c>
      <c r="I1002">
        <v>3.52</v>
      </c>
      <c r="J1002">
        <v>2</v>
      </c>
      <c r="K1002">
        <v>1.69</v>
      </c>
      <c r="L1002" t="str">
        <f t="shared" si="48"/>
        <v>Yes</v>
      </c>
    </row>
    <row r="1003" spans="1:12" x14ac:dyDescent="0.25">
      <c r="A1003" s="1">
        <v>41860</v>
      </c>
      <c r="B1003" s="2">
        <f t="shared" si="49"/>
        <v>2014</v>
      </c>
      <c r="C1003" s="2">
        <f t="shared" si="47"/>
        <v>8</v>
      </c>
      <c r="D1003" t="s">
        <v>94</v>
      </c>
      <c r="E1003" t="s">
        <v>27</v>
      </c>
      <c r="F1003" t="s">
        <v>11</v>
      </c>
      <c r="G1003" t="s">
        <v>20</v>
      </c>
      <c r="H1003" t="s">
        <v>1257</v>
      </c>
      <c r="I1003">
        <v>8.61</v>
      </c>
      <c r="J1003">
        <v>2</v>
      </c>
      <c r="K1003">
        <v>3.01</v>
      </c>
      <c r="L1003" t="str">
        <f t="shared" si="48"/>
        <v>Yes</v>
      </c>
    </row>
    <row r="1004" spans="1:12" x14ac:dyDescent="0.25">
      <c r="A1004" s="1">
        <v>41861</v>
      </c>
      <c r="B1004" s="2">
        <f t="shared" si="49"/>
        <v>2014</v>
      </c>
      <c r="C1004" s="2">
        <f t="shared" si="47"/>
        <v>8</v>
      </c>
      <c r="D1004" t="s">
        <v>1346</v>
      </c>
      <c r="E1004" t="s">
        <v>245</v>
      </c>
      <c r="F1004" t="s">
        <v>39</v>
      </c>
      <c r="G1004" t="s">
        <v>52</v>
      </c>
      <c r="H1004" t="s">
        <v>1441</v>
      </c>
      <c r="I1004">
        <v>23.47</v>
      </c>
      <c r="J1004">
        <v>3</v>
      </c>
      <c r="K1004">
        <v>4.99</v>
      </c>
      <c r="L1004" t="str">
        <f t="shared" si="48"/>
        <v>Yes</v>
      </c>
    </row>
    <row r="1005" spans="1:12" x14ac:dyDescent="0.25">
      <c r="A1005" s="1">
        <v>41861</v>
      </c>
      <c r="B1005" s="2">
        <f t="shared" si="49"/>
        <v>2014</v>
      </c>
      <c r="C1005" s="2">
        <f t="shared" si="47"/>
        <v>8</v>
      </c>
      <c r="D1005" t="s">
        <v>1339</v>
      </c>
      <c r="E1005" t="s">
        <v>149</v>
      </c>
      <c r="F1005" t="s">
        <v>11</v>
      </c>
      <c r="G1005" t="s">
        <v>12</v>
      </c>
      <c r="H1005" t="s">
        <v>1442</v>
      </c>
      <c r="I1005">
        <v>123.92</v>
      </c>
      <c r="J1005">
        <v>4</v>
      </c>
      <c r="K1005">
        <v>55.76</v>
      </c>
      <c r="L1005" t="str">
        <f t="shared" si="48"/>
        <v>Yes</v>
      </c>
    </row>
    <row r="1006" spans="1:12" x14ac:dyDescent="0.25">
      <c r="A1006" s="1">
        <v>41862</v>
      </c>
      <c r="B1006" s="2">
        <f t="shared" si="49"/>
        <v>2014</v>
      </c>
      <c r="C1006" s="2">
        <f t="shared" si="47"/>
        <v>8</v>
      </c>
      <c r="D1006" t="s">
        <v>622</v>
      </c>
      <c r="E1006" t="s">
        <v>27</v>
      </c>
      <c r="F1006" t="s">
        <v>39</v>
      </c>
      <c r="G1006" t="s">
        <v>40</v>
      </c>
      <c r="H1006" t="s">
        <v>1580</v>
      </c>
      <c r="I1006">
        <v>333.58</v>
      </c>
      <c r="J1006">
        <v>3</v>
      </c>
      <c r="K1006">
        <v>25.02</v>
      </c>
      <c r="L1006" t="str">
        <f t="shared" si="48"/>
        <v>Yes</v>
      </c>
    </row>
    <row r="1007" spans="1:12" x14ac:dyDescent="0.25">
      <c r="A1007" s="1">
        <v>41863</v>
      </c>
      <c r="B1007" s="2">
        <f t="shared" si="49"/>
        <v>2014</v>
      </c>
      <c r="C1007" s="2">
        <f t="shared" si="47"/>
        <v>8</v>
      </c>
      <c r="D1007" t="s">
        <v>1760</v>
      </c>
      <c r="E1007" t="s">
        <v>10</v>
      </c>
      <c r="F1007" t="s">
        <v>11</v>
      </c>
      <c r="G1007" t="s">
        <v>18</v>
      </c>
      <c r="H1007" t="s">
        <v>1761</v>
      </c>
      <c r="I1007">
        <v>60.42</v>
      </c>
      <c r="J1007">
        <v>2</v>
      </c>
      <c r="K1007">
        <v>6.04</v>
      </c>
      <c r="L1007" t="str">
        <f t="shared" si="48"/>
        <v>Yes</v>
      </c>
    </row>
    <row r="1008" spans="1:12" x14ac:dyDescent="0.25">
      <c r="A1008" s="1">
        <v>41863</v>
      </c>
      <c r="B1008" s="2">
        <f t="shared" si="49"/>
        <v>2014</v>
      </c>
      <c r="C1008" s="2">
        <f t="shared" si="47"/>
        <v>8</v>
      </c>
      <c r="D1008" t="s">
        <v>1762</v>
      </c>
      <c r="E1008" t="s">
        <v>91</v>
      </c>
      <c r="F1008" t="s">
        <v>11</v>
      </c>
      <c r="G1008" t="s">
        <v>16</v>
      </c>
      <c r="H1008" t="s">
        <v>1336</v>
      </c>
      <c r="I1008">
        <v>27.89</v>
      </c>
      <c r="J1008">
        <v>7</v>
      </c>
      <c r="K1008">
        <v>9.06</v>
      </c>
      <c r="L1008" t="str">
        <f t="shared" si="48"/>
        <v>Yes</v>
      </c>
    </row>
    <row r="1009" spans="1:12" x14ac:dyDescent="0.25">
      <c r="A1009" s="1">
        <v>41863</v>
      </c>
      <c r="B1009" s="2">
        <f t="shared" si="49"/>
        <v>2014</v>
      </c>
      <c r="C1009" s="2">
        <f t="shared" si="47"/>
        <v>8</v>
      </c>
      <c r="D1009" t="s">
        <v>1762</v>
      </c>
      <c r="E1009" t="s">
        <v>91</v>
      </c>
      <c r="F1009" t="s">
        <v>11</v>
      </c>
      <c r="G1009" t="s">
        <v>20</v>
      </c>
      <c r="H1009" t="s">
        <v>1763</v>
      </c>
      <c r="I1009">
        <v>6.46</v>
      </c>
      <c r="J1009">
        <v>4</v>
      </c>
      <c r="K1009">
        <v>-4.5199999999999996</v>
      </c>
      <c r="L1009" t="str">
        <f t="shared" si="48"/>
        <v>No</v>
      </c>
    </row>
    <row r="1010" spans="1:12" x14ac:dyDescent="0.25">
      <c r="A1010" s="1">
        <v>41863</v>
      </c>
      <c r="B1010" s="2">
        <f t="shared" si="49"/>
        <v>2014</v>
      </c>
      <c r="C1010" s="2">
        <f t="shared" si="47"/>
        <v>8</v>
      </c>
      <c r="D1010" t="s">
        <v>1762</v>
      </c>
      <c r="E1010" t="s">
        <v>91</v>
      </c>
      <c r="F1010" t="s">
        <v>39</v>
      </c>
      <c r="G1010" t="s">
        <v>40</v>
      </c>
      <c r="H1010" t="s">
        <v>1764</v>
      </c>
      <c r="I1010">
        <v>52.68</v>
      </c>
      <c r="J1010">
        <v>3</v>
      </c>
      <c r="K1010">
        <v>19.760000000000002</v>
      </c>
      <c r="L1010" t="str">
        <f t="shared" si="48"/>
        <v>Yes</v>
      </c>
    </row>
    <row r="1011" spans="1:12" x14ac:dyDescent="0.25">
      <c r="A1011" s="1">
        <v>41863</v>
      </c>
      <c r="B1011" s="2">
        <f t="shared" si="49"/>
        <v>2014</v>
      </c>
      <c r="C1011" s="2">
        <f t="shared" si="47"/>
        <v>8</v>
      </c>
      <c r="D1011" t="s">
        <v>1762</v>
      </c>
      <c r="E1011" t="s">
        <v>91</v>
      </c>
      <c r="F1011" t="s">
        <v>11</v>
      </c>
      <c r="G1011" t="s">
        <v>200</v>
      </c>
      <c r="H1011" t="s">
        <v>1119</v>
      </c>
      <c r="I1011">
        <v>13.88</v>
      </c>
      <c r="J1011">
        <v>5</v>
      </c>
      <c r="K1011">
        <v>-2.6</v>
      </c>
      <c r="L1011" t="str">
        <f t="shared" si="48"/>
        <v>No</v>
      </c>
    </row>
    <row r="1012" spans="1:12" x14ac:dyDescent="0.25">
      <c r="A1012" s="1">
        <v>41863</v>
      </c>
      <c r="B1012" s="2">
        <f t="shared" si="49"/>
        <v>2014</v>
      </c>
      <c r="C1012" s="2">
        <f t="shared" si="47"/>
        <v>8</v>
      </c>
      <c r="D1012" t="s">
        <v>1762</v>
      </c>
      <c r="E1012" t="s">
        <v>91</v>
      </c>
      <c r="F1012" t="s">
        <v>39</v>
      </c>
      <c r="G1012" t="s">
        <v>52</v>
      </c>
      <c r="H1012" t="s">
        <v>691</v>
      </c>
      <c r="I1012">
        <v>103.92</v>
      </c>
      <c r="J1012">
        <v>10</v>
      </c>
      <c r="K1012">
        <v>-18.190000000000001</v>
      </c>
      <c r="L1012" t="str">
        <f t="shared" si="48"/>
        <v>No</v>
      </c>
    </row>
    <row r="1013" spans="1:12" x14ac:dyDescent="0.25">
      <c r="A1013" s="1">
        <v>41863</v>
      </c>
      <c r="B1013" s="2">
        <f t="shared" si="49"/>
        <v>2014</v>
      </c>
      <c r="C1013" s="2">
        <f t="shared" si="47"/>
        <v>8</v>
      </c>
      <c r="D1013" t="s">
        <v>1762</v>
      </c>
      <c r="E1013" t="s">
        <v>91</v>
      </c>
      <c r="F1013" t="s">
        <v>11</v>
      </c>
      <c r="G1013" t="s">
        <v>16</v>
      </c>
      <c r="H1013" t="s">
        <v>359</v>
      </c>
      <c r="I1013">
        <v>11.52</v>
      </c>
      <c r="J1013">
        <v>5</v>
      </c>
      <c r="K1013">
        <v>3.74</v>
      </c>
      <c r="L1013" t="str">
        <f t="shared" si="48"/>
        <v>Yes</v>
      </c>
    </row>
    <row r="1014" spans="1:12" x14ac:dyDescent="0.25">
      <c r="A1014" s="1">
        <v>41863</v>
      </c>
      <c r="B1014" s="2">
        <f t="shared" si="49"/>
        <v>2014</v>
      </c>
      <c r="C1014" s="2">
        <f t="shared" si="47"/>
        <v>8</v>
      </c>
      <c r="D1014" t="s">
        <v>1762</v>
      </c>
      <c r="E1014" t="s">
        <v>91</v>
      </c>
      <c r="F1014" t="s">
        <v>11</v>
      </c>
      <c r="G1014" t="s">
        <v>12</v>
      </c>
      <c r="H1014" t="s">
        <v>549</v>
      </c>
      <c r="I1014">
        <v>10.37</v>
      </c>
      <c r="J1014">
        <v>2</v>
      </c>
      <c r="K1014">
        <v>3.63</v>
      </c>
      <c r="L1014" t="str">
        <f t="shared" si="48"/>
        <v>Yes</v>
      </c>
    </row>
    <row r="1015" spans="1:12" x14ac:dyDescent="0.25">
      <c r="A1015" s="1">
        <v>41863</v>
      </c>
      <c r="B1015" s="2">
        <f t="shared" si="49"/>
        <v>2014</v>
      </c>
      <c r="C1015" s="2">
        <f t="shared" si="47"/>
        <v>8</v>
      </c>
      <c r="D1015" t="s">
        <v>1762</v>
      </c>
      <c r="E1015" t="s">
        <v>91</v>
      </c>
      <c r="F1015" t="s">
        <v>11</v>
      </c>
      <c r="G1015" t="s">
        <v>18</v>
      </c>
      <c r="H1015" t="s">
        <v>464</v>
      </c>
      <c r="I1015">
        <v>39.07</v>
      </c>
      <c r="J1015">
        <v>3</v>
      </c>
      <c r="K1015">
        <v>2.93</v>
      </c>
      <c r="L1015" t="str">
        <f t="shared" si="48"/>
        <v>Yes</v>
      </c>
    </row>
    <row r="1016" spans="1:12" x14ac:dyDescent="0.25">
      <c r="A1016" s="1">
        <v>41863</v>
      </c>
      <c r="B1016" s="2">
        <f t="shared" si="49"/>
        <v>2014</v>
      </c>
      <c r="C1016" s="2">
        <f t="shared" si="47"/>
        <v>8</v>
      </c>
      <c r="D1016" t="s">
        <v>749</v>
      </c>
      <c r="E1016" t="s">
        <v>164</v>
      </c>
      <c r="F1016" t="s">
        <v>11</v>
      </c>
      <c r="G1016" t="s">
        <v>12</v>
      </c>
      <c r="H1016" t="s">
        <v>1765</v>
      </c>
      <c r="I1016">
        <v>45.68</v>
      </c>
      <c r="J1016">
        <v>2</v>
      </c>
      <c r="K1016">
        <v>21.01</v>
      </c>
      <c r="L1016" t="str">
        <f t="shared" si="48"/>
        <v>Yes</v>
      </c>
    </row>
    <row r="1017" spans="1:12" x14ac:dyDescent="0.25">
      <c r="A1017" s="1">
        <v>41863</v>
      </c>
      <c r="B1017" s="2">
        <f t="shared" si="49"/>
        <v>2014</v>
      </c>
      <c r="C1017" s="2">
        <f t="shared" si="47"/>
        <v>8</v>
      </c>
      <c r="D1017" t="s">
        <v>749</v>
      </c>
      <c r="E1017" t="s">
        <v>164</v>
      </c>
      <c r="F1017" t="s">
        <v>34</v>
      </c>
      <c r="G1017" t="s">
        <v>35</v>
      </c>
      <c r="H1017" t="s">
        <v>542</v>
      </c>
      <c r="I1017">
        <v>603.91999999999996</v>
      </c>
      <c r="J1017">
        <v>5</v>
      </c>
      <c r="K1017">
        <v>45.29</v>
      </c>
      <c r="L1017" t="str">
        <f t="shared" si="48"/>
        <v>Yes</v>
      </c>
    </row>
    <row r="1018" spans="1:12" x14ac:dyDescent="0.25">
      <c r="A1018" s="1">
        <v>41863</v>
      </c>
      <c r="B1018" s="2">
        <f t="shared" si="49"/>
        <v>2014</v>
      </c>
      <c r="C1018" s="2">
        <f t="shared" si="47"/>
        <v>8</v>
      </c>
      <c r="D1018" t="s">
        <v>1766</v>
      </c>
      <c r="E1018" t="s">
        <v>27</v>
      </c>
      <c r="F1018" t="s">
        <v>34</v>
      </c>
      <c r="G1018" t="s">
        <v>47</v>
      </c>
      <c r="H1018" t="s">
        <v>1586</v>
      </c>
      <c r="I1018">
        <v>39.880000000000003</v>
      </c>
      <c r="J1018">
        <v>2</v>
      </c>
      <c r="K1018">
        <v>11.17</v>
      </c>
      <c r="L1018" t="str">
        <f t="shared" si="48"/>
        <v>Yes</v>
      </c>
    </row>
    <row r="1019" spans="1:12" x14ac:dyDescent="0.25">
      <c r="A1019" s="1">
        <v>41863</v>
      </c>
      <c r="B1019" s="2">
        <f t="shared" si="49"/>
        <v>2014</v>
      </c>
      <c r="C1019" s="2">
        <f t="shared" si="47"/>
        <v>8</v>
      </c>
      <c r="D1019" t="s">
        <v>1766</v>
      </c>
      <c r="E1019" t="s">
        <v>27</v>
      </c>
      <c r="F1019" t="s">
        <v>34</v>
      </c>
      <c r="G1019" t="s">
        <v>47</v>
      </c>
      <c r="H1019" t="s">
        <v>1216</v>
      </c>
      <c r="I1019">
        <v>79.44</v>
      </c>
      <c r="J1019">
        <v>3</v>
      </c>
      <c r="K1019">
        <v>28.6</v>
      </c>
      <c r="L1019" t="str">
        <f t="shared" si="48"/>
        <v>Yes</v>
      </c>
    </row>
    <row r="1020" spans="1:12" x14ac:dyDescent="0.25">
      <c r="A1020" s="1">
        <v>41866</v>
      </c>
      <c r="B1020" s="2">
        <f t="shared" si="49"/>
        <v>2014</v>
      </c>
      <c r="C1020" s="2">
        <f t="shared" si="47"/>
        <v>8</v>
      </c>
      <c r="D1020" t="s">
        <v>1121</v>
      </c>
      <c r="E1020" t="s">
        <v>10</v>
      </c>
      <c r="F1020" t="s">
        <v>11</v>
      </c>
      <c r="G1020" t="s">
        <v>20</v>
      </c>
      <c r="H1020" t="s">
        <v>548</v>
      </c>
      <c r="I1020">
        <v>30.96</v>
      </c>
      <c r="J1020">
        <v>8</v>
      </c>
      <c r="K1020">
        <v>-52.63</v>
      </c>
      <c r="L1020" t="str">
        <f t="shared" si="48"/>
        <v>No</v>
      </c>
    </row>
    <row r="1021" spans="1:12" x14ac:dyDescent="0.25">
      <c r="A1021" s="1">
        <v>41866</v>
      </c>
      <c r="B1021" s="2">
        <f t="shared" si="49"/>
        <v>2014</v>
      </c>
      <c r="C1021" s="2">
        <f t="shared" si="47"/>
        <v>8</v>
      </c>
      <c r="D1021" t="s">
        <v>1122</v>
      </c>
      <c r="E1021" t="s">
        <v>613</v>
      </c>
      <c r="F1021" t="s">
        <v>11</v>
      </c>
      <c r="G1021" t="s">
        <v>20</v>
      </c>
      <c r="H1021" t="s">
        <v>1123</v>
      </c>
      <c r="I1021">
        <v>62.94</v>
      </c>
      <c r="J1021">
        <v>3</v>
      </c>
      <c r="K1021">
        <v>30.21</v>
      </c>
      <c r="L1021" t="str">
        <f t="shared" si="48"/>
        <v>Yes</v>
      </c>
    </row>
    <row r="1022" spans="1:12" x14ac:dyDescent="0.25">
      <c r="A1022" s="1">
        <v>41866</v>
      </c>
      <c r="B1022" s="2">
        <f t="shared" si="49"/>
        <v>2014</v>
      </c>
      <c r="C1022" s="2">
        <f t="shared" si="47"/>
        <v>8</v>
      </c>
      <c r="D1022" t="s">
        <v>1122</v>
      </c>
      <c r="E1022" t="s">
        <v>123</v>
      </c>
      <c r="F1022" t="s">
        <v>11</v>
      </c>
      <c r="G1022" t="s">
        <v>12</v>
      </c>
      <c r="H1022" t="s">
        <v>1124</v>
      </c>
      <c r="I1022">
        <v>91.36</v>
      </c>
      <c r="J1022">
        <v>5</v>
      </c>
      <c r="K1022">
        <v>29.69</v>
      </c>
      <c r="L1022" t="str">
        <f t="shared" si="48"/>
        <v>Yes</v>
      </c>
    </row>
    <row r="1023" spans="1:12" x14ac:dyDescent="0.25">
      <c r="A1023" s="1">
        <v>41866</v>
      </c>
      <c r="B1023" s="2">
        <f t="shared" si="49"/>
        <v>2014</v>
      </c>
      <c r="C1023" s="2">
        <f t="shared" si="47"/>
        <v>8</v>
      </c>
      <c r="D1023" t="s">
        <v>1122</v>
      </c>
      <c r="E1023" t="s">
        <v>123</v>
      </c>
      <c r="F1023" t="s">
        <v>11</v>
      </c>
      <c r="G1023" t="s">
        <v>92</v>
      </c>
      <c r="H1023" t="s">
        <v>1080</v>
      </c>
      <c r="I1023">
        <v>152.24</v>
      </c>
      <c r="J1023">
        <v>5</v>
      </c>
      <c r="K1023">
        <v>17.13</v>
      </c>
      <c r="L1023" t="str">
        <f t="shared" si="48"/>
        <v>Yes</v>
      </c>
    </row>
    <row r="1024" spans="1:12" x14ac:dyDescent="0.25">
      <c r="A1024" s="1">
        <v>41866</v>
      </c>
      <c r="B1024" s="2">
        <f t="shared" si="49"/>
        <v>2014</v>
      </c>
      <c r="C1024" s="2">
        <f t="shared" si="47"/>
        <v>8</v>
      </c>
      <c r="D1024" t="s">
        <v>72</v>
      </c>
      <c r="E1024" t="s">
        <v>27</v>
      </c>
      <c r="F1024" t="s">
        <v>11</v>
      </c>
      <c r="G1024" t="s">
        <v>92</v>
      </c>
      <c r="H1024" t="s">
        <v>1125</v>
      </c>
      <c r="I1024">
        <v>152.91</v>
      </c>
      <c r="J1024">
        <v>3</v>
      </c>
      <c r="K1024">
        <v>42.81</v>
      </c>
      <c r="L1024" t="str">
        <f t="shared" si="48"/>
        <v>Yes</v>
      </c>
    </row>
    <row r="1025" spans="1:12" x14ac:dyDescent="0.25">
      <c r="A1025" s="1">
        <v>41866</v>
      </c>
      <c r="B1025" s="2">
        <f t="shared" si="49"/>
        <v>2014</v>
      </c>
      <c r="C1025" s="2">
        <f t="shared" si="47"/>
        <v>8</v>
      </c>
      <c r="D1025" t="s">
        <v>72</v>
      </c>
      <c r="E1025" t="s">
        <v>27</v>
      </c>
      <c r="F1025" t="s">
        <v>11</v>
      </c>
      <c r="G1025" t="s">
        <v>12</v>
      </c>
      <c r="H1025" t="s">
        <v>1126</v>
      </c>
      <c r="I1025">
        <v>92.94</v>
      </c>
      <c r="J1025">
        <v>3</v>
      </c>
      <c r="K1025">
        <v>41.82</v>
      </c>
      <c r="L1025" t="str">
        <f t="shared" si="48"/>
        <v>Yes</v>
      </c>
    </row>
    <row r="1026" spans="1:12" x14ac:dyDescent="0.25">
      <c r="A1026" s="1">
        <v>41866</v>
      </c>
      <c r="B1026" s="2">
        <f t="shared" si="49"/>
        <v>2014</v>
      </c>
      <c r="C1026" s="2">
        <f t="shared" ref="C1026:C1089" si="50">MONTH(A1026)</f>
        <v>8</v>
      </c>
      <c r="D1026" t="s">
        <v>72</v>
      </c>
      <c r="E1026" t="s">
        <v>27</v>
      </c>
      <c r="F1026" t="s">
        <v>11</v>
      </c>
      <c r="G1026" t="s">
        <v>20</v>
      </c>
      <c r="H1026" t="s">
        <v>1127</v>
      </c>
      <c r="I1026">
        <v>17.86</v>
      </c>
      <c r="J1026">
        <v>4</v>
      </c>
      <c r="K1026">
        <v>6.25</v>
      </c>
      <c r="L1026" t="str">
        <f t="shared" ref="L1026:L1089" si="51">IF(K1026=0,"Break-Even",IF(K1026&gt;0,"Yes","No"))</f>
        <v>Yes</v>
      </c>
    </row>
    <row r="1027" spans="1:12" x14ac:dyDescent="0.25">
      <c r="A1027" s="1">
        <v>41866</v>
      </c>
      <c r="B1027" s="2">
        <f t="shared" si="49"/>
        <v>2014</v>
      </c>
      <c r="C1027" s="2">
        <f t="shared" si="50"/>
        <v>8</v>
      </c>
      <c r="D1027" t="s">
        <v>72</v>
      </c>
      <c r="E1027" t="s">
        <v>27</v>
      </c>
      <c r="F1027" t="s">
        <v>11</v>
      </c>
      <c r="G1027" t="s">
        <v>20</v>
      </c>
      <c r="H1027" t="s">
        <v>548</v>
      </c>
      <c r="I1027">
        <v>46.44</v>
      </c>
      <c r="J1027">
        <v>3</v>
      </c>
      <c r="K1027">
        <v>15.09</v>
      </c>
      <c r="L1027" t="str">
        <f t="shared" si="51"/>
        <v>Yes</v>
      </c>
    </row>
    <row r="1028" spans="1:12" x14ac:dyDescent="0.25">
      <c r="A1028" s="1">
        <v>41866</v>
      </c>
      <c r="B1028" s="2">
        <f t="shared" si="49"/>
        <v>2014</v>
      </c>
      <c r="C1028" s="2">
        <f t="shared" si="50"/>
        <v>8</v>
      </c>
      <c r="D1028" t="s">
        <v>72</v>
      </c>
      <c r="E1028" t="s">
        <v>27</v>
      </c>
      <c r="F1028" t="s">
        <v>34</v>
      </c>
      <c r="G1028" t="s">
        <v>35</v>
      </c>
      <c r="H1028" t="s">
        <v>1128</v>
      </c>
      <c r="I1028">
        <v>195.14</v>
      </c>
      <c r="J1028">
        <v>4</v>
      </c>
      <c r="K1028">
        <v>-12.2</v>
      </c>
      <c r="L1028" t="str">
        <f t="shared" si="51"/>
        <v>No</v>
      </c>
    </row>
    <row r="1029" spans="1:12" x14ac:dyDescent="0.25">
      <c r="A1029" s="1">
        <v>41867</v>
      </c>
      <c r="B1029" s="2">
        <f t="shared" si="49"/>
        <v>2014</v>
      </c>
      <c r="C1029" s="2">
        <f t="shared" si="50"/>
        <v>8</v>
      </c>
      <c r="D1029" t="s">
        <v>1129</v>
      </c>
      <c r="E1029" t="s">
        <v>23</v>
      </c>
      <c r="F1029" t="s">
        <v>34</v>
      </c>
      <c r="G1029" t="s">
        <v>145</v>
      </c>
      <c r="H1029" t="s">
        <v>741</v>
      </c>
      <c r="I1029">
        <v>853.09</v>
      </c>
      <c r="J1029">
        <v>6</v>
      </c>
      <c r="K1029">
        <v>-227.49</v>
      </c>
      <c r="L1029" t="str">
        <f t="shared" si="51"/>
        <v>No</v>
      </c>
    </row>
    <row r="1030" spans="1:12" x14ac:dyDescent="0.25">
      <c r="A1030" s="1">
        <v>41868</v>
      </c>
      <c r="B1030" s="2">
        <f t="shared" si="49"/>
        <v>2014</v>
      </c>
      <c r="C1030" s="2">
        <f t="shared" si="50"/>
        <v>8</v>
      </c>
      <c r="D1030" t="s">
        <v>452</v>
      </c>
      <c r="E1030" t="s">
        <v>10</v>
      </c>
      <c r="F1030" t="s">
        <v>11</v>
      </c>
      <c r="G1030" t="s">
        <v>12</v>
      </c>
      <c r="H1030" t="s">
        <v>1130</v>
      </c>
      <c r="I1030">
        <v>15.55</v>
      </c>
      <c r="J1030">
        <v>3</v>
      </c>
      <c r="K1030">
        <v>5.44</v>
      </c>
      <c r="L1030" t="str">
        <f t="shared" si="51"/>
        <v>Yes</v>
      </c>
    </row>
    <row r="1031" spans="1:12" x14ac:dyDescent="0.25">
      <c r="A1031" s="1">
        <v>41868</v>
      </c>
      <c r="B1031" s="2">
        <f t="shared" si="49"/>
        <v>2014</v>
      </c>
      <c r="C1031" s="2">
        <f t="shared" si="50"/>
        <v>8</v>
      </c>
      <c r="D1031" t="s">
        <v>1131</v>
      </c>
      <c r="E1031" t="s">
        <v>101</v>
      </c>
      <c r="F1031" t="s">
        <v>11</v>
      </c>
      <c r="G1031" t="s">
        <v>12</v>
      </c>
      <c r="H1031" t="s">
        <v>1132</v>
      </c>
      <c r="I1031">
        <v>114.2</v>
      </c>
      <c r="J1031">
        <v>5</v>
      </c>
      <c r="K1031">
        <v>52.53</v>
      </c>
      <c r="L1031" t="str">
        <f t="shared" si="51"/>
        <v>Yes</v>
      </c>
    </row>
    <row r="1032" spans="1:12" x14ac:dyDescent="0.25">
      <c r="A1032" s="1">
        <v>41868</v>
      </c>
      <c r="B1032" s="2">
        <f t="shared" si="49"/>
        <v>2014</v>
      </c>
      <c r="C1032" s="2">
        <f t="shared" si="50"/>
        <v>8</v>
      </c>
      <c r="D1032" t="s">
        <v>1131</v>
      </c>
      <c r="E1032" t="s">
        <v>101</v>
      </c>
      <c r="F1032" t="s">
        <v>11</v>
      </c>
      <c r="G1032" t="s">
        <v>20</v>
      </c>
      <c r="H1032" t="s">
        <v>451</v>
      </c>
      <c r="I1032">
        <v>17.96</v>
      </c>
      <c r="J1032">
        <v>4</v>
      </c>
      <c r="K1032">
        <v>8.26</v>
      </c>
      <c r="L1032" t="str">
        <f t="shared" si="51"/>
        <v>Yes</v>
      </c>
    </row>
    <row r="1033" spans="1:12" x14ac:dyDescent="0.25">
      <c r="A1033" s="1">
        <v>41868</v>
      </c>
      <c r="B1033" s="2">
        <f t="shared" si="49"/>
        <v>2014</v>
      </c>
      <c r="C1033" s="2">
        <f t="shared" si="50"/>
        <v>8</v>
      </c>
      <c r="D1033" t="s">
        <v>1131</v>
      </c>
      <c r="E1033" t="s">
        <v>101</v>
      </c>
      <c r="F1033" t="s">
        <v>11</v>
      </c>
      <c r="G1033" t="s">
        <v>43</v>
      </c>
      <c r="H1033" t="s">
        <v>1133</v>
      </c>
      <c r="I1033">
        <v>12.67</v>
      </c>
      <c r="J1033">
        <v>7</v>
      </c>
      <c r="K1033">
        <v>4.5599999999999996</v>
      </c>
      <c r="L1033" t="str">
        <f t="shared" si="51"/>
        <v>Yes</v>
      </c>
    </row>
    <row r="1034" spans="1:12" x14ac:dyDescent="0.25">
      <c r="A1034" s="1">
        <v>41868</v>
      </c>
      <c r="B1034" s="2">
        <f t="shared" si="49"/>
        <v>2014</v>
      </c>
      <c r="C1034" s="2">
        <f t="shared" si="50"/>
        <v>8</v>
      </c>
      <c r="D1034" t="s">
        <v>1131</v>
      </c>
      <c r="E1034" t="s">
        <v>101</v>
      </c>
      <c r="F1034" t="s">
        <v>39</v>
      </c>
      <c r="G1034" t="s">
        <v>52</v>
      </c>
      <c r="H1034" t="s">
        <v>1134</v>
      </c>
      <c r="I1034">
        <v>339.96</v>
      </c>
      <c r="J1034">
        <v>4</v>
      </c>
      <c r="K1034">
        <v>122.39</v>
      </c>
      <c r="L1034" t="str">
        <f t="shared" si="51"/>
        <v>Yes</v>
      </c>
    </row>
    <row r="1035" spans="1:12" x14ac:dyDescent="0.25">
      <c r="A1035" s="1">
        <v>41870</v>
      </c>
      <c r="B1035" s="2">
        <f t="shared" si="49"/>
        <v>2014</v>
      </c>
      <c r="C1035" s="2">
        <f t="shared" si="50"/>
        <v>8</v>
      </c>
      <c r="D1035" t="s">
        <v>749</v>
      </c>
      <c r="E1035" t="s">
        <v>78</v>
      </c>
      <c r="F1035" t="s">
        <v>11</v>
      </c>
      <c r="G1035" t="s">
        <v>24</v>
      </c>
      <c r="H1035" t="s">
        <v>1135</v>
      </c>
      <c r="I1035">
        <v>10.72</v>
      </c>
      <c r="J1035">
        <v>2</v>
      </c>
      <c r="K1035">
        <v>1.74</v>
      </c>
      <c r="L1035" t="str">
        <f t="shared" si="51"/>
        <v>Yes</v>
      </c>
    </row>
    <row r="1036" spans="1:12" x14ac:dyDescent="0.25">
      <c r="A1036" s="1">
        <v>41870</v>
      </c>
      <c r="B1036" s="2">
        <f t="shared" ref="B1036:B1099" si="52">YEAR(A1036)</f>
        <v>2014</v>
      </c>
      <c r="C1036" s="2">
        <f t="shared" si="50"/>
        <v>8</v>
      </c>
      <c r="D1036" t="s">
        <v>902</v>
      </c>
      <c r="E1036" t="s">
        <v>78</v>
      </c>
      <c r="F1036" t="s">
        <v>11</v>
      </c>
      <c r="G1036" t="s">
        <v>20</v>
      </c>
      <c r="H1036" t="s">
        <v>1136</v>
      </c>
      <c r="I1036">
        <v>76.78</v>
      </c>
      <c r="J1036">
        <v>4</v>
      </c>
      <c r="K1036">
        <v>-58.86</v>
      </c>
      <c r="L1036" t="str">
        <f t="shared" si="51"/>
        <v>No</v>
      </c>
    </row>
    <row r="1037" spans="1:12" x14ac:dyDescent="0.25">
      <c r="A1037" s="1">
        <v>41870</v>
      </c>
      <c r="B1037" s="2">
        <f t="shared" si="52"/>
        <v>2014</v>
      </c>
      <c r="C1037" s="2">
        <f t="shared" si="50"/>
        <v>8</v>
      </c>
      <c r="D1037" t="s">
        <v>902</v>
      </c>
      <c r="E1037" t="s">
        <v>78</v>
      </c>
      <c r="F1037" t="s">
        <v>11</v>
      </c>
      <c r="G1037" t="s">
        <v>200</v>
      </c>
      <c r="H1037" t="s">
        <v>1137</v>
      </c>
      <c r="I1037">
        <v>9.18</v>
      </c>
      <c r="J1037">
        <v>2</v>
      </c>
      <c r="K1037">
        <v>1.1499999999999999</v>
      </c>
      <c r="L1037" t="str">
        <f t="shared" si="51"/>
        <v>Yes</v>
      </c>
    </row>
    <row r="1038" spans="1:12" x14ac:dyDescent="0.25">
      <c r="A1038" s="1">
        <v>41870</v>
      </c>
      <c r="B1038" s="2">
        <f t="shared" si="52"/>
        <v>2014</v>
      </c>
      <c r="C1038" s="2">
        <f t="shared" si="50"/>
        <v>8</v>
      </c>
      <c r="D1038" t="s">
        <v>1138</v>
      </c>
      <c r="E1038" t="s">
        <v>101</v>
      </c>
      <c r="F1038" t="s">
        <v>34</v>
      </c>
      <c r="G1038" t="s">
        <v>74</v>
      </c>
      <c r="H1038" t="s">
        <v>816</v>
      </c>
      <c r="I1038">
        <v>638.82000000000005</v>
      </c>
      <c r="J1038">
        <v>9</v>
      </c>
      <c r="K1038">
        <v>172.48</v>
      </c>
      <c r="L1038" t="str">
        <f t="shared" si="51"/>
        <v>Yes</v>
      </c>
    </row>
    <row r="1039" spans="1:12" x14ac:dyDescent="0.25">
      <c r="A1039" s="1">
        <v>41870</v>
      </c>
      <c r="B1039" s="2">
        <f t="shared" si="52"/>
        <v>2014</v>
      </c>
      <c r="C1039" s="2">
        <f t="shared" si="50"/>
        <v>8</v>
      </c>
      <c r="D1039" t="s">
        <v>90</v>
      </c>
      <c r="E1039" t="s">
        <v>27</v>
      </c>
      <c r="F1039" t="s">
        <v>34</v>
      </c>
      <c r="G1039" t="s">
        <v>47</v>
      </c>
      <c r="H1039" t="s">
        <v>654</v>
      </c>
      <c r="I1039">
        <v>289.24</v>
      </c>
      <c r="J1039">
        <v>7</v>
      </c>
      <c r="K1039">
        <v>26.03</v>
      </c>
      <c r="L1039" t="str">
        <f t="shared" si="51"/>
        <v>Yes</v>
      </c>
    </row>
    <row r="1040" spans="1:12" x14ac:dyDescent="0.25">
      <c r="A1040" s="1">
        <v>41870</v>
      </c>
      <c r="B1040" s="2">
        <f t="shared" si="52"/>
        <v>2014</v>
      </c>
      <c r="C1040" s="2">
        <f t="shared" si="50"/>
        <v>8</v>
      </c>
      <c r="D1040" t="s">
        <v>90</v>
      </c>
      <c r="E1040" t="s">
        <v>27</v>
      </c>
      <c r="F1040" t="s">
        <v>11</v>
      </c>
      <c r="G1040" t="s">
        <v>20</v>
      </c>
      <c r="H1040" t="s">
        <v>1139</v>
      </c>
      <c r="I1040">
        <v>69.459999999999994</v>
      </c>
      <c r="J1040">
        <v>2</v>
      </c>
      <c r="K1040">
        <v>22.57</v>
      </c>
      <c r="L1040" t="str">
        <f t="shared" si="51"/>
        <v>Yes</v>
      </c>
    </row>
    <row r="1041" spans="1:12" x14ac:dyDescent="0.25">
      <c r="A1041" s="1">
        <v>41870</v>
      </c>
      <c r="B1041" s="2">
        <f t="shared" si="52"/>
        <v>2014</v>
      </c>
      <c r="C1041" s="2">
        <f t="shared" si="50"/>
        <v>8</v>
      </c>
      <c r="D1041" t="s">
        <v>615</v>
      </c>
      <c r="E1041" t="s">
        <v>30</v>
      </c>
      <c r="F1041" t="s">
        <v>11</v>
      </c>
      <c r="G1041" t="s">
        <v>18</v>
      </c>
      <c r="H1041" t="s">
        <v>153</v>
      </c>
      <c r="I1041">
        <v>344.91</v>
      </c>
      <c r="J1041">
        <v>3</v>
      </c>
      <c r="K1041">
        <v>10.35</v>
      </c>
      <c r="L1041" t="str">
        <f t="shared" si="51"/>
        <v>Yes</v>
      </c>
    </row>
    <row r="1042" spans="1:12" x14ac:dyDescent="0.25">
      <c r="A1042" s="1">
        <v>41871</v>
      </c>
      <c r="B1042" s="2">
        <f t="shared" si="52"/>
        <v>2014</v>
      </c>
      <c r="C1042" s="2">
        <f t="shared" si="50"/>
        <v>8</v>
      </c>
      <c r="D1042" t="s">
        <v>1140</v>
      </c>
      <c r="E1042" t="s">
        <v>15</v>
      </c>
      <c r="F1042" t="s">
        <v>34</v>
      </c>
      <c r="G1042" t="s">
        <v>35</v>
      </c>
      <c r="H1042" t="s">
        <v>274</v>
      </c>
      <c r="I1042">
        <v>421.37</v>
      </c>
      <c r="J1042">
        <v>2</v>
      </c>
      <c r="K1042">
        <v>-6.02</v>
      </c>
      <c r="L1042" t="str">
        <f t="shared" si="51"/>
        <v>No</v>
      </c>
    </row>
    <row r="1043" spans="1:12" x14ac:dyDescent="0.25">
      <c r="A1043" s="1">
        <v>41871</v>
      </c>
      <c r="B1043" s="2">
        <f t="shared" si="52"/>
        <v>2014</v>
      </c>
      <c r="C1043" s="2">
        <f t="shared" si="50"/>
        <v>8</v>
      </c>
      <c r="D1043" t="s">
        <v>1009</v>
      </c>
      <c r="E1043" t="s">
        <v>55</v>
      </c>
      <c r="F1043" t="s">
        <v>34</v>
      </c>
      <c r="G1043" t="s">
        <v>35</v>
      </c>
      <c r="H1043" t="s">
        <v>944</v>
      </c>
      <c r="I1043">
        <v>500.24</v>
      </c>
      <c r="J1043">
        <v>13</v>
      </c>
      <c r="K1043">
        <v>145.07</v>
      </c>
      <c r="L1043" t="str">
        <f t="shared" si="51"/>
        <v>Yes</v>
      </c>
    </row>
    <row r="1044" spans="1:12" x14ac:dyDescent="0.25">
      <c r="A1044" s="1">
        <v>41871</v>
      </c>
      <c r="B1044" s="2">
        <f t="shared" si="52"/>
        <v>2014</v>
      </c>
      <c r="C1044" s="2">
        <f t="shared" si="50"/>
        <v>8</v>
      </c>
      <c r="D1044" t="s">
        <v>1009</v>
      </c>
      <c r="E1044" t="s">
        <v>55</v>
      </c>
      <c r="F1044" t="s">
        <v>11</v>
      </c>
      <c r="G1044" t="s">
        <v>12</v>
      </c>
      <c r="H1044" t="s">
        <v>1141</v>
      </c>
      <c r="I1044">
        <v>20.12</v>
      </c>
      <c r="J1044">
        <v>2</v>
      </c>
      <c r="K1044">
        <v>9.26</v>
      </c>
      <c r="L1044" t="str">
        <f t="shared" si="51"/>
        <v>Yes</v>
      </c>
    </row>
    <row r="1045" spans="1:12" x14ac:dyDescent="0.25">
      <c r="A1045" s="1">
        <v>41871</v>
      </c>
      <c r="B1045" s="2">
        <f t="shared" si="52"/>
        <v>2014</v>
      </c>
      <c r="C1045" s="2">
        <f t="shared" si="50"/>
        <v>8</v>
      </c>
      <c r="D1045" t="s">
        <v>1009</v>
      </c>
      <c r="E1045" t="s">
        <v>55</v>
      </c>
      <c r="F1045" t="s">
        <v>11</v>
      </c>
      <c r="G1045" t="s">
        <v>20</v>
      </c>
      <c r="H1045" t="s">
        <v>1142</v>
      </c>
      <c r="I1045">
        <v>896.99</v>
      </c>
      <c r="J1045">
        <v>1</v>
      </c>
      <c r="K1045">
        <v>421.59</v>
      </c>
      <c r="L1045" t="str">
        <f t="shared" si="51"/>
        <v>Yes</v>
      </c>
    </row>
    <row r="1046" spans="1:12" x14ac:dyDescent="0.25">
      <c r="A1046" s="1">
        <v>41873</v>
      </c>
      <c r="B1046" s="2">
        <f t="shared" si="52"/>
        <v>2014</v>
      </c>
      <c r="C1046" s="2">
        <f t="shared" si="50"/>
        <v>8</v>
      </c>
      <c r="D1046" t="s">
        <v>1143</v>
      </c>
      <c r="E1046" t="s">
        <v>78</v>
      </c>
      <c r="F1046" t="s">
        <v>11</v>
      </c>
      <c r="G1046" t="s">
        <v>24</v>
      </c>
      <c r="H1046" t="s">
        <v>1144</v>
      </c>
      <c r="I1046">
        <v>3.91</v>
      </c>
      <c r="J1046">
        <v>1</v>
      </c>
      <c r="K1046">
        <v>1.03</v>
      </c>
      <c r="L1046" t="str">
        <f t="shared" si="51"/>
        <v>Yes</v>
      </c>
    </row>
    <row r="1047" spans="1:12" x14ac:dyDescent="0.25">
      <c r="A1047" s="1">
        <v>41873</v>
      </c>
      <c r="B1047" s="2">
        <f t="shared" si="52"/>
        <v>2014</v>
      </c>
      <c r="C1047" s="2">
        <f t="shared" si="50"/>
        <v>8</v>
      </c>
      <c r="D1047" t="s">
        <v>1145</v>
      </c>
      <c r="E1047" t="s">
        <v>123</v>
      </c>
      <c r="F1047" t="s">
        <v>11</v>
      </c>
      <c r="G1047" t="s">
        <v>200</v>
      </c>
      <c r="H1047" t="s">
        <v>1146</v>
      </c>
      <c r="I1047">
        <v>7.63</v>
      </c>
      <c r="J1047">
        <v>3</v>
      </c>
      <c r="K1047">
        <v>-1.81</v>
      </c>
      <c r="L1047" t="str">
        <f t="shared" si="51"/>
        <v>No</v>
      </c>
    </row>
    <row r="1048" spans="1:12" x14ac:dyDescent="0.25">
      <c r="A1048" s="1">
        <v>41873</v>
      </c>
      <c r="B1048" s="2">
        <f t="shared" si="52"/>
        <v>2014</v>
      </c>
      <c r="C1048" s="2">
        <f t="shared" si="50"/>
        <v>8</v>
      </c>
      <c r="D1048" t="s">
        <v>829</v>
      </c>
      <c r="E1048" t="s">
        <v>186</v>
      </c>
      <c r="F1048" t="s">
        <v>11</v>
      </c>
      <c r="G1048" t="s">
        <v>12</v>
      </c>
      <c r="H1048" t="s">
        <v>1147</v>
      </c>
      <c r="I1048">
        <v>11.56</v>
      </c>
      <c r="J1048">
        <v>2</v>
      </c>
      <c r="K1048">
        <v>5.66</v>
      </c>
      <c r="L1048" t="str">
        <f t="shared" si="51"/>
        <v>Yes</v>
      </c>
    </row>
    <row r="1049" spans="1:12" x14ac:dyDescent="0.25">
      <c r="A1049" s="1">
        <v>41874</v>
      </c>
      <c r="B1049" s="2">
        <f t="shared" si="52"/>
        <v>2014</v>
      </c>
      <c r="C1049" s="2">
        <f t="shared" si="50"/>
        <v>8</v>
      </c>
      <c r="D1049" t="s">
        <v>1148</v>
      </c>
      <c r="E1049" t="s">
        <v>149</v>
      </c>
      <c r="F1049" t="s">
        <v>11</v>
      </c>
      <c r="G1049" t="s">
        <v>12</v>
      </c>
      <c r="H1049" t="s">
        <v>1149</v>
      </c>
      <c r="I1049">
        <v>25.92</v>
      </c>
      <c r="J1049">
        <v>4</v>
      </c>
      <c r="K1049">
        <v>12.44</v>
      </c>
      <c r="L1049" t="str">
        <f t="shared" si="51"/>
        <v>Yes</v>
      </c>
    </row>
    <row r="1050" spans="1:12" x14ac:dyDescent="0.25">
      <c r="A1050" s="1">
        <v>41874</v>
      </c>
      <c r="B1050" s="2">
        <f t="shared" si="52"/>
        <v>2014</v>
      </c>
      <c r="C1050" s="2">
        <f t="shared" si="50"/>
        <v>8</v>
      </c>
      <c r="D1050" t="s">
        <v>1148</v>
      </c>
      <c r="E1050" t="s">
        <v>149</v>
      </c>
      <c r="F1050" t="s">
        <v>11</v>
      </c>
      <c r="G1050" t="s">
        <v>12</v>
      </c>
      <c r="H1050" t="s">
        <v>1150</v>
      </c>
      <c r="I1050">
        <v>45.92</v>
      </c>
      <c r="J1050">
        <v>4</v>
      </c>
      <c r="K1050">
        <v>22.5</v>
      </c>
      <c r="L1050" t="str">
        <f t="shared" si="51"/>
        <v>Yes</v>
      </c>
    </row>
    <row r="1051" spans="1:12" x14ac:dyDescent="0.25">
      <c r="A1051" s="1">
        <v>41874</v>
      </c>
      <c r="B1051" s="2">
        <f t="shared" si="52"/>
        <v>2014</v>
      </c>
      <c r="C1051" s="2">
        <f t="shared" si="50"/>
        <v>8</v>
      </c>
      <c r="D1051" t="s">
        <v>1151</v>
      </c>
      <c r="E1051" t="s">
        <v>27</v>
      </c>
      <c r="F1051" t="s">
        <v>11</v>
      </c>
      <c r="G1051" t="s">
        <v>20</v>
      </c>
      <c r="H1051" t="s">
        <v>88</v>
      </c>
      <c r="I1051">
        <v>49.57</v>
      </c>
      <c r="J1051">
        <v>2</v>
      </c>
      <c r="K1051">
        <v>17.350000000000001</v>
      </c>
      <c r="L1051" t="str">
        <f t="shared" si="51"/>
        <v>Yes</v>
      </c>
    </row>
    <row r="1052" spans="1:12" x14ac:dyDescent="0.25">
      <c r="A1052" s="1">
        <v>41874</v>
      </c>
      <c r="B1052" s="2">
        <f t="shared" si="52"/>
        <v>2014</v>
      </c>
      <c r="C1052" s="2">
        <f t="shared" si="50"/>
        <v>8</v>
      </c>
      <c r="D1052" t="s">
        <v>1152</v>
      </c>
      <c r="E1052" t="s">
        <v>278</v>
      </c>
      <c r="F1052" t="s">
        <v>11</v>
      </c>
      <c r="G1052" t="s">
        <v>12</v>
      </c>
      <c r="H1052" t="s">
        <v>1153</v>
      </c>
      <c r="I1052">
        <v>15.55</v>
      </c>
      <c r="J1052">
        <v>3</v>
      </c>
      <c r="K1052">
        <v>5.44</v>
      </c>
      <c r="L1052" t="str">
        <f t="shared" si="51"/>
        <v>Yes</v>
      </c>
    </row>
    <row r="1053" spans="1:12" x14ac:dyDescent="0.25">
      <c r="A1053" s="1">
        <v>41874</v>
      </c>
      <c r="B1053" s="2">
        <f t="shared" si="52"/>
        <v>2014</v>
      </c>
      <c r="C1053" s="2">
        <f t="shared" si="50"/>
        <v>8</v>
      </c>
      <c r="D1053" t="s">
        <v>1152</v>
      </c>
      <c r="E1053" t="s">
        <v>278</v>
      </c>
      <c r="F1053" t="s">
        <v>11</v>
      </c>
      <c r="G1053" t="s">
        <v>200</v>
      </c>
      <c r="H1053" t="s">
        <v>1154</v>
      </c>
      <c r="I1053">
        <v>6.8</v>
      </c>
      <c r="J1053">
        <v>1</v>
      </c>
      <c r="K1053">
        <v>0.51</v>
      </c>
      <c r="L1053" t="str">
        <f t="shared" si="51"/>
        <v>Yes</v>
      </c>
    </row>
    <row r="1054" spans="1:12" x14ac:dyDescent="0.25">
      <c r="A1054" s="1">
        <v>41874</v>
      </c>
      <c r="B1054" s="2">
        <f t="shared" si="52"/>
        <v>2014</v>
      </c>
      <c r="C1054" s="2">
        <f t="shared" si="50"/>
        <v>8</v>
      </c>
      <c r="D1054" t="s">
        <v>1152</v>
      </c>
      <c r="E1054" t="s">
        <v>278</v>
      </c>
      <c r="F1054" t="s">
        <v>34</v>
      </c>
      <c r="G1054" t="s">
        <v>47</v>
      </c>
      <c r="H1054" t="s">
        <v>1155</v>
      </c>
      <c r="I1054">
        <v>4.22</v>
      </c>
      <c r="J1054">
        <v>3</v>
      </c>
      <c r="K1054">
        <v>1.27</v>
      </c>
      <c r="L1054" t="str">
        <f t="shared" si="51"/>
        <v>Yes</v>
      </c>
    </row>
    <row r="1055" spans="1:12" x14ac:dyDescent="0.25">
      <c r="A1055" s="1">
        <v>41874</v>
      </c>
      <c r="B1055" s="2">
        <f t="shared" si="52"/>
        <v>2014</v>
      </c>
      <c r="C1055" s="2">
        <f t="shared" si="50"/>
        <v>8</v>
      </c>
      <c r="D1055" t="s">
        <v>1152</v>
      </c>
      <c r="E1055" t="s">
        <v>278</v>
      </c>
      <c r="F1055" t="s">
        <v>39</v>
      </c>
      <c r="G1055" t="s">
        <v>40</v>
      </c>
      <c r="H1055" t="s">
        <v>1156</v>
      </c>
      <c r="I1055">
        <v>143.63999999999999</v>
      </c>
      <c r="J1055">
        <v>9</v>
      </c>
      <c r="K1055">
        <v>10.77</v>
      </c>
      <c r="L1055" t="str">
        <f t="shared" si="51"/>
        <v>Yes</v>
      </c>
    </row>
    <row r="1056" spans="1:12" x14ac:dyDescent="0.25">
      <c r="A1056" s="1">
        <v>41874</v>
      </c>
      <c r="B1056" s="2">
        <f t="shared" si="52"/>
        <v>2014</v>
      </c>
      <c r="C1056" s="2">
        <f t="shared" si="50"/>
        <v>8</v>
      </c>
      <c r="D1056" t="s">
        <v>1152</v>
      </c>
      <c r="E1056" t="s">
        <v>278</v>
      </c>
      <c r="F1056" t="s">
        <v>11</v>
      </c>
      <c r="G1056" t="s">
        <v>12</v>
      </c>
      <c r="H1056" t="s">
        <v>1157</v>
      </c>
      <c r="I1056">
        <v>31.1</v>
      </c>
      <c r="J1056">
        <v>6</v>
      </c>
      <c r="K1056">
        <v>10.89</v>
      </c>
      <c r="L1056" t="str">
        <f t="shared" si="51"/>
        <v>Yes</v>
      </c>
    </row>
    <row r="1057" spans="1:12" x14ac:dyDescent="0.25">
      <c r="A1057" s="1">
        <v>41874</v>
      </c>
      <c r="B1057" s="2">
        <f t="shared" si="52"/>
        <v>2014</v>
      </c>
      <c r="C1057" s="2">
        <f t="shared" si="50"/>
        <v>8</v>
      </c>
      <c r="D1057" t="s">
        <v>1152</v>
      </c>
      <c r="E1057" t="s">
        <v>278</v>
      </c>
      <c r="F1057" t="s">
        <v>11</v>
      </c>
      <c r="G1057" t="s">
        <v>12</v>
      </c>
      <c r="H1057" t="s">
        <v>1158</v>
      </c>
      <c r="I1057">
        <v>223.06</v>
      </c>
      <c r="J1057">
        <v>9</v>
      </c>
      <c r="K1057">
        <v>69.709999999999994</v>
      </c>
      <c r="L1057" t="str">
        <f t="shared" si="51"/>
        <v>Yes</v>
      </c>
    </row>
    <row r="1058" spans="1:12" x14ac:dyDescent="0.25">
      <c r="A1058" s="1">
        <v>41874</v>
      </c>
      <c r="B1058" s="2">
        <f t="shared" si="52"/>
        <v>2014</v>
      </c>
      <c r="C1058" s="2">
        <f t="shared" si="50"/>
        <v>8</v>
      </c>
      <c r="D1058" t="s">
        <v>757</v>
      </c>
      <c r="E1058" t="s">
        <v>110</v>
      </c>
      <c r="F1058" t="s">
        <v>11</v>
      </c>
      <c r="G1058" t="s">
        <v>12</v>
      </c>
      <c r="H1058" t="s">
        <v>1159</v>
      </c>
      <c r="I1058">
        <v>19.440000000000001</v>
      </c>
      <c r="J1058">
        <v>3</v>
      </c>
      <c r="K1058">
        <v>9.5299999999999994</v>
      </c>
      <c r="L1058" t="str">
        <f t="shared" si="51"/>
        <v>Yes</v>
      </c>
    </row>
    <row r="1059" spans="1:12" x14ac:dyDescent="0.25">
      <c r="A1059" s="1">
        <v>41875</v>
      </c>
      <c r="B1059" s="2">
        <f t="shared" si="52"/>
        <v>2014</v>
      </c>
      <c r="C1059" s="2">
        <f t="shared" si="50"/>
        <v>8</v>
      </c>
      <c r="D1059" t="s">
        <v>1151</v>
      </c>
      <c r="E1059" t="s">
        <v>515</v>
      </c>
      <c r="F1059" t="s">
        <v>11</v>
      </c>
      <c r="G1059" t="s">
        <v>20</v>
      </c>
      <c r="H1059" t="s">
        <v>1160</v>
      </c>
      <c r="I1059">
        <v>8.2899999999999991</v>
      </c>
      <c r="J1059">
        <v>2</v>
      </c>
      <c r="K1059">
        <v>2.69</v>
      </c>
      <c r="L1059" t="str">
        <f t="shared" si="51"/>
        <v>Yes</v>
      </c>
    </row>
    <row r="1060" spans="1:12" x14ac:dyDescent="0.25">
      <c r="A1060" s="1">
        <v>41875</v>
      </c>
      <c r="B1060" s="2">
        <f t="shared" si="52"/>
        <v>2014</v>
      </c>
      <c r="C1060" s="2">
        <f t="shared" si="50"/>
        <v>8</v>
      </c>
      <c r="D1060" t="s">
        <v>1161</v>
      </c>
      <c r="E1060" t="s">
        <v>149</v>
      </c>
      <c r="F1060" t="s">
        <v>34</v>
      </c>
      <c r="G1060" t="s">
        <v>47</v>
      </c>
      <c r="H1060" t="s">
        <v>1162</v>
      </c>
      <c r="I1060">
        <v>13.28</v>
      </c>
      <c r="J1060">
        <v>2</v>
      </c>
      <c r="K1060">
        <v>6.37</v>
      </c>
      <c r="L1060" t="str">
        <f t="shared" si="51"/>
        <v>Yes</v>
      </c>
    </row>
    <row r="1061" spans="1:12" x14ac:dyDescent="0.25">
      <c r="A1061" s="1">
        <v>41875</v>
      </c>
      <c r="B1061" s="2">
        <f t="shared" si="52"/>
        <v>2014</v>
      </c>
      <c r="C1061" s="2">
        <f t="shared" si="50"/>
        <v>8</v>
      </c>
      <c r="D1061" t="s">
        <v>1161</v>
      </c>
      <c r="E1061" t="s">
        <v>149</v>
      </c>
      <c r="F1061" t="s">
        <v>11</v>
      </c>
      <c r="G1061" t="s">
        <v>20</v>
      </c>
      <c r="H1061" t="s">
        <v>846</v>
      </c>
      <c r="I1061">
        <v>12.67</v>
      </c>
      <c r="J1061">
        <v>3</v>
      </c>
      <c r="K1061">
        <v>4.4400000000000004</v>
      </c>
      <c r="L1061" t="str">
        <f t="shared" si="51"/>
        <v>Yes</v>
      </c>
    </row>
    <row r="1062" spans="1:12" x14ac:dyDescent="0.25">
      <c r="A1062" s="1">
        <v>41875</v>
      </c>
      <c r="B1062" s="2">
        <f t="shared" si="52"/>
        <v>2014</v>
      </c>
      <c r="C1062" s="2">
        <f t="shared" si="50"/>
        <v>8</v>
      </c>
      <c r="D1062" t="s">
        <v>1163</v>
      </c>
      <c r="E1062" t="s">
        <v>33</v>
      </c>
      <c r="F1062" t="s">
        <v>11</v>
      </c>
      <c r="G1062" t="s">
        <v>200</v>
      </c>
      <c r="H1062" t="s">
        <v>1154</v>
      </c>
      <c r="I1062">
        <v>25.5</v>
      </c>
      <c r="J1062">
        <v>3</v>
      </c>
      <c r="K1062">
        <v>6.63</v>
      </c>
      <c r="L1062" t="str">
        <f t="shared" si="51"/>
        <v>Yes</v>
      </c>
    </row>
    <row r="1063" spans="1:12" x14ac:dyDescent="0.25">
      <c r="A1063" s="1">
        <v>41876</v>
      </c>
      <c r="B1063" s="2">
        <f t="shared" si="52"/>
        <v>2014</v>
      </c>
      <c r="C1063" s="2">
        <f t="shared" si="50"/>
        <v>8</v>
      </c>
      <c r="D1063" t="s">
        <v>1164</v>
      </c>
      <c r="E1063" t="s">
        <v>78</v>
      </c>
      <c r="F1063" t="s">
        <v>11</v>
      </c>
      <c r="G1063" t="s">
        <v>43</v>
      </c>
      <c r="H1063" t="s">
        <v>1036</v>
      </c>
      <c r="I1063">
        <v>40.1</v>
      </c>
      <c r="J1063">
        <v>14</v>
      </c>
      <c r="K1063">
        <v>14.53</v>
      </c>
      <c r="L1063" t="str">
        <f t="shared" si="51"/>
        <v>Yes</v>
      </c>
    </row>
    <row r="1064" spans="1:12" x14ac:dyDescent="0.25">
      <c r="A1064" s="1">
        <v>41876</v>
      </c>
      <c r="B1064" s="2">
        <f t="shared" si="52"/>
        <v>2014</v>
      </c>
      <c r="C1064" s="2">
        <f t="shared" si="50"/>
        <v>8</v>
      </c>
      <c r="D1064" t="s">
        <v>1164</v>
      </c>
      <c r="E1064" t="s">
        <v>78</v>
      </c>
      <c r="F1064" t="s">
        <v>11</v>
      </c>
      <c r="G1064" t="s">
        <v>63</v>
      </c>
      <c r="H1064" t="s">
        <v>1165</v>
      </c>
      <c r="I1064">
        <v>4.72</v>
      </c>
      <c r="J1064">
        <v>2</v>
      </c>
      <c r="K1064">
        <v>1.65</v>
      </c>
      <c r="L1064" t="str">
        <f t="shared" si="51"/>
        <v>Yes</v>
      </c>
    </row>
    <row r="1065" spans="1:12" x14ac:dyDescent="0.25">
      <c r="A1065" s="1">
        <v>41876</v>
      </c>
      <c r="B1065" s="2">
        <f t="shared" si="52"/>
        <v>2014</v>
      </c>
      <c r="C1065" s="2">
        <f t="shared" si="50"/>
        <v>8</v>
      </c>
      <c r="D1065" t="s">
        <v>1164</v>
      </c>
      <c r="E1065" t="s">
        <v>78</v>
      </c>
      <c r="F1065" t="s">
        <v>11</v>
      </c>
      <c r="G1065" t="s">
        <v>12</v>
      </c>
      <c r="H1065" t="s">
        <v>1166</v>
      </c>
      <c r="I1065">
        <v>23.98</v>
      </c>
      <c r="J1065">
        <v>3</v>
      </c>
      <c r="K1065">
        <v>7.49</v>
      </c>
      <c r="L1065" t="str">
        <f t="shared" si="51"/>
        <v>Yes</v>
      </c>
    </row>
    <row r="1066" spans="1:12" x14ac:dyDescent="0.25">
      <c r="A1066" s="1">
        <v>41876</v>
      </c>
      <c r="B1066" s="2">
        <f t="shared" si="52"/>
        <v>2014</v>
      </c>
      <c r="C1066" s="2">
        <f t="shared" si="50"/>
        <v>8</v>
      </c>
      <c r="D1066" t="s">
        <v>1164</v>
      </c>
      <c r="E1066" t="s">
        <v>78</v>
      </c>
      <c r="F1066" t="s">
        <v>11</v>
      </c>
      <c r="G1066" t="s">
        <v>63</v>
      </c>
      <c r="H1066" t="s">
        <v>98</v>
      </c>
      <c r="I1066">
        <v>130.46</v>
      </c>
      <c r="J1066">
        <v>6</v>
      </c>
      <c r="K1066">
        <v>44.03</v>
      </c>
      <c r="L1066" t="str">
        <f t="shared" si="51"/>
        <v>Yes</v>
      </c>
    </row>
    <row r="1067" spans="1:12" x14ac:dyDescent="0.25">
      <c r="A1067" s="1">
        <v>41876</v>
      </c>
      <c r="B1067" s="2">
        <f t="shared" si="52"/>
        <v>2014</v>
      </c>
      <c r="C1067" s="2">
        <f t="shared" si="50"/>
        <v>8</v>
      </c>
      <c r="D1067" t="s">
        <v>1167</v>
      </c>
      <c r="E1067" t="s">
        <v>27</v>
      </c>
      <c r="F1067" t="s">
        <v>34</v>
      </c>
      <c r="G1067" t="s">
        <v>47</v>
      </c>
      <c r="H1067" t="s">
        <v>1168</v>
      </c>
      <c r="I1067">
        <v>6.28</v>
      </c>
      <c r="J1067">
        <v>1</v>
      </c>
      <c r="K1067">
        <v>2.64</v>
      </c>
      <c r="L1067" t="str">
        <f t="shared" si="51"/>
        <v>Yes</v>
      </c>
    </row>
    <row r="1068" spans="1:12" x14ac:dyDescent="0.25">
      <c r="A1068" s="1">
        <v>41876</v>
      </c>
      <c r="B1068" s="2">
        <f t="shared" si="52"/>
        <v>2014</v>
      </c>
      <c r="C1068" s="2">
        <f t="shared" si="50"/>
        <v>8</v>
      </c>
      <c r="D1068" t="s">
        <v>1167</v>
      </c>
      <c r="E1068" t="s">
        <v>27</v>
      </c>
      <c r="F1068" t="s">
        <v>39</v>
      </c>
      <c r="G1068" t="s">
        <v>52</v>
      </c>
      <c r="H1068" t="s">
        <v>1169</v>
      </c>
      <c r="I1068">
        <v>95.1</v>
      </c>
      <c r="J1068">
        <v>5</v>
      </c>
      <c r="K1068">
        <v>30.43</v>
      </c>
      <c r="L1068" t="str">
        <f t="shared" si="51"/>
        <v>Yes</v>
      </c>
    </row>
    <row r="1069" spans="1:12" x14ac:dyDescent="0.25">
      <c r="A1069" s="1">
        <v>41876</v>
      </c>
      <c r="B1069" s="2">
        <f t="shared" si="52"/>
        <v>2014</v>
      </c>
      <c r="C1069" s="2">
        <f t="shared" si="50"/>
        <v>8</v>
      </c>
      <c r="D1069" t="s">
        <v>1167</v>
      </c>
      <c r="E1069" t="s">
        <v>27</v>
      </c>
      <c r="F1069" t="s">
        <v>11</v>
      </c>
      <c r="G1069" t="s">
        <v>12</v>
      </c>
      <c r="H1069" t="s">
        <v>1170</v>
      </c>
      <c r="I1069">
        <v>25.92</v>
      </c>
      <c r="J1069">
        <v>4</v>
      </c>
      <c r="K1069">
        <v>12.44</v>
      </c>
      <c r="L1069" t="str">
        <f t="shared" si="51"/>
        <v>Yes</v>
      </c>
    </row>
    <row r="1070" spans="1:12" x14ac:dyDescent="0.25">
      <c r="A1070" s="1">
        <v>41876</v>
      </c>
      <c r="B1070" s="2">
        <f t="shared" si="52"/>
        <v>2014</v>
      </c>
      <c r="C1070" s="2">
        <f t="shared" si="50"/>
        <v>8</v>
      </c>
      <c r="D1070" t="s">
        <v>1167</v>
      </c>
      <c r="E1070" t="s">
        <v>27</v>
      </c>
      <c r="F1070" t="s">
        <v>11</v>
      </c>
      <c r="G1070" t="s">
        <v>18</v>
      </c>
      <c r="H1070" t="s">
        <v>1171</v>
      </c>
      <c r="I1070">
        <v>48.84</v>
      </c>
      <c r="J1070">
        <v>4</v>
      </c>
      <c r="K1070">
        <v>13.19</v>
      </c>
      <c r="L1070" t="str">
        <f t="shared" si="51"/>
        <v>Yes</v>
      </c>
    </row>
    <row r="1071" spans="1:12" x14ac:dyDescent="0.25">
      <c r="A1071" s="1">
        <v>41876</v>
      </c>
      <c r="B1071" s="2">
        <f t="shared" si="52"/>
        <v>2014</v>
      </c>
      <c r="C1071" s="2">
        <f t="shared" si="50"/>
        <v>8</v>
      </c>
      <c r="D1071" t="s">
        <v>1172</v>
      </c>
      <c r="E1071" t="s">
        <v>164</v>
      </c>
      <c r="F1071" t="s">
        <v>39</v>
      </c>
      <c r="G1071" t="s">
        <v>40</v>
      </c>
      <c r="H1071" t="s">
        <v>933</v>
      </c>
      <c r="I1071">
        <v>1007.94</v>
      </c>
      <c r="J1071">
        <v>7</v>
      </c>
      <c r="K1071">
        <v>75.599999999999994</v>
      </c>
      <c r="L1071" t="str">
        <f t="shared" si="51"/>
        <v>Yes</v>
      </c>
    </row>
    <row r="1072" spans="1:12" x14ac:dyDescent="0.25">
      <c r="A1072" s="1">
        <v>41876</v>
      </c>
      <c r="B1072" s="2">
        <f t="shared" si="52"/>
        <v>2014</v>
      </c>
      <c r="C1072" s="2">
        <f t="shared" si="50"/>
        <v>8</v>
      </c>
      <c r="D1072" t="s">
        <v>1173</v>
      </c>
      <c r="E1072" t="s">
        <v>10</v>
      </c>
      <c r="F1072" t="s">
        <v>11</v>
      </c>
      <c r="G1072" t="s">
        <v>20</v>
      </c>
      <c r="H1072" t="s">
        <v>1174</v>
      </c>
      <c r="I1072">
        <v>25.68</v>
      </c>
      <c r="J1072">
        <v>3</v>
      </c>
      <c r="K1072">
        <v>-39.799999999999997</v>
      </c>
      <c r="L1072" t="str">
        <f t="shared" si="51"/>
        <v>No</v>
      </c>
    </row>
    <row r="1073" spans="1:12" x14ac:dyDescent="0.25">
      <c r="A1073" s="1">
        <v>41876</v>
      </c>
      <c r="B1073" s="2">
        <f t="shared" si="52"/>
        <v>2014</v>
      </c>
      <c r="C1073" s="2">
        <f t="shared" si="50"/>
        <v>8</v>
      </c>
      <c r="D1073" t="s">
        <v>1173</v>
      </c>
      <c r="E1073" t="s">
        <v>10</v>
      </c>
      <c r="F1073" t="s">
        <v>11</v>
      </c>
      <c r="G1073" t="s">
        <v>20</v>
      </c>
      <c r="H1073" t="s">
        <v>1175</v>
      </c>
      <c r="I1073">
        <v>12.38</v>
      </c>
      <c r="J1073">
        <v>3</v>
      </c>
      <c r="K1073">
        <v>-19.809999999999999</v>
      </c>
      <c r="L1073" t="str">
        <f t="shared" si="51"/>
        <v>No</v>
      </c>
    </row>
    <row r="1074" spans="1:12" x14ac:dyDescent="0.25">
      <c r="A1074" s="1">
        <v>41876</v>
      </c>
      <c r="B1074" s="2">
        <f t="shared" si="52"/>
        <v>2014</v>
      </c>
      <c r="C1074" s="2">
        <f t="shared" si="50"/>
        <v>8</v>
      </c>
      <c r="D1074" t="s">
        <v>81</v>
      </c>
      <c r="E1074" t="s">
        <v>78</v>
      </c>
      <c r="F1074" t="s">
        <v>11</v>
      </c>
      <c r="G1074" t="s">
        <v>20</v>
      </c>
      <c r="H1074" t="s">
        <v>980</v>
      </c>
      <c r="I1074">
        <v>6.53</v>
      </c>
      <c r="J1074">
        <v>4</v>
      </c>
      <c r="K1074">
        <v>-4.57</v>
      </c>
      <c r="L1074" t="str">
        <f t="shared" si="51"/>
        <v>No</v>
      </c>
    </row>
    <row r="1075" spans="1:12" x14ac:dyDescent="0.25">
      <c r="A1075" s="1">
        <v>41876</v>
      </c>
      <c r="B1075" s="2">
        <f t="shared" si="52"/>
        <v>2014</v>
      </c>
      <c r="C1075" s="2">
        <f t="shared" si="50"/>
        <v>8</v>
      </c>
      <c r="D1075" t="s">
        <v>81</v>
      </c>
      <c r="E1075" t="s">
        <v>78</v>
      </c>
      <c r="F1075" t="s">
        <v>11</v>
      </c>
      <c r="G1075" t="s">
        <v>20</v>
      </c>
      <c r="H1075" t="s">
        <v>1176</v>
      </c>
      <c r="I1075">
        <v>2.86</v>
      </c>
      <c r="J1075">
        <v>3</v>
      </c>
      <c r="K1075">
        <v>-2.29</v>
      </c>
      <c r="L1075" t="str">
        <f t="shared" si="51"/>
        <v>No</v>
      </c>
    </row>
    <row r="1076" spans="1:12" x14ac:dyDescent="0.25">
      <c r="A1076" s="1">
        <v>41876</v>
      </c>
      <c r="B1076" s="2">
        <f t="shared" si="52"/>
        <v>2014</v>
      </c>
      <c r="C1076" s="2">
        <f t="shared" si="50"/>
        <v>8</v>
      </c>
      <c r="D1076" t="s">
        <v>81</v>
      </c>
      <c r="E1076" t="s">
        <v>78</v>
      </c>
      <c r="F1076" t="s">
        <v>11</v>
      </c>
      <c r="G1076" t="s">
        <v>20</v>
      </c>
      <c r="H1076" t="s">
        <v>966</v>
      </c>
      <c r="I1076">
        <v>20.86</v>
      </c>
      <c r="J1076">
        <v>8</v>
      </c>
      <c r="K1076">
        <v>-16.68</v>
      </c>
      <c r="L1076" t="str">
        <f t="shared" si="51"/>
        <v>No</v>
      </c>
    </row>
    <row r="1077" spans="1:12" x14ac:dyDescent="0.25">
      <c r="A1077" s="1">
        <v>41877</v>
      </c>
      <c r="B1077" s="2">
        <f t="shared" si="52"/>
        <v>2014</v>
      </c>
      <c r="C1077" s="2">
        <f t="shared" si="50"/>
        <v>8</v>
      </c>
      <c r="D1077" t="s">
        <v>1177</v>
      </c>
      <c r="E1077" t="s">
        <v>27</v>
      </c>
      <c r="F1077" t="s">
        <v>39</v>
      </c>
      <c r="G1077" t="s">
        <v>52</v>
      </c>
      <c r="H1077" t="s">
        <v>388</v>
      </c>
      <c r="I1077">
        <v>176.8</v>
      </c>
      <c r="J1077">
        <v>8</v>
      </c>
      <c r="K1077">
        <v>22.98</v>
      </c>
      <c r="L1077" t="str">
        <f t="shared" si="51"/>
        <v>Yes</v>
      </c>
    </row>
    <row r="1078" spans="1:12" x14ac:dyDescent="0.25">
      <c r="A1078" s="1">
        <v>41877</v>
      </c>
      <c r="B1078" s="2">
        <f t="shared" si="52"/>
        <v>2014</v>
      </c>
      <c r="C1078" s="2">
        <f t="shared" si="50"/>
        <v>8</v>
      </c>
      <c r="D1078" t="s">
        <v>1178</v>
      </c>
      <c r="E1078" t="s">
        <v>59</v>
      </c>
      <c r="F1078" t="s">
        <v>34</v>
      </c>
      <c r="G1078" t="s">
        <v>47</v>
      </c>
      <c r="H1078" t="s">
        <v>872</v>
      </c>
      <c r="I1078">
        <v>10.68</v>
      </c>
      <c r="J1078">
        <v>4</v>
      </c>
      <c r="K1078">
        <v>4.0599999999999996</v>
      </c>
      <c r="L1078" t="str">
        <f t="shared" si="51"/>
        <v>Yes</v>
      </c>
    </row>
    <row r="1079" spans="1:12" x14ac:dyDescent="0.25">
      <c r="A1079" s="1">
        <v>41877</v>
      </c>
      <c r="B1079" s="2">
        <f t="shared" si="52"/>
        <v>2014</v>
      </c>
      <c r="C1079" s="2">
        <f t="shared" si="50"/>
        <v>8</v>
      </c>
      <c r="D1079" t="s">
        <v>1178</v>
      </c>
      <c r="E1079" t="s">
        <v>59</v>
      </c>
      <c r="F1079" t="s">
        <v>11</v>
      </c>
      <c r="G1079" t="s">
        <v>12</v>
      </c>
      <c r="H1079" t="s">
        <v>1179</v>
      </c>
      <c r="I1079">
        <v>17.34</v>
      </c>
      <c r="J1079">
        <v>3</v>
      </c>
      <c r="K1079">
        <v>8.5</v>
      </c>
      <c r="L1079" t="str">
        <f t="shared" si="51"/>
        <v>Yes</v>
      </c>
    </row>
    <row r="1080" spans="1:12" x14ac:dyDescent="0.25">
      <c r="A1080" s="1">
        <v>41877</v>
      </c>
      <c r="B1080" s="2">
        <f t="shared" si="52"/>
        <v>2014</v>
      </c>
      <c r="C1080" s="2">
        <f t="shared" si="50"/>
        <v>8</v>
      </c>
      <c r="D1080" t="s">
        <v>1178</v>
      </c>
      <c r="E1080" t="s">
        <v>59</v>
      </c>
      <c r="F1080" t="s">
        <v>11</v>
      </c>
      <c r="G1080" t="s">
        <v>12</v>
      </c>
      <c r="H1080" t="s">
        <v>1180</v>
      </c>
      <c r="I1080">
        <v>3.38</v>
      </c>
      <c r="J1080">
        <v>1</v>
      </c>
      <c r="K1080">
        <v>1.55</v>
      </c>
      <c r="L1080" t="str">
        <f t="shared" si="51"/>
        <v>Yes</v>
      </c>
    </row>
    <row r="1081" spans="1:12" x14ac:dyDescent="0.25">
      <c r="A1081" s="1">
        <v>41877</v>
      </c>
      <c r="B1081" s="2">
        <f t="shared" si="52"/>
        <v>2014</v>
      </c>
      <c r="C1081" s="2">
        <f t="shared" si="50"/>
        <v>8</v>
      </c>
      <c r="D1081" t="s">
        <v>1181</v>
      </c>
      <c r="E1081" t="s">
        <v>59</v>
      </c>
      <c r="F1081" t="s">
        <v>11</v>
      </c>
      <c r="G1081" t="s">
        <v>24</v>
      </c>
      <c r="H1081" t="s">
        <v>1182</v>
      </c>
      <c r="I1081">
        <v>8.64</v>
      </c>
      <c r="J1081">
        <v>3</v>
      </c>
      <c r="K1081">
        <v>2.5099999999999998</v>
      </c>
      <c r="L1081" t="str">
        <f t="shared" si="51"/>
        <v>Yes</v>
      </c>
    </row>
    <row r="1082" spans="1:12" x14ac:dyDescent="0.25">
      <c r="A1082" s="1">
        <v>41877</v>
      </c>
      <c r="B1082" s="2">
        <f t="shared" si="52"/>
        <v>2014</v>
      </c>
      <c r="C1082" s="2">
        <f t="shared" si="50"/>
        <v>8</v>
      </c>
      <c r="D1082" t="s">
        <v>1181</v>
      </c>
      <c r="E1082" t="s">
        <v>59</v>
      </c>
      <c r="F1082" t="s">
        <v>39</v>
      </c>
      <c r="G1082" t="s">
        <v>52</v>
      </c>
      <c r="H1082" t="s">
        <v>668</v>
      </c>
      <c r="I1082">
        <v>149.97</v>
      </c>
      <c r="J1082">
        <v>3</v>
      </c>
      <c r="K1082">
        <v>52.49</v>
      </c>
      <c r="L1082" t="str">
        <f t="shared" si="51"/>
        <v>Yes</v>
      </c>
    </row>
    <row r="1083" spans="1:12" x14ac:dyDescent="0.25">
      <c r="A1083" s="1">
        <v>41878</v>
      </c>
      <c r="B1083" s="2">
        <f t="shared" si="52"/>
        <v>2014</v>
      </c>
      <c r="C1083" s="2">
        <f t="shared" si="50"/>
        <v>8</v>
      </c>
      <c r="D1083" t="s">
        <v>1183</v>
      </c>
      <c r="E1083" t="s">
        <v>27</v>
      </c>
      <c r="F1083" t="s">
        <v>11</v>
      </c>
      <c r="G1083" t="s">
        <v>24</v>
      </c>
      <c r="H1083" t="s">
        <v>845</v>
      </c>
      <c r="I1083">
        <v>8.56</v>
      </c>
      <c r="J1083">
        <v>2</v>
      </c>
      <c r="K1083">
        <v>2.48</v>
      </c>
      <c r="L1083" t="str">
        <f t="shared" si="51"/>
        <v>Yes</v>
      </c>
    </row>
    <row r="1084" spans="1:12" x14ac:dyDescent="0.25">
      <c r="A1084" s="1">
        <v>41878</v>
      </c>
      <c r="B1084" s="2">
        <f t="shared" si="52"/>
        <v>2014</v>
      </c>
      <c r="C1084" s="2">
        <f t="shared" si="50"/>
        <v>8</v>
      </c>
      <c r="D1084" t="s">
        <v>1183</v>
      </c>
      <c r="E1084" t="s">
        <v>27</v>
      </c>
      <c r="F1084" t="s">
        <v>39</v>
      </c>
      <c r="G1084" t="s">
        <v>40</v>
      </c>
      <c r="H1084" t="s">
        <v>1184</v>
      </c>
      <c r="I1084">
        <v>213.48</v>
      </c>
      <c r="J1084">
        <v>3</v>
      </c>
      <c r="K1084">
        <v>16.010000000000002</v>
      </c>
      <c r="L1084" t="str">
        <f t="shared" si="51"/>
        <v>Yes</v>
      </c>
    </row>
    <row r="1085" spans="1:12" x14ac:dyDescent="0.25">
      <c r="A1085" s="1">
        <v>41878</v>
      </c>
      <c r="B1085" s="2">
        <f t="shared" si="52"/>
        <v>2014</v>
      </c>
      <c r="C1085" s="2">
        <f t="shared" si="50"/>
        <v>8</v>
      </c>
      <c r="D1085" t="s">
        <v>1183</v>
      </c>
      <c r="E1085" t="s">
        <v>27</v>
      </c>
      <c r="F1085" t="s">
        <v>11</v>
      </c>
      <c r="G1085" t="s">
        <v>20</v>
      </c>
      <c r="H1085" t="s">
        <v>1185</v>
      </c>
      <c r="I1085">
        <v>22.72</v>
      </c>
      <c r="J1085">
        <v>4</v>
      </c>
      <c r="K1085">
        <v>7.38</v>
      </c>
      <c r="L1085" t="str">
        <f t="shared" si="51"/>
        <v>Yes</v>
      </c>
    </row>
    <row r="1086" spans="1:12" x14ac:dyDescent="0.25">
      <c r="A1086" s="1">
        <v>41878</v>
      </c>
      <c r="B1086" s="2">
        <f t="shared" si="52"/>
        <v>2014</v>
      </c>
      <c r="C1086" s="2">
        <f t="shared" si="50"/>
        <v>8</v>
      </c>
      <c r="D1086" t="s">
        <v>1186</v>
      </c>
      <c r="E1086" t="s">
        <v>55</v>
      </c>
      <c r="F1086" t="s">
        <v>39</v>
      </c>
      <c r="G1086" t="s">
        <v>40</v>
      </c>
      <c r="H1086" t="s">
        <v>1187</v>
      </c>
      <c r="I1086">
        <v>579.95000000000005</v>
      </c>
      <c r="J1086">
        <v>5</v>
      </c>
      <c r="K1086">
        <v>168.19</v>
      </c>
      <c r="L1086" t="str">
        <f t="shared" si="51"/>
        <v>Yes</v>
      </c>
    </row>
    <row r="1087" spans="1:12" x14ac:dyDescent="0.25">
      <c r="A1087" s="1">
        <v>41878</v>
      </c>
      <c r="B1087" s="2">
        <f t="shared" si="52"/>
        <v>2014</v>
      </c>
      <c r="C1087" s="2">
        <f t="shared" si="50"/>
        <v>8</v>
      </c>
      <c r="D1087" t="s">
        <v>1186</v>
      </c>
      <c r="E1087" t="s">
        <v>55</v>
      </c>
      <c r="F1087" t="s">
        <v>34</v>
      </c>
      <c r="G1087" t="s">
        <v>47</v>
      </c>
      <c r="H1087" t="s">
        <v>1188</v>
      </c>
      <c r="I1087">
        <v>29.12</v>
      </c>
      <c r="J1087">
        <v>4</v>
      </c>
      <c r="K1087">
        <v>12.52</v>
      </c>
      <c r="L1087" t="str">
        <f t="shared" si="51"/>
        <v>Yes</v>
      </c>
    </row>
    <row r="1088" spans="1:12" x14ac:dyDescent="0.25">
      <c r="A1088" s="1">
        <v>41878</v>
      </c>
      <c r="B1088" s="2">
        <f t="shared" si="52"/>
        <v>2014</v>
      </c>
      <c r="C1088" s="2">
        <f t="shared" si="50"/>
        <v>8</v>
      </c>
      <c r="D1088" t="s">
        <v>1186</v>
      </c>
      <c r="E1088" t="s">
        <v>55</v>
      </c>
      <c r="F1088" t="s">
        <v>34</v>
      </c>
      <c r="G1088" t="s">
        <v>145</v>
      </c>
      <c r="H1088" t="s">
        <v>1189</v>
      </c>
      <c r="I1088">
        <v>1202.94</v>
      </c>
      <c r="J1088">
        <v>3</v>
      </c>
      <c r="K1088">
        <v>300.74</v>
      </c>
      <c r="L1088" t="str">
        <f t="shared" si="51"/>
        <v>Yes</v>
      </c>
    </row>
    <row r="1089" spans="1:12" x14ac:dyDescent="0.25">
      <c r="A1089" s="1">
        <v>41878</v>
      </c>
      <c r="B1089" s="2">
        <f t="shared" si="52"/>
        <v>2014</v>
      </c>
      <c r="C1089" s="2">
        <f t="shared" si="50"/>
        <v>8</v>
      </c>
      <c r="D1089" t="s">
        <v>77</v>
      </c>
      <c r="E1089" t="s">
        <v>55</v>
      </c>
      <c r="F1089" t="s">
        <v>11</v>
      </c>
      <c r="G1089" t="s">
        <v>12</v>
      </c>
      <c r="H1089" t="s">
        <v>441</v>
      </c>
      <c r="I1089">
        <v>13.36</v>
      </c>
      <c r="J1089">
        <v>2</v>
      </c>
      <c r="K1089">
        <v>6.41</v>
      </c>
      <c r="L1089" t="str">
        <f t="shared" si="51"/>
        <v>Yes</v>
      </c>
    </row>
    <row r="1090" spans="1:12" x14ac:dyDescent="0.25">
      <c r="A1090" s="1">
        <v>41880</v>
      </c>
      <c r="B1090" s="2">
        <f t="shared" si="52"/>
        <v>2014</v>
      </c>
      <c r="C1090" s="2">
        <f t="shared" ref="C1090:C1153" si="53">MONTH(A1090)</f>
        <v>8</v>
      </c>
      <c r="D1090" t="s">
        <v>1190</v>
      </c>
      <c r="E1090" t="s">
        <v>27</v>
      </c>
      <c r="F1090" t="s">
        <v>11</v>
      </c>
      <c r="G1090" t="s">
        <v>12</v>
      </c>
      <c r="H1090" t="s">
        <v>1191</v>
      </c>
      <c r="I1090">
        <v>109.92</v>
      </c>
      <c r="J1090">
        <v>2</v>
      </c>
      <c r="K1090">
        <v>53.86</v>
      </c>
      <c r="L1090" t="str">
        <f t="shared" ref="L1090:L1153" si="54">IF(K1090=0,"Break-Even",IF(K1090&gt;0,"Yes","No"))</f>
        <v>Yes</v>
      </c>
    </row>
    <row r="1091" spans="1:12" x14ac:dyDescent="0.25">
      <c r="A1091" s="1">
        <v>41880</v>
      </c>
      <c r="B1091" s="2">
        <f t="shared" si="52"/>
        <v>2014</v>
      </c>
      <c r="C1091" s="2">
        <f t="shared" si="53"/>
        <v>8</v>
      </c>
      <c r="D1091" t="s">
        <v>1190</v>
      </c>
      <c r="E1091" t="s">
        <v>27</v>
      </c>
      <c r="F1091" t="s">
        <v>11</v>
      </c>
      <c r="G1091" t="s">
        <v>12</v>
      </c>
      <c r="H1091" t="s">
        <v>1192</v>
      </c>
      <c r="I1091">
        <v>13.36</v>
      </c>
      <c r="J1091">
        <v>2</v>
      </c>
      <c r="K1091">
        <v>6.41</v>
      </c>
      <c r="L1091" t="str">
        <f t="shared" si="54"/>
        <v>Yes</v>
      </c>
    </row>
    <row r="1092" spans="1:12" x14ac:dyDescent="0.25">
      <c r="A1092" s="1">
        <v>41880</v>
      </c>
      <c r="B1092" s="2">
        <f t="shared" si="52"/>
        <v>2014</v>
      </c>
      <c r="C1092" s="2">
        <f t="shared" si="53"/>
        <v>8</v>
      </c>
      <c r="D1092" t="s">
        <v>1193</v>
      </c>
      <c r="E1092" t="s">
        <v>123</v>
      </c>
      <c r="F1092" t="s">
        <v>11</v>
      </c>
      <c r="G1092" t="s">
        <v>63</v>
      </c>
      <c r="H1092" t="s">
        <v>1194</v>
      </c>
      <c r="I1092">
        <v>29.81</v>
      </c>
      <c r="J1092">
        <v>2</v>
      </c>
      <c r="K1092">
        <v>10.81</v>
      </c>
      <c r="L1092" t="str">
        <f t="shared" si="54"/>
        <v>Yes</v>
      </c>
    </row>
    <row r="1093" spans="1:12" x14ac:dyDescent="0.25">
      <c r="A1093" s="1">
        <v>41880</v>
      </c>
      <c r="B1093" s="2">
        <f t="shared" si="52"/>
        <v>2014</v>
      </c>
      <c r="C1093" s="2">
        <f t="shared" si="53"/>
        <v>8</v>
      </c>
      <c r="D1093" t="s">
        <v>1193</v>
      </c>
      <c r="E1093" t="s">
        <v>123</v>
      </c>
      <c r="F1093" t="s">
        <v>11</v>
      </c>
      <c r="G1093" t="s">
        <v>20</v>
      </c>
      <c r="H1093" t="s">
        <v>420</v>
      </c>
      <c r="I1093">
        <v>505.18</v>
      </c>
      <c r="J1093">
        <v>4</v>
      </c>
      <c r="K1093">
        <v>-336.78</v>
      </c>
      <c r="L1093" t="str">
        <f t="shared" si="54"/>
        <v>No</v>
      </c>
    </row>
    <row r="1094" spans="1:12" x14ac:dyDescent="0.25">
      <c r="A1094" s="1">
        <v>41880</v>
      </c>
      <c r="B1094" s="2">
        <f t="shared" si="52"/>
        <v>2014</v>
      </c>
      <c r="C1094" s="2">
        <f t="shared" si="53"/>
        <v>8</v>
      </c>
      <c r="D1094" t="s">
        <v>1193</v>
      </c>
      <c r="E1094" t="s">
        <v>123</v>
      </c>
      <c r="F1094" t="s">
        <v>34</v>
      </c>
      <c r="G1094" t="s">
        <v>145</v>
      </c>
      <c r="H1094" t="s">
        <v>1195</v>
      </c>
      <c r="I1094">
        <v>174.06</v>
      </c>
      <c r="J1094">
        <v>3</v>
      </c>
      <c r="K1094">
        <v>-110.76</v>
      </c>
      <c r="L1094" t="str">
        <f t="shared" si="54"/>
        <v>No</v>
      </c>
    </row>
    <row r="1095" spans="1:12" x14ac:dyDescent="0.25">
      <c r="A1095" s="1">
        <v>41881</v>
      </c>
      <c r="B1095" s="2">
        <f t="shared" si="52"/>
        <v>2014</v>
      </c>
      <c r="C1095" s="2">
        <f t="shared" si="53"/>
        <v>8</v>
      </c>
      <c r="D1095" t="s">
        <v>1196</v>
      </c>
      <c r="E1095" t="s">
        <v>613</v>
      </c>
      <c r="F1095" t="s">
        <v>11</v>
      </c>
      <c r="G1095" t="s">
        <v>20</v>
      </c>
      <c r="H1095" t="s">
        <v>1197</v>
      </c>
      <c r="I1095">
        <v>25.3</v>
      </c>
      <c r="J1095">
        <v>5</v>
      </c>
      <c r="K1095">
        <v>11.89</v>
      </c>
      <c r="L1095" t="str">
        <f t="shared" si="54"/>
        <v>Yes</v>
      </c>
    </row>
    <row r="1096" spans="1:12" x14ac:dyDescent="0.25">
      <c r="A1096" s="1">
        <v>41881</v>
      </c>
      <c r="B1096" s="2">
        <f t="shared" si="52"/>
        <v>2014</v>
      </c>
      <c r="C1096" s="2">
        <f t="shared" si="53"/>
        <v>8</v>
      </c>
      <c r="D1096" t="s">
        <v>1196</v>
      </c>
      <c r="E1096" t="s">
        <v>613</v>
      </c>
      <c r="F1096" t="s">
        <v>11</v>
      </c>
      <c r="G1096" t="s">
        <v>18</v>
      </c>
      <c r="H1096" t="s">
        <v>909</v>
      </c>
      <c r="I1096">
        <v>95.94</v>
      </c>
      <c r="J1096">
        <v>3</v>
      </c>
      <c r="K1096">
        <v>9.59</v>
      </c>
      <c r="L1096" t="str">
        <f t="shared" si="54"/>
        <v>Yes</v>
      </c>
    </row>
    <row r="1097" spans="1:12" x14ac:dyDescent="0.25">
      <c r="A1097" s="1">
        <v>41882</v>
      </c>
      <c r="B1097" s="2">
        <f t="shared" si="52"/>
        <v>2014</v>
      </c>
      <c r="C1097" s="2">
        <f t="shared" si="53"/>
        <v>8</v>
      </c>
      <c r="D1097" t="s">
        <v>1198</v>
      </c>
      <c r="E1097" t="s">
        <v>399</v>
      </c>
      <c r="F1097" t="s">
        <v>39</v>
      </c>
      <c r="G1097" t="s">
        <v>52</v>
      </c>
      <c r="H1097" t="s">
        <v>1199</v>
      </c>
      <c r="I1097">
        <v>92.52</v>
      </c>
      <c r="J1097">
        <v>9</v>
      </c>
      <c r="K1097">
        <v>18.5</v>
      </c>
      <c r="L1097" t="str">
        <f t="shared" si="54"/>
        <v>Yes</v>
      </c>
    </row>
    <row r="1098" spans="1:12" x14ac:dyDescent="0.25">
      <c r="A1098" s="1">
        <v>41883</v>
      </c>
      <c r="B1098" s="2">
        <f t="shared" si="52"/>
        <v>2014</v>
      </c>
      <c r="C1098" s="2">
        <f t="shared" si="53"/>
        <v>9</v>
      </c>
      <c r="D1098" t="s">
        <v>50</v>
      </c>
      <c r="E1098" t="s">
        <v>10</v>
      </c>
      <c r="F1098" t="s">
        <v>11</v>
      </c>
      <c r="G1098" t="s">
        <v>24</v>
      </c>
      <c r="H1098" t="s">
        <v>51</v>
      </c>
      <c r="I1098">
        <v>9.34</v>
      </c>
      <c r="J1098">
        <v>2</v>
      </c>
      <c r="K1098">
        <v>1.17</v>
      </c>
      <c r="L1098" t="str">
        <f t="shared" si="54"/>
        <v>Yes</v>
      </c>
    </row>
    <row r="1099" spans="1:12" x14ac:dyDescent="0.25">
      <c r="A1099" s="1">
        <v>41883</v>
      </c>
      <c r="B1099" s="2">
        <f t="shared" si="52"/>
        <v>2014</v>
      </c>
      <c r="C1099" s="2">
        <f t="shared" si="53"/>
        <v>9</v>
      </c>
      <c r="D1099" t="s">
        <v>50</v>
      </c>
      <c r="E1099" t="s">
        <v>10</v>
      </c>
      <c r="F1099" t="s">
        <v>39</v>
      </c>
      <c r="G1099" t="s">
        <v>52</v>
      </c>
      <c r="H1099" t="s">
        <v>53</v>
      </c>
      <c r="I1099">
        <v>31.2</v>
      </c>
      <c r="J1099">
        <v>3</v>
      </c>
      <c r="K1099">
        <v>9.75</v>
      </c>
      <c r="L1099" t="str">
        <f t="shared" si="54"/>
        <v>Yes</v>
      </c>
    </row>
    <row r="1100" spans="1:12" x14ac:dyDescent="0.25">
      <c r="A1100" s="1">
        <v>41887</v>
      </c>
      <c r="B1100" s="2">
        <f t="shared" ref="B1100:B1163" si="55">YEAR(A1100)</f>
        <v>2014</v>
      </c>
      <c r="C1100" s="2">
        <f t="shared" si="53"/>
        <v>9</v>
      </c>
      <c r="D1100" t="s">
        <v>635</v>
      </c>
      <c r="E1100" t="s">
        <v>27</v>
      </c>
      <c r="F1100" t="s">
        <v>39</v>
      </c>
      <c r="G1100" t="s">
        <v>52</v>
      </c>
      <c r="H1100" t="s">
        <v>477</v>
      </c>
      <c r="I1100">
        <v>67.8</v>
      </c>
      <c r="J1100">
        <v>4</v>
      </c>
      <c r="K1100">
        <v>4.07</v>
      </c>
      <c r="L1100" t="str">
        <f t="shared" si="54"/>
        <v>Yes</v>
      </c>
    </row>
    <row r="1101" spans="1:12" x14ac:dyDescent="0.25">
      <c r="A1101" s="1">
        <v>41887</v>
      </c>
      <c r="B1101" s="2">
        <f t="shared" si="55"/>
        <v>2014</v>
      </c>
      <c r="C1101" s="2">
        <f t="shared" si="53"/>
        <v>9</v>
      </c>
      <c r="D1101" t="s">
        <v>635</v>
      </c>
      <c r="E1101" t="s">
        <v>27</v>
      </c>
      <c r="F1101" t="s">
        <v>39</v>
      </c>
      <c r="G1101" t="s">
        <v>52</v>
      </c>
      <c r="H1101" t="s">
        <v>636</v>
      </c>
      <c r="I1101">
        <v>167.97</v>
      </c>
      <c r="J1101">
        <v>3</v>
      </c>
      <c r="K1101">
        <v>40.31</v>
      </c>
      <c r="L1101" t="str">
        <f t="shared" si="54"/>
        <v>Yes</v>
      </c>
    </row>
    <row r="1102" spans="1:12" x14ac:dyDescent="0.25">
      <c r="A1102" s="1">
        <v>41887</v>
      </c>
      <c r="B1102" s="2">
        <f t="shared" si="55"/>
        <v>2014</v>
      </c>
      <c r="C1102" s="2">
        <f t="shared" si="53"/>
        <v>9</v>
      </c>
      <c r="D1102" t="s">
        <v>637</v>
      </c>
      <c r="E1102" t="s">
        <v>33</v>
      </c>
      <c r="F1102" t="s">
        <v>11</v>
      </c>
      <c r="G1102" t="s">
        <v>18</v>
      </c>
      <c r="H1102" t="s">
        <v>638</v>
      </c>
      <c r="I1102">
        <v>83.25</v>
      </c>
      <c r="J1102">
        <v>3</v>
      </c>
      <c r="K1102">
        <v>14.99</v>
      </c>
      <c r="L1102" t="str">
        <f t="shared" si="54"/>
        <v>Yes</v>
      </c>
    </row>
    <row r="1103" spans="1:12" x14ac:dyDescent="0.25">
      <c r="A1103" s="1">
        <v>41887</v>
      </c>
      <c r="B1103" s="2">
        <f t="shared" si="55"/>
        <v>2014</v>
      </c>
      <c r="C1103" s="2">
        <f t="shared" si="53"/>
        <v>9</v>
      </c>
      <c r="D1103" t="s">
        <v>637</v>
      </c>
      <c r="E1103" t="s">
        <v>33</v>
      </c>
      <c r="F1103" t="s">
        <v>11</v>
      </c>
      <c r="G1103" t="s">
        <v>16</v>
      </c>
      <c r="H1103" t="s">
        <v>447</v>
      </c>
      <c r="I1103">
        <v>9.4499999999999993</v>
      </c>
      <c r="J1103">
        <v>3</v>
      </c>
      <c r="K1103">
        <v>4.54</v>
      </c>
      <c r="L1103" t="str">
        <f t="shared" si="54"/>
        <v>Yes</v>
      </c>
    </row>
    <row r="1104" spans="1:12" x14ac:dyDescent="0.25">
      <c r="A1104" s="1">
        <v>41887</v>
      </c>
      <c r="B1104" s="2">
        <f t="shared" si="55"/>
        <v>2014</v>
      </c>
      <c r="C1104" s="2">
        <f t="shared" si="53"/>
        <v>9</v>
      </c>
      <c r="D1104" t="s">
        <v>637</v>
      </c>
      <c r="E1104" t="s">
        <v>33</v>
      </c>
      <c r="F1104" t="s">
        <v>11</v>
      </c>
      <c r="G1104" t="s">
        <v>16</v>
      </c>
      <c r="H1104" t="s">
        <v>639</v>
      </c>
      <c r="I1104">
        <v>20.65</v>
      </c>
      <c r="J1104">
        <v>5</v>
      </c>
      <c r="K1104">
        <v>9.5</v>
      </c>
      <c r="L1104" t="str">
        <f t="shared" si="54"/>
        <v>Yes</v>
      </c>
    </row>
    <row r="1105" spans="1:12" x14ac:dyDescent="0.25">
      <c r="A1105" s="1">
        <v>41887</v>
      </c>
      <c r="B1105" s="2">
        <f t="shared" si="55"/>
        <v>2014</v>
      </c>
      <c r="C1105" s="2">
        <f t="shared" si="53"/>
        <v>9</v>
      </c>
      <c r="D1105" t="s">
        <v>637</v>
      </c>
      <c r="E1105" t="s">
        <v>33</v>
      </c>
      <c r="F1105" t="s">
        <v>11</v>
      </c>
      <c r="G1105" t="s">
        <v>12</v>
      </c>
      <c r="H1105" t="s">
        <v>640</v>
      </c>
      <c r="I1105">
        <v>45.36</v>
      </c>
      <c r="J1105">
        <v>7</v>
      </c>
      <c r="K1105">
        <v>21.77</v>
      </c>
      <c r="L1105" t="str">
        <f t="shared" si="54"/>
        <v>Yes</v>
      </c>
    </row>
    <row r="1106" spans="1:12" x14ac:dyDescent="0.25">
      <c r="A1106" s="1">
        <v>41888</v>
      </c>
      <c r="B1106" s="2">
        <f t="shared" si="55"/>
        <v>2014</v>
      </c>
      <c r="C1106" s="2">
        <f t="shared" si="53"/>
        <v>9</v>
      </c>
      <c r="D1106" t="s">
        <v>796</v>
      </c>
      <c r="E1106" t="s">
        <v>27</v>
      </c>
      <c r="F1106" t="s">
        <v>34</v>
      </c>
      <c r="G1106" t="s">
        <v>47</v>
      </c>
      <c r="H1106" t="s">
        <v>797</v>
      </c>
      <c r="I1106">
        <v>48.86</v>
      </c>
      <c r="J1106">
        <v>7</v>
      </c>
      <c r="K1106">
        <v>14.17</v>
      </c>
      <c r="L1106" t="str">
        <f t="shared" si="54"/>
        <v>Yes</v>
      </c>
    </row>
    <row r="1107" spans="1:12" x14ac:dyDescent="0.25">
      <c r="A1107" s="1">
        <v>41888</v>
      </c>
      <c r="B1107" s="2">
        <f t="shared" si="55"/>
        <v>2014</v>
      </c>
      <c r="C1107" s="2">
        <f t="shared" si="53"/>
        <v>9</v>
      </c>
      <c r="D1107" t="s">
        <v>796</v>
      </c>
      <c r="E1107" t="s">
        <v>27</v>
      </c>
      <c r="F1107" t="s">
        <v>11</v>
      </c>
      <c r="G1107" t="s">
        <v>24</v>
      </c>
      <c r="H1107" t="s">
        <v>798</v>
      </c>
      <c r="I1107">
        <v>7.28</v>
      </c>
      <c r="J1107">
        <v>4</v>
      </c>
      <c r="K1107">
        <v>1.97</v>
      </c>
      <c r="L1107" t="str">
        <f t="shared" si="54"/>
        <v>Yes</v>
      </c>
    </row>
    <row r="1108" spans="1:12" x14ac:dyDescent="0.25">
      <c r="A1108" s="1">
        <v>41888</v>
      </c>
      <c r="B1108" s="2">
        <f t="shared" si="55"/>
        <v>2014</v>
      </c>
      <c r="C1108" s="2">
        <f t="shared" si="53"/>
        <v>9</v>
      </c>
      <c r="D1108" t="s">
        <v>796</v>
      </c>
      <c r="E1108" t="s">
        <v>27</v>
      </c>
      <c r="F1108" t="s">
        <v>39</v>
      </c>
      <c r="G1108" t="s">
        <v>40</v>
      </c>
      <c r="H1108" t="s">
        <v>799</v>
      </c>
      <c r="I1108">
        <v>907.15</v>
      </c>
      <c r="J1108">
        <v>6</v>
      </c>
      <c r="K1108">
        <v>90.72</v>
      </c>
      <c r="L1108" t="str">
        <f t="shared" si="54"/>
        <v>Yes</v>
      </c>
    </row>
    <row r="1109" spans="1:12" x14ac:dyDescent="0.25">
      <c r="A1109" s="1">
        <v>41888</v>
      </c>
      <c r="B1109" s="2">
        <f t="shared" si="55"/>
        <v>2014</v>
      </c>
      <c r="C1109" s="2">
        <f t="shared" si="53"/>
        <v>9</v>
      </c>
      <c r="D1109" t="s">
        <v>796</v>
      </c>
      <c r="E1109" t="s">
        <v>27</v>
      </c>
      <c r="F1109" t="s">
        <v>11</v>
      </c>
      <c r="G1109" t="s">
        <v>20</v>
      </c>
      <c r="H1109" t="s">
        <v>800</v>
      </c>
      <c r="I1109">
        <v>18.5</v>
      </c>
      <c r="J1109">
        <v>3</v>
      </c>
      <c r="K1109">
        <v>5.78</v>
      </c>
      <c r="L1109" t="str">
        <f t="shared" si="54"/>
        <v>Yes</v>
      </c>
    </row>
    <row r="1110" spans="1:12" x14ac:dyDescent="0.25">
      <c r="A1110" s="1">
        <v>41888</v>
      </c>
      <c r="B1110" s="2">
        <f t="shared" si="55"/>
        <v>2014</v>
      </c>
      <c r="C1110" s="2">
        <f t="shared" si="53"/>
        <v>9</v>
      </c>
      <c r="D1110" t="s">
        <v>796</v>
      </c>
      <c r="E1110" t="s">
        <v>27</v>
      </c>
      <c r="F1110" t="s">
        <v>11</v>
      </c>
      <c r="G1110" t="s">
        <v>92</v>
      </c>
      <c r="H1110" t="s">
        <v>801</v>
      </c>
      <c r="I1110">
        <v>114.9</v>
      </c>
      <c r="J1110">
        <v>5</v>
      </c>
      <c r="K1110">
        <v>34.47</v>
      </c>
      <c r="L1110" t="str">
        <f t="shared" si="54"/>
        <v>Yes</v>
      </c>
    </row>
    <row r="1111" spans="1:12" x14ac:dyDescent="0.25">
      <c r="A1111" s="1">
        <v>41888</v>
      </c>
      <c r="B1111" s="2">
        <f t="shared" si="55"/>
        <v>2014</v>
      </c>
      <c r="C1111" s="2">
        <f t="shared" si="53"/>
        <v>9</v>
      </c>
      <c r="D1111" t="s">
        <v>796</v>
      </c>
      <c r="E1111" t="s">
        <v>27</v>
      </c>
      <c r="F1111" t="s">
        <v>34</v>
      </c>
      <c r="G1111" t="s">
        <v>145</v>
      </c>
      <c r="H1111" t="s">
        <v>741</v>
      </c>
      <c r="I1111">
        <v>1706.18</v>
      </c>
      <c r="J1111">
        <v>9</v>
      </c>
      <c r="K1111">
        <v>85.31</v>
      </c>
      <c r="L1111" t="str">
        <f t="shared" si="54"/>
        <v>Yes</v>
      </c>
    </row>
    <row r="1112" spans="1:12" x14ac:dyDescent="0.25">
      <c r="A1112" s="1">
        <v>41888</v>
      </c>
      <c r="B1112" s="2">
        <f t="shared" si="55"/>
        <v>2014</v>
      </c>
      <c r="C1112" s="2">
        <f t="shared" si="53"/>
        <v>9</v>
      </c>
      <c r="D1112" t="s">
        <v>796</v>
      </c>
      <c r="E1112" t="s">
        <v>27</v>
      </c>
      <c r="F1112" t="s">
        <v>39</v>
      </c>
      <c r="G1112" t="s">
        <v>40</v>
      </c>
      <c r="H1112" t="s">
        <v>802</v>
      </c>
      <c r="I1112">
        <v>911.42</v>
      </c>
      <c r="J1112">
        <v>4</v>
      </c>
      <c r="K1112">
        <v>68.36</v>
      </c>
      <c r="L1112" t="str">
        <f t="shared" si="54"/>
        <v>Yes</v>
      </c>
    </row>
    <row r="1113" spans="1:12" x14ac:dyDescent="0.25">
      <c r="A1113" s="1">
        <v>41888</v>
      </c>
      <c r="B1113" s="2">
        <f t="shared" si="55"/>
        <v>2014</v>
      </c>
      <c r="C1113" s="2">
        <f t="shared" si="53"/>
        <v>9</v>
      </c>
      <c r="D1113" t="s">
        <v>803</v>
      </c>
      <c r="E1113" t="s">
        <v>10</v>
      </c>
      <c r="F1113" t="s">
        <v>39</v>
      </c>
      <c r="G1113" t="s">
        <v>40</v>
      </c>
      <c r="H1113" t="s">
        <v>597</v>
      </c>
      <c r="I1113">
        <v>7.99</v>
      </c>
      <c r="J1113">
        <v>1</v>
      </c>
      <c r="K1113">
        <v>0.6</v>
      </c>
      <c r="L1113" t="str">
        <f t="shared" si="54"/>
        <v>Yes</v>
      </c>
    </row>
    <row r="1114" spans="1:12" x14ac:dyDescent="0.25">
      <c r="A1114" s="1">
        <v>41888</v>
      </c>
      <c r="B1114" s="2">
        <f t="shared" si="55"/>
        <v>2014</v>
      </c>
      <c r="C1114" s="2">
        <f t="shared" si="53"/>
        <v>9</v>
      </c>
      <c r="D1114" t="s">
        <v>803</v>
      </c>
      <c r="E1114" t="s">
        <v>10</v>
      </c>
      <c r="F1114" t="s">
        <v>39</v>
      </c>
      <c r="G1114" t="s">
        <v>52</v>
      </c>
      <c r="H1114" t="s">
        <v>804</v>
      </c>
      <c r="I1114">
        <v>63.98</v>
      </c>
      <c r="J1114">
        <v>2</v>
      </c>
      <c r="K1114">
        <v>10.4</v>
      </c>
      <c r="L1114" t="str">
        <f t="shared" si="54"/>
        <v>Yes</v>
      </c>
    </row>
    <row r="1115" spans="1:12" x14ac:dyDescent="0.25">
      <c r="A1115" s="1">
        <v>41888</v>
      </c>
      <c r="B1115" s="2">
        <f t="shared" si="55"/>
        <v>2014</v>
      </c>
      <c r="C1115" s="2">
        <f t="shared" si="53"/>
        <v>9</v>
      </c>
      <c r="D1115" t="s">
        <v>803</v>
      </c>
      <c r="E1115" t="s">
        <v>10</v>
      </c>
      <c r="F1115" t="s">
        <v>11</v>
      </c>
      <c r="G1115" t="s">
        <v>24</v>
      </c>
      <c r="H1115" t="s">
        <v>805</v>
      </c>
      <c r="I1115">
        <v>70.37</v>
      </c>
      <c r="J1115">
        <v>2</v>
      </c>
      <c r="K1115">
        <v>6.16</v>
      </c>
      <c r="L1115" t="str">
        <f t="shared" si="54"/>
        <v>Yes</v>
      </c>
    </row>
    <row r="1116" spans="1:12" x14ac:dyDescent="0.25">
      <c r="A1116" s="1">
        <v>41888</v>
      </c>
      <c r="B1116" s="2">
        <f t="shared" si="55"/>
        <v>2014</v>
      </c>
      <c r="C1116" s="2">
        <f t="shared" si="53"/>
        <v>9</v>
      </c>
      <c r="D1116" t="s">
        <v>806</v>
      </c>
      <c r="E1116" t="s">
        <v>27</v>
      </c>
      <c r="F1116" t="s">
        <v>11</v>
      </c>
      <c r="G1116" t="s">
        <v>200</v>
      </c>
      <c r="H1116" t="s">
        <v>807</v>
      </c>
      <c r="I1116">
        <v>7.36</v>
      </c>
      <c r="J1116">
        <v>2</v>
      </c>
      <c r="K1116">
        <v>0.15</v>
      </c>
      <c r="L1116" t="str">
        <f t="shared" si="54"/>
        <v>Yes</v>
      </c>
    </row>
    <row r="1117" spans="1:12" x14ac:dyDescent="0.25">
      <c r="A1117" s="1">
        <v>41888</v>
      </c>
      <c r="B1117" s="2">
        <f t="shared" si="55"/>
        <v>2014</v>
      </c>
      <c r="C1117" s="2">
        <f t="shared" si="53"/>
        <v>9</v>
      </c>
      <c r="D1117" t="s">
        <v>806</v>
      </c>
      <c r="E1117" t="s">
        <v>27</v>
      </c>
      <c r="F1117" t="s">
        <v>11</v>
      </c>
      <c r="G1117" t="s">
        <v>24</v>
      </c>
      <c r="H1117" t="s">
        <v>808</v>
      </c>
      <c r="I1117">
        <v>23.1</v>
      </c>
      <c r="J1117">
        <v>2</v>
      </c>
      <c r="K1117">
        <v>10.63</v>
      </c>
      <c r="L1117" t="str">
        <f t="shared" si="54"/>
        <v>Yes</v>
      </c>
    </row>
    <row r="1118" spans="1:12" x14ac:dyDescent="0.25">
      <c r="A1118" s="1">
        <v>41888</v>
      </c>
      <c r="B1118" s="2">
        <f t="shared" si="55"/>
        <v>2014</v>
      </c>
      <c r="C1118" s="2">
        <f t="shared" si="53"/>
        <v>9</v>
      </c>
      <c r="D1118" t="s">
        <v>809</v>
      </c>
      <c r="E1118" t="s">
        <v>55</v>
      </c>
      <c r="F1118" t="s">
        <v>34</v>
      </c>
      <c r="G1118" t="s">
        <v>145</v>
      </c>
      <c r="H1118" t="s">
        <v>810</v>
      </c>
      <c r="I1118">
        <v>1441.3</v>
      </c>
      <c r="J1118">
        <v>7</v>
      </c>
      <c r="K1118">
        <v>245.02</v>
      </c>
      <c r="L1118" t="str">
        <f t="shared" si="54"/>
        <v>Yes</v>
      </c>
    </row>
    <row r="1119" spans="1:12" x14ac:dyDescent="0.25">
      <c r="A1119" s="1">
        <v>41888</v>
      </c>
      <c r="B1119" s="2">
        <f t="shared" si="55"/>
        <v>2014</v>
      </c>
      <c r="C1119" s="2">
        <f t="shared" si="53"/>
        <v>9</v>
      </c>
      <c r="D1119" t="s">
        <v>355</v>
      </c>
      <c r="E1119" t="s">
        <v>126</v>
      </c>
      <c r="F1119" t="s">
        <v>11</v>
      </c>
      <c r="G1119" t="s">
        <v>24</v>
      </c>
      <c r="H1119" t="s">
        <v>811</v>
      </c>
      <c r="I1119">
        <v>18.059999999999999</v>
      </c>
      <c r="J1119">
        <v>7</v>
      </c>
      <c r="K1119">
        <v>4.7</v>
      </c>
      <c r="L1119" t="str">
        <f t="shared" si="54"/>
        <v>Yes</v>
      </c>
    </row>
    <row r="1120" spans="1:12" x14ac:dyDescent="0.25">
      <c r="A1120" s="1">
        <v>41888</v>
      </c>
      <c r="B1120" s="2">
        <f t="shared" si="55"/>
        <v>2014</v>
      </c>
      <c r="C1120" s="2">
        <f t="shared" si="53"/>
        <v>9</v>
      </c>
      <c r="D1120" t="s">
        <v>355</v>
      </c>
      <c r="E1120" t="s">
        <v>126</v>
      </c>
      <c r="F1120" t="s">
        <v>11</v>
      </c>
      <c r="G1120" t="s">
        <v>12</v>
      </c>
      <c r="H1120" t="s">
        <v>335</v>
      </c>
      <c r="I1120">
        <v>79.14</v>
      </c>
      <c r="J1120">
        <v>3</v>
      </c>
      <c r="K1120">
        <v>36.4</v>
      </c>
      <c r="L1120" t="str">
        <f t="shared" si="54"/>
        <v>Yes</v>
      </c>
    </row>
    <row r="1121" spans="1:12" x14ac:dyDescent="0.25">
      <c r="A1121" s="1">
        <v>41888</v>
      </c>
      <c r="B1121" s="2">
        <f t="shared" si="55"/>
        <v>2014</v>
      </c>
      <c r="C1121" s="2">
        <f t="shared" si="53"/>
        <v>9</v>
      </c>
      <c r="D1121" t="s">
        <v>355</v>
      </c>
      <c r="E1121" t="s">
        <v>126</v>
      </c>
      <c r="F1121" t="s">
        <v>34</v>
      </c>
      <c r="G1121" t="s">
        <v>47</v>
      </c>
      <c r="H1121" t="s">
        <v>812</v>
      </c>
      <c r="I1121">
        <v>37.4</v>
      </c>
      <c r="J1121">
        <v>2</v>
      </c>
      <c r="K1121">
        <v>14.21</v>
      </c>
      <c r="L1121" t="str">
        <f t="shared" si="54"/>
        <v>Yes</v>
      </c>
    </row>
    <row r="1122" spans="1:12" x14ac:dyDescent="0.25">
      <c r="A1122" s="1">
        <v>41889</v>
      </c>
      <c r="B1122" s="2">
        <f t="shared" si="55"/>
        <v>2014</v>
      </c>
      <c r="C1122" s="2">
        <f t="shared" si="53"/>
        <v>9</v>
      </c>
      <c r="D1122" t="s">
        <v>923</v>
      </c>
      <c r="E1122" t="s">
        <v>10</v>
      </c>
      <c r="F1122" t="s">
        <v>11</v>
      </c>
      <c r="G1122" t="s">
        <v>12</v>
      </c>
      <c r="H1122" t="s">
        <v>134</v>
      </c>
      <c r="I1122">
        <v>10.37</v>
      </c>
      <c r="J1122">
        <v>2</v>
      </c>
      <c r="K1122">
        <v>3.63</v>
      </c>
      <c r="L1122" t="str">
        <f t="shared" si="54"/>
        <v>Yes</v>
      </c>
    </row>
    <row r="1123" spans="1:12" x14ac:dyDescent="0.25">
      <c r="A1123" s="1">
        <v>41889</v>
      </c>
      <c r="B1123" s="2">
        <f t="shared" si="55"/>
        <v>2014</v>
      </c>
      <c r="C1123" s="2">
        <f t="shared" si="53"/>
        <v>9</v>
      </c>
      <c r="D1123" t="s">
        <v>923</v>
      </c>
      <c r="E1123" t="s">
        <v>10</v>
      </c>
      <c r="F1123" t="s">
        <v>11</v>
      </c>
      <c r="G1123" t="s">
        <v>12</v>
      </c>
      <c r="H1123" t="s">
        <v>924</v>
      </c>
      <c r="I1123">
        <v>14.35</v>
      </c>
      <c r="J1123">
        <v>3</v>
      </c>
      <c r="K1123">
        <v>4.49</v>
      </c>
      <c r="L1123" t="str">
        <f t="shared" si="54"/>
        <v>Yes</v>
      </c>
    </row>
    <row r="1124" spans="1:12" x14ac:dyDescent="0.25">
      <c r="A1124" s="1">
        <v>41889</v>
      </c>
      <c r="B1124" s="2">
        <f t="shared" si="55"/>
        <v>2014</v>
      </c>
      <c r="C1124" s="2">
        <f t="shared" si="53"/>
        <v>9</v>
      </c>
      <c r="D1124" t="s">
        <v>925</v>
      </c>
      <c r="E1124" t="s">
        <v>27</v>
      </c>
      <c r="F1124" t="s">
        <v>11</v>
      </c>
      <c r="G1124" t="s">
        <v>16</v>
      </c>
      <c r="H1124" t="s">
        <v>926</v>
      </c>
      <c r="I1124">
        <v>2.88</v>
      </c>
      <c r="J1124">
        <v>1</v>
      </c>
      <c r="K1124">
        <v>1.41</v>
      </c>
      <c r="L1124" t="str">
        <f t="shared" si="54"/>
        <v>Yes</v>
      </c>
    </row>
    <row r="1125" spans="1:12" x14ac:dyDescent="0.25">
      <c r="A1125" s="1">
        <v>41889</v>
      </c>
      <c r="B1125" s="2">
        <f t="shared" si="55"/>
        <v>2014</v>
      </c>
      <c r="C1125" s="2">
        <f t="shared" si="53"/>
        <v>9</v>
      </c>
      <c r="D1125" t="s">
        <v>925</v>
      </c>
      <c r="E1125" t="s">
        <v>27</v>
      </c>
      <c r="F1125" t="s">
        <v>11</v>
      </c>
      <c r="G1125" t="s">
        <v>20</v>
      </c>
      <c r="H1125" t="s">
        <v>184</v>
      </c>
      <c r="I1125">
        <v>41.9</v>
      </c>
      <c r="J1125">
        <v>6</v>
      </c>
      <c r="K1125">
        <v>14.14</v>
      </c>
      <c r="L1125" t="str">
        <f t="shared" si="54"/>
        <v>Yes</v>
      </c>
    </row>
    <row r="1126" spans="1:12" x14ac:dyDescent="0.25">
      <c r="A1126" s="1">
        <v>41889</v>
      </c>
      <c r="B1126" s="2">
        <f t="shared" si="55"/>
        <v>2014</v>
      </c>
      <c r="C1126" s="2">
        <f t="shared" si="53"/>
        <v>9</v>
      </c>
      <c r="D1126" t="s">
        <v>925</v>
      </c>
      <c r="E1126" t="s">
        <v>27</v>
      </c>
      <c r="F1126" t="s">
        <v>11</v>
      </c>
      <c r="G1126" t="s">
        <v>18</v>
      </c>
      <c r="H1126" t="s">
        <v>927</v>
      </c>
      <c r="I1126">
        <v>23.92</v>
      </c>
      <c r="J1126">
        <v>4</v>
      </c>
      <c r="K1126">
        <v>4.07</v>
      </c>
      <c r="L1126" t="str">
        <f t="shared" si="54"/>
        <v>Yes</v>
      </c>
    </row>
    <row r="1127" spans="1:12" x14ac:dyDescent="0.25">
      <c r="A1127" s="1">
        <v>41889</v>
      </c>
      <c r="B1127" s="2">
        <f t="shared" si="55"/>
        <v>2014</v>
      </c>
      <c r="C1127" s="2">
        <f t="shared" si="53"/>
        <v>9</v>
      </c>
      <c r="D1127" t="s">
        <v>928</v>
      </c>
      <c r="E1127" t="s">
        <v>27</v>
      </c>
      <c r="F1127" t="s">
        <v>11</v>
      </c>
      <c r="G1127" t="s">
        <v>20</v>
      </c>
      <c r="H1127" t="s">
        <v>929</v>
      </c>
      <c r="I1127">
        <v>14.3</v>
      </c>
      <c r="J1127">
        <v>6</v>
      </c>
      <c r="K1127">
        <v>4.6500000000000004</v>
      </c>
      <c r="L1127" t="str">
        <f t="shared" si="54"/>
        <v>Yes</v>
      </c>
    </row>
    <row r="1128" spans="1:12" x14ac:dyDescent="0.25">
      <c r="A1128" s="1">
        <v>41889</v>
      </c>
      <c r="B1128" s="2">
        <f t="shared" si="55"/>
        <v>2014</v>
      </c>
      <c r="C1128" s="2">
        <f t="shared" si="53"/>
        <v>9</v>
      </c>
      <c r="D1128" t="s">
        <v>928</v>
      </c>
      <c r="E1128" t="s">
        <v>27</v>
      </c>
      <c r="F1128" t="s">
        <v>34</v>
      </c>
      <c r="G1128" t="s">
        <v>74</v>
      </c>
      <c r="H1128" t="s">
        <v>342</v>
      </c>
      <c r="I1128">
        <v>119.83</v>
      </c>
      <c r="J1128">
        <v>1</v>
      </c>
      <c r="K1128">
        <v>7.05</v>
      </c>
      <c r="L1128" t="str">
        <f t="shared" si="54"/>
        <v>Yes</v>
      </c>
    </row>
    <row r="1129" spans="1:12" x14ac:dyDescent="0.25">
      <c r="A1129" s="1">
        <v>41889</v>
      </c>
      <c r="B1129" s="2">
        <f t="shared" si="55"/>
        <v>2014</v>
      </c>
      <c r="C1129" s="2">
        <f t="shared" si="53"/>
        <v>9</v>
      </c>
      <c r="D1129" t="s">
        <v>928</v>
      </c>
      <c r="E1129" t="s">
        <v>27</v>
      </c>
      <c r="F1129" t="s">
        <v>11</v>
      </c>
      <c r="G1129" t="s">
        <v>24</v>
      </c>
      <c r="H1129" t="s">
        <v>869</v>
      </c>
      <c r="I1129">
        <v>5.56</v>
      </c>
      <c r="J1129">
        <v>2</v>
      </c>
      <c r="K1129">
        <v>2.2200000000000002</v>
      </c>
      <c r="L1129" t="str">
        <f t="shared" si="54"/>
        <v>Yes</v>
      </c>
    </row>
    <row r="1130" spans="1:12" x14ac:dyDescent="0.25">
      <c r="A1130" s="1">
        <v>41889</v>
      </c>
      <c r="B1130" s="2">
        <f t="shared" si="55"/>
        <v>2014</v>
      </c>
      <c r="C1130" s="2">
        <f t="shared" si="53"/>
        <v>9</v>
      </c>
      <c r="D1130" t="s">
        <v>928</v>
      </c>
      <c r="E1130" t="s">
        <v>27</v>
      </c>
      <c r="F1130" t="s">
        <v>11</v>
      </c>
      <c r="G1130" t="s">
        <v>12</v>
      </c>
      <c r="H1130" t="s">
        <v>328</v>
      </c>
      <c r="I1130">
        <v>32.4</v>
      </c>
      <c r="J1130">
        <v>5</v>
      </c>
      <c r="K1130">
        <v>15.55</v>
      </c>
      <c r="L1130" t="str">
        <f t="shared" si="54"/>
        <v>Yes</v>
      </c>
    </row>
    <row r="1131" spans="1:12" x14ac:dyDescent="0.25">
      <c r="A1131" s="1">
        <v>41890</v>
      </c>
      <c r="B1131" s="2">
        <f t="shared" si="55"/>
        <v>2014</v>
      </c>
      <c r="C1131" s="2">
        <f t="shared" si="53"/>
        <v>9</v>
      </c>
      <c r="D1131" t="s">
        <v>1095</v>
      </c>
      <c r="E1131" t="s">
        <v>123</v>
      </c>
      <c r="F1131" t="s">
        <v>39</v>
      </c>
      <c r="G1131" t="s">
        <v>40</v>
      </c>
      <c r="H1131" t="s">
        <v>1082</v>
      </c>
      <c r="I1131">
        <v>178.38</v>
      </c>
      <c r="J1131">
        <v>2</v>
      </c>
      <c r="K1131">
        <v>22.3</v>
      </c>
      <c r="L1131" t="str">
        <f t="shared" si="54"/>
        <v>Yes</v>
      </c>
    </row>
    <row r="1132" spans="1:12" x14ac:dyDescent="0.25">
      <c r="A1132" s="1">
        <v>41890</v>
      </c>
      <c r="B1132" s="2">
        <f t="shared" si="55"/>
        <v>2014</v>
      </c>
      <c r="C1132" s="2">
        <f t="shared" si="53"/>
        <v>9</v>
      </c>
      <c r="D1132" t="s">
        <v>1095</v>
      </c>
      <c r="E1132" t="s">
        <v>123</v>
      </c>
      <c r="F1132" t="s">
        <v>11</v>
      </c>
      <c r="G1132" t="s">
        <v>12</v>
      </c>
      <c r="H1132" t="s">
        <v>1096</v>
      </c>
      <c r="I1132">
        <v>15.55</v>
      </c>
      <c r="J1132">
        <v>3</v>
      </c>
      <c r="K1132">
        <v>5.44</v>
      </c>
      <c r="L1132" t="str">
        <f t="shared" si="54"/>
        <v>Yes</v>
      </c>
    </row>
    <row r="1133" spans="1:12" x14ac:dyDescent="0.25">
      <c r="A1133" s="1">
        <v>41890</v>
      </c>
      <c r="B1133" s="2">
        <f t="shared" si="55"/>
        <v>2014</v>
      </c>
      <c r="C1133" s="2">
        <f t="shared" si="53"/>
        <v>9</v>
      </c>
      <c r="D1133" t="s">
        <v>1097</v>
      </c>
      <c r="E1133" t="s">
        <v>27</v>
      </c>
      <c r="F1133" t="s">
        <v>11</v>
      </c>
      <c r="G1133" t="s">
        <v>16</v>
      </c>
      <c r="H1133" t="s">
        <v>1098</v>
      </c>
      <c r="I1133">
        <v>20.88</v>
      </c>
      <c r="J1133">
        <v>8</v>
      </c>
      <c r="K1133">
        <v>9.6</v>
      </c>
      <c r="L1133" t="str">
        <f t="shared" si="54"/>
        <v>Yes</v>
      </c>
    </row>
    <row r="1134" spans="1:12" x14ac:dyDescent="0.25">
      <c r="A1134" s="1">
        <v>41890</v>
      </c>
      <c r="B1134" s="2">
        <f t="shared" si="55"/>
        <v>2014</v>
      </c>
      <c r="C1134" s="2">
        <f t="shared" si="53"/>
        <v>9</v>
      </c>
      <c r="D1134" t="s">
        <v>1099</v>
      </c>
      <c r="E1134" t="s">
        <v>164</v>
      </c>
      <c r="F1134" t="s">
        <v>39</v>
      </c>
      <c r="G1134" t="s">
        <v>40</v>
      </c>
      <c r="H1134" t="s">
        <v>1100</v>
      </c>
      <c r="I1134">
        <v>1091.17</v>
      </c>
      <c r="J1134">
        <v>4</v>
      </c>
      <c r="K1134">
        <v>68.2</v>
      </c>
      <c r="L1134" t="str">
        <f t="shared" si="54"/>
        <v>Yes</v>
      </c>
    </row>
    <row r="1135" spans="1:12" x14ac:dyDescent="0.25">
      <c r="A1135" s="1">
        <v>41890</v>
      </c>
      <c r="B1135" s="2">
        <f t="shared" si="55"/>
        <v>2014</v>
      </c>
      <c r="C1135" s="2">
        <f t="shared" si="53"/>
        <v>9</v>
      </c>
      <c r="D1135" t="s">
        <v>1099</v>
      </c>
      <c r="E1135" t="s">
        <v>164</v>
      </c>
      <c r="F1135" t="s">
        <v>39</v>
      </c>
      <c r="G1135" t="s">
        <v>40</v>
      </c>
      <c r="H1135" t="s">
        <v>1101</v>
      </c>
      <c r="I1135">
        <v>219.17</v>
      </c>
      <c r="J1135">
        <v>2</v>
      </c>
      <c r="K1135">
        <v>-43.83</v>
      </c>
      <c r="L1135" t="str">
        <f t="shared" si="54"/>
        <v>No</v>
      </c>
    </row>
    <row r="1136" spans="1:12" x14ac:dyDescent="0.25">
      <c r="A1136" s="1">
        <v>41890</v>
      </c>
      <c r="B1136" s="2">
        <f t="shared" si="55"/>
        <v>2014</v>
      </c>
      <c r="C1136" s="2">
        <f t="shared" si="53"/>
        <v>9</v>
      </c>
      <c r="D1136" t="s">
        <v>1102</v>
      </c>
      <c r="E1136" t="s">
        <v>164</v>
      </c>
      <c r="F1136" t="s">
        <v>11</v>
      </c>
      <c r="G1136" t="s">
        <v>20</v>
      </c>
      <c r="H1136" t="s">
        <v>1103</v>
      </c>
      <c r="I1136">
        <v>2060.7399999999998</v>
      </c>
      <c r="J1136">
        <v>7</v>
      </c>
      <c r="K1136">
        <v>643.98</v>
      </c>
      <c r="L1136" t="str">
        <f t="shared" si="54"/>
        <v>Yes</v>
      </c>
    </row>
    <row r="1137" spans="1:12" x14ac:dyDescent="0.25">
      <c r="A1137" s="1">
        <v>41890</v>
      </c>
      <c r="B1137" s="2">
        <f t="shared" si="55"/>
        <v>2014</v>
      </c>
      <c r="C1137" s="2">
        <f t="shared" si="53"/>
        <v>9</v>
      </c>
      <c r="D1137" t="s">
        <v>1104</v>
      </c>
      <c r="E1137" t="s">
        <v>27</v>
      </c>
      <c r="F1137" t="s">
        <v>11</v>
      </c>
      <c r="G1137" t="s">
        <v>12</v>
      </c>
      <c r="H1137" t="s">
        <v>1105</v>
      </c>
      <c r="I1137">
        <v>5.98</v>
      </c>
      <c r="J1137">
        <v>1</v>
      </c>
      <c r="K1137">
        <v>2.69</v>
      </c>
      <c r="L1137" t="str">
        <f t="shared" si="54"/>
        <v>Yes</v>
      </c>
    </row>
    <row r="1138" spans="1:12" x14ac:dyDescent="0.25">
      <c r="A1138" s="1">
        <v>41890</v>
      </c>
      <c r="B1138" s="2">
        <f t="shared" si="55"/>
        <v>2014</v>
      </c>
      <c r="C1138" s="2">
        <f t="shared" si="53"/>
        <v>9</v>
      </c>
      <c r="D1138" t="s">
        <v>983</v>
      </c>
      <c r="E1138" t="s">
        <v>95</v>
      </c>
      <c r="F1138" t="s">
        <v>11</v>
      </c>
      <c r="G1138" t="s">
        <v>43</v>
      </c>
      <c r="H1138" t="s">
        <v>1106</v>
      </c>
      <c r="I1138">
        <v>4.46</v>
      </c>
      <c r="J1138">
        <v>3</v>
      </c>
      <c r="K1138">
        <v>-0.95</v>
      </c>
      <c r="L1138" t="str">
        <f t="shared" si="54"/>
        <v>No</v>
      </c>
    </row>
    <row r="1139" spans="1:12" x14ac:dyDescent="0.25">
      <c r="A1139" s="1">
        <v>41890</v>
      </c>
      <c r="B1139" s="2">
        <f t="shared" si="55"/>
        <v>2014</v>
      </c>
      <c r="C1139" s="2">
        <f t="shared" si="53"/>
        <v>9</v>
      </c>
      <c r="D1139" t="s">
        <v>983</v>
      </c>
      <c r="E1139" t="s">
        <v>95</v>
      </c>
      <c r="F1139" t="s">
        <v>11</v>
      </c>
      <c r="G1139" t="s">
        <v>20</v>
      </c>
      <c r="H1139" t="s">
        <v>428</v>
      </c>
      <c r="I1139">
        <v>9.35</v>
      </c>
      <c r="J1139">
        <v>5</v>
      </c>
      <c r="K1139">
        <v>-6.54</v>
      </c>
      <c r="L1139" t="str">
        <f t="shared" si="54"/>
        <v>No</v>
      </c>
    </row>
    <row r="1140" spans="1:12" x14ac:dyDescent="0.25">
      <c r="A1140" s="1">
        <v>41891</v>
      </c>
      <c r="B1140" s="2">
        <f t="shared" si="55"/>
        <v>2014</v>
      </c>
      <c r="C1140" s="2">
        <f t="shared" si="53"/>
        <v>9</v>
      </c>
      <c r="D1140" t="s">
        <v>1258</v>
      </c>
      <c r="E1140" t="s">
        <v>110</v>
      </c>
      <c r="F1140" t="s">
        <v>11</v>
      </c>
      <c r="G1140" t="s">
        <v>16</v>
      </c>
      <c r="H1140" t="s">
        <v>1259</v>
      </c>
      <c r="I1140">
        <v>103.6</v>
      </c>
      <c r="J1140">
        <v>7</v>
      </c>
      <c r="K1140">
        <v>51.8</v>
      </c>
      <c r="L1140" t="str">
        <f t="shared" si="54"/>
        <v>Yes</v>
      </c>
    </row>
    <row r="1141" spans="1:12" x14ac:dyDescent="0.25">
      <c r="A1141" s="1">
        <v>41891</v>
      </c>
      <c r="B1141" s="2">
        <f t="shared" si="55"/>
        <v>2014</v>
      </c>
      <c r="C1141" s="2">
        <f t="shared" si="53"/>
        <v>9</v>
      </c>
      <c r="D1141" t="s">
        <v>1260</v>
      </c>
      <c r="E1141" t="s">
        <v>434</v>
      </c>
      <c r="F1141" t="s">
        <v>11</v>
      </c>
      <c r="G1141" t="s">
        <v>12</v>
      </c>
      <c r="H1141" t="s">
        <v>896</v>
      </c>
      <c r="I1141">
        <v>166.44</v>
      </c>
      <c r="J1141">
        <v>3</v>
      </c>
      <c r="K1141">
        <v>79.89</v>
      </c>
      <c r="L1141" t="str">
        <f t="shared" si="54"/>
        <v>Yes</v>
      </c>
    </row>
    <row r="1142" spans="1:12" x14ac:dyDescent="0.25">
      <c r="A1142" s="1">
        <v>41891</v>
      </c>
      <c r="B1142" s="2">
        <f t="shared" si="55"/>
        <v>2014</v>
      </c>
      <c r="C1142" s="2">
        <f t="shared" si="53"/>
        <v>9</v>
      </c>
      <c r="D1142" t="s">
        <v>1260</v>
      </c>
      <c r="E1142" t="s">
        <v>434</v>
      </c>
      <c r="F1142" t="s">
        <v>34</v>
      </c>
      <c r="G1142" t="s">
        <v>35</v>
      </c>
      <c r="H1142" t="s">
        <v>1261</v>
      </c>
      <c r="I1142">
        <v>785.88</v>
      </c>
      <c r="J1142">
        <v>6</v>
      </c>
      <c r="K1142">
        <v>212.19</v>
      </c>
      <c r="L1142" t="str">
        <f t="shared" si="54"/>
        <v>Yes</v>
      </c>
    </row>
    <row r="1143" spans="1:12" x14ac:dyDescent="0.25">
      <c r="A1143" s="1">
        <v>41891</v>
      </c>
      <c r="B1143" s="2">
        <f t="shared" si="55"/>
        <v>2014</v>
      </c>
      <c r="C1143" s="2">
        <f t="shared" si="53"/>
        <v>9</v>
      </c>
      <c r="D1143" t="s">
        <v>1260</v>
      </c>
      <c r="E1143" t="s">
        <v>434</v>
      </c>
      <c r="F1143" t="s">
        <v>11</v>
      </c>
      <c r="G1143" t="s">
        <v>12</v>
      </c>
      <c r="H1143" t="s">
        <v>1262</v>
      </c>
      <c r="I1143">
        <v>26.2</v>
      </c>
      <c r="J1143">
        <v>2</v>
      </c>
      <c r="K1143">
        <v>12.84</v>
      </c>
      <c r="L1143" t="str">
        <f t="shared" si="54"/>
        <v>Yes</v>
      </c>
    </row>
    <row r="1144" spans="1:12" x14ac:dyDescent="0.25">
      <c r="A1144" s="1">
        <v>41891</v>
      </c>
      <c r="B1144" s="2">
        <f t="shared" si="55"/>
        <v>2014</v>
      </c>
      <c r="C1144" s="2">
        <f t="shared" si="53"/>
        <v>9</v>
      </c>
      <c r="D1144" t="s">
        <v>1260</v>
      </c>
      <c r="E1144" t="s">
        <v>434</v>
      </c>
      <c r="F1144" t="s">
        <v>11</v>
      </c>
      <c r="G1144" t="s">
        <v>18</v>
      </c>
      <c r="H1144" t="s">
        <v>73</v>
      </c>
      <c r="I1144">
        <v>1325.85</v>
      </c>
      <c r="J1144">
        <v>5</v>
      </c>
      <c r="K1144">
        <v>238.65</v>
      </c>
      <c r="L1144" t="str">
        <f t="shared" si="54"/>
        <v>Yes</v>
      </c>
    </row>
    <row r="1145" spans="1:12" x14ac:dyDescent="0.25">
      <c r="A1145" s="1">
        <v>41891</v>
      </c>
      <c r="B1145" s="2">
        <f t="shared" si="55"/>
        <v>2014</v>
      </c>
      <c r="C1145" s="2">
        <f t="shared" si="53"/>
        <v>9</v>
      </c>
      <c r="D1145" t="s">
        <v>1263</v>
      </c>
      <c r="E1145" t="s">
        <v>23</v>
      </c>
      <c r="F1145" t="s">
        <v>11</v>
      </c>
      <c r="G1145" t="s">
        <v>12</v>
      </c>
      <c r="H1145" t="s">
        <v>1264</v>
      </c>
      <c r="I1145">
        <v>15.55</v>
      </c>
      <c r="J1145">
        <v>3</v>
      </c>
      <c r="K1145">
        <v>5.44</v>
      </c>
      <c r="L1145" t="str">
        <f t="shared" si="54"/>
        <v>Yes</v>
      </c>
    </row>
    <row r="1146" spans="1:12" x14ac:dyDescent="0.25">
      <c r="A1146" s="1">
        <v>41891</v>
      </c>
      <c r="B1146" s="2">
        <f t="shared" si="55"/>
        <v>2014</v>
      </c>
      <c r="C1146" s="2">
        <f t="shared" si="53"/>
        <v>9</v>
      </c>
      <c r="D1146" t="s">
        <v>1263</v>
      </c>
      <c r="E1146" t="s">
        <v>23</v>
      </c>
      <c r="F1146" t="s">
        <v>39</v>
      </c>
      <c r="G1146" t="s">
        <v>52</v>
      </c>
      <c r="H1146" t="s">
        <v>1265</v>
      </c>
      <c r="I1146">
        <v>64.7</v>
      </c>
      <c r="J1146">
        <v>6</v>
      </c>
      <c r="K1146">
        <v>-4.8499999999999996</v>
      </c>
      <c r="L1146" t="str">
        <f t="shared" si="54"/>
        <v>No</v>
      </c>
    </row>
    <row r="1147" spans="1:12" x14ac:dyDescent="0.25">
      <c r="A1147" s="1">
        <v>41891</v>
      </c>
      <c r="B1147" s="2">
        <f t="shared" si="55"/>
        <v>2014</v>
      </c>
      <c r="C1147" s="2">
        <f t="shared" si="53"/>
        <v>9</v>
      </c>
      <c r="D1147" t="s">
        <v>1263</v>
      </c>
      <c r="E1147" t="s">
        <v>23</v>
      </c>
      <c r="F1147" t="s">
        <v>34</v>
      </c>
      <c r="G1147" t="s">
        <v>47</v>
      </c>
      <c r="H1147" t="s">
        <v>1188</v>
      </c>
      <c r="I1147">
        <v>17.47</v>
      </c>
      <c r="J1147">
        <v>3</v>
      </c>
      <c r="K1147">
        <v>5.0199999999999996</v>
      </c>
      <c r="L1147" t="str">
        <f t="shared" si="54"/>
        <v>Yes</v>
      </c>
    </row>
    <row r="1148" spans="1:12" x14ac:dyDescent="0.25">
      <c r="A1148" s="1">
        <v>41891</v>
      </c>
      <c r="B1148" s="2">
        <f t="shared" si="55"/>
        <v>2014</v>
      </c>
      <c r="C1148" s="2">
        <f t="shared" si="53"/>
        <v>9</v>
      </c>
      <c r="D1148" t="s">
        <v>1263</v>
      </c>
      <c r="E1148" t="s">
        <v>23</v>
      </c>
      <c r="F1148" t="s">
        <v>39</v>
      </c>
      <c r="G1148" t="s">
        <v>40</v>
      </c>
      <c r="H1148" t="s">
        <v>1266</v>
      </c>
      <c r="I1148">
        <v>135.52000000000001</v>
      </c>
      <c r="J1148">
        <v>1</v>
      </c>
      <c r="K1148">
        <v>-31.62</v>
      </c>
      <c r="L1148" t="str">
        <f t="shared" si="54"/>
        <v>No</v>
      </c>
    </row>
    <row r="1149" spans="1:12" x14ac:dyDescent="0.25">
      <c r="A1149" s="1">
        <v>41891</v>
      </c>
      <c r="B1149" s="2">
        <f t="shared" si="55"/>
        <v>2014</v>
      </c>
      <c r="C1149" s="2">
        <f t="shared" si="53"/>
        <v>9</v>
      </c>
      <c r="D1149" t="s">
        <v>1267</v>
      </c>
      <c r="E1149" t="s">
        <v>245</v>
      </c>
      <c r="F1149" t="s">
        <v>39</v>
      </c>
      <c r="G1149" t="s">
        <v>302</v>
      </c>
      <c r="H1149" t="s">
        <v>1268</v>
      </c>
      <c r="I1149">
        <v>1299.99</v>
      </c>
      <c r="J1149">
        <v>2</v>
      </c>
      <c r="K1149">
        <v>-572</v>
      </c>
      <c r="L1149" t="str">
        <f t="shared" si="54"/>
        <v>No</v>
      </c>
    </row>
    <row r="1150" spans="1:12" x14ac:dyDescent="0.25">
      <c r="A1150" s="1">
        <v>41891</v>
      </c>
      <c r="B1150" s="2">
        <f t="shared" si="55"/>
        <v>2014</v>
      </c>
      <c r="C1150" s="2">
        <f t="shared" si="53"/>
        <v>9</v>
      </c>
      <c r="D1150" t="s">
        <v>545</v>
      </c>
      <c r="E1150" t="s">
        <v>78</v>
      </c>
      <c r="F1150" t="s">
        <v>34</v>
      </c>
      <c r="G1150" t="s">
        <v>47</v>
      </c>
      <c r="H1150" t="s">
        <v>1269</v>
      </c>
      <c r="I1150">
        <v>60.67</v>
      </c>
      <c r="J1150">
        <v>6</v>
      </c>
      <c r="K1150">
        <v>12.89</v>
      </c>
      <c r="L1150" t="str">
        <f t="shared" si="54"/>
        <v>Yes</v>
      </c>
    </row>
    <row r="1151" spans="1:12" x14ac:dyDescent="0.25">
      <c r="A1151" s="1">
        <v>41891</v>
      </c>
      <c r="B1151" s="2">
        <f t="shared" si="55"/>
        <v>2014</v>
      </c>
      <c r="C1151" s="2">
        <f t="shared" si="53"/>
        <v>9</v>
      </c>
      <c r="D1151" t="s">
        <v>545</v>
      </c>
      <c r="E1151" t="s">
        <v>78</v>
      </c>
      <c r="F1151" t="s">
        <v>11</v>
      </c>
      <c r="G1151" t="s">
        <v>24</v>
      </c>
      <c r="H1151" t="s">
        <v>1270</v>
      </c>
      <c r="I1151">
        <v>30.82</v>
      </c>
      <c r="J1151">
        <v>9</v>
      </c>
      <c r="K1151">
        <v>2.7</v>
      </c>
      <c r="L1151" t="str">
        <f t="shared" si="54"/>
        <v>Yes</v>
      </c>
    </row>
    <row r="1152" spans="1:12" x14ac:dyDescent="0.25">
      <c r="A1152" s="1">
        <v>41891</v>
      </c>
      <c r="B1152" s="2">
        <f t="shared" si="55"/>
        <v>2014</v>
      </c>
      <c r="C1152" s="2">
        <f t="shared" si="53"/>
        <v>9</v>
      </c>
      <c r="D1152" t="s">
        <v>1271</v>
      </c>
      <c r="E1152" t="s">
        <v>15</v>
      </c>
      <c r="F1152" t="s">
        <v>11</v>
      </c>
      <c r="G1152" t="s">
        <v>12</v>
      </c>
      <c r="H1152" t="s">
        <v>739</v>
      </c>
      <c r="I1152">
        <v>10.9</v>
      </c>
      <c r="J1152">
        <v>3</v>
      </c>
      <c r="K1152">
        <v>3.41</v>
      </c>
      <c r="L1152" t="str">
        <f t="shared" si="54"/>
        <v>Yes</v>
      </c>
    </row>
    <row r="1153" spans="1:12" x14ac:dyDescent="0.25">
      <c r="A1153" s="1">
        <v>41892</v>
      </c>
      <c r="B1153" s="2">
        <f t="shared" si="55"/>
        <v>2014</v>
      </c>
      <c r="C1153" s="2">
        <f t="shared" si="53"/>
        <v>9</v>
      </c>
      <c r="D1153" t="s">
        <v>788</v>
      </c>
      <c r="E1153" t="s">
        <v>245</v>
      </c>
      <c r="F1153" t="s">
        <v>11</v>
      </c>
      <c r="G1153" t="s">
        <v>12</v>
      </c>
      <c r="H1153" t="s">
        <v>457</v>
      </c>
      <c r="I1153">
        <v>88.77</v>
      </c>
      <c r="J1153">
        <v>2</v>
      </c>
      <c r="K1153">
        <v>31.07</v>
      </c>
      <c r="L1153" t="str">
        <f t="shared" si="54"/>
        <v>Yes</v>
      </c>
    </row>
    <row r="1154" spans="1:12" x14ac:dyDescent="0.25">
      <c r="A1154" s="1">
        <v>41892</v>
      </c>
      <c r="B1154" s="2">
        <f t="shared" si="55"/>
        <v>2014</v>
      </c>
      <c r="C1154" s="2">
        <f t="shared" ref="C1154:C1217" si="56">MONTH(A1154)</f>
        <v>9</v>
      </c>
      <c r="D1154" t="s">
        <v>1198</v>
      </c>
      <c r="E1154" t="s">
        <v>27</v>
      </c>
      <c r="F1154" t="s">
        <v>11</v>
      </c>
      <c r="G1154" t="s">
        <v>24</v>
      </c>
      <c r="H1154" t="s">
        <v>759</v>
      </c>
      <c r="I1154">
        <v>144.6</v>
      </c>
      <c r="J1154">
        <v>3</v>
      </c>
      <c r="K1154">
        <v>41.93</v>
      </c>
      <c r="L1154" t="str">
        <f t="shared" ref="L1154:L1217" si="57">IF(K1154=0,"Break-Even",IF(K1154&gt;0,"Yes","No"))</f>
        <v>Yes</v>
      </c>
    </row>
    <row r="1155" spans="1:12" x14ac:dyDescent="0.25">
      <c r="A1155" s="1">
        <v>41892</v>
      </c>
      <c r="B1155" s="2">
        <f t="shared" si="55"/>
        <v>2014</v>
      </c>
      <c r="C1155" s="2">
        <f t="shared" si="56"/>
        <v>9</v>
      </c>
      <c r="D1155" t="s">
        <v>1198</v>
      </c>
      <c r="E1155" t="s">
        <v>27</v>
      </c>
      <c r="F1155" t="s">
        <v>39</v>
      </c>
      <c r="G1155" t="s">
        <v>40</v>
      </c>
      <c r="H1155" t="s">
        <v>955</v>
      </c>
      <c r="I1155">
        <v>15.99</v>
      </c>
      <c r="J1155">
        <v>1</v>
      </c>
      <c r="K1155">
        <v>-3</v>
      </c>
      <c r="L1155" t="str">
        <f t="shared" si="57"/>
        <v>No</v>
      </c>
    </row>
    <row r="1156" spans="1:12" x14ac:dyDescent="0.25">
      <c r="A1156" s="1">
        <v>41893</v>
      </c>
      <c r="B1156" s="2">
        <f t="shared" si="55"/>
        <v>2014</v>
      </c>
      <c r="C1156" s="2">
        <f t="shared" si="56"/>
        <v>9</v>
      </c>
      <c r="D1156" t="s">
        <v>1145</v>
      </c>
      <c r="E1156" t="s">
        <v>27</v>
      </c>
      <c r="F1156" t="s">
        <v>11</v>
      </c>
      <c r="G1156" t="s">
        <v>18</v>
      </c>
      <c r="H1156" t="s">
        <v>19</v>
      </c>
      <c r="I1156">
        <v>340.92</v>
      </c>
      <c r="J1156">
        <v>3</v>
      </c>
      <c r="K1156">
        <v>3.41</v>
      </c>
      <c r="L1156" t="str">
        <f t="shared" si="57"/>
        <v>Yes</v>
      </c>
    </row>
    <row r="1157" spans="1:12" x14ac:dyDescent="0.25">
      <c r="A1157" s="1">
        <v>41893</v>
      </c>
      <c r="B1157" s="2">
        <f t="shared" si="55"/>
        <v>2014</v>
      </c>
      <c r="C1157" s="2">
        <f t="shared" si="56"/>
        <v>9</v>
      </c>
      <c r="D1157" t="s">
        <v>1145</v>
      </c>
      <c r="E1157" t="s">
        <v>27</v>
      </c>
      <c r="F1157" t="s">
        <v>34</v>
      </c>
      <c r="G1157" t="s">
        <v>74</v>
      </c>
      <c r="H1157" t="s">
        <v>1581</v>
      </c>
      <c r="I1157">
        <v>222.67</v>
      </c>
      <c r="J1157">
        <v>2</v>
      </c>
      <c r="K1157">
        <v>10.48</v>
      </c>
      <c r="L1157" t="str">
        <f t="shared" si="57"/>
        <v>Yes</v>
      </c>
    </row>
    <row r="1158" spans="1:12" x14ac:dyDescent="0.25">
      <c r="A1158" s="1">
        <v>41893</v>
      </c>
      <c r="B1158" s="2">
        <f t="shared" si="55"/>
        <v>2014</v>
      </c>
      <c r="C1158" s="2">
        <f t="shared" si="56"/>
        <v>9</v>
      </c>
      <c r="D1158" t="s">
        <v>1145</v>
      </c>
      <c r="E1158" t="s">
        <v>27</v>
      </c>
      <c r="F1158" t="s">
        <v>39</v>
      </c>
      <c r="G1158" t="s">
        <v>40</v>
      </c>
      <c r="H1158" t="s">
        <v>750</v>
      </c>
      <c r="I1158">
        <v>703.97</v>
      </c>
      <c r="J1158">
        <v>4</v>
      </c>
      <c r="K1158">
        <v>88</v>
      </c>
      <c r="L1158" t="str">
        <f t="shared" si="57"/>
        <v>Yes</v>
      </c>
    </row>
    <row r="1159" spans="1:12" x14ac:dyDescent="0.25">
      <c r="A1159" s="1">
        <v>41893</v>
      </c>
      <c r="B1159" s="2">
        <f t="shared" si="55"/>
        <v>2014</v>
      </c>
      <c r="C1159" s="2">
        <f t="shared" si="56"/>
        <v>9</v>
      </c>
      <c r="D1159" t="s">
        <v>1145</v>
      </c>
      <c r="E1159" t="s">
        <v>27</v>
      </c>
      <c r="F1159" t="s">
        <v>11</v>
      </c>
      <c r="G1159" t="s">
        <v>18</v>
      </c>
      <c r="H1159" t="s">
        <v>1331</v>
      </c>
      <c r="I1159">
        <v>92.52</v>
      </c>
      <c r="J1159">
        <v>6</v>
      </c>
      <c r="K1159">
        <v>24.98</v>
      </c>
      <c r="L1159" t="str">
        <f t="shared" si="57"/>
        <v>Yes</v>
      </c>
    </row>
    <row r="1160" spans="1:12" x14ac:dyDescent="0.25">
      <c r="A1160" s="1">
        <v>41893</v>
      </c>
      <c r="B1160" s="2">
        <f t="shared" si="55"/>
        <v>2014</v>
      </c>
      <c r="C1160" s="2">
        <f t="shared" si="56"/>
        <v>9</v>
      </c>
      <c r="D1160" t="s">
        <v>1145</v>
      </c>
      <c r="E1160" t="s">
        <v>27</v>
      </c>
      <c r="F1160" t="s">
        <v>11</v>
      </c>
      <c r="G1160" t="s">
        <v>12</v>
      </c>
      <c r="H1160" t="s">
        <v>1582</v>
      </c>
      <c r="I1160">
        <v>62.65</v>
      </c>
      <c r="J1160">
        <v>7</v>
      </c>
      <c r="K1160">
        <v>28.82</v>
      </c>
      <c r="L1160" t="str">
        <f t="shared" si="57"/>
        <v>Yes</v>
      </c>
    </row>
    <row r="1161" spans="1:12" x14ac:dyDescent="0.25">
      <c r="A1161" s="1">
        <v>41893</v>
      </c>
      <c r="B1161" s="2">
        <f t="shared" si="55"/>
        <v>2014</v>
      </c>
      <c r="C1161" s="2">
        <f t="shared" si="56"/>
        <v>9</v>
      </c>
      <c r="D1161" t="s">
        <v>1145</v>
      </c>
      <c r="E1161" t="s">
        <v>27</v>
      </c>
      <c r="F1161" t="s">
        <v>11</v>
      </c>
      <c r="G1161" t="s">
        <v>12</v>
      </c>
      <c r="H1161" t="s">
        <v>1583</v>
      </c>
      <c r="I1161">
        <v>94.85</v>
      </c>
      <c r="J1161">
        <v>5</v>
      </c>
      <c r="K1161">
        <v>45.53</v>
      </c>
      <c r="L1161" t="str">
        <f t="shared" si="57"/>
        <v>Yes</v>
      </c>
    </row>
    <row r="1162" spans="1:12" x14ac:dyDescent="0.25">
      <c r="A1162" s="1">
        <v>41893</v>
      </c>
      <c r="B1162" s="2">
        <f t="shared" si="55"/>
        <v>2014</v>
      </c>
      <c r="C1162" s="2">
        <f t="shared" si="56"/>
        <v>9</v>
      </c>
      <c r="D1162" t="s">
        <v>1584</v>
      </c>
      <c r="E1162" t="s">
        <v>149</v>
      </c>
      <c r="F1162" t="s">
        <v>34</v>
      </c>
      <c r="G1162" t="s">
        <v>47</v>
      </c>
      <c r="H1162" t="s">
        <v>1585</v>
      </c>
      <c r="I1162">
        <v>56.52</v>
      </c>
      <c r="J1162">
        <v>9</v>
      </c>
      <c r="K1162">
        <v>21.48</v>
      </c>
      <c r="L1162" t="str">
        <f t="shared" si="57"/>
        <v>Yes</v>
      </c>
    </row>
    <row r="1163" spans="1:12" x14ac:dyDescent="0.25">
      <c r="A1163" s="1">
        <v>41894</v>
      </c>
      <c r="B1163" s="2">
        <f t="shared" si="55"/>
        <v>2014</v>
      </c>
      <c r="C1163" s="2">
        <f t="shared" si="56"/>
        <v>9</v>
      </c>
      <c r="D1163" t="s">
        <v>176</v>
      </c>
      <c r="E1163" t="s">
        <v>27</v>
      </c>
      <c r="F1163" t="s">
        <v>11</v>
      </c>
      <c r="G1163" t="s">
        <v>12</v>
      </c>
      <c r="H1163" t="s">
        <v>1767</v>
      </c>
      <c r="I1163">
        <v>34.68</v>
      </c>
      <c r="J1163">
        <v>6</v>
      </c>
      <c r="K1163">
        <v>16.989999999999998</v>
      </c>
      <c r="L1163" t="str">
        <f t="shared" si="57"/>
        <v>Yes</v>
      </c>
    </row>
    <row r="1164" spans="1:12" x14ac:dyDescent="0.25">
      <c r="A1164" s="1">
        <v>41894</v>
      </c>
      <c r="B1164" s="2">
        <f t="shared" ref="B1164:B1227" si="58">YEAR(A1164)</f>
        <v>2014</v>
      </c>
      <c r="C1164" s="2">
        <f t="shared" si="56"/>
        <v>9</v>
      </c>
      <c r="D1164" t="s">
        <v>1414</v>
      </c>
      <c r="E1164" t="s">
        <v>95</v>
      </c>
      <c r="F1164" t="s">
        <v>11</v>
      </c>
      <c r="G1164" t="s">
        <v>18</v>
      </c>
      <c r="H1164" t="s">
        <v>1592</v>
      </c>
      <c r="I1164">
        <v>100.7</v>
      </c>
      <c r="J1164">
        <v>6</v>
      </c>
      <c r="K1164">
        <v>-1.26</v>
      </c>
      <c r="L1164" t="str">
        <f t="shared" si="57"/>
        <v>No</v>
      </c>
    </row>
    <row r="1165" spans="1:12" x14ac:dyDescent="0.25">
      <c r="A1165" s="1">
        <v>41894</v>
      </c>
      <c r="B1165" s="2">
        <f t="shared" si="58"/>
        <v>2014</v>
      </c>
      <c r="C1165" s="2">
        <f t="shared" si="56"/>
        <v>9</v>
      </c>
      <c r="D1165" t="s">
        <v>1214</v>
      </c>
      <c r="E1165" t="s">
        <v>10</v>
      </c>
      <c r="F1165" t="s">
        <v>11</v>
      </c>
      <c r="G1165" t="s">
        <v>12</v>
      </c>
      <c r="H1165" t="s">
        <v>127</v>
      </c>
      <c r="I1165">
        <v>10.69</v>
      </c>
      <c r="J1165">
        <v>2</v>
      </c>
      <c r="K1165">
        <v>3.74</v>
      </c>
      <c r="L1165" t="str">
        <f t="shared" si="57"/>
        <v>Yes</v>
      </c>
    </row>
    <row r="1166" spans="1:12" x14ac:dyDescent="0.25">
      <c r="A1166" s="1">
        <v>41894</v>
      </c>
      <c r="B1166" s="2">
        <f t="shared" si="58"/>
        <v>2014</v>
      </c>
      <c r="C1166" s="2">
        <f t="shared" si="56"/>
        <v>9</v>
      </c>
      <c r="D1166" t="s">
        <v>1214</v>
      </c>
      <c r="E1166" t="s">
        <v>10</v>
      </c>
      <c r="F1166" t="s">
        <v>11</v>
      </c>
      <c r="G1166" t="s">
        <v>18</v>
      </c>
      <c r="H1166" t="s">
        <v>1689</v>
      </c>
      <c r="I1166">
        <v>237.1</v>
      </c>
      <c r="J1166">
        <v>3</v>
      </c>
      <c r="K1166">
        <v>20.75</v>
      </c>
      <c r="L1166" t="str">
        <f t="shared" si="57"/>
        <v>Yes</v>
      </c>
    </row>
    <row r="1167" spans="1:12" x14ac:dyDescent="0.25">
      <c r="A1167" s="1">
        <v>41894</v>
      </c>
      <c r="B1167" s="2">
        <f t="shared" si="58"/>
        <v>2014</v>
      </c>
      <c r="C1167" s="2">
        <f t="shared" si="56"/>
        <v>9</v>
      </c>
      <c r="D1167" t="s">
        <v>355</v>
      </c>
      <c r="E1167" t="s">
        <v>15</v>
      </c>
      <c r="F1167" t="s">
        <v>11</v>
      </c>
      <c r="G1167" t="s">
        <v>12</v>
      </c>
      <c r="H1167" t="s">
        <v>1768</v>
      </c>
      <c r="I1167">
        <v>8.4499999999999993</v>
      </c>
      <c r="J1167">
        <v>2</v>
      </c>
      <c r="K1167">
        <v>2.96</v>
      </c>
      <c r="L1167" t="str">
        <f t="shared" si="57"/>
        <v>Yes</v>
      </c>
    </row>
    <row r="1168" spans="1:12" x14ac:dyDescent="0.25">
      <c r="A1168" s="1">
        <v>41894</v>
      </c>
      <c r="B1168" s="2">
        <f t="shared" si="58"/>
        <v>2014</v>
      </c>
      <c r="C1168" s="2">
        <f t="shared" si="56"/>
        <v>9</v>
      </c>
      <c r="D1168" t="s">
        <v>355</v>
      </c>
      <c r="E1168" t="s">
        <v>15</v>
      </c>
      <c r="F1168" t="s">
        <v>11</v>
      </c>
      <c r="G1168" t="s">
        <v>92</v>
      </c>
      <c r="H1168" t="s">
        <v>1125</v>
      </c>
      <c r="I1168">
        <v>20.39</v>
      </c>
      <c r="J1168">
        <v>2</v>
      </c>
      <c r="K1168">
        <v>-53.01</v>
      </c>
      <c r="L1168" t="str">
        <f t="shared" si="57"/>
        <v>No</v>
      </c>
    </row>
    <row r="1169" spans="1:12" x14ac:dyDescent="0.25">
      <c r="A1169" s="1">
        <v>41894</v>
      </c>
      <c r="B1169" s="2">
        <f t="shared" si="58"/>
        <v>2014</v>
      </c>
      <c r="C1169" s="2">
        <f t="shared" si="56"/>
        <v>9</v>
      </c>
      <c r="D1169" t="s">
        <v>1758</v>
      </c>
      <c r="E1169" t="s">
        <v>23</v>
      </c>
      <c r="F1169" t="s">
        <v>11</v>
      </c>
      <c r="G1169" t="s">
        <v>63</v>
      </c>
      <c r="H1169" t="s">
        <v>1091</v>
      </c>
      <c r="I1169">
        <v>30.67</v>
      </c>
      <c r="J1169">
        <v>3</v>
      </c>
      <c r="K1169">
        <v>9.59</v>
      </c>
      <c r="L1169" t="str">
        <f t="shared" si="57"/>
        <v>Yes</v>
      </c>
    </row>
    <row r="1170" spans="1:12" x14ac:dyDescent="0.25">
      <c r="A1170" s="1">
        <v>41894</v>
      </c>
      <c r="B1170" s="2">
        <f t="shared" si="58"/>
        <v>2014</v>
      </c>
      <c r="C1170" s="2">
        <f t="shared" si="56"/>
        <v>9</v>
      </c>
      <c r="D1170" t="s">
        <v>1758</v>
      </c>
      <c r="E1170" t="s">
        <v>23</v>
      </c>
      <c r="F1170" t="s">
        <v>39</v>
      </c>
      <c r="G1170" t="s">
        <v>603</v>
      </c>
      <c r="H1170" t="s">
        <v>1769</v>
      </c>
      <c r="I1170">
        <v>1079.98</v>
      </c>
      <c r="J1170">
        <v>4</v>
      </c>
      <c r="K1170">
        <v>126</v>
      </c>
      <c r="L1170" t="str">
        <f t="shared" si="57"/>
        <v>Yes</v>
      </c>
    </row>
    <row r="1171" spans="1:12" x14ac:dyDescent="0.25">
      <c r="A1171" s="1">
        <v>41895</v>
      </c>
      <c r="B1171" s="2">
        <f t="shared" si="58"/>
        <v>2014</v>
      </c>
      <c r="C1171" s="2">
        <f t="shared" si="56"/>
        <v>9</v>
      </c>
      <c r="D1171" t="s">
        <v>1287</v>
      </c>
      <c r="E1171" t="s">
        <v>245</v>
      </c>
      <c r="F1171" t="s">
        <v>11</v>
      </c>
      <c r="G1171" t="s">
        <v>20</v>
      </c>
      <c r="H1171" t="s">
        <v>1030</v>
      </c>
      <c r="I1171">
        <v>18.649999999999999</v>
      </c>
      <c r="J1171">
        <v>7</v>
      </c>
      <c r="K1171">
        <v>-12.43</v>
      </c>
      <c r="L1171" t="str">
        <f t="shared" si="57"/>
        <v>No</v>
      </c>
    </row>
    <row r="1172" spans="1:12" x14ac:dyDescent="0.25">
      <c r="A1172" s="1">
        <v>41895</v>
      </c>
      <c r="B1172" s="2">
        <f t="shared" si="58"/>
        <v>2014</v>
      </c>
      <c r="C1172" s="2">
        <f t="shared" si="56"/>
        <v>9</v>
      </c>
      <c r="D1172" t="s">
        <v>1288</v>
      </c>
      <c r="E1172" t="s">
        <v>23</v>
      </c>
      <c r="F1172" t="s">
        <v>11</v>
      </c>
      <c r="G1172" t="s">
        <v>12</v>
      </c>
      <c r="H1172" t="s">
        <v>565</v>
      </c>
      <c r="I1172">
        <v>15.55</v>
      </c>
      <c r="J1172">
        <v>3</v>
      </c>
      <c r="K1172">
        <v>5.44</v>
      </c>
      <c r="L1172" t="str">
        <f t="shared" si="57"/>
        <v>Yes</v>
      </c>
    </row>
    <row r="1173" spans="1:12" x14ac:dyDescent="0.25">
      <c r="A1173" s="1">
        <v>41895</v>
      </c>
      <c r="B1173" s="2">
        <f t="shared" si="58"/>
        <v>2014</v>
      </c>
      <c r="C1173" s="2">
        <f t="shared" si="56"/>
        <v>9</v>
      </c>
      <c r="D1173" t="s">
        <v>1288</v>
      </c>
      <c r="E1173" t="s">
        <v>23</v>
      </c>
      <c r="F1173" t="s">
        <v>39</v>
      </c>
      <c r="G1173" t="s">
        <v>52</v>
      </c>
      <c r="H1173" t="s">
        <v>243</v>
      </c>
      <c r="I1173">
        <v>252</v>
      </c>
      <c r="J1173">
        <v>5</v>
      </c>
      <c r="K1173">
        <v>53.55</v>
      </c>
      <c r="L1173" t="str">
        <f t="shared" si="57"/>
        <v>Yes</v>
      </c>
    </row>
    <row r="1174" spans="1:12" x14ac:dyDescent="0.25">
      <c r="A1174" s="1">
        <v>41895</v>
      </c>
      <c r="B1174" s="2">
        <f t="shared" si="58"/>
        <v>2014</v>
      </c>
      <c r="C1174" s="2">
        <f t="shared" si="56"/>
        <v>9</v>
      </c>
      <c r="D1174" t="s">
        <v>907</v>
      </c>
      <c r="E1174" t="s">
        <v>149</v>
      </c>
      <c r="F1174" t="s">
        <v>11</v>
      </c>
      <c r="G1174" t="s">
        <v>24</v>
      </c>
      <c r="H1174" t="s">
        <v>798</v>
      </c>
      <c r="I1174">
        <v>5.46</v>
      </c>
      <c r="J1174">
        <v>3</v>
      </c>
      <c r="K1174">
        <v>1.47</v>
      </c>
      <c r="L1174" t="str">
        <f t="shared" si="57"/>
        <v>Yes</v>
      </c>
    </row>
    <row r="1175" spans="1:12" x14ac:dyDescent="0.25">
      <c r="A1175" s="1">
        <v>41895</v>
      </c>
      <c r="B1175" s="2">
        <f t="shared" si="58"/>
        <v>2014</v>
      </c>
      <c r="C1175" s="2">
        <f t="shared" si="56"/>
        <v>9</v>
      </c>
      <c r="D1175" t="s">
        <v>1289</v>
      </c>
      <c r="E1175" t="s">
        <v>95</v>
      </c>
      <c r="F1175" t="s">
        <v>11</v>
      </c>
      <c r="G1175" t="s">
        <v>18</v>
      </c>
      <c r="H1175" t="s">
        <v>1290</v>
      </c>
      <c r="I1175">
        <v>79.400000000000006</v>
      </c>
      <c r="J1175">
        <v>5</v>
      </c>
      <c r="K1175">
        <v>5.96</v>
      </c>
      <c r="L1175" t="str">
        <f t="shared" si="57"/>
        <v>Yes</v>
      </c>
    </row>
    <row r="1176" spans="1:12" x14ac:dyDescent="0.25">
      <c r="A1176" s="1">
        <v>41895</v>
      </c>
      <c r="B1176" s="2">
        <f t="shared" si="58"/>
        <v>2014</v>
      </c>
      <c r="C1176" s="2">
        <f t="shared" si="56"/>
        <v>9</v>
      </c>
      <c r="D1176" t="s">
        <v>917</v>
      </c>
      <c r="E1176" t="s">
        <v>10</v>
      </c>
      <c r="F1176" t="s">
        <v>34</v>
      </c>
      <c r="G1176" t="s">
        <v>35</v>
      </c>
      <c r="H1176" t="s">
        <v>862</v>
      </c>
      <c r="I1176">
        <v>340.12</v>
      </c>
      <c r="J1176">
        <v>6</v>
      </c>
      <c r="K1176">
        <v>-9.7200000000000006</v>
      </c>
      <c r="L1176" t="str">
        <f t="shared" si="57"/>
        <v>No</v>
      </c>
    </row>
    <row r="1177" spans="1:12" x14ac:dyDescent="0.25">
      <c r="A1177" s="1">
        <v>41895</v>
      </c>
      <c r="B1177" s="2">
        <f t="shared" si="58"/>
        <v>2014</v>
      </c>
      <c r="C1177" s="2">
        <f t="shared" si="56"/>
        <v>9</v>
      </c>
      <c r="D1177" t="s">
        <v>1138</v>
      </c>
      <c r="E1177" t="s">
        <v>78</v>
      </c>
      <c r="F1177" t="s">
        <v>11</v>
      </c>
      <c r="G1177" t="s">
        <v>20</v>
      </c>
      <c r="H1177" t="s">
        <v>1291</v>
      </c>
      <c r="I1177">
        <v>2.5</v>
      </c>
      <c r="J1177">
        <v>3</v>
      </c>
      <c r="K1177">
        <v>-2</v>
      </c>
      <c r="L1177" t="str">
        <f t="shared" si="57"/>
        <v>No</v>
      </c>
    </row>
    <row r="1178" spans="1:12" x14ac:dyDescent="0.25">
      <c r="A1178" s="1">
        <v>41895</v>
      </c>
      <c r="B1178" s="2">
        <f t="shared" si="58"/>
        <v>2014</v>
      </c>
      <c r="C1178" s="2">
        <f t="shared" si="56"/>
        <v>9</v>
      </c>
      <c r="D1178" t="s">
        <v>712</v>
      </c>
      <c r="E1178" t="s">
        <v>164</v>
      </c>
      <c r="F1178" t="s">
        <v>11</v>
      </c>
      <c r="G1178" t="s">
        <v>43</v>
      </c>
      <c r="H1178" t="s">
        <v>614</v>
      </c>
      <c r="I1178">
        <v>5.7</v>
      </c>
      <c r="J1178">
        <v>5</v>
      </c>
      <c r="K1178">
        <v>2.68</v>
      </c>
      <c r="L1178" t="str">
        <f t="shared" si="57"/>
        <v>Yes</v>
      </c>
    </row>
    <row r="1179" spans="1:12" x14ac:dyDescent="0.25">
      <c r="A1179" s="1">
        <v>41895</v>
      </c>
      <c r="B1179" s="2">
        <f t="shared" si="58"/>
        <v>2014</v>
      </c>
      <c r="C1179" s="2">
        <f t="shared" si="56"/>
        <v>9</v>
      </c>
      <c r="D1179" t="s">
        <v>712</v>
      </c>
      <c r="E1179" t="s">
        <v>164</v>
      </c>
      <c r="F1179" t="s">
        <v>34</v>
      </c>
      <c r="G1179" t="s">
        <v>47</v>
      </c>
      <c r="H1179" t="s">
        <v>480</v>
      </c>
      <c r="I1179">
        <v>14.19</v>
      </c>
      <c r="J1179">
        <v>3</v>
      </c>
      <c r="K1179">
        <v>5.53</v>
      </c>
      <c r="L1179" t="str">
        <f t="shared" si="57"/>
        <v>Yes</v>
      </c>
    </row>
    <row r="1180" spans="1:12" x14ac:dyDescent="0.25">
      <c r="A1180" s="1">
        <v>41895</v>
      </c>
      <c r="B1180" s="2">
        <f t="shared" si="58"/>
        <v>2014</v>
      </c>
      <c r="C1180" s="2">
        <f t="shared" si="56"/>
        <v>9</v>
      </c>
      <c r="D1180" t="s">
        <v>712</v>
      </c>
      <c r="E1180" t="s">
        <v>164</v>
      </c>
      <c r="F1180" t="s">
        <v>11</v>
      </c>
      <c r="G1180" t="s">
        <v>200</v>
      </c>
      <c r="H1180" t="s">
        <v>1292</v>
      </c>
      <c r="I1180">
        <v>7.3</v>
      </c>
      <c r="J1180">
        <v>2</v>
      </c>
      <c r="K1180">
        <v>2.19</v>
      </c>
      <c r="L1180" t="str">
        <f t="shared" si="57"/>
        <v>Yes</v>
      </c>
    </row>
    <row r="1181" spans="1:12" x14ac:dyDescent="0.25">
      <c r="A1181" s="1">
        <v>41895</v>
      </c>
      <c r="B1181" s="2">
        <f t="shared" si="58"/>
        <v>2014</v>
      </c>
      <c r="C1181" s="2">
        <f t="shared" si="56"/>
        <v>9</v>
      </c>
      <c r="D1181" t="s">
        <v>712</v>
      </c>
      <c r="E1181" t="s">
        <v>164</v>
      </c>
      <c r="F1181" t="s">
        <v>39</v>
      </c>
      <c r="G1181" t="s">
        <v>52</v>
      </c>
      <c r="H1181" t="s">
        <v>731</v>
      </c>
      <c r="I1181">
        <v>199.98</v>
      </c>
      <c r="J1181">
        <v>2</v>
      </c>
      <c r="K1181">
        <v>75.989999999999995</v>
      </c>
      <c r="L1181" t="str">
        <f t="shared" si="57"/>
        <v>Yes</v>
      </c>
    </row>
    <row r="1182" spans="1:12" x14ac:dyDescent="0.25">
      <c r="A1182" s="1">
        <v>41895</v>
      </c>
      <c r="B1182" s="2">
        <f t="shared" si="58"/>
        <v>2014</v>
      </c>
      <c r="C1182" s="2">
        <f t="shared" si="56"/>
        <v>9</v>
      </c>
      <c r="D1182" t="s">
        <v>712</v>
      </c>
      <c r="E1182" t="s">
        <v>164</v>
      </c>
      <c r="F1182" t="s">
        <v>39</v>
      </c>
      <c r="G1182" t="s">
        <v>52</v>
      </c>
      <c r="H1182" t="s">
        <v>518</v>
      </c>
      <c r="I1182">
        <v>144.96</v>
      </c>
      <c r="J1182">
        <v>4</v>
      </c>
      <c r="K1182">
        <v>60.88</v>
      </c>
      <c r="L1182" t="str">
        <f t="shared" si="57"/>
        <v>Yes</v>
      </c>
    </row>
    <row r="1183" spans="1:12" x14ac:dyDescent="0.25">
      <c r="A1183" s="1">
        <v>41895</v>
      </c>
      <c r="B1183" s="2">
        <f t="shared" si="58"/>
        <v>2014</v>
      </c>
      <c r="C1183" s="2">
        <f t="shared" si="56"/>
        <v>9</v>
      </c>
      <c r="D1183" t="s">
        <v>712</v>
      </c>
      <c r="E1183" t="s">
        <v>164</v>
      </c>
      <c r="F1183" t="s">
        <v>39</v>
      </c>
      <c r="G1183" t="s">
        <v>52</v>
      </c>
      <c r="H1183" t="s">
        <v>1293</v>
      </c>
      <c r="I1183">
        <v>118</v>
      </c>
      <c r="J1183">
        <v>2</v>
      </c>
      <c r="K1183">
        <v>20.059999999999999</v>
      </c>
      <c r="L1183" t="str">
        <f t="shared" si="57"/>
        <v>Yes</v>
      </c>
    </row>
    <row r="1184" spans="1:12" x14ac:dyDescent="0.25">
      <c r="A1184" s="1">
        <v>41895</v>
      </c>
      <c r="B1184" s="2">
        <f t="shared" si="58"/>
        <v>2014</v>
      </c>
      <c r="C1184" s="2">
        <f t="shared" si="56"/>
        <v>9</v>
      </c>
      <c r="D1184" t="s">
        <v>712</v>
      </c>
      <c r="E1184" t="s">
        <v>164</v>
      </c>
      <c r="F1184" t="s">
        <v>11</v>
      </c>
      <c r="G1184" t="s">
        <v>12</v>
      </c>
      <c r="H1184" t="s">
        <v>1294</v>
      </c>
      <c r="I1184">
        <v>48.94</v>
      </c>
      <c r="J1184">
        <v>1</v>
      </c>
      <c r="K1184">
        <v>24.47</v>
      </c>
      <c r="L1184" t="str">
        <f t="shared" si="57"/>
        <v>Yes</v>
      </c>
    </row>
    <row r="1185" spans="1:12" x14ac:dyDescent="0.25">
      <c r="A1185" s="1">
        <v>41895</v>
      </c>
      <c r="B1185" s="2">
        <f t="shared" si="58"/>
        <v>2014</v>
      </c>
      <c r="C1185" s="2">
        <f t="shared" si="56"/>
        <v>9</v>
      </c>
      <c r="D1185" t="s">
        <v>712</v>
      </c>
      <c r="E1185" t="s">
        <v>164</v>
      </c>
      <c r="F1185" t="s">
        <v>11</v>
      </c>
      <c r="G1185" t="s">
        <v>92</v>
      </c>
      <c r="H1185" t="s">
        <v>1244</v>
      </c>
      <c r="I1185">
        <v>22.66</v>
      </c>
      <c r="J1185">
        <v>2</v>
      </c>
      <c r="K1185">
        <v>9.74</v>
      </c>
      <c r="L1185" t="str">
        <f t="shared" si="57"/>
        <v>Yes</v>
      </c>
    </row>
    <row r="1186" spans="1:12" x14ac:dyDescent="0.25">
      <c r="A1186" s="1">
        <v>41896</v>
      </c>
      <c r="B1186" s="2">
        <f t="shared" si="58"/>
        <v>2014</v>
      </c>
      <c r="C1186" s="2">
        <f t="shared" si="56"/>
        <v>9</v>
      </c>
      <c r="D1186" t="s">
        <v>1295</v>
      </c>
      <c r="E1186" t="s">
        <v>15</v>
      </c>
      <c r="F1186" t="s">
        <v>11</v>
      </c>
      <c r="G1186" t="s">
        <v>92</v>
      </c>
      <c r="H1186" t="s">
        <v>1296</v>
      </c>
      <c r="I1186">
        <v>52.45</v>
      </c>
      <c r="J1186">
        <v>2</v>
      </c>
      <c r="K1186">
        <v>-131.12</v>
      </c>
      <c r="L1186" t="str">
        <f t="shared" si="57"/>
        <v>No</v>
      </c>
    </row>
    <row r="1187" spans="1:12" x14ac:dyDescent="0.25">
      <c r="A1187" s="1">
        <v>41896</v>
      </c>
      <c r="B1187" s="2">
        <f t="shared" si="58"/>
        <v>2014</v>
      </c>
      <c r="C1187" s="2">
        <f t="shared" si="56"/>
        <v>9</v>
      </c>
      <c r="D1187" t="s">
        <v>1295</v>
      </c>
      <c r="E1187" t="s">
        <v>15</v>
      </c>
      <c r="F1187" t="s">
        <v>11</v>
      </c>
      <c r="G1187" t="s">
        <v>16</v>
      </c>
      <c r="H1187" t="s">
        <v>1297</v>
      </c>
      <c r="I1187">
        <v>20.16</v>
      </c>
      <c r="J1187">
        <v>4</v>
      </c>
      <c r="K1187">
        <v>6.55</v>
      </c>
      <c r="L1187" t="str">
        <f t="shared" si="57"/>
        <v>Yes</v>
      </c>
    </row>
    <row r="1188" spans="1:12" x14ac:dyDescent="0.25">
      <c r="A1188" s="1">
        <v>41896</v>
      </c>
      <c r="B1188" s="2">
        <f t="shared" si="58"/>
        <v>2014</v>
      </c>
      <c r="C1188" s="2">
        <f t="shared" si="56"/>
        <v>9</v>
      </c>
      <c r="D1188" t="s">
        <v>1298</v>
      </c>
      <c r="E1188" t="s">
        <v>149</v>
      </c>
      <c r="F1188" t="s">
        <v>11</v>
      </c>
      <c r="G1188" t="s">
        <v>18</v>
      </c>
      <c r="H1188" t="s">
        <v>729</v>
      </c>
      <c r="I1188">
        <v>449.15</v>
      </c>
      <c r="J1188">
        <v>5</v>
      </c>
      <c r="K1188">
        <v>8.98</v>
      </c>
      <c r="L1188" t="str">
        <f t="shared" si="57"/>
        <v>Yes</v>
      </c>
    </row>
    <row r="1189" spans="1:12" x14ac:dyDescent="0.25">
      <c r="A1189" s="1">
        <v>41896</v>
      </c>
      <c r="B1189" s="2">
        <f t="shared" si="58"/>
        <v>2014</v>
      </c>
      <c r="C1189" s="2">
        <f t="shared" si="56"/>
        <v>9</v>
      </c>
      <c r="D1189" t="s">
        <v>1298</v>
      </c>
      <c r="E1189" t="s">
        <v>149</v>
      </c>
      <c r="F1189" t="s">
        <v>11</v>
      </c>
      <c r="G1189" t="s">
        <v>63</v>
      </c>
      <c r="H1189" t="s">
        <v>1299</v>
      </c>
      <c r="I1189">
        <v>11.07</v>
      </c>
      <c r="J1189">
        <v>3</v>
      </c>
      <c r="K1189">
        <v>5.09</v>
      </c>
      <c r="L1189" t="str">
        <f t="shared" si="57"/>
        <v>Yes</v>
      </c>
    </row>
    <row r="1190" spans="1:12" x14ac:dyDescent="0.25">
      <c r="A1190" s="1">
        <v>41896</v>
      </c>
      <c r="B1190" s="2">
        <f t="shared" si="58"/>
        <v>2014</v>
      </c>
      <c r="C1190" s="2">
        <f t="shared" si="56"/>
        <v>9</v>
      </c>
      <c r="D1190" t="s">
        <v>879</v>
      </c>
      <c r="E1190" t="s">
        <v>123</v>
      </c>
      <c r="F1190" t="s">
        <v>11</v>
      </c>
      <c r="G1190" t="s">
        <v>92</v>
      </c>
      <c r="H1190" t="s">
        <v>1300</v>
      </c>
      <c r="I1190">
        <v>13</v>
      </c>
      <c r="J1190">
        <v>5</v>
      </c>
      <c r="K1190">
        <v>1.3</v>
      </c>
      <c r="L1190" t="str">
        <f t="shared" si="57"/>
        <v>Yes</v>
      </c>
    </row>
    <row r="1191" spans="1:12" x14ac:dyDescent="0.25">
      <c r="A1191" s="1">
        <v>41896</v>
      </c>
      <c r="B1191" s="2">
        <f t="shared" si="58"/>
        <v>2014</v>
      </c>
      <c r="C1191" s="2">
        <f t="shared" si="56"/>
        <v>9</v>
      </c>
      <c r="D1191" t="s">
        <v>879</v>
      </c>
      <c r="E1191" t="s">
        <v>123</v>
      </c>
      <c r="F1191" t="s">
        <v>34</v>
      </c>
      <c r="G1191" t="s">
        <v>47</v>
      </c>
      <c r="H1191" t="s">
        <v>448</v>
      </c>
      <c r="I1191">
        <v>13.13</v>
      </c>
      <c r="J1191">
        <v>3</v>
      </c>
      <c r="K1191">
        <v>3.77</v>
      </c>
      <c r="L1191" t="str">
        <f t="shared" si="57"/>
        <v>Yes</v>
      </c>
    </row>
    <row r="1192" spans="1:12" x14ac:dyDescent="0.25">
      <c r="A1192" s="1">
        <v>41896</v>
      </c>
      <c r="B1192" s="2">
        <f t="shared" si="58"/>
        <v>2014</v>
      </c>
      <c r="C1192" s="2">
        <f t="shared" si="56"/>
        <v>9</v>
      </c>
      <c r="D1192" t="s">
        <v>1301</v>
      </c>
      <c r="E1192" t="s">
        <v>30</v>
      </c>
      <c r="F1192" t="s">
        <v>34</v>
      </c>
      <c r="G1192" t="s">
        <v>47</v>
      </c>
      <c r="H1192" t="s">
        <v>775</v>
      </c>
      <c r="I1192">
        <v>142.4</v>
      </c>
      <c r="J1192">
        <v>5</v>
      </c>
      <c r="K1192">
        <v>52.69</v>
      </c>
      <c r="L1192" t="str">
        <f t="shared" si="57"/>
        <v>Yes</v>
      </c>
    </row>
    <row r="1193" spans="1:12" x14ac:dyDescent="0.25">
      <c r="A1193" s="1">
        <v>41896</v>
      </c>
      <c r="B1193" s="2">
        <f t="shared" si="58"/>
        <v>2014</v>
      </c>
      <c r="C1193" s="2">
        <f t="shared" si="56"/>
        <v>9</v>
      </c>
      <c r="D1193" t="s">
        <v>1301</v>
      </c>
      <c r="E1193" t="s">
        <v>30</v>
      </c>
      <c r="F1193" t="s">
        <v>11</v>
      </c>
      <c r="G1193" t="s">
        <v>20</v>
      </c>
      <c r="H1193" t="s">
        <v>1302</v>
      </c>
      <c r="I1193">
        <v>7.16</v>
      </c>
      <c r="J1193">
        <v>2</v>
      </c>
      <c r="K1193">
        <v>3.44</v>
      </c>
      <c r="L1193" t="str">
        <f t="shared" si="57"/>
        <v>Yes</v>
      </c>
    </row>
    <row r="1194" spans="1:12" x14ac:dyDescent="0.25">
      <c r="A1194" s="1">
        <v>41896</v>
      </c>
      <c r="B1194" s="2">
        <f t="shared" si="58"/>
        <v>2014</v>
      </c>
      <c r="C1194" s="2">
        <f t="shared" si="56"/>
        <v>9</v>
      </c>
      <c r="D1194" t="s">
        <v>1303</v>
      </c>
      <c r="E1194" t="s">
        <v>149</v>
      </c>
      <c r="F1194" t="s">
        <v>34</v>
      </c>
      <c r="G1194" t="s">
        <v>145</v>
      </c>
      <c r="H1194" t="s">
        <v>473</v>
      </c>
      <c r="I1194">
        <v>464.29</v>
      </c>
      <c r="J1194">
        <v>9</v>
      </c>
      <c r="K1194">
        <v>-108.33</v>
      </c>
      <c r="L1194" t="str">
        <f t="shared" si="57"/>
        <v>No</v>
      </c>
    </row>
    <row r="1195" spans="1:12" x14ac:dyDescent="0.25">
      <c r="A1195" s="1">
        <v>41896</v>
      </c>
      <c r="B1195" s="2">
        <f t="shared" si="58"/>
        <v>2014</v>
      </c>
      <c r="C1195" s="2">
        <f t="shared" si="56"/>
        <v>9</v>
      </c>
      <c r="D1195" t="s">
        <v>1303</v>
      </c>
      <c r="E1195" t="s">
        <v>149</v>
      </c>
      <c r="F1195" t="s">
        <v>11</v>
      </c>
      <c r="G1195" t="s">
        <v>63</v>
      </c>
      <c r="H1195" t="s">
        <v>64</v>
      </c>
      <c r="I1195">
        <v>68.459999999999994</v>
      </c>
      <c r="J1195">
        <v>7</v>
      </c>
      <c r="K1195">
        <v>31.49</v>
      </c>
      <c r="L1195" t="str">
        <f t="shared" si="57"/>
        <v>Yes</v>
      </c>
    </row>
    <row r="1196" spans="1:12" x14ac:dyDescent="0.25">
      <c r="A1196" s="1">
        <v>41896</v>
      </c>
      <c r="B1196" s="2">
        <f t="shared" si="58"/>
        <v>2014</v>
      </c>
      <c r="C1196" s="2">
        <f t="shared" si="56"/>
        <v>9</v>
      </c>
      <c r="D1196" t="s">
        <v>1303</v>
      </c>
      <c r="E1196" t="s">
        <v>149</v>
      </c>
      <c r="F1196" t="s">
        <v>39</v>
      </c>
      <c r="G1196" t="s">
        <v>302</v>
      </c>
      <c r="H1196" t="s">
        <v>1304</v>
      </c>
      <c r="I1196">
        <v>2799.96</v>
      </c>
      <c r="J1196">
        <v>4</v>
      </c>
      <c r="K1196">
        <v>1371.98</v>
      </c>
      <c r="L1196" t="str">
        <f t="shared" si="57"/>
        <v>Yes</v>
      </c>
    </row>
    <row r="1197" spans="1:12" x14ac:dyDescent="0.25">
      <c r="A1197" s="1">
        <v>41896</v>
      </c>
      <c r="B1197" s="2">
        <f t="shared" si="58"/>
        <v>2014</v>
      </c>
      <c r="C1197" s="2">
        <f t="shared" si="56"/>
        <v>9</v>
      </c>
      <c r="D1197" t="s">
        <v>1303</v>
      </c>
      <c r="E1197" t="s">
        <v>149</v>
      </c>
      <c r="F1197" t="s">
        <v>11</v>
      </c>
      <c r="G1197" t="s">
        <v>92</v>
      </c>
      <c r="H1197" t="s">
        <v>755</v>
      </c>
      <c r="I1197">
        <v>601.29999999999995</v>
      </c>
      <c r="J1197">
        <v>2</v>
      </c>
      <c r="K1197">
        <v>198.43</v>
      </c>
      <c r="L1197" t="str">
        <f t="shared" si="57"/>
        <v>Yes</v>
      </c>
    </row>
    <row r="1198" spans="1:12" x14ac:dyDescent="0.25">
      <c r="A1198" s="1">
        <v>41896</v>
      </c>
      <c r="B1198" s="2">
        <f t="shared" si="58"/>
        <v>2014</v>
      </c>
      <c r="C1198" s="2">
        <f t="shared" si="56"/>
        <v>9</v>
      </c>
      <c r="D1198" t="s">
        <v>1303</v>
      </c>
      <c r="E1198" t="s">
        <v>149</v>
      </c>
      <c r="F1198" t="s">
        <v>39</v>
      </c>
      <c r="G1198" t="s">
        <v>40</v>
      </c>
      <c r="H1198" t="s">
        <v>1305</v>
      </c>
      <c r="I1198">
        <v>16.989999999999998</v>
      </c>
      <c r="J1198">
        <v>1</v>
      </c>
      <c r="K1198">
        <v>4.42</v>
      </c>
      <c r="L1198" t="str">
        <f t="shared" si="57"/>
        <v>Yes</v>
      </c>
    </row>
    <row r="1199" spans="1:12" x14ac:dyDescent="0.25">
      <c r="A1199" s="1">
        <v>41896</v>
      </c>
      <c r="B1199" s="2">
        <f t="shared" si="58"/>
        <v>2014</v>
      </c>
      <c r="C1199" s="2">
        <f t="shared" si="56"/>
        <v>9</v>
      </c>
      <c r="D1199" t="s">
        <v>1303</v>
      </c>
      <c r="E1199" t="s">
        <v>149</v>
      </c>
      <c r="F1199" t="s">
        <v>39</v>
      </c>
      <c r="G1199" t="s">
        <v>40</v>
      </c>
      <c r="H1199" t="s">
        <v>1306</v>
      </c>
      <c r="I1199">
        <v>287.97000000000003</v>
      </c>
      <c r="J1199">
        <v>3</v>
      </c>
      <c r="K1199">
        <v>80.63</v>
      </c>
      <c r="L1199" t="str">
        <f t="shared" si="57"/>
        <v>Yes</v>
      </c>
    </row>
    <row r="1200" spans="1:12" x14ac:dyDescent="0.25">
      <c r="A1200" s="1">
        <v>41896</v>
      </c>
      <c r="B1200" s="2">
        <f t="shared" si="58"/>
        <v>2014</v>
      </c>
      <c r="C1200" s="2">
        <f t="shared" si="56"/>
        <v>9</v>
      </c>
      <c r="D1200" t="s">
        <v>1303</v>
      </c>
      <c r="E1200" t="s">
        <v>149</v>
      </c>
      <c r="F1200" t="s">
        <v>11</v>
      </c>
      <c r="G1200" t="s">
        <v>12</v>
      </c>
      <c r="H1200" t="s">
        <v>288</v>
      </c>
      <c r="I1200">
        <v>44.82</v>
      </c>
      <c r="J1200">
        <v>9</v>
      </c>
      <c r="K1200">
        <v>21.07</v>
      </c>
      <c r="L1200" t="str">
        <f t="shared" si="57"/>
        <v>Yes</v>
      </c>
    </row>
    <row r="1201" spans="1:12" x14ac:dyDescent="0.25">
      <c r="A1201" s="1">
        <v>41896</v>
      </c>
      <c r="B1201" s="2">
        <f t="shared" si="58"/>
        <v>2014</v>
      </c>
      <c r="C1201" s="2">
        <f t="shared" si="56"/>
        <v>9</v>
      </c>
      <c r="D1201" t="s">
        <v>475</v>
      </c>
      <c r="E1201" t="s">
        <v>10</v>
      </c>
      <c r="F1201" t="s">
        <v>11</v>
      </c>
      <c r="G1201" t="s">
        <v>43</v>
      </c>
      <c r="H1201" t="s">
        <v>1307</v>
      </c>
      <c r="I1201">
        <v>6.05</v>
      </c>
      <c r="J1201">
        <v>4</v>
      </c>
      <c r="K1201">
        <v>-1.36</v>
      </c>
      <c r="L1201" t="str">
        <f t="shared" si="57"/>
        <v>No</v>
      </c>
    </row>
    <row r="1202" spans="1:12" x14ac:dyDescent="0.25">
      <c r="A1202" s="1">
        <v>41896</v>
      </c>
      <c r="B1202" s="2">
        <f t="shared" si="58"/>
        <v>2014</v>
      </c>
      <c r="C1202" s="2">
        <f t="shared" si="56"/>
        <v>9</v>
      </c>
      <c r="D1202" t="s">
        <v>475</v>
      </c>
      <c r="E1202" t="s">
        <v>10</v>
      </c>
      <c r="F1202" t="s">
        <v>11</v>
      </c>
      <c r="G1202" t="s">
        <v>12</v>
      </c>
      <c r="H1202" t="s">
        <v>1308</v>
      </c>
      <c r="I1202">
        <v>6.85</v>
      </c>
      <c r="J1202">
        <v>2</v>
      </c>
      <c r="K1202">
        <v>2.14</v>
      </c>
      <c r="L1202" t="str">
        <f t="shared" si="57"/>
        <v>Yes</v>
      </c>
    </row>
    <row r="1203" spans="1:12" x14ac:dyDescent="0.25">
      <c r="A1203" s="1">
        <v>41896</v>
      </c>
      <c r="B1203" s="2">
        <f t="shared" si="58"/>
        <v>2014</v>
      </c>
      <c r="C1203" s="2">
        <f t="shared" si="56"/>
        <v>9</v>
      </c>
      <c r="D1203" t="s">
        <v>475</v>
      </c>
      <c r="E1203" t="s">
        <v>10</v>
      </c>
      <c r="F1203" t="s">
        <v>34</v>
      </c>
      <c r="G1203" t="s">
        <v>47</v>
      </c>
      <c r="H1203" t="s">
        <v>849</v>
      </c>
      <c r="I1203">
        <v>9.9600000000000009</v>
      </c>
      <c r="J1203">
        <v>5</v>
      </c>
      <c r="K1203">
        <v>-6.72</v>
      </c>
      <c r="L1203" t="str">
        <f t="shared" si="57"/>
        <v>No</v>
      </c>
    </row>
    <row r="1204" spans="1:12" x14ac:dyDescent="0.25">
      <c r="A1204" s="1">
        <v>41896</v>
      </c>
      <c r="B1204" s="2">
        <f t="shared" si="58"/>
        <v>2014</v>
      </c>
      <c r="C1204" s="2">
        <f t="shared" si="56"/>
        <v>9</v>
      </c>
      <c r="D1204" t="s">
        <v>475</v>
      </c>
      <c r="E1204" t="s">
        <v>10</v>
      </c>
      <c r="F1204" t="s">
        <v>11</v>
      </c>
      <c r="G1204" t="s">
        <v>20</v>
      </c>
      <c r="H1204" t="s">
        <v>1309</v>
      </c>
      <c r="I1204">
        <v>8.5500000000000007</v>
      </c>
      <c r="J1204">
        <v>2</v>
      </c>
      <c r="K1204">
        <v>-13.68</v>
      </c>
      <c r="L1204" t="str">
        <f t="shared" si="57"/>
        <v>No</v>
      </c>
    </row>
    <row r="1205" spans="1:12" x14ac:dyDescent="0.25">
      <c r="A1205" s="1">
        <v>41897</v>
      </c>
      <c r="B1205" s="2">
        <f t="shared" si="58"/>
        <v>2014</v>
      </c>
      <c r="C1205" s="2">
        <f t="shared" si="56"/>
        <v>9</v>
      </c>
      <c r="D1205" t="s">
        <v>1310</v>
      </c>
      <c r="E1205" t="s">
        <v>23</v>
      </c>
      <c r="F1205" t="s">
        <v>34</v>
      </c>
      <c r="G1205" t="s">
        <v>47</v>
      </c>
      <c r="H1205" t="s">
        <v>1311</v>
      </c>
      <c r="I1205">
        <v>103.94</v>
      </c>
      <c r="J1205">
        <v>4</v>
      </c>
      <c r="K1205">
        <v>16.89</v>
      </c>
      <c r="L1205" t="str">
        <f t="shared" si="57"/>
        <v>Yes</v>
      </c>
    </row>
    <row r="1206" spans="1:12" x14ac:dyDescent="0.25">
      <c r="A1206" s="1">
        <v>41897</v>
      </c>
      <c r="B1206" s="2">
        <f t="shared" si="58"/>
        <v>2014</v>
      </c>
      <c r="C1206" s="2">
        <f t="shared" si="56"/>
        <v>9</v>
      </c>
      <c r="D1206" t="s">
        <v>419</v>
      </c>
      <c r="E1206" t="s">
        <v>149</v>
      </c>
      <c r="F1206" t="s">
        <v>11</v>
      </c>
      <c r="G1206" t="s">
        <v>12</v>
      </c>
      <c r="H1206" t="s">
        <v>625</v>
      </c>
      <c r="I1206">
        <v>14.94</v>
      </c>
      <c r="J1206">
        <v>3</v>
      </c>
      <c r="K1206">
        <v>7.02</v>
      </c>
      <c r="L1206" t="str">
        <f t="shared" si="57"/>
        <v>Yes</v>
      </c>
    </row>
    <row r="1207" spans="1:12" x14ac:dyDescent="0.25">
      <c r="A1207" s="1">
        <v>41897</v>
      </c>
      <c r="B1207" s="2">
        <f t="shared" si="58"/>
        <v>2014</v>
      </c>
      <c r="C1207" s="2">
        <f t="shared" si="56"/>
        <v>9</v>
      </c>
      <c r="D1207" t="s">
        <v>419</v>
      </c>
      <c r="E1207" t="s">
        <v>149</v>
      </c>
      <c r="F1207" t="s">
        <v>34</v>
      </c>
      <c r="G1207" t="s">
        <v>47</v>
      </c>
      <c r="H1207" t="s">
        <v>1188</v>
      </c>
      <c r="I1207">
        <v>14.56</v>
      </c>
      <c r="J1207">
        <v>2</v>
      </c>
      <c r="K1207">
        <v>6.26</v>
      </c>
      <c r="L1207" t="str">
        <f t="shared" si="57"/>
        <v>Yes</v>
      </c>
    </row>
    <row r="1208" spans="1:12" x14ac:dyDescent="0.25">
      <c r="A1208" s="1">
        <v>41898</v>
      </c>
      <c r="B1208" s="2">
        <f t="shared" si="58"/>
        <v>2014</v>
      </c>
      <c r="C1208" s="2">
        <f t="shared" si="56"/>
        <v>9</v>
      </c>
      <c r="D1208" t="s">
        <v>684</v>
      </c>
      <c r="E1208" t="s">
        <v>149</v>
      </c>
      <c r="F1208" t="s">
        <v>11</v>
      </c>
      <c r="G1208" t="s">
        <v>20</v>
      </c>
      <c r="H1208" t="s">
        <v>847</v>
      </c>
      <c r="I1208">
        <v>33.549999999999997</v>
      </c>
      <c r="J1208">
        <v>1</v>
      </c>
      <c r="K1208">
        <v>12.58</v>
      </c>
      <c r="L1208" t="str">
        <f t="shared" si="57"/>
        <v>Yes</v>
      </c>
    </row>
    <row r="1209" spans="1:12" x14ac:dyDescent="0.25">
      <c r="A1209" s="1">
        <v>41899</v>
      </c>
      <c r="B1209" s="2">
        <f t="shared" si="58"/>
        <v>2014</v>
      </c>
      <c r="C1209" s="2">
        <f t="shared" si="56"/>
        <v>9</v>
      </c>
      <c r="D1209" t="s">
        <v>1312</v>
      </c>
      <c r="E1209" t="s">
        <v>23</v>
      </c>
      <c r="F1209" t="s">
        <v>11</v>
      </c>
      <c r="G1209" t="s">
        <v>20</v>
      </c>
      <c r="H1209" t="s">
        <v>1313</v>
      </c>
      <c r="I1209">
        <v>5.89</v>
      </c>
      <c r="J1209">
        <v>4</v>
      </c>
      <c r="K1209">
        <v>-4.12</v>
      </c>
      <c r="L1209" t="str">
        <f t="shared" si="57"/>
        <v>No</v>
      </c>
    </row>
    <row r="1210" spans="1:12" x14ac:dyDescent="0.25">
      <c r="A1210" s="1">
        <v>41899</v>
      </c>
      <c r="B1210" s="2">
        <f t="shared" si="58"/>
        <v>2014</v>
      </c>
      <c r="C1210" s="2">
        <f t="shared" si="56"/>
        <v>9</v>
      </c>
      <c r="D1210" t="s">
        <v>1254</v>
      </c>
      <c r="E1210" t="s">
        <v>245</v>
      </c>
      <c r="F1210" t="s">
        <v>39</v>
      </c>
      <c r="G1210" t="s">
        <v>52</v>
      </c>
      <c r="H1210" t="s">
        <v>1314</v>
      </c>
      <c r="I1210">
        <v>47.98</v>
      </c>
      <c r="J1210">
        <v>2</v>
      </c>
      <c r="K1210">
        <v>13.2</v>
      </c>
      <c r="L1210" t="str">
        <f t="shared" si="57"/>
        <v>Yes</v>
      </c>
    </row>
    <row r="1211" spans="1:12" x14ac:dyDescent="0.25">
      <c r="A1211" s="1">
        <v>41899</v>
      </c>
      <c r="B1211" s="2">
        <f t="shared" si="58"/>
        <v>2014</v>
      </c>
      <c r="C1211" s="2">
        <f t="shared" si="56"/>
        <v>9</v>
      </c>
      <c r="D1211" t="s">
        <v>1254</v>
      </c>
      <c r="E1211" t="s">
        <v>245</v>
      </c>
      <c r="F1211" t="s">
        <v>11</v>
      </c>
      <c r="G1211" t="s">
        <v>12</v>
      </c>
      <c r="H1211" t="s">
        <v>1315</v>
      </c>
      <c r="I1211">
        <v>4.62</v>
      </c>
      <c r="J1211">
        <v>1</v>
      </c>
      <c r="K1211">
        <v>1.68</v>
      </c>
      <c r="L1211" t="str">
        <f t="shared" si="57"/>
        <v>Yes</v>
      </c>
    </row>
    <row r="1212" spans="1:12" x14ac:dyDescent="0.25">
      <c r="A1212" s="1">
        <v>41899</v>
      </c>
      <c r="B1212" s="2">
        <f t="shared" si="58"/>
        <v>2014</v>
      </c>
      <c r="C1212" s="2">
        <f t="shared" si="56"/>
        <v>9</v>
      </c>
      <c r="D1212" t="s">
        <v>314</v>
      </c>
      <c r="E1212" t="s">
        <v>164</v>
      </c>
      <c r="F1212" t="s">
        <v>11</v>
      </c>
      <c r="G1212" t="s">
        <v>18</v>
      </c>
      <c r="H1212" t="s">
        <v>1316</v>
      </c>
      <c r="I1212">
        <v>30.28</v>
      </c>
      <c r="J1212">
        <v>2</v>
      </c>
      <c r="K1212">
        <v>1.21</v>
      </c>
      <c r="L1212" t="str">
        <f t="shared" si="57"/>
        <v>Yes</v>
      </c>
    </row>
    <row r="1213" spans="1:12" x14ac:dyDescent="0.25">
      <c r="A1213" s="1">
        <v>41899</v>
      </c>
      <c r="B1213" s="2">
        <f t="shared" si="58"/>
        <v>2014</v>
      </c>
      <c r="C1213" s="2">
        <f t="shared" si="56"/>
        <v>9</v>
      </c>
      <c r="D1213" t="s">
        <v>314</v>
      </c>
      <c r="E1213" t="s">
        <v>164</v>
      </c>
      <c r="F1213" t="s">
        <v>11</v>
      </c>
      <c r="G1213" t="s">
        <v>18</v>
      </c>
      <c r="H1213" t="s">
        <v>1317</v>
      </c>
      <c r="I1213">
        <v>57.93</v>
      </c>
      <c r="J1213">
        <v>3</v>
      </c>
      <c r="K1213">
        <v>16.22</v>
      </c>
      <c r="L1213" t="str">
        <f t="shared" si="57"/>
        <v>Yes</v>
      </c>
    </row>
    <row r="1214" spans="1:12" x14ac:dyDescent="0.25">
      <c r="A1214" s="1">
        <v>41899</v>
      </c>
      <c r="B1214" s="2">
        <f t="shared" si="58"/>
        <v>2014</v>
      </c>
      <c r="C1214" s="2">
        <f t="shared" si="56"/>
        <v>9</v>
      </c>
      <c r="D1214" t="s">
        <v>314</v>
      </c>
      <c r="E1214" t="s">
        <v>164</v>
      </c>
      <c r="F1214" t="s">
        <v>34</v>
      </c>
      <c r="G1214" t="s">
        <v>47</v>
      </c>
      <c r="H1214" t="s">
        <v>1318</v>
      </c>
      <c r="I1214">
        <v>35.340000000000003</v>
      </c>
      <c r="J1214">
        <v>2</v>
      </c>
      <c r="K1214">
        <v>13.43</v>
      </c>
      <c r="L1214" t="str">
        <f t="shared" si="57"/>
        <v>Yes</v>
      </c>
    </row>
    <row r="1215" spans="1:12" x14ac:dyDescent="0.25">
      <c r="A1215" s="1">
        <v>41899</v>
      </c>
      <c r="B1215" s="2">
        <f t="shared" si="58"/>
        <v>2014</v>
      </c>
      <c r="C1215" s="2">
        <f t="shared" si="56"/>
        <v>9</v>
      </c>
      <c r="D1215" t="s">
        <v>314</v>
      </c>
      <c r="E1215" t="s">
        <v>164</v>
      </c>
      <c r="F1215" t="s">
        <v>11</v>
      </c>
      <c r="G1215" t="s">
        <v>20</v>
      </c>
      <c r="H1215" t="s">
        <v>368</v>
      </c>
      <c r="I1215">
        <v>137.24</v>
      </c>
      <c r="J1215">
        <v>5</v>
      </c>
      <c r="K1215">
        <v>46.32</v>
      </c>
      <c r="L1215" t="str">
        <f t="shared" si="57"/>
        <v>Yes</v>
      </c>
    </row>
    <row r="1216" spans="1:12" x14ac:dyDescent="0.25">
      <c r="A1216" s="1">
        <v>41899</v>
      </c>
      <c r="B1216" s="2">
        <f t="shared" si="58"/>
        <v>2014</v>
      </c>
      <c r="C1216" s="2">
        <f t="shared" si="56"/>
        <v>9</v>
      </c>
      <c r="D1216" t="s">
        <v>789</v>
      </c>
      <c r="E1216" t="s">
        <v>27</v>
      </c>
      <c r="F1216" t="s">
        <v>11</v>
      </c>
      <c r="G1216" t="s">
        <v>63</v>
      </c>
      <c r="H1216" t="s">
        <v>1319</v>
      </c>
      <c r="I1216">
        <v>182.94</v>
      </c>
      <c r="J1216">
        <v>3</v>
      </c>
      <c r="K1216">
        <v>85.98</v>
      </c>
      <c r="L1216" t="str">
        <f t="shared" si="57"/>
        <v>Yes</v>
      </c>
    </row>
    <row r="1217" spans="1:12" x14ac:dyDescent="0.25">
      <c r="A1217" s="1">
        <v>41899</v>
      </c>
      <c r="B1217" s="2">
        <f t="shared" si="58"/>
        <v>2014</v>
      </c>
      <c r="C1217" s="2">
        <f t="shared" si="56"/>
        <v>9</v>
      </c>
      <c r="D1217" t="s">
        <v>1320</v>
      </c>
      <c r="E1217" t="s">
        <v>91</v>
      </c>
      <c r="F1217" t="s">
        <v>11</v>
      </c>
      <c r="G1217" t="s">
        <v>24</v>
      </c>
      <c r="H1217" t="s">
        <v>1321</v>
      </c>
      <c r="I1217">
        <v>5.25</v>
      </c>
      <c r="J1217">
        <v>2</v>
      </c>
      <c r="K1217">
        <v>0.46</v>
      </c>
      <c r="L1217" t="str">
        <f t="shared" si="57"/>
        <v>Yes</v>
      </c>
    </row>
    <row r="1218" spans="1:12" x14ac:dyDescent="0.25">
      <c r="A1218" s="1">
        <v>41899</v>
      </c>
      <c r="B1218" s="2">
        <f t="shared" si="58"/>
        <v>2014</v>
      </c>
      <c r="C1218" s="2">
        <f t="shared" ref="C1218:C1281" si="59">MONTH(A1218)</f>
        <v>9</v>
      </c>
      <c r="D1218" t="s">
        <v>1320</v>
      </c>
      <c r="E1218" t="s">
        <v>91</v>
      </c>
      <c r="F1218" t="s">
        <v>11</v>
      </c>
      <c r="G1218" t="s">
        <v>24</v>
      </c>
      <c r="H1218" t="s">
        <v>1322</v>
      </c>
      <c r="I1218">
        <v>38.26</v>
      </c>
      <c r="J1218">
        <v>3</v>
      </c>
      <c r="K1218">
        <v>4.78</v>
      </c>
      <c r="L1218" t="str">
        <f t="shared" ref="L1218:L1281" si="60">IF(K1218=0,"Break-Even",IF(K1218&gt;0,"Yes","No"))</f>
        <v>Yes</v>
      </c>
    </row>
    <row r="1219" spans="1:12" x14ac:dyDescent="0.25">
      <c r="A1219" s="1">
        <v>41899</v>
      </c>
      <c r="B1219" s="2">
        <f t="shared" si="58"/>
        <v>2014</v>
      </c>
      <c r="C1219" s="2">
        <f t="shared" si="59"/>
        <v>9</v>
      </c>
      <c r="D1219" t="s">
        <v>1320</v>
      </c>
      <c r="E1219" t="s">
        <v>91</v>
      </c>
      <c r="F1219" t="s">
        <v>11</v>
      </c>
      <c r="G1219" t="s">
        <v>12</v>
      </c>
      <c r="H1219" t="s">
        <v>1141</v>
      </c>
      <c r="I1219">
        <v>40.24</v>
      </c>
      <c r="J1219">
        <v>5</v>
      </c>
      <c r="K1219">
        <v>13.08</v>
      </c>
      <c r="L1219" t="str">
        <f t="shared" si="60"/>
        <v>Yes</v>
      </c>
    </row>
    <row r="1220" spans="1:12" x14ac:dyDescent="0.25">
      <c r="A1220" s="1">
        <v>41899</v>
      </c>
      <c r="B1220" s="2">
        <f t="shared" si="58"/>
        <v>2014</v>
      </c>
      <c r="C1220" s="2">
        <f t="shared" si="59"/>
        <v>9</v>
      </c>
      <c r="D1220" t="s">
        <v>1320</v>
      </c>
      <c r="E1220" t="s">
        <v>91</v>
      </c>
      <c r="F1220" t="s">
        <v>39</v>
      </c>
      <c r="G1220" t="s">
        <v>302</v>
      </c>
      <c r="H1220" t="s">
        <v>1323</v>
      </c>
      <c r="I1220">
        <v>29.93</v>
      </c>
      <c r="J1220">
        <v>5</v>
      </c>
      <c r="K1220">
        <v>-21.95</v>
      </c>
      <c r="L1220" t="str">
        <f t="shared" si="60"/>
        <v>No</v>
      </c>
    </row>
    <row r="1221" spans="1:12" x14ac:dyDescent="0.25">
      <c r="A1221" s="1">
        <v>41899</v>
      </c>
      <c r="B1221" s="2">
        <f t="shared" si="58"/>
        <v>2014</v>
      </c>
      <c r="C1221" s="2">
        <f t="shared" si="59"/>
        <v>9</v>
      </c>
      <c r="D1221" t="s">
        <v>1320</v>
      </c>
      <c r="E1221" t="s">
        <v>91</v>
      </c>
      <c r="F1221" t="s">
        <v>11</v>
      </c>
      <c r="G1221" t="s">
        <v>12</v>
      </c>
      <c r="H1221" t="s">
        <v>1324</v>
      </c>
      <c r="I1221">
        <v>148.69999999999999</v>
      </c>
      <c r="J1221">
        <v>6</v>
      </c>
      <c r="K1221">
        <v>46.47</v>
      </c>
      <c r="L1221" t="str">
        <f t="shared" si="60"/>
        <v>Yes</v>
      </c>
    </row>
    <row r="1222" spans="1:12" x14ac:dyDescent="0.25">
      <c r="A1222" s="1">
        <v>41899</v>
      </c>
      <c r="B1222" s="2">
        <f t="shared" si="58"/>
        <v>2014</v>
      </c>
      <c r="C1222" s="2">
        <f t="shared" si="59"/>
        <v>9</v>
      </c>
      <c r="D1222" t="s">
        <v>1320</v>
      </c>
      <c r="E1222" t="s">
        <v>91</v>
      </c>
      <c r="F1222" t="s">
        <v>39</v>
      </c>
      <c r="G1222" t="s">
        <v>52</v>
      </c>
      <c r="H1222" t="s">
        <v>1325</v>
      </c>
      <c r="I1222">
        <v>55.92</v>
      </c>
      <c r="J1222">
        <v>10</v>
      </c>
      <c r="K1222">
        <v>16.78</v>
      </c>
      <c r="L1222" t="str">
        <f t="shared" si="60"/>
        <v>Yes</v>
      </c>
    </row>
    <row r="1223" spans="1:12" x14ac:dyDescent="0.25">
      <c r="A1223" s="1">
        <v>41901</v>
      </c>
      <c r="B1223" s="2">
        <f t="shared" si="58"/>
        <v>2014</v>
      </c>
      <c r="C1223" s="2">
        <f t="shared" si="59"/>
        <v>9</v>
      </c>
      <c r="D1223" t="s">
        <v>637</v>
      </c>
      <c r="E1223" t="s">
        <v>10</v>
      </c>
      <c r="F1223" t="s">
        <v>39</v>
      </c>
      <c r="G1223" t="s">
        <v>302</v>
      </c>
      <c r="H1223" t="s">
        <v>1236</v>
      </c>
      <c r="I1223">
        <v>3059.98</v>
      </c>
      <c r="J1223">
        <v>3</v>
      </c>
      <c r="K1223">
        <v>-510</v>
      </c>
      <c r="L1223" t="str">
        <f t="shared" si="60"/>
        <v>No</v>
      </c>
    </row>
    <row r="1224" spans="1:12" x14ac:dyDescent="0.25">
      <c r="A1224" s="1">
        <v>41901</v>
      </c>
      <c r="B1224" s="2">
        <f t="shared" si="58"/>
        <v>2014</v>
      </c>
      <c r="C1224" s="2">
        <f t="shared" si="59"/>
        <v>9</v>
      </c>
      <c r="D1224" t="s">
        <v>637</v>
      </c>
      <c r="E1224" t="s">
        <v>10</v>
      </c>
      <c r="F1224" t="s">
        <v>39</v>
      </c>
      <c r="G1224" t="s">
        <v>302</v>
      </c>
      <c r="H1224" t="s">
        <v>1326</v>
      </c>
      <c r="I1224">
        <v>2519.96</v>
      </c>
      <c r="J1224">
        <v>7</v>
      </c>
      <c r="K1224">
        <v>-252</v>
      </c>
      <c r="L1224" t="str">
        <f t="shared" si="60"/>
        <v>No</v>
      </c>
    </row>
    <row r="1225" spans="1:12" x14ac:dyDescent="0.25">
      <c r="A1225" s="1">
        <v>41901</v>
      </c>
      <c r="B1225" s="2">
        <f t="shared" si="58"/>
        <v>2014</v>
      </c>
      <c r="C1225" s="2">
        <f t="shared" si="59"/>
        <v>9</v>
      </c>
      <c r="D1225" t="s">
        <v>1327</v>
      </c>
      <c r="E1225" t="s">
        <v>27</v>
      </c>
      <c r="F1225" t="s">
        <v>11</v>
      </c>
      <c r="G1225" t="s">
        <v>43</v>
      </c>
      <c r="H1225" t="s">
        <v>827</v>
      </c>
      <c r="I1225">
        <v>7.16</v>
      </c>
      <c r="J1225">
        <v>2</v>
      </c>
      <c r="K1225">
        <v>3.58</v>
      </c>
      <c r="L1225" t="str">
        <f t="shared" si="60"/>
        <v>Yes</v>
      </c>
    </row>
    <row r="1226" spans="1:12" x14ac:dyDescent="0.25">
      <c r="A1226" s="1">
        <v>41901</v>
      </c>
      <c r="B1226" s="2">
        <f t="shared" si="58"/>
        <v>2014</v>
      </c>
      <c r="C1226" s="2">
        <f t="shared" si="59"/>
        <v>9</v>
      </c>
      <c r="D1226" t="s">
        <v>537</v>
      </c>
      <c r="E1226" t="s">
        <v>245</v>
      </c>
      <c r="F1226" t="s">
        <v>11</v>
      </c>
      <c r="G1226" t="s">
        <v>18</v>
      </c>
      <c r="H1226" t="s">
        <v>1328</v>
      </c>
      <c r="I1226">
        <v>67.34</v>
      </c>
      <c r="J1226">
        <v>6</v>
      </c>
      <c r="K1226">
        <v>7.58</v>
      </c>
      <c r="L1226" t="str">
        <f t="shared" si="60"/>
        <v>Yes</v>
      </c>
    </row>
    <row r="1227" spans="1:12" x14ac:dyDescent="0.25">
      <c r="A1227" s="1">
        <v>41901</v>
      </c>
      <c r="B1227" s="2">
        <f t="shared" si="58"/>
        <v>2014</v>
      </c>
      <c r="C1227" s="2">
        <f t="shared" si="59"/>
        <v>9</v>
      </c>
      <c r="D1227" t="s">
        <v>537</v>
      </c>
      <c r="E1227" t="s">
        <v>245</v>
      </c>
      <c r="F1227" t="s">
        <v>39</v>
      </c>
      <c r="G1227" t="s">
        <v>302</v>
      </c>
      <c r="H1227" t="s">
        <v>1329</v>
      </c>
      <c r="I1227">
        <v>2624.99</v>
      </c>
      <c r="J1227">
        <v>3</v>
      </c>
      <c r="K1227">
        <v>-944.99</v>
      </c>
      <c r="L1227" t="str">
        <f t="shared" si="60"/>
        <v>No</v>
      </c>
    </row>
    <row r="1228" spans="1:12" x14ac:dyDescent="0.25">
      <c r="A1228" s="1">
        <v>41901</v>
      </c>
      <c r="B1228" s="2">
        <f t="shared" ref="B1228:B1291" si="61">YEAR(A1228)</f>
        <v>2014</v>
      </c>
      <c r="C1228" s="2">
        <f t="shared" si="59"/>
        <v>9</v>
      </c>
      <c r="D1228" t="s">
        <v>615</v>
      </c>
      <c r="E1228" t="s">
        <v>149</v>
      </c>
      <c r="F1228" t="s">
        <v>34</v>
      </c>
      <c r="G1228" t="s">
        <v>35</v>
      </c>
      <c r="H1228" t="s">
        <v>723</v>
      </c>
      <c r="I1228">
        <v>887.1</v>
      </c>
      <c r="J1228">
        <v>7</v>
      </c>
      <c r="K1228">
        <v>177.42</v>
      </c>
      <c r="L1228" t="str">
        <f t="shared" si="60"/>
        <v>Yes</v>
      </c>
    </row>
    <row r="1229" spans="1:12" x14ac:dyDescent="0.25">
      <c r="A1229" s="1">
        <v>41901</v>
      </c>
      <c r="B1229" s="2">
        <f t="shared" si="61"/>
        <v>2014</v>
      </c>
      <c r="C1229" s="2">
        <f t="shared" si="59"/>
        <v>9</v>
      </c>
      <c r="D1229" t="s">
        <v>1330</v>
      </c>
      <c r="E1229" t="s">
        <v>164</v>
      </c>
      <c r="F1229" t="s">
        <v>11</v>
      </c>
      <c r="G1229" t="s">
        <v>18</v>
      </c>
      <c r="H1229" t="s">
        <v>1331</v>
      </c>
      <c r="I1229">
        <v>92.52</v>
      </c>
      <c r="J1229">
        <v>6</v>
      </c>
      <c r="K1229">
        <v>24.98</v>
      </c>
      <c r="L1229" t="str">
        <f t="shared" si="60"/>
        <v>Yes</v>
      </c>
    </row>
    <row r="1230" spans="1:12" x14ac:dyDescent="0.25">
      <c r="A1230" s="1">
        <v>41901</v>
      </c>
      <c r="B1230" s="2">
        <f t="shared" si="61"/>
        <v>2014</v>
      </c>
      <c r="C1230" s="2">
        <f t="shared" si="59"/>
        <v>9</v>
      </c>
      <c r="D1230" t="s">
        <v>1332</v>
      </c>
      <c r="E1230" t="s">
        <v>27</v>
      </c>
      <c r="F1230" t="s">
        <v>11</v>
      </c>
      <c r="G1230" t="s">
        <v>43</v>
      </c>
      <c r="H1230" t="s">
        <v>1307</v>
      </c>
      <c r="I1230">
        <v>5.67</v>
      </c>
      <c r="J1230">
        <v>3</v>
      </c>
      <c r="K1230">
        <v>0.11</v>
      </c>
      <c r="L1230" t="str">
        <f t="shared" si="60"/>
        <v>Yes</v>
      </c>
    </row>
    <row r="1231" spans="1:12" x14ac:dyDescent="0.25">
      <c r="A1231" s="1">
        <v>41901</v>
      </c>
      <c r="B1231" s="2">
        <f t="shared" si="61"/>
        <v>2014</v>
      </c>
      <c r="C1231" s="2">
        <f t="shared" si="59"/>
        <v>9</v>
      </c>
      <c r="D1231" t="s">
        <v>171</v>
      </c>
      <c r="E1231" t="s">
        <v>95</v>
      </c>
      <c r="F1231" t="s">
        <v>34</v>
      </c>
      <c r="G1231" t="s">
        <v>145</v>
      </c>
      <c r="H1231" t="s">
        <v>1333</v>
      </c>
      <c r="I1231">
        <v>73.92</v>
      </c>
      <c r="J1231">
        <v>1</v>
      </c>
      <c r="K1231">
        <v>-45.83</v>
      </c>
      <c r="L1231" t="str">
        <f t="shared" si="60"/>
        <v>No</v>
      </c>
    </row>
    <row r="1232" spans="1:12" x14ac:dyDescent="0.25">
      <c r="A1232" s="1">
        <v>41902</v>
      </c>
      <c r="B1232" s="2">
        <f t="shared" si="61"/>
        <v>2014</v>
      </c>
      <c r="C1232" s="2">
        <f t="shared" si="59"/>
        <v>9</v>
      </c>
      <c r="D1232" t="s">
        <v>1334</v>
      </c>
      <c r="E1232" t="s">
        <v>15</v>
      </c>
      <c r="F1232" t="s">
        <v>34</v>
      </c>
      <c r="G1232" t="s">
        <v>145</v>
      </c>
      <c r="H1232" t="s">
        <v>810</v>
      </c>
      <c r="I1232">
        <v>617.70000000000005</v>
      </c>
      <c r="J1232">
        <v>6</v>
      </c>
      <c r="K1232">
        <v>-407.68</v>
      </c>
      <c r="L1232" t="str">
        <f t="shared" si="60"/>
        <v>No</v>
      </c>
    </row>
    <row r="1233" spans="1:12" x14ac:dyDescent="0.25">
      <c r="A1233" s="1">
        <v>41902</v>
      </c>
      <c r="B1233" s="2">
        <f t="shared" si="61"/>
        <v>2014</v>
      </c>
      <c r="C1233" s="2">
        <f t="shared" si="59"/>
        <v>9</v>
      </c>
      <c r="D1233" t="s">
        <v>1335</v>
      </c>
      <c r="E1233" t="s">
        <v>27</v>
      </c>
      <c r="F1233" t="s">
        <v>11</v>
      </c>
      <c r="G1233" t="s">
        <v>16</v>
      </c>
      <c r="H1233" t="s">
        <v>1336</v>
      </c>
      <c r="I1233">
        <v>9.9600000000000009</v>
      </c>
      <c r="J1233">
        <v>2</v>
      </c>
      <c r="K1233">
        <v>4.58</v>
      </c>
      <c r="L1233" t="str">
        <f t="shared" si="60"/>
        <v>Yes</v>
      </c>
    </row>
    <row r="1234" spans="1:12" x14ac:dyDescent="0.25">
      <c r="A1234" s="1">
        <v>41902</v>
      </c>
      <c r="B1234" s="2">
        <f t="shared" si="61"/>
        <v>2014</v>
      </c>
      <c r="C1234" s="2">
        <f t="shared" si="59"/>
        <v>9</v>
      </c>
      <c r="D1234" t="s">
        <v>1335</v>
      </c>
      <c r="E1234" t="s">
        <v>27</v>
      </c>
      <c r="F1234" t="s">
        <v>11</v>
      </c>
      <c r="G1234" t="s">
        <v>12</v>
      </c>
      <c r="H1234" t="s">
        <v>1337</v>
      </c>
      <c r="I1234">
        <v>21.72</v>
      </c>
      <c r="J1234">
        <v>4</v>
      </c>
      <c r="K1234">
        <v>10.64</v>
      </c>
      <c r="L1234" t="str">
        <f t="shared" si="60"/>
        <v>Yes</v>
      </c>
    </row>
    <row r="1235" spans="1:12" x14ac:dyDescent="0.25">
      <c r="A1235" s="1">
        <v>41902</v>
      </c>
      <c r="B1235" s="2">
        <f t="shared" si="61"/>
        <v>2014</v>
      </c>
      <c r="C1235" s="2">
        <f t="shared" si="59"/>
        <v>9</v>
      </c>
      <c r="D1235" t="s">
        <v>556</v>
      </c>
      <c r="E1235" t="s">
        <v>123</v>
      </c>
      <c r="F1235" t="s">
        <v>11</v>
      </c>
      <c r="G1235" t="s">
        <v>24</v>
      </c>
      <c r="H1235" t="s">
        <v>841</v>
      </c>
      <c r="I1235">
        <v>2.82</v>
      </c>
      <c r="J1235">
        <v>2</v>
      </c>
      <c r="K1235">
        <v>0.99</v>
      </c>
      <c r="L1235" t="str">
        <f t="shared" si="60"/>
        <v>Yes</v>
      </c>
    </row>
    <row r="1236" spans="1:12" x14ac:dyDescent="0.25">
      <c r="A1236" s="1">
        <v>41902</v>
      </c>
      <c r="B1236" s="2">
        <f t="shared" si="61"/>
        <v>2014</v>
      </c>
      <c r="C1236" s="2">
        <f t="shared" si="59"/>
        <v>9</v>
      </c>
      <c r="D1236" t="s">
        <v>1338</v>
      </c>
      <c r="E1236" t="s">
        <v>27</v>
      </c>
      <c r="F1236" t="s">
        <v>11</v>
      </c>
      <c r="G1236" t="s">
        <v>92</v>
      </c>
      <c r="H1236" t="s">
        <v>658</v>
      </c>
      <c r="I1236">
        <v>43.92</v>
      </c>
      <c r="J1236">
        <v>4</v>
      </c>
      <c r="K1236">
        <v>11.86</v>
      </c>
      <c r="L1236" t="str">
        <f t="shared" si="60"/>
        <v>Yes</v>
      </c>
    </row>
    <row r="1237" spans="1:12" x14ac:dyDescent="0.25">
      <c r="A1237" s="1">
        <v>41902</v>
      </c>
      <c r="B1237" s="2">
        <f t="shared" si="61"/>
        <v>2014</v>
      </c>
      <c r="C1237" s="2">
        <f t="shared" si="59"/>
        <v>9</v>
      </c>
      <c r="D1237" t="s">
        <v>1338</v>
      </c>
      <c r="E1237" t="s">
        <v>27</v>
      </c>
      <c r="F1237" t="s">
        <v>11</v>
      </c>
      <c r="G1237" t="s">
        <v>20</v>
      </c>
      <c r="H1237" t="s">
        <v>431</v>
      </c>
      <c r="I1237">
        <v>20.23</v>
      </c>
      <c r="J1237">
        <v>3</v>
      </c>
      <c r="K1237">
        <v>6.58</v>
      </c>
      <c r="L1237" t="str">
        <f t="shared" si="60"/>
        <v>Yes</v>
      </c>
    </row>
    <row r="1238" spans="1:12" x14ac:dyDescent="0.25">
      <c r="A1238" s="1">
        <v>41902</v>
      </c>
      <c r="B1238" s="2">
        <f t="shared" si="61"/>
        <v>2014</v>
      </c>
      <c r="C1238" s="2">
        <f t="shared" si="59"/>
        <v>9</v>
      </c>
      <c r="D1238" t="s">
        <v>1339</v>
      </c>
      <c r="E1238" t="s">
        <v>531</v>
      </c>
      <c r="F1238" t="s">
        <v>34</v>
      </c>
      <c r="G1238" t="s">
        <v>47</v>
      </c>
      <c r="H1238" t="s">
        <v>1340</v>
      </c>
      <c r="I1238">
        <v>164.22</v>
      </c>
      <c r="J1238">
        <v>3</v>
      </c>
      <c r="K1238">
        <v>50.91</v>
      </c>
      <c r="L1238" t="str">
        <f t="shared" si="60"/>
        <v>Yes</v>
      </c>
    </row>
    <row r="1239" spans="1:12" x14ac:dyDescent="0.25">
      <c r="A1239" s="1">
        <v>41902</v>
      </c>
      <c r="B1239" s="2">
        <f t="shared" si="61"/>
        <v>2014</v>
      </c>
      <c r="C1239" s="2">
        <f t="shared" si="59"/>
        <v>9</v>
      </c>
      <c r="D1239" t="s">
        <v>1339</v>
      </c>
      <c r="E1239" t="s">
        <v>531</v>
      </c>
      <c r="F1239" t="s">
        <v>34</v>
      </c>
      <c r="G1239" t="s">
        <v>74</v>
      </c>
      <c r="H1239" t="s">
        <v>412</v>
      </c>
      <c r="I1239">
        <v>362.94</v>
      </c>
      <c r="J1239">
        <v>3</v>
      </c>
      <c r="K1239">
        <v>36.29</v>
      </c>
      <c r="L1239" t="str">
        <f t="shared" si="60"/>
        <v>Yes</v>
      </c>
    </row>
    <row r="1240" spans="1:12" x14ac:dyDescent="0.25">
      <c r="A1240" s="1">
        <v>41902</v>
      </c>
      <c r="B1240" s="2">
        <f t="shared" si="61"/>
        <v>2014</v>
      </c>
      <c r="C1240" s="2">
        <f t="shared" si="59"/>
        <v>9</v>
      </c>
      <c r="D1240" t="s">
        <v>1339</v>
      </c>
      <c r="E1240" t="s">
        <v>531</v>
      </c>
      <c r="F1240" t="s">
        <v>39</v>
      </c>
      <c r="G1240" t="s">
        <v>52</v>
      </c>
      <c r="H1240" t="s">
        <v>84</v>
      </c>
      <c r="I1240">
        <v>59.98</v>
      </c>
      <c r="J1240">
        <v>2</v>
      </c>
      <c r="K1240">
        <v>26.39</v>
      </c>
      <c r="L1240" t="str">
        <f t="shared" si="60"/>
        <v>Yes</v>
      </c>
    </row>
    <row r="1241" spans="1:12" x14ac:dyDescent="0.25">
      <c r="A1241" s="1">
        <v>41902</v>
      </c>
      <c r="B1241" s="2">
        <f t="shared" si="61"/>
        <v>2014</v>
      </c>
      <c r="C1241" s="2">
        <f t="shared" si="59"/>
        <v>9</v>
      </c>
      <c r="D1241" t="s">
        <v>1341</v>
      </c>
      <c r="E1241" t="s">
        <v>15</v>
      </c>
      <c r="F1241" t="s">
        <v>34</v>
      </c>
      <c r="G1241" t="s">
        <v>74</v>
      </c>
      <c r="H1241" t="s">
        <v>342</v>
      </c>
      <c r="I1241">
        <v>493.43</v>
      </c>
      <c r="J1241">
        <v>5</v>
      </c>
      <c r="K1241">
        <v>-70.489999999999995</v>
      </c>
      <c r="L1241" t="str">
        <f t="shared" si="60"/>
        <v>No</v>
      </c>
    </row>
    <row r="1242" spans="1:12" x14ac:dyDescent="0.25">
      <c r="A1242" s="1">
        <v>41902</v>
      </c>
      <c r="B1242" s="2">
        <f t="shared" si="61"/>
        <v>2014</v>
      </c>
      <c r="C1242" s="2">
        <f t="shared" si="59"/>
        <v>9</v>
      </c>
      <c r="D1242" t="s">
        <v>1341</v>
      </c>
      <c r="E1242" t="s">
        <v>15</v>
      </c>
      <c r="F1242" t="s">
        <v>39</v>
      </c>
      <c r="G1242" t="s">
        <v>40</v>
      </c>
      <c r="H1242" t="s">
        <v>1342</v>
      </c>
      <c r="I1242">
        <v>11.12</v>
      </c>
      <c r="J1242">
        <v>2</v>
      </c>
      <c r="K1242">
        <v>3.48</v>
      </c>
      <c r="L1242" t="str">
        <f t="shared" si="60"/>
        <v>Yes</v>
      </c>
    </row>
    <row r="1243" spans="1:12" x14ac:dyDescent="0.25">
      <c r="A1243" s="1">
        <v>41902</v>
      </c>
      <c r="B1243" s="2">
        <f t="shared" si="61"/>
        <v>2014</v>
      </c>
      <c r="C1243" s="2">
        <f t="shared" si="59"/>
        <v>9</v>
      </c>
      <c r="D1243" t="s">
        <v>1343</v>
      </c>
      <c r="E1243" t="s">
        <v>27</v>
      </c>
      <c r="F1243" t="s">
        <v>11</v>
      </c>
      <c r="G1243" t="s">
        <v>12</v>
      </c>
      <c r="H1243" t="s">
        <v>1308</v>
      </c>
      <c r="I1243">
        <v>8.56</v>
      </c>
      <c r="J1243">
        <v>2</v>
      </c>
      <c r="K1243">
        <v>3.85</v>
      </c>
      <c r="L1243" t="str">
        <f t="shared" si="60"/>
        <v>Yes</v>
      </c>
    </row>
    <row r="1244" spans="1:12" x14ac:dyDescent="0.25">
      <c r="A1244" s="1">
        <v>41902</v>
      </c>
      <c r="B1244" s="2">
        <f t="shared" si="61"/>
        <v>2014</v>
      </c>
      <c r="C1244" s="2">
        <f t="shared" si="59"/>
        <v>9</v>
      </c>
      <c r="D1244" t="s">
        <v>1172</v>
      </c>
      <c r="E1244" t="s">
        <v>149</v>
      </c>
      <c r="F1244" t="s">
        <v>39</v>
      </c>
      <c r="G1244" t="s">
        <v>40</v>
      </c>
      <c r="H1244" t="s">
        <v>375</v>
      </c>
      <c r="I1244">
        <v>629.95000000000005</v>
      </c>
      <c r="J1244">
        <v>5</v>
      </c>
      <c r="K1244">
        <v>157.49</v>
      </c>
      <c r="L1244" t="str">
        <f t="shared" si="60"/>
        <v>Yes</v>
      </c>
    </row>
    <row r="1245" spans="1:12" x14ac:dyDescent="0.25">
      <c r="A1245" s="1">
        <v>41902</v>
      </c>
      <c r="B1245" s="2">
        <f t="shared" si="61"/>
        <v>2014</v>
      </c>
      <c r="C1245" s="2">
        <f t="shared" si="59"/>
        <v>9</v>
      </c>
      <c r="D1245" t="s">
        <v>1172</v>
      </c>
      <c r="E1245" t="s">
        <v>149</v>
      </c>
      <c r="F1245" t="s">
        <v>34</v>
      </c>
      <c r="G1245" t="s">
        <v>35</v>
      </c>
      <c r="H1245" t="s">
        <v>594</v>
      </c>
      <c r="I1245">
        <v>631.78</v>
      </c>
      <c r="J1245">
        <v>2</v>
      </c>
      <c r="K1245">
        <v>140.4</v>
      </c>
      <c r="L1245" t="str">
        <f t="shared" si="60"/>
        <v>Yes</v>
      </c>
    </row>
    <row r="1246" spans="1:12" x14ac:dyDescent="0.25">
      <c r="A1246" s="1">
        <v>41902</v>
      </c>
      <c r="B1246" s="2">
        <f t="shared" si="61"/>
        <v>2014</v>
      </c>
      <c r="C1246" s="2">
        <f t="shared" si="59"/>
        <v>9</v>
      </c>
      <c r="D1246" t="s">
        <v>1172</v>
      </c>
      <c r="E1246" t="s">
        <v>149</v>
      </c>
      <c r="F1246" t="s">
        <v>34</v>
      </c>
      <c r="G1246" t="s">
        <v>74</v>
      </c>
      <c r="H1246" t="s">
        <v>1344</v>
      </c>
      <c r="I1246">
        <v>801.57</v>
      </c>
      <c r="J1246">
        <v>2</v>
      </c>
      <c r="K1246">
        <v>-10.02</v>
      </c>
      <c r="L1246" t="str">
        <f t="shared" si="60"/>
        <v>No</v>
      </c>
    </row>
    <row r="1247" spans="1:12" x14ac:dyDescent="0.25">
      <c r="A1247" s="1">
        <v>41902</v>
      </c>
      <c r="B1247" s="2">
        <f t="shared" si="61"/>
        <v>2014</v>
      </c>
      <c r="C1247" s="2">
        <f t="shared" si="59"/>
        <v>9</v>
      </c>
      <c r="D1247" t="s">
        <v>1172</v>
      </c>
      <c r="E1247" t="s">
        <v>149</v>
      </c>
      <c r="F1247" t="s">
        <v>11</v>
      </c>
      <c r="G1247" t="s">
        <v>16</v>
      </c>
      <c r="H1247" t="s">
        <v>1025</v>
      </c>
      <c r="I1247">
        <v>75.180000000000007</v>
      </c>
      <c r="J1247">
        <v>6</v>
      </c>
      <c r="K1247">
        <v>35.33</v>
      </c>
      <c r="L1247" t="str">
        <f t="shared" si="60"/>
        <v>Yes</v>
      </c>
    </row>
    <row r="1248" spans="1:12" x14ac:dyDescent="0.25">
      <c r="A1248" s="1">
        <v>41902</v>
      </c>
      <c r="B1248" s="2">
        <f t="shared" si="61"/>
        <v>2014</v>
      </c>
      <c r="C1248" s="2">
        <f t="shared" si="59"/>
        <v>9</v>
      </c>
      <c r="D1248" t="s">
        <v>1172</v>
      </c>
      <c r="E1248" t="s">
        <v>149</v>
      </c>
      <c r="F1248" t="s">
        <v>11</v>
      </c>
      <c r="G1248" t="s">
        <v>92</v>
      </c>
      <c r="H1248" t="s">
        <v>440</v>
      </c>
      <c r="I1248">
        <v>30.98</v>
      </c>
      <c r="J1248">
        <v>1</v>
      </c>
      <c r="K1248">
        <v>8.0500000000000007</v>
      </c>
      <c r="L1248" t="str">
        <f t="shared" si="60"/>
        <v>Yes</v>
      </c>
    </row>
    <row r="1249" spans="1:12" x14ac:dyDescent="0.25">
      <c r="A1249" s="1">
        <v>41902</v>
      </c>
      <c r="B1249" s="2">
        <f t="shared" si="61"/>
        <v>2014</v>
      </c>
      <c r="C1249" s="2">
        <f t="shared" si="59"/>
        <v>9</v>
      </c>
      <c r="D1249" t="s">
        <v>1172</v>
      </c>
      <c r="E1249" t="s">
        <v>149</v>
      </c>
      <c r="F1249" t="s">
        <v>39</v>
      </c>
      <c r="G1249" t="s">
        <v>40</v>
      </c>
      <c r="H1249" t="s">
        <v>1345</v>
      </c>
      <c r="I1249">
        <v>1349.91</v>
      </c>
      <c r="J1249">
        <v>9</v>
      </c>
      <c r="K1249">
        <v>661.46</v>
      </c>
      <c r="L1249" t="str">
        <f t="shared" si="60"/>
        <v>Yes</v>
      </c>
    </row>
    <row r="1250" spans="1:12" x14ac:dyDescent="0.25">
      <c r="A1250" s="1">
        <v>41903</v>
      </c>
      <c r="B1250" s="2">
        <f t="shared" si="61"/>
        <v>2014</v>
      </c>
      <c r="C1250" s="2">
        <f t="shared" si="59"/>
        <v>9</v>
      </c>
      <c r="D1250" t="s">
        <v>1346</v>
      </c>
      <c r="E1250" t="s">
        <v>164</v>
      </c>
      <c r="F1250" t="s">
        <v>39</v>
      </c>
      <c r="G1250" t="s">
        <v>40</v>
      </c>
      <c r="H1250" t="s">
        <v>1347</v>
      </c>
      <c r="I1250">
        <v>246.38</v>
      </c>
      <c r="J1250">
        <v>2</v>
      </c>
      <c r="K1250">
        <v>27.72</v>
      </c>
      <c r="L1250" t="str">
        <f t="shared" si="60"/>
        <v>Yes</v>
      </c>
    </row>
    <row r="1251" spans="1:12" x14ac:dyDescent="0.25">
      <c r="A1251" s="1">
        <v>41903</v>
      </c>
      <c r="B1251" s="2">
        <f t="shared" si="61"/>
        <v>2014</v>
      </c>
      <c r="C1251" s="2">
        <f t="shared" si="59"/>
        <v>9</v>
      </c>
      <c r="D1251" t="s">
        <v>1346</v>
      </c>
      <c r="E1251" t="s">
        <v>164</v>
      </c>
      <c r="F1251" t="s">
        <v>39</v>
      </c>
      <c r="G1251" t="s">
        <v>603</v>
      </c>
      <c r="H1251" t="s">
        <v>1348</v>
      </c>
      <c r="I1251">
        <v>1799.97</v>
      </c>
      <c r="J1251">
        <v>3</v>
      </c>
      <c r="K1251">
        <v>701.99</v>
      </c>
      <c r="L1251" t="str">
        <f t="shared" si="60"/>
        <v>Yes</v>
      </c>
    </row>
    <row r="1252" spans="1:12" x14ac:dyDescent="0.25">
      <c r="A1252" s="1">
        <v>41903</v>
      </c>
      <c r="B1252" s="2">
        <f t="shared" si="61"/>
        <v>2014</v>
      </c>
      <c r="C1252" s="2">
        <f t="shared" si="59"/>
        <v>9</v>
      </c>
      <c r="D1252" t="s">
        <v>923</v>
      </c>
      <c r="E1252" t="s">
        <v>996</v>
      </c>
      <c r="F1252" t="s">
        <v>11</v>
      </c>
      <c r="G1252" t="s">
        <v>92</v>
      </c>
      <c r="H1252" t="s">
        <v>1349</v>
      </c>
      <c r="I1252">
        <v>25.96</v>
      </c>
      <c r="J1252">
        <v>2</v>
      </c>
      <c r="K1252">
        <v>7.53</v>
      </c>
      <c r="L1252" t="str">
        <f t="shared" si="60"/>
        <v>Yes</v>
      </c>
    </row>
    <row r="1253" spans="1:12" x14ac:dyDescent="0.25">
      <c r="A1253" s="1">
        <v>41903</v>
      </c>
      <c r="B1253" s="2">
        <f t="shared" si="61"/>
        <v>2014</v>
      </c>
      <c r="C1253" s="2">
        <f t="shared" si="59"/>
        <v>9</v>
      </c>
      <c r="D1253" t="s">
        <v>923</v>
      </c>
      <c r="E1253" t="s">
        <v>996</v>
      </c>
      <c r="F1253" t="s">
        <v>11</v>
      </c>
      <c r="G1253" t="s">
        <v>92</v>
      </c>
      <c r="H1253" t="s">
        <v>1031</v>
      </c>
      <c r="I1253">
        <v>36.270000000000003</v>
      </c>
      <c r="J1253">
        <v>3</v>
      </c>
      <c r="K1253">
        <v>10.88</v>
      </c>
      <c r="L1253" t="str">
        <f t="shared" si="60"/>
        <v>Yes</v>
      </c>
    </row>
    <row r="1254" spans="1:12" x14ac:dyDescent="0.25">
      <c r="A1254" s="1">
        <v>41903</v>
      </c>
      <c r="B1254" s="2">
        <f t="shared" si="61"/>
        <v>2014</v>
      </c>
      <c r="C1254" s="2">
        <f t="shared" si="59"/>
        <v>9</v>
      </c>
      <c r="D1254" t="s">
        <v>923</v>
      </c>
      <c r="E1254" t="s">
        <v>996</v>
      </c>
      <c r="F1254" t="s">
        <v>11</v>
      </c>
      <c r="G1254" t="s">
        <v>12</v>
      </c>
      <c r="H1254" t="s">
        <v>507</v>
      </c>
      <c r="I1254">
        <v>6.48</v>
      </c>
      <c r="J1254">
        <v>1</v>
      </c>
      <c r="K1254">
        <v>3.11</v>
      </c>
      <c r="L1254" t="str">
        <f t="shared" si="60"/>
        <v>Yes</v>
      </c>
    </row>
    <row r="1255" spans="1:12" x14ac:dyDescent="0.25">
      <c r="A1255" s="1">
        <v>41903</v>
      </c>
      <c r="B1255" s="2">
        <f t="shared" si="61"/>
        <v>2014</v>
      </c>
      <c r="C1255" s="2">
        <f t="shared" si="59"/>
        <v>9</v>
      </c>
      <c r="D1255" t="s">
        <v>722</v>
      </c>
      <c r="E1255" t="s">
        <v>27</v>
      </c>
      <c r="F1255" t="s">
        <v>11</v>
      </c>
      <c r="G1255" t="s">
        <v>63</v>
      </c>
      <c r="H1255" t="s">
        <v>64</v>
      </c>
      <c r="I1255">
        <v>15.56</v>
      </c>
      <c r="J1255">
        <v>2</v>
      </c>
      <c r="K1255">
        <v>7.31</v>
      </c>
      <c r="L1255" t="str">
        <f t="shared" si="60"/>
        <v>Yes</v>
      </c>
    </row>
    <row r="1256" spans="1:12" x14ac:dyDescent="0.25">
      <c r="A1256" s="1">
        <v>41903</v>
      </c>
      <c r="B1256" s="2">
        <f t="shared" si="61"/>
        <v>2014</v>
      </c>
      <c r="C1256" s="2">
        <f t="shared" si="59"/>
        <v>9</v>
      </c>
      <c r="D1256" t="s">
        <v>722</v>
      </c>
      <c r="E1256" t="s">
        <v>27</v>
      </c>
      <c r="F1256" t="s">
        <v>11</v>
      </c>
      <c r="G1256" t="s">
        <v>63</v>
      </c>
      <c r="H1256" t="s">
        <v>1350</v>
      </c>
      <c r="I1256">
        <v>78.349999999999994</v>
      </c>
      <c r="J1256">
        <v>5</v>
      </c>
      <c r="K1256">
        <v>36.82</v>
      </c>
      <c r="L1256" t="str">
        <f t="shared" si="60"/>
        <v>Yes</v>
      </c>
    </row>
    <row r="1257" spans="1:12" x14ac:dyDescent="0.25">
      <c r="A1257" s="1">
        <v>41903</v>
      </c>
      <c r="B1257" s="2">
        <f t="shared" si="61"/>
        <v>2014</v>
      </c>
      <c r="C1257" s="2">
        <f t="shared" si="59"/>
        <v>9</v>
      </c>
      <c r="D1257" t="s">
        <v>722</v>
      </c>
      <c r="E1257" t="s">
        <v>27</v>
      </c>
      <c r="F1257" t="s">
        <v>11</v>
      </c>
      <c r="G1257" t="s">
        <v>24</v>
      </c>
      <c r="H1257" t="s">
        <v>1351</v>
      </c>
      <c r="I1257">
        <v>59.52</v>
      </c>
      <c r="J1257">
        <v>3</v>
      </c>
      <c r="K1257">
        <v>15.48</v>
      </c>
      <c r="L1257" t="str">
        <f t="shared" si="60"/>
        <v>Yes</v>
      </c>
    </row>
    <row r="1258" spans="1:12" x14ac:dyDescent="0.25">
      <c r="A1258" s="1">
        <v>41903</v>
      </c>
      <c r="B1258" s="2">
        <f t="shared" si="61"/>
        <v>2014</v>
      </c>
      <c r="C1258" s="2">
        <f t="shared" si="59"/>
        <v>9</v>
      </c>
      <c r="D1258" t="s">
        <v>722</v>
      </c>
      <c r="E1258" t="s">
        <v>27</v>
      </c>
      <c r="F1258" t="s">
        <v>11</v>
      </c>
      <c r="G1258" t="s">
        <v>12</v>
      </c>
      <c r="H1258" t="s">
        <v>242</v>
      </c>
      <c r="I1258">
        <v>38.520000000000003</v>
      </c>
      <c r="J1258">
        <v>9</v>
      </c>
      <c r="K1258">
        <v>17.329999999999998</v>
      </c>
      <c r="L1258" t="str">
        <f t="shared" si="60"/>
        <v>Yes</v>
      </c>
    </row>
    <row r="1259" spans="1:12" x14ac:dyDescent="0.25">
      <c r="A1259" s="1">
        <v>41903</v>
      </c>
      <c r="B1259" s="2">
        <f t="shared" si="61"/>
        <v>2014</v>
      </c>
      <c r="C1259" s="2">
        <f t="shared" si="59"/>
        <v>9</v>
      </c>
      <c r="D1259" t="s">
        <v>722</v>
      </c>
      <c r="E1259" t="s">
        <v>27</v>
      </c>
      <c r="F1259" t="s">
        <v>39</v>
      </c>
      <c r="G1259" t="s">
        <v>40</v>
      </c>
      <c r="H1259" t="s">
        <v>1352</v>
      </c>
      <c r="I1259">
        <v>239.98</v>
      </c>
      <c r="J1259">
        <v>2</v>
      </c>
      <c r="K1259">
        <v>24</v>
      </c>
      <c r="L1259" t="str">
        <f t="shared" si="60"/>
        <v>Yes</v>
      </c>
    </row>
    <row r="1260" spans="1:12" x14ac:dyDescent="0.25">
      <c r="A1260" s="1">
        <v>41903</v>
      </c>
      <c r="B1260" s="2">
        <f t="shared" si="61"/>
        <v>2014</v>
      </c>
      <c r="C1260" s="2">
        <f t="shared" si="59"/>
        <v>9</v>
      </c>
      <c r="D1260" t="s">
        <v>722</v>
      </c>
      <c r="E1260" t="s">
        <v>27</v>
      </c>
      <c r="F1260" t="s">
        <v>11</v>
      </c>
      <c r="G1260" t="s">
        <v>12</v>
      </c>
      <c r="H1260" t="s">
        <v>1353</v>
      </c>
      <c r="I1260">
        <v>19.350000000000001</v>
      </c>
      <c r="J1260">
        <v>3</v>
      </c>
      <c r="K1260">
        <v>9.48</v>
      </c>
      <c r="L1260" t="str">
        <f t="shared" si="60"/>
        <v>Yes</v>
      </c>
    </row>
    <row r="1261" spans="1:12" x14ac:dyDescent="0.25">
      <c r="A1261" s="1">
        <v>41903</v>
      </c>
      <c r="B1261" s="2">
        <f t="shared" si="61"/>
        <v>2014</v>
      </c>
      <c r="C1261" s="2">
        <f t="shared" si="59"/>
        <v>9</v>
      </c>
      <c r="D1261" t="s">
        <v>1088</v>
      </c>
      <c r="E1261" t="s">
        <v>23</v>
      </c>
      <c r="F1261" t="s">
        <v>11</v>
      </c>
      <c r="G1261" t="s">
        <v>12</v>
      </c>
      <c r="H1261" t="s">
        <v>1354</v>
      </c>
      <c r="I1261">
        <v>11.35</v>
      </c>
      <c r="J1261">
        <v>3</v>
      </c>
      <c r="K1261">
        <v>4.12</v>
      </c>
      <c r="L1261" t="str">
        <f t="shared" si="60"/>
        <v>Yes</v>
      </c>
    </row>
    <row r="1262" spans="1:12" x14ac:dyDescent="0.25">
      <c r="A1262" s="1">
        <v>41903</v>
      </c>
      <c r="B1262" s="2">
        <f t="shared" si="61"/>
        <v>2014</v>
      </c>
      <c r="C1262" s="2">
        <f t="shared" si="59"/>
        <v>9</v>
      </c>
      <c r="D1262" t="s">
        <v>1088</v>
      </c>
      <c r="E1262" t="s">
        <v>23</v>
      </c>
      <c r="F1262" t="s">
        <v>11</v>
      </c>
      <c r="G1262" t="s">
        <v>16</v>
      </c>
      <c r="H1262" t="s">
        <v>221</v>
      </c>
      <c r="I1262">
        <v>20.81</v>
      </c>
      <c r="J1262">
        <v>9</v>
      </c>
      <c r="K1262">
        <v>7.02</v>
      </c>
      <c r="L1262" t="str">
        <f t="shared" si="60"/>
        <v>Yes</v>
      </c>
    </row>
    <row r="1263" spans="1:12" x14ac:dyDescent="0.25">
      <c r="A1263" s="1">
        <v>41903</v>
      </c>
      <c r="B1263" s="2">
        <f t="shared" si="61"/>
        <v>2014</v>
      </c>
      <c r="C1263" s="2">
        <f t="shared" si="59"/>
        <v>9</v>
      </c>
      <c r="D1263" t="s">
        <v>605</v>
      </c>
      <c r="E1263" t="s">
        <v>10</v>
      </c>
      <c r="F1263" t="s">
        <v>34</v>
      </c>
      <c r="G1263" t="s">
        <v>47</v>
      </c>
      <c r="H1263" t="s">
        <v>1355</v>
      </c>
      <c r="I1263">
        <v>8.5399999999999991</v>
      </c>
      <c r="J1263">
        <v>2</v>
      </c>
      <c r="K1263">
        <v>-7.48</v>
      </c>
      <c r="L1263" t="str">
        <f t="shared" si="60"/>
        <v>No</v>
      </c>
    </row>
    <row r="1264" spans="1:12" x14ac:dyDescent="0.25">
      <c r="A1264" s="1">
        <v>41903</v>
      </c>
      <c r="B1264" s="2">
        <f t="shared" si="61"/>
        <v>2014</v>
      </c>
      <c r="C1264" s="2">
        <f t="shared" si="59"/>
        <v>9</v>
      </c>
      <c r="D1264" t="s">
        <v>1356</v>
      </c>
      <c r="E1264" t="s">
        <v>23</v>
      </c>
      <c r="F1264" t="s">
        <v>11</v>
      </c>
      <c r="G1264" t="s">
        <v>20</v>
      </c>
      <c r="H1264" t="s">
        <v>1225</v>
      </c>
      <c r="I1264">
        <v>6.57</v>
      </c>
      <c r="J1264">
        <v>3</v>
      </c>
      <c r="K1264">
        <v>-5.04</v>
      </c>
      <c r="L1264" t="str">
        <f t="shared" si="60"/>
        <v>No</v>
      </c>
    </row>
    <row r="1265" spans="1:12" x14ac:dyDescent="0.25">
      <c r="A1265" s="1">
        <v>41903</v>
      </c>
      <c r="B1265" s="2">
        <f t="shared" si="61"/>
        <v>2014</v>
      </c>
      <c r="C1265" s="2">
        <f t="shared" si="59"/>
        <v>9</v>
      </c>
      <c r="D1265" t="s">
        <v>1357</v>
      </c>
      <c r="E1265" t="s">
        <v>149</v>
      </c>
      <c r="F1265" t="s">
        <v>11</v>
      </c>
      <c r="G1265" t="s">
        <v>24</v>
      </c>
      <c r="H1265" t="s">
        <v>1358</v>
      </c>
      <c r="I1265">
        <v>66.03</v>
      </c>
      <c r="J1265">
        <v>3</v>
      </c>
      <c r="K1265">
        <v>17.170000000000002</v>
      </c>
      <c r="L1265" t="str">
        <f t="shared" si="60"/>
        <v>Yes</v>
      </c>
    </row>
    <row r="1266" spans="1:12" x14ac:dyDescent="0.25">
      <c r="A1266" s="1">
        <v>41904</v>
      </c>
      <c r="B1266" s="2">
        <f t="shared" si="61"/>
        <v>2014</v>
      </c>
      <c r="C1266" s="2">
        <f t="shared" si="59"/>
        <v>9</v>
      </c>
      <c r="D1266" t="s">
        <v>1258</v>
      </c>
      <c r="E1266" t="s">
        <v>123</v>
      </c>
      <c r="F1266" t="s">
        <v>11</v>
      </c>
      <c r="G1266" t="s">
        <v>16</v>
      </c>
      <c r="H1266" t="s">
        <v>584</v>
      </c>
      <c r="I1266">
        <v>4.6100000000000003</v>
      </c>
      <c r="J1266">
        <v>2</v>
      </c>
      <c r="K1266">
        <v>1.67</v>
      </c>
      <c r="L1266" t="str">
        <f t="shared" si="60"/>
        <v>Yes</v>
      </c>
    </row>
    <row r="1267" spans="1:12" x14ac:dyDescent="0.25">
      <c r="A1267" s="1">
        <v>41904</v>
      </c>
      <c r="B1267" s="2">
        <f t="shared" si="61"/>
        <v>2014</v>
      </c>
      <c r="C1267" s="2">
        <f t="shared" si="59"/>
        <v>9</v>
      </c>
      <c r="D1267" t="s">
        <v>1359</v>
      </c>
      <c r="E1267" t="s">
        <v>15</v>
      </c>
      <c r="F1267" t="s">
        <v>11</v>
      </c>
      <c r="G1267" t="s">
        <v>18</v>
      </c>
      <c r="H1267" t="s">
        <v>557</v>
      </c>
      <c r="I1267">
        <v>331.54</v>
      </c>
      <c r="J1267">
        <v>3</v>
      </c>
      <c r="K1267">
        <v>-82.88</v>
      </c>
      <c r="L1267" t="str">
        <f t="shared" si="60"/>
        <v>No</v>
      </c>
    </row>
    <row r="1268" spans="1:12" x14ac:dyDescent="0.25">
      <c r="A1268" s="1">
        <v>41904</v>
      </c>
      <c r="B1268" s="2">
        <f t="shared" si="61"/>
        <v>2014</v>
      </c>
      <c r="C1268" s="2">
        <f t="shared" si="59"/>
        <v>9</v>
      </c>
      <c r="D1268" t="s">
        <v>509</v>
      </c>
      <c r="E1268" t="s">
        <v>27</v>
      </c>
      <c r="F1268" t="s">
        <v>11</v>
      </c>
      <c r="G1268" t="s">
        <v>18</v>
      </c>
      <c r="H1268" t="s">
        <v>1360</v>
      </c>
      <c r="I1268">
        <v>169.45</v>
      </c>
      <c r="J1268">
        <v>5</v>
      </c>
      <c r="K1268">
        <v>42.36</v>
      </c>
      <c r="L1268" t="str">
        <f t="shared" si="60"/>
        <v>Yes</v>
      </c>
    </row>
    <row r="1269" spans="1:12" x14ac:dyDescent="0.25">
      <c r="A1269" s="1">
        <v>41904</v>
      </c>
      <c r="B1269" s="2">
        <f t="shared" si="61"/>
        <v>2014</v>
      </c>
      <c r="C1269" s="2">
        <f t="shared" si="59"/>
        <v>9</v>
      </c>
      <c r="D1269" t="s">
        <v>509</v>
      </c>
      <c r="E1269" t="s">
        <v>27</v>
      </c>
      <c r="F1269" t="s">
        <v>11</v>
      </c>
      <c r="G1269" t="s">
        <v>18</v>
      </c>
      <c r="H1269" t="s">
        <v>356</v>
      </c>
      <c r="I1269">
        <v>40.68</v>
      </c>
      <c r="J1269">
        <v>2</v>
      </c>
      <c r="K1269">
        <v>0.41</v>
      </c>
      <c r="L1269" t="str">
        <f t="shared" si="60"/>
        <v>Yes</v>
      </c>
    </row>
    <row r="1270" spans="1:12" x14ac:dyDescent="0.25">
      <c r="A1270" s="1">
        <v>41904</v>
      </c>
      <c r="B1270" s="2">
        <f t="shared" si="61"/>
        <v>2014</v>
      </c>
      <c r="C1270" s="2">
        <f t="shared" si="59"/>
        <v>9</v>
      </c>
      <c r="D1270" t="s">
        <v>1361</v>
      </c>
      <c r="E1270" t="s">
        <v>149</v>
      </c>
      <c r="F1270" t="s">
        <v>34</v>
      </c>
      <c r="G1270" t="s">
        <v>47</v>
      </c>
      <c r="H1270" t="s">
        <v>1362</v>
      </c>
      <c r="I1270">
        <v>97.44</v>
      </c>
      <c r="J1270">
        <v>3</v>
      </c>
      <c r="K1270">
        <v>35.08</v>
      </c>
      <c r="L1270" t="str">
        <f t="shared" si="60"/>
        <v>Yes</v>
      </c>
    </row>
    <row r="1271" spans="1:12" x14ac:dyDescent="0.25">
      <c r="A1271" s="1">
        <v>41904</v>
      </c>
      <c r="B1271" s="2">
        <f t="shared" si="61"/>
        <v>2014</v>
      </c>
      <c r="C1271" s="2">
        <f t="shared" si="59"/>
        <v>9</v>
      </c>
      <c r="D1271" t="s">
        <v>1361</v>
      </c>
      <c r="E1271" t="s">
        <v>149</v>
      </c>
      <c r="F1271" t="s">
        <v>11</v>
      </c>
      <c r="G1271" t="s">
        <v>20</v>
      </c>
      <c r="H1271" t="s">
        <v>897</v>
      </c>
      <c r="I1271">
        <v>3.98</v>
      </c>
      <c r="J1271">
        <v>1</v>
      </c>
      <c r="K1271">
        <v>1.39</v>
      </c>
      <c r="L1271" t="str">
        <f t="shared" si="60"/>
        <v>Yes</v>
      </c>
    </row>
    <row r="1272" spans="1:12" x14ac:dyDescent="0.25">
      <c r="A1272" s="1">
        <v>41904</v>
      </c>
      <c r="B1272" s="2">
        <f t="shared" si="61"/>
        <v>2014</v>
      </c>
      <c r="C1272" s="2">
        <f t="shared" si="59"/>
        <v>9</v>
      </c>
      <c r="D1272" t="s">
        <v>1361</v>
      </c>
      <c r="E1272" t="s">
        <v>149</v>
      </c>
      <c r="F1272" t="s">
        <v>11</v>
      </c>
      <c r="G1272" t="s">
        <v>24</v>
      </c>
      <c r="H1272" t="s">
        <v>1363</v>
      </c>
      <c r="I1272">
        <v>13.04</v>
      </c>
      <c r="J1272">
        <v>4</v>
      </c>
      <c r="K1272">
        <v>5.74</v>
      </c>
      <c r="L1272" t="str">
        <f t="shared" si="60"/>
        <v>Yes</v>
      </c>
    </row>
    <row r="1273" spans="1:12" x14ac:dyDescent="0.25">
      <c r="A1273" s="1">
        <v>41904</v>
      </c>
      <c r="B1273" s="2">
        <f t="shared" si="61"/>
        <v>2014</v>
      </c>
      <c r="C1273" s="2">
        <f t="shared" si="59"/>
        <v>9</v>
      </c>
      <c r="D1273" t="s">
        <v>1361</v>
      </c>
      <c r="E1273" t="s">
        <v>149</v>
      </c>
      <c r="F1273" t="s">
        <v>34</v>
      </c>
      <c r="G1273" t="s">
        <v>35</v>
      </c>
      <c r="H1273" t="s">
        <v>1364</v>
      </c>
      <c r="I1273">
        <v>579.53</v>
      </c>
      <c r="J1273">
        <v>4</v>
      </c>
      <c r="K1273">
        <v>83.71</v>
      </c>
      <c r="L1273" t="str">
        <f t="shared" si="60"/>
        <v>Yes</v>
      </c>
    </row>
    <row r="1274" spans="1:12" x14ac:dyDescent="0.25">
      <c r="A1274" s="1">
        <v>41905</v>
      </c>
      <c r="B1274" s="2">
        <f t="shared" si="61"/>
        <v>2014</v>
      </c>
      <c r="C1274" s="2">
        <f t="shared" si="59"/>
        <v>9</v>
      </c>
      <c r="D1274" t="s">
        <v>923</v>
      </c>
      <c r="E1274" t="s">
        <v>27</v>
      </c>
      <c r="F1274" t="s">
        <v>34</v>
      </c>
      <c r="G1274" t="s">
        <v>74</v>
      </c>
      <c r="H1274" t="s">
        <v>1039</v>
      </c>
      <c r="I1274">
        <v>436</v>
      </c>
      <c r="J1274">
        <v>3</v>
      </c>
      <c r="K1274">
        <v>20.52</v>
      </c>
      <c r="L1274" t="str">
        <f t="shared" si="60"/>
        <v>Yes</v>
      </c>
    </row>
    <row r="1275" spans="1:12" x14ac:dyDescent="0.25">
      <c r="A1275" s="1">
        <v>41905</v>
      </c>
      <c r="B1275" s="2">
        <f t="shared" si="61"/>
        <v>2014</v>
      </c>
      <c r="C1275" s="2">
        <f t="shared" si="59"/>
        <v>9</v>
      </c>
      <c r="D1275" t="s">
        <v>923</v>
      </c>
      <c r="E1275" t="s">
        <v>27</v>
      </c>
      <c r="F1275" t="s">
        <v>39</v>
      </c>
      <c r="G1275" t="s">
        <v>40</v>
      </c>
      <c r="H1275" t="s">
        <v>721</v>
      </c>
      <c r="I1275">
        <v>83.98</v>
      </c>
      <c r="J1275">
        <v>2</v>
      </c>
      <c r="K1275">
        <v>31.49</v>
      </c>
      <c r="L1275" t="str">
        <f t="shared" si="60"/>
        <v>Yes</v>
      </c>
    </row>
    <row r="1276" spans="1:12" x14ac:dyDescent="0.25">
      <c r="A1276" s="1">
        <v>41905</v>
      </c>
      <c r="B1276" s="2">
        <f t="shared" si="61"/>
        <v>2014</v>
      </c>
      <c r="C1276" s="2">
        <f t="shared" si="59"/>
        <v>9</v>
      </c>
      <c r="D1276" t="s">
        <v>195</v>
      </c>
      <c r="E1276" t="s">
        <v>149</v>
      </c>
      <c r="F1276" t="s">
        <v>11</v>
      </c>
      <c r="G1276" t="s">
        <v>20</v>
      </c>
      <c r="H1276" t="s">
        <v>662</v>
      </c>
      <c r="I1276">
        <v>139.44</v>
      </c>
      <c r="J1276">
        <v>3</v>
      </c>
      <c r="K1276">
        <v>47.06</v>
      </c>
      <c r="L1276" t="str">
        <f t="shared" si="60"/>
        <v>Yes</v>
      </c>
    </row>
    <row r="1277" spans="1:12" x14ac:dyDescent="0.25">
      <c r="A1277" s="1">
        <v>41905</v>
      </c>
      <c r="B1277" s="2">
        <f t="shared" si="61"/>
        <v>2014</v>
      </c>
      <c r="C1277" s="2">
        <f t="shared" si="59"/>
        <v>9</v>
      </c>
      <c r="D1277" t="s">
        <v>193</v>
      </c>
      <c r="E1277" t="s">
        <v>315</v>
      </c>
      <c r="F1277" t="s">
        <v>11</v>
      </c>
      <c r="G1277" t="s">
        <v>12</v>
      </c>
      <c r="H1277" t="s">
        <v>1365</v>
      </c>
      <c r="I1277">
        <v>32.4</v>
      </c>
      <c r="J1277">
        <v>5</v>
      </c>
      <c r="K1277">
        <v>15.55</v>
      </c>
      <c r="L1277" t="str">
        <f t="shared" si="60"/>
        <v>Yes</v>
      </c>
    </row>
    <row r="1278" spans="1:12" x14ac:dyDescent="0.25">
      <c r="A1278" s="1">
        <v>41905</v>
      </c>
      <c r="B1278" s="2">
        <f t="shared" si="61"/>
        <v>2014</v>
      </c>
      <c r="C1278" s="2">
        <f t="shared" si="59"/>
        <v>9</v>
      </c>
      <c r="D1278" t="s">
        <v>193</v>
      </c>
      <c r="E1278" t="s">
        <v>315</v>
      </c>
      <c r="F1278" t="s">
        <v>11</v>
      </c>
      <c r="G1278" t="s">
        <v>18</v>
      </c>
      <c r="H1278" t="s">
        <v>297</v>
      </c>
      <c r="I1278">
        <v>404.9</v>
      </c>
      <c r="J1278">
        <v>5</v>
      </c>
      <c r="K1278">
        <v>16.2</v>
      </c>
      <c r="L1278" t="str">
        <f t="shared" si="60"/>
        <v>Yes</v>
      </c>
    </row>
    <row r="1279" spans="1:12" x14ac:dyDescent="0.25">
      <c r="A1279" s="1">
        <v>41905</v>
      </c>
      <c r="B1279" s="2">
        <f t="shared" si="61"/>
        <v>2014</v>
      </c>
      <c r="C1279" s="2">
        <f t="shared" si="59"/>
        <v>9</v>
      </c>
      <c r="D1279" t="s">
        <v>193</v>
      </c>
      <c r="E1279" t="s">
        <v>315</v>
      </c>
      <c r="F1279" t="s">
        <v>11</v>
      </c>
      <c r="G1279" t="s">
        <v>20</v>
      </c>
      <c r="H1279" t="s">
        <v>1366</v>
      </c>
      <c r="I1279">
        <v>9449.9500000000007</v>
      </c>
      <c r="J1279">
        <v>5</v>
      </c>
      <c r="K1279">
        <v>4630.4799999999996</v>
      </c>
      <c r="L1279" t="str">
        <f t="shared" si="60"/>
        <v>Yes</v>
      </c>
    </row>
    <row r="1280" spans="1:12" x14ac:dyDescent="0.25">
      <c r="A1280" s="1">
        <v>41905</v>
      </c>
      <c r="B1280" s="2">
        <f t="shared" si="61"/>
        <v>2014</v>
      </c>
      <c r="C1280" s="2">
        <f t="shared" si="59"/>
        <v>9</v>
      </c>
      <c r="D1280" t="s">
        <v>193</v>
      </c>
      <c r="E1280" t="s">
        <v>315</v>
      </c>
      <c r="F1280" t="s">
        <v>11</v>
      </c>
      <c r="G1280" t="s">
        <v>20</v>
      </c>
      <c r="H1280" t="s">
        <v>1367</v>
      </c>
      <c r="I1280">
        <v>12.94</v>
      </c>
      <c r="J1280">
        <v>2</v>
      </c>
      <c r="K1280">
        <v>6.47</v>
      </c>
      <c r="L1280" t="str">
        <f t="shared" si="60"/>
        <v>Yes</v>
      </c>
    </row>
    <row r="1281" spans="1:12" x14ac:dyDescent="0.25">
      <c r="A1281" s="1">
        <v>41905</v>
      </c>
      <c r="B1281" s="2">
        <f t="shared" si="61"/>
        <v>2014</v>
      </c>
      <c r="C1281" s="2">
        <f t="shared" si="59"/>
        <v>9</v>
      </c>
      <c r="D1281" t="s">
        <v>1332</v>
      </c>
      <c r="E1281" t="s">
        <v>78</v>
      </c>
      <c r="F1281" t="s">
        <v>11</v>
      </c>
      <c r="G1281" t="s">
        <v>12</v>
      </c>
      <c r="H1281" t="s">
        <v>332</v>
      </c>
      <c r="I1281">
        <v>28.8</v>
      </c>
      <c r="J1281">
        <v>9</v>
      </c>
      <c r="K1281">
        <v>10.08</v>
      </c>
      <c r="L1281" t="str">
        <f t="shared" si="60"/>
        <v>Yes</v>
      </c>
    </row>
    <row r="1282" spans="1:12" x14ac:dyDescent="0.25">
      <c r="A1282" s="1">
        <v>41905</v>
      </c>
      <c r="B1282" s="2">
        <f t="shared" si="61"/>
        <v>2014</v>
      </c>
      <c r="C1282" s="2">
        <f t="shared" ref="C1282:C1345" si="62">MONTH(A1282)</f>
        <v>9</v>
      </c>
      <c r="D1282" t="s">
        <v>1368</v>
      </c>
      <c r="E1282" t="s">
        <v>59</v>
      </c>
      <c r="F1282" t="s">
        <v>11</v>
      </c>
      <c r="G1282" t="s">
        <v>20</v>
      </c>
      <c r="H1282" t="s">
        <v>561</v>
      </c>
      <c r="I1282">
        <v>11.12</v>
      </c>
      <c r="J1282">
        <v>4</v>
      </c>
      <c r="K1282">
        <v>5.45</v>
      </c>
      <c r="L1282" t="str">
        <f t="shared" ref="L1282:L1345" si="63">IF(K1282=0,"Break-Even",IF(K1282&gt;0,"Yes","No"))</f>
        <v>Yes</v>
      </c>
    </row>
    <row r="1283" spans="1:12" x14ac:dyDescent="0.25">
      <c r="A1283" s="1">
        <v>41905</v>
      </c>
      <c r="B1283" s="2">
        <f t="shared" si="61"/>
        <v>2014</v>
      </c>
      <c r="C1283" s="2">
        <f t="shared" si="62"/>
        <v>9</v>
      </c>
      <c r="D1283" t="s">
        <v>1369</v>
      </c>
      <c r="E1283" t="s">
        <v>149</v>
      </c>
      <c r="F1283" t="s">
        <v>11</v>
      </c>
      <c r="G1283" t="s">
        <v>20</v>
      </c>
      <c r="H1283" t="s">
        <v>1370</v>
      </c>
      <c r="I1283">
        <v>18.46</v>
      </c>
      <c r="J1283">
        <v>4</v>
      </c>
      <c r="K1283">
        <v>6.92</v>
      </c>
      <c r="L1283" t="str">
        <f t="shared" si="63"/>
        <v>Yes</v>
      </c>
    </row>
    <row r="1284" spans="1:12" x14ac:dyDescent="0.25">
      <c r="A1284" s="1">
        <v>41905</v>
      </c>
      <c r="B1284" s="2">
        <f t="shared" si="61"/>
        <v>2014</v>
      </c>
      <c r="C1284" s="2">
        <f t="shared" si="62"/>
        <v>9</v>
      </c>
      <c r="D1284" t="s">
        <v>1371</v>
      </c>
      <c r="E1284" t="s">
        <v>59</v>
      </c>
      <c r="F1284" t="s">
        <v>11</v>
      </c>
      <c r="G1284" t="s">
        <v>24</v>
      </c>
      <c r="H1284" t="s">
        <v>103</v>
      </c>
      <c r="I1284">
        <v>9.84</v>
      </c>
      <c r="J1284">
        <v>3</v>
      </c>
      <c r="K1284">
        <v>2.85</v>
      </c>
      <c r="L1284" t="str">
        <f t="shared" si="63"/>
        <v>Yes</v>
      </c>
    </row>
    <row r="1285" spans="1:12" x14ac:dyDescent="0.25">
      <c r="A1285" s="1">
        <v>41905</v>
      </c>
      <c r="B1285" s="2">
        <f t="shared" si="61"/>
        <v>2014</v>
      </c>
      <c r="C1285" s="2">
        <f t="shared" si="62"/>
        <v>9</v>
      </c>
      <c r="D1285" t="s">
        <v>1371</v>
      </c>
      <c r="E1285" t="s">
        <v>59</v>
      </c>
      <c r="F1285" t="s">
        <v>11</v>
      </c>
      <c r="G1285" t="s">
        <v>20</v>
      </c>
      <c r="H1285" t="s">
        <v>1372</v>
      </c>
      <c r="I1285">
        <v>34.5</v>
      </c>
      <c r="J1285">
        <v>3</v>
      </c>
      <c r="K1285">
        <v>15.53</v>
      </c>
      <c r="L1285" t="str">
        <f t="shared" si="63"/>
        <v>Yes</v>
      </c>
    </row>
    <row r="1286" spans="1:12" x14ac:dyDescent="0.25">
      <c r="A1286" s="1">
        <v>41906</v>
      </c>
      <c r="B1286" s="2">
        <f t="shared" si="61"/>
        <v>2014</v>
      </c>
      <c r="C1286" s="2">
        <f t="shared" si="62"/>
        <v>9</v>
      </c>
      <c r="D1286" t="s">
        <v>1373</v>
      </c>
      <c r="E1286" t="s">
        <v>27</v>
      </c>
      <c r="F1286" t="s">
        <v>11</v>
      </c>
      <c r="G1286" t="s">
        <v>18</v>
      </c>
      <c r="H1286" t="s">
        <v>1374</v>
      </c>
      <c r="I1286">
        <v>211.96</v>
      </c>
      <c r="J1286">
        <v>4</v>
      </c>
      <c r="K1286">
        <v>8.48</v>
      </c>
      <c r="L1286" t="str">
        <f t="shared" si="63"/>
        <v>Yes</v>
      </c>
    </row>
    <row r="1287" spans="1:12" x14ac:dyDescent="0.25">
      <c r="A1287" s="1">
        <v>41907</v>
      </c>
      <c r="B1287" s="2">
        <f t="shared" si="61"/>
        <v>2014</v>
      </c>
      <c r="C1287" s="2">
        <f t="shared" si="62"/>
        <v>9</v>
      </c>
      <c r="D1287" t="s">
        <v>1375</v>
      </c>
      <c r="E1287" t="s">
        <v>10</v>
      </c>
      <c r="F1287" t="s">
        <v>11</v>
      </c>
      <c r="G1287" t="s">
        <v>12</v>
      </c>
      <c r="H1287" t="s">
        <v>1376</v>
      </c>
      <c r="I1287">
        <v>33.79</v>
      </c>
      <c r="J1287">
        <v>8</v>
      </c>
      <c r="K1287">
        <v>10.56</v>
      </c>
      <c r="L1287" t="str">
        <f t="shared" si="63"/>
        <v>Yes</v>
      </c>
    </row>
    <row r="1288" spans="1:12" x14ac:dyDescent="0.25">
      <c r="A1288" s="1">
        <v>41907</v>
      </c>
      <c r="B1288" s="2">
        <f t="shared" si="61"/>
        <v>2014</v>
      </c>
      <c r="C1288" s="2">
        <f t="shared" si="62"/>
        <v>9</v>
      </c>
      <c r="D1288" t="s">
        <v>1375</v>
      </c>
      <c r="E1288" t="s">
        <v>10</v>
      </c>
      <c r="F1288" t="s">
        <v>34</v>
      </c>
      <c r="G1288" t="s">
        <v>74</v>
      </c>
      <c r="H1288" t="s">
        <v>777</v>
      </c>
      <c r="I1288">
        <v>300.52999999999997</v>
      </c>
      <c r="J1288">
        <v>2</v>
      </c>
      <c r="K1288">
        <v>-97.23</v>
      </c>
      <c r="L1288" t="str">
        <f t="shared" si="63"/>
        <v>No</v>
      </c>
    </row>
    <row r="1289" spans="1:12" x14ac:dyDescent="0.25">
      <c r="A1289" s="1">
        <v>41907</v>
      </c>
      <c r="B1289" s="2">
        <f t="shared" si="61"/>
        <v>2014</v>
      </c>
      <c r="C1289" s="2">
        <f t="shared" si="62"/>
        <v>9</v>
      </c>
      <c r="D1289" t="s">
        <v>1375</v>
      </c>
      <c r="E1289" t="s">
        <v>10</v>
      </c>
      <c r="F1289" t="s">
        <v>11</v>
      </c>
      <c r="G1289" t="s">
        <v>20</v>
      </c>
      <c r="H1289" t="s">
        <v>1377</v>
      </c>
      <c r="I1289">
        <v>2.72</v>
      </c>
      <c r="J1289">
        <v>2</v>
      </c>
      <c r="K1289">
        <v>-4.3600000000000003</v>
      </c>
      <c r="L1289" t="str">
        <f t="shared" si="63"/>
        <v>No</v>
      </c>
    </row>
    <row r="1290" spans="1:12" x14ac:dyDescent="0.25">
      <c r="A1290" s="1">
        <v>41907</v>
      </c>
      <c r="B1290" s="2">
        <f t="shared" si="61"/>
        <v>2014</v>
      </c>
      <c r="C1290" s="2">
        <f t="shared" si="62"/>
        <v>9</v>
      </c>
      <c r="D1290" t="s">
        <v>1375</v>
      </c>
      <c r="E1290" t="s">
        <v>10</v>
      </c>
      <c r="F1290" t="s">
        <v>11</v>
      </c>
      <c r="G1290" t="s">
        <v>63</v>
      </c>
      <c r="H1290" t="s">
        <v>396</v>
      </c>
      <c r="I1290">
        <v>3.26</v>
      </c>
      <c r="J1290">
        <v>2</v>
      </c>
      <c r="K1290">
        <v>1.1000000000000001</v>
      </c>
      <c r="L1290" t="str">
        <f t="shared" si="63"/>
        <v>Yes</v>
      </c>
    </row>
    <row r="1291" spans="1:12" x14ac:dyDescent="0.25">
      <c r="A1291" s="1">
        <v>41907</v>
      </c>
      <c r="B1291" s="2">
        <f t="shared" si="61"/>
        <v>2014</v>
      </c>
      <c r="C1291" s="2">
        <f t="shared" si="62"/>
        <v>9</v>
      </c>
      <c r="D1291" t="s">
        <v>1378</v>
      </c>
      <c r="E1291" t="s">
        <v>278</v>
      </c>
      <c r="F1291" t="s">
        <v>11</v>
      </c>
      <c r="G1291" t="s">
        <v>24</v>
      </c>
      <c r="H1291" t="s">
        <v>147</v>
      </c>
      <c r="I1291">
        <v>14.58</v>
      </c>
      <c r="J1291">
        <v>2</v>
      </c>
      <c r="K1291">
        <v>2.37</v>
      </c>
      <c r="L1291" t="str">
        <f t="shared" si="63"/>
        <v>Yes</v>
      </c>
    </row>
    <row r="1292" spans="1:12" x14ac:dyDescent="0.25">
      <c r="A1292" s="1">
        <v>41908</v>
      </c>
      <c r="B1292" s="2">
        <f t="shared" ref="B1292:B1355" si="64">YEAR(A1292)</f>
        <v>2014</v>
      </c>
      <c r="C1292" s="2">
        <f t="shared" si="62"/>
        <v>9</v>
      </c>
      <c r="D1292" t="s">
        <v>1254</v>
      </c>
      <c r="E1292" t="s">
        <v>27</v>
      </c>
      <c r="F1292" t="s">
        <v>34</v>
      </c>
      <c r="G1292" t="s">
        <v>35</v>
      </c>
      <c r="H1292" t="s">
        <v>1379</v>
      </c>
      <c r="I1292">
        <v>145.57</v>
      </c>
      <c r="J1292">
        <v>2</v>
      </c>
      <c r="K1292">
        <v>0</v>
      </c>
      <c r="L1292" t="str">
        <f t="shared" si="63"/>
        <v>Break-Even</v>
      </c>
    </row>
    <row r="1293" spans="1:12" x14ac:dyDescent="0.25">
      <c r="A1293" s="1">
        <v>41908</v>
      </c>
      <c r="B1293" s="2">
        <f t="shared" si="64"/>
        <v>2014</v>
      </c>
      <c r="C1293" s="2">
        <f t="shared" si="62"/>
        <v>9</v>
      </c>
      <c r="D1293" t="s">
        <v>1343</v>
      </c>
      <c r="E1293" t="s">
        <v>10</v>
      </c>
      <c r="F1293" t="s">
        <v>11</v>
      </c>
      <c r="G1293" t="s">
        <v>20</v>
      </c>
      <c r="H1293" t="s">
        <v>1380</v>
      </c>
      <c r="I1293">
        <v>0.88</v>
      </c>
      <c r="J1293">
        <v>1</v>
      </c>
      <c r="K1293">
        <v>-1.4</v>
      </c>
      <c r="L1293" t="str">
        <f t="shared" si="63"/>
        <v>No</v>
      </c>
    </row>
    <row r="1294" spans="1:12" x14ac:dyDescent="0.25">
      <c r="A1294" s="1">
        <v>41908</v>
      </c>
      <c r="B1294" s="2">
        <f t="shared" si="64"/>
        <v>2014</v>
      </c>
      <c r="C1294" s="2">
        <f t="shared" si="62"/>
        <v>9</v>
      </c>
      <c r="D1294" t="s">
        <v>1381</v>
      </c>
      <c r="E1294" t="s">
        <v>23</v>
      </c>
      <c r="F1294" t="s">
        <v>11</v>
      </c>
      <c r="G1294" t="s">
        <v>92</v>
      </c>
      <c r="H1294" t="s">
        <v>1382</v>
      </c>
      <c r="I1294">
        <v>143.94999999999999</v>
      </c>
      <c r="J1294">
        <v>3</v>
      </c>
      <c r="K1294">
        <v>14.4</v>
      </c>
      <c r="L1294" t="str">
        <f t="shared" si="63"/>
        <v>Yes</v>
      </c>
    </row>
    <row r="1295" spans="1:12" x14ac:dyDescent="0.25">
      <c r="A1295" s="1">
        <v>41908</v>
      </c>
      <c r="B1295" s="2">
        <f t="shared" si="64"/>
        <v>2014</v>
      </c>
      <c r="C1295" s="2">
        <f t="shared" si="62"/>
        <v>9</v>
      </c>
      <c r="D1295" t="s">
        <v>1383</v>
      </c>
      <c r="E1295" t="s">
        <v>164</v>
      </c>
      <c r="F1295" t="s">
        <v>11</v>
      </c>
      <c r="G1295" t="s">
        <v>18</v>
      </c>
      <c r="H1295" t="s">
        <v>1384</v>
      </c>
      <c r="I1295">
        <v>310.12</v>
      </c>
      <c r="J1295">
        <v>2</v>
      </c>
      <c r="K1295">
        <v>80.63</v>
      </c>
      <c r="L1295" t="str">
        <f t="shared" si="63"/>
        <v>Yes</v>
      </c>
    </row>
    <row r="1296" spans="1:12" x14ac:dyDescent="0.25">
      <c r="A1296" s="1">
        <v>41908</v>
      </c>
      <c r="B1296" s="2">
        <f t="shared" si="64"/>
        <v>2014</v>
      </c>
      <c r="C1296" s="2">
        <f t="shared" si="62"/>
        <v>9</v>
      </c>
      <c r="D1296" t="s">
        <v>1385</v>
      </c>
      <c r="E1296" t="s">
        <v>27</v>
      </c>
      <c r="F1296" t="s">
        <v>34</v>
      </c>
      <c r="G1296" t="s">
        <v>35</v>
      </c>
      <c r="H1296" t="s">
        <v>864</v>
      </c>
      <c r="I1296">
        <v>585.54999999999995</v>
      </c>
      <c r="J1296">
        <v>3</v>
      </c>
      <c r="K1296">
        <v>73.19</v>
      </c>
      <c r="L1296" t="str">
        <f t="shared" si="63"/>
        <v>Yes</v>
      </c>
    </row>
    <row r="1297" spans="1:12" x14ac:dyDescent="0.25">
      <c r="A1297" s="1">
        <v>41908</v>
      </c>
      <c r="B1297" s="2">
        <f t="shared" si="64"/>
        <v>2014</v>
      </c>
      <c r="C1297" s="2">
        <f t="shared" si="62"/>
        <v>9</v>
      </c>
      <c r="D1297" t="s">
        <v>1385</v>
      </c>
      <c r="E1297" t="s">
        <v>27</v>
      </c>
      <c r="F1297" t="s">
        <v>11</v>
      </c>
      <c r="G1297" t="s">
        <v>12</v>
      </c>
      <c r="H1297" t="s">
        <v>1365</v>
      </c>
      <c r="I1297">
        <v>19.440000000000001</v>
      </c>
      <c r="J1297">
        <v>3</v>
      </c>
      <c r="K1297">
        <v>9.33</v>
      </c>
      <c r="L1297" t="str">
        <f t="shared" si="63"/>
        <v>Yes</v>
      </c>
    </row>
    <row r="1298" spans="1:12" x14ac:dyDescent="0.25">
      <c r="A1298" s="1">
        <v>41908</v>
      </c>
      <c r="B1298" s="2">
        <f t="shared" si="64"/>
        <v>2014</v>
      </c>
      <c r="C1298" s="2">
        <f t="shared" si="62"/>
        <v>9</v>
      </c>
      <c r="D1298" t="s">
        <v>270</v>
      </c>
      <c r="E1298" t="s">
        <v>23</v>
      </c>
      <c r="F1298" t="s">
        <v>11</v>
      </c>
      <c r="G1298" t="s">
        <v>20</v>
      </c>
      <c r="H1298" t="s">
        <v>1386</v>
      </c>
      <c r="I1298">
        <v>5.97</v>
      </c>
      <c r="J1298">
        <v>5</v>
      </c>
      <c r="K1298">
        <v>-4.58</v>
      </c>
      <c r="L1298" t="str">
        <f t="shared" si="63"/>
        <v>No</v>
      </c>
    </row>
    <row r="1299" spans="1:12" x14ac:dyDescent="0.25">
      <c r="A1299" s="1">
        <v>41908</v>
      </c>
      <c r="B1299" s="2">
        <f t="shared" si="64"/>
        <v>2014</v>
      </c>
      <c r="C1299" s="2">
        <f t="shared" si="62"/>
        <v>9</v>
      </c>
      <c r="D1299" t="s">
        <v>270</v>
      </c>
      <c r="E1299" t="s">
        <v>23</v>
      </c>
      <c r="F1299" t="s">
        <v>34</v>
      </c>
      <c r="G1299" t="s">
        <v>47</v>
      </c>
      <c r="H1299" t="s">
        <v>86</v>
      </c>
      <c r="I1299">
        <v>21.18</v>
      </c>
      <c r="J1299">
        <v>1</v>
      </c>
      <c r="K1299">
        <v>4.7699999999999996</v>
      </c>
      <c r="L1299" t="str">
        <f t="shared" si="63"/>
        <v>Yes</v>
      </c>
    </row>
    <row r="1300" spans="1:12" x14ac:dyDescent="0.25">
      <c r="A1300" s="1">
        <v>41908</v>
      </c>
      <c r="B1300" s="2">
        <f t="shared" si="64"/>
        <v>2014</v>
      </c>
      <c r="C1300" s="2">
        <f t="shared" si="62"/>
        <v>9</v>
      </c>
      <c r="D1300" t="s">
        <v>270</v>
      </c>
      <c r="E1300" t="s">
        <v>23</v>
      </c>
      <c r="F1300" t="s">
        <v>11</v>
      </c>
      <c r="G1300" t="s">
        <v>92</v>
      </c>
      <c r="H1300" t="s">
        <v>1387</v>
      </c>
      <c r="I1300">
        <v>41.38</v>
      </c>
      <c r="J1300">
        <v>6</v>
      </c>
      <c r="K1300">
        <v>3.1</v>
      </c>
      <c r="L1300" t="str">
        <f t="shared" si="63"/>
        <v>Yes</v>
      </c>
    </row>
    <row r="1301" spans="1:12" x14ac:dyDescent="0.25">
      <c r="A1301" s="1">
        <v>41908</v>
      </c>
      <c r="B1301" s="2">
        <f t="shared" si="64"/>
        <v>2014</v>
      </c>
      <c r="C1301" s="2">
        <f t="shared" si="62"/>
        <v>9</v>
      </c>
      <c r="D1301" t="s">
        <v>564</v>
      </c>
      <c r="E1301" t="s">
        <v>78</v>
      </c>
      <c r="F1301" t="s">
        <v>11</v>
      </c>
      <c r="G1301" t="s">
        <v>92</v>
      </c>
      <c r="H1301" t="s">
        <v>1388</v>
      </c>
      <c r="I1301">
        <v>16.7</v>
      </c>
      <c r="J1301">
        <v>6</v>
      </c>
      <c r="K1301">
        <v>1.25</v>
      </c>
      <c r="L1301" t="str">
        <f t="shared" si="63"/>
        <v>Yes</v>
      </c>
    </row>
    <row r="1302" spans="1:12" x14ac:dyDescent="0.25">
      <c r="A1302" s="1">
        <v>41908</v>
      </c>
      <c r="B1302" s="2">
        <f t="shared" si="64"/>
        <v>2014</v>
      </c>
      <c r="C1302" s="2">
        <f t="shared" si="62"/>
        <v>9</v>
      </c>
      <c r="D1302" t="s">
        <v>564</v>
      </c>
      <c r="E1302" t="s">
        <v>78</v>
      </c>
      <c r="F1302" t="s">
        <v>39</v>
      </c>
      <c r="G1302" t="s">
        <v>52</v>
      </c>
      <c r="H1302" t="s">
        <v>1389</v>
      </c>
      <c r="I1302">
        <v>3.15</v>
      </c>
      <c r="J1302">
        <v>2</v>
      </c>
      <c r="K1302">
        <v>0.47</v>
      </c>
      <c r="L1302" t="str">
        <f t="shared" si="63"/>
        <v>Yes</v>
      </c>
    </row>
    <row r="1303" spans="1:12" x14ac:dyDescent="0.25">
      <c r="A1303" s="1">
        <v>41908</v>
      </c>
      <c r="B1303" s="2">
        <f t="shared" si="64"/>
        <v>2014</v>
      </c>
      <c r="C1303" s="2">
        <f t="shared" si="62"/>
        <v>9</v>
      </c>
      <c r="D1303" t="s">
        <v>564</v>
      </c>
      <c r="E1303" t="s">
        <v>78</v>
      </c>
      <c r="F1303" t="s">
        <v>11</v>
      </c>
      <c r="G1303" t="s">
        <v>12</v>
      </c>
      <c r="H1303" t="s">
        <v>13</v>
      </c>
      <c r="I1303">
        <v>32.9</v>
      </c>
      <c r="J1303">
        <v>4</v>
      </c>
      <c r="K1303">
        <v>11.1</v>
      </c>
      <c r="L1303" t="str">
        <f t="shared" si="63"/>
        <v>Yes</v>
      </c>
    </row>
    <row r="1304" spans="1:12" x14ac:dyDescent="0.25">
      <c r="A1304" s="1">
        <v>41908</v>
      </c>
      <c r="B1304" s="2">
        <f t="shared" si="64"/>
        <v>2014</v>
      </c>
      <c r="C1304" s="2">
        <f t="shared" si="62"/>
        <v>9</v>
      </c>
      <c r="D1304" t="s">
        <v>77</v>
      </c>
      <c r="E1304" t="s">
        <v>15</v>
      </c>
      <c r="F1304" t="s">
        <v>39</v>
      </c>
      <c r="G1304" t="s">
        <v>52</v>
      </c>
      <c r="H1304" t="s">
        <v>1390</v>
      </c>
      <c r="I1304">
        <v>153.82</v>
      </c>
      <c r="J1304">
        <v>11</v>
      </c>
      <c r="K1304">
        <v>38.46</v>
      </c>
      <c r="L1304" t="str">
        <f t="shared" si="63"/>
        <v>Yes</v>
      </c>
    </row>
    <row r="1305" spans="1:12" x14ac:dyDescent="0.25">
      <c r="A1305" s="1">
        <v>41909</v>
      </c>
      <c r="B1305" s="2">
        <f t="shared" si="64"/>
        <v>2014</v>
      </c>
      <c r="C1305" s="2">
        <f t="shared" si="62"/>
        <v>9</v>
      </c>
      <c r="D1305" t="s">
        <v>355</v>
      </c>
      <c r="E1305" t="s">
        <v>177</v>
      </c>
      <c r="F1305" t="s">
        <v>34</v>
      </c>
      <c r="G1305" t="s">
        <v>47</v>
      </c>
      <c r="H1305" t="s">
        <v>1391</v>
      </c>
      <c r="I1305">
        <v>87.54</v>
      </c>
      <c r="J1305">
        <v>3</v>
      </c>
      <c r="K1305">
        <v>37.64</v>
      </c>
      <c r="L1305" t="str">
        <f t="shared" si="63"/>
        <v>Yes</v>
      </c>
    </row>
    <row r="1306" spans="1:12" x14ac:dyDescent="0.25">
      <c r="A1306" s="1">
        <v>41909</v>
      </c>
      <c r="B1306" s="2">
        <f t="shared" si="64"/>
        <v>2014</v>
      </c>
      <c r="C1306" s="2">
        <f t="shared" si="62"/>
        <v>9</v>
      </c>
      <c r="D1306" t="s">
        <v>1392</v>
      </c>
      <c r="E1306" t="s">
        <v>27</v>
      </c>
      <c r="F1306" t="s">
        <v>34</v>
      </c>
      <c r="G1306" t="s">
        <v>35</v>
      </c>
      <c r="H1306" t="s">
        <v>542</v>
      </c>
      <c r="I1306">
        <v>603.91999999999996</v>
      </c>
      <c r="J1306">
        <v>5</v>
      </c>
      <c r="K1306">
        <v>45.29</v>
      </c>
      <c r="L1306" t="str">
        <f t="shared" si="63"/>
        <v>Yes</v>
      </c>
    </row>
    <row r="1307" spans="1:12" x14ac:dyDescent="0.25">
      <c r="A1307" s="1">
        <v>41909</v>
      </c>
      <c r="B1307" s="2">
        <f t="shared" si="64"/>
        <v>2014</v>
      </c>
      <c r="C1307" s="2">
        <f t="shared" si="62"/>
        <v>9</v>
      </c>
      <c r="D1307" t="s">
        <v>1392</v>
      </c>
      <c r="E1307" t="s">
        <v>27</v>
      </c>
      <c r="F1307" t="s">
        <v>11</v>
      </c>
      <c r="G1307" t="s">
        <v>12</v>
      </c>
      <c r="H1307" t="s">
        <v>360</v>
      </c>
      <c r="I1307">
        <v>81.98</v>
      </c>
      <c r="J1307">
        <v>2</v>
      </c>
      <c r="K1307">
        <v>40.17</v>
      </c>
      <c r="L1307" t="str">
        <f t="shared" si="63"/>
        <v>Yes</v>
      </c>
    </row>
    <row r="1308" spans="1:12" x14ac:dyDescent="0.25">
      <c r="A1308" s="1">
        <v>41910</v>
      </c>
      <c r="B1308" s="2">
        <f t="shared" si="64"/>
        <v>2014</v>
      </c>
      <c r="C1308" s="2">
        <f t="shared" si="62"/>
        <v>9</v>
      </c>
      <c r="D1308" t="s">
        <v>1393</v>
      </c>
      <c r="E1308" t="s">
        <v>434</v>
      </c>
      <c r="F1308" t="s">
        <v>11</v>
      </c>
      <c r="G1308" t="s">
        <v>18</v>
      </c>
      <c r="H1308" t="s">
        <v>1331</v>
      </c>
      <c r="I1308">
        <v>46.26</v>
      </c>
      <c r="J1308">
        <v>3</v>
      </c>
      <c r="K1308">
        <v>12.49</v>
      </c>
      <c r="L1308" t="str">
        <f t="shared" si="63"/>
        <v>Yes</v>
      </c>
    </row>
    <row r="1309" spans="1:12" x14ac:dyDescent="0.25">
      <c r="A1309" s="1">
        <v>41910</v>
      </c>
      <c r="B1309" s="2">
        <f t="shared" si="64"/>
        <v>2014</v>
      </c>
      <c r="C1309" s="2">
        <f t="shared" si="62"/>
        <v>9</v>
      </c>
      <c r="D1309" t="s">
        <v>1394</v>
      </c>
      <c r="E1309" t="s">
        <v>245</v>
      </c>
      <c r="F1309" t="s">
        <v>11</v>
      </c>
      <c r="G1309" t="s">
        <v>12</v>
      </c>
      <c r="H1309" t="s">
        <v>1395</v>
      </c>
      <c r="I1309">
        <v>96.26</v>
      </c>
      <c r="J1309">
        <v>8</v>
      </c>
      <c r="K1309">
        <v>31.28</v>
      </c>
      <c r="L1309" t="str">
        <f t="shared" si="63"/>
        <v>Yes</v>
      </c>
    </row>
    <row r="1310" spans="1:12" x14ac:dyDescent="0.25">
      <c r="A1310" s="1">
        <v>41910</v>
      </c>
      <c r="B1310" s="2">
        <f t="shared" si="64"/>
        <v>2014</v>
      </c>
      <c r="C1310" s="2">
        <f t="shared" si="62"/>
        <v>9</v>
      </c>
      <c r="D1310" t="s">
        <v>1394</v>
      </c>
      <c r="E1310" t="s">
        <v>245</v>
      </c>
      <c r="F1310" t="s">
        <v>11</v>
      </c>
      <c r="G1310" t="s">
        <v>12</v>
      </c>
      <c r="H1310" t="s">
        <v>127</v>
      </c>
      <c r="I1310">
        <v>10.69</v>
      </c>
      <c r="J1310">
        <v>2</v>
      </c>
      <c r="K1310">
        <v>3.74</v>
      </c>
      <c r="L1310" t="str">
        <f t="shared" si="63"/>
        <v>Yes</v>
      </c>
    </row>
    <row r="1311" spans="1:12" x14ac:dyDescent="0.25">
      <c r="A1311" s="1">
        <v>41910</v>
      </c>
      <c r="B1311" s="2">
        <f t="shared" si="64"/>
        <v>2014</v>
      </c>
      <c r="C1311" s="2">
        <f t="shared" si="62"/>
        <v>9</v>
      </c>
      <c r="D1311" t="s">
        <v>109</v>
      </c>
      <c r="E1311" t="s">
        <v>123</v>
      </c>
      <c r="F1311" t="s">
        <v>34</v>
      </c>
      <c r="G1311" t="s">
        <v>47</v>
      </c>
      <c r="H1311" t="s">
        <v>1396</v>
      </c>
      <c r="I1311">
        <v>337.09</v>
      </c>
      <c r="J1311">
        <v>4</v>
      </c>
      <c r="K1311">
        <v>16.850000000000001</v>
      </c>
      <c r="L1311" t="str">
        <f t="shared" si="63"/>
        <v>Yes</v>
      </c>
    </row>
    <row r="1312" spans="1:12" x14ac:dyDescent="0.25">
      <c r="A1312" s="1">
        <v>41911</v>
      </c>
      <c r="B1312" s="2">
        <f t="shared" si="64"/>
        <v>2014</v>
      </c>
      <c r="C1312" s="2">
        <f t="shared" si="62"/>
        <v>9</v>
      </c>
      <c r="D1312" t="s">
        <v>1152</v>
      </c>
      <c r="E1312" t="s">
        <v>27</v>
      </c>
      <c r="F1312" t="s">
        <v>34</v>
      </c>
      <c r="G1312" t="s">
        <v>47</v>
      </c>
      <c r="H1312" t="s">
        <v>1397</v>
      </c>
      <c r="I1312">
        <v>204.6</v>
      </c>
      <c r="J1312">
        <v>2</v>
      </c>
      <c r="K1312">
        <v>53.2</v>
      </c>
      <c r="L1312" t="str">
        <f t="shared" si="63"/>
        <v>Yes</v>
      </c>
    </row>
    <row r="1313" spans="1:12" x14ac:dyDescent="0.25">
      <c r="A1313" s="1">
        <v>41911</v>
      </c>
      <c r="B1313" s="2">
        <f t="shared" si="64"/>
        <v>2014</v>
      </c>
      <c r="C1313" s="2">
        <f t="shared" si="62"/>
        <v>9</v>
      </c>
      <c r="D1313" t="s">
        <v>1152</v>
      </c>
      <c r="E1313" t="s">
        <v>27</v>
      </c>
      <c r="F1313" t="s">
        <v>11</v>
      </c>
      <c r="G1313" t="s">
        <v>43</v>
      </c>
      <c r="H1313" t="s">
        <v>282</v>
      </c>
      <c r="I1313">
        <v>8.7200000000000006</v>
      </c>
      <c r="J1313">
        <v>4</v>
      </c>
      <c r="K1313">
        <v>2.88</v>
      </c>
      <c r="L1313" t="str">
        <f t="shared" si="63"/>
        <v>Yes</v>
      </c>
    </row>
    <row r="1314" spans="1:12" x14ac:dyDescent="0.25">
      <c r="A1314" s="1">
        <v>41911</v>
      </c>
      <c r="B1314" s="2">
        <f t="shared" si="64"/>
        <v>2014</v>
      </c>
      <c r="C1314" s="2">
        <f t="shared" si="62"/>
        <v>9</v>
      </c>
      <c r="D1314" t="s">
        <v>1152</v>
      </c>
      <c r="E1314" t="s">
        <v>27</v>
      </c>
      <c r="F1314" t="s">
        <v>11</v>
      </c>
      <c r="G1314" t="s">
        <v>12</v>
      </c>
      <c r="H1314" t="s">
        <v>1398</v>
      </c>
      <c r="I1314">
        <v>6.48</v>
      </c>
      <c r="J1314">
        <v>1</v>
      </c>
      <c r="K1314">
        <v>3.11</v>
      </c>
      <c r="L1314" t="str">
        <f t="shared" si="63"/>
        <v>Yes</v>
      </c>
    </row>
    <row r="1315" spans="1:12" x14ac:dyDescent="0.25">
      <c r="A1315" s="1">
        <v>41911</v>
      </c>
      <c r="B1315" s="2">
        <f t="shared" si="64"/>
        <v>2014</v>
      </c>
      <c r="C1315" s="2">
        <f t="shared" si="62"/>
        <v>9</v>
      </c>
      <c r="D1315" t="s">
        <v>1152</v>
      </c>
      <c r="E1315" t="s">
        <v>27</v>
      </c>
      <c r="F1315" t="s">
        <v>39</v>
      </c>
      <c r="G1315" t="s">
        <v>302</v>
      </c>
      <c r="H1315" t="s">
        <v>1399</v>
      </c>
      <c r="I1315">
        <v>686.32</v>
      </c>
      <c r="J1315">
        <v>2</v>
      </c>
      <c r="K1315">
        <v>223.05</v>
      </c>
      <c r="L1315" t="str">
        <f t="shared" si="63"/>
        <v>Yes</v>
      </c>
    </row>
    <row r="1316" spans="1:12" x14ac:dyDescent="0.25">
      <c r="A1316" s="1">
        <v>41911</v>
      </c>
      <c r="B1316" s="2">
        <f t="shared" si="64"/>
        <v>2014</v>
      </c>
      <c r="C1316" s="2">
        <f t="shared" si="62"/>
        <v>9</v>
      </c>
      <c r="D1316" t="s">
        <v>1152</v>
      </c>
      <c r="E1316" t="s">
        <v>27</v>
      </c>
      <c r="F1316" t="s">
        <v>11</v>
      </c>
      <c r="G1316" t="s">
        <v>18</v>
      </c>
      <c r="H1316" t="s">
        <v>1400</v>
      </c>
      <c r="I1316">
        <v>62.18</v>
      </c>
      <c r="J1316">
        <v>1</v>
      </c>
      <c r="K1316">
        <v>16.79</v>
      </c>
      <c r="L1316" t="str">
        <f t="shared" si="63"/>
        <v>Yes</v>
      </c>
    </row>
    <row r="1317" spans="1:12" x14ac:dyDescent="0.25">
      <c r="A1317" s="1">
        <v>41911</v>
      </c>
      <c r="B1317" s="2">
        <f t="shared" si="64"/>
        <v>2014</v>
      </c>
      <c r="C1317" s="2">
        <f t="shared" si="62"/>
        <v>9</v>
      </c>
      <c r="D1317" t="s">
        <v>1401</v>
      </c>
      <c r="E1317" t="s">
        <v>23</v>
      </c>
      <c r="F1317" t="s">
        <v>11</v>
      </c>
      <c r="G1317" t="s">
        <v>24</v>
      </c>
      <c r="H1317" t="s">
        <v>841</v>
      </c>
      <c r="I1317">
        <v>4.22</v>
      </c>
      <c r="J1317">
        <v>3</v>
      </c>
      <c r="K1317">
        <v>1.48</v>
      </c>
      <c r="L1317" t="str">
        <f t="shared" si="63"/>
        <v>Yes</v>
      </c>
    </row>
    <row r="1318" spans="1:12" x14ac:dyDescent="0.25">
      <c r="A1318" s="1">
        <v>41911</v>
      </c>
      <c r="B1318" s="2">
        <f t="shared" si="64"/>
        <v>2014</v>
      </c>
      <c r="C1318" s="2">
        <f t="shared" si="62"/>
        <v>9</v>
      </c>
      <c r="D1318" t="s">
        <v>1401</v>
      </c>
      <c r="E1318" t="s">
        <v>23</v>
      </c>
      <c r="F1318" t="s">
        <v>34</v>
      </c>
      <c r="G1318" t="s">
        <v>145</v>
      </c>
      <c r="H1318" t="s">
        <v>322</v>
      </c>
      <c r="I1318">
        <v>409.27</v>
      </c>
      <c r="J1318">
        <v>2</v>
      </c>
      <c r="K1318">
        <v>-81.849999999999994</v>
      </c>
      <c r="L1318" t="str">
        <f t="shared" si="63"/>
        <v>No</v>
      </c>
    </row>
    <row r="1319" spans="1:12" x14ac:dyDescent="0.25">
      <c r="A1319" s="1">
        <v>41911</v>
      </c>
      <c r="B1319" s="2">
        <f t="shared" si="64"/>
        <v>2014</v>
      </c>
      <c r="C1319" s="2">
        <f t="shared" si="62"/>
        <v>9</v>
      </c>
      <c r="D1319" t="s">
        <v>1401</v>
      </c>
      <c r="E1319" t="s">
        <v>23</v>
      </c>
      <c r="F1319" t="s">
        <v>11</v>
      </c>
      <c r="G1319" t="s">
        <v>16</v>
      </c>
      <c r="H1319" t="s">
        <v>1402</v>
      </c>
      <c r="I1319">
        <v>55.44</v>
      </c>
      <c r="J1319">
        <v>11</v>
      </c>
      <c r="K1319">
        <v>18.02</v>
      </c>
      <c r="L1319" t="str">
        <f t="shared" si="63"/>
        <v>Yes</v>
      </c>
    </row>
    <row r="1320" spans="1:12" x14ac:dyDescent="0.25">
      <c r="A1320" s="1">
        <v>41911</v>
      </c>
      <c r="B1320" s="2">
        <f t="shared" si="64"/>
        <v>2014</v>
      </c>
      <c r="C1320" s="2">
        <f t="shared" si="62"/>
        <v>9</v>
      </c>
      <c r="D1320" t="s">
        <v>1401</v>
      </c>
      <c r="E1320" t="s">
        <v>23</v>
      </c>
      <c r="F1320" t="s">
        <v>11</v>
      </c>
      <c r="G1320" t="s">
        <v>12</v>
      </c>
      <c r="H1320" t="s">
        <v>1403</v>
      </c>
      <c r="I1320">
        <v>20.93</v>
      </c>
      <c r="J1320">
        <v>4</v>
      </c>
      <c r="K1320">
        <v>6.8</v>
      </c>
      <c r="L1320" t="str">
        <f t="shared" si="63"/>
        <v>Yes</v>
      </c>
    </row>
    <row r="1321" spans="1:12" x14ac:dyDescent="0.25">
      <c r="A1321" s="1">
        <v>41911</v>
      </c>
      <c r="B1321" s="2">
        <f t="shared" si="64"/>
        <v>2014</v>
      </c>
      <c r="C1321" s="2">
        <f t="shared" si="62"/>
        <v>9</v>
      </c>
      <c r="D1321" t="s">
        <v>1401</v>
      </c>
      <c r="E1321" t="s">
        <v>23</v>
      </c>
      <c r="F1321" t="s">
        <v>11</v>
      </c>
      <c r="G1321" t="s">
        <v>18</v>
      </c>
      <c r="H1321" t="s">
        <v>1110</v>
      </c>
      <c r="I1321">
        <v>1801.63</v>
      </c>
      <c r="J1321">
        <v>6</v>
      </c>
      <c r="K1321">
        <v>-337.81</v>
      </c>
      <c r="L1321" t="str">
        <f t="shared" si="63"/>
        <v>No</v>
      </c>
    </row>
    <row r="1322" spans="1:12" x14ac:dyDescent="0.25">
      <c r="A1322" s="1">
        <v>41911</v>
      </c>
      <c r="B1322" s="2">
        <f t="shared" si="64"/>
        <v>2014</v>
      </c>
      <c r="C1322" s="2">
        <f t="shared" si="62"/>
        <v>9</v>
      </c>
      <c r="D1322" t="s">
        <v>1401</v>
      </c>
      <c r="E1322" t="s">
        <v>23</v>
      </c>
      <c r="F1322" t="s">
        <v>34</v>
      </c>
      <c r="G1322" t="s">
        <v>145</v>
      </c>
      <c r="H1322" t="s">
        <v>874</v>
      </c>
      <c r="I1322">
        <v>67.180000000000007</v>
      </c>
      <c r="J1322">
        <v>1</v>
      </c>
      <c r="K1322">
        <v>-20.149999999999999</v>
      </c>
      <c r="L1322" t="str">
        <f t="shared" si="63"/>
        <v>No</v>
      </c>
    </row>
    <row r="1323" spans="1:12" x14ac:dyDescent="0.25">
      <c r="A1323" s="1">
        <v>41911</v>
      </c>
      <c r="B1323" s="2">
        <f t="shared" si="64"/>
        <v>2014</v>
      </c>
      <c r="C1323" s="2">
        <f t="shared" si="62"/>
        <v>9</v>
      </c>
      <c r="D1323" t="s">
        <v>1181</v>
      </c>
      <c r="E1323" t="s">
        <v>164</v>
      </c>
      <c r="F1323" t="s">
        <v>34</v>
      </c>
      <c r="G1323" t="s">
        <v>47</v>
      </c>
      <c r="H1323" t="s">
        <v>1404</v>
      </c>
      <c r="I1323">
        <v>6.16</v>
      </c>
      <c r="J1323">
        <v>2</v>
      </c>
      <c r="K1323">
        <v>2.96</v>
      </c>
      <c r="L1323" t="str">
        <f t="shared" si="63"/>
        <v>Yes</v>
      </c>
    </row>
    <row r="1324" spans="1:12" x14ac:dyDescent="0.25">
      <c r="A1324" s="1">
        <v>41911</v>
      </c>
      <c r="B1324" s="2">
        <f t="shared" si="64"/>
        <v>2014</v>
      </c>
      <c r="C1324" s="2">
        <f t="shared" si="62"/>
        <v>9</v>
      </c>
      <c r="D1324" t="s">
        <v>1181</v>
      </c>
      <c r="E1324" t="s">
        <v>164</v>
      </c>
      <c r="F1324" t="s">
        <v>34</v>
      </c>
      <c r="G1324" t="s">
        <v>145</v>
      </c>
      <c r="H1324" t="s">
        <v>255</v>
      </c>
      <c r="I1324">
        <v>2348.8200000000002</v>
      </c>
      <c r="J1324">
        <v>9</v>
      </c>
      <c r="K1324">
        <v>399.3</v>
      </c>
      <c r="L1324" t="str">
        <f t="shared" si="63"/>
        <v>Yes</v>
      </c>
    </row>
    <row r="1325" spans="1:12" x14ac:dyDescent="0.25">
      <c r="A1325" s="1">
        <v>41911</v>
      </c>
      <c r="B1325" s="2">
        <f t="shared" si="64"/>
        <v>2014</v>
      </c>
      <c r="C1325" s="2">
        <f t="shared" si="62"/>
        <v>9</v>
      </c>
      <c r="D1325" t="s">
        <v>1405</v>
      </c>
      <c r="E1325" t="s">
        <v>149</v>
      </c>
      <c r="F1325" t="s">
        <v>11</v>
      </c>
      <c r="G1325" t="s">
        <v>18</v>
      </c>
      <c r="H1325" t="s">
        <v>1384</v>
      </c>
      <c r="I1325">
        <v>1395.54</v>
      </c>
      <c r="J1325">
        <v>9</v>
      </c>
      <c r="K1325">
        <v>362.84</v>
      </c>
      <c r="L1325" t="str">
        <f t="shared" si="63"/>
        <v>Yes</v>
      </c>
    </row>
    <row r="1326" spans="1:12" x14ac:dyDescent="0.25">
      <c r="A1326" s="1">
        <v>41911</v>
      </c>
      <c r="B1326" s="2">
        <f t="shared" si="64"/>
        <v>2014</v>
      </c>
      <c r="C1326" s="2">
        <f t="shared" si="62"/>
        <v>9</v>
      </c>
      <c r="D1326" t="s">
        <v>1405</v>
      </c>
      <c r="E1326" t="s">
        <v>149</v>
      </c>
      <c r="F1326" t="s">
        <v>34</v>
      </c>
      <c r="G1326" t="s">
        <v>47</v>
      </c>
      <c r="H1326" t="s">
        <v>1406</v>
      </c>
      <c r="I1326">
        <v>117.36</v>
      </c>
      <c r="J1326">
        <v>4</v>
      </c>
      <c r="K1326">
        <v>36.380000000000003</v>
      </c>
      <c r="L1326" t="str">
        <f t="shared" si="63"/>
        <v>Yes</v>
      </c>
    </row>
    <row r="1327" spans="1:12" x14ac:dyDescent="0.25">
      <c r="A1327" s="1">
        <v>41911</v>
      </c>
      <c r="B1327" s="2">
        <f t="shared" si="64"/>
        <v>2014</v>
      </c>
      <c r="C1327" s="2">
        <f t="shared" si="62"/>
        <v>9</v>
      </c>
      <c r="D1327" t="s">
        <v>1405</v>
      </c>
      <c r="E1327" t="s">
        <v>149</v>
      </c>
      <c r="F1327" t="s">
        <v>11</v>
      </c>
      <c r="G1327" t="s">
        <v>16</v>
      </c>
      <c r="H1327" t="s">
        <v>1407</v>
      </c>
      <c r="I1327">
        <v>18.899999999999999</v>
      </c>
      <c r="J1327">
        <v>3</v>
      </c>
      <c r="K1327">
        <v>8.69</v>
      </c>
      <c r="L1327" t="str">
        <f t="shared" si="63"/>
        <v>Yes</v>
      </c>
    </row>
    <row r="1328" spans="1:12" x14ac:dyDescent="0.25">
      <c r="A1328" s="1">
        <v>41911</v>
      </c>
      <c r="B1328" s="2">
        <f t="shared" si="64"/>
        <v>2014</v>
      </c>
      <c r="C1328" s="2">
        <f t="shared" si="62"/>
        <v>9</v>
      </c>
      <c r="D1328" t="s">
        <v>1405</v>
      </c>
      <c r="E1328" t="s">
        <v>149</v>
      </c>
      <c r="F1328" t="s">
        <v>11</v>
      </c>
      <c r="G1328" t="s">
        <v>12</v>
      </c>
      <c r="H1328" t="s">
        <v>1054</v>
      </c>
      <c r="I1328">
        <v>77.52</v>
      </c>
      <c r="J1328">
        <v>2</v>
      </c>
      <c r="K1328">
        <v>37.979999999999997</v>
      </c>
      <c r="L1328" t="str">
        <f t="shared" si="63"/>
        <v>Yes</v>
      </c>
    </row>
    <row r="1329" spans="1:12" x14ac:dyDescent="0.25">
      <c r="A1329" s="1">
        <v>41911</v>
      </c>
      <c r="B1329" s="2">
        <f t="shared" si="64"/>
        <v>2014</v>
      </c>
      <c r="C1329" s="2">
        <f t="shared" si="62"/>
        <v>9</v>
      </c>
      <c r="D1329" t="s">
        <v>1408</v>
      </c>
      <c r="E1329" t="s">
        <v>164</v>
      </c>
      <c r="F1329" t="s">
        <v>11</v>
      </c>
      <c r="G1329" t="s">
        <v>20</v>
      </c>
      <c r="H1329" t="s">
        <v>1409</v>
      </c>
      <c r="I1329">
        <v>10.050000000000001</v>
      </c>
      <c r="J1329">
        <v>2</v>
      </c>
      <c r="K1329">
        <v>3.14</v>
      </c>
      <c r="L1329" t="str">
        <f t="shared" si="63"/>
        <v>Yes</v>
      </c>
    </row>
    <row r="1330" spans="1:12" x14ac:dyDescent="0.25">
      <c r="A1330" s="1">
        <v>41911</v>
      </c>
      <c r="B1330" s="2">
        <f t="shared" si="64"/>
        <v>2014</v>
      </c>
      <c r="C1330" s="2">
        <f t="shared" si="62"/>
        <v>9</v>
      </c>
      <c r="D1330" t="s">
        <v>1408</v>
      </c>
      <c r="E1330" t="s">
        <v>164</v>
      </c>
      <c r="F1330" t="s">
        <v>11</v>
      </c>
      <c r="G1330" t="s">
        <v>18</v>
      </c>
      <c r="H1330" t="s">
        <v>1410</v>
      </c>
      <c r="I1330">
        <v>807.75</v>
      </c>
      <c r="J1330">
        <v>5</v>
      </c>
      <c r="K1330">
        <v>153.47</v>
      </c>
      <c r="L1330" t="str">
        <f t="shared" si="63"/>
        <v>Yes</v>
      </c>
    </row>
    <row r="1331" spans="1:12" x14ac:dyDescent="0.25">
      <c r="A1331" s="1">
        <v>41912</v>
      </c>
      <c r="B1331" s="2">
        <f t="shared" si="64"/>
        <v>2014</v>
      </c>
      <c r="C1331" s="2">
        <f t="shared" si="62"/>
        <v>9</v>
      </c>
      <c r="D1331" t="s">
        <v>889</v>
      </c>
      <c r="E1331" t="s">
        <v>149</v>
      </c>
      <c r="F1331" t="s">
        <v>11</v>
      </c>
      <c r="G1331" t="s">
        <v>12</v>
      </c>
      <c r="H1331" t="s">
        <v>1411</v>
      </c>
      <c r="I1331">
        <v>48.94</v>
      </c>
      <c r="J1331">
        <v>1</v>
      </c>
      <c r="K1331">
        <v>24.47</v>
      </c>
      <c r="L1331" t="str">
        <f t="shared" si="63"/>
        <v>Yes</v>
      </c>
    </row>
    <row r="1332" spans="1:12" x14ac:dyDescent="0.25">
      <c r="A1332" s="1">
        <v>41912</v>
      </c>
      <c r="B1332" s="2">
        <f t="shared" si="64"/>
        <v>2014</v>
      </c>
      <c r="C1332" s="2">
        <f t="shared" si="62"/>
        <v>9</v>
      </c>
      <c r="D1332" t="s">
        <v>1113</v>
      </c>
      <c r="E1332" t="s">
        <v>123</v>
      </c>
      <c r="F1332" t="s">
        <v>11</v>
      </c>
      <c r="G1332" t="s">
        <v>12</v>
      </c>
      <c r="H1332" t="s">
        <v>1365</v>
      </c>
      <c r="I1332">
        <v>15.55</v>
      </c>
      <c r="J1332">
        <v>3</v>
      </c>
      <c r="K1332">
        <v>5.44</v>
      </c>
      <c r="L1332" t="str">
        <f t="shared" si="63"/>
        <v>Yes</v>
      </c>
    </row>
    <row r="1333" spans="1:12" x14ac:dyDescent="0.25">
      <c r="A1333" s="1">
        <v>41912</v>
      </c>
      <c r="B1333" s="2">
        <f t="shared" si="64"/>
        <v>2014</v>
      </c>
      <c r="C1333" s="2">
        <f t="shared" si="62"/>
        <v>9</v>
      </c>
      <c r="D1333" t="s">
        <v>1412</v>
      </c>
      <c r="E1333" t="s">
        <v>120</v>
      </c>
      <c r="F1333" t="s">
        <v>11</v>
      </c>
      <c r="G1333" t="s">
        <v>92</v>
      </c>
      <c r="H1333" t="s">
        <v>617</v>
      </c>
      <c r="I1333">
        <v>69.22</v>
      </c>
      <c r="J1333">
        <v>6</v>
      </c>
      <c r="K1333">
        <v>11.25</v>
      </c>
      <c r="L1333" t="str">
        <f t="shared" si="63"/>
        <v>Yes</v>
      </c>
    </row>
    <row r="1334" spans="1:12" x14ac:dyDescent="0.25">
      <c r="A1334" s="1">
        <v>41912</v>
      </c>
      <c r="B1334" s="2">
        <f t="shared" si="64"/>
        <v>2014</v>
      </c>
      <c r="C1334" s="2">
        <f t="shared" si="62"/>
        <v>9</v>
      </c>
      <c r="D1334" t="s">
        <v>1413</v>
      </c>
      <c r="E1334" t="s">
        <v>164</v>
      </c>
      <c r="F1334" t="s">
        <v>11</v>
      </c>
      <c r="G1334" t="s">
        <v>20</v>
      </c>
      <c r="H1334" t="s">
        <v>800</v>
      </c>
      <c r="I1334">
        <v>43.18</v>
      </c>
      <c r="J1334">
        <v>7</v>
      </c>
      <c r="K1334">
        <v>13.49</v>
      </c>
      <c r="L1334" t="str">
        <f t="shared" si="63"/>
        <v>Yes</v>
      </c>
    </row>
    <row r="1335" spans="1:12" x14ac:dyDescent="0.25">
      <c r="A1335" s="1">
        <v>41912</v>
      </c>
      <c r="B1335" s="2">
        <f t="shared" si="64"/>
        <v>2014</v>
      </c>
      <c r="C1335" s="2">
        <f t="shared" si="62"/>
        <v>9</v>
      </c>
      <c r="D1335" t="s">
        <v>727</v>
      </c>
      <c r="E1335" t="s">
        <v>149</v>
      </c>
      <c r="F1335" t="s">
        <v>34</v>
      </c>
      <c r="G1335" t="s">
        <v>47</v>
      </c>
      <c r="H1335" t="s">
        <v>214</v>
      </c>
      <c r="I1335">
        <v>15.24</v>
      </c>
      <c r="J1335">
        <v>3</v>
      </c>
      <c r="K1335">
        <v>5.18</v>
      </c>
      <c r="L1335" t="str">
        <f t="shared" si="63"/>
        <v>Yes</v>
      </c>
    </row>
    <row r="1336" spans="1:12" x14ac:dyDescent="0.25">
      <c r="A1336" s="1">
        <v>41912</v>
      </c>
      <c r="B1336" s="2">
        <f t="shared" si="64"/>
        <v>2014</v>
      </c>
      <c r="C1336" s="2">
        <f t="shared" si="62"/>
        <v>9</v>
      </c>
      <c r="D1336" t="s">
        <v>1414</v>
      </c>
      <c r="E1336" t="s">
        <v>78</v>
      </c>
      <c r="F1336" t="s">
        <v>11</v>
      </c>
      <c r="G1336" t="s">
        <v>92</v>
      </c>
      <c r="H1336" t="s">
        <v>1415</v>
      </c>
      <c r="I1336">
        <v>795.41</v>
      </c>
      <c r="J1336">
        <v>6</v>
      </c>
      <c r="K1336">
        <v>59.66</v>
      </c>
      <c r="L1336" t="str">
        <f t="shared" si="63"/>
        <v>Yes</v>
      </c>
    </row>
    <row r="1337" spans="1:12" x14ac:dyDescent="0.25">
      <c r="A1337" s="1">
        <v>41913</v>
      </c>
      <c r="B1337" s="2">
        <f t="shared" si="64"/>
        <v>2014</v>
      </c>
      <c r="C1337" s="2">
        <f t="shared" si="62"/>
        <v>10</v>
      </c>
      <c r="D1337" t="s">
        <v>54</v>
      </c>
      <c r="E1337" t="s">
        <v>55</v>
      </c>
      <c r="F1337" t="s">
        <v>11</v>
      </c>
      <c r="G1337" t="s">
        <v>16</v>
      </c>
      <c r="H1337" t="s">
        <v>56</v>
      </c>
      <c r="I1337">
        <v>2.89</v>
      </c>
      <c r="J1337">
        <v>1</v>
      </c>
      <c r="K1337">
        <v>1.36</v>
      </c>
      <c r="L1337" t="str">
        <f t="shared" si="63"/>
        <v>Yes</v>
      </c>
    </row>
    <row r="1338" spans="1:12" x14ac:dyDescent="0.25">
      <c r="A1338" s="1">
        <v>41913</v>
      </c>
      <c r="B1338" s="2">
        <f t="shared" si="64"/>
        <v>2014</v>
      </c>
      <c r="C1338" s="2">
        <f t="shared" si="62"/>
        <v>10</v>
      </c>
      <c r="D1338" t="s">
        <v>54</v>
      </c>
      <c r="E1338" t="s">
        <v>55</v>
      </c>
      <c r="F1338" t="s">
        <v>34</v>
      </c>
      <c r="G1338" t="s">
        <v>47</v>
      </c>
      <c r="H1338" t="s">
        <v>57</v>
      </c>
      <c r="I1338">
        <v>51.94</v>
      </c>
      <c r="J1338">
        <v>1</v>
      </c>
      <c r="K1338">
        <v>21.3</v>
      </c>
      <c r="L1338" t="str">
        <f t="shared" si="63"/>
        <v>Yes</v>
      </c>
    </row>
    <row r="1339" spans="1:12" x14ac:dyDescent="0.25">
      <c r="A1339" s="1">
        <v>41915</v>
      </c>
      <c r="B1339" s="2">
        <f t="shared" si="64"/>
        <v>2014</v>
      </c>
      <c r="C1339" s="2">
        <f t="shared" si="62"/>
        <v>10</v>
      </c>
      <c r="D1339" t="s">
        <v>275</v>
      </c>
      <c r="E1339" t="s">
        <v>110</v>
      </c>
      <c r="F1339" t="s">
        <v>11</v>
      </c>
      <c r="G1339" t="s">
        <v>12</v>
      </c>
      <c r="H1339" t="s">
        <v>276</v>
      </c>
      <c r="I1339">
        <v>22.38</v>
      </c>
      <c r="J1339">
        <v>2</v>
      </c>
      <c r="K1339">
        <v>10.74</v>
      </c>
      <c r="L1339" t="str">
        <f t="shared" si="63"/>
        <v>Yes</v>
      </c>
    </row>
    <row r="1340" spans="1:12" x14ac:dyDescent="0.25">
      <c r="A1340" s="1">
        <v>41915</v>
      </c>
      <c r="B1340" s="2">
        <f t="shared" si="64"/>
        <v>2014</v>
      </c>
      <c r="C1340" s="2">
        <f t="shared" si="62"/>
        <v>10</v>
      </c>
      <c r="D1340" t="s">
        <v>277</v>
      </c>
      <c r="E1340" t="s">
        <v>278</v>
      </c>
      <c r="F1340" t="s">
        <v>11</v>
      </c>
      <c r="G1340" t="s">
        <v>18</v>
      </c>
      <c r="H1340" t="s">
        <v>73</v>
      </c>
      <c r="I1340">
        <v>636.41</v>
      </c>
      <c r="J1340">
        <v>3</v>
      </c>
      <c r="K1340">
        <v>-15.91</v>
      </c>
      <c r="L1340" t="str">
        <f t="shared" si="63"/>
        <v>No</v>
      </c>
    </row>
    <row r="1341" spans="1:12" x14ac:dyDescent="0.25">
      <c r="A1341" s="1">
        <v>41915</v>
      </c>
      <c r="B1341" s="2">
        <f t="shared" si="64"/>
        <v>2014</v>
      </c>
      <c r="C1341" s="2">
        <f t="shared" si="62"/>
        <v>10</v>
      </c>
      <c r="D1341" t="s">
        <v>277</v>
      </c>
      <c r="E1341" t="s">
        <v>278</v>
      </c>
      <c r="F1341" t="s">
        <v>11</v>
      </c>
      <c r="G1341" t="s">
        <v>24</v>
      </c>
      <c r="H1341" t="s">
        <v>279</v>
      </c>
      <c r="I1341">
        <v>83.17</v>
      </c>
      <c r="J1341">
        <v>4</v>
      </c>
      <c r="K1341">
        <v>9.36</v>
      </c>
      <c r="L1341" t="str">
        <f t="shared" si="63"/>
        <v>Yes</v>
      </c>
    </row>
    <row r="1342" spans="1:12" x14ac:dyDescent="0.25">
      <c r="A1342" s="1">
        <v>41917</v>
      </c>
      <c r="B1342" s="2">
        <f t="shared" si="64"/>
        <v>2014</v>
      </c>
      <c r="C1342" s="2">
        <f t="shared" si="62"/>
        <v>10</v>
      </c>
      <c r="D1342" t="s">
        <v>587</v>
      </c>
      <c r="E1342" t="s">
        <v>164</v>
      </c>
      <c r="F1342" t="s">
        <v>11</v>
      </c>
      <c r="G1342" t="s">
        <v>63</v>
      </c>
      <c r="H1342" t="s">
        <v>641</v>
      </c>
      <c r="I1342">
        <v>158.13</v>
      </c>
      <c r="J1342">
        <v>3</v>
      </c>
      <c r="K1342">
        <v>77.48</v>
      </c>
      <c r="L1342" t="str">
        <f t="shared" si="63"/>
        <v>Yes</v>
      </c>
    </row>
    <row r="1343" spans="1:12" x14ac:dyDescent="0.25">
      <c r="A1343" s="1">
        <v>41917</v>
      </c>
      <c r="B1343" s="2">
        <f t="shared" si="64"/>
        <v>2014</v>
      </c>
      <c r="C1343" s="2">
        <f t="shared" si="62"/>
        <v>10</v>
      </c>
      <c r="D1343" t="s">
        <v>587</v>
      </c>
      <c r="E1343" t="s">
        <v>164</v>
      </c>
      <c r="F1343" t="s">
        <v>39</v>
      </c>
      <c r="G1343" t="s">
        <v>40</v>
      </c>
      <c r="H1343" t="s">
        <v>642</v>
      </c>
      <c r="I1343">
        <v>43.6</v>
      </c>
      <c r="J1343">
        <v>5</v>
      </c>
      <c r="K1343">
        <v>4.3600000000000003</v>
      </c>
      <c r="L1343" t="str">
        <f t="shared" si="63"/>
        <v>Yes</v>
      </c>
    </row>
    <row r="1344" spans="1:12" x14ac:dyDescent="0.25">
      <c r="A1344" s="1">
        <v>41917</v>
      </c>
      <c r="B1344" s="2">
        <f t="shared" si="64"/>
        <v>2014</v>
      </c>
      <c r="C1344" s="2">
        <f t="shared" si="62"/>
        <v>10</v>
      </c>
      <c r="D1344" t="s">
        <v>643</v>
      </c>
      <c r="E1344" t="s">
        <v>23</v>
      </c>
      <c r="F1344" t="s">
        <v>34</v>
      </c>
      <c r="G1344" t="s">
        <v>74</v>
      </c>
      <c r="H1344" t="s">
        <v>644</v>
      </c>
      <c r="I1344">
        <v>349.97</v>
      </c>
      <c r="J1344">
        <v>7</v>
      </c>
      <c r="K1344">
        <v>-216.98</v>
      </c>
      <c r="L1344" t="str">
        <f t="shared" si="63"/>
        <v>No</v>
      </c>
    </row>
    <row r="1345" spans="1:12" x14ac:dyDescent="0.25">
      <c r="A1345" s="1">
        <v>41917</v>
      </c>
      <c r="B1345" s="2">
        <f t="shared" si="64"/>
        <v>2014</v>
      </c>
      <c r="C1345" s="2">
        <f t="shared" si="62"/>
        <v>10</v>
      </c>
      <c r="D1345" t="s">
        <v>643</v>
      </c>
      <c r="E1345" t="s">
        <v>23</v>
      </c>
      <c r="F1345" t="s">
        <v>11</v>
      </c>
      <c r="G1345" t="s">
        <v>24</v>
      </c>
      <c r="H1345" t="s">
        <v>645</v>
      </c>
      <c r="I1345">
        <v>22.32</v>
      </c>
      <c r="J1345">
        <v>5</v>
      </c>
      <c r="K1345">
        <v>5.3</v>
      </c>
      <c r="L1345" t="str">
        <f t="shared" si="63"/>
        <v>Yes</v>
      </c>
    </row>
    <row r="1346" spans="1:12" x14ac:dyDescent="0.25">
      <c r="A1346" s="1">
        <v>41917</v>
      </c>
      <c r="B1346" s="2">
        <f t="shared" si="64"/>
        <v>2014</v>
      </c>
      <c r="C1346" s="2">
        <f t="shared" ref="C1346:C1409" si="65">MONTH(A1346)</f>
        <v>10</v>
      </c>
      <c r="D1346" t="s">
        <v>646</v>
      </c>
      <c r="E1346" t="s">
        <v>27</v>
      </c>
      <c r="F1346" t="s">
        <v>11</v>
      </c>
      <c r="G1346" t="s">
        <v>12</v>
      </c>
      <c r="H1346" t="s">
        <v>647</v>
      </c>
      <c r="I1346">
        <v>39.96</v>
      </c>
      <c r="J1346">
        <v>2</v>
      </c>
      <c r="K1346">
        <v>19.18</v>
      </c>
      <c r="L1346" t="str">
        <f t="shared" ref="L1346:L1409" si="66">IF(K1346=0,"Break-Even",IF(K1346&gt;0,"Yes","No"))</f>
        <v>Yes</v>
      </c>
    </row>
    <row r="1347" spans="1:12" x14ac:dyDescent="0.25">
      <c r="A1347" s="1">
        <v>41917</v>
      </c>
      <c r="B1347" s="2">
        <f t="shared" si="64"/>
        <v>2014</v>
      </c>
      <c r="C1347" s="2">
        <f t="shared" si="65"/>
        <v>10</v>
      </c>
      <c r="D1347" t="s">
        <v>646</v>
      </c>
      <c r="E1347" t="s">
        <v>27</v>
      </c>
      <c r="F1347" t="s">
        <v>39</v>
      </c>
      <c r="G1347" t="s">
        <v>40</v>
      </c>
      <c r="H1347" t="s">
        <v>648</v>
      </c>
      <c r="I1347">
        <v>1432</v>
      </c>
      <c r="J1347">
        <v>5</v>
      </c>
      <c r="K1347">
        <v>125.3</v>
      </c>
      <c r="L1347" t="str">
        <f t="shared" si="66"/>
        <v>Yes</v>
      </c>
    </row>
    <row r="1348" spans="1:12" x14ac:dyDescent="0.25">
      <c r="A1348" s="1">
        <v>41917</v>
      </c>
      <c r="B1348" s="2">
        <f t="shared" si="64"/>
        <v>2014</v>
      </c>
      <c r="C1348" s="2">
        <f t="shared" si="65"/>
        <v>10</v>
      </c>
      <c r="D1348" t="s">
        <v>646</v>
      </c>
      <c r="E1348" t="s">
        <v>27</v>
      </c>
      <c r="F1348" t="s">
        <v>11</v>
      </c>
      <c r="G1348" t="s">
        <v>200</v>
      </c>
      <c r="H1348" t="s">
        <v>649</v>
      </c>
      <c r="I1348">
        <v>41.04</v>
      </c>
      <c r="J1348">
        <v>6</v>
      </c>
      <c r="K1348">
        <v>11.08</v>
      </c>
      <c r="L1348" t="str">
        <f t="shared" si="66"/>
        <v>Yes</v>
      </c>
    </row>
    <row r="1349" spans="1:12" x14ac:dyDescent="0.25">
      <c r="A1349" s="1">
        <v>41917</v>
      </c>
      <c r="B1349" s="2">
        <f t="shared" si="64"/>
        <v>2014</v>
      </c>
      <c r="C1349" s="2">
        <f t="shared" si="65"/>
        <v>10</v>
      </c>
      <c r="D1349" t="s">
        <v>646</v>
      </c>
      <c r="E1349" t="s">
        <v>27</v>
      </c>
      <c r="F1349" t="s">
        <v>34</v>
      </c>
      <c r="G1349" t="s">
        <v>35</v>
      </c>
      <c r="H1349" t="s">
        <v>650</v>
      </c>
      <c r="I1349">
        <v>256.77999999999997</v>
      </c>
      <c r="J1349">
        <v>1</v>
      </c>
      <c r="K1349">
        <v>32.1</v>
      </c>
      <c r="L1349" t="str">
        <f t="shared" si="66"/>
        <v>Yes</v>
      </c>
    </row>
    <row r="1350" spans="1:12" x14ac:dyDescent="0.25">
      <c r="A1350" s="1">
        <v>41918</v>
      </c>
      <c r="B1350" s="2">
        <f t="shared" si="64"/>
        <v>2014</v>
      </c>
      <c r="C1350" s="2">
        <f t="shared" si="65"/>
        <v>10</v>
      </c>
      <c r="D1350" t="s">
        <v>813</v>
      </c>
      <c r="E1350" t="s">
        <v>110</v>
      </c>
      <c r="F1350" t="s">
        <v>11</v>
      </c>
      <c r="G1350" t="s">
        <v>16</v>
      </c>
      <c r="H1350" t="s">
        <v>814</v>
      </c>
      <c r="I1350">
        <v>491.55</v>
      </c>
      <c r="J1350">
        <v>5</v>
      </c>
      <c r="K1350">
        <v>240.86</v>
      </c>
      <c r="L1350" t="str">
        <f t="shared" si="66"/>
        <v>Yes</v>
      </c>
    </row>
    <row r="1351" spans="1:12" x14ac:dyDescent="0.25">
      <c r="A1351" s="1">
        <v>41921</v>
      </c>
      <c r="B1351" s="2">
        <f t="shared" si="64"/>
        <v>2014</v>
      </c>
      <c r="C1351" s="2">
        <f t="shared" si="65"/>
        <v>10</v>
      </c>
      <c r="D1351" t="s">
        <v>564</v>
      </c>
      <c r="E1351" t="s">
        <v>55</v>
      </c>
      <c r="F1351" t="s">
        <v>11</v>
      </c>
      <c r="G1351" t="s">
        <v>20</v>
      </c>
      <c r="H1351" t="s">
        <v>941</v>
      </c>
      <c r="I1351">
        <v>9.64</v>
      </c>
      <c r="J1351">
        <v>2</v>
      </c>
      <c r="K1351">
        <v>4.72</v>
      </c>
      <c r="L1351" t="str">
        <f t="shared" si="66"/>
        <v>Yes</v>
      </c>
    </row>
    <row r="1352" spans="1:12" x14ac:dyDescent="0.25">
      <c r="A1352" s="1">
        <v>41921</v>
      </c>
      <c r="B1352" s="2">
        <f t="shared" si="64"/>
        <v>2014</v>
      </c>
      <c r="C1352" s="2">
        <f t="shared" si="65"/>
        <v>10</v>
      </c>
      <c r="D1352" t="s">
        <v>256</v>
      </c>
      <c r="E1352" t="s">
        <v>91</v>
      </c>
      <c r="F1352" t="s">
        <v>11</v>
      </c>
      <c r="G1352" t="s">
        <v>63</v>
      </c>
      <c r="H1352" t="s">
        <v>1272</v>
      </c>
      <c r="I1352">
        <v>21.73</v>
      </c>
      <c r="J1352">
        <v>7</v>
      </c>
      <c r="K1352">
        <v>7.6</v>
      </c>
      <c r="L1352" t="str">
        <f t="shared" si="66"/>
        <v>Yes</v>
      </c>
    </row>
    <row r="1353" spans="1:12" x14ac:dyDescent="0.25">
      <c r="A1353" s="1">
        <v>41921</v>
      </c>
      <c r="B1353" s="2">
        <f t="shared" si="64"/>
        <v>2014</v>
      </c>
      <c r="C1353" s="2">
        <f t="shared" si="65"/>
        <v>10</v>
      </c>
      <c r="D1353" t="s">
        <v>256</v>
      </c>
      <c r="E1353" t="s">
        <v>91</v>
      </c>
      <c r="F1353" t="s">
        <v>34</v>
      </c>
      <c r="G1353" t="s">
        <v>35</v>
      </c>
      <c r="H1353" t="s">
        <v>572</v>
      </c>
      <c r="I1353">
        <v>1487.04</v>
      </c>
      <c r="J1353">
        <v>5</v>
      </c>
      <c r="K1353">
        <v>148.69999999999999</v>
      </c>
      <c r="L1353" t="str">
        <f t="shared" si="66"/>
        <v>Yes</v>
      </c>
    </row>
    <row r="1354" spans="1:12" x14ac:dyDescent="0.25">
      <c r="A1354" s="1">
        <v>41921</v>
      </c>
      <c r="B1354" s="2">
        <f t="shared" si="64"/>
        <v>2014</v>
      </c>
      <c r="C1354" s="2">
        <f t="shared" si="65"/>
        <v>10</v>
      </c>
      <c r="D1354" t="s">
        <v>1273</v>
      </c>
      <c r="E1354" t="s">
        <v>177</v>
      </c>
      <c r="F1354" t="s">
        <v>11</v>
      </c>
      <c r="G1354" t="s">
        <v>92</v>
      </c>
      <c r="H1354" t="s">
        <v>1274</v>
      </c>
      <c r="I1354">
        <v>81.92</v>
      </c>
      <c r="J1354">
        <v>4</v>
      </c>
      <c r="K1354">
        <v>22.12</v>
      </c>
      <c r="L1354" t="str">
        <f t="shared" si="66"/>
        <v>Yes</v>
      </c>
    </row>
    <row r="1355" spans="1:12" x14ac:dyDescent="0.25">
      <c r="A1355" s="1">
        <v>41921</v>
      </c>
      <c r="B1355" s="2">
        <f t="shared" si="64"/>
        <v>2014</v>
      </c>
      <c r="C1355" s="2">
        <f t="shared" si="65"/>
        <v>10</v>
      </c>
      <c r="D1355" t="s">
        <v>1273</v>
      </c>
      <c r="E1355" t="s">
        <v>177</v>
      </c>
      <c r="F1355" t="s">
        <v>34</v>
      </c>
      <c r="G1355" t="s">
        <v>47</v>
      </c>
      <c r="H1355" t="s">
        <v>340</v>
      </c>
      <c r="I1355">
        <v>254.9</v>
      </c>
      <c r="J1355">
        <v>5</v>
      </c>
      <c r="K1355">
        <v>76.47</v>
      </c>
      <c r="L1355" t="str">
        <f t="shared" si="66"/>
        <v>Yes</v>
      </c>
    </row>
    <row r="1356" spans="1:12" x14ac:dyDescent="0.25">
      <c r="A1356" s="1">
        <v>41922</v>
      </c>
      <c r="B1356" s="2">
        <f t="shared" ref="B1356:B1419" si="67">YEAR(A1356)</f>
        <v>2014</v>
      </c>
      <c r="C1356" s="2">
        <f t="shared" si="65"/>
        <v>10</v>
      </c>
      <c r="D1356" t="s">
        <v>1443</v>
      </c>
      <c r="E1356" t="s">
        <v>27</v>
      </c>
      <c r="F1356" t="s">
        <v>34</v>
      </c>
      <c r="G1356" t="s">
        <v>35</v>
      </c>
      <c r="H1356" t="s">
        <v>1425</v>
      </c>
      <c r="I1356">
        <v>122.35</v>
      </c>
      <c r="J1356">
        <v>3</v>
      </c>
      <c r="K1356">
        <v>13.76</v>
      </c>
      <c r="L1356" t="str">
        <f t="shared" si="66"/>
        <v>Yes</v>
      </c>
    </row>
    <row r="1357" spans="1:12" x14ac:dyDescent="0.25">
      <c r="A1357" s="1">
        <v>41922</v>
      </c>
      <c r="B1357" s="2">
        <f t="shared" si="67"/>
        <v>2014</v>
      </c>
      <c r="C1357" s="2">
        <f t="shared" si="65"/>
        <v>10</v>
      </c>
      <c r="D1357" t="s">
        <v>1443</v>
      </c>
      <c r="E1357" t="s">
        <v>27</v>
      </c>
      <c r="F1357" t="s">
        <v>11</v>
      </c>
      <c r="G1357" t="s">
        <v>63</v>
      </c>
      <c r="H1357" t="s">
        <v>1444</v>
      </c>
      <c r="I1357">
        <v>15.28</v>
      </c>
      <c r="J1357">
        <v>2</v>
      </c>
      <c r="K1357">
        <v>7.49</v>
      </c>
      <c r="L1357" t="str">
        <f t="shared" si="66"/>
        <v>Yes</v>
      </c>
    </row>
    <row r="1358" spans="1:12" x14ac:dyDescent="0.25">
      <c r="A1358" s="1">
        <v>41922</v>
      </c>
      <c r="B1358" s="2">
        <f t="shared" si="67"/>
        <v>2014</v>
      </c>
      <c r="C1358" s="2">
        <f t="shared" si="65"/>
        <v>10</v>
      </c>
      <c r="D1358" t="s">
        <v>131</v>
      </c>
      <c r="E1358" t="s">
        <v>95</v>
      </c>
      <c r="F1358" t="s">
        <v>34</v>
      </c>
      <c r="G1358" t="s">
        <v>47</v>
      </c>
      <c r="H1358" t="s">
        <v>975</v>
      </c>
      <c r="I1358">
        <v>46.87</v>
      </c>
      <c r="J1358">
        <v>7</v>
      </c>
      <c r="K1358">
        <v>3.52</v>
      </c>
      <c r="L1358" t="str">
        <f t="shared" si="66"/>
        <v>Yes</v>
      </c>
    </row>
    <row r="1359" spans="1:12" x14ac:dyDescent="0.25">
      <c r="A1359" s="1">
        <v>41922</v>
      </c>
      <c r="B1359" s="2">
        <f t="shared" si="67"/>
        <v>2014</v>
      </c>
      <c r="C1359" s="2">
        <f t="shared" si="65"/>
        <v>10</v>
      </c>
      <c r="D1359" t="s">
        <v>270</v>
      </c>
      <c r="E1359" t="s">
        <v>10</v>
      </c>
      <c r="F1359" t="s">
        <v>39</v>
      </c>
      <c r="G1359" t="s">
        <v>40</v>
      </c>
      <c r="H1359" t="s">
        <v>439</v>
      </c>
      <c r="I1359">
        <v>719.95</v>
      </c>
      <c r="J1359">
        <v>6</v>
      </c>
      <c r="K1359">
        <v>72</v>
      </c>
      <c r="L1359" t="str">
        <f t="shared" si="66"/>
        <v>Yes</v>
      </c>
    </row>
    <row r="1360" spans="1:12" x14ac:dyDescent="0.25">
      <c r="A1360" s="1">
        <v>41922</v>
      </c>
      <c r="B1360" s="2">
        <f t="shared" si="67"/>
        <v>2014</v>
      </c>
      <c r="C1360" s="2">
        <f t="shared" si="65"/>
        <v>10</v>
      </c>
      <c r="D1360" t="s">
        <v>270</v>
      </c>
      <c r="E1360" t="s">
        <v>10</v>
      </c>
      <c r="F1360" t="s">
        <v>39</v>
      </c>
      <c r="G1360" t="s">
        <v>40</v>
      </c>
      <c r="H1360" t="s">
        <v>347</v>
      </c>
      <c r="I1360">
        <v>755.94</v>
      </c>
      <c r="J1360">
        <v>7</v>
      </c>
      <c r="K1360">
        <v>66.150000000000006</v>
      </c>
      <c r="L1360" t="str">
        <f t="shared" si="66"/>
        <v>Yes</v>
      </c>
    </row>
    <row r="1361" spans="1:12" x14ac:dyDescent="0.25">
      <c r="A1361" s="1">
        <v>41922</v>
      </c>
      <c r="B1361" s="2">
        <f t="shared" si="67"/>
        <v>2014</v>
      </c>
      <c r="C1361" s="2">
        <f t="shared" si="65"/>
        <v>10</v>
      </c>
      <c r="D1361" t="s">
        <v>270</v>
      </c>
      <c r="E1361" t="s">
        <v>10</v>
      </c>
      <c r="F1361" t="s">
        <v>11</v>
      </c>
      <c r="G1361" t="s">
        <v>20</v>
      </c>
      <c r="H1361" t="s">
        <v>511</v>
      </c>
      <c r="I1361">
        <v>11.98</v>
      </c>
      <c r="J1361">
        <v>5</v>
      </c>
      <c r="K1361">
        <v>-19.170000000000002</v>
      </c>
      <c r="L1361" t="str">
        <f t="shared" si="66"/>
        <v>No</v>
      </c>
    </row>
    <row r="1362" spans="1:12" x14ac:dyDescent="0.25">
      <c r="A1362" s="1">
        <v>41922</v>
      </c>
      <c r="B1362" s="2">
        <f t="shared" si="67"/>
        <v>2014</v>
      </c>
      <c r="C1362" s="2">
        <f t="shared" si="65"/>
        <v>10</v>
      </c>
      <c r="D1362" t="s">
        <v>270</v>
      </c>
      <c r="E1362" t="s">
        <v>10</v>
      </c>
      <c r="F1362" t="s">
        <v>11</v>
      </c>
      <c r="G1362" t="s">
        <v>20</v>
      </c>
      <c r="H1362" t="s">
        <v>451</v>
      </c>
      <c r="I1362">
        <v>0.9</v>
      </c>
      <c r="J1362">
        <v>1</v>
      </c>
      <c r="K1362">
        <v>-1.57</v>
      </c>
      <c r="L1362" t="str">
        <f t="shared" si="66"/>
        <v>No</v>
      </c>
    </row>
    <row r="1363" spans="1:12" x14ac:dyDescent="0.25">
      <c r="A1363" s="1">
        <v>41922</v>
      </c>
      <c r="B1363" s="2">
        <f t="shared" si="67"/>
        <v>2014</v>
      </c>
      <c r="C1363" s="2">
        <f t="shared" si="65"/>
        <v>10</v>
      </c>
      <c r="D1363" t="s">
        <v>289</v>
      </c>
      <c r="E1363" t="s">
        <v>78</v>
      </c>
      <c r="F1363" t="s">
        <v>39</v>
      </c>
      <c r="G1363" t="s">
        <v>302</v>
      </c>
      <c r="H1363" t="s">
        <v>1445</v>
      </c>
      <c r="I1363">
        <v>101.99</v>
      </c>
      <c r="J1363">
        <v>2</v>
      </c>
      <c r="K1363">
        <v>-71.400000000000006</v>
      </c>
      <c r="L1363" t="str">
        <f t="shared" si="66"/>
        <v>No</v>
      </c>
    </row>
    <row r="1364" spans="1:12" x14ac:dyDescent="0.25">
      <c r="A1364" s="1">
        <v>41922</v>
      </c>
      <c r="B1364" s="2">
        <f t="shared" si="67"/>
        <v>2014</v>
      </c>
      <c r="C1364" s="2">
        <f t="shared" si="65"/>
        <v>10</v>
      </c>
      <c r="D1364" t="s">
        <v>289</v>
      </c>
      <c r="E1364" t="s">
        <v>78</v>
      </c>
      <c r="F1364" t="s">
        <v>11</v>
      </c>
      <c r="G1364" t="s">
        <v>20</v>
      </c>
      <c r="H1364" t="s">
        <v>1281</v>
      </c>
      <c r="I1364">
        <v>18.260000000000002</v>
      </c>
      <c r="J1364">
        <v>2</v>
      </c>
      <c r="K1364">
        <v>-13.39</v>
      </c>
      <c r="L1364" t="str">
        <f t="shared" si="66"/>
        <v>No</v>
      </c>
    </row>
    <row r="1365" spans="1:12" x14ac:dyDescent="0.25">
      <c r="A1365" s="1">
        <v>41922</v>
      </c>
      <c r="B1365" s="2">
        <f t="shared" si="67"/>
        <v>2014</v>
      </c>
      <c r="C1365" s="2">
        <f t="shared" si="65"/>
        <v>10</v>
      </c>
      <c r="D1365" t="s">
        <v>1446</v>
      </c>
      <c r="E1365" t="s">
        <v>399</v>
      </c>
      <c r="F1365" t="s">
        <v>11</v>
      </c>
      <c r="G1365" t="s">
        <v>24</v>
      </c>
      <c r="H1365" t="s">
        <v>1447</v>
      </c>
      <c r="I1365">
        <v>255.85</v>
      </c>
      <c r="J1365">
        <v>7</v>
      </c>
      <c r="K1365">
        <v>112.57</v>
      </c>
      <c r="L1365" t="str">
        <f t="shared" si="66"/>
        <v>Yes</v>
      </c>
    </row>
    <row r="1366" spans="1:12" x14ac:dyDescent="0.25">
      <c r="A1366" s="1">
        <v>41923</v>
      </c>
      <c r="B1366" s="2">
        <f t="shared" si="67"/>
        <v>2014</v>
      </c>
      <c r="C1366" s="2">
        <f t="shared" si="65"/>
        <v>10</v>
      </c>
      <c r="D1366" t="s">
        <v>465</v>
      </c>
      <c r="E1366" t="s">
        <v>27</v>
      </c>
      <c r="F1366" t="s">
        <v>39</v>
      </c>
      <c r="G1366" t="s">
        <v>40</v>
      </c>
      <c r="H1366" t="s">
        <v>138</v>
      </c>
      <c r="I1366">
        <v>601.54</v>
      </c>
      <c r="J1366">
        <v>8</v>
      </c>
      <c r="K1366">
        <v>60.15</v>
      </c>
      <c r="L1366" t="str">
        <f t="shared" si="66"/>
        <v>Yes</v>
      </c>
    </row>
    <row r="1367" spans="1:12" x14ac:dyDescent="0.25">
      <c r="A1367" s="1">
        <v>41923</v>
      </c>
      <c r="B1367" s="2">
        <f t="shared" si="67"/>
        <v>2014</v>
      </c>
      <c r="C1367" s="2">
        <f t="shared" si="65"/>
        <v>10</v>
      </c>
      <c r="D1367" t="s">
        <v>465</v>
      </c>
      <c r="E1367" t="s">
        <v>27</v>
      </c>
      <c r="F1367" t="s">
        <v>39</v>
      </c>
      <c r="G1367" t="s">
        <v>52</v>
      </c>
      <c r="H1367" t="s">
        <v>1243</v>
      </c>
      <c r="I1367">
        <v>10.99</v>
      </c>
      <c r="J1367">
        <v>1</v>
      </c>
      <c r="K1367">
        <v>4.29</v>
      </c>
      <c r="L1367" t="str">
        <f t="shared" si="66"/>
        <v>Yes</v>
      </c>
    </row>
    <row r="1368" spans="1:12" x14ac:dyDescent="0.25">
      <c r="A1368" s="1">
        <v>41923</v>
      </c>
      <c r="B1368" s="2">
        <f t="shared" si="67"/>
        <v>2014</v>
      </c>
      <c r="C1368" s="2">
        <f t="shared" si="65"/>
        <v>10</v>
      </c>
      <c r="D1368" t="s">
        <v>465</v>
      </c>
      <c r="E1368" t="s">
        <v>27</v>
      </c>
      <c r="F1368" t="s">
        <v>34</v>
      </c>
      <c r="G1368" t="s">
        <v>47</v>
      </c>
      <c r="H1368" t="s">
        <v>1586</v>
      </c>
      <c r="I1368">
        <v>39.880000000000003</v>
      </c>
      <c r="J1368">
        <v>2</v>
      </c>
      <c r="K1368">
        <v>11.17</v>
      </c>
      <c r="L1368" t="str">
        <f t="shared" si="66"/>
        <v>Yes</v>
      </c>
    </row>
    <row r="1369" spans="1:12" x14ac:dyDescent="0.25">
      <c r="A1369" s="1">
        <v>41923</v>
      </c>
      <c r="B1369" s="2">
        <f t="shared" si="67"/>
        <v>2014</v>
      </c>
      <c r="C1369" s="2">
        <f t="shared" si="65"/>
        <v>10</v>
      </c>
      <c r="D1369" t="s">
        <v>465</v>
      </c>
      <c r="E1369" t="s">
        <v>27</v>
      </c>
      <c r="F1369" t="s">
        <v>11</v>
      </c>
      <c r="G1369" t="s">
        <v>12</v>
      </c>
      <c r="H1369" t="s">
        <v>284</v>
      </c>
      <c r="I1369">
        <v>62.24</v>
      </c>
      <c r="J1369">
        <v>8</v>
      </c>
      <c r="K1369">
        <v>28.01</v>
      </c>
      <c r="L1369" t="str">
        <f t="shared" si="66"/>
        <v>Yes</v>
      </c>
    </row>
    <row r="1370" spans="1:12" x14ac:dyDescent="0.25">
      <c r="A1370" s="1">
        <v>41923</v>
      </c>
      <c r="B1370" s="2">
        <f t="shared" si="67"/>
        <v>2014</v>
      </c>
      <c r="C1370" s="2">
        <f t="shared" si="65"/>
        <v>10</v>
      </c>
      <c r="D1370" t="s">
        <v>465</v>
      </c>
      <c r="E1370" t="s">
        <v>27</v>
      </c>
      <c r="F1370" t="s">
        <v>34</v>
      </c>
      <c r="G1370" t="s">
        <v>47</v>
      </c>
      <c r="H1370" t="s">
        <v>1587</v>
      </c>
      <c r="I1370">
        <v>53.2</v>
      </c>
      <c r="J1370">
        <v>5</v>
      </c>
      <c r="K1370">
        <v>14.9</v>
      </c>
      <c r="L1370" t="str">
        <f t="shared" si="66"/>
        <v>Yes</v>
      </c>
    </row>
    <row r="1371" spans="1:12" x14ac:dyDescent="0.25">
      <c r="A1371" s="1">
        <v>41923</v>
      </c>
      <c r="B1371" s="2">
        <f t="shared" si="67"/>
        <v>2014</v>
      </c>
      <c r="C1371" s="2">
        <f t="shared" si="65"/>
        <v>10</v>
      </c>
      <c r="D1371" t="s">
        <v>465</v>
      </c>
      <c r="E1371" t="s">
        <v>27</v>
      </c>
      <c r="F1371" t="s">
        <v>11</v>
      </c>
      <c r="G1371" t="s">
        <v>16</v>
      </c>
      <c r="H1371" t="s">
        <v>1588</v>
      </c>
      <c r="I1371">
        <v>39.840000000000003</v>
      </c>
      <c r="J1371">
        <v>8</v>
      </c>
      <c r="K1371">
        <v>18.329999999999998</v>
      </c>
      <c r="L1371" t="str">
        <f t="shared" si="66"/>
        <v>Yes</v>
      </c>
    </row>
    <row r="1372" spans="1:12" x14ac:dyDescent="0.25">
      <c r="A1372" s="1">
        <v>41923</v>
      </c>
      <c r="B1372" s="2">
        <f t="shared" si="67"/>
        <v>2014</v>
      </c>
      <c r="C1372" s="2">
        <f t="shared" si="65"/>
        <v>10</v>
      </c>
      <c r="D1372" t="s">
        <v>252</v>
      </c>
      <c r="E1372" t="s">
        <v>110</v>
      </c>
      <c r="F1372" t="s">
        <v>11</v>
      </c>
      <c r="G1372" t="s">
        <v>24</v>
      </c>
      <c r="H1372" t="s">
        <v>1589</v>
      </c>
      <c r="I1372">
        <v>3.9</v>
      </c>
      <c r="J1372">
        <v>2</v>
      </c>
      <c r="K1372">
        <v>1.52</v>
      </c>
      <c r="L1372" t="str">
        <f t="shared" si="66"/>
        <v>Yes</v>
      </c>
    </row>
    <row r="1373" spans="1:12" x14ac:dyDescent="0.25">
      <c r="A1373" s="1">
        <v>41923</v>
      </c>
      <c r="B1373" s="2">
        <f t="shared" si="67"/>
        <v>2014</v>
      </c>
      <c r="C1373" s="2">
        <f t="shared" si="65"/>
        <v>10</v>
      </c>
      <c r="D1373" t="s">
        <v>252</v>
      </c>
      <c r="E1373" t="s">
        <v>110</v>
      </c>
      <c r="F1373" t="s">
        <v>11</v>
      </c>
      <c r="G1373" t="s">
        <v>12</v>
      </c>
      <c r="H1373" t="s">
        <v>1590</v>
      </c>
      <c r="I1373">
        <v>12.84</v>
      </c>
      <c r="J1373">
        <v>3</v>
      </c>
      <c r="K1373">
        <v>5.78</v>
      </c>
      <c r="L1373" t="str">
        <f t="shared" si="66"/>
        <v>Yes</v>
      </c>
    </row>
    <row r="1374" spans="1:12" x14ac:dyDescent="0.25">
      <c r="A1374" s="1">
        <v>41923</v>
      </c>
      <c r="B1374" s="2">
        <f t="shared" si="67"/>
        <v>2014</v>
      </c>
      <c r="C1374" s="2">
        <f t="shared" si="65"/>
        <v>10</v>
      </c>
      <c r="D1374" t="s">
        <v>252</v>
      </c>
      <c r="E1374" t="s">
        <v>110</v>
      </c>
      <c r="F1374" t="s">
        <v>11</v>
      </c>
      <c r="G1374" t="s">
        <v>12</v>
      </c>
      <c r="H1374" t="s">
        <v>1591</v>
      </c>
      <c r="I1374">
        <v>15.84</v>
      </c>
      <c r="J1374">
        <v>3</v>
      </c>
      <c r="K1374">
        <v>7.13</v>
      </c>
      <c r="L1374" t="str">
        <f t="shared" si="66"/>
        <v>Yes</v>
      </c>
    </row>
    <row r="1375" spans="1:12" x14ac:dyDescent="0.25">
      <c r="A1375" s="1">
        <v>41923</v>
      </c>
      <c r="B1375" s="2">
        <f t="shared" si="67"/>
        <v>2014</v>
      </c>
      <c r="C1375" s="2">
        <f t="shared" si="65"/>
        <v>10</v>
      </c>
      <c r="D1375" t="s">
        <v>252</v>
      </c>
      <c r="E1375" t="s">
        <v>110</v>
      </c>
      <c r="F1375" t="s">
        <v>34</v>
      </c>
      <c r="G1375" t="s">
        <v>35</v>
      </c>
      <c r="H1375" t="s">
        <v>994</v>
      </c>
      <c r="I1375">
        <v>563.94000000000005</v>
      </c>
      <c r="J1375">
        <v>3</v>
      </c>
      <c r="K1375">
        <v>112.79</v>
      </c>
      <c r="L1375" t="str">
        <f t="shared" si="66"/>
        <v>Yes</v>
      </c>
    </row>
    <row r="1376" spans="1:12" x14ac:dyDescent="0.25">
      <c r="A1376" s="1">
        <v>41923</v>
      </c>
      <c r="B1376" s="2">
        <f t="shared" si="67"/>
        <v>2014</v>
      </c>
      <c r="C1376" s="2">
        <f t="shared" si="65"/>
        <v>10</v>
      </c>
      <c r="D1376" t="s">
        <v>252</v>
      </c>
      <c r="E1376" t="s">
        <v>110</v>
      </c>
      <c r="F1376" t="s">
        <v>11</v>
      </c>
      <c r="G1376" t="s">
        <v>18</v>
      </c>
      <c r="H1376" t="s">
        <v>1592</v>
      </c>
      <c r="I1376">
        <v>62.94</v>
      </c>
      <c r="J1376">
        <v>3</v>
      </c>
      <c r="K1376">
        <v>11.96</v>
      </c>
      <c r="L1376" t="str">
        <f t="shared" si="66"/>
        <v>Yes</v>
      </c>
    </row>
    <row r="1377" spans="1:12" x14ac:dyDescent="0.25">
      <c r="A1377" s="1">
        <v>41923</v>
      </c>
      <c r="B1377" s="2">
        <f t="shared" si="67"/>
        <v>2014</v>
      </c>
      <c r="C1377" s="2">
        <f t="shared" si="65"/>
        <v>10</v>
      </c>
      <c r="D1377" t="s">
        <v>252</v>
      </c>
      <c r="E1377" t="s">
        <v>110</v>
      </c>
      <c r="F1377" t="s">
        <v>11</v>
      </c>
      <c r="G1377" t="s">
        <v>18</v>
      </c>
      <c r="H1377" t="s">
        <v>308</v>
      </c>
      <c r="I1377">
        <v>535.41</v>
      </c>
      <c r="J1377">
        <v>3</v>
      </c>
      <c r="K1377">
        <v>160.62</v>
      </c>
      <c r="L1377" t="str">
        <f t="shared" si="66"/>
        <v>Yes</v>
      </c>
    </row>
    <row r="1378" spans="1:12" x14ac:dyDescent="0.25">
      <c r="A1378" s="1">
        <v>41924</v>
      </c>
      <c r="B1378" s="2">
        <f t="shared" si="67"/>
        <v>2014</v>
      </c>
      <c r="C1378" s="2">
        <f t="shared" si="65"/>
        <v>10</v>
      </c>
      <c r="D1378" t="s">
        <v>1684</v>
      </c>
      <c r="E1378" t="s">
        <v>149</v>
      </c>
      <c r="F1378" t="s">
        <v>11</v>
      </c>
      <c r="G1378" t="s">
        <v>12</v>
      </c>
      <c r="H1378" t="s">
        <v>1621</v>
      </c>
      <c r="I1378">
        <v>11.36</v>
      </c>
      <c r="J1378">
        <v>2</v>
      </c>
      <c r="K1378">
        <v>5.23</v>
      </c>
      <c r="L1378" t="str">
        <f t="shared" si="66"/>
        <v>Yes</v>
      </c>
    </row>
    <row r="1379" spans="1:12" x14ac:dyDescent="0.25">
      <c r="A1379" s="1">
        <v>41924</v>
      </c>
      <c r="B1379" s="2">
        <f t="shared" si="67"/>
        <v>2014</v>
      </c>
      <c r="C1379" s="2">
        <f t="shared" si="65"/>
        <v>10</v>
      </c>
      <c r="D1379" t="s">
        <v>1684</v>
      </c>
      <c r="E1379" t="s">
        <v>149</v>
      </c>
      <c r="F1379" t="s">
        <v>11</v>
      </c>
      <c r="G1379" t="s">
        <v>20</v>
      </c>
      <c r="H1379" t="s">
        <v>1770</v>
      </c>
      <c r="I1379">
        <v>106.34</v>
      </c>
      <c r="J1379">
        <v>7</v>
      </c>
      <c r="K1379">
        <v>37.22</v>
      </c>
      <c r="L1379" t="str">
        <f t="shared" si="66"/>
        <v>Yes</v>
      </c>
    </row>
    <row r="1380" spans="1:12" x14ac:dyDescent="0.25">
      <c r="A1380" s="1">
        <v>41924</v>
      </c>
      <c r="B1380" s="2">
        <f t="shared" si="67"/>
        <v>2014</v>
      </c>
      <c r="C1380" s="2">
        <f t="shared" si="65"/>
        <v>10</v>
      </c>
      <c r="D1380" t="s">
        <v>1771</v>
      </c>
      <c r="E1380" t="s">
        <v>510</v>
      </c>
      <c r="F1380" t="s">
        <v>34</v>
      </c>
      <c r="G1380" t="s">
        <v>35</v>
      </c>
      <c r="H1380" t="s">
        <v>1772</v>
      </c>
      <c r="I1380">
        <v>338.35</v>
      </c>
      <c r="J1380">
        <v>3</v>
      </c>
      <c r="K1380">
        <v>4.2300000000000004</v>
      </c>
      <c r="L1380" t="str">
        <f t="shared" si="66"/>
        <v>Yes</v>
      </c>
    </row>
    <row r="1381" spans="1:12" x14ac:dyDescent="0.25">
      <c r="A1381" s="1">
        <v>41924</v>
      </c>
      <c r="B1381" s="2">
        <f t="shared" si="67"/>
        <v>2014</v>
      </c>
      <c r="C1381" s="2">
        <f t="shared" si="65"/>
        <v>10</v>
      </c>
      <c r="D1381" t="s">
        <v>1771</v>
      </c>
      <c r="E1381" t="s">
        <v>510</v>
      </c>
      <c r="F1381" t="s">
        <v>11</v>
      </c>
      <c r="G1381" t="s">
        <v>12</v>
      </c>
      <c r="H1381" t="s">
        <v>1157</v>
      </c>
      <c r="I1381">
        <v>25.92</v>
      </c>
      <c r="J1381">
        <v>4</v>
      </c>
      <c r="K1381">
        <v>12.44</v>
      </c>
      <c r="L1381" t="str">
        <f t="shared" si="66"/>
        <v>Yes</v>
      </c>
    </row>
    <row r="1382" spans="1:12" x14ac:dyDescent="0.25">
      <c r="A1382" s="1">
        <v>41924</v>
      </c>
      <c r="B1382" s="2">
        <f t="shared" si="67"/>
        <v>2014</v>
      </c>
      <c r="C1382" s="2">
        <f t="shared" si="65"/>
        <v>10</v>
      </c>
      <c r="D1382" t="s">
        <v>1771</v>
      </c>
      <c r="E1382" t="s">
        <v>510</v>
      </c>
      <c r="F1382" t="s">
        <v>11</v>
      </c>
      <c r="G1382" t="s">
        <v>12</v>
      </c>
      <c r="H1382" t="s">
        <v>1773</v>
      </c>
      <c r="I1382">
        <v>91.36</v>
      </c>
      <c r="J1382">
        <v>4</v>
      </c>
      <c r="K1382">
        <v>42.03</v>
      </c>
      <c r="L1382" t="str">
        <f t="shared" si="66"/>
        <v>Yes</v>
      </c>
    </row>
    <row r="1383" spans="1:12" x14ac:dyDescent="0.25">
      <c r="A1383" s="1">
        <v>41925</v>
      </c>
      <c r="B1383" s="2">
        <f t="shared" si="67"/>
        <v>2014</v>
      </c>
      <c r="C1383" s="2">
        <f t="shared" si="65"/>
        <v>10</v>
      </c>
      <c r="D1383" t="s">
        <v>1459</v>
      </c>
      <c r="E1383" t="s">
        <v>164</v>
      </c>
      <c r="F1383" t="s">
        <v>11</v>
      </c>
      <c r="G1383" t="s">
        <v>24</v>
      </c>
      <c r="H1383" t="s">
        <v>1000</v>
      </c>
      <c r="I1383">
        <v>11.52</v>
      </c>
      <c r="J1383">
        <v>4</v>
      </c>
      <c r="K1383">
        <v>3.23</v>
      </c>
      <c r="L1383" t="str">
        <f t="shared" si="66"/>
        <v>Yes</v>
      </c>
    </row>
    <row r="1384" spans="1:12" x14ac:dyDescent="0.25">
      <c r="A1384" s="1">
        <v>41925</v>
      </c>
      <c r="B1384" s="2">
        <f t="shared" si="67"/>
        <v>2014</v>
      </c>
      <c r="C1384" s="2">
        <f t="shared" si="65"/>
        <v>10</v>
      </c>
      <c r="D1384" t="s">
        <v>1459</v>
      </c>
      <c r="E1384" t="s">
        <v>164</v>
      </c>
      <c r="F1384" t="s">
        <v>34</v>
      </c>
      <c r="G1384" t="s">
        <v>145</v>
      </c>
      <c r="H1384" t="s">
        <v>1460</v>
      </c>
      <c r="I1384">
        <v>1298.55</v>
      </c>
      <c r="J1384">
        <v>5</v>
      </c>
      <c r="K1384">
        <v>311.64999999999998</v>
      </c>
      <c r="L1384" t="str">
        <f t="shared" si="66"/>
        <v>Yes</v>
      </c>
    </row>
    <row r="1385" spans="1:12" x14ac:dyDescent="0.25">
      <c r="A1385" s="1">
        <v>41925</v>
      </c>
      <c r="B1385" s="2">
        <f t="shared" si="67"/>
        <v>2014</v>
      </c>
      <c r="C1385" s="2">
        <f t="shared" si="65"/>
        <v>10</v>
      </c>
      <c r="D1385" t="s">
        <v>1459</v>
      </c>
      <c r="E1385" t="s">
        <v>164</v>
      </c>
      <c r="F1385" t="s">
        <v>11</v>
      </c>
      <c r="G1385" t="s">
        <v>92</v>
      </c>
      <c r="H1385" t="s">
        <v>534</v>
      </c>
      <c r="I1385">
        <v>213.92</v>
      </c>
      <c r="J1385">
        <v>4</v>
      </c>
      <c r="K1385">
        <v>62.04</v>
      </c>
      <c r="L1385" t="str">
        <f t="shared" si="66"/>
        <v>Yes</v>
      </c>
    </row>
    <row r="1386" spans="1:12" x14ac:dyDescent="0.25">
      <c r="A1386" s="1">
        <v>41925</v>
      </c>
      <c r="B1386" s="2">
        <f t="shared" si="67"/>
        <v>2014</v>
      </c>
      <c r="C1386" s="2">
        <f t="shared" si="65"/>
        <v>10</v>
      </c>
      <c r="D1386" t="s">
        <v>1459</v>
      </c>
      <c r="E1386" t="s">
        <v>164</v>
      </c>
      <c r="F1386" t="s">
        <v>39</v>
      </c>
      <c r="G1386" t="s">
        <v>52</v>
      </c>
      <c r="H1386" t="s">
        <v>1461</v>
      </c>
      <c r="I1386">
        <v>25.78</v>
      </c>
      <c r="J1386">
        <v>2</v>
      </c>
      <c r="K1386">
        <v>2.58</v>
      </c>
      <c r="L1386" t="str">
        <f t="shared" si="66"/>
        <v>Yes</v>
      </c>
    </row>
    <row r="1387" spans="1:12" x14ac:dyDescent="0.25">
      <c r="A1387" s="1">
        <v>41925</v>
      </c>
      <c r="B1387" s="2">
        <f t="shared" si="67"/>
        <v>2014</v>
      </c>
      <c r="C1387" s="2">
        <f t="shared" si="65"/>
        <v>10</v>
      </c>
      <c r="D1387" t="s">
        <v>197</v>
      </c>
      <c r="E1387" t="s">
        <v>177</v>
      </c>
      <c r="F1387" t="s">
        <v>34</v>
      </c>
      <c r="G1387" t="s">
        <v>35</v>
      </c>
      <c r="H1387" t="s">
        <v>919</v>
      </c>
      <c r="I1387">
        <v>245.98</v>
      </c>
      <c r="J1387">
        <v>2</v>
      </c>
      <c r="K1387">
        <v>27.06</v>
      </c>
      <c r="L1387" t="str">
        <f t="shared" si="66"/>
        <v>Yes</v>
      </c>
    </row>
    <row r="1388" spans="1:12" x14ac:dyDescent="0.25">
      <c r="A1388" s="1">
        <v>41925</v>
      </c>
      <c r="B1388" s="2">
        <f t="shared" si="67"/>
        <v>2014</v>
      </c>
      <c r="C1388" s="2">
        <f t="shared" si="65"/>
        <v>10</v>
      </c>
      <c r="D1388" t="s">
        <v>197</v>
      </c>
      <c r="E1388" t="s">
        <v>177</v>
      </c>
      <c r="F1388" t="s">
        <v>11</v>
      </c>
      <c r="G1388" t="s">
        <v>20</v>
      </c>
      <c r="H1388" t="s">
        <v>1462</v>
      </c>
      <c r="I1388">
        <v>18.940000000000001</v>
      </c>
      <c r="J1388">
        <v>1</v>
      </c>
      <c r="K1388">
        <v>9.4700000000000006</v>
      </c>
      <c r="L1388" t="str">
        <f t="shared" si="66"/>
        <v>Yes</v>
      </c>
    </row>
    <row r="1389" spans="1:12" x14ac:dyDescent="0.25">
      <c r="A1389" s="1">
        <v>41925</v>
      </c>
      <c r="B1389" s="2">
        <f t="shared" si="67"/>
        <v>2014</v>
      </c>
      <c r="C1389" s="2">
        <f t="shared" si="65"/>
        <v>10</v>
      </c>
      <c r="D1389" t="s">
        <v>1463</v>
      </c>
      <c r="E1389" t="s">
        <v>149</v>
      </c>
      <c r="F1389" t="s">
        <v>11</v>
      </c>
      <c r="G1389" t="s">
        <v>20</v>
      </c>
      <c r="H1389" t="s">
        <v>522</v>
      </c>
      <c r="I1389">
        <v>7.75</v>
      </c>
      <c r="J1389">
        <v>3</v>
      </c>
      <c r="K1389">
        <v>2.81</v>
      </c>
      <c r="L1389" t="str">
        <f t="shared" si="66"/>
        <v>Yes</v>
      </c>
    </row>
    <row r="1390" spans="1:12" x14ac:dyDescent="0.25">
      <c r="A1390" s="1">
        <v>41925</v>
      </c>
      <c r="B1390" s="2">
        <f t="shared" si="67"/>
        <v>2014</v>
      </c>
      <c r="C1390" s="2">
        <f t="shared" si="65"/>
        <v>10</v>
      </c>
      <c r="D1390" t="s">
        <v>1338</v>
      </c>
      <c r="E1390" t="s">
        <v>55</v>
      </c>
      <c r="F1390" t="s">
        <v>11</v>
      </c>
      <c r="G1390" t="s">
        <v>63</v>
      </c>
      <c r="H1390" t="s">
        <v>1464</v>
      </c>
      <c r="I1390">
        <v>36.4</v>
      </c>
      <c r="J1390">
        <v>5</v>
      </c>
      <c r="K1390">
        <v>17.47</v>
      </c>
      <c r="L1390" t="str">
        <f t="shared" si="66"/>
        <v>Yes</v>
      </c>
    </row>
    <row r="1391" spans="1:12" x14ac:dyDescent="0.25">
      <c r="A1391" s="1">
        <v>41925</v>
      </c>
      <c r="B1391" s="2">
        <f t="shared" si="67"/>
        <v>2014</v>
      </c>
      <c r="C1391" s="2">
        <f t="shared" si="65"/>
        <v>10</v>
      </c>
      <c r="D1391" t="s">
        <v>1338</v>
      </c>
      <c r="E1391" t="s">
        <v>55</v>
      </c>
      <c r="F1391" t="s">
        <v>39</v>
      </c>
      <c r="G1391" t="s">
        <v>52</v>
      </c>
      <c r="H1391" t="s">
        <v>1284</v>
      </c>
      <c r="I1391">
        <v>22.96</v>
      </c>
      <c r="J1391">
        <v>2</v>
      </c>
      <c r="K1391">
        <v>4.3600000000000003</v>
      </c>
      <c r="L1391" t="str">
        <f t="shared" si="66"/>
        <v>Yes</v>
      </c>
    </row>
    <row r="1392" spans="1:12" x14ac:dyDescent="0.25">
      <c r="A1392" s="1">
        <v>41925</v>
      </c>
      <c r="B1392" s="2">
        <f t="shared" si="67"/>
        <v>2014</v>
      </c>
      <c r="C1392" s="2">
        <f t="shared" si="65"/>
        <v>10</v>
      </c>
      <c r="D1392" t="s">
        <v>1338</v>
      </c>
      <c r="E1392" t="s">
        <v>55</v>
      </c>
      <c r="F1392" t="s">
        <v>11</v>
      </c>
      <c r="G1392" t="s">
        <v>18</v>
      </c>
      <c r="H1392" t="s">
        <v>1465</v>
      </c>
      <c r="I1392">
        <v>315.2</v>
      </c>
      <c r="J1392">
        <v>4</v>
      </c>
      <c r="K1392">
        <v>6.3</v>
      </c>
      <c r="L1392" t="str">
        <f t="shared" si="66"/>
        <v>Yes</v>
      </c>
    </row>
    <row r="1393" spans="1:12" x14ac:dyDescent="0.25">
      <c r="A1393" s="1">
        <v>41925</v>
      </c>
      <c r="B1393" s="2">
        <f t="shared" si="67"/>
        <v>2014</v>
      </c>
      <c r="C1393" s="2">
        <f t="shared" si="65"/>
        <v>10</v>
      </c>
      <c r="D1393" t="s">
        <v>1338</v>
      </c>
      <c r="E1393" t="s">
        <v>55</v>
      </c>
      <c r="F1393" t="s">
        <v>11</v>
      </c>
      <c r="G1393" t="s">
        <v>20</v>
      </c>
      <c r="H1393" t="s">
        <v>1197</v>
      </c>
      <c r="I1393">
        <v>15.18</v>
      </c>
      <c r="J1393">
        <v>3</v>
      </c>
      <c r="K1393">
        <v>7.13</v>
      </c>
      <c r="L1393" t="str">
        <f t="shared" si="66"/>
        <v>Yes</v>
      </c>
    </row>
    <row r="1394" spans="1:12" x14ac:dyDescent="0.25">
      <c r="A1394" s="1">
        <v>41926</v>
      </c>
      <c r="B1394" s="2">
        <f t="shared" si="67"/>
        <v>2014</v>
      </c>
      <c r="C1394" s="2">
        <f t="shared" si="65"/>
        <v>10</v>
      </c>
      <c r="D1394" t="s">
        <v>1466</v>
      </c>
      <c r="E1394" t="s">
        <v>685</v>
      </c>
      <c r="F1394" t="s">
        <v>11</v>
      </c>
      <c r="G1394" t="s">
        <v>20</v>
      </c>
      <c r="H1394" t="s">
        <v>80</v>
      </c>
      <c r="I1394">
        <v>22.92</v>
      </c>
      <c r="J1394">
        <v>4</v>
      </c>
      <c r="K1394">
        <v>11</v>
      </c>
      <c r="L1394" t="str">
        <f t="shared" si="66"/>
        <v>Yes</v>
      </c>
    </row>
    <row r="1395" spans="1:12" x14ac:dyDescent="0.25">
      <c r="A1395" s="1">
        <v>41926</v>
      </c>
      <c r="B1395" s="2">
        <f t="shared" si="67"/>
        <v>2014</v>
      </c>
      <c r="C1395" s="2">
        <f t="shared" si="65"/>
        <v>10</v>
      </c>
      <c r="D1395" t="s">
        <v>1466</v>
      </c>
      <c r="E1395" t="s">
        <v>685</v>
      </c>
      <c r="F1395" t="s">
        <v>11</v>
      </c>
      <c r="G1395" t="s">
        <v>18</v>
      </c>
      <c r="H1395" t="s">
        <v>236</v>
      </c>
      <c r="I1395">
        <v>269.89999999999998</v>
      </c>
      <c r="J1395">
        <v>5</v>
      </c>
      <c r="K1395">
        <v>16.190000000000001</v>
      </c>
      <c r="L1395" t="str">
        <f t="shared" si="66"/>
        <v>Yes</v>
      </c>
    </row>
    <row r="1396" spans="1:12" x14ac:dyDescent="0.25">
      <c r="A1396" s="1">
        <v>41926</v>
      </c>
      <c r="B1396" s="2">
        <f t="shared" si="67"/>
        <v>2014</v>
      </c>
      <c r="C1396" s="2">
        <f t="shared" si="65"/>
        <v>10</v>
      </c>
      <c r="D1396" t="s">
        <v>1467</v>
      </c>
      <c r="E1396" t="s">
        <v>10</v>
      </c>
      <c r="F1396" t="s">
        <v>11</v>
      </c>
      <c r="G1396" t="s">
        <v>92</v>
      </c>
      <c r="H1396" t="s">
        <v>1468</v>
      </c>
      <c r="I1396">
        <v>3.16</v>
      </c>
      <c r="J1396">
        <v>4</v>
      </c>
      <c r="K1396">
        <v>-8.5299999999999994</v>
      </c>
      <c r="L1396" t="str">
        <f t="shared" si="66"/>
        <v>No</v>
      </c>
    </row>
    <row r="1397" spans="1:12" x14ac:dyDescent="0.25">
      <c r="A1397" s="1">
        <v>41926</v>
      </c>
      <c r="B1397" s="2">
        <f t="shared" si="67"/>
        <v>2014</v>
      </c>
      <c r="C1397" s="2">
        <f t="shared" si="65"/>
        <v>10</v>
      </c>
      <c r="D1397" t="s">
        <v>1467</v>
      </c>
      <c r="E1397" t="s">
        <v>10</v>
      </c>
      <c r="F1397" t="s">
        <v>39</v>
      </c>
      <c r="G1397" t="s">
        <v>603</v>
      </c>
      <c r="H1397" t="s">
        <v>1469</v>
      </c>
      <c r="I1397">
        <v>1999.96</v>
      </c>
      <c r="J1397">
        <v>5</v>
      </c>
      <c r="K1397">
        <v>624.99</v>
      </c>
      <c r="L1397" t="str">
        <f t="shared" si="66"/>
        <v>Yes</v>
      </c>
    </row>
    <row r="1398" spans="1:12" x14ac:dyDescent="0.25">
      <c r="A1398" s="1">
        <v>41926</v>
      </c>
      <c r="B1398" s="2">
        <f t="shared" si="67"/>
        <v>2014</v>
      </c>
      <c r="C1398" s="2">
        <f t="shared" si="65"/>
        <v>10</v>
      </c>
      <c r="D1398" t="s">
        <v>156</v>
      </c>
      <c r="E1398" t="s">
        <v>15</v>
      </c>
      <c r="F1398" t="s">
        <v>11</v>
      </c>
      <c r="G1398" t="s">
        <v>12</v>
      </c>
      <c r="H1398" t="s">
        <v>370</v>
      </c>
      <c r="I1398">
        <v>322.19</v>
      </c>
      <c r="J1398">
        <v>13</v>
      </c>
      <c r="K1398">
        <v>100.69</v>
      </c>
      <c r="L1398" t="str">
        <f t="shared" si="66"/>
        <v>Yes</v>
      </c>
    </row>
    <row r="1399" spans="1:12" x14ac:dyDescent="0.25">
      <c r="A1399" s="1">
        <v>41926</v>
      </c>
      <c r="B1399" s="2">
        <f t="shared" si="67"/>
        <v>2014</v>
      </c>
      <c r="C1399" s="2">
        <f t="shared" si="65"/>
        <v>10</v>
      </c>
      <c r="D1399" t="s">
        <v>156</v>
      </c>
      <c r="E1399" t="s">
        <v>15</v>
      </c>
      <c r="F1399" t="s">
        <v>11</v>
      </c>
      <c r="G1399" t="s">
        <v>20</v>
      </c>
      <c r="H1399" t="s">
        <v>150</v>
      </c>
      <c r="I1399">
        <v>2.95</v>
      </c>
      <c r="J1399">
        <v>3</v>
      </c>
      <c r="K1399">
        <v>-4.8600000000000003</v>
      </c>
      <c r="L1399" t="str">
        <f t="shared" si="66"/>
        <v>No</v>
      </c>
    </row>
    <row r="1400" spans="1:12" x14ac:dyDescent="0.25">
      <c r="A1400" s="1">
        <v>41926</v>
      </c>
      <c r="B1400" s="2">
        <f t="shared" si="67"/>
        <v>2014</v>
      </c>
      <c r="C1400" s="2">
        <f t="shared" si="65"/>
        <v>10</v>
      </c>
      <c r="D1400" t="s">
        <v>156</v>
      </c>
      <c r="E1400" t="s">
        <v>15</v>
      </c>
      <c r="F1400" t="s">
        <v>11</v>
      </c>
      <c r="G1400" t="s">
        <v>12</v>
      </c>
      <c r="H1400" t="s">
        <v>1470</v>
      </c>
      <c r="I1400">
        <v>19.14</v>
      </c>
      <c r="J1400">
        <v>4</v>
      </c>
      <c r="K1400">
        <v>6.94</v>
      </c>
      <c r="L1400" t="str">
        <f t="shared" si="66"/>
        <v>Yes</v>
      </c>
    </row>
    <row r="1401" spans="1:12" x14ac:dyDescent="0.25">
      <c r="A1401" s="1">
        <v>41926</v>
      </c>
      <c r="B1401" s="2">
        <f t="shared" si="67"/>
        <v>2014</v>
      </c>
      <c r="C1401" s="2">
        <f t="shared" si="65"/>
        <v>10</v>
      </c>
      <c r="D1401" t="s">
        <v>1471</v>
      </c>
      <c r="E1401" t="s">
        <v>434</v>
      </c>
      <c r="F1401" t="s">
        <v>39</v>
      </c>
      <c r="G1401" t="s">
        <v>52</v>
      </c>
      <c r="H1401" t="s">
        <v>1293</v>
      </c>
      <c r="I1401">
        <v>177</v>
      </c>
      <c r="J1401">
        <v>3</v>
      </c>
      <c r="K1401">
        <v>30.09</v>
      </c>
      <c r="L1401" t="str">
        <f t="shared" si="66"/>
        <v>Yes</v>
      </c>
    </row>
    <row r="1402" spans="1:12" x14ac:dyDescent="0.25">
      <c r="A1402" s="1">
        <v>41926</v>
      </c>
      <c r="B1402" s="2">
        <f t="shared" si="67"/>
        <v>2014</v>
      </c>
      <c r="C1402" s="2">
        <f t="shared" si="65"/>
        <v>10</v>
      </c>
      <c r="D1402" t="s">
        <v>1471</v>
      </c>
      <c r="E1402" t="s">
        <v>434</v>
      </c>
      <c r="F1402" t="s">
        <v>11</v>
      </c>
      <c r="G1402" t="s">
        <v>18</v>
      </c>
      <c r="H1402" t="s">
        <v>1472</v>
      </c>
      <c r="I1402">
        <v>79.45</v>
      </c>
      <c r="J1402">
        <v>7</v>
      </c>
      <c r="K1402">
        <v>22.25</v>
      </c>
      <c r="L1402" t="str">
        <f t="shared" si="66"/>
        <v>Yes</v>
      </c>
    </row>
    <row r="1403" spans="1:12" x14ac:dyDescent="0.25">
      <c r="A1403" s="1">
        <v>41926</v>
      </c>
      <c r="B1403" s="2">
        <f t="shared" si="67"/>
        <v>2014</v>
      </c>
      <c r="C1403" s="2">
        <f t="shared" si="65"/>
        <v>10</v>
      </c>
      <c r="D1403" t="s">
        <v>1471</v>
      </c>
      <c r="E1403" t="s">
        <v>434</v>
      </c>
      <c r="F1403" t="s">
        <v>34</v>
      </c>
      <c r="G1403" t="s">
        <v>35</v>
      </c>
      <c r="H1403" t="s">
        <v>1473</v>
      </c>
      <c r="I1403">
        <v>1628.82</v>
      </c>
      <c r="J1403">
        <v>9</v>
      </c>
      <c r="K1403">
        <v>260.61</v>
      </c>
      <c r="L1403" t="str">
        <f t="shared" si="66"/>
        <v>Yes</v>
      </c>
    </row>
    <row r="1404" spans="1:12" x14ac:dyDescent="0.25">
      <c r="A1404" s="1">
        <v>41927</v>
      </c>
      <c r="B1404" s="2">
        <f t="shared" si="67"/>
        <v>2014</v>
      </c>
      <c r="C1404" s="2">
        <f t="shared" si="65"/>
        <v>10</v>
      </c>
      <c r="D1404" t="s">
        <v>884</v>
      </c>
      <c r="E1404" t="s">
        <v>123</v>
      </c>
      <c r="F1404" t="s">
        <v>34</v>
      </c>
      <c r="G1404" t="s">
        <v>47</v>
      </c>
      <c r="H1404" t="s">
        <v>339</v>
      </c>
      <c r="I1404">
        <v>15.38</v>
      </c>
      <c r="J1404">
        <v>1</v>
      </c>
      <c r="K1404">
        <v>4.04</v>
      </c>
      <c r="L1404" t="str">
        <f t="shared" si="66"/>
        <v>Yes</v>
      </c>
    </row>
    <row r="1405" spans="1:12" x14ac:dyDescent="0.25">
      <c r="A1405" s="1">
        <v>41927</v>
      </c>
      <c r="B1405" s="2">
        <f t="shared" si="67"/>
        <v>2014</v>
      </c>
      <c r="C1405" s="2">
        <f t="shared" si="65"/>
        <v>10</v>
      </c>
      <c r="D1405" t="s">
        <v>1474</v>
      </c>
      <c r="E1405" t="s">
        <v>78</v>
      </c>
      <c r="F1405" t="s">
        <v>34</v>
      </c>
      <c r="G1405" t="s">
        <v>35</v>
      </c>
      <c r="H1405" t="s">
        <v>1261</v>
      </c>
      <c r="I1405">
        <v>183.37</v>
      </c>
      <c r="J1405">
        <v>2</v>
      </c>
      <c r="K1405">
        <v>-7.86</v>
      </c>
      <c r="L1405" t="str">
        <f t="shared" si="66"/>
        <v>No</v>
      </c>
    </row>
    <row r="1406" spans="1:12" x14ac:dyDescent="0.25">
      <c r="A1406" s="1">
        <v>41927</v>
      </c>
      <c r="B1406" s="2">
        <f t="shared" si="67"/>
        <v>2014</v>
      </c>
      <c r="C1406" s="2">
        <f t="shared" si="65"/>
        <v>10</v>
      </c>
      <c r="D1406" t="s">
        <v>1474</v>
      </c>
      <c r="E1406" t="s">
        <v>78</v>
      </c>
      <c r="F1406" t="s">
        <v>11</v>
      </c>
      <c r="G1406" t="s">
        <v>12</v>
      </c>
      <c r="H1406" t="s">
        <v>981</v>
      </c>
      <c r="I1406">
        <v>7.97</v>
      </c>
      <c r="J1406">
        <v>2</v>
      </c>
      <c r="K1406">
        <v>2.89</v>
      </c>
      <c r="L1406" t="str">
        <f t="shared" si="66"/>
        <v>Yes</v>
      </c>
    </row>
    <row r="1407" spans="1:12" x14ac:dyDescent="0.25">
      <c r="A1407" s="1">
        <v>41928</v>
      </c>
      <c r="B1407" s="2">
        <f t="shared" si="67"/>
        <v>2014</v>
      </c>
      <c r="C1407" s="2">
        <f t="shared" si="65"/>
        <v>10</v>
      </c>
      <c r="D1407" t="s">
        <v>1475</v>
      </c>
      <c r="E1407" t="s">
        <v>27</v>
      </c>
      <c r="F1407" t="s">
        <v>11</v>
      </c>
      <c r="G1407" t="s">
        <v>20</v>
      </c>
      <c r="H1407" t="s">
        <v>318</v>
      </c>
      <c r="I1407">
        <v>14.35</v>
      </c>
      <c r="J1407">
        <v>3</v>
      </c>
      <c r="K1407">
        <v>5.0199999999999996</v>
      </c>
      <c r="L1407" t="str">
        <f t="shared" si="66"/>
        <v>Yes</v>
      </c>
    </row>
    <row r="1408" spans="1:12" x14ac:dyDescent="0.25">
      <c r="A1408" s="1">
        <v>41928</v>
      </c>
      <c r="B1408" s="2">
        <f t="shared" si="67"/>
        <v>2014</v>
      </c>
      <c r="C1408" s="2">
        <f t="shared" si="65"/>
        <v>10</v>
      </c>
      <c r="D1408" t="s">
        <v>1475</v>
      </c>
      <c r="E1408" t="s">
        <v>27</v>
      </c>
      <c r="F1408" t="s">
        <v>39</v>
      </c>
      <c r="G1408" t="s">
        <v>52</v>
      </c>
      <c r="H1408" t="s">
        <v>1476</v>
      </c>
      <c r="I1408">
        <v>179.97</v>
      </c>
      <c r="J1408">
        <v>3</v>
      </c>
      <c r="K1408">
        <v>86.39</v>
      </c>
      <c r="L1408" t="str">
        <f t="shared" si="66"/>
        <v>Yes</v>
      </c>
    </row>
    <row r="1409" spans="1:12" x14ac:dyDescent="0.25">
      <c r="A1409" s="1">
        <v>41929</v>
      </c>
      <c r="B1409" s="2">
        <f t="shared" si="67"/>
        <v>2014</v>
      </c>
      <c r="C1409" s="2">
        <f t="shared" si="65"/>
        <v>10</v>
      </c>
      <c r="D1409" t="s">
        <v>1477</v>
      </c>
      <c r="E1409" t="s">
        <v>10</v>
      </c>
      <c r="F1409" t="s">
        <v>11</v>
      </c>
      <c r="G1409" t="s">
        <v>20</v>
      </c>
      <c r="H1409" t="s">
        <v>96</v>
      </c>
      <c r="I1409">
        <v>10.78</v>
      </c>
      <c r="J1409">
        <v>5</v>
      </c>
      <c r="K1409">
        <v>-17.25</v>
      </c>
      <c r="L1409" t="str">
        <f t="shared" si="66"/>
        <v>No</v>
      </c>
    </row>
    <row r="1410" spans="1:12" x14ac:dyDescent="0.25">
      <c r="A1410" s="1">
        <v>41929</v>
      </c>
      <c r="B1410" s="2">
        <f t="shared" si="67"/>
        <v>2014</v>
      </c>
      <c r="C1410" s="2">
        <f t="shared" ref="C1410:C1473" si="68">MONTH(A1410)</f>
        <v>10</v>
      </c>
      <c r="D1410" t="s">
        <v>1477</v>
      </c>
      <c r="E1410" t="s">
        <v>10</v>
      </c>
      <c r="F1410" t="s">
        <v>39</v>
      </c>
      <c r="G1410" t="s">
        <v>52</v>
      </c>
      <c r="H1410" t="s">
        <v>1008</v>
      </c>
      <c r="I1410">
        <v>119.98</v>
      </c>
      <c r="J1410">
        <v>3</v>
      </c>
      <c r="K1410">
        <v>-18</v>
      </c>
      <c r="L1410" t="str">
        <f t="shared" ref="L1410:L1473" si="69">IF(K1410=0,"Break-Even",IF(K1410&gt;0,"Yes","No"))</f>
        <v>No</v>
      </c>
    </row>
    <row r="1411" spans="1:12" x14ac:dyDescent="0.25">
      <c r="A1411" s="1">
        <v>41929</v>
      </c>
      <c r="B1411" s="2">
        <f t="shared" si="67"/>
        <v>2014</v>
      </c>
      <c r="C1411" s="2">
        <f t="shared" si="68"/>
        <v>10</v>
      </c>
      <c r="D1411" t="s">
        <v>1408</v>
      </c>
      <c r="E1411" t="s">
        <v>10</v>
      </c>
      <c r="F1411" t="s">
        <v>34</v>
      </c>
      <c r="G1411" t="s">
        <v>47</v>
      </c>
      <c r="H1411" t="s">
        <v>1162</v>
      </c>
      <c r="I1411">
        <v>5.31</v>
      </c>
      <c r="J1411">
        <v>2</v>
      </c>
      <c r="K1411">
        <v>-1.59</v>
      </c>
      <c r="L1411" t="str">
        <f t="shared" si="69"/>
        <v>No</v>
      </c>
    </row>
    <row r="1412" spans="1:12" x14ac:dyDescent="0.25">
      <c r="A1412" s="1">
        <v>41930</v>
      </c>
      <c r="B1412" s="2">
        <f t="shared" si="67"/>
        <v>2014</v>
      </c>
      <c r="C1412" s="2">
        <f t="shared" si="68"/>
        <v>10</v>
      </c>
      <c r="D1412" t="s">
        <v>1478</v>
      </c>
      <c r="E1412" t="s">
        <v>488</v>
      </c>
      <c r="F1412" t="s">
        <v>11</v>
      </c>
      <c r="G1412" t="s">
        <v>18</v>
      </c>
      <c r="H1412" t="s">
        <v>908</v>
      </c>
      <c r="I1412">
        <v>275.97000000000003</v>
      </c>
      <c r="J1412">
        <v>3</v>
      </c>
      <c r="K1412">
        <v>11.04</v>
      </c>
      <c r="L1412" t="str">
        <f t="shared" si="69"/>
        <v>Yes</v>
      </c>
    </row>
    <row r="1413" spans="1:12" x14ac:dyDescent="0.25">
      <c r="A1413" s="1">
        <v>41930</v>
      </c>
      <c r="B1413" s="2">
        <f t="shared" si="67"/>
        <v>2014</v>
      </c>
      <c r="C1413" s="2">
        <f t="shared" si="68"/>
        <v>10</v>
      </c>
      <c r="D1413" t="s">
        <v>1478</v>
      </c>
      <c r="E1413" t="s">
        <v>488</v>
      </c>
      <c r="F1413" t="s">
        <v>39</v>
      </c>
      <c r="G1413" t="s">
        <v>40</v>
      </c>
      <c r="H1413" t="s">
        <v>1479</v>
      </c>
      <c r="I1413">
        <v>1394.95</v>
      </c>
      <c r="J1413">
        <v>5</v>
      </c>
      <c r="K1413">
        <v>362.69</v>
      </c>
      <c r="L1413" t="str">
        <f t="shared" si="69"/>
        <v>Yes</v>
      </c>
    </row>
    <row r="1414" spans="1:12" x14ac:dyDescent="0.25">
      <c r="A1414" s="1">
        <v>41930</v>
      </c>
      <c r="B1414" s="2">
        <f t="shared" si="67"/>
        <v>2014</v>
      </c>
      <c r="C1414" s="2">
        <f t="shared" si="68"/>
        <v>10</v>
      </c>
      <c r="D1414" t="s">
        <v>1478</v>
      </c>
      <c r="E1414" t="s">
        <v>488</v>
      </c>
      <c r="F1414" t="s">
        <v>34</v>
      </c>
      <c r="G1414" t="s">
        <v>35</v>
      </c>
      <c r="H1414" t="s">
        <v>1480</v>
      </c>
      <c r="I1414">
        <v>545.88</v>
      </c>
      <c r="J1414">
        <v>6</v>
      </c>
      <c r="K1414">
        <v>70.959999999999994</v>
      </c>
      <c r="L1414" t="str">
        <f t="shared" si="69"/>
        <v>Yes</v>
      </c>
    </row>
    <row r="1415" spans="1:12" x14ac:dyDescent="0.25">
      <c r="A1415" s="1">
        <v>41930</v>
      </c>
      <c r="B1415" s="2">
        <f t="shared" si="67"/>
        <v>2014</v>
      </c>
      <c r="C1415" s="2">
        <f t="shared" si="68"/>
        <v>10</v>
      </c>
      <c r="D1415" t="s">
        <v>525</v>
      </c>
      <c r="E1415" t="s">
        <v>23</v>
      </c>
      <c r="F1415" t="s">
        <v>11</v>
      </c>
      <c r="G1415" t="s">
        <v>63</v>
      </c>
      <c r="H1415" t="s">
        <v>1481</v>
      </c>
      <c r="I1415">
        <v>52.51</v>
      </c>
      <c r="J1415">
        <v>6</v>
      </c>
      <c r="K1415">
        <v>19.690000000000001</v>
      </c>
      <c r="L1415" t="str">
        <f t="shared" si="69"/>
        <v>Yes</v>
      </c>
    </row>
    <row r="1416" spans="1:12" x14ac:dyDescent="0.25">
      <c r="A1416" s="1">
        <v>41930</v>
      </c>
      <c r="B1416" s="2">
        <f t="shared" si="67"/>
        <v>2014</v>
      </c>
      <c r="C1416" s="2">
        <f t="shared" si="68"/>
        <v>10</v>
      </c>
      <c r="D1416" t="s">
        <v>525</v>
      </c>
      <c r="E1416" t="s">
        <v>23</v>
      </c>
      <c r="F1416" t="s">
        <v>11</v>
      </c>
      <c r="G1416" t="s">
        <v>18</v>
      </c>
      <c r="H1416" t="s">
        <v>1482</v>
      </c>
      <c r="I1416">
        <v>186.91</v>
      </c>
      <c r="J1416">
        <v>6</v>
      </c>
      <c r="K1416">
        <v>-35.049999999999997</v>
      </c>
      <c r="L1416" t="str">
        <f t="shared" si="69"/>
        <v>No</v>
      </c>
    </row>
    <row r="1417" spans="1:12" x14ac:dyDescent="0.25">
      <c r="A1417" s="1">
        <v>41930</v>
      </c>
      <c r="B1417" s="2">
        <f t="shared" si="67"/>
        <v>2014</v>
      </c>
      <c r="C1417" s="2">
        <f t="shared" si="68"/>
        <v>10</v>
      </c>
      <c r="D1417" t="s">
        <v>525</v>
      </c>
      <c r="E1417" t="s">
        <v>23</v>
      </c>
      <c r="F1417" t="s">
        <v>11</v>
      </c>
      <c r="G1417" t="s">
        <v>12</v>
      </c>
      <c r="H1417" t="s">
        <v>619</v>
      </c>
      <c r="I1417">
        <v>10.050000000000001</v>
      </c>
      <c r="J1417">
        <v>4</v>
      </c>
      <c r="K1417">
        <v>3.14</v>
      </c>
      <c r="L1417" t="str">
        <f t="shared" si="69"/>
        <v>Yes</v>
      </c>
    </row>
    <row r="1418" spans="1:12" x14ac:dyDescent="0.25">
      <c r="A1418" s="1">
        <v>41930</v>
      </c>
      <c r="B1418" s="2">
        <f t="shared" si="67"/>
        <v>2014</v>
      </c>
      <c r="C1418" s="2">
        <f t="shared" si="68"/>
        <v>10</v>
      </c>
      <c r="D1418" t="s">
        <v>1483</v>
      </c>
      <c r="E1418" t="s">
        <v>101</v>
      </c>
      <c r="F1418" t="s">
        <v>34</v>
      </c>
      <c r="G1418" t="s">
        <v>35</v>
      </c>
      <c r="H1418" t="s">
        <v>1484</v>
      </c>
      <c r="I1418">
        <v>605.34</v>
      </c>
      <c r="J1418">
        <v>6</v>
      </c>
      <c r="K1418">
        <v>145.28</v>
      </c>
      <c r="L1418" t="str">
        <f t="shared" si="69"/>
        <v>Yes</v>
      </c>
    </row>
    <row r="1419" spans="1:12" x14ac:dyDescent="0.25">
      <c r="A1419" s="1">
        <v>41930</v>
      </c>
      <c r="B1419" s="2">
        <f t="shared" si="67"/>
        <v>2014</v>
      </c>
      <c r="C1419" s="2">
        <f t="shared" si="68"/>
        <v>10</v>
      </c>
      <c r="D1419" t="s">
        <v>1485</v>
      </c>
      <c r="E1419" t="s">
        <v>164</v>
      </c>
      <c r="F1419" t="s">
        <v>11</v>
      </c>
      <c r="G1419" t="s">
        <v>12</v>
      </c>
      <c r="H1419" t="s">
        <v>1126</v>
      </c>
      <c r="I1419">
        <v>61.96</v>
      </c>
      <c r="J1419">
        <v>2</v>
      </c>
      <c r="K1419">
        <v>27.88</v>
      </c>
      <c r="L1419" t="str">
        <f t="shared" si="69"/>
        <v>Yes</v>
      </c>
    </row>
    <row r="1420" spans="1:12" x14ac:dyDescent="0.25">
      <c r="A1420" s="1">
        <v>41930</v>
      </c>
      <c r="B1420" s="2">
        <f t="shared" ref="B1420:B1483" si="70">YEAR(A1420)</f>
        <v>2014</v>
      </c>
      <c r="C1420" s="2">
        <f t="shared" si="68"/>
        <v>10</v>
      </c>
      <c r="D1420" t="s">
        <v>1485</v>
      </c>
      <c r="E1420" t="s">
        <v>164</v>
      </c>
      <c r="F1420" t="s">
        <v>11</v>
      </c>
      <c r="G1420" t="s">
        <v>20</v>
      </c>
      <c r="H1420" t="s">
        <v>1486</v>
      </c>
      <c r="I1420">
        <v>1.34</v>
      </c>
      <c r="J1420">
        <v>1</v>
      </c>
      <c r="K1420">
        <v>0.47</v>
      </c>
      <c r="L1420" t="str">
        <f t="shared" si="69"/>
        <v>Yes</v>
      </c>
    </row>
    <row r="1421" spans="1:12" x14ac:dyDescent="0.25">
      <c r="A1421" s="1">
        <v>41931</v>
      </c>
      <c r="B1421" s="2">
        <f t="shared" si="70"/>
        <v>2014</v>
      </c>
      <c r="C1421" s="2">
        <f t="shared" si="68"/>
        <v>10</v>
      </c>
      <c r="D1421" t="s">
        <v>1487</v>
      </c>
      <c r="E1421" t="s">
        <v>27</v>
      </c>
      <c r="F1421" t="s">
        <v>11</v>
      </c>
      <c r="G1421" t="s">
        <v>12</v>
      </c>
      <c r="H1421" t="s">
        <v>1488</v>
      </c>
      <c r="I1421">
        <v>13.44</v>
      </c>
      <c r="J1421">
        <v>3</v>
      </c>
      <c r="K1421">
        <v>6.59</v>
      </c>
      <c r="L1421" t="str">
        <f t="shared" si="69"/>
        <v>Yes</v>
      </c>
    </row>
    <row r="1422" spans="1:12" x14ac:dyDescent="0.25">
      <c r="A1422" s="1">
        <v>41931</v>
      </c>
      <c r="B1422" s="2">
        <f t="shared" si="70"/>
        <v>2014</v>
      </c>
      <c r="C1422" s="2">
        <f t="shared" si="68"/>
        <v>10</v>
      </c>
      <c r="D1422" t="s">
        <v>1489</v>
      </c>
      <c r="E1422" t="s">
        <v>27</v>
      </c>
      <c r="F1422" t="s">
        <v>11</v>
      </c>
      <c r="G1422" t="s">
        <v>20</v>
      </c>
      <c r="H1422" t="s">
        <v>1490</v>
      </c>
      <c r="I1422">
        <v>2.99</v>
      </c>
      <c r="J1422">
        <v>1</v>
      </c>
      <c r="K1422">
        <v>1.1200000000000001</v>
      </c>
      <c r="L1422" t="str">
        <f t="shared" si="69"/>
        <v>Yes</v>
      </c>
    </row>
    <row r="1423" spans="1:12" x14ac:dyDescent="0.25">
      <c r="A1423" s="1">
        <v>41931</v>
      </c>
      <c r="B1423" s="2">
        <f t="shared" si="70"/>
        <v>2014</v>
      </c>
      <c r="C1423" s="2">
        <f t="shared" si="68"/>
        <v>10</v>
      </c>
      <c r="D1423" t="s">
        <v>1489</v>
      </c>
      <c r="E1423" t="s">
        <v>27</v>
      </c>
      <c r="F1423" t="s">
        <v>11</v>
      </c>
      <c r="G1423" t="s">
        <v>20</v>
      </c>
      <c r="H1423" t="s">
        <v>1491</v>
      </c>
      <c r="I1423">
        <v>20.059999999999999</v>
      </c>
      <c r="J1423">
        <v>6</v>
      </c>
      <c r="K1423">
        <v>7.02</v>
      </c>
      <c r="L1423" t="str">
        <f t="shared" si="69"/>
        <v>Yes</v>
      </c>
    </row>
    <row r="1424" spans="1:12" x14ac:dyDescent="0.25">
      <c r="A1424" s="1">
        <v>41931</v>
      </c>
      <c r="B1424" s="2">
        <f t="shared" si="70"/>
        <v>2014</v>
      </c>
      <c r="C1424" s="2">
        <f t="shared" si="68"/>
        <v>10</v>
      </c>
      <c r="D1424" t="s">
        <v>1489</v>
      </c>
      <c r="E1424" t="s">
        <v>27</v>
      </c>
      <c r="F1424" t="s">
        <v>11</v>
      </c>
      <c r="G1424" t="s">
        <v>12</v>
      </c>
      <c r="H1424" t="s">
        <v>1492</v>
      </c>
      <c r="I1424">
        <v>146.72999999999999</v>
      </c>
      <c r="J1424">
        <v>3</v>
      </c>
      <c r="K1424">
        <v>68.959999999999994</v>
      </c>
      <c r="L1424" t="str">
        <f t="shared" si="69"/>
        <v>Yes</v>
      </c>
    </row>
    <row r="1425" spans="1:12" x14ac:dyDescent="0.25">
      <c r="A1425" s="1">
        <v>41931</v>
      </c>
      <c r="B1425" s="2">
        <f t="shared" si="70"/>
        <v>2014</v>
      </c>
      <c r="C1425" s="2">
        <f t="shared" si="68"/>
        <v>10</v>
      </c>
      <c r="D1425" t="s">
        <v>1489</v>
      </c>
      <c r="E1425" t="s">
        <v>27</v>
      </c>
      <c r="F1425" t="s">
        <v>11</v>
      </c>
      <c r="G1425" t="s">
        <v>16</v>
      </c>
      <c r="H1425" t="s">
        <v>172</v>
      </c>
      <c r="I1425">
        <v>18.75</v>
      </c>
      <c r="J1425">
        <v>5</v>
      </c>
      <c r="K1425">
        <v>9</v>
      </c>
      <c r="L1425" t="str">
        <f t="shared" si="69"/>
        <v>Yes</v>
      </c>
    </row>
    <row r="1426" spans="1:12" x14ac:dyDescent="0.25">
      <c r="A1426" s="1">
        <v>41931</v>
      </c>
      <c r="B1426" s="2">
        <f t="shared" si="70"/>
        <v>2014</v>
      </c>
      <c r="C1426" s="2">
        <f t="shared" si="68"/>
        <v>10</v>
      </c>
      <c r="D1426" t="s">
        <v>1489</v>
      </c>
      <c r="E1426" t="s">
        <v>27</v>
      </c>
      <c r="F1426" t="s">
        <v>39</v>
      </c>
      <c r="G1426" t="s">
        <v>40</v>
      </c>
      <c r="H1426" t="s">
        <v>1493</v>
      </c>
      <c r="I1426">
        <v>117.58</v>
      </c>
      <c r="J1426">
        <v>3</v>
      </c>
      <c r="K1426">
        <v>11.76</v>
      </c>
      <c r="L1426" t="str">
        <f t="shared" si="69"/>
        <v>Yes</v>
      </c>
    </row>
    <row r="1427" spans="1:12" x14ac:dyDescent="0.25">
      <c r="A1427" s="1">
        <v>41931</v>
      </c>
      <c r="B1427" s="2">
        <f t="shared" si="70"/>
        <v>2014</v>
      </c>
      <c r="C1427" s="2">
        <f t="shared" si="68"/>
        <v>10</v>
      </c>
      <c r="D1427" t="s">
        <v>1494</v>
      </c>
      <c r="E1427" t="s">
        <v>27</v>
      </c>
      <c r="F1427" t="s">
        <v>39</v>
      </c>
      <c r="G1427" t="s">
        <v>40</v>
      </c>
      <c r="H1427" t="s">
        <v>494</v>
      </c>
      <c r="I1427">
        <v>321.55</v>
      </c>
      <c r="J1427">
        <v>6</v>
      </c>
      <c r="K1427">
        <v>20.100000000000001</v>
      </c>
      <c r="L1427" t="str">
        <f t="shared" si="69"/>
        <v>Yes</v>
      </c>
    </row>
    <row r="1428" spans="1:12" x14ac:dyDescent="0.25">
      <c r="A1428" s="1">
        <v>41932</v>
      </c>
      <c r="B1428" s="2">
        <f t="shared" si="70"/>
        <v>2014</v>
      </c>
      <c r="C1428" s="2">
        <f t="shared" si="68"/>
        <v>10</v>
      </c>
      <c r="D1428" t="s">
        <v>373</v>
      </c>
      <c r="E1428" t="s">
        <v>110</v>
      </c>
      <c r="F1428" t="s">
        <v>11</v>
      </c>
      <c r="G1428" t="s">
        <v>18</v>
      </c>
      <c r="H1428" t="s">
        <v>1374</v>
      </c>
      <c r="I1428">
        <v>211.96</v>
      </c>
      <c r="J1428">
        <v>4</v>
      </c>
      <c r="K1428">
        <v>8.48</v>
      </c>
      <c r="L1428" t="str">
        <f t="shared" si="69"/>
        <v>Yes</v>
      </c>
    </row>
    <row r="1429" spans="1:12" x14ac:dyDescent="0.25">
      <c r="A1429" s="1">
        <v>41932</v>
      </c>
      <c r="B1429" s="2">
        <f t="shared" si="70"/>
        <v>2014</v>
      </c>
      <c r="C1429" s="2">
        <f t="shared" si="68"/>
        <v>10</v>
      </c>
      <c r="D1429" t="s">
        <v>1495</v>
      </c>
      <c r="E1429" t="s">
        <v>120</v>
      </c>
      <c r="F1429" t="s">
        <v>34</v>
      </c>
      <c r="G1429" t="s">
        <v>145</v>
      </c>
      <c r="H1429" t="s">
        <v>1496</v>
      </c>
      <c r="I1429">
        <v>328.59</v>
      </c>
      <c r="J1429">
        <v>3</v>
      </c>
      <c r="K1429">
        <v>-147.87</v>
      </c>
      <c r="L1429" t="str">
        <f t="shared" si="69"/>
        <v>No</v>
      </c>
    </row>
    <row r="1430" spans="1:12" x14ac:dyDescent="0.25">
      <c r="A1430" s="1">
        <v>41932</v>
      </c>
      <c r="B1430" s="2">
        <f t="shared" si="70"/>
        <v>2014</v>
      </c>
      <c r="C1430" s="2">
        <f t="shared" si="68"/>
        <v>10</v>
      </c>
      <c r="D1430" t="s">
        <v>1495</v>
      </c>
      <c r="E1430" t="s">
        <v>120</v>
      </c>
      <c r="F1430" t="s">
        <v>11</v>
      </c>
      <c r="G1430" t="s">
        <v>18</v>
      </c>
      <c r="H1430" t="s">
        <v>272</v>
      </c>
      <c r="I1430">
        <v>98.35</v>
      </c>
      <c r="J1430">
        <v>3</v>
      </c>
      <c r="K1430">
        <v>-24.59</v>
      </c>
      <c r="L1430" t="str">
        <f t="shared" si="69"/>
        <v>No</v>
      </c>
    </row>
    <row r="1431" spans="1:12" x14ac:dyDescent="0.25">
      <c r="A1431" s="1">
        <v>41932</v>
      </c>
      <c r="B1431" s="2">
        <f t="shared" si="70"/>
        <v>2014</v>
      </c>
      <c r="C1431" s="2">
        <f t="shared" si="68"/>
        <v>10</v>
      </c>
      <c r="D1431" t="s">
        <v>1497</v>
      </c>
      <c r="E1431" t="s">
        <v>15</v>
      </c>
      <c r="F1431" t="s">
        <v>39</v>
      </c>
      <c r="G1431" t="s">
        <v>52</v>
      </c>
      <c r="H1431" t="s">
        <v>731</v>
      </c>
      <c r="I1431">
        <v>319.97000000000003</v>
      </c>
      <c r="J1431">
        <v>4</v>
      </c>
      <c r="K1431">
        <v>71.989999999999995</v>
      </c>
      <c r="L1431" t="str">
        <f t="shared" si="69"/>
        <v>Yes</v>
      </c>
    </row>
    <row r="1432" spans="1:12" x14ac:dyDescent="0.25">
      <c r="A1432" s="1">
        <v>41932</v>
      </c>
      <c r="B1432" s="2">
        <f t="shared" si="70"/>
        <v>2014</v>
      </c>
      <c r="C1432" s="2">
        <f t="shared" si="68"/>
        <v>10</v>
      </c>
      <c r="D1432" t="s">
        <v>1497</v>
      </c>
      <c r="E1432" t="s">
        <v>15</v>
      </c>
      <c r="F1432" t="s">
        <v>11</v>
      </c>
      <c r="G1432" t="s">
        <v>18</v>
      </c>
      <c r="H1432" t="s">
        <v>1498</v>
      </c>
      <c r="I1432">
        <v>505.32</v>
      </c>
      <c r="J1432">
        <v>3</v>
      </c>
      <c r="K1432">
        <v>31.58</v>
      </c>
      <c r="L1432" t="str">
        <f t="shared" si="69"/>
        <v>Yes</v>
      </c>
    </row>
    <row r="1433" spans="1:12" x14ac:dyDescent="0.25">
      <c r="A1433" s="1">
        <v>41932</v>
      </c>
      <c r="B1433" s="2">
        <f t="shared" si="70"/>
        <v>2014</v>
      </c>
      <c r="C1433" s="2">
        <f t="shared" si="68"/>
        <v>10</v>
      </c>
      <c r="D1433" t="s">
        <v>1497</v>
      </c>
      <c r="E1433" t="s">
        <v>15</v>
      </c>
      <c r="F1433" t="s">
        <v>11</v>
      </c>
      <c r="G1433" t="s">
        <v>12</v>
      </c>
      <c r="H1433" t="s">
        <v>1499</v>
      </c>
      <c r="I1433">
        <v>3.81</v>
      </c>
      <c r="J1433">
        <v>1</v>
      </c>
      <c r="K1433">
        <v>1.24</v>
      </c>
      <c r="L1433" t="str">
        <f t="shared" si="69"/>
        <v>Yes</v>
      </c>
    </row>
    <row r="1434" spans="1:12" x14ac:dyDescent="0.25">
      <c r="A1434" s="1">
        <v>41932</v>
      </c>
      <c r="B1434" s="2">
        <f t="shared" si="70"/>
        <v>2014</v>
      </c>
      <c r="C1434" s="2">
        <f t="shared" si="68"/>
        <v>10</v>
      </c>
      <c r="D1434" t="s">
        <v>1497</v>
      </c>
      <c r="E1434" t="s">
        <v>15</v>
      </c>
      <c r="F1434" t="s">
        <v>11</v>
      </c>
      <c r="G1434" t="s">
        <v>20</v>
      </c>
      <c r="H1434" t="s">
        <v>1139</v>
      </c>
      <c r="I1434">
        <v>8.68</v>
      </c>
      <c r="J1434">
        <v>1</v>
      </c>
      <c r="K1434">
        <v>-14.76</v>
      </c>
      <c r="L1434" t="str">
        <f t="shared" si="69"/>
        <v>No</v>
      </c>
    </row>
    <row r="1435" spans="1:12" x14ac:dyDescent="0.25">
      <c r="A1435" s="1">
        <v>41932</v>
      </c>
      <c r="B1435" s="2">
        <f t="shared" si="70"/>
        <v>2014</v>
      </c>
      <c r="C1435" s="2">
        <f t="shared" si="68"/>
        <v>10</v>
      </c>
      <c r="D1435" t="s">
        <v>1497</v>
      </c>
      <c r="E1435" t="s">
        <v>15</v>
      </c>
      <c r="F1435" t="s">
        <v>11</v>
      </c>
      <c r="G1435" t="s">
        <v>16</v>
      </c>
      <c r="H1435" t="s">
        <v>1500</v>
      </c>
      <c r="I1435">
        <v>24.42</v>
      </c>
      <c r="J1435">
        <v>1</v>
      </c>
      <c r="K1435">
        <v>7.94</v>
      </c>
      <c r="L1435" t="str">
        <f t="shared" si="69"/>
        <v>Yes</v>
      </c>
    </row>
    <row r="1436" spans="1:12" x14ac:dyDescent="0.25">
      <c r="A1436" s="1">
        <v>41933</v>
      </c>
      <c r="B1436" s="2">
        <f t="shared" si="70"/>
        <v>2014</v>
      </c>
      <c r="C1436" s="2">
        <f t="shared" si="68"/>
        <v>10</v>
      </c>
      <c r="D1436" t="s">
        <v>1477</v>
      </c>
      <c r="E1436" t="s">
        <v>78</v>
      </c>
      <c r="F1436" t="s">
        <v>11</v>
      </c>
      <c r="G1436" t="s">
        <v>92</v>
      </c>
      <c r="H1436" t="s">
        <v>1080</v>
      </c>
      <c r="I1436">
        <v>121.79</v>
      </c>
      <c r="J1436">
        <v>4</v>
      </c>
      <c r="K1436">
        <v>13.7</v>
      </c>
      <c r="L1436" t="str">
        <f t="shared" si="69"/>
        <v>Yes</v>
      </c>
    </row>
    <row r="1437" spans="1:12" x14ac:dyDescent="0.25">
      <c r="A1437" s="1">
        <v>41933</v>
      </c>
      <c r="B1437" s="2">
        <f t="shared" si="70"/>
        <v>2014</v>
      </c>
      <c r="C1437" s="2">
        <f t="shared" si="68"/>
        <v>10</v>
      </c>
      <c r="D1437" t="s">
        <v>1477</v>
      </c>
      <c r="E1437" t="s">
        <v>78</v>
      </c>
      <c r="F1437" t="s">
        <v>34</v>
      </c>
      <c r="G1437" t="s">
        <v>145</v>
      </c>
      <c r="H1437" t="s">
        <v>1501</v>
      </c>
      <c r="I1437">
        <v>409.59</v>
      </c>
      <c r="J1437">
        <v>3</v>
      </c>
      <c r="K1437">
        <v>-122.88</v>
      </c>
      <c r="L1437" t="str">
        <f t="shared" si="69"/>
        <v>No</v>
      </c>
    </row>
    <row r="1438" spans="1:12" x14ac:dyDescent="0.25">
      <c r="A1438" s="1">
        <v>41933</v>
      </c>
      <c r="B1438" s="2">
        <f t="shared" si="70"/>
        <v>2014</v>
      </c>
      <c r="C1438" s="2">
        <f t="shared" si="68"/>
        <v>10</v>
      </c>
      <c r="D1438" t="s">
        <v>1502</v>
      </c>
      <c r="E1438" t="s">
        <v>27</v>
      </c>
      <c r="F1438" t="s">
        <v>11</v>
      </c>
      <c r="G1438" t="s">
        <v>20</v>
      </c>
      <c r="H1438" t="s">
        <v>1503</v>
      </c>
      <c r="I1438">
        <v>36.36</v>
      </c>
      <c r="J1438">
        <v>3</v>
      </c>
      <c r="K1438">
        <v>12.27</v>
      </c>
      <c r="L1438" t="str">
        <f t="shared" si="69"/>
        <v>Yes</v>
      </c>
    </row>
    <row r="1439" spans="1:12" x14ac:dyDescent="0.25">
      <c r="A1439" s="1">
        <v>41933</v>
      </c>
      <c r="B1439" s="2">
        <f t="shared" si="70"/>
        <v>2014</v>
      </c>
      <c r="C1439" s="2">
        <f t="shared" si="68"/>
        <v>10</v>
      </c>
      <c r="D1439" t="s">
        <v>483</v>
      </c>
      <c r="E1439" t="s">
        <v>55</v>
      </c>
      <c r="F1439" t="s">
        <v>11</v>
      </c>
      <c r="G1439" t="s">
        <v>18</v>
      </c>
      <c r="H1439" t="s">
        <v>1482</v>
      </c>
      <c r="I1439">
        <v>194.7</v>
      </c>
      <c r="J1439">
        <v>5</v>
      </c>
      <c r="K1439">
        <v>9.74</v>
      </c>
      <c r="L1439" t="str">
        <f t="shared" si="69"/>
        <v>Yes</v>
      </c>
    </row>
    <row r="1440" spans="1:12" x14ac:dyDescent="0.25">
      <c r="A1440" s="1">
        <v>41933</v>
      </c>
      <c r="B1440" s="2">
        <f t="shared" si="70"/>
        <v>2014</v>
      </c>
      <c r="C1440" s="2">
        <f t="shared" si="68"/>
        <v>10</v>
      </c>
      <c r="D1440" t="s">
        <v>483</v>
      </c>
      <c r="E1440" t="s">
        <v>55</v>
      </c>
      <c r="F1440" t="s">
        <v>34</v>
      </c>
      <c r="G1440" t="s">
        <v>145</v>
      </c>
      <c r="H1440" t="s">
        <v>1333</v>
      </c>
      <c r="I1440">
        <v>591.32000000000005</v>
      </c>
      <c r="J1440">
        <v>4</v>
      </c>
      <c r="K1440">
        <v>112.35</v>
      </c>
      <c r="L1440" t="str">
        <f t="shared" si="69"/>
        <v>Yes</v>
      </c>
    </row>
    <row r="1441" spans="1:12" x14ac:dyDescent="0.25">
      <c r="A1441" s="1">
        <v>41933</v>
      </c>
      <c r="B1441" s="2">
        <f t="shared" si="70"/>
        <v>2014</v>
      </c>
      <c r="C1441" s="2">
        <f t="shared" si="68"/>
        <v>10</v>
      </c>
      <c r="D1441" t="s">
        <v>483</v>
      </c>
      <c r="E1441" t="s">
        <v>55</v>
      </c>
      <c r="F1441" t="s">
        <v>11</v>
      </c>
      <c r="G1441" t="s">
        <v>24</v>
      </c>
      <c r="H1441" t="s">
        <v>1504</v>
      </c>
      <c r="I1441">
        <v>2.84</v>
      </c>
      <c r="J1441">
        <v>1</v>
      </c>
      <c r="K1441">
        <v>0.88</v>
      </c>
      <c r="L1441" t="str">
        <f t="shared" si="69"/>
        <v>Yes</v>
      </c>
    </row>
    <row r="1442" spans="1:12" x14ac:dyDescent="0.25">
      <c r="A1442" s="1">
        <v>41934</v>
      </c>
      <c r="B1442" s="2">
        <f t="shared" si="70"/>
        <v>2014</v>
      </c>
      <c r="C1442" s="2">
        <f t="shared" si="68"/>
        <v>10</v>
      </c>
      <c r="D1442" t="s">
        <v>1505</v>
      </c>
      <c r="E1442" t="s">
        <v>78</v>
      </c>
      <c r="F1442" t="s">
        <v>34</v>
      </c>
      <c r="G1442" t="s">
        <v>47</v>
      </c>
      <c r="H1442" t="s">
        <v>1406</v>
      </c>
      <c r="I1442">
        <v>93.89</v>
      </c>
      <c r="J1442">
        <v>4</v>
      </c>
      <c r="K1442">
        <v>12.91</v>
      </c>
      <c r="L1442" t="str">
        <f t="shared" si="69"/>
        <v>Yes</v>
      </c>
    </row>
    <row r="1443" spans="1:12" x14ac:dyDescent="0.25">
      <c r="A1443" s="1">
        <v>41934</v>
      </c>
      <c r="B1443" s="2">
        <f t="shared" si="70"/>
        <v>2014</v>
      </c>
      <c r="C1443" s="2">
        <f t="shared" si="68"/>
        <v>10</v>
      </c>
      <c r="D1443" t="s">
        <v>1381</v>
      </c>
      <c r="E1443" t="s">
        <v>62</v>
      </c>
      <c r="F1443" t="s">
        <v>34</v>
      </c>
      <c r="G1443" t="s">
        <v>47</v>
      </c>
      <c r="H1443" t="s">
        <v>1506</v>
      </c>
      <c r="I1443">
        <v>129.91999999999999</v>
      </c>
      <c r="J1443">
        <v>4</v>
      </c>
      <c r="K1443">
        <v>10.39</v>
      </c>
      <c r="L1443" t="str">
        <f t="shared" si="69"/>
        <v>Yes</v>
      </c>
    </row>
    <row r="1444" spans="1:12" x14ac:dyDescent="0.25">
      <c r="A1444" s="1">
        <v>41936</v>
      </c>
      <c r="B1444" s="2">
        <f t="shared" si="70"/>
        <v>2014</v>
      </c>
      <c r="C1444" s="2">
        <f t="shared" si="68"/>
        <v>10</v>
      </c>
      <c r="D1444" t="s">
        <v>1507</v>
      </c>
      <c r="E1444" t="s">
        <v>123</v>
      </c>
      <c r="F1444" t="s">
        <v>11</v>
      </c>
      <c r="G1444" t="s">
        <v>12</v>
      </c>
      <c r="H1444" t="s">
        <v>1264</v>
      </c>
      <c r="I1444">
        <v>10.37</v>
      </c>
      <c r="J1444">
        <v>2</v>
      </c>
      <c r="K1444">
        <v>3.63</v>
      </c>
      <c r="L1444" t="str">
        <f t="shared" si="69"/>
        <v>Yes</v>
      </c>
    </row>
    <row r="1445" spans="1:12" x14ac:dyDescent="0.25">
      <c r="A1445" s="1">
        <v>41936</v>
      </c>
      <c r="B1445" s="2">
        <f t="shared" si="70"/>
        <v>2014</v>
      </c>
      <c r="C1445" s="2">
        <f t="shared" si="68"/>
        <v>10</v>
      </c>
      <c r="D1445" t="s">
        <v>554</v>
      </c>
      <c r="E1445" t="s">
        <v>27</v>
      </c>
      <c r="F1445" t="s">
        <v>11</v>
      </c>
      <c r="G1445" t="s">
        <v>20</v>
      </c>
      <c r="H1445" t="s">
        <v>819</v>
      </c>
      <c r="I1445">
        <v>34.270000000000003</v>
      </c>
      <c r="J1445">
        <v>3</v>
      </c>
      <c r="K1445">
        <v>11.14</v>
      </c>
      <c r="L1445" t="str">
        <f t="shared" si="69"/>
        <v>Yes</v>
      </c>
    </row>
    <row r="1446" spans="1:12" x14ac:dyDescent="0.25">
      <c r="A1446" s="1">
        <v>41936</v>
      </c>
      <c r="B1446" s="2">
        <f t="shared" si="70"/>
        <v>2014</v>
      </c>
      <c r="C1446" s="2">
        <f t="shared" si="68"/>
        <v>10</v>
      </c>
      <c r="D1446" t="s">
        <v>1152</v>
      </c>
      <c r="E1446" t="s">
        <v>70</v>
      </c>
      <c r="F1446" t="s">
        <v>11</v>
      </c>
      <c r="G1446" t="s">
        <v>43</v>
      </c>
      <c r="H1446" t="s">
        <v>1508</v>
      </c>
      <c r="I1446">
        <v>11.85</v>
      </c>
      <c r="J1446">
        <v>3</v>
      </c>
      <c r="K1446">
        <v>3.79</v>
      </c>
      <c r="L1446" t="str">
        <f t="shared" si="69"/>
        <v>Yes</v>
      </c>
    </row>
    <row r="1447" spans="1:12" x14ac:dyDescent="0.25">
      <c r="A1447" s="1">
        <v>41937</v>
      </c>
      <c r="B1447" s="2">
        <f t="shared" si="70"/>
        <v>2014</v>
      </c>
      <c r="C1447" s="2">
        <f t="shared" si="68"/>
        <v>10</v>
      </c>
      <c r="D1447" t="s">
        <v>558</v>
      </c>
      <c r="E1447" t="s">
        <v>27</v>
      </c>
      <c r="F1447" t="s">
        <v>11</v>
      </c>
      <c r="G1447" t="s">
        <v>20</v>
      </c>
      <c r="H1447" t="s">
        <v>1509</v>
      </c>
      <c r="I1447">
        <v>49.41</v>
      </c>
      <c r="J1447">
        <v>4</v>
      </c>
      <c r="K1447">
        <v>18.53</v>
      </c>
      <c r="L1447" t="str">
        <f t="shared" si="69"/>
        <v>Yes</v>
      </c>
    </row>
    <row r="1448" spans="1:12" x14ac:dyDescent="0.25">
      <c r="A1448" s="1">
        <v>41937</v>
      </c>
      <c r="B1448" s="2">
        <f t="shared" si="70"/>
        <v>2014</v>
      </c>
      <c r="C1448" s="2">
        <f t="shared" si="68"/>
        <v>10</v>
      </c>
      <c r="D1448" t="s">
        <v>702</v>
      </c>
      <c r="E1448" t="s">
        <v>23</v>
      </c>
      <c r="F1448" t="s">
        <v>39</v>
      </c>
      <c r="G1448" t="s">
        <v>52</v>
      </c>
      <c r="H1448" t="s">
        <v>1510</v>
      </c>
      <c r="I1448">
        <v>40.78</v>
      </c>
      <c r="J1448">
        <v>3</v>
      </c>
      <c r="K1448">
        <v>0.51</v>
      </c>
      <c r="L1448" t="str">
        <f t="shared" si="69"/>
        <v>Yes</v>
      </c>
    </row>
    <row r="1449" spans="1:12" x14ac:dyDescent="0.25">
      <c r="A1449" s="1">
        <v>41937</v>
      </c>
      <c r="B1449" s="2">
        <f t="shared" si="70"/>
        <v>2014</v>
      </c>
      <c r="C1449" s="2">
        <f t="shared" si="68"/>
        <v>10</v>
      </c>
      <c r="D1449" t="s">
        <v>702</v>
      </c>
      <c r="E1449" t="s">
        <v>23</v>
      </c>
      <c r="F1449" t="s">
        <v>11</v>
      </c>
      <c r="G1449" t="s">
        <v>20</v>
      </c>
      <c r="H1449" t="s">
        <v>330</v>
      </c>
      <c r="I1449">
        <v>13.7</v>
      </c>
      <c r="J1449">
        <v>3</v>
      </c>
      <c r="K1449">
        <v>-9.59</v>
      </c>
      <c r="L1449" t="str">
        <f t="shared" si="69"/>
        <v>No</v>
      </c>
    </row>
    <row r="1450" spans="1:12" x14ac:dyDescent="0.25">
      <c r="A1450" s="1">
        <v>41938</v>
      </c>
      <c r="B1450" s="2">
        <f t="shared" si="70"/>
        <v>2014</v>
      </c>
      <c r="C1450" s="2">
        <f t="shared" si="68"/>
        <v>10</v>
      </c>
      <c r="D1450" t="s">
        <v>1511</v>
      </c>
      <c r="E1450" t="s">
        <v>164</v>
      </c>
      <c r="F1450" t="s">
        <v>34</v>
      </c>
      <c r="G1450" t="s">
        <v>47</v>
      </c>
      <c r="H1450" t="s">
        <v>1512</v>
      </c>
      <c r="I1450">
        <v>63.92</v>
      </c>
      <c r="J1450">
        <v>4</v>
      </c>
      <c r="K1450">
        <v>3.2</v>
      </c>
      <c r="L1450" t="str">
        <f t="shared" si="69"/>
        <v>Yes</v>
      </c>
    </row>
    <row r="1451" spans="1:12" x14ac:dyDescent="0.25">
      <c r="A1451" s="1">
        <v>41938</v>
      </c>
      <c r="B1451" s="2">
        <f t="shared" si="70"/>
        <v>2014</v>
      </c>
      <c r="C1451" s="2">
        <f t="shared" si="68"/>
        <v>10</v>
      </c>
      <c r="D1451" t="s">
        <v>1511</v>
      </c>
      <c r="E1451" t="s">
        <v>164</v>
      </c>
      <c r="F1451" t="s">
        <v>39</v>
      </c>
      <c r="G1451" t="s">
        <v>40</v>
      </c>
      <c r="H1451" t="s">
        <v>1306</v>
      </c>
      <c r="I1451">
        <v>383.96</v>
      </c>
      <c r="J1451">
        <v>5</v>
      </c>
      <c r="K1451">
        <v>38.4</v>
      </c>
      <c r="L1451" t="str">
        <f t="shared" si="69"/>
        <v>Yes</v>
      </c>
    </row>
    <row r="1452" spans="1:12" x14ac:dyDescent="0.25">
      <c r="A1452" s="1">
        <v>41939</v>
      </c>
      <c r="B1452" s="2">
        <f t="shared" si="70"/>
        <v>2014</v>
      </c>
      <c r="C1452" s="2">
        <f t="shared" si="68"/>
        <v>10</v>
      </c>
      <c r="D1452" t="s">
        <v>1513</v>
      </c>
      <c r="E1452" t="s">
        <v>245</v>
      </c>
      <c r="F1452" t="s">
        <v>11</v>
      </c>
      <c r="G1452" t="s">
        <v>12</v>
      </c>
      <c r="H1452" t="s">
        <v>836</v>
      </c>
      <c r="I1452">
        <v>10.37</v>
      </c>
      <c r="J1452">
        <v>2</v>
      </c>
      <c r="K1452">
        <v>3.63</v>
      </c>
      <c r="L1452" t="str">
        <f t="shared" si="69"/>
        <v>Yes</v>
      </c>
    </row>
    <row r="1453" spans="1:12" x14ac:dyDescent="0.25">
      <c r="A1453" s="1">
        <v>41939</v>
      </c>
      <c r="B1453" s="2">
        <f t="shared" si="70"/>
        <v>2014</v>
      </c>
      <c r="C1453" s="2">
        <f t="shared" si="68"/>
        <v>10</v>
      </c>
      <c r="D1453" t="s">
        <v>1513</v>
      </c>
      <c r="E1453" t="s">
        <v>245</v>
      </c>
      <c r="F1453" t="s">
        <v>11</v>
      </c>
      <c r="G1453" t="s">
        <v>12</v>
      </c>
      <c r="H1453" t="s">
        <v>625</v>
      </c>
      <c r="I1453">
        <v>11.95</v>
      </c>
      <c r="J1453">
        <v>3</v>
      </c>
      <c r="K1453">
        <v>4.03</v>
      </c>
      <c r="L1453" t="str">
        <f t="shared" si="69"/>
        <v>Yes</v>
      </c>
    </row>
    <row r="1454" spans="1:12" x14ac:dyDescent="0.25">
      <c r="A1454" s="1">
        <v>41940</v>
      </c>
      <c r="B1454" s="2">
        <f t="shared" si="70"/>
        <v>2014</v>
      </c>
      <c r="C1454" s="2">
        <f t="shared" si="68"/>
        <v>10</v>
      </c>
      <c r="D1454" t="s">
        <v>1514</v>
      </c>
      <c r="E1454" t="s">
        <v>27</v>
      </c>
      <c r="F1454" t="s">
        <v>11</v>
      </c>
      <c r="G1454" t="s">
        <v>20</v>
      </c>
      <c r="H1454" t="s">
        <v>451</v>
      </c>
      <c r="I1454">
        <v>7.18</v>
      </c>
      <c r="J1454">
        <v>2</v>
      </c>
      <c r="K1454">
        <v>2.25</v>
      </c>
      <c r="L1454" t="str">
        <f t="shared" si="69"/>
        <v>Yes</v>
      </c>
    </row>
    <row r="1455" spans="1:12" x14ac:dyDescent="0.25">
      <c r="A1455" s="1">
        <v>41940</v>
      </c>
      <c r="B1455" s="2">
        <f t="shared" si="70"/>
        <v>2014</v>
      </c>
      <c r="C1455" s="2">
        <f t="shared" si="68"/>
        <v>10</v>
      </c>
      <c r="D1455" t="s">
        <v>1514</v>
      </c>
      <c r="E1455" t="s">
        <v>27</v>
      </c>
      <c r="F1455" t="s">
        <v>11</v>
      </c>
      <c r="G1455" t="s">
        <v>200</v>
      </c>
      <c r="H1455" t="s">
        <v>1515</v>
      </c>
      <c r="I1455">
        <v>6.28</v>
      </c>
      <c r="J1455">
        <v>2</v>
      </c>
      <c r="K1455">
        <v>0.06</v>
      </c>
      <c r="L1455" t="str">
        <f t="shared" si="69"/>
        <v>Yes</v>
      </c>
    </row>
    <row r="1456" spans="1:12" x14ac:dyDescent="0.25">
      <c r="A1456" s="1">
        <v>41940</v>
      </c>
      <c r="B1456" s="2">
        <f t="shared" si="70"/>
        <v>2014</v>
      </c>
      <c r="C1456" s="2">
        <f t="shared" si="68"/>
        <v>10</v>
      </c>
      <c r="D1456" t="s">
        <v>1514</v>
      </c>
      <c r="E1456" t="s">
        <v>27</v>
      </c>
      <c r="F1456" t="s">
        <v>11</v>
      </c>
      <c r="G1456" t="s">
        <v>200</v>
      </c>
      <c r="H1456" t="s">
        <v>1516</v>
      </c>
      <c r="I1456">
        <v>480.74</v>
      </c>
      <c r="J1456">
        <v>2</v>
      </c>
      <c r="K1456">
        <v>14.42</v>
      </c>
      <c r="L1456" t="str">
        <f t="shared" si="69"/>
        <v>Yes</v>
      </c>
    </row>
    <row r="1457" spans="1:12" x14ac:dyDescent="0.25">
      <c r="A1457" s="1">
        <v>41940</v>
      </c>
      <c r="B1457" s="2">
        <f t="shared" si="70"/>
        <v>2014</v>
      </c>
      <c r="C1457" s="2">
        <f t="shared" si="68"/>
        <v>10</v>
      </c>
      <c r="D1457" t="s">
        <v>1514</v>
      </c>
      <c r="E1457" t="s">
        <v>27</v>
      </c>
      <c r="F1457" t="s">
        <v>34</v>
      </c>
      <c r="G1457" t="s">
        <v>74</v>
      </c>
      <c r="H1457" t="s">
        <v>412</v>
      </c>
      <c r="I1457">
        <v>617</v>
      </c>
      <c r="J1457">
        <v>6</v>
      </c>
      <c r="K1457">
        <v>-36.29</v>
      </c>
      <c r="L1457" t="str">
        <f t="shared" si="69"/>
        <v>No</v>
      </c>
    </row>
    <row r="1458" spans="1:12" x14ac:dyDescent="0.25">
      <c r="A1458" s="1">
        <v>41940</v>
      </c>
      <c r="B1458" s="2">
        <f t="shared" si="70"/>
        <v>2014</v>
      </c>
      <c r="C1458" s="2">
        <f t="shared" si="68"/>
        <v>10</v>
      </c>
      <c r="D1458" t="s">
        <v>1514</v>
      </c>
      <c r="E1458" t="s">
        <v>27</v>
      </c>
      <c r="F1458" t="s">
        <v>11</v>
      </c>
      <c r="G1458" t="s">
        <v>18</v>
      </c>
      <c r="H1458" t="s">
        <v>623</v>
      </c>
      <c r="I1458">
        <v>141.4</v>
      </c>
      <c r="J1458">
        <v>5</v>
      </c>
      <c r="K1458">
        <v>38.18</v>
      </c>
      <c r="L1458" t="str">
        <f t="shared" si="69"/>
        <v>Yes</v>
      </c>
    </row>
    <row r="1459" spans="1:12" x14ac:dyDescent="0.25">
      <c r="A1459" s="1">
        <v>41940</v>
      </c>
      <c r="B1459" s="2">
        <f t="shared" si="70"/>
        <v>2014</v>
      </c>
      <c r="C1459" s="2">
        <f t="shared" si="68"/>
        <v>10</v>
      </c>
      <c r="D1459" t="s">
        <v>1517</v>
      </c>
      <c r="E1459" t="s">
        <v>1283</v>
      </c>
      <c r="F1459" t="s">
        <v>39</v>
      </c>
      <c r="G1459" t="s">
        <v>40</v>
      </c>
      <c r="H1459" t="s">
        <v>1518</v>
      </c>
      <c r="I1459">
        <v>257.98</v>
      </c>
      <c r="J1459">
        <v>2</v>
      </c>
      <c r="K1459">
        <v>74.81</v>
      </c>
      <c r="L1459" t="str">
        <f t="shared" si="69"/>
        <v>Yes</v>
      </c>
    </row>
    <row r="1460" spans="1:12" x14ac:dyDescent="0.25">
      <c r="A1460" s="1">
        <v>41941</v>
      </c>
      <c r="B1460" s="2">
        <f t="shared" si="70"/>
        <v>2014</v>
      </c>
      <c r="C1460" s="2">
        <f t="shared" si="68"/>
        <v>10</v>
      </c>
      <c r="D1460" t="s">
        <v>218</v>
      </c>
      <c r="E1460" t="s">
        <v>15</v>
      </c>
      <c r="F1460" t="s">
        <v>39</v>
      </c>
      <c r="G1460" t="s">
        <v>40</v>
      </c>
      <c r="H1460" t="s">
        <v>1018</v>
      </c>
      <c r="I1460">
        <v>2735.95</v>
      </c>
      <c r="J1460">
        <v>6</v>
      </c>
      <c r="K1460">
        <v>341.99</v>
      </c>
      <c r="L1460" t="str">
        <f t="shared" si="69"/>
        <v>Yes</v>
      </c>
    </row>
    <row r="1461" spans="1:12" x14ac:dyDescent="0.25">
      <c r="A1461" s="1">
        <v>41941</v>
      </c>
      <c r="B1461" s="2">
        <f t="shared" si="70"/>
        <v>2014</v>
      </c>
      <c r="C1461" s="2">
        <f t="shared" si="68"/>
        <v>10</v>
      </c>
      <c r="D1461" t="s">
        <v>1519</v>
      </c>
      <c r="E1461" t="s">
        <v>129</v>
      </c>
      <c r="F1461" t="s">
        <v>39</v>
      </c>
      <c r="G1461" t="s">
        <v>52</v>
      </c>
      <c r="H1461" t="s">
        <v>1520</v>
      </c>
      <c r="I1461">
        <v>1.98</v>
      </c>
      <c r="J1461">
        <v>2</v>
      </c>
      <c r="K1461">
        <v>0.89</v>
      </c>
      <c r="L1461" t="str">
        <f t="shared" si="69"/>
        <v>Yes</v>
      </c>
    </row>
    <row r="1462" spans="1:12" x14ac:dyDescent="0.25">
      <c r="A1462" s="1">
        <v>41941</v>
      </c>
      <c r="B1462" s="2">
        <f t="shared" si="70"/>
        <v>2014</v>
      </c>
      <c r="C1462" s="2">
        <f t="shared" si="68"/>
        <v>10</v>
      </c>
      <c r="D1462" t="s">
        <v>1519</v>
      </c>
      <c r="E1462" t="s">
        <v>129</v>
      </c>
      <c r="F1462" t="s">
        <v>11</v>
      </c>
      <c r="G1462" t="s">
        <v>12</v>
      </c>
      <c r="H1462" t="s">
        <v>1255</v>
      </c>
      <c r="I1462">
        <v>75.88</v>
      </c>
      <c r="J1462">
        <v>2</v>
      </c>
      <c r="K1462">
        <v>35.659999999999997</v>
      </c>
      <c r="L1462" t="str">
        <f t="shared" si="69"/>
        <v>Yes</v>
      </c>
    </row>
    <row r="1463" spans="1:12" x14ac:dyDescent="0.25">
      <c r="A1463" s="1">
        <v>41943</v>
      </c>
      <c r="B1463" s="2">
        <f t="shared" si="70"/>
        <v>2014</v>
      </c>
      <c r="C1463" s="2">
        <f t="shared" si="68"/>
        <v>10</v>
      </c>
      <c r="D1463" t="s">
        <v>1521</v>
      </c>
      <c r="E1463" t="s">
        <v>27</v>
      </c>
      <c r="F1463" t="s">
        <v>11</v>
      </c>
      <c r="G1463" t="s">
        <v>43</v>
      </c>
      <c r="H1463" t="s">
        <v>160</v>
      </c>
      <c r="I1463">
        <v>11.34</v>
      </c>
      <c r="J1463">
        <v>3</v>
      </c>
      <c r="K1463">
        <v>5.22</v>
      </c>
      <c r="L1463" t="str">
        <f t="shared" si="69"/>
        <v>Yes</v>
      </c>
    </row>
    <row r="1464" spans="1:12" x14ac:dyDescent="0.25">
      <c r="A1464" s="1">
        <v>41943</v>
      </c>
      <c r="B1464" s="2">
        <f t="shared" si="70"/>
        <v>2014</v>
      </c>
      <c r="C1464" s="2">
        <f t="shared" si="68"/>
        <v>10</v>
      </c>
      <c r="D1464" t="s">
        <v>1521</v>
      </c>
      <c r="E1464" t="s">
        <v>27</v>
      </c>
      <c r="F1464" t="s">
        <v>11</v>
      </c>
      <c r="G1464" t="s">
        <v>18</v>
      </c>
      <c r="H1464" t="s">
        <v>1522</v>
      </c>
      <c r="I1464">
        <v>80.3</v>
      </c>
      <c r="J1464">
        <v>5</v>
      </c>
      <c r="K1464">
        <v>20.88</v>
      </c>
      <c r="L1464" t="str">
        <f t="shared" si="69"/>
        <v>Yes</v>
      </c>
    </row>
    <row r="1465" spans="1:12" x14ac:dyDescent="0.25">
      <c r="A1465" s="1">
        <v>41943</v>
      </c>
      <c r="B1465" s="2">
        <f t="shared" si="70"/>
        <v>2014</v>
      </c>
      <c r="C1465" s="2">
        <f t="shared" si="68"/>
        <v>10</v>
      </c>
      <c r="D1465" t="s">
        <v>1521</v>
      </c>
      <c r="E1465" t="s">
        <v>27</v>
      </c>
      <c r="F1465" t="s">
        <v>11</v>
      </c>
      <c r="G1465" t="s">
        <v>20</v>
      </c>
      <c r="H1465" t="s">
        <v>1523</v>
      </c>
      <c r="I1465">
        <v>15.97</v>
      </c>
      <c r="J1465">
        <v>2</v>
      </c>
      <c r="K1465">
        <v>5.39</v>
      </c>
      <c r="L1465" t="str">
        <f t="shared" si="69"/>
        <v>Yes</v>
      </c>
    </row>
    <row r="1466" spans="1:12" x14ac:dyDescent="0.25">
      <c r="A1466" s="1">
        <v>41943</v>
      </c>
      <c r="B1466" s="2">
        <f t="shared" si="70"/>
        <v>2014</v>
      </c>
      <c r="C1466" s="2">
        <f t="shared" si="68"/>
        <v>10</v>
      </c>
      <c r="D1466" t="s">
        <v>1521</v>
      </c>
      <c r="E1466" t="s">
        <v>27</v>
      </c>
      <c r="F1466" t="s">
        <v>11</v>
      </c>
      <c r="G1466" t="s">
        <v>12</v>
      </c>
      <c r="H1466" t="s">
        <v>1524</v>
      </c>
      <c r="I1466">
        <v>64.739999999999995</v>
      </c>
      <c r="J1466">
        <v>13</v>
      </c>
      <c r="K1466">
        <v>30.43</v>
      </c>
      <c r="L1466" t="str">
        <f t="shared" si="69"/>
        <v>Yes</v>
      </c>
    </row>
    <row r="1467" spans="1:12" x14ac:dyDescent="0.25">
      <c r="A1467" s="1">
        <v>41943</v>
      </c>
      <c r="B1467" s="2">
        <f t="shared" si="70"/>
        <v>2014</v>
      </c>
      <c r="C1467" s="2">
        <f t="shared" si="68"/>
        <v>10</v>
      </c>
      <c r="D1467" t="s">
        <v>1521</v>
      </c>
      <c r="E1467" t="s">
        <v>27</v>
      </c>
      <c r="F1467" t="s">
        <v>11</v>
      </c>
      <c r="G1467" t="s">
        <v>20</v>
      </c>
      <c r="H1467" t="s">
        <v>467</v>
      </c>
      <c r="I1467">
        <v>19.3</v>
      </c>
      <c r="J1467">
        <v>3</v>
      </c>
      <c r="K1467">
        <v>6.03</v>
      </c>
      <c r="L1467" t="str">
        <f t="shared" si="69"/>
        <v>Yes</v>
      </c>
    </row>
    <row r="1468" spans="1:12" x14ac:dyDescent="0.25">
      <c r="A1468" s="1">
        <v>41943</v>
      </c>
      <c r="B1468" s="2">
        <f t="shared" si="70"/>
        <v>2014</v>
      </c>
      <c r="C1468" s="2">
        <f t="shared" si="68"/>
        <v>10</v>
      </c>
      <c r="D1468" t="s">
        <v>1521</v>
      </c>
      <c r="E1468" t="s">
        <v>27</v>
      </c>
      <c r="F1468" t="s">
        <v>11</v>
      </c>
      <c r="G1468" t="s">
        <v>18</v>
      </c>
      <c r="H1468" t="s">
        <v>1525</v>
      </c>
      <c r="I1468">
        <v>405.64</v>
      </c>
      <c r="J1468">
        <v>4</v>
      </c>
      <c r="K1468">
        <v>12.17</v>
      </c>
      <c r="L1468" t="str">
        <f t="shared" si="69"/>
        <v>Yes</v>
      </c>
    </row>
    <row r="1469" spans="1:12" x14ac:dyDescent="0.25">
      <c r="A1469" s="1">
        <v>41943</v>
      </c>
      <c r="B1469" s="2">
        <f t="shared" si="70"/>
        <v>2014</v>
      </c>
      <c r="C1469" s="2">
        <f t="shared" si="68"/>
        <v>10</v>
      </c>
      <c r="D1469" t="s">
        <v>1521</v>
      </c>
      <c r="E1469" t="s">
        <v>27</v>
      </c>
      <c r="F1469" t="s">
        <v>34</v>
      </c>
      <c r="G1469" t="s">
        <v>35</v>
      </c>
      <c r="H1469" t="s">
        <v>1128</v>
      </c>
      <c r="I1469">
        <v>146.35</v>
      </c>
      <c r="J1469">
        <v>3</v>
      </c>
      <c r="K1469">
        <v>-9.15</v>
      </c>
      <c r="L1469" t="str">
        <f t="shared" si="69"/>
        <v>No</v>
      </c>
    </row>
    <row r="1470" spans="1:12" x14ac:dyDescent="0.25">
      <c r="A1470" s="1">
        <v>41943</v>
      </c>
      <c r="B1470" s="2">
        <f t="shared" si="70"/>
        <v>2014</v>
      </c>
      <c r="C1470" s="2">
        <f t="shared" si="68"/>
        <v>10</v>
      </c>
      <c r="D1470" t="s">
        <v>1521</v>
      </c>
      <c r="E1470" t="s">
        <v>27</v>
      </c>
      <c r="F1470" t="s">
        <v>39</v>
      </c>
      <c r="G1470" t="s">
        <v>52</v>
      </c>
      <c r="H1470" t="s">
        <v>1526</v>
      </c>
      <c r="I1470">
        <v>251.91</v>
      </c>
      <c r="J1470">
        <v>9</v>
      </c>
      <c r="K1470">
        <v>47.86</v>
      </c>
      <c r="L1470" t="str">
        <f t="shared" si="69"/>
        <v>Yes</v>
      </c>
    </row>
    <row r="1471" spans="1:12" x14ac:dyDescent="0.25">
      <c r="A1471" s="1">
        <v>41943</v>
      </c>
      <c r="B1471" s="2">
        <f t="shared" si="70"/>
        <v>2014</v>
      </c>
      <c r="C1471" s="2">
        <f t="shared" si="68"/>
        <v>10</v>
      </c>
      <c r="D1471" t="s">
        <v>1521</v>
      </c>
      <c r="E1471" t="s">
        <v>27</v>
      </c>
      <c r="F1471" t="s">
        <v>11</v>
      </c>
      <c r="G1471" t="s">
        <v>24</v>
      </c>
      <c r="H1471" t="s">
        <v>1527</v>
      </c>
      <c r="I1471">
        <v>12.39</v>
      </c>
      <c r="J1471">
        <v>3</v>
      </c>
      <c r="K1471">
        <v>3.72</v>
      </c>
      <c r="L1471" t="str">
        <f t="shared" si="69"/>
        <v>Yes</v>
      </c>
    </row>
    <row r="1472" spans="1:12" x14ac:dyDescent="0.25">
      <c r="A1472" s="1">
        <v>41943</v>
      </c>
      <c r="B1472" s="2">
        <f t="shared" si="70"/>
        <v>2014</v>
      </c>
      <c r="C1472" s="2">
        <f t="shared" si="68"/>
        <v>10</v>
      </c>
      <c r="D1472" t="s">
        <v>1528</v>
      </c>
      <c r="E1472" t="s">
        <v>1529</v>
      </c>
      <c r="F1472" t="s">
        <v>11</v>
      </c>
      <c r="G1472" t="s">
        <v>24</v>
      </c>
      <c r="H1472" t="s">
        <v>1530</v>
      </c>
      <c r="I1472">
        <v>49.25</v>
      </c>
      <c r="J1472">
        <v>5</v>
      </c>
      <c r="K1472">
        <v>18.72</v>
      </c>
      <c r="L1472" t="str">
        <f t="shared" si="69"/>
        <v>Yes</v>
      </c>
    </row>
    <row r="1473" spans="1:12" x14ac:dyDescent="0.25">
      <c r="A1473" s="1">
        <v>41943</v>
      </c>
      <c r="B1473" s="2">
        <f t="shared" si="70"/>
        <v>2014</v>
      </c>
      <c r="C1473" s="2">
        <f t="shared" si="68"/>
        <v>10</v>
      </c>
      <c r="D1473" t="s">
        <v>1528</v>
      </c>
      <c r="E1473" t="s">
        <v>1529</v>
      </c>
      <c r="F1473" t="s">
        <v>11</v>
      </c>
      <c r="G1473" t="s">
        <v>12</v>
      </c>
      <c r="H1473" t="s">
        <v>1531</v>
      </c>
      <c r="I1473">
        <v>10.16</v>
      </c>
      <c r="J1473">
        <v>2</v>
      </c>
      <c r="K1473">
        <v>4.78</v>
      </c>
      <c r="L1473" t="str">
        <f t="shared" si="69"/>
        <v>Yes</v>
      </c>
    </row>
    <row r="1474" spans="1:12" x14ac:dyDescent="0.25">
      <c r="A1474" s="1">
        <v>41943</v>
      </c>
      <c r="B1474" s="2">
        <f t="shared" si="70"/>
        <v>2014</v>
      </c>
      <c r="C1474" s="2">
        <f t="shared" ref="C1474:C1537" si="71">MONTH(A1474)</f>
        <v>10</v>
      </c>
      <c r="D1474" t="s">
        <v>1528</v>
      </c>
      <c r="E1474" t="s">
        <v>1529</v>
      </c>
      <c r="F1474" t="s">
        <v>34</v>
      </c>
      <c r="G1474" t="s">
        <v>47</v>
      </c>
      <c r="H1474" t="s">
        <v>1532</v>
      </c>
      <c r="I1474">
        <v>14.76</v>
      </c>
      <c r="J1474">
        <v>2</v>
      </c>
      <c r="K1474">
        <v>4.28</v>
      </c>
      <c r="L1474" t="str">
        <f t="shared" ref="L1474:L1537" si="72">IF(K1474=0,"Break-Even",IF(K1474&gt;0,"Yes","No"))</f>
        <v>Yes</v>
      </c>
    </row>
    <row r="1475" spans="1:12" x14ac:dyDescent="0.25">
      <c r="A1475" s="1">
        <v>41943</v>
      </c>
      <c r="B1475" s="2">
        <f t="shared" si="70"/>
        <v>2014</v>
      </c>
      <c r="C1475" s="2">
        <f t="shared" si="71"/>
        <v>10</v>
      </c>
      <c r="D1475" t="s">
        <v>1528</v>
      </c>
      <c r="E1475" t="s">
        <v>1529</v>
      </c>
      <c r="F1475" t="s">
        <v>11</v>
      </c>
      <c r="G1475" t="s">
        <v>20</v>
      </c>
      <c r="H1475" t="s">
        <v>1533</v>
      </c>
      <c r="I1475">
        <v>34.08</v>
      </c>
      <c r="J1475">
        <v>2</v>
      </c>
      <c r="K1475">
        <v>15.68</v>
      </c>
      <c r="L1475" t="str">
        <f t="shared" si="72"/>
        <v>Yes</v>
      </c>
    </row>
    <row r="1476" spans="1:12" x14ac:dyDescent="0.25">
      <c r="A1476" s="1">
        <v>41943</v>
      </c>
      <c r="B1476" s="2">
        <f t="shared" si="70"/>
        <v>2014</v>
      </c>
      <c r="C1476" s="2">
        <f t="shared" si="71"/>
        <v>10</v>
      </c>
      <c r="D1476" t="s">
        <v>1528</v>
      </c>
      <c r="E1476" t="s">
        <v>1529</v>
      </c>
      <c r="F1476" t="s">
        <v>34</v>
      </c>
      <c r="G1476" t="s">
        <v>47</v>
      </c>
      <c r="H1476" t="s">
        <v>281</v>
      </c>
      <c r="I1476">
        <v>17.670000000000002</v>
      </c>
      <c r="J1476">
        <v>3</v>
      </c>
      <c r="K1476">
        <v>7.77</v>
      </c>
      <c r="L1476" t="str">
        <f t="shared" si="72"/>
        <v>Yes</v>
      </c>
    </row>
    <row r="1477" spans="1:12" x14ac:dyDescent="0.25">
      <c r="A1477" s="1">
        <v>41943</v>
      </c>
      <c r="B1477" s="2">
        <f t="shared" si="70"/>
        <v>2014</v>
      </c>
      <c r="C1477" s="2">
        <f t="shared" si="71"/>
        <v>10</v>
      </c>
      <c r="D1477" t="s">
        <v>1528</v>
      </c>
      <c r="E1477" t="s">
        <v>1529</v>
      </c>
      <c r="F1477" t="s">
        <v>34</v>
      </c>
      <c r="G1477" t="s">
        <v>35</v>
      </c>
      <c r="H1477" t="s">
        <v>650</v>
      </c>
      <c r="I1477">
        <v>1604.9</v>
      </c>
      <c r="J1477">
        <v>5</v>
      </c>
      <c r="K1477">
        <v>481.47</v>
      </c>
      <c r="L1477" t="str">
        <f t="shared" si="72"/>
        <v>Yes</v>
      </c>
    </row>
    <row r="1478" spans="1:12" x14ac:dyDescent="0.25">
      <c r="A1478" s="1">
        <v>41943</v>
      </c>
      <c r="B1478" s="2">
        <f t="shared" si="70"/>
        <v>2014</v>
      </c>
      <c r="C1478" s="2">
        <f t="shared" si="71"/>
        <v>10</v>
      </c>
      <c r="D1478" t="s">
        <v>1528</v>
      </c>
      <c r="E1478" t="s">
        <v>1529</v>
      </c>
      <c r="F1478" t="s">
        <v>34</v>
      </c>
      <c r="G1478" t="s">
        <v>145</v>
      </c>
      <c r="H1478" t="s">
        <v>783</v>
      </c>
      <c r="I1478">
        <v>385.69</v>
      </c>
      <c r="J1478">
        <v>1</v>
      </c>
      <c r="K1478">
        <v>-60.61</v>
      </c>
      <c r="L1478" t="str">
        <f t="shared" si="72"/>
        <v>No</v>
      </c>
    </row>
    <row r="1479" spans="1:12" x14ac:dyDescent="0.25">
      <c r="A1479" s="1">
        <v>41943</v>
      </c>
      <c r="B1479" s="2">
        <f t="shared" si="70"/>
        <v>2014</v>
      </c>
      <c r="C1479" s="2">
        <f t="shared" si="71"/>
        <v>10</v>
      </c>
      <c r="D1479" t="s">
        <v>1534</v>
      </c>
      <c r="E1479" t="s">
        <v>95</v>
      </c>
      <c r="F1479" t="s">
        <v>39</v>
      </c>
      <c r="G1479" t="s">
        <v>40</v>
      </c>
      <c r="H1479" t="s">
        <v>730</v>
      </c>
      <c r="I1479">
        <v>742.34</v>
      </c>
      <c r="J1479">
        <v>8</v>
      </c>
      <c r="K1479">
        <v>83.51</v>
      </c>
      <c r="L1479" t="str">
        <f t="shared" si="72"/>
        <v>Yes</v>
      </c>
    </row>
    <row r="1480" spans="1:12" x14ac:dyDescent="0.25">
      <c r="A1480" s="1">
        <v>41943</v>
      </c>
      <c r="B1480" s="2">
        <f t="shared" si="70"/>
        <v>2014</v>
      </c>
      <c r="C1480" s="2">
        <f t="shared" si="71"/>
        <v>10</v>
      </c>
      <c r="D1480" t="s">
        <v>54</v>
      </c>
      <c r="E1480" t="s">
        <v>78</v>
      </c>
      <c r="F1480" t="s">
        <v>34</v>
      </c>
      <c r="G1480" t="s">
        <v>145</v>
      </c>
      <c r="H1480" t="s">
        <v>397</v>
      </c>
      <c r="I1480">
        <v>1421.66</v>
      </c>
      <c r="J1480">
        <v>8</v>
      </c>
      <c r="K1480">
        <v>-734.53</v>
      </c>
      <c r="L1480" t="str">
        <f t="shared" si="72"/>
        <v>No</v>
      </c>
    </row>
    <row r="1481" spans="1:12" x14ac:dyDescent="0.25">
      <c r="A1481" s="1">
        <v>41943</v>
      </c>
      <c r="B1481" s="2">
        <f t="shared" si="70"/>
        <v>2014</v>
      </c>
      <c r="C1481" s="2">
        <f t="shared" si="71"/>
        <v>10</v>
      </c>
      <c r="D1481" t="s">
        <v>1535</v>
      </c>
      <c r="E1481" t="s">
        <v>27</v>
      </c>
      <c r="F1481" t="s">
        <v>39</v>
      </c>
      <c r="G1481" t="s">
        <v>40</v>
      </c>
      <c r="H1481" t="s">
        <v>707</v>
      </c>
      <c r="I1481">
        <v>73.58</v>
      </c>
      <c r="J1481">
        <v>2</v>
      </c>
      <c r="K1481">
        <v>8.2799999999999994</v>
      </c>
      <c r="L1481" t="str">
        <f t="shared" si="72"/>
        <v>Yes</v>
      </c>
    </row>
    <row r="1482" spans="1:12" x14ac:dyDescent="0.25">
      <c r="A1482" s="1">
        <v>41944</v>
      </c>
      <c r="B1482" s="2">
        <f t="shared" si="70"/>
        <v>2014</v>
      </c>
      <c r="C1482" s="2">
        <f t="shared" si="71"/>
        <v>11</v>
      </c>
      <c r="D1482" t="s">
        <v>58</v>
      </c>
      <c r="E1482" t="s">
        <v>59</v>
      </c>
      <c r="F1482" t="s">
        <v>34</v>
      </c>
      <c r="G1482" t="s">
        <v>47</v>
      </c>
      <c r="H1482" t="s">
        <v>60</v>
      </c>
      <c r="I1482">
        <v>9.94</v>
      </c>
      <c r="J1482">
        <v>2</v>
      </c>
      <c r="K1482">
        <v>3.08</v>
      </c>
      <c r="L1482" t="str">
        <f t="shared" si="72"/>
        <v>Yes</v>
      </c>
    </row>
    <row r="1483" spans="1:12" x14ac:dyDescent="0.25">
      <c r="A1483" s="1">
        <v>41945</v>
      </c>
      <c r="B1483" s="2">
        <f t="shared" si="70"/>
        <v>2014</v>
      </c>
      <c r="C1483" s="2">
        <f t="shared" si="71"/>
        <v>11</v>
      </c>
      <c r="D1483" t="s">
        <v>182</v>
      </c>
      <c r="E1483" t="s">
        <v>55</v>
      </c>
      <c r="F1483" t="s">
        <v>39</v>
      </c>
      <c r="G1483" t="s">
        <v>52</v>
      </c>
      <c r="H1483" t="s">
        <v>158</v>
      </c>
      <c r="I1483">
        <v>234.45</v>
      </c>
      <c r="J1483">
        <v>3</v>
      </c>
      <c r="K1483">
        <v>103.16</v>
      </c>
      <c r="L1483" t="str">
        <f t="shared" si="72"/>
        <v>Yes</v>
      </c>
    </row>
    <row r="1484" spans="1:12" x14ac:dyDescent="0.25">
      <c r="A1484" s="1">
        <v>41945</v>
      </c>
      <c r="B1484" s="2">
        <f t="shared" ref="B1484:B1547" si="73">YEAR(A1484)</f>
        <v>2014</v>
      </c>
      <c r="C1484" s="2">
        <f t="shared" si="71"/>
        <v>11</v>
      </c>
      <c r="D1484" t="s">
        <v>182</v>
      </c>
      <c r="E1484" t="s">
        <v>55</v>
      </c>
      <c r="F1484" t="s">
        <v>34</v>
      </c>
      <c r="G1484" t="s">
        <v>145</v>
      </c>
      <c r="H1484" t="s">
        <v>183</v>
      </c>
      <c r="I1484">
        <v>1256.22</v>
      </c>
      <c r="J1484">
        <v>6</v>
      </c>
      <c r="K1484">
        <v>75.37</v>
      </c>
      <c r="L1484" t="str">
        <f t="shared" si="72"/>
        <v>Yes</v>
      </c>
    </row>
    <row r="1485" spans="1:12" x14ac:dyDescent="0.25">
      <c r="A1485" s="1">
        <v>41945</v>
      </c>
      <c r="B1485" s="2">
        <f t="shared" si="73"/>
        <v>2014</v>
      </c>
      <c r="C1485" s="2">
        <f t="shared" si="71"/>
        <v>11</v>
      </c>
      <c r="D1485" t="s">
        <v>182</v>
      </c>
      <c r="E1485" t="s">
        <v>55</v>
      </c>
      <c r="F1485" t="s">
        <v>11</v>
      </c>
      <c r="G1485" t="s">
        <v>20</v>
      </c>
      <c r="H1485" t="s">
        <v>184</v>
      </c>
      <c r="I1485">
        <v>17.46</v>
      </c>
      <c r="J1485">
        <v>2</v>
      </c>
      <c r="K1485">
        <v>8.2100000000000009</v>
      </c>
      <c r="L1485" t="str">
        <f t="shared" si="72"/>
        <v>Yes</v>
      </c>
    </row>
    <row r="1486" spans="1:12" x14ac:dyDescent="0.25">
      <c r="A1486" s="1">
        <v>41945</v>
      </c>
      <c r="B1486" s="2">
        <f t="shared" si="73"/>
        <v>2014</v>
      </c>
      <c r="C1486" s="2">
        <f t="shared" si="71"/>
        <v>11</v>
      </c>
      <c r="D1486" t="s">
        <v>185</v>
      </c>
      <c r="E1486" t="s">
        <v>186</v>
      </c>
      <c r="F1486" t="s">
        <v>34</v>
      </c>
      <c r="G1486" t="s">
        <v>35</v>
      </c>
      <c r="H1486" t="s">
        <v>187</v>
      </c>
      <c r="I1486">
        <v>60.89</v>
      </c>
      <c r="J1486">
        <v>1</v>
      </c>
      <c r="K1486">
        <v>15.22</v>
      </c>
      <c r="L1486" t="str">
        <f t="shared" si="72"/>
        <v>Yes</v>
      </c>
    </row>
    <row r="1487" spans="1:12" x14ac:dyDescent="0.25">
      <c r="A1487" s="1">
        <v>41945</v>
      </c>
      <c r="B1487" s="2">
        <f t="shared" si="73"/>
        <v>2014</v>
      </c>
      <c r="C1487" s="2">
        <f t="shared" si="71"/>
        <v>11</v>
      </c>
      <c r="D1487" t="s">
        <v>185</v>
      </c>
      <c r="E1487" t="s">
        <v>186</v>
      </c>
      <c r="F1487" t="s">
        <v>11</v>
      </c>
      <c r="G1487" t="s">
        <v>16</v>
      </c>
      <c r="H1487" t="s">
        <v>188</v>
      </c>
      <c r="I1487">
        <v>14.94</v>
      </c>
      <c r="J1487">
        <v>3</v>
      </c>
      <c r="K1487">
        <v>6.87</v>
      </c>
      <c r="L1487" t="str">
        <f t="shared" si="72"/>
        <v>Yes</v>
      </c>
    </row>
    <row r="1488" spans="1:12" x14ac:dyDescent="0.25">
      <c r="A1488" s="1">
        <v>41945</v>
      </c>
      <c r="B1488" s="2">
        <f t="shared" si="73"/>
        <v>2014</v>
      </c>
      <c r="C1488" s="2">
        <f t="shared" si="71"/>
        <v>11</v>
      </c>
      <c r="D1488" t="s">
        <v>185</v>
      </c>
      <c r="E1488" t="s">
        <v>186</v>
      </c>
      <c r="F1488" t="s">
        <v>11</v>
      </c>
      <c r="G1488" t="s">
        <v>20</v>
      </c>
      <c r="H1488" t="s">
        <v>189</v>
      </c>
      <c r="I1488">
        <v>9.64</v>
      </c>
      <c r="J1488">
        <v>2</v>
      </c>
      <c r="K1488">
        <v>4.43</v>
      </c>
      <c r="L1488" t="str">
        <f t="shared" si="72"/>
        <v>Yes</v>
      </c>
    </row>
    <row r="1489" spans="1:12" x14ac:dyDescent="0.25">
      <c r="A1489" s="1">
        <v>41945</v>
      </c>
      <c r="B1489" s="2">
        <f t="shared" si="73"/>
        <v>2014</v>
      </c>
      <c r="C1489" s="2">
        <f t="shared" si="71"/>
        <v>11</v>
      </c>
      <c r="D1489" t="s">
        <v>185</v>
      </c>
      <c r="E1489" t="s">
        <v>186</v>
      </c>
      <c r="F1489" t="s">
        <v>34</v>
      </c>
      <c r="G1489" t="s">
        <v>47</v>
      </c>
      <c r="H1489" t="s">
        <v>190</v>
      </c>
      <c r="I1489">
        <v>332.94</v>
      </c>
      <c r="J1489">
        <v>3</v>
      </c>
      <c r="K1489">
        <v>53.27</v>
      </c>
      <c r="L1489" t="str">
        <f t="shared" si="72"/>
        <v>Yes</v>
      </c>
    </row>
    <row r="1490" spans="1:12" x14ac:dyDescent="0.25">
      <c r="A1490" s="1">
        <v>41945</v>
      </c>
      <c r="B1490" s="2">
        <f t="shared" si="73"/>
        <v>2014</v>
      </c>
      <c r="C1490" s="2">
        <f t="shared" si="71"/>
        <v>11</v>
      </c>
      <c r="D1490" t="s">
        <v>185</v>
      </c>
      <c r="E1490" t="s">
        <v>186</v>
      </c>
      <c r="F1490" t="s">
        <v>11</v>
      </c>
      <c r="G1490" t="s">
        <v>20</v>
      </c>
      <c r="H1490" t="s">
        <v>191</v>
      </c>
      <c r="I1490">
        <v>51.9</v>
      </c>
      <c r="J1490">
        <v>3</v>
      </c>
      <c r="K1490">
        <v>24.39</v>
      </c>
      <c r="L1490" t="str">
        <f t="shared" si="72"/>
        <v>Yes</v>
      </c>
    </row>
    <row r="1491" spans="1:12" x14ac:dyDescent="0.25">
      <c r="A1491" s="1">
        <v>41945</v>
      </c>
      <c r="B1491" s="2">
        <f t="shared" si="73"/>
        <v>2014</v>
      </c>
      <c r="C1491" s="2">
        <f t="shared" si="71"/>
        <v>11</v>
      </c>
      <c r="D1491" t="s">
        <v>185</v>
      </c>
      <c r="E1491" t="s">
        <v>186</v>
      </c>
      <c r="F1491" t="s">
        <v>11</v>
      </c>
      <c r="G1491" t="s">
        <v>18</v>
      </c>
      <c r="H1491" t="s">
        <v>192</v>
      </c>
      <c r="I1491">
        <v>64.959999999999994</v>
      </c>
      <c r="J1491">
        <v>2</v>
      </c>
      <c r="K1491">
        <v>2.6</v>
      </c>
      <c r="L1491" t="str">
        <f t="shared" si="72"/>
        <v>Yes</v>
      </c>
    </row>
    <row r="1492" spans="1:12" x14ac:dyDescent="0.25">
      <c r="A1492" s="1">
        <v>41946</v>
      </c>
      <c r="B1492" s="2">
        <f t="shared" si="73"/>
        <v>2014</v>
      </c>
      <c r="C1492" s="2">
        <f t="shared" si="71"/>
        <v>11</v>
      </c>
      <c r="D1492" t="s">
        <v>280</v>
      </c>
      <c r="E1492" t="s">
        <v>78</v>
      </c>
      <c r="F1492" t="s">
        <v>34</v>
      </c>
      <c r="G1492" t="s">
        <v>47</v>
      </c>
      <c r="H1492" t="s">
        <v>281</v>
      </c>
      <c r="I1492">
        <v>8.32</v>
      </c>
      <c r="J1492">
        <v>5</v>
      </c>
      <c r="K1492">
        <v>2.29</v>
      </c>
      <c r="L1492" t="str">
        <f t="shared" si="72"/>
        <v>Yes</v>
      </c>
    </row>
    <row r="1493" spans="1:12" x14ac:dyDescent="0.25">
      <c r="A1493" s="1">
        <v>41946</v>
      </c>
      <c r="B1493" s="2">
        <f t="shared" si="73"/>
        <v>2014</v>
      </c>
      <c r="C1493" s="2">
        <f t="shared" si="71"/>
        <v>11</v>
      </c>
      <c r="D1493" t="s">
        <v>280</v>
      </c>
      <c r="E1493" t="s">
        <v>78</v>
      </c>
      <c r="F1493" t="s">
        <v>11</v>
      </c>
      <c r="G1493" t="s">
        <v>43</v>
      </c>
      <c r="H1493" t="s">
        <v>282</v>
      </c>
      <c r="I1493">
        <v>10.46</v>
      </c>
      <c r="J1493">
        <v>6</v>
      </c>
      <c r="K1493">
        <v>1.7</v>
      </c>
      <c r="L1493" t="str">
        <f t="shared" si="72"/>
        <v>Yes</v>
      </c>
    </row>
    <row r="1494" spans="1:12" x14ac:dyDescent="0.25">
      <c r="A1494" s="1">
        <v>41946</v>
      </c>
      <c r="B1494" s="2">
        <f t="shared" si="73"/>
        <v>2014</v>
      </c>
      <c r="C1494" s="2">
        <f t="shared" si="71"/>
        <v>11</v>
      </c>
      <c r="D1494" t="s">
        <v>283</v>
      </c>
      <c r="E1494" t="s">
        <v>149</v>
      </c>
      <c r="F1494" t="s">
        <v>11</v>
      </c>
      <c r="G1494" t="s">
        <v>12</v>
      </c>
      <c r="H1494" t="s">
        <v>284</v>
      </c>
      <c r="I1494">
        <v>108.92</v>
      </c>
      <c r="J1494">
        <v>14</v>
      </c>
      <c r="K1494">
        <v>49.01</v>
      </c>
      <c r="L1494" t="str">
        <f t="shared" si="72"/>
        <v>Yes</v>
      </c>
    </row>
    <row r="1495" spans="1:12" x14ac:dyDescent="0.25">
      <c r="A1495" s="1">
        <v>41946</v>
      </c>
      <c r="B1495" s="2">
        <f t="shared" si="73"/>
        <v>2014</v>
      </c>
      <c r="C1495" s="2">
        <f t="shared" si="71"/>
        <v>11</v>
      </c>
      <c r="D1495" t="s">
        <v>285</v>
      </c>
      <c r="E1495" t="s">
        <v>33</v>
      </c>
      <c r="F1495" t="s">
        <v>11</v>
      </c>
      <c r="G1495" t="s">
        <v>92</v>
      </c>
      <c r="H1495" t="s">
        <v>286</v>
      </c>
      <c r="I1495">
        <v>146.76</v>
      </c>
      <c r="J1495">
        <v>3</v>
      </c>
      <c r="K1495">
        <v>38.159999999999997</v>
      </c>
      <c r="L1495" t="str">
        <f t="shared" si="72"/>
        <v>Yes</v>
      </c>
    </row>
    <row r="1496" spans="1:12" x14ac:dyDescent="0.25">
      <c r="A1496" s="1">
        <v>41946</v>
      </c>
      <c r="B1496" s="2">
        <f t="shared" si="73"/>
        <v>2014</v>
      </c>
      <c r="C1496" s="2">
        <f t="shared" si="71"/>
        <v>11</v>
      </c>
      <c r="D1496" t="s">
        <v>285</v>
      </c>
      <c r="E1496" t="s">
        <v>33</v>
      </c>
      <c r="F1496" t="s">
        <v>39</v>
      </c>
      <c r="G1496" t="s">
        <v>52</v>
      </c>
      <c r="H1496" t="s">
        <v>178</v>
      </c>
      <c r="I1496">
        <v>32.96</v>
      </c>
      <c r="J1496">
        <v>2</v>
      </c>
      <c r="K1496">
        <v>14.17</v>
      </c>
      <c r="L1496" t="str">
        <f t="shared" si="72"/>
        <v>Yes</v>
      </c>
    </row>
    <row r="1497" spans="1:12" x14ac:dyDescent="0.25">
      <c r="A1497" s="1">
        <v>41946</v>
      </c>
      <c r="B1497" s="2">
        <f t="shared" si="73"/>
        <v>2014</v>
      </c>
      <c r="C1497" s="2">
        <f t="shared" si="71"/>
        <v>11</v>
      </c>
      <c r="D1497" t="s">
        <v>285</v>
      </c>
      <c r="E1497" t="s">
        <v>33</v>
      </c>
      <c r="F1497" t="s">
        <v>39</v>
      </c>
      <c r="G1497" t="s">
        <v>40</v>
      </c>
      <c r="H1497" t="s">
        <v>287</v>
      </c>
      <c r="I1497">
        <v>587.97</v>
      </c>
      <c r="J1497">
        <v>3</v>
      </c>
      <c r="K1497">
        <v>164.63</v>
      </c>
      <c r="L1497" t="str">
        <f t="shared" si="72"/>
        <v>Yes</v>
      </c>
    </row>
    <row r="1498" spans="1:12" x14ac:dyDescent="0.25">
      <c r="A1498" s="1">
        <v>41946</v>
      </c>
      <c r="B1498" s="2">
        <f t="shared" si="73"/>
        <v>2014</v>
      </c>
      <c r="C1498" s="2">
        <f t="shared" si="71"/>
        <v>11</v>
      </c>
      <c r="D1498" t="s">
        <v>285</v>
      </c>
      <c r="E1498" t="s">
        <v>33</v>
      </c>
      <c r="F1498" t="s">
        <v>11</v>
      </c>
      <c r="G1498" t="s">
        <v>12</v>
      </c>
      <c r="H1498" t="s">
        <v>288</v>
      </c>
      <c r="I1498">
        <v>14.94</v>
      </c>
      <c r="J1498">
        <v>3</v>
      </c>
      <c r="K1498">
        <v>7.02</v>
      </c>
      <c r="L1498" t="str">
        <f t="shared" si="72"/>
        <v>Yes</v>
      </c>
    </row>
    <row r="1499" spans="1:12" x14ac:dyDescent="0.25">
      <c r="A1499" s="1">
        <v>41946</v>
      </c>
      <c r="B1499" s="2">
        <f t="shared" si="73"/>
        <v>2014</v>
      </c>
      <c r="C1499" s="2">
        <f t="shared" si="71"/>
        <v>11</v>
      </c>
      <c r="D1499" t="s">
        <v>289</v>
      </c>
      <c r="E1499" t="s">
        <v>27</v>
      </c>
      <c r="F1499" t="s">
        <v>11</v>
      </c>
      <c r="G1499" t="s">
        <v>24</v>
      </c>
      <c r="H1499" t="s">
        <v>290</v>
      </c>
      <c r="I1499">
        <v>7.98</v>
      </c>
      <c r="J1499">
        <v>3</v>
      </c>
      <c r="K1499">
        <v>2.0699999999999998</v>
      </c>
      <c r="L1499" t="str">
        <f t="shared" si="72"/>
        <v>Yes</v>
      </c>
    </row>
    <row r="1500" spans="1:12" x14ac:dyDescent="0.25">
      <c r="A1500" s="1">
        <v>41947</v>
      </c>
      <c r="B1500" s="2">
        <f t="shared" si="73"/>
        <v>2014</v>
      </c>
      <c r="C1500" s="2">
        <f t="shared" si="71"/>
        <v>11</v>
      </c>
      <c r="D1500" t="s">
        <v>505</v>
      </c>
      <c r="E1500" t="s">
        <v>123</v>
      </c>
      <c r="F1500" t="s">
        <v>11</v>
      </c>
      <c r="G1500" t="s">
        <v>43</v>
      </c>
      <c r="H1500" t="s">
        <v>506</v>
      </c>
      <c r="I1500">
        <v>6.91</v>
      </c>
      <c r="J1500">
        <v>3</v>
      </c>
      <c r="K1500">
        <v>2.33</v>
      </c>
      <c r="L1500" t="str">
        <f t="shared" si="72"/>
        <v>Yes</v>
      </c>
    </row>
    <row r="1501" spans="1:12" x14ac:dyDescent="0.25">
      <c r="A1501" s="1">
        <v>41947</v>
      </c>
      <c r="B1501" s="2">
        <f t="shared" si="73"/>
        <v>2014</v>
      </c>
      <c r="C1501" s="2">
        <f t="shared" si="71"/>
        <v>11</v>
      </c>
      <c r="D1501" t="s">
        <v>505</v>
      </c>
      <c r="E1501" t="s">
        <v>123</v>
      </c>
      <c r="F1501" t="s">
        <v>39</v>
      </c>
      <c r="G1501" t="s">
        <v>52</v>
      </c>
      <c r="H1501" t="s">
        <v>261</v>
      </c>
      <c r="I1501">
        <v>383.98</v>
      </c>
      <c r="J1501">
        <v>3</v>
      </c>
      <c r="K1501">
        <v>81.59</v>
      </c>
      <c r="L1501" t="str">
        <f t="shared" si="72"/>
        <v>Yes</v>
      </c>
    </row>
    <row r="1502" spans="1:12" x14ac:dyDescent="0.25">
      <c r="A1502" s="1">
        <v>41947</v>
      </c>
      <c r="B1502" s="2">
        <f t="shared" si="73"/>
        <v>2014</v>
      </c>
      <c r="C1502" s="2">
        <f t="shared" si="71"/>
        <v>11</v>
      </c>
      <c r="D1502" t="s">
        <v>505</v>
      </c>
      <c r="E1502" t="s">
        <v>123</v>
      </c>
      <c r="F1502" t="s">
        <v>11</v>
      </c>
      <c r="G1502" t="s">
        <v>12</v>
      </c>
      <c r="H1502" t="s">
        <v>507</v>
      </c>
      <c r="I1502">
        <v>10.37</v>
      </c>
      <c r="J1502">
        <v>2</v>
      </c>
      <c r="K1502">
        <v>3.63</v>
      </c>
      <c r="L1502" t="str">
        <f t="shared" si="72"/>
        <v>Yes</v>
      </c>
    </row>
    <row r="1503" spans="1:12" x14ac:dyDescent="0.25">
      <c r="A1503" s="1">
        <v>41947</v>
      </c>
      <c r="B1503" s="2">
        <f t="shared" si="73"/>
        <v>2014</v>
      </c>
      <c r="C1503" s="2">
        <f t="shared" si="71"/>
        <v>11</v>
      </c>
      <c r="D1503" t="s">
        <v>505</v>
      </c>
      <c r="E1503" t="s">
        <v>123</v>
      </c>
      <c r="F1503" t="s">
        <v>39</v>
      </c>
      <c r="G1503" t="s">
        <v>52</v>
      </c>
      <c r="H1503" t="s">
        <v>508</v>
      </c>
      <c r="I1503">
        <v>335.94</v>
      </c>
      <c r="J1503">
        <v>7</v>
      </c>
      <c r="K1503">
        <v>41.99</v>
      </c>
      <c r="L1503" t="str">
        <f t="shared" si="72"/>
        <v>Yes</v>
      </c>
    </row>
    <row r="1504" spans="1:12" x14ac:dyDescent="0.25">
      <c r="A1504" s="1">
        <v>41947</v>
      </c>
      <c r="B1504" s="2">
        <f t="shared" si="73"/>
        <v>2014</v>
      </c>
      <c r="C1504" s="2">
        <f t="shared" si="71"/>
        <v>11</v>
      </c>
      <c r="D1504" t="s">
        <v>509</v>
      </c>
      <c r="E1504" t="s">
        <v>510</v>
      </c>
      <c r="F1504" t="s">
        <v>11</v>
      </c>
      <c r="G1504" t="s">
        <v>20</v>
      </c>
      <c r="H1504" t="s">
        <v>511</v>
      </c>
      <c r="I1504">
        <v>9.58</v>
      </c>
      <c r="J1504">
        <v>1</v>
      </c>
      <c r="K1504">
        <v>3.35</v>
      </c>
      <c r="L1504" t="str">
        <f t="shared" si="72"/>
        <v>Yes</v>
      </c>
    </row>
    <row r="1505" spans="1:12" x14ac:dyDescent="0.25">
      <c r="A1505" s="1">
        <v>41947</v>
      </c>
      <c r="B1505" s="2">
        <f t="shared" si="73"/>
        <v>2014</v>
      </c>
      <c r="C1505" s="2">
        <f t="shared" si="71"/>
        <v>11</v>
      </c>
      <c r="D1505" t="s">
        <v>512</v>
      </c>
      <c r="E1505" t="s">
        <v>10</v>
      </c>
      <c r="F1505" t="s">
        <v>39</v>
      </c>
      <c r="G1505" t="s">
        <v>40</v>
      </c>
      <c r="H1505" t="s">
        <v>513</v>
      </c>
      <c r="I1505">
        <v>758.35</v>
      </c>
      <c r="J1505">
        <v>6</v>
      </c>
      <c r="K1505">
        <v>265.42</v>
      </c>
      <c r="L1505" t="str">
        <f t="shared" si="72"/>
        <v>Yes</v>
      </c>
    </row>
    <row r="1506" spans="1:12" x14ac:dyDescent="0.25">
      <c r="A1506" s="1">
        <v>41947</v>
      </c>
      <c r="B1506" s="2">
        <f t="shared" si="73"/>
        <v>2014</v>
      </c>
      <c r="C1506" s="2">
        <f t="shared" si="71"/>
        <v>11</v>
      </c>
      <c r="D1506" t="s">
        <v>514</v>
      </c>
      <c r="E1506" t="s">
        <v>515</v>
      </c>
      <c r="F1506" t="s">
        <v>11</v>
      </c>
      <c r="G1506" t="s">
        <v>18</v>
      </c>
      <c r="H1506" t="s">
        <v>516</v>
      </c>
      <c r="I1506">
        <v>87.08</v>
      </c>
      <c r="J1506">
        <v>7</v>
      </c>
      <c r="K1506">
        <v>24.38</v>
      </c>
      <c r="L1506" t="str">
        <f t="shared" si="72"/>
        <v>Yes</v>
      </c>
    </row>
    <row r="1507" spans="1:12" x14ac:dyDescent="0.25">
      <c r="A1507" s="1">
        <v>41947</v>
      </c>
      <c r="B1507" s="2">
        <f t="shared" si="73"/>
        <v>2014</v>
      </c>
      <c r="C1507" s="2">
        <f t="shared" si="71"/>
        <v>11</v>
      </c>
      <c r="D1507" t="s">
        <v>514</v>
      </c>
      <c r="E1507" t="s">
        <v>515</v>
      </c>
      <c r="F1507" t="s">
        <v>39</v>
      </c>
      <c r="G1507" t="s">
        <v>40</v>
      </c>
      <c r="H1507" t="s">
        <v>517</v>
      </c>
      <c r="I1507">
        <v>105.58</v>
      </c>
      <c r="J1507">
        <v>2</v>
      </c>
      <c r="K1507">
        <v>9.24</v>
      </c>
      <c r="L1507" t="str">
        <f t="shared" si="72"/>
        <v>Yes</v>
      </c>
    </row>
    <row r="1508" spans="1:12" x14ac:dyDescent="0.25">
      <c r="A1508" s="1">
        <v>41947</v>
      </c>
      <c r="B1508" s="2">
        <f t="shared" si="73"/>
        <v>2014</v>
      </c>
      <c r="C1508" s="2">
        <f t="shared" si="71"/>
        <v>11</v>
      </c>
      <c r="D1508" t="s">
        <v>514</v>
      </c>
      <c r="E1508" t="s">
        <v>515</v>
      </c>
      <c r="F1508" t="s">
        <v>39</v>
      </c>
      <c r="G1508" t="s">
        <v>52</v>
      </c>
      <c r="H1508" t="s">
        <v>518</v>
      </c>
      <c r="I1508">
        <v>217.44</v>
      </c>
      <c r="J1508">
        <v>6</v>
      </c>
      <c r="K1508">
        <v>91.32</v>
      </c>
      <c r="L1508" t="str">
        <f t="shared" si="72"/>
        <v>Yes</v>
      </c>
    </row>
    <row r="1509" spans="1:12" x14ac:dyDescent="0.25">
      <c r="A1509" s="1">
        <v>41948</v>
      </c>
      <c r="B1509" s="2">
        <f t="shared" si="73"/>
        <v>2014</v>
      </c>
      <c r="C1509" s="2">
        <f t="shared" si="71"/>
        <v>11</v>
      </c>
      <c r="D1509" t="s">
        <v>651</v>
      </c>
      <c r="E1509" t="s">
        <v>10</v>
      </c>
      <c r="F1509" t="s">
        <v>39</v>
      </c>
      <c r="G1509" t="s">
        <v>52</v>
      </c>
      <c r="H1509" t="s">
        <v>652</v>
      </c>
      <c r="I1509">
        <v>58.11</v>
      </c>
      <c r="J1509">
        <v>2</v>
      </c>
      <c r="K1509">
        <v>7.26</v>
      </c>
      <c r="L1509" t="str">
        <f t="shared" si="72"/>
        <v>Yes</v>
      </c>
    </row>
    <row r="1510" spans="1:12" x14ac:dyDescent="0.25">
      <c r="A1510" s="1">
        <v>41948</v>
      </c>
      <c r="B1510" s="2">
        <f t="shared" si="73"/>
        <v>2014</v>
      </c>
      <c r="C1510" s="2">
        <f t="shared" si="71"/>
        <v>11</v>
      </c>
      <c r="D1510" t="s">
        <v>651</v>
      </c>
      <c r="E1510" t="s">
        <v>10</v>
      </c>
      <c r="F1510" t="s">
        <v>39</v>
      </c>
      <c r="G1510" t="s">
        <v>40</v>
      </c>
      <c r="H1510" t="s">
        <v>653</v>
      </c>
      <c r="I1510">
        <v>100.79</v>
      </c>
      <c r="J1510">
        <v>1</v>
      </c>
      <c r="K1510">
        <v>6.3</v>
      </c>
      <c r="L1510" t="str">
        <f t="shared" si="72"/>
        <v>Yes</v>
      </c>
    </row>
    <row r="1511" spans="1:12" x14ac:dyDescent="0.25">
      <c r="A1511" s="1">
        <v>41948</v>
      </c>
      <c r="B1511" s="2">
        <f t="shared" si="73"/>
        <v>2014</v>
      </c>
      <c r="C1511" s="2">
        <f t="shared" si="71"/>
        <v>11</v>
      </c>
      <c r="D1511" t="s">
        <v>651</v>
      </c>
      <c r="E1511" t="s">
        <v>10</v>
      </c>
      <c r="F1511" t="s">
        <v>34</v>
      </c>
      <c r="G1511" t="s">
        <v>47</v>
      </c>
      <c r="H1511" t="s">
        <v>654</v>
      </c>
      <c r="I1511">
        <v>66.11</v>
      </c>
      <c r="J1511">
        <v>4</v>
      </c>
      <c r="K1511">
        <v>-84.29</v>
      </c>
      <c r="L1511" t="str">
        <f t="shared" si="72"/>
        <v>No</v>
      </c>
    </row>
    <row r="1512" spans="1:12" x14ac:dyDescent="0.25">
      <c r="A1512" s="1">
        <v>41948</v>
      </c>
      <c r="B1512" s="2">
        <f t="shared" si="73"/>
        <v>2014</v>
      </c>
      <c r="C1512" s="2">
        <f t="shared" si="71"/>
        <v>11</v>
      </c>
      <c r="D1512" t="s">
        <v>655</v>
      </c>
      <c r="E1512" t="s">
        <v>10</v>
      </c>
      <c r="F1512" t="s">
        <v>39</v>
      </c>
      <c r="G1512" t="s">
        <v>52</v>
      </c>
      <c r="H1512" t="s">
        <v>656</v>
      </c>
      <c r="I1512">
        <v>46.86</v>
      </c>
      <c r="J1512">
        <v>2</v>
      </c>
      <c r="K1512">
        <v>7.62</v>
      </c>
      <c r="L1512" t="str">
        <f t="shared" si="72"/>
        <v>Yes</v>
      </c>
    </row>
    <row r="1513" spans="1:12" x14ac:dyDescent="0.25">
      <c r="A1513" s="1">
        <v>41948</v>
      </c>
      <c r="B1513" s="2">
        <f t="shared" si="73"/>
        <v>2014</v>
      </c>
      <c r="C1513" s="2">
        <f t="shared" si="71"/>
        <v>11</v>
      </c>
      <c r="D1513" t="s">
        <v>657</v>
      </c>
      <c r="E1513" t="s">
        <v>149</v>
      </c>
      <c r="F1513" t="s">
        <v>11</v>
      </c>
      <c r="G1513" t="s">
        <v>92</v>
      </c>
      <c r="H1513" t="s">
        <v>658</v>
      </c>
      <c r="I1513">
        <v>35.909999999999997</v>
      </c>
      <c r="J1513">
        <v>3</v>
      </c>
      <c r="K1513">
        <v>9.6999999999999993</v>
      </c>
      <c r="L1513" t="str">
        <f t="shared" si="72"/>
        <v>Yes</v>
      </c>
    </row>
    <row r="1514" spans="1:12" x14ac:dyDescent="0.25">
      <c r="A1514" s="1">
        <v>41948</v>
      </c>
      <c r="B1514" s="2">
        <f t="shared" si="73"/>
        <v>2014</v>
      </c>
      <c r="C1514" s="2">
        <f t="shared" si="71"/>
        <v>11</v>
      </c>
      <c r="D1514" t="s">
        <v>659</v>
      </c>
      <c r="E1514" t="s">
        <v>10</v>
      </c>
      <c r="F1514" t="s">
        <v>34</v>
      </c>
      <c r="G1514" t="s">
        <v>35</v>
      </c>
      <c r="H1514" t="s">
        <v>660</v>
      </c>
      <c r="I1514">
        <v>1212.96</v>
      </c>
      <c r="J1514">
        <v>8</v>
      </c>
      <c r="K1514">
        <v>-69.31</v>
      </c>
      <c r="L1514" t="str">
        <f t="shared" si="72"/>
        <v>No</v>
      </c>
    </row>
    <row r="1515" spans="1:12" x14ac:dyDescent="0.25">
      <c r="A1515" s="1">
        <v>41948</v>
      </c>
      <c r="B1515" s="2">
        <f t="shared" si="73"/>
        <v>2014</v>
      </c>
      <c r="C1515" s="2">
        <f t="shared" si="71"/>
        <v>11</v>
      </c>
      <c r="D1515" t="s">
        <v>661</v>
      </c>
      <c r="E1515" t="s">
        <v>15</v>
      </c>
      <c r="F1515" t="s">
        <v>11</v>
      </c>
      <c r="G1515" t="s">
        <v>12</v>
      </c>
      <c r="H1515" t="s">
        <v>232</v>
      </c>
      <c r="I1515">
        <v>17.47</v>
      </c>
      <c r="J1515">
        <v>3</v>
      </c>
      <c r="K1515">
        <v>5.68</v>
      </c>
      <c r="L1515" t="str">
        <f t="shared" si="72"/>
        <v>Yes</v>
      </c>
    </row>
    <row r="1516" spans="1:12" x14ac:dyDescent="0.25">
      <c r="A1516" s="1">
        <v>41948</v>
      </c>
      <c r="B1516" s="2">
        <f t="shared" si="73"/>
        <v>2014</v>
      </c>
      <c r="C1516" s="2">
        <f t="shared" si="71"/>
        <v>11</v>
      </c>
      <c r="D1516" t="s">
        <v>661</v>
      </c>
      <c r="E1516" t="s">
        <v>15</v>
      </c>
      <c r="F1516" t="s">
        <v>11</v>
      </c>
      <c r="G1516" t="s">
        <v>20</v>
      </c>
      <c r="H1516" t="s">
        <v>662</v>
      </c>
      <c r="I1516">
        <v>104.58</v>
      </c>
      <c r="J1516">
        <v>9</v>
      </c>
      <c r="K1516">
        <v>-172.56</v>
      </c>
      <c r="L1516" t="str">
        <f t="shared" si="72"/>
        <v>No</v>
      </c>
    </row>
    <row r="1517" spans="1:12" x14ac:dyDescent="0.25">
      <c r="A1517" s="1">
        <v>41950</v>
      </c>
      <c r="B1517" s="2">
        <f t="shared" si="73"/>
        <v>2014</v>
      </c>
      <c r="C1517" s="2">
        <f t="shared" si="71"/>
        <v>11</v>
      </c>
      <c r="D1517" t="s">
        <v>593</v>
      </c>
      <c r="E1517" t="s">
        <v>177</v>
      </c>
      <c r="F1517" t="s">
        <v>11</v>
      </c>
      <c r="G1517" t="s">
        <v>12</v>
      </c>
      <c r="H1517" t="s">
        <v>625</v>
      </c>
      <c r="I1517">
        <v>177.2</v>
      </c>
      <c r="J1517">
        <v>5</v>
      </c>
      <c r="K1517">
        <v>83.28</v>
      </c>
      <c r="L1517" t="str">
        <f t="shared" si="72"/>
        <v>Yes</v>
      </c>
    </row>
    <row r="1518" spans="1:12" x14ac:dyDescent="0.25">
      <c r="A1518" s="1">
        <v>41950</v>
      </c>
      <c r="B1518" s="2">
        <f t="shared" si="73"/>
        <v>2014</v>
      </c>
      <c r="C1518" s="2">
        <f t="shared" si="71"/>
        <v>11</v>
      </c>
      <c r="D1518" t="s">
        <v>593</v>
      </c>
      <c r="E1518" t="s">
        <v>177</v>
      </c>
      <c r="F1518" t="s">
        <v>39</v>
      </c>
      <c r="G1518" t="s">
        <v>40</v>
      </c>
      <c r="H1518" t="s">
        <v>930</v>
      </c>
      <c r="I1518">
        <v>197.97</v>
      </c>
      <c r="J1518">
        <v>3</v>
      </c>
      <c r="K1518">
        <v>57.41</v>
      </c>
      <c r="L1518" t="str">
        <f t="shared" si="72"/>
        <v>Yes</v>
      </c>
    </row>
    <row r="1519" spans="1:12" x14ac:dyDescent="0.25">
      <c r="A1519" s="1">
        <v>41950</v>
      </c>
      <c r="B1519" s="2">
        <f t="shared" si="73"/>
        <v>2014</v>
      </c>
      <c r="C1519" s="2">
        <f t="shared" si="71"/>
        <v>11</v>
      </c>
      <c r="D1519" t="s">
        <v>593</v>
      </c>
      <c r="E1519" t="s">
        <v>177</v>
      </c>
      <c r="F1519" t="s">
        <v>34</v>
      </c>
      <c r="G1519" t="s">
        <v>35</v>
      </c>
      <c r="H1519" t="s">
        <v>294</v>
      </c>
      <c r="I1519">
        <v>854.94</v>
      </c>
      <c r="J1519">
        <v>3</v>
      </c>
      <c r="K1519">
        <v>213.74</v>
      </c>
      <c r="L1519" t="str">
        <f t="shared" si="72"/>
        <v>Yes</v>
      </c>
    </row>
    <row r="1520" spans="1:12" x14ac:dyDescent="0.25">
      <c r="A1520" s="1">
        <v>41950</v>
      </c>
      <c r="B1520" s="2">
        <f t="shared" si="73"/>
        <v>2014</v>
      </c>
      <c r="C1520" s="2">
        <f t="shared" si="71"/>
        <v>11</v>
      </c>
      <c r="D1520" t="s">
        <v>593</v>
      </c>
      <c r="E1520" t="s">
        <v>177</v>
      </c>
      <c r="F1520" t="s">
        <v>34</v>
      </c>
      <c r="G1520" t="s">
        <v>47</v>
      </c>
      <c r="H1520" t="s">
        <v>931</v>
      </c>
      <c r="I1520">
        <v>124.11</v>
      </c>
      <c r="J1520">
        <v>9</v>
      </c>
      <c r="K1520">
        <v>52.13</v>
      </c>
      <c r="L1520" t="str">
        <f t="shared" si="72"/>
        <v>Yes</v>
      </c>
    </row>
    <row r="1521" spans="1:12" x14ac:dyDescent="0.25">
      <c r="A1521" s="1">
        <v>41950</v>
      </c>
      <c r="B1521" s="2">
        <f t="shared" si="73"/>
        <v>2014</v>
      </c>
      <c r="C1521" s="2">
        <f t="shared" si="71"/>
        <v>11</v>
      </c>
      <c r="D1521" t="s">
        <v>593</v>
      </c>
      <c r="E1521" t="s">
        <v>177</v>
      </c>
      <c r="F1521" t="s">
        <v>11</v>
      </c>
      <c r="G1521" t="s">
        <v>16</v>
      </c>
      <c r="H1521" t="s">
        <v>932</v>
      </c>
      <c r="I1521">
        <v>14.4</v>
      </c>
      <c r="J1521">
        <v>5</v>
      </c>
      <c r="K1521">
        <v>7.06</v>
      </c>
      <c r="L1521" t="str">
        <f t="shared" si="72"/>
        <v>Yes</v>
      </c>
    </row>
    <row r="1522" spans="1:12" x14ac:dyDescent="0.25">
      <c r="A1522" s="1">
        <v>41950</v>
      </c>
      <c r="B1522" s="2">
        <f t="shared" si="73"/>
        <v>2014</v>
      </c>
      <c r="C1522" s="2">
        <f t="shared" si="71"/>
        <v>11</v>
      </c>
      <c r="D1522" t="s">
        <v>204</v>
      </c>
      <c r="E1522" t="s">
        <v>10</v>
      </c>
      <c r="F1522" t="s">
        <v>39</v>
      </c>
      <c r="G1522" t="s">
        <v>40</v>
      </c>
      <c r="H1522" t="s">
        <v>933</v>
      </c>
      <c r="I1522">
        <v>575.97</v>
      </c>
      <c r="J1522">
        <v>4</v>
      </c>
      <c r="K1522">
        <v>43.2</v>
      </c>
      <c r="L1522" t="str">
        <f t="shared" si="72"/>
        <v>Yes</v>
      </c>
    </row>
    <row r="1523" spans="1:12" x14ac:dyDescent="0.25">
      <c r="A1523" s="1">
        <v>41950</v>
      </c>
      <c r="B1523" s="2">
        <f t="shared" si="73"/>
        <v>2014</v>
      </c>
      <c r="C1523" s="2">
        <f t="shared" si="71"/>
        <v>11</v>
      </c>
      <c r="D1523" t="s">
        <v>204</v>
      </c>
      <c r="E1523" t="s">
        <v>10</v>
      </c>
      <c r="F1523" t="s">
        <v>11</v>
      </c>
      <c r="G1523" t="s">
        <v>12</v>
      </c>
      <c r="H1523" t="s">
        <v>934</v>
      </c>
      <c r="I1523">
        <v>10.37</v>
      </c>
      <c r="J1523">
        <v>2</v>
      </c>
      <c r="K1523">
        <v>3.63</v>
      </c>
      <c r="L1523" t="str">
        <f t="shared" si="72"/>
        <v>Yes</v>
      </c>
    </row>
    <row r="1524" spans="1:12" x14ac:dyDescent="0.25">
      <c r="A1524" s="1">
        <v>41950</v>
      </c>
      <c r="B1524" s="2">
        <f t="shared" si="73"/>
        <v>2014</v>
      </c>
      <c r="C1524" s="2">
        <f t="shared" si="71"/>
        <v>11</v>
      </c>
      <c r="D1524" t="s">
        <v>935</v>
      </c>
      <c r="E1524" t="s">
        <v>149</v>
      </c>
      <c r="F1524" t="s">
        <v>11</v>
      </c>
      <c r="G1524" t="s">
        <v>12</v>
      </c>
      <c r="H1524" t="s">
        <v>936</v>
      </c>
      <c r="I1524">
        <v>49.12</v>
      </c>
      <c r="J1524">
        <v>4</v>
      </c>
      <c r="K1524">
        <v>23.09</v>
      </c>
      <c r="L1524" t="str">
        <f t="shared" si="72"/>
        <v>Yes</v>
      </c>
    </row>
    <row r="1525" spans="1:12" x14ac:dyDescent="0.25">
      <c r="A1525" s="1">
        <v>41950</v>
      </c>
      <c r="B1525" s="2">
        <f t="shared" si="73"/>
        <v>2014</v>
      </c>
      <c r="C1525" s="2">
        <f t="shared" si="71"/>
        <v>11</v>
      </c>
      <c r="D1525" t="s">
        <v>935</v>
      </c>
      <c r="E1525" t="s">
        <v>149</v>
      </c>
      <c r="F1525" t="s">
        <v>11</v>
      </c>
      <c r="G1525" t="s">
        <v>20</v>
      </c>
      <c r="H1525" t="s">
        <v>937</v>
      </c>
      <c r="I1525">
        <v>18.28</v>
      </c>
      <c r="J1525">
        <v>5</v>
      </c>
      <c r="K1525">
        <v>6.4</v>
      </c>
      <c r="L1525" t="str">
        <f t="shared" si="72"/>
        <v>Yes</v>
      </c>
    </row>
    <row r="1526" spans="1:12" x14ac:dyDescent="0.25">
      <c r="A1526" s="1">
        <v>41950</v>
      </c>
      <c r="B1526" s="2">
        <f t="shared" si="73"/>
        <v>2014</v>
      </c>
      <c r="C1526" s="2">
        <f t="shared" si="71"/>
        <v>11</v>
      </c>
      <c r="D1526" t="s">
        <v>938</v>
      </c>
      <c r="E1526" t="s">
        <v>149</v>
      </c>
      <c r="F1526" t="s">
        <v>39</v>
      </c>
      <c r="G1526" t="s">
        <v>40</v>
      </c>
      <c r="H1526" t="s">
        <v>939</v>
      </c>
      <c r="I1526">
        <v>164.85</v>
      </c>
      <c r="J1526">
        <v>3</v>
      </c>
      <c r="K1526">
        <v>47.81</v>
      </c>
      <c r="L1526" t="str">
        <f t="shared" si="72"/>
        <v>Yes</v>
      </c>
    </row>
    <row r="1527" spans="1:12" x14ac:dyDescent="0.25">
      <c r="A1527" s="1">
        <v>41951</v>
      </c>
      <c r="B1527" s="2">
        <f t="shared" si="73"/>
        <v>2014</v>
      </c>
      <c r="C1527" s="2">
        <f t="shared" si="71"/>
        <v>11</v>
      </c>
      <c r="D1527" t="s">
        <v>646</v>
      </c>
      <c r="E1527" t="s">
        <v>164</v>
      </c>
      <c r="F1527" t="s">
        <v>34</v>
      </c>
      <c r="G1527" t="s">
        <v>47</v>
      </c>
      <c r="H1527" t="s">
        <v>1107</v>
      </c>
      <c r="I1527">
        <v>12.35</v>
      </c>
      <c r="J1527">
        <v>1</v>
      </c>
      <c r="K1527">
        <v>5.43</v>
      </c>
      <c r="L1527" t="str">
        <f t="shared" si="72"/>
        <v>Yes</v>
      </c>
    </row>
    <row r="1528" spans="1:12" x14ac:dyDescent="0.25">
      <c r="A1528" s="1">
        <v>41951</v>
      </c>
      <c r="B1528" s="2">
        <f t="shared" si="73"/>
        <v>2014</v>
      </c>
      <c r="C1528" s="2">
        <f t="shared" si="71"/>
        <v>11</v>
      </c>
      <c r="D1528" t="s">
        <v>646</v>
      </c>
      <c r="E1528" t="s">
        <v>164</v>
      </c>
      <c r="F1528" t="s">
        <v>11</v>
      </c>
      <c r="G1528" t="s">
        <v>24</v>
      </c>
      <c r="H1528" t="s">
        <v>1108</v>
      </c>
      <c r="I1528">
        <v>40.97</v>
      </c>
      <c r="J1528">
        <v>1</v>
      </c>
      <c r="K1528">
        <v>10.65</v>
      </c>
      <c r="L1528" t="str">
        <f t="shared" si="72"/>
        <v>Yes</v>
      </c>
    </row>
    <row r="1529" spans="1:12" x14ac:dyDescent="0.25">
      <c r="A1529" s="1">
        <v>41951</v>
      </c>
      <c r="B1529" s="2">
        <f t="shared" si="73"/>
        <v>2014</v>
      </c>
      <c r="C1529" s="2">
        <f t="shared" si="71"/>
        <v>11</v>
      </c>
      <c r="D1529" t="s">
        <v>646</v>
      </c>
      <c r="E1529" t="s">
        <v>164</v>
      </c>
      <c r="F1529" t="s">
        <v>11</v>
      </c>
      <c r="G1529" t="s">
        <v>43</v>
      </c>
      <c r="H1529" t="s">
        <v>1109</v>
      </c>
      <c r="I1529">
        <v>22.96</v>
      </c>
      <c r="J1529">
        <v>2</v>
      </c>
      <c r="K1529">
        <v>10.79</v>
      </c>
      <c r="L1529" t="str">
        <f t="shared" si="72"/>
        <v>Yes</v>
      </c>
    </row>
    <row r="1530" spans="1:12" x14ac:dyDescent="0.25">
      <c r="A1530" s="1">
        <v>41951</v>
      </c>
      <c r="B1530" s="2">
        <f t="shared" si="73"/>
        <v>2014</v>
      </c>
      <c r="C1530" s="2">
        <f t="shared" si="71"/>
        <v>11</v>
      </c>
      <c r="D1530" t="s">
        <v>1012</v>
      </c>
      <c r="E1530" t="s">
        <v>149</v>
      </c>
      <c r="F1530" t="s">
        <v>11</v>
      </c>
      <c r="G1530" t="s">
        <v>18</v>
      </c>
      <c r="H1530" t="s">
        <v>1110</v>
      </c>
      <c r="I1530">
        <v>375.34</v>
      </c>
      <c r="J1530">
        <v>1</v>
      </c>
      <c r="K1530">
        <v>18.77</v>
      </c>
      <c r="L1530" t="str">
        <f t="shared" si="72"/>
        <v>Yes</v>
      </c>
    </row>
    <row r="1531" spans="1:12" x14ac:dyDescent="0.25">
      <c r="A1531" s="1">
        <v>41952</v>
      </c>
      <c r="B1531" s="2">
        <f t="shared" si="73"/>
        <v>2014</v>
      </c>
      <c r="C1531" s="2">
        <f t="shared" si="71"/>
        <v>11</v>
      </c>
      <c r="D1531" t="s">
        <v>1275</v>
      </c>
      <c r="E1531" t="s">
        <v>27</v>
      </c>
      <c r="F1531" t="s">
        <v>34</v>
      </c>
      <c r="G1531" t="s">
        <v>47</v>
      </c>
      <c r="H1531" t="s">
        <v>1276</v>
      </c>
      <c r="I1531">
        <v>127.95</v>
      </c>
      <c r="J1531">
        <v>3</v>
      </c>
      <c r="K1531">
        <v>21.75</v>
      </c>
      <c r="L1531" t="str">
        <f t="shared" si="72"/>
        <v>Yes</v>
      </c>
    </row>
    <row r="1532" spans="1:12" x14ac:dyDescent="0.25">
      <c r="A1532" s="1">
        <v>41953</v>
      </c>
      <c r="B1532" s="2">
        <f t="shared" si="73"/>
        <v>2014</v>
      </c>
      <c r="C1532" s="2">
        <f t="shared" si="71"/>
        <v>11</v>
      </c>
      <c r="D1532" t="s">
        <v>1448</v>
      </c>
      <c r="E1532" t="s">
        <v>23</v>
      </c>
      <c r="F1532" t="s">
        <v>11</v>
      </c>
      <c r="G1532" t="s">
        <v>18</v>
      </c>
      <c r="H1532" t="s">
        <v>1449</v>
      </c>
      <c r="I1532">
        <v>281.89999999999998</v>
      </c>
      <c r="J1532">
        <v>2</v>
      </c>
      <c r="K1532">
        <v>10.57</v>
      </c>
      <c r="L1532" t="str">
        <f t="shared" si="72"/>
        <v>Yes</v>
      </c>
    </row>
    <row r="1533" spans="1:12" x14ac:dyDescent="0.25">
      <c r="A1533" s="1">
        <v>41953</v>
      </c>
      <c r="B1533" s="2">
        <f t="shared" si="73"/>
        <v>2014</v>
      </c>
      <c r="C1533" s="2">
        <f t="shared" si="71"/>
        <v>11</v>
      </c>
      <c r="D1533" t="s">
        <v>1448</v>
      </c>
      <c r="E1533" t="s">
        <v>23</v>
      </c>
      <c r="F1533" t="s">
        <v>11</v>
      </c>
      <c r="G1533" t="s">
        <v>63</v>
      </c>
      <c r="H1533" t="s">
        <v>414</v>
      </c>
      <c r="I1533">
        <v>201.43</v>
      </c>
      <c r="J1533">
        <v>3</v>
      </c>
      <c r="K1533">
        <v>67.98</v>
      </c>
      <c r="L1533" t="str">
        <f t="shared" si="72"/>
        <v>Yes</v>
      </c>
    </row>
    <row r="1534" spans="1:12" x14ac:dyDescent="0.25">
      <c r="A1534" s="1">
        <v>41953</v>
      </c>
      <c r="B1534" s="2">
        <f t="shared" si="73"/>
        <v>2014</v>
      </c>
      <c r="C1534" s="2">
        <f t="shared" si="71"/>
        <v>11</v>
      </c>
      <c r="D1534" t="s">
        <v>724</v>
      </c>
      <c r="E1534" t="s">
        <v>164</v>
      </c>
      <c r="F1534" t="s">
        <v>34</v>
      </c>
      <c r="G1534" t="s">
        <v>47</v>
      </c>
      <c r="H1534" t="s">
        <v>1450</v>
      </c>
      <c r="I1534">
        <v>63.47</v>
      </c>
      <c r="J1534">
        <v>11</v>
      </c>
      <c r="K1534">
        <v>19.04</v>
      </c>
      <c r="L1534" t="str">
        <f t="shared" si="72"/>
        <v>Yes</v>
      </c>
    </row>
    <row r="1535" spans="1:12" x14ac:dyDescent="0.25">
      <c r="A1535" s="1">
        <v>41953</v>
      </c>
      <c r="B1535" s="2">
        <f t="shared" si="73"/>
        <v>2014</v>
      </c>
      <c r="C1535" s="2">
        <f t="shared" si="71"/>
        <v>11</v>
      </c>
      <c r="D1535" t="s">
        <v>724</v>
      </c>
      <c r="E1535" t="s">
        <v>164</v>
      </c>
      <c r="F1535" t="s">
        <v>39</v>
      </c>
      <c r="G1535" t="s">
        <v>52</v>
      </c>
      <c r="H1535" t="s">
        <v>1451</v>
      </c>
      <c r="I1535">
        <v>345</v>
      </c>
      <c r="J1535">
        <v>5</v>
      </c>
      <c r="K1535">
        <v>58.65</v>
      </c>
      <c r="L1535" t="str">
        <f t="shared" si="72"/>
        <v>Yes</v>
      </c>
    </row>
    <row r="1536" spans="1:12" x14ac:dyDescent="0.25">
      <c r="A1536" s="1">
        <v>41953</v>
      </c>
      <c r="B1536" s="2">
        <f t="shared" si="73"/>
        <v>2014</v>
      </c>
      <c r="C1536" s="2">
        <f t="shared" si="71"/>
        <v>11</v>
      </c>
      <c r="D1536" t="s">
        <v>1452</v>
      </c>
      <c r="E1536" t="s">
        <v>27</v>
      </c>
      <c r="F1536" t="s">
        <v>11</v>
      </c>
      <c r="G1536" t="s">
        <v>18</v>
      </c>
      <c r="H1536" t="s">
        <v>1453</v>
      </c>
      <c r="I1536">
        <v>31.92</v>
      </c>
      <c r="J1536">
        <v>4</v>
      </c>
      <c r="K1536">
        <v>8.3000000000000007</v>
      </c>
      <c r="L1536" t="str">
        <f t="shared" si="72"/>
        <v>Yes</v>
      </c>
    </row>
    <row r="1537" spans="1:12" x14ac:dyDescent="0.25">
      <c r="A1537" s="1">
        <v>41953</v>
      </c>
      <c r="B1537" s="2">
        <f t="shared" si="73"/>
        <v>2014</v>
      </c>
      <c r="C1537" s="2">
        <f t="shared" si="71"/>
        <v>11</v>
      </c>
      <c r="D1537" t="s">
        <v>1452</v>
      </c>
      <c r="E1537" t="s">
        <v>27</v>
      </c>
      <c r="F1537" t="s">
        <v>34</v>
      </c>
      <c r="G1537" t="s">
        <v>35</v>
      </c>
      <c r="H1537" t="s">
        <v>1454</v>
      </c>
      <c r="I1537">
        <v>433.57</v>
      </c>
      <c r="J1537">
        <v>2</v>
      </c>
      <c r="K1537">
        <v>-65.040000000000006</v>
      </c>
      <c r="L1537" t="str">
        <f t="shared" si="72"/>
        <v>No</v>
      </c>
    </row>
    <row r="1538" spans="1:12" x14ac:dyDescent="0.25">
      <c r="A1538" s="1">
        <v>41953</v>
      </c>
      <c r="B1538" s="2">
        <f t="shared" si="73"/>
        <v>2014</v>
      </c>
      <c r="C1538" s="2">
        <f t="shared" ref="C1538:C1601" si="74">MONTH(A1538)</f>
        <v>11</v>
      </c>
      <c r="D1538" t="s">
        <v>556</v>
      </c>
      <c r="E1538" t="s">
        <v>101</v>
      </c>
      <c r="F1538" t="s">
        <v>11</v>
      </c>
      <c r="G1538" t="s">
        <v>16</v>
      </c>
      <c r="H1538" t="s">
        <v>1040</v>
      </c>
      <c r="I1538">
        <v>7.31</v>
      </c>
      <c r="J1538">
        <v>1</v>
      </c>
      <c r="K1538">
        <v>3.44</v>
      </c>
      <c r="L1538" t="str">
        <f t="shared" ref="L1538:L1601" si="75">IF(K1538=0,"Break-Even",IF(K1538&gt;0,"Yes","No"))</f>
        <v>Yes</v>
      </c>
    </row>
    <row r="1539" spans="1:12" x14ac:dyDescent="0.25">
      <c r="A1539" s="1">
        <v>41953</v>
      </c>
      <c r="B1539" s="2">
        <f t="shared" si="73"/>
        <v>2014</v>
      </c>
      <c r="C1539" s="2">
        <f t="shared" si="74"/>
        <v>11</v>
      </c>
      <c r="D1539" t="s">
        <v>556</v>
      </c>
      <c r="E1539" t="s">
        <v>101</v>
      </c>
      <c r="F1539" t="s">
        <v>34</v>
      </c>
      <c r="G1539" t="s">
        <v>47</v>
      </c>
      <c r="H1539" t="s">
        <v>1455</v>
      </c>
      <c r="I1539">
        <v>8.92</v>
      </c>
      <c r="J1539">
        <v>4</v>
      </c>
      <c r="K1539">
        <v>3.92</v>
      </c>
      <c r="L1539" t="str">
        <f t="shared" si="75"/>
        <v>Yes</v>
      </c>
    </row>
    <row r="1540" spans="1:12" x14ac:dyDescent="0.25">
      <c r="A1540" s="1">
        <v>41953</v>
      </c>
      <c r="B1540" s="2">
        <f t="shared" si="73"/>
        <v>2014</v>
      </c>
      <c r="C1540" s="2">
        <f t="shared" si="74"/>
        <v>11</v>
      </c>
      <c r="D1540" t="s">
        <v>307</v>
      </c>
      <c r="E1540" t="s">
        <v>27</v>
      </c>
      <c r="F1540" t="s">
        <v>11</v>
      </c>
      <c r="G1540" t="s">
        <v>63</v>
      </c>
      <c r="H1540" t="s">
        <v>1444</v>
      </c>
      <c r="I1540">
        <v>7.64</v>
      </c>
      <c r="J1540">
        <v>1</v>
      </c>
      <c r="K1540">
        <v>3.74</v>
      </c>
      <c r="L1540" t="str">
        <f t="shared" si="75"/>
        <v>Yes</v>
      </c>
    </row>
    <row r="1541" spans="1:12" x14ac:dyDescent="0.25">
      <c r="A1541" s="1">
        <v>41954</v>
      </c>
      <c r="B1541" s="2">
        <f t="shared" si="73"/>
        <v>2014</v>
      </c>
      <c r="C1541" s="2">
        <f t="shared" si="74"/>
        <v>11</v>
      </c>
      <c r="D1541" t="s">
        <v>1593</v>
      </c>
      <c r="E1541" t="s">
        <v>157</v>
      </c>
      <c r="F1541" t="s">
        <v>11</v>
      </c>
      <c r="G1541" t="s">
        <v>18</v>
      </c>
      <c r="H1541" t="s">
        <v>1594</v>
      </c>
      <c r="I1541">
        <v>665.88</v>
      </c>
      <c r="J1541">
        <v>6</v>
      </c>
      <c r="K1541">
        <v>13.32</v>
      </c>
      <c r="L1541" t="str">
        <f t="shared" si="75"/>
        <v>Yes</v>
      </c>
    </row>
    <row r="1542" spans="1:12" x14ac:dyDescent="0.25">
      <c r="A1542" s="1">
        <v>41954</v>
      </c>
      <c r="B1542" s="2">
        <f t="shared" si="73"/>
        <v>2014</v>
      </c>
      <c r="C1542" s="2">
        <f t="shared" si="74"/>
        <v>11</v>
      </c>
      <c r="D1542" t="s">
        <v>1595</v>
      </c>
      <c r="E1542" t="s">
        <v>278</v>
      </c>
      <c r="F1542" t="s">
        <v>11</v>
      </c>
      <c r="G1542" t="s">
        <v>24</v>
      </c>
      <c r="H1542" t="s">
        <v>386</v>
      </c>
      <c r="I1542">
        <v>3.39</v>
      </c>
      <c r="J1542">
        <v>1</v>
      </c>
      <c r="K1542">
        <v>0.81</v>
      </c>
      <c r="L1542" t="str">
        <f t="shared" si="75"/>
        <v>Yes</v>
      </c>
    </row>
    <row r="1543" spans="1:12" x14ac:dyDescent="0.25">
      <c r="A1543" s="1">
        <v>41954</v>
      </c>
      <c r="B1543" s="2">
        <f t="shared" si="73"/>
        <v>2014</v>
      </c>
      <c r="C1543" s="2">
        <f t="shared" si="74"/>
        <v>11</v>
      </c>
      <c r="D1543" t="s">
        <v>1595</v>
      </c>
      <c r="E1543" t="s">
        <v>278</v>
      </c>
      <c r="F1543" t="s">
        <v>39</v>
      </c>
      <c r="G1543" t="s">
        <v>40</v>
      </c>
      <c r="H1543" t="s">
        <v>1596</v>
      </c>
      <c r="I1543">
        <v>559.98</v>
      </c>
      <c r="J1543">
        <v>2</v>
      </c>
      <c r="K1543">
        <v>56</v>
      </c>
      <c r="L1543" t="str">
        <f t="shared" si="75"/>
        <v>Yes</v>
      </c>
    </row>
    <row r="1544" spans="1:12" x14ac:dyDescent="0.25">
      <c r="A1544" s="1">
        <v>41954</v>
      </c>
      <c r="B1544" s="2">
        <f t="shared" si="73"/>
        <v>2014</v>
      </c>
      <c r="C1544" s="2">
        <f t="shared" si="74"/>
        <v>11</v>
      </c>
      <c r="D1544" t="s">
        <v>1595</v>
      </c>
      <c r="E1544" t="s">
        <v>278</v>
      </c>
      <c r="F1544" t="s">
        <v>34</v>
      </c>
      <c r="G1544" t="s">
        <v>35</v>
      </c>
      <c r="H1544" t="s">
        <v>1597</v>
      </c>
      <c r="I1544">
        <v>603.91999999999996</v>
      </c>
      <c r="J1544">
        <v>5</v>
      </c>
      <c r="K1544">
        <v>75.489999999999995</v>
      </c>
      <c r="L1544" t="str">
        <f t="shared" si="75"/>
        <v>Yes</v>
      </c>
    </row>
    <row r="1545" spans="1:12" x14ac:dyDescent="0.25">
      <c r="A1545" s="1">
        <v>41954</v>
      </c>
      <c r="B1545" s="2">
        <f t="shared" si="73"/>
        <v>2014</v>
      </c>
      <c r="C1545" s="2">
        <f t="shared" si="74"/>
        <v>11</v>
      </c>
      <c r="D1545" t="s">
        <v>1598</v>
      </c>
      <c r="E1545" t="s">
        <v>10</v>
      </c>
      <c r="F1545" t="s">
        <v>11</v>
      </c>
      <c r="G1545" t="s">
        <v>20</v>
      </c>
      <c r="H1545" t="s">
        <v>1142</v>
      </c>
      <c r="I1545">
        <v>896.99</v>
      </c>
      <c r="J1545">
        <v>5</v>
      </c>
      <c r="K1545">
        <v>-1480.03</v>
      </c>
      <c r="L1545" t="str">
        <f t="shared" si="75"/>
        <v>No</v>
      </c>
    </row>
    <row r="1546" spans="1:12" x14ac:dyDescent="0.25">
      <c r="A1546" s="1">
        <v>41954</v>
      </c>
      <c r="B1546" s="2">
        <f t="shared" si="73"/>
        <v>2014</v>
      </c>
      <c r="C1546" s="2">
        <f t="shared" si="74"/>
        <v>11</v>
      </c>
      <c r="D1546" t="s">
        <v>1598</v>
      </c>
      <c r="E1546" t="s">
        <v>10</v>
      </c>
      <c r="F1546" t="s">
        <v>11</v>
      </c>
      <c r="G1546" t="s">
        <v>20</v>
      </c>
      <c r="H1546" t="s">
        <v>1599</v>
      </c>
      <c r="I1546">
        <v>1.23</v>
      </c>
      <c r="J1546">
        <v>1</v>
      </c>
      <c r="K1546">
        <v>-1.97</v>
      </c>
      <c r="L1546" t="str">
        <f t="shared" si="75"/>
        <v>No</v>
      </c>
    </row>
    <row r="1547" spans="1:12" x14ac:dyDescent="0.25">
      <c r="A1547" s="1">
        <v>41954</v>
      </c>
      <c r="B1547" s="2">
        <f t="shared" si="73"/>
        <v>2014</v>
      </c>
      <c r="C1547" s="2">
        <f t="shared" si="74"/>
        <v>11</v>
      </c>
      <c r="D1547" t="s">
        <v>1598</v>
      </c>
      <c r="E1547" t="s">
        <v>10</v>
      </c>
      <c r="F1547" t="s">
        <v>11</v>
      </c>
      <c r="G1547" t="s">
        <v>24</v>
      </c>
      <c r="H1547" t="s">
        <v>1600</v>
      </c>
      <c r="I1547">
        <v>67.56</v>
      </c>
      <c r="J1547">
        <v>3</v>
      </c>
      <c r="K1547">
        <v>6.76</v>
      </c>
      <c r="L1547" t="str">
        <f t="shared" si="75"/>
        <v>Yes</v>
      </c>
    </row>
    <row r="1548" spans="1:12" x14ac:dyDescent="0.25">
      <c r="A1548" s="1">
        <v>41954</v>
      </c>
      <c r="B1548" s="2">
        <f t="shared" ref="B1548:B1611" si="76">YEAR(A1548)</f>
        <v>2014</v>
      </c>
      <c r="C1548" s="2">
        <f t="shared" si="74"/>
        <v>11</v>
      </c>
      <c r="D1548" t="s">
        <v>1598</v>
      </c>
      <c r="E1548" t="s">
        <v>10</v>
      </c>
      <c r="F1548" t="s">
        <v>11</v>
      </c>
      <c r="G1548" t="s">
        <v>12</v>
      </c>
      <c r="H1548" t="s">
        <v>1337</v>
      </c>
      <c r="I1548">
        <v>21.72</v>
      </c>
      <c r="J1548">
        <v>5</v>
      </c>
      <c r="K1548">
        <v>7.87</v>
      </c>
      <c r="L1548" t="str">
        <f t="shared" si="75"/>
        <v>Yes</v>
      </c>
    </row>
    <row r="1549" spans="1:12" x14ac:dyDescent="0.25">
      <c r="A1549" s="1">
        <v>41954</v>
      </c>
      <c r="B1549" s="2">
        <f t="shared" si="76"/>
        <v>2014</v>
      </c>
      <c r="C1549" s="2">
        <f t="shared" si="74"/>
        <v>11</v>
      </c>
      <c r="D1549" t="s">
        <v>1598</v>
      </c>
      <c r="E1549" t="s">
        <v>10</v>
      </c>
      <c r="F1549" t="s">
        <v>11</v>
      </c>
      <c r="G1549" t="s">
        <v>12</v>
      </c>
      <c r="H1549" t="s">
        <v>1601</v>
      </c>
      <c r="I1549">
        <v>262.33999999999997</v>
      </c>
      <c r="J1549">
        <v>8</v>
      </c>
      <c r="K1549">
        <v>95.1</v>
      </c>
      <c r="L1549" t="str">
        <f t="shared" si="75"/>
        <v>Yes</v>
      </c>
    </row>
    <row r="1550" spans="1:12" x14ac:dyDescent="0.25">
      <c r="A1550" s="1">
        <v>41954</v>
      </c>
      <c r="B1550" s="2">
        <f t="shared" si="76"/>
        <v>2014</v>
      </c>
      <c r="C1550" s="2">
        <f t="shared" si="74"/>
        <v>11</v>
      </c>
      <c r="D1550" t="s">
        <v>1598</v>
      </c>
      <c r="E1550" t="s">
        <v>10</v>
      </c>
      <c r="F1550" t="s">
        <v>39</v>
      </c>
      <c r="G1550" t="s">
        <v>40</v>
      </c>
      <c r="H1550" t="s">
        <v>745</v>
      </c>
      <c r="I1550">
        <v>148.47999999999999</v>
      </c>
      <c r="J1550">
        <v>2</v>
      </c>
      <c r="K1550">
        <v>16.7</v>
      </c>
      <c r="L1550" t="str">
        <f t="shared" si="75"/>
        <v>Yes</v>
      </c>
    </row>
    <row r="1551" spans="1:12" x14ac:dyDescent="0.25">
      <c r="A1551" s="1">
        <v>41954</v>
      </c>
      <c r="B1551" s="2">
        <f t="shared" si="76"/>
        <v>2014</v>
      </c>
      <c r="C1551" s="2">
        <f t="shared" si="74"/>
        <v>11</v>
      </c>
      <c r="D1551" t="s">
        <v>1598</v>
      </c>
      <c r="E1551" t="s">
        <v>10</v>
      </c>
      <c r="F1551" t="s">
        <v>39</v>
      </c>
      <c r="G1551" t="s">
        <v>40</v>
      </c>
      <c r="H1551" t="s">
        <v>1602</v>
      </c>
      <c r="I1551">
        <v>241.18</v>
      </c>
      <c r="J1551">
        <v>3</v>
      </c>
      <c r="K1551">
        <v>15.07</v>
      </c>
      <c r="L1551" t="str">
        <f t="shared" si="75"/>
        <v>Yes</v>
      </c>
    </row>
    <row r="1552" spans="1:12" x14ac:dyDescent="0.25">
      <c r="A1552" s="1">
        <v>41954</v>
      </c>
      <c r="B1552" s="2">
        <f t="shared" si="76"/>
        <v>2014</v>
      </c>
      <c r="C1552" s="2">
        <f t="shared" si="74"/>
        <v>11</v>
      </c>
      <c r="D1552" t="s">
        <v>1152</v>
      </c>
      <c r="E1552" t="s">
        <v>27</v>
      </c>
      <c r="F1552" t="s">
        <v>11</v>
      </c>
      <c r="G1552" t="s">
        <v>24</v>
      </c>
      <c r="H1552" t="s">
        <v>1603</v>
      </c>
      <c r="I1552">
        <v>30.48</v>
      </c>
      <c r="J1552">
        <v>3</v>
      </c>
      <c r="K1552">
        <v>7.92</v>
      </c>
      <c r="L1552" t="str">
        <f t="shared" si="75"/>
        <v>Yes</v>
      </c>
    </row>
    <row r="1553" spans="1:12" x14ac:dyDescent="0.25">
      <c r="A1553" s="1">
        <v>41954</v>
      </c>
      <c r="B1553" s="2">
        <f t="shared" si="76"/>
        <v>2014</v>
      </c>
      <c r="C1553" s="2">
        <f t="shared" si="74"/>
        <v>11</v>
      </c>
      <c r="D1553" t="s">
        <v>1152</v>
      </c>
      <c r="E1553" t="s">
        <v>27</v>
      </c>
      <c r="F1553" t="s">
        <v>34</v>
      </c>
      <c r="G1553" t="s">
        <v>35</v>
      </c>
      <c r="H1553" t="s">
        <v>723</v>
      </c>
      <c r="I1553">
        <v>112.65</v>
      </c>
      <c r="J1553">
        <v>1</v>
      </c>
      <c r="K1553">
        <v>11.26</v>
      </c>
      <c r="L1553" t="str">
        <f t="shared" si="75"/>
        <v>Yes</v>
      </c>
    </row>
    <row r="1554" spans="1:12" x14ac:dyDescent="0.25">
      <c r="A1554" s="1">
        <v>41954</v>
      </c>
      <c r="B1554" s="2">
        <f t="shared" si="76"/>
        <v>2014</v>
      </c>
      <c r="C1554" s="2">
        <f t="shared" si="74"/>
        <v>11</v>
      </c>
      <c r="D1554" t="s">
        <v>1038</v>
      </c>
      <c r="E1554" t="s">
        <v>23</v>
      </c>
      <c r="F1554" t="s">
        <v>34</v>
      </c>
      <c r="G1554" t="s">
        <v>47</v>
      </c>
      <c r="H1554" t="s">
        <v>553</v>
      </c>
      <c r="I1554">
        <v>23.97</v>
      </c>
      <c r="J1554">
        <v>2</v>
      </c>
      <c r="K1554">
        <v>7.79</v>
      </c>
      <c r="L1554" t="str">
        <f t="shared" si="75"/>
        <v>Yes</v>
      </c>
    </row>
    <row r="1555" spans="1:12" x14ac:dyDescent="0.25">
      <c r="A1555" s="1">
        <v>41954</v>
      </c>
      <c r="B1555" s="2">
        <f t="shared" si="76"/>
        <v>2014</v>
      </c>
      <c r="C1555" s="2">
        <f t="shared" si="74"/>
        <v>11</v>
      </c>
      <c r="D1555" t="s">
        <v>1038</v>
      </c>
      <c r="E1555" t="s">
        <v>23</v>
      </c>
      <c r="F1555" t="s">
        <v>34</v>
      </c>
      <c r="G1555" t="s">
        <v>74</v>
      </c>
      <c r="H1555" t="s">
        <v>1604</v>
      </c>
      <c r="I1555">
        <v>521.96</v>
      </c>
      <c r="J1555">
        <v>4</v>
      </c>
      <c r="K1555">
        <v>-250.54</v>
      </c>
      <c r="L1555" t="str">
        <f t="shared" si="75"/>
        <v>No</v>
      </c>
    </row>
    <row r="1556" spans="1:12" x14ac:dyDescent="0.25">
      <c r="A1556" s="1">
        <v>41954</v>
      </c>
      <c r="B1556" s="2">
        <f t="shared" si="76"/>
        <v>2014</v>
      </c>
      <c r="C1556" s="2">
        <f t="shared" si="74"/>
        <v>11</v>
      </c>
      <c r="D1556" t="s">
        <v>1088</v>
      </c>
      <c r="E1556" t="s">
        <v>27</v>
      </c>
      <c r="F1556" t="s">
        <v>39</v>
      </c>
      <c r="G1556" t="s">
        <v>40</v>
      </c>
      <c r="H1556" t="s">
        <v>767</v>
      </c>
      <c r="I1556">
        <v>575.92999999999995</v>
      </c>
      <c r="J1556">
        <v>9</v>
      </c>
      <c r="K1556">
        <v>57.59</v>
      </c>
      <c r="L1556" t="str">
        <f t="shared" si="75"/>
        <v>Yes</v>
      </c>
    </row>
    <row r="1557" spans="1:12" x14ac:dyDescent="0.25">
      <c r="A1557" s="1">
        <v>41954</v>
      </c>
      <c r="B1557" s="2">
        <f t="shared" si="76"/>
        <v>2014</v>
      </c>
      <c r="C1557" s="2">
        <f t="shared" si="74"/>
        <v>11</v>
      </c>
      <c r="D1557" t="s">
        <v>1088</v>
      </c>
      <c r="E1557" t="s">
        <v>27</v>
      </c>
      <c r="F1557" t="s">
        <v>11</v>
      </c>
      <c r="G1557" t="s">
        <v>92</v>
      </c>
      <c r="H1557" t="s">
        <v>776</v>
      </c>
      <c r="I1557">
        <v>7.78</v>
      </c>
      <c r="J1557">
        <v>2</v>
      </c>
      <c r="K1557">
        <v>2.02</v>
      </c>
      <c r="L1557" t="str">
        <f t="shared" si="75"/>
        <v>Yes</v>
      </c>
    </row>
    <row r="1558" spans="1:12" x14ac:dyDescent="0.25">
      <c r="A1558" s="1">
        <v>41954</v>
      </c>
      <c r="B1558" s="2">
        <f t="shared" si="76"/>
        <v>2014</v>
      </c>
      <c r="C1558" s="2">
        <f t="shared" si="74"/>
        <v>11</v>
      </c>
      <c r="D1558" t="s">
        <v>1088</v>
      </c>
      <c r="E1558" t="s">
        <v>27</v>
      </c>
      <c r="F1558" t="s">
        <v>11</v>
      </c>
      <c r="G1558" t="s">
        <v>12</v>
      </c>
      <c r="H1558" t="s">
        <v>1605</v>
      </c>
      <c r="I1558">
        <v>123.92</v>
      </c>
      <c r="J1558">
        <v>4</v>
      </c>
      <c r="K1558">
        <v>55.76</v>
      </c>
      <c r="L1558" t="str">
        <f t="shared" si="75"/>
        <v>Yes</v>
      </c>
    </row>
    <row r="1559" spans="1:12" x14ac:dyDescent="0.25">
      <c r="A1559" s="1">
        <v>41954</v>
      </c>
      <c r="B1559" s="2">
        <f t="shared" si="76"/>
        <v>2014</v>
      </c>
      <c r="C1559" s="2">
        <f t="shared" si="74"/>
        <v>11</v>
      </c>
      <c r="D1559" t="s">
        <v>450</v>
      </c>
      <c r="E1559" t="s">
        <v>164</v>
      </c>
      <c r="F1559" t="s">
        <v>11</v>
      </c>
      <c r="G1559" t="s">
        <v>92</v>
      </c>
      <c r="H1559" t="s">
        <v>801</v>
      </c>
      <c r="I1559">
        <v>22.98</v>
      </c>
      <c r="J1559">
        <v>1</v>
      </c>
      <c r="K1559">
        <v>6.89</v>
      </c>
      <c r="L1559" t="str">
        <f t="shared" si="75"/>
        <v>Yes</v>
      </c>
    </row>
    <row r="1560" spans="1:12" x14ac:dyDescent="0.25">
      <c r="A1560" s="1">
        <v>41954</v>
      </c>
      <c r="B1560" s="2">
        <f t="shared" si="76"/>
        <v>2014</v>
      </c>
      <c r="C1560" s="2">
        <f t="shared" si="74"/>
        <v>11</v>
      </c>
      <c r="D1560" t="s">
        <v>450</v>
      </c>
      <c r="E1560" t="s">
        <v>164</v>
      </c>
      <c r="F1560" t="s">
        <v>39</v>
      </c>
      <c r="G1560" t="s">
        <v>52</v>
      </c>
      <c r="H1560" t="s">
        <v>1227</v>
      </c>
      <c r="I1560">
        <v>102.13</v>
      </c>
      <c r="J1560">
        <v>7</v>
      </c>
      <c r="K1560">
        <v>15.32</v>
      </c>
      <c r="L1560" t="str">
        <f t="shared" si="75"/>
        <v>Yes</v>
      </c>
    </row>
    <row r="1561" spans="1:12" x14ac:dyDescent="0.25">
      <c r="A1561" s="1">
        <v>41954</v>
      </c>
      <c r="B1561" s="2">
        <f t="shared" si="76"/>
        <v>2014</v>
      </c>
      <c r="C1561" s="2">
        <f t="shared" si="74"/>
        <v>11</v>
      </c>
      <c r="D1561" t="s">
        <v>450</v>
      </c>
      <c r="E1561" t="s">
        <v>164</v>
      </c>
      <c r="F1561" t="s">
        <v>11</v>
      </c>
      <c r="G1561" t="s">
        <v>20</v>
      </c>
      <c r="H1561" t="s">
        <v>1606</v>
      </c>
      <c r="I1561">
        <v>2033.58</v>
      </c>
      <c r="J1561">
        <v>2</v>
      </c>
      <c r="K1561">
        <v>762.59</v>
      </c>
      <c r="L1561" t="str">
        <f t="shared" si="75"/>
        <v>Yes</v>
      </c>
    </row>
    <row r="1562" spans="1:12" x14ac:dyDescent="0.25">
      <c r="A1562" s="1">
        <v>41954</v>
      </c>
      <c r="B1562" s="2">
        <f t="shared" si="76"/>
        <v>2014</v>
      </c>
      <c r="C1562" s="2">
        <f t="shared" si="74"/>
        <v>11</v>
      </c>
      <c r="D1562" t="s">
        <v>796</v>
      </c>
      <c r="E1562" t="s">
        <v>15</v>
      </c>
      <c r="F1562" t="s">
        <v>34</v>
      </c>
      <c r="G1562" t="s">
        <v>47</v>
      </c>
      <c r="H1562" t="s">
        <v>1607</v>
      </c>
      <c r="I1562">
        <v>10.98</v>
      </c>
      <c r="J1562">
        <v>2</v>
      </c>
      <c r="K1562">
        <v>-7.96</v>
      </c>
      <c r="L1562" t="str">
        <f t="shared" si="75"/>
        <v>No</v>
      </c>
    </row>
    <row r="1563" spans="1:12" x14ac:dyDescent="0.25">
      <c r="A1563" s="1">
        <v>41954</v>
      </c>
      <c r="B1563" s="2">
        <f t="shared" si="76"/>
        <v>2014</v>
      </c>
      <c r="C1563" s="2">
        <f t="shared" si="74"/>
        <v>11</v>
      </c>
      <c r="D1563" t="s">
        <v>796</v>
      </c>
      <c r="E1563" t="s">
        <v>15</v>
      </c>
      <c r="F1563" t="s">
        <v>34</v>
      </c>
      <c r="G1563" t="s">
        <v>35</v>
      </c>
      <c r="H1563" t="s">
        <v>294</v>
      </c>
      <c r="I1563">
        <v>797.94</v>
      </c>
      <c r="J1563">
        <v>4</v>
      </c>
      <c r="K1563">
        <v>-57</v>
      </c>
      <c r="L1563" t="str">
        <f t="shared" si="75"/>
        <v>No</v>
      </c>
    </row>
    <row r="1564" spans="1:12" x14ac:dyDescent="0.25">
      <c r="A1564" s="1">
        <v>41954</v>
      </c>
      <c r="B1564" s="2">
        <f t="shared" si="76"/>
        <v>2014</v>
      </c>
      <c r="C1564" s="2">
        <f t="shared" si="74"/>
        <v>11</v>
      </c>
      <c r="D1564" t="s">
        <v>239</v>
      </c>
      <c r="E1564" t="s">
        <v>149</v>
      </c>
      <c r="F1564" t="s">
        <v>11</v>
      </c>
      <c r="G1564" t="s">
        <v>12</v>
      </c>
      <c r="H1564" t="s">
        <v>1608</v>
      </c>
      <c r="I1564">
        <v>46.35</v>
      </c>
      <c r="J1564">
        <v>5</v>
      </c>
      <c r="K1564">
        <v>21.78</v>
      </c>
      <c r="L1564" t="str">
        <f t="shared" si="75"/>
        <v>Yes</v>
      </c>
    </row>
    <row r="1565" spans="1:12" x14ac:dyDescent="0.25">
      <c r="A1565" s="1">
        <v>41954</v>
      </c>
      <c r="B1565" s="2">
        <f t="shared" si="76"/>
        <v>2014</v>
      </c>
      <c r="C1565" s="2">
        <f t="shared" si="74"/>
        <v>11</v>
      </c>
      <c r="D1565" t="s">
        <v>239</v>
      </c>
      <c r="E1565" t="s">
        <v>149</v>
      </c>
      <c r="F1565" t="s">
        <v>11</v>
      </c>
      <c r="G1565" t="s">
        <v>12</v>
      </c>
      <c r="H1565" t="s">
        <v>1609</v>
      </c>
      <c r="I1565">
        <v>223.92</v>
      </c>
      <c r="J1565">
        <v>4</v>
      </c>
      <c r="K1565">
        <v>109.72</v>
      </c>
      <c r="L1565" t="str">
        <f t="shared" si="75"/>
        <v>Yes</v>
      </c>
    </row>
    <row r="1566" spans="1:12" x14ac:dyDescent="0.25">
      <c r="A1566" s="1">
        <v>41954</v>
      </c>
      <c r="B1566" s="2">
        <f t="shared" si="76"/>
        <v>2014</v>
      </c>
      <c r="C1566" s="2">
        <f t="shared" si="74"/>
        <v>11</v>
      </c>
      <c r="D1566" t="s">
        <v>239</v>
      </c>
      <c r="E1566" t="s">
        <v>149</v>
      </c>
      <c r="F1566" t="s">
        <v>11</v>
      </c>
      <c r="G1566" t="s">
        <v>200</v>
      </c>
      <c r="H1566" t="s">
        <v>1292</v>
      </c>
      <c r="I1566">
        <v>7.3</v>
      </c>
      <c r="J1566">
        <v>2</v>
      </c>
      <c r="K1566">
        <v>2.19</v>
      </c>
      <c r="L1566" t="str">
        <f t="shared" si="75"/>
        <v>Yes</v>
      </c>
    </row>
    <row r="1567" spans="1:12" x14ac:dyDescent="0.25">
      <c r="A1567" s="1">
        <v>41957</v>
      </c>
      <c r="B1567" s="2">
        <f t="shared" si="76"/>
        <v>2014</v>
      </c>
      <c r="C1567" s="2">
        <f t="shared" si="74"/>
        <v>11</v>
      </c>
      <c r="D1567" t="s">
        <v>1616</v>
      </c>
      <c r="E1567" t="s">
        <v>613</v>
      </c>
      <c r="F1567" t="s">
        <v>39</v>
      </c>
      <c r="G1567" t="s">
        <v>40</v>
      </c>
      <c r="H1567" t="s">
        <v>1564</v>
      </c>
      <c r="I1567">
        <v>832.93</v>
      </c>
      <c r="J1567">
        <v>7</v>
      </c>
      <c r="K1567">
        <v>233.22</v>
      </c>
      <c r="L1567" t="str">
        <f t="shared" si="75"/>
        <v>Yes</v>
      </c>
    </row>
    <row r="1568" spans="1:12" x14ac:dyDescent="0.25">
      <c r="A1568" s="1">
        <v>41957</v>
      </c>
      <c r="B1568" s="2">
        <f t="shared" si="76"/>
        <v>2014</v>
      </c>
      <c r="C1568" s="2">
        <f t="shared" si="74"/>
        <v>11</v>
      </c>
      <c r="D1568" t="s">
        <v>1616</v>
      </c>
      <c r="E1568" t="s">
        <v>613</v>
      </c>
      <c r="F1568" t="s">
        <v>11</v>
      </c>
      <c r="G1568" t="s">
        <v>20</v>
      </c>
      <c r="H1568" t="s">
        <v>1380</v>
      </c>
      <c r="I1568">
        <v>43.8</v>
      </c>
      <c r="J1568">
        <v>10</v>
      </c>
      <c r="K1568">
        <v>21.02</v>
      </c>
      <c r="L1568" t="str">
        <f t="shared" si="75"/>
        <v>Yes</v>
      </c>
    </row>
    <row r="1569" spans="1:12" x14ac:dyDescent="0.25">
      <c r="A1569" s="1">
        <v>41957</v>
      </c>
      <c r="B1569" s="2">
        <f t="shared" si="76"/>
        <v>2014</v>
      </c>
      <c r="C1569" s="2">
        <f t="shared" si="74"/>
        <v>11</v>
      </c>
      <c r="D1569" t="s">
        <v>1617</v>
      </c>
      <c r="E1569" t="s">
        <v>110</v>
      </c>
      <c r="F1569" t="s">
        <v>11</v>
      </c>
      <c r="G1569" t="s">
        <v>20</v>
      </c>
      <c r="H1569" t="s">
        <v>834</v>
      </c>
      <c r="I1569">
        <v>12.72</v>
      </c>
      <c r="J1569">
        <v>3</v>
      </c>
      <c r="K1569">
        <v>6.36</v>
      </c>
      <c r="L1569" t="str">
        <f t="shared" si="75"/>
        <v>Yes</v>
      </c>
    </row>
    <row r="1570" spans="1:12" x14ac:dyDescent="0.25">
      <c r="A1570" s="1">
        <v>41957</v>
      </c>
      <c r="B1570" s="2">
        <f t="shared" si="76"/>
        <v>2014</v>
      </c>
      <c r="C1570" s="2">
        <f t="shared" si="74"/>
        <v>11</v>
      </c>
      <c r="D1570" t="s">
        <v>1617</v>
      </c>
      <c r="E1570" t="s">
        <v>110</v>
      </c>
      <c r="F1570" t="s">
        <v>11</v>
      </c>
      <c r="G1570" t="s">
        <v>20</v>
      </c>
      <c r="H1570" t="s">
        <v>899</v>
      </c>
      <c r="I1570">
        <v>11.52</v>
      </c>
      <c r="J1570">
        <v>4</v>
      </c>
      <c r="K1570">
        <v>5.64</v>
      </c>
      <c r="L1570" t="str">
        <f t="shared" si="75"/>
        <v>Yes</v>
      </c>
    </row>
    <row r="1571" spans="1:12" x14ac:dyDescent="0.25">
      <c r="A1571" s="1">
        <v>41957</v>
      </c>
      <c r="B1571" s="2">
        <f t="shared" si="76"/>
        <v>2014</v>
      </c>
      <c r="C1571" s="2">
        <f t="shared" si="74"/>
        <v>11</v>
      </c>
      <c r="D1571" t="s">
        <v>1618</v>
      </c>
      <c r="E1571" t="s">
        <v>10</v>
      </c>
      <c r="F1571" t="s">
        <v>11</v>
      </c>
      <c r="G1571" t="s">
        <v>12</v>
      </c>
      <c r="H1571" t="s">
        <v>1619</v>
      </c>
      <c r="I1571">
        <v>20.74</v>
      </c>
      <c r="J1571">
        <v>4</v>
      </c>
      <c r="K1571">
        <v>7.26</v>
      </c>
      <c r="L1571" t="str">
        <f t="shared" si="75"/>
        <v>Yes</v>
      </c>
    </row>
    <row r="1572" spans="1:12" x14ac:dyDescent="0.25">
      <c r="A1572" s="1">
        <v>41957</v>
      </c>
      <c r="B1572" s="2">
        <f t="shared" si="76"/>
        <v>2014</v>
      </c>
      <c r="C1572" s="2">
        <f t="shared" si="74"/>
        <v>11</v>
      </c>
      <c r="D1572" t="s">
        <v>1620</v>
      </c>
      <c r="E1572" t="s">
        <v>149</v>
      </c>
      <c r="F1572" t="s">
        <v>11</v>
      </c>
      <c r="G1572" t="s">
        <v>12</v>
      </c>
      <c r="H1572" t="s">
        <v>1621</v>
      </c>
      <c r="I1572">
        <v>11.36</v>
      </c>
      <c r="J1572">
        <v>2</v>
      </c>
      <c r="K1572">
        <v>5.23</v>
      </c>
      <c r="L1572" t="str">
        <f t="shared" si="75"/>
        <v>Yes</v>
      </c>
    </row>
    <row r="1573" spans="1:12" x14ac:dyDescent="0.25">
      <c r="A1573" s="1">
        <v>41957</v>
      </c>
      <c r="B1573" s="2">
        <f t="shared" si="76"/>
        <v>2014</v>
      </c>
      <c r="C1573" s="2">
        <f t="shared" si="74"/>
        <v>11</v>
      </c>
      <c r="D1573" t="s">
        <v>1620</v>
      </c>
      <c r="E1573" t="s">
        <v>149</v>
      </c>
      <c r="F1573" t="s">
        <v>34</v>
      </c>
      <c r="G1573" t="s">
        <v>35</v>
      </c>
      <c r="H1573" t="s">
        <v>944</v>
      </c>
      <c r="I1573">
        <v>69.260000000000005</v>
      </c>
      <c r="J1573">
        <v>2</v>
      </c>
      <c r="K1573">
        <v>14.62</v>
      </c>
      <c r="L1573" t="str">
        <f t="shared" si="75"/>
        <v>Yes</v>
      </c>
    </row>
    <row r="1574" spans="1:12" x14ac:dyDescent="0.25">
      <c r="A1574" s="1">
        <v>41957</v>
      </c>
      <c r="B1574" s="2">
        <f t="shared" si="76"/>
        <v>2014</v>
      </c>
      <c r="C1574" s="2">
        <f t="shared" si="74"/>
        <v>11</v>
      </c>
      <c r="D1574" t="s">
        <v>1271</v>
      </c>
      <c r="E1574" t="s">
        <v>55</v>
      </c>
      <c r="F1574" t="s">
        <v>11</v>
      </c>
      <c r="G1574" t="s">
        <v>12</v>
      </c>
      <c r="H1574" t="s">
        <v>1622</v>
      </c>
      <c r="I1574">
        <v>32.4</v>
      </c>
      <c r="J1574">
        <v>5</v>
      </c>
      <c r="K1574">
        <v>15.55</v>
      </c>
      <c r="L1574" t="str">
        <f t="shared" si="75"/>
        <v>Yes</v>
      </c>
    </row>
    <row r="1575" spans="1:12" x14ac:dyDescent="0.25">
      <c r="A1575" s="1">
        <v>41958</v>
      </c>
      <c r="B1575" s="2">
        <f t="shared" si="76"/>
        <v>2014</v>
      </c>
      <c r="C1575" s="2">
        <f t="shared" si="74"/>
        <v>11</v>
      </c>
      <c r="D1575" t="s">
        <v>1623</v>
      </c>
      <c r="E1575" t="s">
        <v>120</v>
      </c>
      <c r="F1575" t="s">
        <v>11</v>
      </c>
      <c r="G1575" t="s">
        <v>24</v>
      </c>
      <c r="H1575" t="s">
        <v>1624</v>
      </c>
      <c r="I1575">
        <v>4.22</v>
      </c>
      <c r="J1575">
        <v>3</v>
      </c>
      <c r="K1575">
        <v>0.48</v>
      </c>
      <c r="L1575" t="str">
        <f t="shared" si="75"/>
        <v>Yes</v>
      </c>
    </row>
    <row r="1576" spans="1:12" x14ac:dyDescent="0.25">
      <c r="A1576" s="1">
        <v>41958</v>
      </c>
      <c r="B1576" s="2">
        <f t="shared" si="76"/>
        <v>2014</v>
      </c>
      <c r="C1576" s="2">
        <f t="shared" si="74"/>
        <v>11</v>
      </c>
      <c r="D1576" t="s">
        <v>1623</v>
      </c>
      <c r="E1576" t="s">
        <v>120</v>
      </c>
      <c r="F1576" t="s">
        <v>11</v>
      </c>
      <c r="G1576" t="s">
        <v>92</v>
      </c>
      <c r="H1576" t="s">
        <v>711</v>
      </c>
      <c r="I1576">
        <v>333.06</v>
      </c>
      <c r="J1576">
        <v>2</v>
      </c>
      <c r="K1576">
        <v>29.14</v>
      </c>
      <c r="L1576" t="str">
        <f t="shared" si="75"/>
        <v>Yes</v>
      </c>
    </row>
    <row r="1577" spans="1:12" x14ac:dyDescent="0.25">
      <c r="A1577" s="1">
        <v>41958</v>
      </c>
      <c r="B1577" s="2">
        <f t="shared" si="76"/>
        <v>2014</v>
      </c>
      <c r="C1577" s="2">
        <f t="shared" si="74"/>
        <v>11</v>
      </c>
      <c r="D1577" t="s">
        <v>1623</v>
      </c>
      <c r="E1577" t="s">
        <v>120</v>
      </c>
      <c r="F1577" t="s">
        <v>11</v>
      </c>
      <c r="G1577" t="s">
        <v>12</v>
      </c>
      <c r="H1577" t="s">
        <v>284</v>
      </c>
      <c r="I1577">
        <v>24.9</v>
      </c>
      <c r="J1577">
        <v>4</v>
      </c>
      <c r="K1577">
        <v>7.78</v>
      </c>
      <c r="L1577" t="str">
        <f t="shared" si="75"/>
        <v>Yes</v>
      </c>
    </row>
    <row r="1578" spans="1:12" x14ac:dyDescent="0.25">
      <c r="A1578" s="1">
        <v>41958</v>
      </c>
      <c r="B1578" s="2">
        <f t="shared" si="76"/>
        <v>2014</v>
      </c>
      <c r="C1578" s="2">
        <f t="shared" si="74"/>
        <v>11</v>
      </c>
      <c r="D1578" t="s">
        <v>1625</v>
      </c>
      <c r="E1578" t="s">
        <v>10</v>
      </c>
      <c r="F1578" t="s">
        <v>11</v>
      </c>
      <c r="G1578" t="s">
        <v>63</v>
      </c>
      <c r="H1578" t="s">
        <v>1626</v>
      </c>
      <c r="I1578">
        <v>604.66</v>
      </c>
      <c r="J1578">
        <v>9</v>
      </c>
      <c r="K1578">
        <v>204.07</v>
      </c>
      <c r="L1578" t="str">
        <f t="shared" si="75"/>
        <v>Yes</v>
      </c>
    </row>
    <row r="1579" spans="1:12" x14ac:dyDescent="0.25">
      <c r="A1579" s="1">
        <v>41958</v>
      </c>
      <c r="B1579" s="2">
        <f t="shared" si="76"/>
        <v>2014</v>
      </c>
      <c r="C1579" s="2">
        <f t="shared" si="74"/>
        <v>11</v>
      </c>
      <c r="D1579" t="s">
        <v>740</v>
      </c>
      <c r="E1579" t="s">
        <v>27</v>
      </c>
      <c r="F1579" t="s">
        <v>34</v>
      </c>
      <c r="G1579" t="s">
        <v>47</v>
      </c>
      <c r="H1579" t="s">
        <v>1627</v>
      </c>
      <c r="I1579">
        <v>10.11</v>
      </c>
      <c r="J1579">
        <v>3</v>
      </c>
      <c r="K1579">
        <v>3.24</v>
      </c>
      <c r="L1579" t="str">
        <f t="shared" si="75"/>
        <v>Yes</v>
      </c>
    </row>
    <row r="1580" spans="1:12" x14ac:dyDescent="0.25">
      <c r="A1580" s="1">
        <v>41958</v>
      </c>
      <c r="B1580" s="2">
        <f t="shared" si="76"/>
        <v>2014</v>
      </c>
      <c r="C1580" s="2">
        <f t="shared" si="74"/>
        <v>11</v>
      </c>
      <c r="D1580" t="s">
        <v>740</v>
      </c>
      <c r="E1580" t="s">
        <v>27</v>
      </c>
      <c r="F1580" t="s">
        <v>39</v>
      </c>
      <c r="G1580" t="s">
        <v>52</v>
      </c>
      <c r="H1580" t="s">
        <v>1628</v>
      </c>
      <c r="I1580">
        <v>772.47</v>
      </c>
      <c r="J1580">
        <v>3</v>
      </c>
      <c r="K1580">
        <v>146.77000000000001</v>
      </c>
      <c r="L1580" t="str">
        <f t="shared" si="75"/>
        <v>Yes</v>
      </c>
    </row>
    <row r="1581" spans="1:12" x14ac:dyDescent="0.25">
      <c r="A1581" s="1">
        <v>41958</v>
      </c>
      <c r="B1581" s="2">
        <f t="shared" si="76"/>
        <v>2014</v>
      </c>
      <c r="C1581" s="2">
        <f t="shared" si="74"/>
        <v>11</v>
      </c>
      <c r="D1581" t="s">
        <v>740</v>
      </c>
      <c r="E1581" t="s">
        <v>27</v>
      </c>
      <c r="F1581" t="s">
        <v>11</v>
      </c>
      <c r="G1581" t="s">
        <v>200</v>
      </c>
      <c r="H1581" t="s">
        <v>1053</v>
      </c>
      <c r="I1581">
        <v>20.46</v>
      </c>
      <c r="J1581">
        <v>2</v>
      </c>
      <c r="K1581">
        <v>5.32</v>
      </c>
      <c r="L1581" t="str">
        <f t="shared" si="75"/>
        <v>Yes</v>
      </c>
    </row>
    <row r="1582" spans="1:12" x14ac:dyDescent="0.25">
      <c r="A1582" s="1">
        <v>41958</v>
      </c>
      <c r="B1582" s="2">
        <f t="shared" si="76"/>
        <v>2014</v>
      </c>
      <c r="C1582" s="2">
        <f t="shared" si="74"/>
        <v>11</v>
      </c>
      <c r="D1582" t="s">
        <v>475</v>
      </c>
      <c r="E1582" t="s">
        <v>27</v>
      </c>
      <c r="F1582" t="s">
        <v>11</v>
      </c>
      <c r="G1582" t="s">
        <v>200</v>
      </c>
      <c r="H1582" t="s">
        <v>1292</v>
      </c>
      <c r="I1582">
        <v>10.95</v>
      </c>
      <c r="J1582">
        <v>3</v>
      </c>
      <c r="K1582">
        <v>3.29</v>
      </c>
      <c r="L1582" t="str">
        <f t="shared" si="75"/>
        <v>Yes</v>
      </c>
    </row>
    <row r="1583" spans="1:12" x14ac:dyDescent="0.25">
      <c r="A1583" s="1">
        <v>41959</v>
      </c>
      <c r="B1583" s="2">
        <f t="shared" si="76"/>
        <v>2014</v>
      </c>
      <c r="C1583" s="2">
        <f t="shared" si="74"/>
        <v>11</v>
      </c>
      <c r="D1583" t="s">
        <v>1629</v>
      </c>
      <c r="E1583" t="s">
        <v>1283</v>
      </c>
      <c r="F1583" t="s">
        <v>39</v>
      </c>
      <c r="G1583" t="s">
        <v>40</v>
      </c>
      <c r="H1583" t="s">
        <v>1101</v>
      </c>
      <c r="I1583">
        <v>273.95999999999998</v>
      </c>
      <c r="J1583">
        <v>2</v>
      </c>
      <c r="K1583">
        <v>10.96</v>
      </c>
      <c r="L1583" t="str">
        <f t="shared" si="75"/>
        <v>Yes</v>
      </c>
    </row>
    <row r="1584" spans="1:12" x14ac:dyDescent="0.25">
      <c r="A1584" s="1">
        <v>41959</v>
      </c>
      <c r="B1584" s="2">
        <f t="shared" si="76"/>
        <v>2014</v>
      </c>
      <c r="C1584" s="2">
        <f t="shared" si="74"/>
        <v>11</v>
      </c>
      <c r="D1584" t="s">
        <v>215</v>
      </c>
      <c r="E1584" t="s">
        <v>129</v>
      </c>
      <c r="F1584" t="s">
        <v>11</v>
      </c>
      <c r="G1584" t="s">
        <v>63</v>
      </c>
      <c r="H1584" t="s">
        <v>1350</v>
      </c>
      <c r="I1584">
        <v>78.349999999999994</v>
      </c>
      <c r="J1584">
        <v>5</v>
      </c>
      <c r="K1584">
        <v>36.82</v>
      </c>
      <c r="L1584" t="str">
        <f t="shared" si="75"/>
        <v>Yes</v>
      </c>
    </row>
    <row r="1585" spans="1:12" x14ac:dyDescent="0.25">
      <c r="A1585" s="1">
        <v>41959</v>
      </c>
      <c r="B1585" s="2">
        <f t="shared" si="76"/>
        <v>2014</v>
      </c>
      <c r="C1585" s="2">
        <f t="shared" si="74"/>
        <v>11</v>
      </c>
      <c r="D1585" t="s">
        <v>215</v>
      </c>
      <c r="E1585" t="s">
        <v>129</v>
      </c>
      <c r="F1585" t="s">
        <v>11</v>
      </c>
      <c r="G1585" t="s">
        <v>12</v>
      </c>
      <c r="H1585" t="s">
        <v>1376</v>
      </c>
      <c r="I1585">
        <v>31.68</v>
      </c>
      <c r="J1585">
        <v>6</v>
      </c>
      <c r="K1585">
        <v>14.26</v>
      </c>
      <c r="L1585" t="str">
        <f t="shared" si="75"/>
        <v>Yes</v>
      </c>
    </row>
    <row r="1586" spans="1:12" x14ac:dyDescent="0.25">
      <c r="A1586" s="1">
        <v>41959</v>
      </c>
      <c r="B1586" s="2">
        <f t="shared" si="76"/>
        <v>2014</v>
      </c>
      <c r="C1586" s="2">
        <f t="shared" si="74"/>
        <v>11</v>
      </c>
      <c r="D1586" t="s">
        <v>215</v>
      </c>
      <c r="E1586" t="s">
        <v>129</v>
      </c>
      <c r="F1586" t="s">
        <v>11</v>
      </c>
      <c r="G1586" t="s">
        <v>20</v>
      </c>
      <c r="H1586" t="s">
        <v>1630</v>
      </c>
      <c r="I1586">
        <v>29.12</v>
      </c>
      <c r="J1586">
        <v>4</v>
      </c>
      <c r="K1586">
        <v>14.27</v>
      </c>
      <c r="L1586" t="str">
        <f t="shared" si="75"/>
        <v>Yes</v>
      </c>
    </row>
    <row r="1587" spans="1:12" x14ac:dyDescent="0.25">
      <c r="A1587" s="1">
        <v>41959</v>
      </c>
      <c r="B1587" s="2">
        <f t="shared" si="76"/>
        <v>2014</v>
      </c>
      <c r="C1587" s="2">
        <f t="shared" si="74"/>
        <v>11</v>
      </c>
      <c r="D1587" t="s">
        <v>215</v>
      </c>
      <c r="E1587" t="s">
        <v>129</v>
      </c>
      <c r="F1587" t="s">
        <v>11</v>
      </c>
      <c r="G1587" t="s">
        <v>18</v>
      </c>
      <c r="H1587" t="s">
        <v>1360</v>
      </c>
      <c r="I1587">
        <v>169.45</v>
      </c>
      <c r="J1587">
        <v>5</v>
      </c>
      <c r="K1587">
        <v>42.36</v>
      </c>
      <c r="L1587" t="str">
        <f t="shared" si="75"/>
        <v>Yes</v>
      </c>
    </row>
    <row r="1588" spans="1:12" x14ac:dyDescent="0.25">
      <c r="A1588" s="1">
        <v>41959</v>
      </c>
      <c r="B1588" s="2">
        <f t="shared" si="76"/>
        <v>2014</v>
      </c>
      <c r="C1588" s="2">
        <f t="shared" si="74"/>
        <v>11</v>
      </c>
      <c r="D1588" t="s">
        <v>1631</v>
      </c>
      <c r="E1588" t="s">
        <v>27</v>
      </c>
      <c r="F1588" t="s">
        <v>11</v>
      </c>
      <c r="G1588" t="s">
        <v>16</v>
      </c>
      <c r="H1588" t="s">
        <v>1632</v>
      </c>
      <c r="I1588">
        <v>5.22</v>
      </c>
      <c r="J1588">
        <v>2</v>
      </c>
      <c r="K1588">
        <v>2.4</v>
      </c>
      <c r="L1588" t="str">
        <f t="shared" si="75"/>
        <v>Yes</v>
      </c>
    </row>
    <row r="1589" spans="1:12" x14ac:dyDescent="0.25">
      <c r="A1589" s="1">
        <v>41959</v>
      </c>
      <c r="B1589" s="2">
        <f t="shared" si="76"/>
        <v>2014</v>
      </c>
      <c r="C1589" s="2">
        <f t="shared" si="74"/>
        <v>11</v>
      </c>
      <c r="D1589" t="s">
        <v>1633</v>
      </c>
      <c r="E1589" t="s">
        <v>15</v>
      </c>
      <c r="F1589" t="s">
        <v>34</v>
      </c>
      <c r="G1589" t="s">
        <v>35</v>
      </c>
      <c r="H1589" t="s">
        <v>1634</v>
      </c>
      <c r="I1589">
        <v>37.299999999999997</v>
      </c>
      <c r="J1589">
        <v>2</v>
      </c>
      <c r="K1589">
        <v>-1.07</v>
      </c>
      <c r="L1589" t="str">
        <f t="shared" si="75"/>
        <v>No</v>
      </c>
    </row>
    <row r="1590" spans="1:12" x14ac:dyDescent="0.25">
      <c r="A1590" s="1">
        <v>41959</v>
      </c>
      <c r="B1590" s="2">
        <f t="shared" si="76"/>
        <v>2014</v>
      </c>
      <c r="C1590" s="2">
        <f t="shared" si="74"/>
        <v>11</v>
      </c>
      <c r="D1590" t="s">
        <v>1635</v>
      </c>
      <c r="E1590" t="s">
        <v>27</v>
      </c>
      <c r="F1590" t="s">
        <v>39</v>
      </c>
      <c r="G1590" t="s">
        <v>40</v>
      </c>
      <c r="H1590" t="s">
        <v>1636</v>
      </c>
      <c r="I1590">
        <v>79.97</v>
      </c>
      <c r="J1590">
        <v>4</v>
      </c>
      <c r="K1590">
        <v>-17.989999999999998</v>
      </c>
      <c r="L1590" t="str">
        <f t="shared" si="75"/>
        <v>No</v>
      </c>
    </row>
    <row r="1591" spans="1:12" x14ac:dyDescent="0.25">
      <c r="A1591" s="1">
        <v>41959</v>
      </c>
      <c r="B1591" s="2">
        <f t="shared" si="76"/>
        <v>2014</v>
      </c>
      <c r="C1591" s="2">
        <f t="shared" si="74"/>
        <v>11</v>
      </c>
      <c r="D1591" t="s">
        <v>1635</v>
      </c>
      <c r="E1591" t="s">
        <v>27</v>
      </c>
      <c r="F1591" t="s">
        <v>34</v>
      </c>
      <c r="G1591" t="s">
        <v>74</v>
      </c>
      <c r="H1591" t="s">
        <v>1637</v>
      </c>
      <c r="I1591">
        <v>305.97000000000003</v>
      </c>
      <c r="J1591">
        <v>3</v>
      </c>
      <c r="K1591">
        <v>25.2</v>
      </c>
      <c r="L1591" t="str">
        <f t="shared" si="75"/>
        <v>Yes</v>
      </c>
    </row>
    <row r="1592" spans="1:12" x14ac:dyDescent="0.25">
      <c r="A1592" s="1">
        <v>41959</v>
      </c>
      <c r="B1592" s="2">
        <f t="shared" si="76"/>
        <v>2014</v>
      </c>
      <c r="C1592" s="2">
        <f t="shared" si="74"/>
        <v>11</v>
      </c>
      <c r="D1592" t="s">
        <v>1635</v>
      </c>
      <c r="E1592" t="s">
        <v>27</v>
      </c>
      <c r="F1592" t="s">
        <v>11</v>
      </c>
      <c r="G1592" t="s">
        <v>18</v>
      </c>
      <c r="H1592" t="s">
        <v>153</v>
      </c>
      <c r="I1592">
        <v>344.91</v>
      </c>
      <c r="J1592">
        <v>3</v>
      </c>
      <c r="K1592">
        <v>10.35</v>
      </c>
      <c r="L1592" t="str">
        <f t="shared" si="75"/>
        <v>Yes</v>
      </c>
    </row>
    <row r="1593" spans="1:12" x14ac:dyDescent="0.25">
      <c r="A1593" s="1">
        <v>41960</v>
      </c>
      <c r="B1593" s="2">
        <f t="shared" si="76"/>
        <v>2014</v>
      </c>
      <c r="C1593" s="2">
        <f t="shared" si="74"/>
        <v>11</v>
      </c>
      <c r="D1593" t="s">
        <v>413</v>
      </c>
      <c r="E1593" t="s">
        <v>315</v>
      </c>
      <c r="F1593" t="s">
        <v>34</v>
      </c>
      <c r="G1593" t="s">
        <v>35</v>
      </c>
      <c r="H1593" t="s">
        <v>1256</v>
      </c>
      <c r="I1593">
        <v>479.9</v>
      </c>
      <c r="J1593">
        <v>5</v>
      </c>
      <c r="K1593">
        <v>81.58</v>
      </c>
      <c r="L1593" t="str">
        <f t="shared" si="75"/>
        <v>Yes</v>
      </c>
    </row>
    <row r="1594" spans="1:12" x14ac:dyDescent="0.25">
      <c r="A1594" s="1">
        <v>41960</v>
      </c>
      <c r="B1594" s="2">
        <f t="shared" si="76"/>
        <v>2014</v>
      </c>
      <c r="C1594" s="2">
        <f t="shared" si="74"/>
        <v>11</v>
      </c>
      <c r="D1594" t="s">
        <v>1638</v>
      </c>
      <c r="E1594" t="s">
        <v>59</v>
      </c>
      <c r="F1594" t="s">
        <v>11</v>
      </c>
      <c r="G1594" t="s">
        <v>18</v>
      </c>
      <c r="H1594" t="s">
        <v>1048</v>
      </c>
      <c r="I1594">
        <v>2934.33</v>
      </c>
      <c r="J1594">
        <v>7</v>
      </c>
      <c r="K1594">
        <v>792.27</v>
      </c>
      <c r="L1594" t="str">
        <f t="shared" si="75"/>
        <v>Yes</v>
      </c>
    </row>
    <row r="1595" spans="1:12" x14ac:dyDescent="0.25">
      <c r="A1595" s="1">
        <v>41960</v>
      </c>
      <c r="B1595" s="2">
        <f t="shared" si="76"/>
        <v>2014</v>
      </c>
      <c r="C1595" s="2">
        <f t="shared" si="74"/>
        <v>11</v>
      </c>
      <c r="D1595" t="s">
        <v>1638</v>
      </c>
      <c r="E1595" t="s">
        <v>59</v>
      </c>
      <c r="F1595" t="s">
        <v>34</v>
      </c>
      <c r="G1595" t="s">
        <v>47</v>
      </c>
      <c r="H1595" t="s">
        <v>1639</v>
      </c>
      <c r="I1595">
        <v>124.41</v>
      </c>
      <c r="J1595">
        <v>3</v>
      </c>
      <c r="K1595">
        <v>14.93</v>
      </c>
      <c r="L1595" t="str">
        <f t="shared" si="75"/>
        <v>Yes</v>
      </c>
    </row>
    <row r="1596" spans="1:12" x14ac:dyDescent="0.25">
      <c r="A1596" s="1">
        <v>41960</v>
      </c>
      <c r="B1596" s="2">
        <f t="shared" si="76"/>
        <v>2014</v>
      </c>
      <c r="C1596" s="2">
        <f t="shared" si="74"/>
        <v>11</v>
      </c>
      <c r="D1596" t="s">
        <v>1638</v>
      </c>
      <c r="E1596" t="s">
        <v>59</v>
      </c>
      <c r="F1596" t="s">
        <v>11</v>
      </c>
      <c r="G1596" t="s">
        <v>24</v>
      </c>
      <c r="H1596" t="s">
        <v>808</v>
      </c>
      <c r="I1596">
        <v>57.75</v>
      </c>
      <c r="J1596">
        <v>5</v>
      </c>
      <c r="K1596">
        <v>26.57</v>
      </c>
      <c r="L1596" t="str">
        <f t="shared" si="75"/>
        <v>Yes</v>
      </c>
    </row>
    <row r="1597" spans="1:12" x14ac:dyDescent="0.25">
      <c r="A1597" s="1">
        <v>41960</v>
      </c>
      <c r="B1597" s="2">
        <f t="shared" si="76"/>
        <v>2014</v>
      </c>
      <c r="C1597" s="2">
        <f t="shared" si="74"/>
        <v>11</v>
      </c>
      <c r="D1597" t="s">
        <v>355</v>
      </c>
      <c r="E1597" t="s">
        <v>27</v>
      </c>
      <c r="F1597" t="s">
        <v>39</v>
      </c>
      <c r="G1597" t="s">
        <v>52</v>
      </c>
      <c r="H1597" t="s">
        <v>1008</v>
      </c>
      <c r="I1597">
        <v>99.98</v>
      </c>
      <c r="J1597">
        <v>2</v>
      </c>
      <c r="K1597">
        <v>8</v>
      </c>
      <c r="L1597" t="str">
        <f t="shared" si="75"/>
        <v>Yes</v>
      </c>
    </row>
    <row r="1598" spans="1:12" x14ac:dyDescent="0.25">
      <c r="A1598" s="1">
        <v>41960</v>
      </c>
      <c r="B1598" s="2">
        <f t="shared" si="76"/>
        <v>2014</v>
      </c>
      <c r="C1598" s="2">
        <f t="shared" si="74"/>
        <v>11</v>
      </c>
      <c r="D1598" t="s">
        <v>355</v>
      </c>
      <c r="E1598" t="s">
        <v>27</v>
      </c>
      <c r="F1598" t="s">
        <v>11</v>
      </c>
      <c r="G1598" t="s">
        <v>12</v>
      </c>
      <c r="H1598" t="s">
        <v>882</v>
      </c>
      <c r="I1598">
        <v>733.95</v>
      </c>
      <c r="J1598">
        <v>7</v>
      </c>
      <c r="K1598">
        <v>352.3</v>
      </c>
      <c r="L1598" t="str">
        <f t="shared" si="75"/>
        <v>Yes</v>
      </c>
    </row>
    <row r="1599" spans="1:12" x14ac:dyDescent="0.25">
      <c r="A1599" s="1">
        <v>41960</v>
      </c>
      <c r="B1599" s="2">
        <f t="shared" si="76"/>
        <v>2014</v>
      </c>
      <c r="C1599" s="2">
        <f t="shared" si="74"/>
        <v>11</v>
      </c>
      <c r="D1599" t="s">
        <v>355</v>
      </c>
      <c r="E1599" t="s">
        <v>27</v>
      </c>
      <c r="F1599" t="s">
        <v>11</v>
      </c>
      <c r="G1599" t="s">
        <v>92</v>
      </c>
      <c r="H1599" t="s">
        <v>1640</v>
      </c>
      <c r="I1599">
        <v>241.44</v>
      </c>
      <c r="J1599">
        <v>3</v>
      </c>
      <c r="K1599">
        <v>72.430000000000007</v>
      </c>
      <c r="L1599" t="str">
        <f t="shared" si="75"/>
        <v>Yes</v>
      </c>
    </row>
    <row r="1600" spans="1:12" x14ac:dyDescent="0.25">
      <c r="A1600" s="1">
        <v>41960</v>
      </c>
      <c r="B1600" s="2">
        <f t="shared" si="76"/>
        <v>2014</v>
      </c>
      <c r="C1600" s="2">
        <f t="shared" si="74"/>
        <v>11</v>
      </c>
      <c r="D1600" t="s">
        <v>1641</v>
      </c>
      <c r="E1600" t="s">
        <v>23</v>
      </c>
      <c r="F1600" t="s">
        <v>11</v>
      </c>
      <c r="G1600" t="s">
        <v>12</v>
      </c>
      <c r="H1600" t="s">
        <v>284</v>
      </c>
      <c r="I1600">
        <v>12.45</v>
      </c>
      <c r="J1600">
        <v>2</v>
      </c>
      <c r="K1600">
        <v>3.89</v>
      </c>
      <c r="L1600" t="str">
        <f t="shared" si="75"/>
        <v>Yes</v>
      </c>
    </row>
    <row r="1601" spans="1:12" x14ac:dyDescent="0.25">
      <c r="A1601" s="1">
        <v>41960</v>
      </c>
      <c r="B1601" s="2">
        <f t="shared" si="76"/>
        <v>2014</v>
      </c>
      <c r="C1601" s="2">
        <f t="shared" si="74"/>
        <v>11</v>
      </c>
      <c r="D1601" t="s">
        <v>1641</v>
      </c>
      <c r="E1601" t="s">
        <v>23</v>
      </c>
      <c r="F1601" t="s">
        <v>34</v>
      </c>
      <c r="G1601" t="s">
        <v>35</v>
      </c>
      <c r="H1601" t="s">
        <v>994</v>
      </c>
      <c r="I1601">
        <v>657.93</v>
      </c>
      <c r="J1601">
        <v>5</v>
      </c>
      <c r="K1601">
        <v>-93.99</v>
      </c>
      <c r="L1601" t="str">
        <f t="shared" si="75"/>
        <v>No</v>
      </c>
    </row>
    <row r="1602" spans="1:12" x14ac:dyDescent="0.25">
      <c r="A1602" s="1">
        <v>41960</v>
      </c>
      <c r="B1602" s="2">
        <f t="shared" si="76"/>
        <v>2014</v>
      </c>
      <c r="C1602" s="2">
        <f t="shared" ref="C1602:C1665" si="77">MONTH(A1602)</f>
        <v>11</v>
      </c>
      <c r="D1602" t="s">
        <v>352</v>
      </c>
      <c r="E1602" t="s">
        <v>10</v>
      </c>
      <c r="F1602" t="s">
        <v>11</v>
      </c>
      <c r="G1602" t="s">
        <v>63</v>
      </c>
      <c r="H1602" t="s">
        <v>1165</v>
      </c>
      <c r="I1602">
        <v>7.08</v>
      </c>
      <c r="J1602">
        <v>3</v>
      </c>
      <c r="K1602">
        <v>2.48</v>
      </c>
      <c r="L1602" t="str">
        <f t="shared" ref="L1602:L1665" si="78">IF(K1602=0,"Break-Even",IF(K1602&gt;0,"Yes","No"))</f>
        <v>Yes</v>
      </c>
    </row>
    <row r="1603" spans="1:12" x14ac:dyDescent="0.25">
      <c r="A1603" s="1">
        <v>41960</v>
      </c>
      <c r="B1603" s="2">
        <f t="shared" si="76"/>
        <v>2014</v>
      </c>
      <c r="C1603" s="2">
        <f t="shared" si="77"/>
        <v>11</v>
      </c>
      <c r="D1603" t="s">
        <v>709</v>
      </c>
      <c r="E1603" t="s">
        <v>149</v>
      </c>
      <c r="F1603" t="s">
        <v>11</v>
      </c>
      <c r="G1603" t="s">
        <v>20</v>
      </c>
      <c r="H1603" t="s">
        <v>1142</v>
      </c>
      <c r="I1603">
        <v>2152.7800000000002</v>
      </c>
      <c r="J1603">
        <v>3</v>
      </c>
      <c r="K1603">
        <v>726.56</v>
      </c>
      <c r="L1603" t="str">
        <f t="shared" si="78"/>
        <v>Yes</v>
      </c>
    </row>
    <row r="1604" spans="1:12" x14ac:dyDescent="0.25">
      <c r="A1604" s="1">
        <v>41960</v>
      </c>
      <c r="B1604" s="2">
        <f t="shared" si="76"/>
        <v>2014</v>
      </c>
      <c r="C1604" s="2">
        <f t="shared" si="77"/>
        <v>11</v>
      </c>
      <c r="D1604" t="s">
        <v>709</v>
      </c>
      <c r="E1604" t="s">
        <v>149</v>
      </c>
      <c r="F1604" t="s">
        <v>34</v>
      </c>
      <c r="G1604" t="s">
        <v>74</v>
      </c>
      <c r="H1604" t="s">
        <v>1344</v>
      </c>
      <c r="I1604">
        <v>4007.84</v>
      </c>
      <c r="J1604">
        <v>10</v>
      </c>
      <c r="K1604">
        <v>-50.1</v>
      </c>
      <c r="L1604" t="str">
        <f t="shared" si="78"/>
        <v>No</v>
      </c>
    </row>
    <row r="1605" spans="1:12" x14ac:dyDescent="0.25">
      <c r="A1605" s="1">
        <v>41960</v>
      </c>
      <c r="B1605" s="2">
        <f t="shared" si="76"/>
        <v>2014</v>
      </c>
      <c r="C1605" s="2">
        <f t="shared" si="77"/>
        <v>11</v>
      </c>
      <c r="D1605" t="s">
        <v>696</v>
      </c>
      <c r="E1605" t="s">
        <v>149</v>
      </c>
      <c r="F1605" t="s">
        <v>11</v>
      </c>
      <c r="G1605" t="s">
        <v>12</v>
      </c>
      <c r="H1605" t="s">
        <v>1642</v>
      </c>
      <c r="I1605">
        <v>34.44</v>
      </c>
      <c r="J1605">
        <v>3</v>
      </c>
      <c r="K1605">
        <v>17.22</v>
      </c>
      <c r="L1605" t="str">
        <f t="shared" si="78"/>
        <v>Yes</v>
      </c>
    </row>
    <row r="1606" spans="1:12" x14ac:dyDescent="0.25">
      <c r="A1606" s="1">
        <v>41961</v>
      </c>
      <c r="B1606" s="2">
        <f t="shared" si="76"/>
        <v>2014</v>
      </c>
      <c r="C1606" s="2">
        <f t="shared" si="77"/>
        <v>11</v>
      </c>
      <c r="D1606" t="s">
        <v>1643</v>
      </c>
      <c r="E1606" t="s">
        <v>278</v>
      </c>
      <c r="F1606" t="s">
        <v>34</v>
      </c>
      <c r="G1606" t="s">
        <v>145</v>
      </c>
      <c r="H1606" t="s">
        <v>1644</v>
      </c>
      <c r="I1606">
        <v>145.97999999999999</v>
      </c>
      <c r="J1606">
        <v>2</v>
      </c>
      <c r="K1606">
        <v>-99.27</v>
      </c>
      <c r="L1606" t="str">
        <f t="shared" si="78"/>
        <v>No</v>
      </c>
    </row>
    <row r="1607" spans="1:12" x14ac:dyDescent="0.25">
      <c r="A1607" s="1">
        <v>41961</v>
      </c>
      <c r="B1607" s="2">
        <f t="shared" si="76"/>
        <v>2014</v>
      </c>
      <c r="C1607" s="2">
        <f t="shared" si="77"/>
        <v>11</v>
      </c>
      <c r="D1607" t="s">
        <v>1643</v>
      </c>
      <c r="E1607" t="s">
        <v>278</v>
      </c>
      <c r="F1607" t="s">
        <v>11</v>
      </c>
      <c r="G1607" t="s">
        <v>12</v>
      </c>
      <c r="H1607" t="s">
        <v>276</v>
      </c>
      <c r="I1607">
        <v>35.81</v>
      </c>
      <c r="J1607">
        <v>4</v>
      </c>
      <c r="K1607">
        <v>12.53</v>
      </c>
      <c r="L1607" t="str">
        <f t="shared" si="78"/>
        <v>Yes</v>
      </c>
    </row>
    <row r="1608" spans="1:12" x14ac:dyDescent="0.25">
      <c r="A1608" s="1">
        <v>41961</v>
      </c>
      <c r="B1608" s="2">
        <f t="shared" si="76"/>
        <v>2014</v>
      </c>
      <c r="C1608" s="2">
        <f t="shared" si="77"/>
        <v>11</v>
      </c>
      <c r="D1608" t="s">
        <v>791</v>
      </c>
      <c r="E1608" t="s">
        <v>23</v>
      </c>
      <c r="F1608" t="s">
        <v>11</v>
      </c>
      <c r="G1608" t="s">
        <v>20</v>
      </c>
      <c r="H1608" t="s">
        <v>528</v>
      </c>
      <c r="I1608">
        <v>51</v>
      </c>
      <c r="J1608">
        <v>1</v>
      </c>
      <c r="K1608">
        <v>-40.799999999999997</v>
      </c>
      <c r="L1608" t="str">
        <f t="shared" si="78"/>
        <v>No</v>
      </c>
    </row>
    <row r="1609" spans="1:12" x14ac:dyDescent="0.25">
      <c r="A1609" s="1">
        <v>41961</v>
      </c>
      <c r="B1609" s="2">
        <f t="shared" si="76"/>
        <v>2014</v>
      </c>
      <c r="C1609" s="2">
        <f t="shared" si="77"/>
        <v>11</v>
      </c>
      <c r="D1609" t="s">
        <v>791</v>
      </c>
      <c r="E1609" t="s">
        <v>23</v>
      </c>
      <c r="F1609" t="s">
        <v>11</v>
      </c>
      <c r="G1609" t="s">
        <v>18</v>
      </c>
      <c r="H1609" t="s">
        <v>1645</v>
      </c>
      <c r="I1609">
        <v>76.790000000000006</v>
      </c>
      <c r="J1609">
        <v>1</v>
      </c>
      <c r="K1609">
        <v>-16.32</v>
      </c>
      <c r="L1609" t="str">
        <f t="shared" si="78"/>
        <v>No</v>
      </c>
    </row>
    <row r="1610" spans="1:12" x14ac:dyDescent="0.25">
      <c r="A1610" s="1">
        <v>41961</v>
      </c>
      <c r="B1610" s="2">
        <f t="shared" si="76"/>
        <v>2014</v>
      </c>
      <c r="C1610" s="2">
        <f t="shared" si="77"/>
        <v>11</v>
      </c>
      <c r="D1610" t="s">
        <v>791</v>
      </c>
      <c r="E1610" t="s">
        <v>23</v>
      </c>
      <c r="F1610" t="s">
        <v>39</v>
      </c>
      <c r="G1610" t="s">
        <v>40</v>
      </c>
      <c r="H1610" t="s">
        <v>439</v>
      </c>
      <c r="I1610">
        <v>539.96</v>
      </c>
      <c r="J1610">
        <v>6</v>
      </c>
      <c r="K1610">
        <v>-107.99</v>
      </c>
      <c r="L1610" t="str">
        <f t="shared" si="78"/>
        <v>No</v>
      </c>
    </row>
    <row r="1611" spans="1:12" x14ac:dyDescent="0.25">
      <c r="A1611" s="1">
        <v>41961</v>
      </c>
      <c r="B1611" s="2">
        <f t="shared" si="76"/>
        <v>2014</v>
      </c>
      <c r="C1611" s="2">
        <f t="shared" si="77"/>
        <v>11</v>
      </c>
      <c r="D1611" t="s">
        <v>791</v>
      </c>
      <c r="E1611" t="s">
        <v>23</v>
      </c>
      <c r="F1611" t="s">
        <v>34</v>
      </c>
      <c r="G1611" t="s">
        <v>47</v>
      </c>
      <c r="H1611" t="s">
        <v>1646</v>
      </c>
      <c r="I1611">
        <v>60.31</v>
      </c>
      <c r="J1611">
        <v>3</v>
      </c>
      <c r="K1611">
        <v>5.28</v>
      </c>
      <c r="L1611" t="str">
        <f t="shared" si="78"/>
        <v>Yes</v>
      </c>
    </row>
    <row r="1612" spans="1:12" x14ac:dyDescent="0.25">
      <c r="A1612" s="1">
        <v>41961</v>
      </c>
      <c r="B1612" s="2">
        <f t="shared" ref="B1612:B1675" si="79">YEAR(A1612)</f>
        <v>2014</v>
      </c>
      <c r="C1612" s="2">
        <f t="shared" si="77"/>
        <v>11</v>
      </c>
      <c r="D1612" t="s">
        <v>791</v>
      </c>
      <c r="E1612" t="s">
        <v>23</v>
      </c>
      <c r="F1612" t="s">
        <v>11</v>
      </c>
      <c r="G1612" t="s">
        <v>20</v>
      </c>
      <c r="H1612" t="s">
        <v>1647</v>
      </c>
      <c r="I1612">
        <v>1.94</v>
      </c>
      <c r="J1612">
        <v>3</v>
      </c>
      <c r="K1612">
        <v>-1.43</v>
      </c>
      <c r="L1612" t="str">
        <f t="shared" si="78"/>
        <v>No</v>
      </c>
    </row>
    <row r="1613" spans="1:12" x14ac:dyDescent="0.25">
      <c r="A1613" s="1">
        <v>41961</v>
      </c>
      <c r="B1613" s="2">
        <f t="shared" si="79"/>
        <v>2014</v>
      </c>
      <c r="C1613" s="2">
        <f t="shared" si="77"/>
        <v>11</v>
      </c>
      <c r="D1613" t="s">
        <v>1648</v>
      </c>
      <c r="E1613" t="s">
        <v>15</v>
      </c>
      <c r="F1613" t="s">
        <v>11</v>
      </c>
      <c r="G1613" t="s">
        <v>20</v>
      </c>
      <c r="H1613" t="s">
        <v>1649</v>
      </c>
      <c r="I1613">
        <v>14.48</v>
      </c>
      <c r="J1613">
        <v>5</v>
      </c>
      <c r="K1613">
        <v>-23.89</v>
      </c>
      <c r="L1613" t="str">
        <f t="shared" si="78"/>
        <v>No</v>
      </c>
    </row>
    <row r="1614" spans="1:12" x14ac:dyDescent="0.25">
      <c r="A1614" s="1">
        <v>41961</v>
      </c>
      <c r="B1614" s="2">
        <f t="shared" si="79"/>
        <v>2014</v>
      </c>
      <c r="C1614" s="2">
        <f t="shared" si="77"/>
        <v>11</v>
      </c>
      <c r="D1614" t="s">
        <v>1562</v>
      </c>
      <c r="E1614" t="s">
        <v>78</v>
      </c>
      <c r="F1614" t="s">
        <v>11</v>
      </c>
      <c r="G1614" t="s">
        <v>20</v>
      </c>
      <c r="H1614" t="s">
        <v>1650</v>
      </c>
      <c r="I1614">
        <v>11.81</v>
      </c>
      <c r="J1614">
        <v>8</v>
      </c>
      <c r="K1614">
        <v>-8.66</v>
      </c>
      <c r="L1614" t="str">
        <f t="shared" si="78"/>
        <v>No</v>
      </c>
    </row>
    <row r="1615" spans="1:12" x14ac:dyDescent="0.25">
      <c r="A1615" s="1">
        <v>41961</v>
      </c>
      <c r="B1615" s="2">
        <f t="shared" si="79"/>
        <v>2014</v>
      </c>
      <c r="C1615" s="2">
        <f t="shared" si="77"/>
        <v>11</v>
      </c>
      <c r="D1615" t="s">
        <v>1562</v>
      </c>
      <c r="E1615" t="s">
        <v>78</v>
      </c>
      <c r="F1615" t="s">
        <v>39</v>
      </c>
      <c r="G1615" t="s">
        <v>40</v>
      </c>
      <c r="H1615" t="s">
        <v>1651</v>
      </c>
      <c r="I1615">
        <v>9.59</v>
      </c>
      <c r="J1615">
        <v>2</v>
      </c>
      <c r="K1615">
        <v>-2.08</v>
      </c>
      <c r="L1615" t="str">
        <f t="shared" si="78"/>
        <v>No</v>
      </c>
    </row>
    <row r="1616" spans="1:12" x14ac:dyDescent="0.25">
      <c r="A1616" s="1">
        <v>41961</v>
      </c>
      <c r="B1616" s="2">
        <f t="shared" si="79"/>
        <v>2014</v>
      </c>
      <c r="C1616" s="2">
        <f t="shared" si="77"/>
        <v>11</v>
      </c>
      <c r="D1616" t="s">
        <v>462</v>
      </c>
      <c r="E1616" t="s">
        <v>296</v>
      </c>
      <c r="F1616" t="s">
        <v>11</v>
      </c>
      <c r="G1616" t="s">
        <v>12</v>
      </c>
      <c r="H1616" t="s">
        <v>619</v>
      </c>
      <c r="I1616">
        <v>21.98</v>
      </c>
      <c r="J1616">
        <v>7</v>
      </c>
      <c r="K1616">
        <v>9.89</v>
      </c>
      <c r="L1616" t="str">
        <f t="shared" si="78"/>
        <v>Yes</v>
      </c>
    </row>
    <row r="1617" spans="1:12" x14ac:dyDescent="0.25">
      <c r="A1617" s="1">
        <v>41961</v>
      </c>
      <c r="B1617" s="2">
        <f t="shared" si="79"/>
        <v>2014</v>
      </c>
      <c r="C1617" s="2">
        <f t="shared" si="77"/>
        <v>11</v>
      </c>
      <c r="D1617" t="s">
        <v>1652</v>
      </c>
      <c r="E1617" t="s">
        <v>15</v>
      </c>
      <c r="F1617" t="s">
        <v>34</v>
      </c>
      <c r="G1617" t="s">
        <v>145</v>
      </c>
      <c r="H1617" t="s">
        <v>1653</v>
      </c>
      <c r="I1617">
        <v>292.10000000000002</v>
      </c>
      <c r="J1617">
        <v>4</v>
      </c>
      <c r="K1617">
        <v>-175.26</v>
      </c>
      <c r="L1617" t="str">
        <f t="shared" si="78"/>
        <v>No</v>
      </c>
    </row>
    <row r="1618" spans="1:12" x14ac:dyDescent="0.25">
      <c r="A1618" s="1">
        <v>41961</v>
      </c>
      <c r="B1618" s="2">
        <f t="shared" si="79"/>
        <v>2014</v>
      </c>
      <c r="C1618" s="2">
        <f t="shared" si="77"/>
        <v>11</v>
      </c>
      <c r="D1618" t="s">
        <v>1652</v>
      </c>
      <c r="E1618" t="s">
        <v>15</v>
      </c>
      <c r="F1618" t="s">
        <v>34</v>
      </c>
      <c r="G1618" t="s">
        <v>47</v>
      </c>
      <c r="H1618" t="s">
        <v>1355</v>
      </c>
      <c r="I1618">
        <v>8.5399999999999991</v>
      </c>
      <c r="J1618">
        <v>2</v>
      </c>
      <c r="K1618">
        <v>-7.48</v>
      </c>
      <c r="L1618" t="str">
        <f t="shared" si="78"/>
        <v>No</v>
      </c>
    </row>
    <row r="1619" spans="1:12" x14ac:dyDescent="0.25">
      <c r="A1619" s="1">
        <v>41961</v>
      </c>
      <c r="B1619" s="2">
        <f t="shared" si="79"/>
        <v>2014</v>
      </c>
      <c r="C1619" s="2">
        <f t="shared" si="77"/>
        <v>11</v>
      </c>
      <c r="D1619" t="s">
        <v>1652</v>
      </c>
      <c r="E1619" t="s">
        <v>15</v>
      </c>
      <c r="F1619" t="s">
        <v>34</v>
      </c>
      <c r="G1619" t="s">
        <v>74</v>
      </c>
      <c r="H1619" t="s">
        <v>1654</v>
      </c>
      <c r="I1619">
        <v>424.12</v>
      </c>
      <c r="J1619">
        <v>6</v>
      </c>
      <c r="K1619">
        <v>-30.29</v>
      </c>
      <c r="L1619" t="str">
        <f t="shared" si="78"/>
        <v>No</v>
      </c>
    </row>
    <row r="1620" spans="1:12" x14ac:dyDescent="0.25">
      <c r="A1620" s="1">
        <v>41961</v>
      </c>
      <c r="B1620" s="2">
        <f t="shared" si="79"/>
        <v>2014</v>
      </c>
      <c r="C1620" s="2">
        <f t="shared" si="77"/>
        <v>11</v>
      </c>
      <c r="D1620" t="s">
        <v>1652</v>
      </c>
      <c r="E1620" t="s">
        <v>15</v>
      </c>
      <c r="F1620" t="s">
        <v>11</v>
      </c>
      <c r="G1620" t="s">
        <v>20</v>
      </c>
      <c r="H1620" t="s">
        <v>189</v>
      </c>
      <c r="I1620">
        <v>2.89</v>
      </c>
      <c r="J1620">
        <v>3</v>
      </c>
      <c r="K1620">
        <v>-4.92</v>
      </c>
      <c r="L1620" t="str">
        <f t="shared" si="78"/>
        <v>No</v>
      </c>
    </row>
    <row r="1621" spans="1:12" x14ac:dyDescent="0.25">
      <c r="A1621" s="1">
        <v>41961</v>
      </c>
      <c r="B1621" s="2">
        <f t="shared" si="79"/>
        <v>2014</v>
      </c>
      <c r="C1621" s="2">
        <f t="shared" si="77"/>
        <v>11</v>
      </c>
      <c r="D1621" t="s">
        <v>1652</v>
      </c>
      <c r="E1621" t="s">
        <v>15</v>
      </c>
      <c r="F1621" t="s">
        <v>11</v>
      </c>
      <c r="G1621" t="s">
        <v>18</v>
      </c>
      <c r="H1621" t="s">
        <v>68</v>
      </c>
      <c r="I1621">
        <v>381.72</v>
      </c>
      <c r="J1621">
        <v>5</v>
      </c>
      <c r="K1621">
        <v>-66.8</v>
      </c>
      <c r="L1621" t="str">
        <f t="shared" si="78"/>
        <v>No</v>
      </c>
    </row>
    <row r="1622" spans="1:12" x14ac:dyDescent="0.25">
      <c r="A1622" s="1">
        <v>41961</v>
      </c>
      <c r="B1622" s="2">
        <f t="shared" si="79"/>
        <v>2014</v>
      </c>
      <c r="C1622" s="2">
        <f t="shared" si="77"/>
        <v>11</v>
      </c>
      <c r="D1622" t="s">
        <v>1655</v>
      </c>
      <c r="E1622" t="s">
        <v>315</v>
      </c>
      <c r="F1622" t="s">
        <v>11</v>
      </c>
      <c r="G1622" t="s">
        <v>18</v>
      </c>
      <c r="H1622" t="s">
        <v>1656</v>
      </c>
      <c r="I1622">
        <v>67.150000000000006</v>
      </c>
      <c r="J1622">
        <v>5</v>
      </c>
      <c r="K1622">
        <v>16.79</v>
      </c>
      <c r="L1622" t="str">
        <f t="shared" si="78"/>
        <v>Yes</v>
      </c>
    </row>
    <row r="1623" spans="1:12" x14ac:dyDescent="0.25">
      <c r="A1623" s="1">
        <v>41961</v>
      </c>
      <c r="B1623" s="2">
        <f t="shared" si="79"/>
        <v>2014</v>
      </c>
      <c r="C1623" s="2">
        <f t="shared" si="77"/>
        <v>11</v>
      </c>
      <c r="D1623" t="s">
        <v>1657</v>
      </c>
      <c r="E1623" t="s">
        <v>157</v>
      </c>
      <c r="F1623" t="s">
        <v>34</v>
      </c>
      <c r="G1623" t="s">
        <v>35</v>
      </c>
      <c r="H1623" t="s">
        <v>371</v>
      </c>
      <c r="I1623">
        <v>392.94</v>
      </c>
      <c r="J1623">
        <v>3</v>
      </c>
      <c r="K1623">
        <v>43.22</v>
      </c>
      <c r="L1623" t="str">
        <f t="shared" si="78"/>
        <v>Yes</v>
      </c>
    </row>
    <row r="1624" spans="1:12" x14ac:dyDescent="0.25">
      <c r="A1624" s="1">
        <v>41961</v>
      </c>
      <c r="B1624" s="2">
        <f t="shared" si="79"/>
        <v>2014</v>
      </c>
      <c r="C1624" s="2">
        <f t="shared" si="77"/>
        <v>11</v>
      </c>
      <c r="D1624" t="s">
        <v>727</v>
      </c>
      <c r="E1624" t="s">
        <v>164</v>
      </c>
      <c r="F1624" t="s">
        <v>34</v>
      </c>
      <c r="G1624" t="s">
        <v>47</v>
      </c>
      <c r="H1624" t="s">
        <v>1658</v>
      </c>
      <c r="I1624">
        <v>137.54</v>
      </c>
      <c r="J1624">
        <v>2</v>
      </c>
      <c r="K1624">
        <v>55.02</v>
      </c>
      <c r="L1624" t="str">
        <f t="shared" si="78"/>
        <v>Yes</v>
      </c>
    </row>
    <row r="1625" spans="1:12" x14ac:dyDescent="0.25">
      <c r="A1625" s="1">
        <v>41961</v>
      </c>
      <c r="B1625" s="2">
        <f t="shared" si="79"/>
        <v>2014</v>
      </c>
      <c r="C1625" s="2">
        <f t="shared" si="77"/>
        <v>11</v>
      </c>
      <c r="D1625" t="s">
        <v>727</v>
      </c>
      <c r="E1625" t="s">
        <v>164</v>
      </c>
      <c r="F1625" t="s">
        <v>34</v>
      </c>
      <c r="G1625" t="s">
        <v>145</v>
      </c>
      <c r="H1625" t="s">
        <v>1496</v>
      </c>
      <c r="I1625">
        <v>730.2</v>
      </c>
      <c r="J1625">
        <v>4</v>
      </c>
      <c r="K1625">
        <v>94.93</v>
      </c>
      <c r="L1625" t="str">
        <f t="shared" si="78"/>
        <v>Yes</v>
      </c>
    </row>
    <row r="1626" spans="1:12" x14ac:dyDescent="0.25">
      <c r="A1626" s="1">
        <v>41962</v>
      </c>
      <c r="B1626" s="2">
        <f t="shared" si="79"/>
        <v>2014</v>
      </c>
      <c r="C1626" s="2">
        <f t="shared" si="77"/>
        <v>11</v>
      </c>
      <c r="D1626" t="s">
        <v>1620</v>
      </c>
      <c r="E1626" t="s">
        <v>62</v>
      </c>
      <c r="F1626" t="s">
        <v>39</v>
      </c>
      <c r="G1626" t="s">
        <v>40</v>
      </c>
      <c r="H1626" t="s">
        <v>400</v>
      </c>
      <c r="I1626">
        <v>503.96</v>
      </c>
      <c r="J1626">
        <v>4</v>
      </c>
      <c r="K1626">
        <v>131.03</v>
      </c>
      <c r="L1626" t="str">
        <f t="shared" si="78"/>
        <v>Yes</v>
      </c>
    </row>
    <row r="1627" spans="1:12" x14ac:dyDescent="0.25">
      <c r="A1627" s="1">
        <v>41962</v>
      </c>
      <c r="B1627" s="2">
        <f t="shared" si="79"/>
        <v>2014</v>
      </c>
      <c r="C1627" s="2">
        <f t="shared" si="77"/>
        <v>11</v>
      </c>
      <c r="D1627" t="s">
        <v>1620</v>
      </c>
      <c r="E1627" t="s">
        <v>62</v>
      </c>
      <c r="F1627" t="s">
        <v>39</v>
      </c>
      <c r="G1627" t="s">
        <v>40</v>
      </c>
      <c r="H1627" t="s">
        <v>1659</v>
      </c>
      <c r="I1627">
        <v>149.94999999999999</v>
      </c>
      <c r="J1627">
        <v>5</v>
      </c>
      <c r="K1627">
        <v>41.99</v>
      </c>
      <c r="L1627" t="str">
        <f t="shared" si="78"/>
        <v>Yes</v>
      </c>
    </row>
    <row r="1628" spans="1:12" x14ac:dyDescent="0.25">
      <c r="A1628" s="1">
        <v>41962</v>
      </c>
      <c r="B1628" s="2">
        <f t="shared" si="79"/>
        <v>2014</v>
      </c>
      <c r="C1628" s="2">
        <f t="shared" si="77"/>
        <v>11</v>
      </c>
      <c r="D1628" t="s">
        <v>1620</v>
      </c>
      <c r="E1628" t="s">
        <v>62</v>
      </c>
      <c r="F1628" t="s">
        <v>39</v>
      </c>
      <c r="G1628" t="s">
        <v>52</v>
      </c>
      <c r="H1628" t="s">
        <v>1660</v>
      </c>
      <c r="I1628">
        <v>29</v>
      </c>
      <c r="J1628">
        <v>2</v>
      </c>
      <c r="K1628">
        <v>7.25</v>
      </c>
      <c r="L1628" t="str">
        <f t="shared" si="78"/>
        <v>Yes</v>
      </c>
    </row>
    <row r="1629" spans="1:12" x14ac:dyDescent="0.25">
      <c r="A1629" s="1">
        <v>41962</v>
      </c>
      <c r="B1629" s="2">
        <f t="shared" si="79"/>
        <v>2014</v>
      </c>
      <c r="C1629" s="2">
        <f t="shared" si="77"/>
        <v>11</v>
      </c>
      <c r="D1629" t="s">
        <v>1661</v>
      </c>
      <c r="E1629" t="s">
        <v>149</v>
      </c>
      <c r="F1629" t="s">
        <v>39</v>
      </c>
      <c r="G1629" t="s">
        <v>40</v>
      </c>
      <c r="H1629" t="s">
        <v>676</v>
      </c>
      <c r="I1629">
        <v>4548.8100000000004</v>
      </c>
      <c r="J1629">
        <v>7</v>
      </c>
      <c r="K1629">
        <v>1228.18</v>
      </c>
      <c r="L1629" t="str">
        <f t="shared" si="78"/>
        <v>Yes</v>
      </c>
    </row>
    <row r="1630" spans="1:12" x14ac:dyDescent="0.25">
      <c r="A1630" s="1">
        <v>41962</v>
      </c>
      <c r="B1630" s="2">
        <f t="shared" si="79"/>
        <v>2014</v>
      </c>
      <c r="C1630" s="2">
        <f t="shared" si="77"/>
        <v>11</v>
      </c>
      <c r="D1630" t="s">
        <v>1662</v>
      </c>
      <c r="E1630" t="s">
        <v>59</v>
      </c>
      <c r="F1630" t="s">
        <v>11</v>
      </c>
      <c r="G1630" t="s">
        <v>16</v>
      </c>
      <c r="H1630" t="s">
        <v>172</v>
      </c>
      <c r="I1630">
        <v>22.5</v>
      </c>
      <c r="J1630">
        <v>6</v>
      </c>
      <c r="K1630">
        <v>10.8</v>
      </c>
      <c r="L1630" t="str">
        <f t="shared" si="78"/>
        <v>Yes</v>
      </c>
    </row>
    <row r="1631" spans="1:12" x14ac:dyDescent="0.25">
      <c r="A1631" s="1">
        <v>41962</v>
      </c>
      <c r="B1631" s="2">
        <f t="shared" si="79"/>
        <v>2014</v>
      </c>
      <c r="C1631" s="2">
        <f t="shared" si="77"/>
        <v>11</v>
      </c>
      <c r="D1631" t="s">
        <v>1662</v>
      </c>
      <c r="E1631" t="s">
        <v>59</v>
      </c>
      <c r="F1631" t="s">
        <v>11</v>
      </c>
      <c r="G1631" t="s">
        <v>16</v>
      </c>
      <c r="H1631" t="s">
        <v>1336</v>
      </c>
      <c r="I1631">
        <v>9.9600000000000009</v>
      </c>
      <c r="J1631">
        <v>2</v>
      </c>
      <c r="K1631">
        <v>4.58</v>
      </c>
      <c r="L1631" t="str">
        <f t="shared" si="78"/>
        <v>Yes</v>
      </c>
    </row>
    <row r="1632" spans="1:12" x14ac:dyDescent="0.25">
      <c r="A1632" s="1">
        <v>41962</v>
      </c>
      <c r="B1632" s="2">
        <f t="shared" si="79"/>
        <v>2014</v>
      </c>
      <c r="C1632" s="2">
        <f t="shared" si="77"/>
        <v>11</v>
      </c>
      <c r="D1632" t="s">
        <v>1662</v>
      </c>
      <c r="E1632" t="s">
        <v>59</v>
      </c>
      <c r="F1632" t="s">
        <v>11</v>
      </c>
      <c r="G1632" t="s">
        <v>20</v>
      </c>
      <c r="H1632" t="s">
        <v>1281</v>
      </c>
      <c r="I1632">
        <v>213.08</v>
      </c>
      <c r="J1632">
        <v>7</v>
      </c>
      <c r="K1632">
        <v>102.28</v>
      </c>
      <c r="L1632" t="str">
        <f t="shared" si="78"/>
        <v>Yes</v>
      </c>
    </row>
    <row r="1633" spans="1:12" x14ac:dyDescent="0.25">
      <c r="A1633" s="1">
        <v>41962</v>
      </c>
      <c r="B1633" s="2">
        <f t="shared" si="79"/>
        <v>2014</v>
      </c>
      <c r="C1633" s="2">
        <f t="shared" si="77"/>
        <v>11</v>
      </c>
      <c r="D1633" t="s">
        <v>1662</v>
      </c>
      <c r="E1633" t="s">
        <v>59</v>
      </c>
      <c r="F1633" t="s">
        <v>34</v>
      </c>
      <c r="G1633" t="s">
        <v>74</v>
      </c>
      <c r="H1633" t="s">
        <v>719</v>
      </c>
      <c r="I1633">
        <v>1025.8800000000001</v>
      </c>
      <c r="J1633">
        <v>6</v>
      </c>
      <c r="K1633">
        <v>235.95</v>
      </c>
      <c r="L1633" t="str">
        <f t="shared" si="78"/>
        <v>Yes</v>
      </c>
    </row>
    <row r="1634" spans="1:12" x14ac:dyDescent="0.25">
      <c r="A1634" s="1">
        <v>41962</v>
      </c>
      <c r="B1634" s="2">
        <f t="shared" si="79"/>
        <v>2014</v>
      </c>
      <c r="C1634" s="2">
        <f t="shared" si="77"/>
        <v>11</v>
      </c>
      <c r="D1634" t="s">
        <v>1663</v>
      </c>
      <c r="E1634" t="s">
        <v>296</v>
      </c>
      <c r="F1634" t="s">
        <v>11</v>
      </c>
      <c r="G1634" t="s">
        <v>12</v>
      </c>
      <c r="H1634" t="s">
        <v>1664</v>
      </c>
      <c r="I1634">
        <v>166.44</v>
      </c>
      <c r="J1634">
        <v>3</v>
      </c>
      <c r="K1634">
        <v>79.89</v>
      </c>
      <c r="L1634" t="str">
        <f t="shared" si="78"/>
        <v>Yes</v>
      </c>
    </row>
    <row r="1635" spans="1:12" x14ac:dyDescent="0.25">
      <c r="A1635" s="1">
        <v>41962</v>
      </c>
      <c r="B1635" s="2">
        <f t="shared" si="79"/>
        <v>2014</v>
      </c>
      <c r="C1635" s="2">
        <f t="shared" si="77"/>
        <v>11</v>
      </c>
      <c r="D1635" t="s">
        <v>465</v>
      </c>
      <c r="E1635" t="s">
        <v>23</v>
      </c>
      <c r="F1635" t="s">
        <v>39</v>
      </c>
      <c r="G1635" t="s">
        <v>52</v>
      </c>
      <c r="H1635" t="s">
        <v>1428</v>
      </c>
      <c r="I1635">
        <v>47.5</v>
      </c>
      <c r="J1635">
        <v>1</v>
      </c>
      <c r="K1635">
        <v>-1.19</v>
      </c>
      <c r="L1635" t="str">
        <f t="shared" si="78"/>
        <v>No</v>
      </c>
    </row>
    <row r="1636" spans="1:12" x14ac:dyDescent="0.25">
      <c r="A1636" s="1">
        <v>41962</v>
      </c>
      <c r="B1636" s="2">
        <f t="shared" si="79"/>
        <v>2014</v>
      </c>
      <c r="C1636" s="2">
        <f t="shared" si="77"/>
        <v>11</v>
      </c>
      <c r="D1636" t="s">
        <v>1172</v>
      </c>
      <c r="E1636" t="s">
        <v>315</v>
      </c>
      <c r="F1636" t="s">
        <v>11</v>
      </c>
      <c r="G1636" t="s">
        <v>18</v>
      </c>
      <c r="H1636" t="s">
        <v>580</v>
      </c>
      <c r="I1636">
        <v>221.16</v>
      </c>
      <c r="J1636">
        <v>4</v>
      </c>
      <c r="K1636">
        <v>57.5</v>
      </c>
      <c r="L1636" t="str">
        <f t="shared" si="78"/>
        <v>Yes</v>
      </c>
    </row>
    <row r="1637" spans="1:12" x14ac:dyDescent="0.25">
      <c r="A1637" s="1">
        <v>41962</v>
      </c>
      <c r="B1637" s="2">
        <f t="shared" si="79"/>
        <v>2014</v>
      </c>
      <c r="C1637" s="2">
        <f t="shared" si="77"/>
        <v>11</v>
      </c>
      <c r="D1637" t="s">
        <v>1172</v>
      </c>
      <c r="E1637" t="s">
        <v>315</v>
      </c>
      <c r="F1637" t="s">
        <v>39</v>
      </c>
      <c r="G1637" t="s">
        <v>40</v>
      </c>
      <c r="H1637" t="s">
        <v>138</v>
      </c>
      <c r="I1637">
        <v>281.97000000000003</v>
      </c>
      <c r="J1637">
        <v>3</v>
      </c>
      <c r="K1637">
        <v>78.95</v>
      </c>
      <c r="L1637" t="str">
        <f t="shared" si="78"/>
        <v>Yes</v>
      </c>
    </row>
    <row r="1638" spans="1:12" x14ac:dyDescent="0.25">
      <c r="A1638" s="1">
        <v>41962</v>
      </c>
      <c r="B1638" s="2">
        <f t="shared" si="79"/>
        <v>2014</v>
      </c>
      <c r="C1638" s="2">
        <f t="shared" si="77"/>
        <v>11</v>
      </c>
      <c r="D1638" t="s">
        <v>1665</v>
      </c>
      <c r="E1638" t="s">
        <v>23</v>
      </c>
      <c r="F1638" t="s">
        <v>11</v>
      </c>
      <c r="G1638" t="s">
        <v>12</v>
      </c>
      <c r="H1638" t="s">
        <v>1666</v>
      </c>
      <c r="I1638">
        <v>5.88</v>
      </c>
      <c r="J1638">
        <v>1</v>
      </c>
      <c r="K1638">
        <v>1.98</v>
      </c>
      <c r="L1638" t="str">
        <f t="shared" si="78"/>
        <v>Yes</v>
      </c>
    </row>
    <row r="1639" spans="1:12" x14ac:dyDescent="0.25">
      <c r="A1639" s="1">
        <v>41963</v>
      </c>
      <c r="B1639" s="2">
        <f t="shared" si="79"/>
        <v>2014</v>
      </c>
      <c r="C1639" s="2">
        <f t="shared" si="77"/>
        <v>11</v>
      </c>
      <c r="D1639" t="s">
        <v>433</v>
      </c>
      <c r="E1639" t="s">
        <v>149</v>
      </c>
      <c r="F1639" t="s">
        <v>11</v>
      </c>
      <c r="G1639" t="s">
        <v>63</v>
      </c>
      <c r="H1639" t="s">
        <v>1667</v>
      </c>
      <c r="I1639">
        <v>34.74</v>
      </c>
      <c r="J1639">
        <v>3</v>
      </c>
      <c r="K1639">
        <v>17.37</v>
      </c>
      <c r="L1639" t="str">
        <f t="shared" si="78"/>
        <v>Yes</v>
      </c>
    </row>
    <row r="1640" spans="1:12" x14ac:dyDescent="0.25">
      <c r="A1640" s="1">
        <v>41963</v>
      </c>
      <c r="B1640" s="2">
        <f t="shared" si="79"/>
        <v>2014</v>
      </c>
      <c r="C1640" s="2">
        <f t="shared" si="77"/>
        <v>11</v>
      </c>
      <c r="D1640" t="s">
        <v>433</v>
      </c>
      <c r="E1640" t="s">
        <v>149</v>
      </c>
      <c r="F1640" t="s">
        <v>39</v>
      </c>
      <c r="G1640" t="s">
        <v>40</v>
      </c>
      <c r="H1640" t="s">
        <v>1580</v>
      </c>
      <c r="I1640">
        <v>833.94</v>
      </c>
      <c r="J1640">
        <v>6</v>
      </c>
      <c r="K1640">
        <v>216.82</v>
      </c>
      <c r="L1640" t="str">
        <f t="shared" si="78"/>
        <v>Yes</v>
      </c>
    </row>
    <row r="1641" spans="1:12" x14ac:dyDescent="0.25">
      <c r="A1641" s="1">
        <v>41963</v>
      </c>
      <c r="B1641" s="2">
        <f t="shared" si="79"/>
        <v>2014</v>
      </c>
      <c r="C1641" s="2">
        <f t="shared" si="77"/>
        <v>11</v>
      </c>
      <c r="D1641" t="s">
        <v>433</v>
      </c>
      <c r="E1641" t="s">
        <v>149</v>
      </c>
      <c r="F1641" t="s">
        <v>11</v>
      </c>
      <c r="G1641" t="s">
        <v>20</v>
      </c>
      <c r="H1641" t="s">
        <v>1668</v>
      </c>
      <c r="I1641">
        <v>12.96</v>
      </c>
      <c r="J1641">
        <v>3</v>
      </c>
      <c r="K1641">
        <v>4.54</v>
      </c>
      <c r="L1641" t="str">
        <f t="shared" si="78"/>
        <v>Yes</v>
      </c>
    </row>
    <row r="1642" spans="1:12" x14ac:dyDescent="0.25">
      <c r="A1642" s="1">
        <v>41963</v>
      </c>
      <c r="B1642" s="2">
        <f t="shared" si="79"/>
        <v>2014</v>
      </c>
      <c r="C1642" s="2">
        <f t="shared" si="77"/>
        <v>11</v>
      </c>
      <c r="D1642" t="s">
        <v>433</v>
      </c>
      <c r="E1642" t="s">
        <v>149</v>
      </c>
      <c r="F1642" t="s">
        <v>11</v>
      </c>
      <c r="G1642" t="s">
        <v>12</v>
      </c>
      <c r="H1642" t="s">
        <v>1219</v>
      </c>
      <c r="I1642">
        <v>25.92</v>
      </c>
      <c r="J1642">
        <v>4</v>
      </c>
      <c r="K1642">
        <v>12.44</v>
      </c>
      <c r="L1642" t="str">
        <f t="shared" si="78"/>
        <v>Yes</v>
      </c>
    </row>
    <row r="1643" spans="1:12" x14ac:dyDescent="0.25">
      <c r="A1643" s="1">
        <v>41964</v>
      </c>
      <c r="B1643" s="2">
        <f t="shared" si="79"/>
        <v>2014</v>
      </c>
      <c r="C1643" s="2">
        <f t="shared" si="77"/>
        <v>11</v>
      </c>
      <c r="D1643" t="s">
        <v>1669</v>
      </c>
      <c r="E1643" t="s">
        <v>33</v>
      </c>
      <c r="F1643" t="s">
        <v>39</v>
      </c>
      <c r="G1643" t="s">
        <v>40</v>
      </c>
      <c r="H1643" t="s">
        <v>901</v>
      </c>
      <c r="I1643">
        <v>36.99</v>
      </c>
      <c r="J1643">
        <v>1</v>
      </c>
      <c r="K1643">
        <v>9.99</v>
      </c>
      <c r="L1643" t="str">
        <f t="shared" si="78"/>
        <v>Yes</v>
      </c>
    </row>
    <row r="1644" spans="1:12" x14ac:dyDescent="0.25">
      <c r="A1644" s="1">
        <v>41964</v>
      </c>
      <c r="B1644" s="2">
        <f t="shared" si="79"/>
        <v>2014</v>
      </c>
      <c r="C1644" s="2">
        <f t="shared" si="77"/>
        <v>11</v>
      </c>
      <c r="D1644" t="s">
        <v>1669</v>
      </c>
      <c r="E1644" t="s">
        <v>33</v>
      </c>
      <c r="F1644" t="s">
        <v>11</v>
      </c>
      <c r="G1644" t="s">
        <v>12</v>
      </c>
      <c r="H1644" t="s">
        <v>1670</v>
      </c>
      <c r="I1644">
        <v>629.1</v>
      </c>
      <c r="J1644">
        <v>6</v>
      </c>
      <c r="K1644">
        <v>301.97000000000003</v>
      </c>
      <c r="L1644" t="str">
        <f t="shared" si="78"/>
        <v>Yes</v>
      </c>
    </row>
    <row r="1645" spans="1:12" x14ac:dyDescent="0.25">
      <c r="A1645" s="1">
        <v>41964</v>
      </c>
      <c r="B1645" s="2">
        <f t="shared" si="79"/>
        <v>2014</v>
      </c>
      <c r="C1645" s="2">
        <f t="shared" si="77"/>
        <v>11</v>
      </c>
      <c r="D1645" t="s">
        <v>1669</v>
      </c>
      <c r="E1645" t="s">
        <v>33</v>
      </c>
      <c r="F1645" t="s">
        <v>11</v>
      </c>
      <c r="G1645" t="s">
        <v>18</v>
      </c>
      <c r="H1645" t="s">
        <v>418</v>
      </c>
      <c r="I1645">
        <v>193.95</v>
      </c>
      <c r="J1645">
        <v>3</v>
      </c>
      <c r="K1645">
        <v>9.6999999999999993</v>
      </c>
      <c r="L1645" t="str">
        <f t="shared" si="78"/>
        <v>Yes</v>
      </c>
    </row>
    <row r="1646" spans="1:12" x14ac:dyDescent="0.25">
      <c r="A1646" s="1">
        <v>41964</v>
      </c>
      <c r="B1646" s="2">
        <f t="shared" si="79"/>
        <v>2014</v>
      </c>
      <c r="C1646" s="2">
        <f t="shared" si="77"/>
        <v>11</v>
      </c>
      <c r="D1646" t="s">
        <v>1669</v>
      </c>
      <c r="E1646" t="s">
        <v>33</v>
      </c>
      <c r="F1646" t="s">
        <v>11</v>
      </c>
      <c r="G1646" t="s">
        <v>24</v>
      </c>
      <c r="H1646" t="s">
        <v>798</v>
      </c>
      <c r="I1646">
        <v>5.46</v>
      </c>
      <c r="J1646">
        <v>3</v>
      </c>
      <c r="K1646">
        <v>1.47</v>
      </c>
      <c r="L1646" t="str">
        <f t="shared" si="78"/>
        <v>Yes</v>
      </c>
    </row>
    <row r="1647" spans="1:12" x14ac:dyDescent="0.25">
      <c r="A1647" s="1">
        <v>41964</v>
      </c>
      <c r="B1647" s="2">
        <f t="shared" si="79"/>
        <v>2014</v>
      </c>
      <c r="C1647" s="2">
        <f t="shared" si="77"/>
        <v>11</v>
      </c>
      <c r="D1647" t="s">
        <v>1662</v>
      </c>
      <c r="E1647" t="s">
        <v>27</v>
      </c>
      <c r="F1647" t="s">
        <v>11</v>
      </c>
      <c r="G1647" t="s">
        <v>12</v>
      </c>
      <c r="H1647" t="s">
        <v>481</v>
      </c>
      <c r="I1647">
        <v>12.96</v>
      </c>
      <c r="J1647">
        <v>2</v>
      </c>
      <c r="K1647">
        <v>6.22</v>
      </c>
      <c r="L1647" t="str">
        <f t="shared" si="78"/>
        <v>Yes</v>
      </c>
    </row>
    <row r="1648" spans="1:12" x14ac:dyDescent="0.25">
      <c r="A1648" s="1">
        <v>41964</v>
      </c>
      <c r="B1648" s="2">
        <f t="shared" si="79"/>
        <v>2014</v>
      </c>
      <c r="C1648" s="2">
        <f t="shared" si="77"/>
        <v>11</v>
      </c>
      <c r="D1648" t="s">
        <v>1671</v>
      </c>
      <c r="E1648" t="s">
        <v>10</v>
      </c>
      <c r="F1648" t="s">
        <v>11</v>
      </c>
      <c r="G1648" t="s">
        <v>63</v>
      </c>
      <c r="H1648" t="s">
        <v>396</v>
      </c>
      <c r="I1648">
        <v>1.63</v>
      </c>
      <c r="J1648">
        <v>1</v>
      </c>
      <c r="K1648">
        <v>0.55000000000000004</v>
      </c>
      <c r="L1648" t="str">
        <f t="shared" si="78"/>
        <v>Yes</v>
      </c>
    </row>
    <row r="1649" spans="1:12" x14ac:dyDescent="0.25">
      <c r="A1649" s="1">
        <v>41964</v>
      </c>
      <c r="B1649" s="2">
        <f t="shared" si="79"/>
        <v>2014</v>
      </c>
      <c r="C1649" s="2">
        <f t="shared" si="77"/>
        <v>11</v>
      </c>
      <c r="D1649" t="s">
        <v>1671</v>
      </c>
      <c r="E1649" t="s">
        <v>10</v>
      </c>
      <c r="F1649" t="s">
        <v>39</v>
      </c>
      <c r="G1649" t="s">
        <v>40</v>
      </c>
      <c r="H1649" t="s">
        <v>494</v>
      </c>
      <c r="I1649">
        <v>267.95999999999998</v>
      </c>
      <c r="J1649">
        <v>5</v>
      </c>
      <c r="K1649">
        <v>16.75</v>
      </c>
      <c r="L1649" t="str">
        <f t="shared" si="78"/>
        <v>Yes</v>
      </c>
    </row>
    <row r="1650" spans="1:12" x14ac:dyDescent="0.25">
      <c r="A1650" s="1">
        <v>41964</v>
      </c>
      <c r="B1650" s="2">
        <f t="shared" si="79"/>
        <v>2014</v>
      </c>
      <c r="C1650" s="2">
        <f t="shared" si="77"/>
        <v>11</v>
      </c>
      <c r="D1650" t="s">
        <v>1672</v>
      </c>
      <c r="E1650" t="s">
        <v>27</v>
      </c>
      <c r="F1650" t="s">
        <v>11</v>
      </c>
      <c r="G1650" t="s">
        <v>12</v>
      </c>
      <c r="H1650" t="s">
        <v>1673</v>
      </c>
      <c r="I1650">
        <v>6.58</v>
      </c>
      <c r="J1650">
        <v>2</v>
      </c>
      <c r="K1650">
        <v>3.03</v>
      </c>
      <c r="L1650" t="str">
        <f t="shared" si="78"/>
        <v>Yes</v>
      </c>
    </row>
    <row r="1651" spans="1:12" x14ac:dyDescent="0.25">
      <c r="A1651" s="1">
        <v>41964</v>
      </c>
      <c r="B1651" s="2">
        <f t="shared" si="79"/>
        <v>2014</v>
      </c>
      <c r="C1651" s="2">
        <f t="shared" si="77"/>
        <v>11</v>
      </c>
      <c r="D1651" t="s">
        <v>1672</v>
      </c>
      <c r="E1651" t="s">
        <v>27</v>
      </c>
      <c r="F1651" t="s">
        <v>39</v>
      </c>
      <c r="G1651" t="s">
        <v>52</v>
      </c>
      <c r="H1651" t="s">
        <v>544</v>
      </c>
      <c r="I1651">
        <v>94.99</v>
      </c>
      <c r="J1651">
        <v>1</v>
      </c>
      <c r="K1651">
        <v>28.5</v>
      </c>
      <c r="L1651" t="str">
        <f t="shared" si="78"/>
        <v>Yes</v>
      </c>
    </row>
    <row r="1652" spans="1:12" x14ac:dyDescent="0.25">
      <c r="A1652" s="1">
        <v>41965</v>
      </c>
      <c r="B1652" s="2">
        <f t="shared" si="79"/>
        <v>2014</v>
      </c>
      <c r="C1652" s="2">
        <f t="shared" si="77"/>
        <v>11</v>
      </c>
      <c r="D1652" t="s">
        <v>498</v>
      </c>
      <c r="E1652" t="s">
        <v>30</v>
      </c>
      <c r="F1652" t="s">
        <v>11</v>
      </c>
      <c r="G1652" t="s">
        <v>63</v>
      </c>
      <c r="H1652" t="s">
        <v>1674</v>
      </c>
      <c r="I1652">
        <v>16.23</v>
      </c>
      <c r="J1652">
        <v>3</v>
      </c>
      <c r="K1652">
        <v>7.95</v>
      </c>
      <c r="L1652" t="str">
        <f t="shared" si="78"/>
        <v>Yes</v>
      </c>
    </row>
    <row r="1653" spans="1:12" x14ac:dyDescent="0.25">
      <c r="A1653" s="1">
        <v>41965</v>
      </c>
      <c r="B1653" s="2">
        <f t="shared" si="79"/>
        <v>2014</v>
      </c>
      <c r="C1653" s="2">
        <f t="shared" si="77"/>
        <v>11</v>
      </c>
      <c r="D1653" t="s">
        <v>498</v>
      </c>
      <c r="E1653" t="s">
        <v>30</v>
      </c>
      <c r="F1653" t="s">
        <v>11</v>
      </c>
      <c r="G1653" t="s">
        <v>20</v>
      </c>
      <c r="H1653" t="s">
        <v>697</v>
      </c>
      <c r="I1653">
        <v>319.89999999999998</v>
      </c>
      <c r="J1653">
        <v>5</v>
      </c>
      <c r="K1653">
        <v>156.75</v>
      </c>
      <c r="L1653" t="str">
        <f t="shared" si="78"/>
        <v>Yes</v>
      </c>
    </row>
    <row r="1654" spans="1:12" x14ac:dyDescent="0.25">
      <c r="A1654" s="1">
        <v>41965</v>
      </c>
      <c r="B1654" s="2">
        <f t="shared" si="79"/>
        <v>2014</v>
      </c>
      <c r="C1654" s="2">
        <f t="shared" si="77"/>
        <v>11</v>
      </c>
      <c r="D1654" t="s">
        <v>498</v>
      </c>
      <c r="E1654" t="s">
        <v>30</v>
      </c>
      <c r="F1654" t="s">
        <v>11</v>
      </c>
      <c r="G1654" t="s">
        <v>63</v>
      </c>
      <c r="H1654" t="s">
        <v>64</v>
      </c>
      <c r="I1654">
        <v>11.36</v>
      </c>
      <c r="J1654">
        <v>2</v>
      </c>
      <c r="K1654">
        <v>5.34</v>
      </c>
      <c r="L1654" t="str">
        <f t="shared" si="78"/>
        <v>Yes</v>
      </c>
    </row>
    <row r="1655" spans="1:12" x14ac:dyDescent="0.25">
      <c r="A1655" s="1">
        <v>41965</v>
      </c>
      <c r="B1655" s="2">
        <f t="shared" si="79"/>
        <v>2014</v>
      </c>
      <c r="C1655" s="2">
        <f t="shared" si="77"/>
        <v>11</v>
      </c>
      <c r="D1655" t="s">
        <v>498</v>
      </c>
      <c r="E1655" t="s">
        <v>30</v>
      </c>
      <c r="F1655" t="s">
        <v>11</v>
      </c>
      <c r="G1655" t="s">
        <v>92</v>
      </c>
      <c r="H1655" t="s">
        <v>1675</v>
      </c>
      <c r="I1655">
        <v>675.12</v>
      </c>
      <c r="J1655">
        <v>3</v>
      </c>
      <c r="K1655">
        <v>290.3</v>
      </c>
      <c r="L1655" t="str">
        <f t="shared" si="78"/>
        <v>Yes</v>
      </c>
    </row>
    <row r="1656" spans="1:12" x14ac:dyDescent="0.25">
      <c r="A1656" s="1">
        <v>41965</v>
      </c>
      <c r="B1656" s="2">
        <f t="shared" si="79"/>
        <v>2014</v>
      </c>
      <c r="C1656" s="2">
        <f t="shared" si="77"/>
        <v>11</v>
      </c>
      <c r="D1656" t="s">
        <v>702</v>
      </c>
      <c r="E1656" t="s">
        <v>10</v>
      </c>
      <c r="F1656" t="s">
        <v>11</v>
      </c>
      <c r="G1656" t="s">
        <v>20</v>
      </c>
      <c r="H1656" t="s">
        <v>763</v>
      </c>
      <c r="I1656">
        <v>6.93</v>
      </c>
      <c r="J1656">
        <v>1</v>
      </c>
      <c r="K1656">
        <v>-11.08</v>
      </c>
      <c r="L1656" t="str">
        <f t="shared" si="78"/>
        <v>No</v>
      </c>
    </row>
    <row r="1657" spans="1:12" x14ac:dyDescent="0.25">
      <c r="A1657" s="1">
        <v>41965</v>
      </c>
      <c r="B1657" s="2">
        <f t="shared" si="79"/>
        <v>2014</v>
      </c>
      <c r="C1657" s="2">
        <f t="shared" si="77"/>
        <v>11</v>
      </c>
      <c r="D1657" t="s">
        <v>1676</v>
      </c>
      <c r="E1657" t="s">
        <v>15</v>
      </c>
      <c r="F1657" t="s">
        <v>11</v>
      </c>
      <c r="G1657" t="s">
        <v>20</v>
      </c>
      <c r="H1657" t="s">
        <v>1523</v>
      </c>
      <c r="I1657">
        <v>9.98</v>
      </c>
      <c r="J1657">
        <v>5</v>
      </c>
      <c r="K1657">
        <v>-16.47</v>
      </c>
      <c r="L1657" t="str">
        <f t="shared" si="78"/>
        <v>No</v>
      </c>
    </row>
    <row r="1658" spans="1:12" x14ac:dyDescent="0.25">
      <c r="A1658" s="1">
        <v>41965</v>
      </c>
      <c r="B1658" s="2">
        <f t="shared" si="79"/>
        <v>2014</v>
      </c>
      <c r="C1658" s="2">
        <f t="shared" si="77"/>
        <v>11</v>
      </c>
      <c r="D1658" t="s">
        <v>1677</v>
      </c>
      <c r="E1658" t="s">
        <v>27</v>
      </c>
      <c r="F1658" t="s">
        <v>11</v>
      </c>
      <c r="G1658" t="s">
        <v>12</v>
      </c>
      <c r="H1658" t="s">
        <v>924</v>
      </c>
      <c r="I1658">
        <v>53.82</v>
      </c>
      <c r="J1658">
        <v>9</v>
      </c>
      <c r="K1658">
        <v>24.22</v>
      </c>
      <c r="L1658" t="str">
        <f t="shared" si="78"/>
        <v>Yes</v>
      </c>
    </row>
    <row r="1659" spans="1:12" x14ac:dyDescent="0.25">
      <c r="A1659" s="1">
        <v>41965</v>
      </c>
      <c r="B1659" s="2">
        <f t="shared" si="79"/>
        <v>2014</v>
      </c>
      <c r="C1659" s="2">
        <f t="shared" si="77"/>
        <v>11</v>
      </c>
      <c r="D1659" t="s">
        <v>1151</v>
      </c>
      <c r="E1659" t="s">
        <v>30</v>
      </c>
      <c r="F1659" t="s">
        <v>11</v>
      </c>
      <c r="G1659" t="s">
        <v>12</v>
      </c>
      <c r="H1659" t="s">
        <v>1678</v>
      </c>
      <c r="I1659">
        <v>9.9600000000000009</v>
      </c>
      <c r="J1659">
        <v>2</v>
      </c>
      <c r="K1659">
        <v>4.88</v>
      </c>
      <c r="L1659" t="str">
        <f t="shared" si="78"/>
        <v>Yes</v>
      </c>
    </row>
    <row r="1660" spans="1:12" x14ac:dyDescent="0.25">
      <c r="A1660" s="1">
        <v>41966</v>
      </c>
      <c r="B1660" s="2">
        <f t="shared" si="79"/>
        <v>2014</v>
      </c>
      <c r="C1660" s="2">
        <f t="shared" si="77"/>
        <v>11</v>
      </c>
      <c r="D1660" t="s">
        <v>193</v>
      </c>
      <c r="E1660" t="s">
        <v>27</v>
      </c>
      <c r="F1660" t="s">
        <v>34</v>
      </c>
      <c r="G1660" t="s">
        <v>35</v>
      </c>
      <c r="H1660" t="s">
        <v>231</v>
      </c>
      <c r="I1660">
        <v>603.91999999999996</v>
      </c>
      <c r="J1660">
        <v>5</v>
      </c>
      <c r="K1660">
        <v>-67.94</v>
      </c>
      <c r="L1660" t="str">
        <f t="shared" si="78"/>
        <v>No</v>
      </c>
    </row>
    <row r="1661" spans="1:12" x14ac:dyDescent="0.25">
      <c r="A1661" s="1">
        <v>41966</v>
      </c>
      <c r="B1661" s="2">
        <f t="shared" si="79"/>
        <v>2014</v>
      </c>
      <c r="C1661" s="2">
        <f t="shared" si="77"/>
        <v>11</v>
      </c>
      <c r="D1661" t="s">
        <v>193</v>
      </c>
      <c r="E1661" t="s">
        <v>27</v>
      </c>
      <c r="F1661" t="s">
        <v>11</v>
      </c>
      <c r="G1661" t="s">
        <v>63</v>
      </c>
      <c r="H1661" t="s">
        <v>1464</v>
      </c>
      <c r="I1661">
        <v>21.84</v>
      </c>
      <c r="J1661">
        <v>3</v>
      </c>
      <c r="K1661">
        <v>10.48</v>
      </c>
      <c r="L1661" t="str">
        <f t="shared" si="78"/>
        <v>Yes</v>
      </c>
    </row>
    <row r="1662" spans="1:12" x14ac:dyDescent="0.25">
      <c r="A1662" s="1">
        <v>41966</v>
      </c>
      <c r="B1662" s="2">
        <f t="shared" si="79"/>
        <v>2014</v>
      </c>
      <c r="C1662" s="2">
        <f t="shared" si="77"/>
        <v>11</v>
      </c>
      <c r="D1662" t="s">
        <v>193</v>
      </c>
      <c r="E1662" t="s">
        <v>27</v>
      </c>
      <c r="F1662" t="s">
        <v>39</v>
      </c>
      <c r="G1662" t="s">
        <v>52</v>
      </c>
      <c r="H1662" t="s">
        <v>1556</v>
      </c>
      <c r="I1662">
        <v>29.99</v>
      </c>
      <c r="J1662">
        <v>1</v>
      </c>
      <c r="K1662">
        <v>6.3</v>
      </c>
      <c r="L1662" t="str">
        <f t="shared" si="78"/>
        <v>Yes</v>
      </c>
    </row>
    <row r="1663" spans="1:12" x14ac:dyDescent="0.25">
      <c r="A1663" s="1">
        <v>41966</v>
      </c>
      <c r="B1663" s="2">
        <f t="shared" si="79"/>
        <v>2014</v>
      </c>
      <c r="C1663" s="2">
        <f t="shared" si="77"/>
        <v>11</v>
      </c>
      <c r="D1663" t="s">
        <v>193</v>
      </c>
      <c r="E1663" t="s">
        <v>27</v>
      </c>
      <c r="F1663" t="s">
        <v>34</v>
      </c>
      <c r="G1663" t="s">
        <v>35</v>
      </c>
      <c r="H1663" t="s">
        <v>1679</v>
      </c>
      <c r="I1663">
        <v>381.44</v>
      </c>
      <c r="J1663">
        <v>2</v>
      </c>
      <c r="K1663">
        <v>23.84</v>
      </c>
      <c r="L1663" t="str">
        <f t="shared" si="78"/>
        <v>Yes</v>
      </c>
    </row>
    <row r="1664" spans="1:12" x14ac:dyDescent="0.25">
      <c r="A1664" s="1">
        <v>41966</v>
      </c>
      <c r="B1664" s="2">
        <f t="shared" si="79"/>
        <v>2014</v>
      </c>
      <c r="C1664" s="2">
        <f t="shared" si="77"/>
        <v>11</v>
      </c>
      <c r="D1664" t="s">
        <v>1097</v>
      </c>
      <c r="E1664" t="s">
        <v>10</v>
      </c>
      <c r="F1664" t="s">
        <v>11</v>
      </c>
      <c r="G1664" t="s">
        <v>16</v>
      </c>
      <c r="H1664" t="s">
        <v>1259</v>
      </c>
      <c r="I1664">
        <v>23.68</v>
      </c>
      <c r="J1664">
        <v>2</v>
      </c>
      <c r="K1664">
        <v>8.8800000000000008</v>
      </c>
      <c r="L1664" t="str">
        <f t="shared" si="78"/>
        <v>Yes</v>
      </c>
    </row>
    <row r="1665" spans="1:12" x14ac:dyDescent="0.25">
      <c r="A1665" s="1">
        <v>41966</v>
      </c>
      <c r="B1665" s="2">
        <f t="shared" si="79"/>
        <v>2014</v>
      </c>
      <c r="C1665" s="2">
        <f t="shared" si="77"/>
        <v>11</v>
      </c>
      <c r="D1665" t="s">
        <v>1680</v>
      </c>
      <c r="E1665" t="s">
        <v>10</v>
      </c>
      <c r="F1665" t="s">
        <v>34</v>
      </c>
      <c r="G1665" t="s">
        <v>47</v>
      </c>
      <c r="H1665" t="s">
        <v>1015</v>
      </c>
      <c r="I1665">
        <v>6.37</v>
      </c>
      <c r="J1665">
        <v>2</v>
      </c>
      <c r="K1665">
        <v>-2.5499999999999998</v>
      </c>
      <c r="L1665" t="str">
        <f t="shared" si="78"/>
        <v>No</v>
      </c>
    </row>
    <row r="1666" spans="1:12" x14ac:dyDescent="0.25">
      <c r="A1666" s="1">
        <v>41966</v>
      </c>
      <c r="B1666" s="2">
        <f t="shared" si="79"/>
        <v>2014</v>
      </c>
      <c r="C1666" s="2">
        <f t="shared" ref="C1666:C1729" si="80">MONTH(A1666)</f>
        <v>11</v>
      </c>
      <c r="D1666" t="s">
        <v>1680</v>
      </c>
      <c r="E1666" t="s">
        <v>10</v>
      </c>
      <c r="F1666" t="s">
        <v>11</v>
      </c>
      <c r="G1666" t="s">
        <v>92</v>
      </c>
      <c r="H1666" t="s">
        <v>1681</v>
      </c>
      <c r="I1666">
        <v>34.18</v>
      </c>
      <c r="J1666">
        <v>3</v>
      </c>
      <c r="K1666">
        <v>-87.15</v>
      </c>
      <c r="L1666" t="str">
        <f t="shared" ref="L1666:L1729" si="81">IF(K1666=0,"Break-Even",IF(K1666&gt;0,"Yes","No"))</f>
        <v>No</v>
      </c>
    </row>
    <row r="1667" spans="1:12" x14ac:dyDescent="0.25">
      <c r="A1667" s="1">
        <v>41966</v>
      </c>
      <c r="B1667" s="2">
        <f t="shared" si="79"/>
        <v>2014</v>
      </c>
      <c r="C1667" s="2">
        <f t="shared" si="80"/>
        <v>11</v>
      </c>
      <c r="D1667" t="s">
        <v>1680</v>
      </c>
      <c r="E1667" t="s">
        <v>10</v>
      </c>
      <c r="F1667" t="s">
        <v>39</v>
      </c>
      <c r="G1667" t="s">
        <v>52</v>
      </c>
      <c r="H1667" t="s">
        <v>961</v>
      </c>
      <c r="I1667">
        <v>5.54</v>
      </c>
      <c r="J1667">
        <v>7</v>
      </c>
      <c r="K1667">
        <v>1.66</v>
      </c>
      <c r="L1667" t="str">
        <f t="shared" si="81"/>
        <v>Yes</v>
      </c>
    </row>
    <row r="1668" spans="1:12" x14ac:dyDescent="0.25">
      <c r="A1668" s="1">
        <v>41966</v>
      </c>
      <c r="B1668" s="2">
        <f t="shared" si="79"/>
        <v>2014</v>
      </c>
      <c r="C1668" s="2">
        <f t="shared" si="80"/>
        <v>11</v>
      </c>
      <c r="D1668" t="s">
        <v>1682</v>
      </c>
      <c r="E1668" t="s">
        <v>23</v>
      </c>
      <c r="F1668" t="s">
        <v>11</v>
      </c>
      <c r="G1668" t="s">
        <v>63</v>
      </c>
      <c r="H1668" t="s">
        <v>1683</v>
      </c>
      <c r="I1668">
        <v>62.81</v>
      </c>
      <c r="J1668">
        <v>3</v>
      </c>
      <c r="K1668">
        <v>21.2</v>
      </c>
      <c r="L1668" t="str">
        <f t="shared" si="81"/>
        <v>Yes</v>
      </c>
    </row>
    <row r="1669" spans="1:12" x14ac:dyDescent="0.25">
      <c r="A1669" s="1">
        <v>41966</v>
      </c>
      <c r="B1669" s="2">
        <f t="shared" si="79"/>
        <v>2014</v>
      </c>
      <c r="C1669" s="2">
        <f t="shared" si="80"/>
        <v>11</v>
      </c>
      <c r="D1669" t="s">
        <v>1684</v>
      </c>
      <c r="E1669" t="s">
        <v>95</v>
      </c>
      <c r="F1669" t="s">
        <v>11</v>
      </c>
      <c r="G1669" t="s">
        <v>63</v>
      </c>
      <c r="H1669" t="s">
        <v>64</v>
      </c>
      <c r="I1669">
        <v>23.47</v>
      </c>
      <c r="J1669">
        <v>3</v>
      </c>
      <c r="K1669">
        <v>8.8000000000000007</v>
      </c>
      <c r="L1669" t="str">
        <f t="shared" si="81"/>
        <v>Yes</v>
      </c>
    </row>
    <row r="1670" spans="1:12" x14ac:dyDescent="0.25">
      <c r="A1670" s="1">
        <v>41966</v>
      </c>
      <c r="B1670" s="2">
        <f t="shared" si="79"/>
        <v>2014</v>
      </c>
      <c r="C1670" s="2">
        <f t="shared" si="80"/>
        <v>11</v>
      </c>
      <c r="D1670" t="s">
        <v>389</v>
      </c>
      <c r="E1670" t="s">
        <v>10</v>
      </c>
      <c r="F1670" t="s">
        <v>34</v>
      </c>
      <c r="G1670" t="s">
        <v>35</v>
      </c>
      <c r="H1670" t="s">
        <v>1685</v>
      </c>
      <c r="I1670">
        <v>155.37</v>
      </c>
      <c r="J1670">
        <v>2</v>
      </c>
      <c r="K1670">
        <v>-35.51</v>
      </c>
      <c r="L1670" t="str">
        <f t="shared" si="81"/>
        <v>No</v>
      </c>
    </row>
    <row r="1671" spans="1:12" x14ac:dyDescent="0.25">
      <c r="A1671" s="1">
        <v>41966</v>
      </c>
      <c r="B1671" s="2">
        <f t="shared" si="79"/>
        <v>2014</v>
      </c>
      <c r="C1671" s="2">
        <f t="shared" si="80"/>
        <v>11</v>
      </c>
      <c r="D1671" t="s">
        <v>774</v>
      </c>
      <c r="E1671" t="s">
        <v>110</v>
      </c>
      <c r="F1671" t="s">
        <v>11</v>
      </c>
      <c r="G1671" t="s">
        <v>20</v>
      </c>
      <c r="H1671" t="s">
        <v>1686</v>
      </c>
      <c r="I1671">
        <v>14.67</v>
      </c>
      <c r="J1671">
        <v>3</v>
      </c>
      <c r="K1671">
        <v>6.75</v>
      </c>
      <c r="L1671" t="str">
        <f t="shared" si="81"/>
        <v>Yes</v>
      </c>
    </row>
    <row r="1672" spans="1:12" x14ac:dyDescent="0.25">
      <c r="A1672" s="1">
        <v>41967</v>
      </c>
      <c r="B1672" s="2">
        <f t="shared" si="79"/>
        <v>2014</v>
      </c>
      <c r="C1672" s="2">
        <f t="shared" si="80"/>
        <v>11</v>
      </c>
      <c r="D1672" t="s">
        <v>1687</v>
      </c>
      <c r="E1672" t="s">
        <v>78</v>
      </c>
      <c r="F1672" t="s">
        <v>11</v>
      </c>
      <c r="G1672" t="s">
        <v>24</v>
      </c>
      <c r="H1672" t="s">
        <v>459</v>
      </c>
      <c r="I1672">
        <v>2.62</v>
      </c>
      <c r="J1672">
        <v>1</v>
      </c>
      <c r="K1672">
        <v>0.43</v>
      </c>
      <c r="L1672" t="str">
        <f t="shared" si="81"/>
        <v>Yes</v>
      </c>
    </row>
    <row r="1673" spans="1:12" x14ac:dyDescent="0.25">
      <c r="A1673" s="1">
        <v>41967</v>
      </c>
      <c r="B1673" s="2">
        <f t="shared" si="79"/>
        <v>2014</v>
      </c>
      <c r="C1673" s="2">
        <f t="shared" si="80"/>
        <v>11</v>
      </c>
      <c r="D1673" t="s">
        <v>1093</v>
      </c>
      <c r="E1673" t="s">
        <v>27</v>
      </c>
      <c r="F1673" t="s">
        <v>34</v>
      </c>
      <c r="G1673" t="s">
        <v>47</v>
      </c>
      <c r="H1673" t="s">
        <v>1085</v>
      </c>
      <c r="I1673">
        <v>151.72</v>
      </c>
      <c r="J1673">
        <v>4</v>
      </c>
      <c r="K1673">
        <v>27.31</v>
      </c>
      <c r="L1673" t="str">
        <f t="shared" si="81"/>
        <v>Yes</v>
      </c>
    </row>
    <row r="1674" spans="1:12" x14ac:dyDescent="0.25">
      <c r="A1674" s="1">
        <v>41967</v>
      </c>
      <c r="B1674" s="2">
        <f t="shared" si="79"/>
        <v>2014</v>
      </c>
      <c r="C1674" s="2">
        <f t="shared" si="80"/>
        <v>11</v>
      </c>
      <c r="D1674" t="s">
        <v>1688</v>
      </c>
      <c r="E1674" t="s">
        <v>164</v>
      </c>
      <c r="F1674" t="s">
        <v>11</v>
      </c>
      <c r="G1674" t="s">
        <v>20</v>
      </c>
      <c r="H1674" t="s">
        <v>1647</v>
      </c>
      <c r="I1674">
        <v>12.1</v>
      </c>
      <c r="J1674">
        <v>7</v>
      </c>
      <c r="K1674">
        <v>4.2300000000000004</v>
      </c>
      <c r="L1674" t="str">
        <f t="shared" si="81"/>
        <v>Yes</v>
      </c>
    </row>
    <row r="1675" spans="1:12" x14ac:dyDescent="0.25">
      <c r="A1675" s="1">
        <v>41967</v>
      </c>
      <c r="B1675" s="2">
        <f t="shared" si="79"/>
        <v>2014</v>
      </c>
      <c r="C1675" s="2">
        <f t="shared" si="80"/>
        <v>11</v>
      </c>
      <c r="D1675" t="s">
        <v>1688</v>
      </c>
      <c r="E1675" t="s">
        <v>164</v>
      </c>
      <c r="F1675" t="s">
        <v>11</v>
      </c>
      <c r="G1675" t="s">
        <v>18</v>
      </c>
      <c r="H1675" t="s">
        <v>267</v>
      </c>
      <c r="I1675">
        <v>485.88</v>
      </c>
      <c r="J1675">
        <v>6</v>
      </c>
      <c r="K1675">
        <v>9.7200000000000006</v>
      </c>
      <c r="L1675" t="str">
        <f t="shared" si="81"/>
        <v>Yes</v>
      </c>
    </row>
    <row r="1676" spans="1:12" x14ac:dyDescent="0.25">
      <c r="A1676" s="1">
        <v>41967</v>
      </c>
      <c r="B1676" s="2">
        <f t="shared" ref="B1676:B1739" si="82">YEAR(A1676)</f>
        <v>2014</v>
      </c>
      <c r="C1676" s="2">
        <f t="shared" si="80"/>
        <v>11</v>
      </c>
      <c r="D1676" t="s">
        <v>1688</v>
      </c>
      <c r="E1676" t="s">
        <v>164</v>
      </c>
      <c r="F1676" t="s">
        <v>11</v>
      </c>
      <c r="G1676" t="s">
        <v>12</v>
      </c>
      <c r="H1676" t="s">
        <v>219</v>
      </c>
      <c r="I1676">
        <v>25.92</v>
      </c>
      <c r="J1676">
        <v>4</v>
      </c>
      <c r="K1676">
        <v>12.44</v>
      </c>
      <c r="L1676" t="str">
        <f t="shared" si="81"/>
        <v>Yes</v>
      </c>
    </row>
    <row r="1677" spans="1:12" x14ac:dyDescent="0.25">
      <c r="A1677" s="1">
        <v>41967</v>
      </c>
      <c r="B1677" s="2">
        <f t="shared" si="82"/>
        <v>2014</v>
      </c>
      <c r="C1677" s="2">
        <f t="shared" si="80"/>
        <v>11</v>
      </c>
      <c r="D1677" t="s">
        <v>1688</v>
      </c>
      <c r="E1677" t="s">
        <v>164</v>
      </c>
      <c r="F1677" t="s">
        <v>11</v>
      </c>
      <c r="G1677" t="s">
        <v>18</v>
      </c>
      <c r="H1677" t="s">
        <v>1689</v>
      </c>
      <c r="I1677">
        <v>197.58</v>
      </c>
      <c r="J1677">
        <v>2</v>
      </c>
      <c r="K1677">
        <v>53.35</v>
      </c>
      <c r="L1677" t="str">
        <f t="shared" si="81"/>
        <v>Yes</v>
      </c>
    </row>
    <row r="1678" spans="1:12" x14ac:dyDescent="0.25">
      <c r="A1678" s="1">
        <v>41967</v>
      </c>
      <c r="B1678" s="2">
        <f t="shared" si="82"/>
        <v>2014</v>
      </c>
      <c r="C1678" s="2">
        <f t="shared" si="80"/>
        <v>11</v>
      </c>
      <c r="D1678" t="s">
        <v>289</v>
      </c>
      <c r="E1678" t="s">
        <v>186</v>
      </c>
      <c r="F1678" t="s">
        <v>39</v>
      </c>
      <c r="G1678" t="s">
        <v>52</v>
      </c>
      <c r="H1678" t="s">
        <v>1690</v>
      </c>
      <c r="I1678">
        <v>111.79</v>
      </c>
      <c r="J1678">
        <v>7</v>
      </c>
      <c r="K1678">
        <v>43.6</v>
      </c>
      <c r="L1678" t="str">
        <f t="shared" si="81"/>
        <v>Yes</v>
      </c>
    </row>
    <row r="1679" spans="1:12" x14ac:dyDescent="0.25">
      <c r="A1679" s="1">
        <v>41967</v>
      </c>
      <c r="B1679" s="2">
        <f t="shared" si="82"/>
        <v>2014</v>
      </c>
      <c r="C1679" s="2">
        <f t="shared" si="80"/>
        <v>11</v>
      </c>
      <c r="D1679" t="s">
        <v>83</v>
      </c>
      <c r="E1679" t="s">
        <v>27</v>
      </c>
      <c r="F1679" t="s">
        <v>34</v>
      </c>
      <c r="G1679" t="s">
        <v>35</v>
      </c>
      <c r="H1679" t="s">
        <v>1691</v>
      </c>
      <c r="I1679">
        <v>120.71</v>
      </c>
      <c r="J1679">
        <v>1</v>
      </c>
      <c r="K1679">
        <v>-18.11</v>
      </c>
      <c r="L1679" t="str">
        <f t="shared" si="81"/>
        <v>No</v>
      </c>
    </row>
    <row r="1680" spans="1:12" x14ac:dyDescent="0.25">
      <c r="A1680" s="1">
        <v>41967</v>
      </c>
      <c r="B1680" s="2">
        <f t="shared" si="82"/>
        <v>2014</v>
      </c>
      <c r="C1680" s="2">
        <f t="shared" si="80"/>
        <v>11</v>
      </c>
      <c r="D1680" t="s">
        <v>578</v>
      </c>
      <c r="E1680" t="s">
        <v>78</v>
      </c>
      <c r="F1680" t="s">
        <v>39</v>
      </c>
      <c r="G1680" t="s">
        <v>40</v>
      </c>
      <c r="H1680" t="s">
        <v>1596</v>
      </c>
      <c r="I1680">
        <v>1049.97</v>
      </c>
      <c r="J1680">
        <v>5</v>
      </c>
      <c r="K1680">
        <v>-209.99</v>
      </c>
      <c r="L1680" t="str">
        <f t="shared" si="81"/>
        <v>No</v>
      </c>
    </row>
    <row r="1681" spans="1:12" x14ac:dyDescent="0.25">
      <c r="A1681" s="1">
        <v>41967</v>
      </c>
      <c r="B1681" s="2">
        <f t="shared" si="82"/>
        <v>2014</v>
      </c>
      <c r="C1681" s="2">
        <f t="shared" si="80"/>
        <v>11</v>
      </c>
      <c r="D1681" t="s">
        <v>578</v>
      </c>
      <c r="E1681" t="s">
        <v>78</v>
      </c>
      <c r="F1681" t="s">
        <v>34</v>
      </c>
      <c r="G1681" t="s">
        <v>35</v>
      </c>
      <c r="H1681" t="s">
        <v>1692</v>
      </c>
      <c r="I1681">
        <v>611.05999999999995</v>
      </c>
      <c r="J1681">
        <v>3</v>
      </c>
      <c r="K1681">
        <v>-34.92</v>
      </c>
      <c r="L1681" t="str">
        <f t="shared" si="81"/>
        <v>No</v>
      </c>
    </row>
    <row r="1682" spans="1:12" x14ac:dyDescent="0.25">
      <c r="A1682" s="1">
        <v>41967</v>
      </c>
      <c r="B1682" s="2">
        <f t="shared" si="82"/>
        <v>2014</v>
      </c>
      <c r="C1682" s="2">
        <f t="shared" si="80"/>
        <v>11</v>
      </c>
      <c r="D1682" t="s">
        <v>1693</v>
      </c>
      <c r="E1682" t="s">
        <v>15</v>
      </c>
      <c r="F1682" t="s">
        <v>11</v>
      </c>
      <c r="G1682" t="s">
        <v>18</v>
      </c>
      <c r="H1682" t="s">
        <v>1410</v>
      </c>
      <c r="I1682">
        <v>646.20000000000005</v>
      </c>
      <c r="J1682">
        <v>5</v>
      </c>
      <c r="K1682">
        <v>-8.08</v>
      </c>
      <c r="L1682" t="str">
        <f t="shared" si="81"/>
        <v>No</v>
      </c>
    </row>
    <row r="1683" spans="1:12" x14ac:dyDescent="0.25">
      <c r="A1683" s="1">
        <v>41967</v>
      </c>
      <c r="B1683" s="2">
        <f t="shared" si="82"/>
        <v>2014</v>
      </c>
      <c r="C1683" s="2">
        <f t="shared" si="80"/>
        <v>11</v>
      </c>
      <c r="D1683" t="s">
        <v>1392</v>
      </c>
      <c r="E1683" t="s">
        <v>78</v>
      </c>
      <c r="F1683" t="s">
        <v>34</v>
      </c>
      <c r="G1683" t="s">
        <v>47</v>
      </c>
      <c r="H1683" t="s">
        <v>1694</v>
      </c>
      <c r="I1683">
        <v>35.17</v>
      </c>
      <c r="J1683">
        <v>7</v>
      </c>
      <c r="K1683">
        <v>9.67</v>
      </c>
      <c r="L1683" t="str">
        <f t="shared" si="81"/>
        <v>Yes</v>
      </c>
    </row>
    <row r="1684" spans="1:12" x14ac:dyDescent="0.25">
      <c r="A1684" s="1">
        <v>41967</v>
      </c>
      <c r="B1684" s="2">
        <f t="shared" si="82"/>
        <v>2014</v>
      </c>
      <c r="C1684" s="2">
        <f t="shared" si="80"/>
        <v>11</v>
      </c>
      <c r="D1684" t="s">
        <v>1392</v>
      </c>
      <c r="E1684" t="s">
        <v>78</v>
      </c>
      <c r="F1684" t="s">
        <v>39</v>
      </c>
      <c r="G1684" t="s">
        <v>40</v>
      </c>
      <c r="H1684" t="s">
        <v>1695</v>
      </c>
      <c r="I1684">
        <v>1502.38</v>
      </c>
      <c r="J1684">
        <v>4</v>
      </c>
      <c r="K1684">
        <v>-250.4</v>
      </c>
      <c r="L1684" t="str">
        <f t="shared" si="81"/>
        <v>No</v>
      </c>
    </row>
    <row r="1685" spans="1:12" x14ac:dyDescent="0.25">
      <c r="A1685" s="1">
        <v>41967</v>
      </c>
      <c r="B1685" s="2">
        <f t="shared" si="82"/>
        <v>2014</v>
      </c>
      <c r="C1685" s="2">
        <f t="shared" si="80"/>
        <v>11</v>
      </c>
      <c r="D1685" t="s">
        <v>1696</v>
      </c>
      <c r="E1685" t="s">
        <v>110</v>
      </c>
      <c r="F1685" t="s">
        <v>11</v>
      </c>
      <c r="G1685" t="s">
        <v>24</v>
      </c>
      <c r="H1685" t="s">
        <v>1253</v>
      </c>
      <c r="I1685">
        <v>151.91999999999999</v>
      </c>
      <c r="J1685">
        <v>4</v>
      </c>
      <c r="K1685">
        <v>45.58</v>
      </c>
      <c r="L1685" t="str">
        <f t="shared" si="81"/>
        <v>Yes</v>
      </c>
    </row>
    <row r="1686" spans="1:12" x14ac:dyDescent="0.25">
      <c r="A1686" s="1">
        <v>41967</v>
      </c>
      <c r="B1686" s="2">
        <f t="shared" si="82"/>
        <v>2014</v>
      </c>
      <c r="C1686" s="2">
        <f t="shared" si="80"/>
        <v>11</v>
      </c>
      <c r="D1686" t="s">
        <v>1696</v>
      </c>
      <c r="E1686" t="s">
        <v>110</v>
      </c>
      <c r="F1686" t="s">
        <v>11</v>
      </c>
      <c r="G1686" t="s">
        <v>16</v>
      </c>
      <c r="H1686" t="s">
        <v>814</v>
      </c>
      <c r="I1686">
        <v>196.62</v>
      </c>
      <c r="J1686">
        <v>2</v>
      </c>
      <c r="K1686">
        <v>96.34</v>
      </c>
      <c r="L1686" t="str">
        <f t="shared" si="81"/>
        <v>Yes</v>
      </c>
    </row>
    <row r="1687" spans="1:12" x14ac:dyDescent="0.25">
      <c r="A1687" s="1">
        <v>41967</v>
      </c>
      <c r="B1687" s="2">
        <f t="shared" si="82"/>
        <v>2014</v>
      </c>
      <c r="C1687" s="2">
        <f t="shared" si="80"/>
        <v>11</v>
      </c>
      <c r="D1687" t="s">
        <v>1696</v>
      </c>
      <c r="E1687" t="s">
        <v>110</v>
      </c>
      <c r="F1687" t="s">
        <v>11</v>
      </c>
      <c r="G1687" t="s">
        <v>12</v>
      </c>
      <c r="H1687" t="s">
        <v>1697</v>
      </c>
      <c r="I1687">
        <v>144.12</v>
      </c>
      <c r="J1687">
        <v>3</v>
      </c>
      <c r="K1687">
        <v>69.180000000000007</v>
      </c>
      <c r="L1687" t="str">
        <f t="shared" si="81"/>
        <v>Yes</v>
      </c>
    </row>
    <row r="1688" spans="1:12" x14ac:dyDescent="0.25">
      <c r="A1688" s="1">
        <v>41967</v>
      </c>
      <c r="B1688" s="2">
        <f t="shared" si="82"/>
        <v>2014</v>
      </c>
      <c r="C1688" s="2">
        <f t="shared" si="80"/>
        <v>11</v>
      </c>
      <c r="D1688" t="s">
        <v>1696</v>
      </c>
      <c r="E1688" t="s">
        <v>110</v>
      </c>
      <c r="F1688" t="s">
        <v>11</v>
      </c>
      <c r="G1688" t="s">
        <v>12</v>
      </c>
      <c r="H1688" t="s">
        <v>754</v>
      </c>
      <c r="I1688">
        <v>15.96</v>
      </c>
      <c r="J1688">
        <v>2</v>
      </c>
      <c r="K1688">
        <v>7.98</v>
      </c>
      <c r="L1688" t="str">
        <f t="shared" si="81"/>
        <v>Yes</v>
      </c>
    </row>
    <row r="1689" spans="1:12" x14ac:dyDescent="0.25">
      <c r="A1689" s="1">
        <v>41967</v>
      </c>
      <c r="B1689" s="2">
        <f t="shared" si="82"/>
        <v>2014</v>
      </c>
      <c r="C1689" s="2">
        <f t="shared" si="80"/>
        <v>11</v>
      </c>
      <c r="D1689" t="s">
        <v>626</v>
      </c>
      <c r="E1689" t="s">
        <v>55</v>
      </c>
      <c r="F1689" t="s">
        <v>34</v>
      </c>
      <c r="G1689" t="s">
        <v>47</v>
      </c>
      <c r="H1689" t="s">
        <v>1698</v>
      </c>
      <c r="I1689">
        <v>111.15</v>
      </c>
      <c r="J1689">
        <v>5</v>
      </c>
      <c r="K1689">
        <v>48.91</v>
      </c>
      <c r="L1689" t="str">
        <f t="shared" si="81"/>
        <v>Yes</v>
      </c>
    </row>
    <row r="1690" spans="1:12" x14ac:dyDescent="0.25">
      <c r="A1690" s="1">
        <v>41967</v>
      </c>
      <c r="B1690" s="2">
        <f t="shared" si="82"/>
        <v>2014</v>
      </c>
      <c r="C1690" s="2">
        <f t="shared" si="80"/>
        <v>11</v>
      </c>
      <c r="D1690" t="s">
        <v>1699</v>
      </c>
      <c r="E1690" t="s">
        <v>78</v>
      </c>
      <c r="F1690" t="s">
        <v>11</v>
      </c>
      <c r="G1690" t="s">
        <v>20</v>
      </c>
      <c r="H1690" t="s">
        <v>1700</v>
      </c>
      <c r="I1690">
        <v>5.74</v>
      </c>
      <c r="J1690">
        <v>3</v>
      </c>
      <c r="K1690">
        <v>-4.59</v>
      </c>
      <c r="L1690" t="str">
        <f t="shared" si="81"/>
        <v>No</v>
      </c>
    </row>
    <row r="1691" spans="1:12" x14ac:dyDescent="0.25">
      <c r="A1691" s="1">
        <v>41968</v>
      </c>
      <c r="B1691" s="2">
        <f t="shared" si="82"/>
        <v>2014</v>
      </c>
      <c r="C1691" s="2">
        <f t="shared" si="80"/>
        <v>11</v>
      </c>
      <c r="D1691" t="s">
        <v>743</v>
      </c>
      <c r="E1691" t="s">
        <v>27</v>
      </c>
      <c r="F1691" t="s">
        <v>11</v>
      </c>
      <c r="G1691" t="s">
        <v>92</v>
      </c>
      <c r="H1691" t="s">
        <v>534</v>
      </c>
      <c r="I1691">
        <v>320.88</v>
      </c>
      <c r="J1691">
        <v>6</v>
      </c>
      <c r="K1691">
        <v>93.06</v>
      </c>
      <c r="L1691" t="str">
        <f t="shared" si="81"/>
        <v>Yes</v>
      </c>
    </row>
    <row r="1692" spans="1:12" x14ac:dyDescent="0.25">
      <c r="A1692" s="1">
        <v>41968</v>
      </c>
      <c r="B1692" s="2">
        <f t="shared" si="82"/>
        <v>2014</v>
      </c>
      <c r="C1692" s="2">
        <f t="shared" si="80"/>
        <v>11</v>
      </c>
      <c r="D1692" t="s">
        <v>743</v>
      </c>
      <c r="E1692" t="s">
        <v>27</v>
      </c>
      <c r="F1692" t="s">
        <v>34</v>
      </c>
      <c r="G1692" t="s">
        <v>47</v>
      </c>
      <c r="H1692" t="s">
        <v>1015</v>
      </c>
      <c r="I1692">
        <v>23.88</v>
      </c>
      <c r="J1692">
        <v>3</v>
      </c>
      <c r="K1692">
        <v>10.51</v>
      </c>
      <c r="L1692" t="str">
        <f t="shared" si="81"/>
        <v>Yes</v>
      </c>
    </row>
    <row r="1693" spans="1:12" x14ac:dyDescent="0.25">
      <c r="A1693" s="1">
        <v>41968</v>
      </c>
      <c r="B1693" s="2">
        <f t="shared" si="82"/>
        <v>2014</v>
      </c>
      <c r="C1693" s="2">
        <f t="shared" si="80"/>
        <v>11</v>
      </c>
      <c r="D1693" t="s">
        <v>743</v>
      </c>
      <c r="E1693" t="s">
        <v>27</v>
      </c>
      <c r="F1693" t="s">
        <v>11</v>
      </c>
      <c r="G1693" t="s">
        <v>12</v>
      </c>
      <c r="H1693" t="s">
        <v>1701</v>
      </c>
      <c r="I1693">
        <v>26.76</v>
      </c>
      <c r="J1693">
        <v>4</v>
      </c>
      <c r="K1693">
        <v>12.31</v>
      </c>
      <c r="L1693" t="str">
        <f t="shared" si="81"/>
        <v>Yes</v>
      </c>
    </row>
    <row r="1694" spans="1:12" x14ac:dyDescent="0.25">
      <c r="A1694" s="1">
        <v>41968</v>
      </c>
      <c r="B1694" s="2">
        <f t="shared" si="82"/>
        <v>2014</v>
      </c>
      <c r="C1694" s="2">
        <f t="shared" si="80"/>
        <v>11</v>
      </c>
      <c r="D1694" t="s">
        <v>689</v>
      </c>
      <c r="E1694" t="s">
        <v>10</v>
      </c>
      <c r="F1694" t="s">
        <v>39</v>
      </c>
      <c r="G1694" t="s">
        <v>52</v>
      </c>
      <c r="H1694" t="s">
        <v>1199</v>
      </c>
      <c r="I1694">
        <v>24.67</v>
      </c>
      <c r="J1694">
        <v>3</v>
      </c>
      <c r="K1694">
        <v>0</v>
      </c>
      <c r="L1694" t="str">
        <f t="shared" si="81"/>
        <v>Break-Even</v>
      </c>
    </row>
    <row r="1695" spans="1:12" x14ac:dyDescent="0.25">
      <c r="A1695" s="1">
        <v>41968</v>
      </c>
      <c r="B1695" s="2">
        <f t="shared" si="82"/>
        <v>2014</v>
      </c>
      <c r="C1695" s="2">
        <f t="shared" si="80"/>
        <v>11</v>
      </c>
      <c r="D1695" t="s">
        <v>689</v>
      </c>
      <c r="E1695" t="s">
        <v>10</v>
      </c>
      <c r="F1695" t="s">
        <v>11</v>
      </c>
      <c r="G1695" t="s">
        <v>16</v>
      </c>
      <c r="H1695" t="s">
        <v>1702</v>
      </c>
      <c r="I1695">
        <v>2.52</v>
      </c>
      <c r="J1695">
        <v>1</v>
      </c>
      <c r="K1695">
        <v>0.88</v>
      </c>
      <c r="L1695" t="str">
        <f t="shared" si="81"/>
        <v>Yes</v>
      </c>
    </row>
    <row r="1696" spans="1:12" x14ac:dyDescent="0.25">
      <c r="A1696" s="1">
        <v>41968</v>
      </c>
      <c r="B1696" s="2">
        <f t="shared" si="82"/>
        <v>2014</v>
      </c>
      <c r="C1696" s="2">
        <f t="shared" si="80"/>
        <v>11</v>
      </c>
      <c r="D1696" t="s">
        <v>689</v>
      </c>
      <c r="E1696" t="s">
        <v>10</v>
      </c>
      <c r="F1696" t="s">
        <v>34</v>
      </c>
      <c r="G1696" t="s">
        <v>145</v>
      </c>
      <c r="H1696" t="s">
        <v>1703</v>
      </c>
      <c r="I1696">
        <v>1218.74</v>
      </c>
      <c r="J1696">
        <v>5</v>
      </c>
      <c r="K1696">
        <v>-121.87</v>
      </c>
      <c r="L1696" t="str">
        <f t="shared" si="81"/>
        <v>No</v>
      </c>
    </row>
    <row r="1697" spans="1:12" x14ac:dyDescent="0.25">
      <c r="A1697" s="1">
        <v>41968</v>
      </c>
      <c r="B1697" s="2">
        <f t="shared" si="82"/>
        <v>2014</v>
      </c>
      <c r="C1697" s="2">
        <f t="shared" si="80"/>
        <v>11</v>
      </c>
      <c r="D1697" t="s">
        <v>689</v>
      </c>
      <c r="E1697" t="s">
        <v>10</v>
      </c>
      <c r="F1697" t="s">
        <v>11</v>
      </c>
      <c r="G1697" t="s">
        <v>16</v>
      </c>
      <c r="H1697" t="s">
        <v>1704</v>
      </c>
      <c r="I1697">
        <v>5.9</v>
      </c>
      <c r="J1697">
        <v>2</v>
      </c>
      <c r="K1697">
        <v>1.99</v>
      </c>
      <c r="L1697" t="str">
        <f t="shared" si="81"/>
        <v>Yes</v>
      </c>
    </row>
    <row r="1698" spans="1:12" x14ac:dyDescent="0.25">
      <c r="A1698" s="1">
        <v>41968</v>
      </c>
      <c r="B1698" s="2">
        <f t="shared" si="82"/>
        <v>2014</v>
      </c>
      <c r="C1698" s="2">
        <f t="shared" si="80"/>
        <v>11</v>
      </c>
      <c r="D1698" t="s">
        <v>689</v>
      </c>
      <c r="E1698" t="s">
        <v>10</v>
      </c>
      <c r="F1698" t="s">
        <v>11</v>
      </c>
      <c r="G1698" t="s">
        <v>12</v>
      </c>
      <c r="H1698" t="s">
        <v>45</v>
      </c>
      <c r="I1698">
        <v>15.7</v>
      </c>
      <c r="J1698">
        <v>3</v>
      </c>
      <c r="K1698">
        <v>5.0999999999999996</v>
      </c>
      <c r="L1698" t="str">
        <f t="shared" si="81"/>
        <v>Yes</v>
      </c>
    </row>
    <row r="1699" spans="1:12" x14ac:dyDescent="0.25">
      <c r="A1699" s="1">
        <v>41968</v>
      </c>
      <c r="B1699" s="2">
        <f t="shared" si="82"/>
        <v>2014</v>
      </c>
      <c r="C1699" s="2">
        <f t="shared" si="80"/>
        <v>11</v>
      </c>
      <c r="D1699" t="s">
        <v>689</v>
      </c>
      <c r="E1699" t="s">
        <v>10</v>
      </c>
      <c r="F1699" t="s">
        <v>34</v>
      </c>
      <c r="G1699" t="s">
        <v>47</v>
      </c>
      <c r="H1699" t="s">
        <v>214</v>
      </c>
      <c r="I1699">
        <v>6.1</v>
      </c>
      <c r="J1699">
        <v>3</v>
      </c>
      <c r="K1699">
        <v>-3.96</v>
      </c>
      <c r="L1699" t="str">
        <f t="shared" si="81"/>
        <v>No</v>
      </c>
    </row>
    <row r="1700" spans="1:12" x14ac:dyDescent="0.25">
      <c r="A1700" s="1">
        <v>41968</v>
      </c>
      <c r="B1700" s="2">
        <f t="shared" si="82"/>
        <v>2014</v>
      </c>
      <c r="C1700" s="2">
        <f t="shared" si="80"/>
        <v>11</v>
      </c>
      <c r="D1700" t="s">
        <v>1705</v>
      </c>
      <c r="E1700" t="s">
        <v>1529</v>
      </c>
      <c r="F1700" t="s">
        <v>34</v>
      </c>
      <c r="G1700" t="s">
        <v>47</v>
      </c>
      <c r="H1700" t="s">
        <v>86</v>
      </c>
      <c r="I1700">
        <v>52.96</v>
      </c>
      <c r="J1700">
        <v>2</v>
      </c>
      <c r="K1700">
        <v>20.12</v>
      </c>
      <c r="L1700" t="str">
        <f t="shared" si="81"/>
        <v>Yes</v>
      </c>
    </row>
    <row r="1701" spans="1:12" x14ac:dyDescent="0.25">
      <c r="A1701" s="1">
        <v>41968</v>
      </c>
      <c r="B1701" s="2">
        <f t="shared" si="82"/>
        <v>2014</v>
      </c>
      <c r="C1701" s="2">
        <f t="shared" si="80"/>
        <v>11</v>
      </c>
      <c r="D1701" t="s">
        <v>401</v>
      </c>
      <c r="E1701" t="s">
        <v>149</v>
      </c>
      <c r="F1701" t="s">
        <v>11</v>
      </c>
      <c r="G1701" t="s">
        <v>18</v>
      </c>
      <c r="H1701" t="s">
        <v>795</v>
      </c>
      <c r="I1701">
        <v>1117.92</v>
      </c>
      <c r="J1701">
        <v>4</v>
      </c>
      <c r="K1701">
        <v>55.9</v>
      </c>
      <c r="L1701" t="str">
        <f t="shared" si="81"/>
        <v>Yes</v>
      </c>
    </row>
    <row r="1702" spans="1:12" x14ac:dyDescent="0.25">
      <c r="A1702" s="1">
        <v>41968</v>
      </c>
      <c r="B1702" s="2">
        <f t="shared" si="82"/>
        <v>2014</v>
      </c>
      <c r="C1702" s="2">
        <f t="shared" si="80"/>
        <v>11</v>
      </c>
      <c r="D1702" t="s">
        <v>401</v>
      </c>
      <c r="E1702" t="s">
        <v>149</v>
      </c>
      <c r="F1702" t="s">
        <v>34</v>
      </c>
      <c r="G1702" t="s">
        <v>74</v>
      </c>
      <c r="H1702" t="s">
        <v>1706</v>
      </c>
      <c r="I1702">
        <v>275.95</v>
      </c>
      <c r="J1702">
        <v>3</v>
      </c>
      <c r="K1702">
        <v>-37.94</v>
      </c>
      <c r="L1702" t="str">
        <f t="shared" si="81"/>
        <v>No</v>
      </c>
    </row>
    <row r="1703" spans="1:12" x14ac:dyDescent="0.25">
      <c r="A1703" s="1">
        <v>41968</v>
      </c>
      <c r="B1703" s="2">
        <f t="shared" si="82"/>
        <v>2014</v>
      </c>
      <c r="C1703" s="2">
        <f t="shared" si="80"/>
        <v>11</v>
      </c>
      <c r="D1703" t="s">
        <v>509</v>
      </c>
      <c r="E1703" t="s">
        <v>91</v>
      </c>
      <c r="F1703" t="s">
        <v>11</v>
      </c>
      <c r="G1703" t="s">
        <v>24</v>
      </c>
      <c r="H1703" t="s">
        <v>147</v>
      </c>
      <c r="I1703">
        <v>51.02</v>
      </c>
      <c r="J1703">
        <v>7</v>
      </c>
      <c r="K1703">
        <v>8.2899999999999991</v>
      </c>
      <c r="L1703" t="str">
        <f t="shared" si="81"/>
        <v>Yes</v>
      </c>
    </row>
    <row r="1704" spans="1:12" x14ac:dyDescent="0.25">
      <c r="A1704" s="1">
        <v>41968</v>
      </c>
      <c r="B1704" s="2">
        <f t="shared" si="82"/>
        <v>2014</v>
      </c>
      <c r="C1704" s="2">
        <f t="shared" si="80"/>
        <v>11</v>
      </c>
      <c r="D1704" t="s">
        <v>289</v>
      </c>
      <c r="E1704" t="s">
        <v>27</v>
      </c>
      <c r="F1704" t="s">
        <v>39</v>
      </c>
      <c r="G1704" t="s">
        <v>40</v>
      </c>
      <c r="H1704" t="s">
        <v>1707</v>
      </c>
      <c r="I1704">
        <v>539.91999999999996</v>
      </c>
      <c r="J1704">
        <v>5</v>
      </c>
      <c r="K1704">
        <v>47.24</v>
      </c>
      <c r="L1704" t="str">
        <f t="shared" si="81"/>
        <v>Yes</v>
      </c>
    </row>
    <row r="1705" spans="1:12" x14ac:dyDescent="0.25">
      <c r="A1705" s="1">
        <v>41968</v>
      </c>
      <c r="B1705" s="2">
        <f t="shared" si="82"/>
        <v>2014</v>
      </c>
      <c r="C1705" s="2">
        <f t="shared" si="80"/>
        <v>11</v>
      </c>
      <c r="D1705" t="s">
        <v>289</v>
      </c>
      <c r="E1705" t="s">
        <v>27</v>
      </c>
      <c r="F1705" t="s">
        <v>34</v>
      </c>
      <c r="G1705" t="s">
        <v>35</v>
      </c>
      <c r="H1705" t="s">
        <v>1072</v>
      </c>
      <c r="I1705">
        <v>725.34</v>
      </c>
      <c r="J1705">
        <v>4</v>
      </c>
      <c r="K1705">
        <v>54.4</v>
      </c>
      <c r="L1705" t="str">
        <f t="shared" si="81"/>
        <v>Yes</v>
      </c>
    </row>
    <row r="1706" spans="1:12" x14ac:dyDescent="0.25">
      <c r="A1706" s="1">
        <v>41968</v>
      </c>
      <c r="B1706" s="2">
        <f t="shared" si="82"/>
        <v>2014</v>
      </c>
      <c r="C1706" s="2">
        <f t="shared" si="80"/>
        <v>11</v>
      </c>
      <c r="D1706" t="s">
        <v>289</v>
      </c>
      <c r="E1706" t="s">
        <v>27</v>
      </c>
      <c r="F1706" t="s">
        <v>11</v>
      </c>
      <c r="G1706" t="s">
        <v>24</v>
      </c>
      <c r="H1706" t="s">
        <v>207</v>
      </c>
      <c r="I1706">
        <v>7.44</v>
      </c>
      <c r="J1706">
        <v>3</v>
      </c>
      <c r="K1706">
        <v>2.6</v>
      </c>
      <c r="L1706" t="str">
        <f t="shared" si="81"/>
        <v>Yes</v>
      </c>
    </row>
    <row r="1707" spans="1:12" x14ac:dyDescent="0.25">
      <c r="A1707" s="1">
        <v>41969</v>
      </c>
      <c r="B1707" s="2">
        <f t="shared" si="82"/>
        <v>2014</v>
      </c>
      <c r="C1707" s="2">
        <f t="shared" si="80"/>
        <v>11</v>
      </c>
      <c r="D1707" t="s">
        <v>857</v>
      </c>
      <c r="E1707" t="s">
        <v>10</v>
      </c>
      <c r="F1707" t="s">
        <v>34</v>
      </c>
      <c r="G1707" t="s">
        <v>47</v>
      </c>
      <c r="H1707" t="s">
        <v>104</v>
      </c>
      <c r="I1707">
        <v>19.3</v>
      </c>
      <c r="J1707">
        <v>5</v>
      </c>
      <c r="K1707">
        <v>-14.48</v>
      </c>
      <c r="L1707" t="str">
        <f t="shared" si="81"/>
        <v>No</v>
      </c>
    </row>
    <row r="1708" spans="1:12" x14ac:dyDescent="0.25">
      <c r="A1708" s="1">
        <v>41969</v>
      </c>
      <c r="B1708" s="2">
        <f t="shared" si="82"/>
        <v>2014</v>
      </c>
      <c r="C1708" s="2">
        <f t="shared" si="80"/>
        <v>11</v>
      </c>
      <c r="D1708" t="s">
        <v>848</v>
      </c>
      <c r="E1708" t="s">
        <v>91</v>
      </c>
      <c r="F1708" t="s">
        <v>11</v>
      </c>
      <c r="G1708" t="s">
        <v>12</v>
      </c>
      <c r="H1708" t="s">
        <v>836</v>
      </c>
      <c r="I1708">
        <v>15.55</v>
      </c>
      <c r="J1708">
        <v>3</v>
      </c>
      <c r="K1708">
        <v>5.44</v>
      </c>
      <c r="L1708" t="str">
        <f t="shared" si="81"/>
        <v>Yes</v>
      </c>
    </row>
    <row r="1709" spans="1:12" x14ac:dyDescent="0.25">
      <c r="A1709" s="1">
        <v>41969</v>
      </c>
      <c r="B1709" s="2">
        <f t="shared" si="82"/>
        <v>2014</v>
      </c>
      <c r="C1709" s="2">
        <f t="shared" si="80"/>
        <v>11</v>
      </c>
      <c r="D1709" t="s">
        <v>848</v>
      </c>
      <c r="E1709" t="s">
        <v>91</v>
      </c>
      <c r="F1709" t="s">
        <v>11</v>
      </c>
      <c r="G1709" t="s">
        <v>18</v>
      </c>
      <c r="H1709" t="s">
        <v>860</v>
      </c>
      <c r="I1709">
        <v>669.08</v>
      </c>
      <c r="J1709">
        <v>5</v>
      </c>
      <c r="K1709">
        <v>-167.27</v>
      </c>
      <c r="L1709" t="str">
        <f t="shared" si="81"/>
        <v>No</v>
      </c>
    </row>
    <row r="1710" spans="1:12" x14ac:dyDescent="0.25">
      <c r="A1710" s="1">
        <v>41969</v>
      </c>
      <c r="B1710" s="2">
        <f t="shared" si="82"/>
        <v>2014</v>
      </c>
      <c r="C1710" s="2">
        <f t="shared" si="80"/>
        <v>11</v>
      </c>
      <c r="D1710" t="s">
        <v>848</v>
      </c>
      <c r="E1710" t="s">
        <v>91</v>
      </c>
      <c r="F1710" t="s">
        <v>39</v>
      </c>
      <c r="G1710" t="s">
        <v>40</v>
      </c>
      <c r="H1710" t="s">
        <v>1101</v>
      </c>
      <c r="I1710">
        <v>438.34</v>
      </c>
      <c r="J1710">
        <v>4</v>
      </c>
      <c r="K1710">
        <v>-87.67</v>
      </c>
      <c r="L1710" t="str">
        <f t="shared" si="81"/>
        <v>No</v>
      </c>
    </row>
    <row r="1711" spans="1:12" x14ac:dyDescent="0.25">
      <c r="A1711" s="1">
        <v>41969</v>
      </c>
      <c r="B1711" s="2">
        <f t="shared" si="82"/>
        <v>2014</v>
      </c>
      <c r="C1711" s="2">
        <f t="shared" si="80"/>
        <v>11</v>
      </c>
      <c r="D1711" t="s">
        <v>1497</v>
      </c>
      <c r="E1711" t="s">
        <v>27</v>
      </c>
      <c r="F1711" t="s">
        <v>11</v>
      </c>
      <c r="G1711" t="s">
        <v>12</v>
      </c>
      <c r="H1711" t="s">
        <v>1601</v>
      </c>
      <c r="I1711">
        <v>81.98</v>
      </c>
      <c r="J1711">
        <v>2</v>
      </c>
      <c r="K1711">
        <v>40.17</v>
      </c>
      <c r="L1711" t="str">
        <f t="shared" si="81"/>
        <v>Yes</v>
      </c>
    </row>
    <row r="1712" spans="1:12" x14ac:dyDescent="0.25">
      <c r="A1712" s="1">
        <v>41969</v>
      </c>
      <c r="B1712" s="2">
        <f t="shared" si="82"/>
        <v>2014</v>
      </c>
      <c r="C1712" s="2">
        <f t="shared" si="80"/>
        <v>11</v>
      </c>
      <c r="D1712" t="s">
        <v>1475</v>
      </c>
      <c r="E1712" t="s">
        <v>149</v>
      </c>
      <c r="F1712" t="s">
        <v>39</v>
      </c>
      <c r="G1712" t="s">
        <v>40</v>
      </c>
      <c r="H1712" t="s">
        <v>1708</v>
      </c>
      <c r="I1712">
        <v>279.95999999999998</v>
      </c>
      <c r="J1712">
        <v>4</v>
      </c>
      <c r="K1712">
        <v>78.39</v>
      </c>
      <c r="L1712" t="str">
        <f t="shared" si="81"/>
        <v>Yes</v>
      </c>
    </row>
    <row r="1713" spans="1:12" x14ac:dyDescent="0.25">
      <c r="A1713" s="1">
        <v>41969</v>
      </c>
      <c r="B1713" s="2">
        <f t="shared" si="82"/>
        <v>2014</v>
      </c>
      <c r="C1713" s="2">
        <f t="shared" si="80"/>
        <v>11</v>
      </c>
      <c r="D1713" t="s">
        <v>1475</v>
      </c>
      <c r="E1713" t="s">
        <v>149</v>
      </c>
      <c r="F1713" t="s">
        <v>11</v>
      </c>
      <c r="G1713" t="s">
        <v>20</v>
      </c>
      <c r="H1713" t="s">
        <v>631</v>
      </c>
      <c r="I1713">
        <v>12.91</v>
      </c>
      <c r="J1713">
        <v>3</v>
      </c>
      <c r="K1713">
        <v>4.68</v>
      </c>
      <c r="L1713" t="str">
        <f t="shared" si="81"/>
        <v>Yes</v>
      </c>
    </row>
    <row r="1714" spans="1:12" x14ac:dyDescent="0.25">
      <c r="A1714" s="1">
        <v>41969</v>
      </c>
      <c r="B1714" s="2">
        <f t="shared" si="82"/>
        <v>2014</v>
      </c>
      <c r="C1714" s="2">
        <f t="shared" si="80"/>
        <v>11</v>
      </c>
      <c r="D1714" t="s">
        <v>1475</v>
      </c>
      <c r="E1714" t="s">
        <v>149</v>
      </c>
      <c r="F1714" t="s">
        <v>11</v>
      </c>
      <c r="G1714" t="s">
        <v>20</v>
      </c>
      <c r="H1714" t="s">
        <v>203</v>
      </c>
      <c r="I1714">
        <v>17.09</v>
      </c>
      <c r="J1714">
        <v>4</v>
      </c>
      <c r="K1714">
        <v>5.77</v>
      </c>
      <c r="L1714" t="str">
        <f t="shared" si="81"/>
        <v>Yes</v>
      </c>
    </row>
    <row r="1715" spans="1:12" x14ac:dyDescent="0.25">
      <c r="A1715" s="1">
        <v>41969</v>
      </c>
      <c r="B1715" s="2">
        <f t="shared" si="82"/>
        <v>2014</v>
      </c>
      <c r="C1715" s="2">
        <f t="shared" si="80"/>
        <v>11</v>
      </c>
      <c r="D1715" t="s">
        <v>1475</v>
      </c>
      <c r="E1715" t="s">
        <v>149</v>
      </c>
      <c r="F1715" t="s">
        <v>11</v>
      </c>
      <c r="G1715" t="s">
        <v>16</v>
      </c>
      <c r="H1715" t="s">
        <v>1709</v>
      </c>
      <c r="I1715">
        <v>93.15</v>
      </c>
      <c r="J1715">
        <v>9</v>
      </c>
      <c r="K1715">
        <v>44.71</v>
      </c>
      <c r="L1715" t="str">
        <f t="shared" si="81"/>
        <v>Yes</v>
      </c>
    </row>
    <row r="1716" spans="1:12" x14ac:dyDescent="0.25">
      <c r="A1716" s="1">
        <v>41969</v>
      </c>
      <c r="B1716" s="2">
        <f t="shared" si="82"/>
        <v>2014</v>
      </c>
      <c r="C1716" s="2">
        <f t="shared" si="80"/>
        <v>11</v>
      </c>
      <c r="D1716" t="s">
        <v>1475</v>
      </c>
      <c r="E1716" t="s">
        <v>149</v>
      </c>
      <c r="F1716" t="s">
        <v>11</v>
      </c>
      <c r="G1716" t="s">
        <v>16</v>
      </c>
      <c r="H1716" t="s">
        <v>584</v>
      </c>
      <c r="I1716">
        <v>11.52</v>
      </c>
      <c r="J1716">
        <v>4</v>
      </c>
      <c r="K1716">
        <v>5.64</v>
      </c>
      <c r="L1716" t="str">
        <f t="shared" si="81"/>
        <v>Yes</v>
      </c>
    </row>
    <row r="1717" spans="1:12" x14ac:dyDescent="0.25">
      <c r="A1717" s="1">
        <v>41969</v>
      </c>
      <c r="B1717" s="2">
        <f t="shared" si="82"/>
        <v>2014</v>
      </c>
      <c r="C1717" s="2">
        <f t="shared" si="80"/>
        <v>11</v>
      </c>
      <c r="D1717" t="s">
        <v>1483</v>
      </c>
      <c r="E1717" t="s">
        <v>27</v>
      </c>
      <c r="F1717" t="s">
        <v>11</v>
      </c>
      <c r="G1717" t="s">
        <v>20</v>
      </c>
      <c r="H1717" t="s">
        <v>205</v>
      </c>
      <c r="I1717">
        <v>4.32</v>
      </c>
      <c r="J1717">
        <v>3</v>
      </c>
      <c r="K1717">
        <v>1.51</v>
      </c>
      <c r="L1717" t="str">
        <f t="shared" si="81"/>
        <v>Yes</v>
      </c>
    </row>
    <row r="1718" spans="1:12" x14ac:dyDescent="0.25">
      <c r="A1718" s="1">
        <v>41969</v>
      </c>
      <c r="B1718" s="2">
        <f t="shared" si="82"/>
        <v>2014</v>
      </c>
      <c r="C1718" s="2">
        <f t="shared" si="80"/>
        <v>11</v>
      </c>
      <c r="D1718" t="s">
        <v>1483</v>
      </c>
      <c r="E1718" t="s">
        <v>27</v>
      </c>
      <c r="F1718" t="s">
        <v>11</v>
      </c>
      <c r="G1718" t="s">
        <v>12</v>
      </c>
      <c r="H1718" t="s">
        <v>1710</v>
      </c>
      <c r="I1718">
        <v>14.94</v>
      </c>
      <c r="J1718">
        <v>3</v>
      </c>
      <c r="K1718">
        <v>7.02</v>
      </c>
      <c r="L1718" t="str">
        <f t="shared" si="81"/>
        <v>Yes</v>
      </c>
    </row>
    <row r="1719" spans="1:12" x14ac:dyDescent="0.25">
      <c r="A1719" s="1">
        <v>41969</v>
      </c>
      <c r="B1719" s="2">
        <f t="shared" si="82"/>
        <v>2014</v>
      </c>
      <c r="C1719" s="2">
        <f t="shared" si="80"/>
        <v>11</v>
      </c>
      <c r="D1719" t="s">
        <v>1483</v>
      </c>
      <c r="E1719" t="s">
        <v>27</v>
      </c>
      <c r="F1719" t="s">
        <v>11</v>
      </c>
      <c r="G1719" t="s">
        <v>92</v>
      </c>
      <c r="H1719" t="s">
        <v>93</v>
      </c>
      <c r="I1719">
        <v>40.54</v>
      </c>
      <c r="J1719">
        <v>2</v>
      </c>
      <c r="K1719">
        <v>11.35</v>
      </c>
      <c r="L1719" t="str">
        <f t="shared" si="81"/>
        <v>Yes</v>
      </c>
    </row>
    <row r="1720" spans="1:12" x14ac:dyDescent="0.25">
      <c r="A1720" s="1">
        <v>41969</v>
      </c>
      <c r="B1720" s="2">
        <f t="shared" si="82"/>
        <v>2014</v>
      </c>
      <c r="C1720" s="2">
        <f t="shared" si="80"/>
        <v>11</v>
      </c>
      <c r="D1720" t="s">
        <v>1483</v>
      </c>
      <c r="E1720" t="s">
        <v>27</v>
      </c>
      <c r="F1720" t="s">
        <v>11</v>
      </c>
      <c r="G1720" t="s">
        <v>20</v>
      </c>
      <c r="H1720" t="s">
        <v>865</v>
      </c>
      <c r="I1720">
        <v>7.31</v>
      </c>
      <c r="J1720">
        <v>1</v>
      </c>
      <c r="K1720">
        <v>2.56</v>
      </c>
      <c r="L1720" t="str">
        <f t="shared" si="81"/>
        <v>Yes</v>
      </c>
    </row>
    <row r="1721" spans="1:12" x14ac:dyDescent="0.25">
      <c r="A1721" s="1">
        <v>41970</v>
      </c>
      <c r="B1721" s="2">
        <f t="shared" si="82"/>
        <v>2014</v>
      </c>
      <c r="C1721" s="2">
        <f t="shared" si="80"/>
        <v>11</v>
      </c>
      <c r="D1721" t="s">
        <v>902</v>
      </c>
      <c r="E1721" t="s">
        <v>149</v>
      </c>
      <c r="F1721" t="s">
        <v>11</v>
      </c>
      <c r="G1721" t="s">
        <v>43</v>
      </c>
      <c r="H1721" t="s">
        <v>160</v>
      </c>
      <c r="I1721">
        <v>3.76</v>
      </c>
      <c r="J1721">
        <v>2</v>
      </c>
      <c r="K1721">
        <v>1.32</v>
      </c>
      <c r="L1721" t="str">
        <f t="shared" si="81"/>
        <v>Yes</v>
      </c>
    </row>
    <row r="1722" spans="1:12" x14ac:dyDescent="0.25">
      <c r="A1722" s="1">
        <v>41970</v>
      </c>
      <c r="B1722" s="2">
        <f t="shared" si="82"/>
        <v>2014</v>
      </c>
      <c r="C1722" s="2">
        <f t="shared" si="80"/>
        <v>11</v>
      </c>
      <c r="D1722" t="s">
        <v>29</v>
      </c>
      <c r="E1722" t="s">
        <v>149</v>
      </c>
      <c r="F1722" t="s">
        <v>34</v>
      </c>
      <c r="G1722" t="s">
        <v>47</v>
      </c>
      <c r="H1722" t="s">
        <v>1711</v>
      </c>
      <c r="I1722">
        <v>199.9</v>
      </c>
      <c r="J1722">
        <v>5</v>
      </c>
      <c r="K1722">
        <v>39.979999999999997</v>
      </c>
      <c r="L1722" t="str">
        <f t="shared" si="81"/>
        <v>Yes</v>
      </c>
    </row>
    <row r="1723" spans="1:12" x14ac:dyDescent="0.25">
      <c r="A1723" s="1">
        <v>41971</v>
      </c>
      <c r="B1723" s="2">
        <f t="shared" si="82"/>
        <v>2014</v>
      </c>
      <c r="C1723" s="2">
        <f t="shared" si="80"/>
        <v>11</v>
      </c>
      <c r="D1723" t="s">
        <v>1712</v>
      </c>
      <c r="E1723" t="s">
        <v>488</v>
      </c>
      <c r="F1723" t="s">
        <v>11</v>
      </c>
      <c r="G1723" t="s">
        <v>24</v>
      </c>
      <c r="H1723" t="s">
        <v>1713</v>
      </c>
      <c r="I1723">
        <v>14.67</v>
      </c>
      <c r="J1723">
        <v>3</v>
      </c>
      <c r="K1723">
        <v>3.96</v>
      </c>
      <c r="L1723" t="str">
        <f t="shared" si="81"/>
        <v>Yes</v>
      </c>
    </row>
    <row r="1724" spans="1:12" x14ac:dyDescent="0.25">
      <c r="A1724" s="1">
        <v>41971</v>
      </c>
      <c r="B1724" s="2">
        <f t="shared" si="82"/>
        <v>2014</v>
      </c>
      <c r="C1724" s="2">
        <f t="shared" si="80"/>
        <v>11</v>
      </c>
      <c r="D1724" t="s">
        <v>1714</v>
      </c>
      <c r="E1724" t="s">
        <v>149</v>
      </c>
      <c r="F1724" t="s">
        <v>11</v>
      </c>
      <c r="G1724" t="s">
        <v>20</v>
      </c>
      <c r="H1724" t="s">
        <v>96</v>
      </c>
      <c r="I1724">
        <v>17.25</v>
      </c>
      <c r="J1724">
        <v>2</v>
      </c>
      <c r="K1724">
        <v>6.04</v>
      </c>
      <c r="L1724" t="str">
        <f t="shared" si="81"/>
        <v>Yes</v>
      </c>
    </row>
    <row r="1725" spans="1:12" x14ac:dyDescent="0.25">
      <c r="A1725" s="1">
        <v>41971</v>
      </c>
      <c r="B1725" s="2">
        <f t="shared" si="82"/>
        <v>2014</v>
      </c>
      <c r="C1725" s="2">
        <f t="shared" si="80"/>
        <v>11</v>
      </c>
      <c r="D1725" t="s">
        <v>61</v>
      </c>
      <c r="E1725" t="s">
        <v>70</v>
      </c>
      <c r="F1725" t="s">
        <v>34</v>
      </c>
      <c r="G1725" t="s">
        <v>47</v>
      </c>
      <c r="H1725" t="s">
        <v>1715</v>
      </c>
      <c r="I1725">
        <v>397.6</v>
      </c>
      <c r="J1725">
        <v>5</v>
      </c>
      <c r="K1725">
        <v>43.74</v>
      </c>
      <c r="L1725" t="str">
        <f t="shared" si="81"/>
        <v>Yes</v>
      </c>
    </row>
    <row r="1726" spans="1:12" x14ac:dyDescent="0.25">
      <c r="A1726" s="1">
        <v>41971</v>
      </c>
      <c r="B1726" s="2">
        <f t="shared" si="82"/>
        <v>2014</v>
      </c>
      <c r="C1726" s="2">
        <f t="shared" si="80"/>
        <v>11</v>
      </c>
      <c r="D1726" t="s">
        <v>61</v>
      </c>
      <c r="E1726" t="s">
        <v>70</v>
      </c>
      <c r="F1726" t="s">
        <v>11</v>
      </c>
      <c r="G1726" t="s">
        <v>12</v>
      </c>
      <c r="H1726" t="s">
        <v>621</v>
      </c>
      <c r="I1726">
        <v>85.96</v>
      </c>
      <c r="J1726">
        <v>7</v>
      </c>
      <c r="K1726">
        <v>40.4</v>
      </c>
      <c r="L1726" t="str">
        <f t="shared" si="81"/>
        <v>Yes</v>
      </c>
    </row>
    <row r="1727" spans="1:12" x14ac:dyDescent="0.25">
      <c r="A1727" s="1">
        <v>41971</v>
      </c>
      <c r="B1727" s="2">
        <f t="shared" si="82"/>
        <v>2014</v>
      </c>
      <c r="C1727" s="2">
        <f t="shared" si="80"/>
        <v>11</v>
      </c>
      <c r="D1727" t="s">
        <v>61</v>
      </c>
      <c r="E1727" t="s">
        <v>70</v>
      </c>
      <c r="F1727" t="s">
        <v>11</v>
      </c>
      <c r="G1727" t="s">
        <v>24</v>
      </c>
      <c r="H1727" t="s">
        <v>459</v>
      </c>
      <c r="I1727">
        <v>13.12</v>
      </c>
      <c r="J1727">
        <v>4</v>
      </c>
      <c r="K1727">
        <v>4.33</v>
      </c>
      <c r="L1727" t="str">
        <f t="shared" si="81"/>
        <v>Yes</v>
      </c>
    </row>
    <row r="1728" spans="1:12" x14ac:dyDescent="0.25">
      <c r="A1728" s="1">
        <v>41971</v>
      </c>
      <c r="B1728" s="2">
        <f t="shared" si="82"/>
        <v>2014</v>
      </c>
      <c r="C1728" s="2">
        <f t="shared" si="80"/>
        <v>11</v>
      </c>
      <c r="D1728" t="s">
        <v>61</v>
      </c>
      <c r="E1728" t="s">
        <v>70</v>
      </c>
      <c r="F1728" t="s">
        <v>11</v>
      </c>
      <c r="G1728" t="s">
        <v>20</v>
      </c>
      <c r="H1728" t="s">
        <v>330</v>
      </c>
      <c r="I1728">
        <v>45.66</v>
      </c>
      <c r="J1728">
        <v>3</v>
      </c>
      <c r="K1728">
        <v>22.37</v>
      </c>
      <c r="L1728" t="str">
        <f t="shared" si="81"/>
        <v>Yes</v>
      </c>
    </row>
    <row r="1729" spans="1:12" x14ac:dyDescent="0.25">
      <c r="A1729" s="1">
        <v>41971</v>
      </c>
      <c r="B1729" s="2">
        <f t="shared" si="82"/>
        <v>2014</v>
      </c>
      <c r="C1729" s="2">
        <f t="shared" si="80"/>
        <v>11</v>
      </c>
      <c r="D1729" t="s">
        <v>1115</v>
      </c>
      <c r="E1729" t="s">
        <v>27</v>
      </c>
      <c r="F1729" t="s">
        <v>11</v>
      </c>
      <c r="G1729" t="s">
        <v>200</v>
      </c>
      <c r="H1729" t="s">
        <v>807</v>
      </c>
      <c r="I1729">
        <v>7.36</v>
      </c>
      <c r="J1729">
        <v>2</v>
      </c>
      <c r="K1729">
        <v>0.15</v>
      </c>
      <c r="L1729" t="str">
        <f t="shared" si="81"/>
        <v>Yes</v>
      </c>
    </row>
    <row r="1730" spans="1:12" x14ac:dyDescent="0.25">
      <c r="A1730" s="1">
        <v>41971</v>
      </c>
      <c r="B1730" s="2">
        <f t="shared" si="82"/>
        <v>2014</v>
      </c>
      <c r="C1730" s="2">
        <f t="shared" ref="C1730:C1793" si="83">MONTH(A1730)</f>
        <v>11</v>
      </c>
      <c r="D1730" t="s">
        <v>1115</v>
      </c>
      <c r="E1730" t="s">
        <v>27</v>
      </c>
      <c r="F1730" t="s">
        <v>11</v>
      </c>
      <c r="G1730" t="s">
        <v>16</v>
      </c>
      <c r="H1730" t="s">
        <v>1716</v>
      </c>
      <c r="I1730">
        <v>41.4</v>
      </c>
      <c r="J1730">
        <v>4</v>
      </c>
      <c r="K1730">
        <v>19.87</v>
      </c>
      <c r="L1730" t="str">
        <f t="shared" ref="L1730:L1793" si="84">IF(K1730=0,"Break-Even",IF(K1730&gt;0,"Yes","No"))</f>
        <v>Yes</v>
      </c>
    </row>
    <row r="1731" spans="1:12" x14ac:dyDescent="0.25">
      <c r="A1731" s="1">
        <v>41971</v>
      </c>
      <c r="B1731" s="2">
        <f t="shared" si="82"/>
        <v>2014</v>
      </c>
      <c r="C1731" s="2">
        <f t="shared" si="83"/>
        <v>11</v>
      </c>
      <c r="D1731" t="s">
        <v>1115</v>
      </c>
      <c r="E1731" t="s">
        <v>27</v>
      </c>
      <c r="F1731" t="s">
        <v>34</v>
      </c>
      <c r="G1731" t="s">
        <v>74</v>
      </c>
      <c r="H1731" t="s">
        <v>1717</v>
      </c>
      <c r="I1731">
        <v>411.33</v>
      </c>
      <c r="J1731">
        <v>4</v>
      </c>
      <c r="K1731">
        <v>-4.84</v>
      </c>
      <c r="L1731" t="str">
        <f t="shared" si="84"/>
        <v>No</v>
      </c>
    </row>
    <row r="1732" spans="1:12" x14ac:dyDescent="0.25">
      <c r="A1732" s="1">
        <v>41971</v>
      </c>
      <c r="B1732" s="2">
        <f t="shared" si="82"/>
        <v>2014</v>
      </c>
      <c r="C1732" s="2">
        <f t="shared" si="83"/>
        <v>11</v>
      </c>
      <c r="D1732" t="s">
        <v>1023</v>
      </c>
      <c r="E1732" t="s">
        <v>27</v>
      </c>
      <c r="F1732" t="s">
        <v>11</v>
      </c>
      <c r="G1732" t="s">
        <v>92</v>
      </c>
      <c r="H1732" t="s">
        <v>764</v>
      </c>
      <c r="I1732">
        <v>43.68</v>
      </c>
      <c r="J1732">
        <v>3</v>
      </c>
      <c r="K1732">
        <v>11.79</v>
      </c>
      <c r="L1732" t="str">
        <f t="shared" si="84"/>
        <v>Yes</v>
      </c>
    </row>
    <row r="1733" spans="1:12" x14ac:dyDescent="0.25">
      <c r="A1733" s="1">
        <v>41971</v>
      </c>
      <c r="B1733" s="2">
        <f t="shared" si="82"/>
        <v>2014</v>
      </c>
      <c r="C1733" s="2">
        <f t="shared" si="83"/>
        <v>11</v>
      </c>
      <c r="D1733" t="s">
        <v>1023</v>
      </c>
      <c r="E1733" t="s">
        <v>27</v>
      </c>
      <c r="F1733" t="s">
        <v>39</v>
      </c>
      <c r="G1733" t="s">
        <v>52</v>
      </c>
      <c r="H1733" t="s">
        <v>1718</v>
      </c>
      <c r="I1733">
        <v>139.93</v>
      </c>
      <c r="J1733">
        <v>7</v>
      </c>
      <c r="K1733">
        <v>34.979999999999997</v>
      </c>
      <c r="L1733" t="str">
        <f t="shared" si="84"/>
        <v>Yes</v>
      </c>
    </row>
    <row r="1734" spans="1:12" x14ac:dyDescent="0.25">
      <c r="A1734" s="1">
        <v>41971</v>
      </c>
      <c r="B1734" s="2">
        <f t="shared" si="82"/>
        <v>2014</v>
      </c>
      <c r="C1734" s="2">
        <f t="shared" si="83"/>
        <v>11</v>
      </c>
      <c r="D1734" t="s">
        <v>1719</v>
      </c>
      <c r="E1734" t="s">
        <v>10</v>
      </c>
      <c r="F1734" t="s">
        <v>39</v>
      </c>
      <c r="G1734" t="s">
        <v>302</v>
      </c>
      <c r="H1734" t="s">
        <v>1217</v>
      </c>
      <c r="I1734">
        <v>998.85</v>
      </c>
      <c r="J1734">
        <v>5</v>
      </c>
      <c r="K1734">
        <v>-199.77</v>
      </c>
      <c r="L1734" t="str">
        <f t="shared" si="84"/>
        <v>No</v>
      </c>
    </row>
    <row r="1735" spans="1:12" x14ac:dyDescent="0.25">
      <c r="A1735" s="1">
        <v>41971</v>
      </c>
      <c r="B1735" s="2">
        <f t="shared" si="82"/>
        <v>2014</v>
      </c>
      <c r="C1735" s="2">
        <f t="shared" si="83"/>
        <v>11</v>
      </c>
      <c r="D1735" t="s">
        <v>1720</v>
      </c>
      <c r="E1735" t="s">
        <v>129</v>
      </c>
      <c r="F1735" t="s">
        <v>11</v>
      </c>
      <c r="G1735" t="s">
        <v>63</v>
      </c>
      <c r="H1735" t="s">
        <v>1721</v>
      </c>
      <c r="I1735">
        <v>64.02</v>
      </c>
      <c r="J1735">
        <v>6</v>
      </c>
      <c r="K1735">
        <v>29.45</v>
      </c>
      <c r="L1735" t="str">
        <f t="shared" si="84"/>
        <v>Yes</v>
      </c>
    </row>
    <row r="1736" spans="1:12" x14ac:dyDescent="0.25">
      <c r="A1736" s="1">
        <v>41972</v>
      </c>
      <c r="B1736" s="2">
        <f t="shared" si="82"/>
        <v>2014</v>
      </c>
      <c r="C1736" s="2">
        <f t="shared" si="83"/>
        <v>11</v>
      </c>
      <c r="D1736" t="s">
        <v>839</v>
      </c>
      <c r="E1736" t="s">
        <v>23</v>
      </c>
      <c r="F1736" t="s">
        <v>11</v>
      </c>
      <c r="G1736" t="s">
        <v>16</v>
      </c>
      <c r="H1736" t="s">
        <v>582</v>
      </c>
      <c r="I1736">
        <v>5.04</v>
      </c>
      <c r="J1736">
        <v>2</v>
      </c>
      <c r="K1736">
        <v>1.76</v>
      </c>
      <c r="L1736" t="str">
        <f t="shared" si="84"/>
        <v>Yes</v>
      </c>
    </row>
    <row r="1737" spans="1:12" x14ac:dyDescent="0.25">
      <c r="A1737" s="1">
        <v>41972</v>
      </c>
      <c r="B1737" s="2">
        <f t="shared" si="82"/>
        <v>2014</v>
      </c>
      <c r="C1737" s="2">
        <f t="shared" si="83"/>
        <v>11</v>
      </c>
      <c r="D1737" t="s">
        <v>1722</v>
      </c>
      <c r="E1737" t="s">
        <v>15</v>
      </c>
      <c r="F1737" t="s">
        <v>11</v>
      </c>
      <c r="G1737" t="s">
        <v>43</v>
      </c>
      <c r="H1737" t="s">
        <v>160</v>
      </c>
      <c r="I1737">
        <v>12.62</v>
      </c>
      <c r="J1737">
        <v>2</v>
      </c>
      <c r="K1737">
        <v>3.95</v>
      </c>
      <c r="L1737" t="str">
        <f t="shared" si="84"/>
        <v>Yes</v>
      </c>
    </row>
    <row r="1738" spans="1:12" x14ac:dyDescent="0.25">
      <c r="A1738" s="1">
        <v>41972</v>
      </c>
      <c r="B1738" s="2">
        <f t="shared" si="82"/>
        <v>2014</v>
      </c>
      <c r="C1738" s="2">
        <f t="shared" si="83"/>
        <v>11</v>
      </c>
      <c r="D1738" t="s">
        <v>1723</v>
      </c>
      <c r="E1738" t="s">
        <v>27</v>
      </c>
      <c r="F1738" t="s">
        <v>39</v>
      </c>
      <c r="G1738" t="s">
        <v>40</v>
      </c>
      <c r="H1738" t="s">
        <v>898</v>
      </c>
      <c r="I1738">
        <v>575.91999999999996</v>
      </c>
      <c r="J1738">
        <v>2</v>
      </c>
      <c r="K1738">
        <v>71.989999999999995</v>
      </c>
      <c r="L1738" t="str">
        <f t="shared" si="84"/>
        <v>Yes</v>
      </c>
    </row>
    <row r="1739" spans="1:12" x14ac:dyDescent="0.25">
      <c r="A1739" s="1">
        <v>41972</v>
      </c>
      <c r="B1739" s="2">
        <f t="shared" si="82"/>
        <v>2014</v>
      </c>
      <c r="C1739" s="2">
        <f t="shared" si="83"/>
        <v>11</v>
      </c>
      <c r="D1739" t="s">
        <v>1723</v>
      </c>
      <c r="E1739" t="s">
        <v>27</v>
      </c>
      <c r="F1739" t="s">
        <v>11</v>
      </c>
      <c r="G1739" t="s">
        <v>43</v>
      </c>
      <c r="H1739" t="s">
        <v>160</v>
      </c>
      <c r="I1739">
        <v>30.4</v>
      </c>
      <c r="J1739">
        <v>5</v>
      </c>
      <c r="K1739">
        <v>15.2</v>
      </c>
      <c r="L1739" t="str">
        <f t="shared" si="84"/>
        <v>Yes</v>
      </c>
    </row>
    <row r="1740" spans="1:12" x14ac:dyDescent="0.25">
      <c r="A1740" s="1">
        <v>41972</v>
      </c>
      <c r="B1740" s="2">
        <f t="shared" ref="B1740:B1803" si="85">YEAR(A1740)</f>
        <v>2014</v>
      </c>
      <c r="C1740" s="2">
        <f t="shared" si="83"/>
        <v>11</v>
      </c>
      <c r="D1740" t="s">
        <v>953</v>
      </c>
      <c r="E1740" t="s">
        <v>149</v>
      </c>
      <c r="F1740" t="s">
        <v>11</v>
      </c>
      <c r="G1740" t="s">
        <v>16</v>
      </c>
      <c r="H1740" t="s">
        <v>1025</v>
      </c>
      <c r="I1740">
        <v>25.06</v>
      </c>
      <c r="J1740">
        <v>2</v>
      </c>
      <c r="K1740">
        <v>11.78</v>
      </c>
      <c r="L1740" t="str">
        <f t="shared" si="84"/>
        <v>Yes</v>
      </c>
    </row>
    <row r="1741" spans="1:12" x14ac:dyDescent="0.25">
      <c r="A1741" s="1">
        <v>41973</v>
      </c>
      <c r="B1741" s="2">
        <f t="shared" si="85"/>
        <v>2014</v>
      </c>
      <c r="C1741" s="2">
        <f t="shared" si="83"/>
        <v>11</v>
      </c>
      <c r="D1741" t="s">
        <v>1617</v>
      </c>
      <c r="E1741" t="s">
        <v>149</v>
      </c>
      <c r="F1741" t="s">
        <v>11</v>
      </c>
      <c r="G1741" t="s">
        <v>63</v>
      </c>
      <c r="H1741" t="s">
        <v>1724</v>
      </c>
      <c r="I1741">
        <v>62.28</v>
      </c>
      <c r="J1741">
        <v>4</v>
      </c>
      <c r="K1741">
        <v>29.27</v>
      </c>
      <c r="L1741" t="str">
        <f t="shared" si="84"/>
        <v>Yes</v>
      </c>
    </row>
    <row r="1742" spans="1:12" x14ac:dyDescent="0.25">
      <c r="A1742" s="1">
        <v>41973</v>
      </c>
      <c r="B1742" s="2">
        <f t="shared" si="85"/>
        <v>2014</v>
      </c>
      <c r="C1742" s="2">
        <f t="shared" si="83"/>
        <v>11</v>
      </c>
      <c r="D1742" t="s">
        <v>684</v>
      </c>
      <c r="E1742" t="s">
        <v>123</v>
      </c>
      <c r="F1742" t="s">
        <v>11</v>
      </c>
      <c r="G1742" t="s">
        <v>20</v>
      </c>
      <c r="H1742" t="s">
        <v>1577</v>
      </c>
      <c r="I1742">
        <v>6.64</v>
      </c>
      <c r="J1742">
        <v>9</v>
      </c>
      <c r="K1742">
        <v>-4.43</v>
      </c>
      <c r="L1742" t="str">
        <f t="shared" si="84"/>
        <v>No</v>
      </c>
    </row>
    <row r="1743" spans="1:12" x14ac:dyDescent="0.25">
      <c r="A1743" s="1">
        <v>41973</v>
      </c>
      <c r="B1743" s="2">
        <f t="shared" si="85"/>
        <v>2014</v>
      </c>
      <c r="C1743" s="2">
        <f t="shared" si="83"/>
        <v>11</v>
      </c>
      <c r="D1743" t="s">
        <v>953</v>
      </c>
      <c r="E1743" t="s">
        <v>95</v>
      </c>
      <c r="F1743" t="s">
        <v>11</v>
      </c>
      <c r="G1743" t="s">
        <v>200</v>
      </c>
      <c r="H1743" t="s">
        <v>782</v>
      </c>
      <c r="I1743">
        <v>47.99</v>
      </c>
      <c r="J1743">
        <v>7</v>
      </c>
      <c r="K1743">
        <v>3.6</v>
      </c>
      <c r="L1743" t="str">
        <f t="shared" si="84"/>
        <v>Yes</v>
      </c>
    </row>
    <row r="1744" spans="1:12" x14ac:dyDescent="0.25">
      <c r="A1744" s="1">
        <v>41973</v>
      </c>
      <c r="B1744" s="2">
        <f t="shared" si="85"/>
        <v>2014</v>
      </c>
      <c r="C1744" s="2">
        <f t="shared" si="83"/>
        <v>11</v>
      </c>
      <c r="D1744" t="s">
        <v>953</v>
      </c>
      <c r="E1744" t="s">
        <v>95</v>
      </c>
      <c r="F1744" t="s">
        <v>39</v>
      </c>
      <c r="G1744" t="s">
        <v>52</v>
      </c>
      <c r="H1744" t="s">
        <v>1725</v>
      </c>
      <c r="I1744">
        <v>102.24</v>
      </c>
      <c r="J1744">
        <v>4</v>
      </c>
      <c r="K1744">
        <v>-16.61</v>
      </c>
      <c r="L1744" t="str">
        <f t="shared" si="84"/>
        <v>No</v>
      </c>
    </row>
    <row r="1745" spans="1:12" x14ac:dyDescent="0.25">
      <c r="A1745" s="1">
        <v>41975</v>
      </c>
      <c r="B1745" s="2">
        <f t="shared" si="85"/>
        <v>2014</v>
      </c>
      <c r="C1745" s="2">
        <f t="shared" si="83"/>
        <v>12</v>
      </c>
      <c r="D1745" t="s">
        <v>193</v>
      </c>
      <c r="E1745" t="s">
        <v>27</v>
      </c>
      <c r="F1745" t="s">
        <v>34</v>
      </c>
      <c r="G1745" t="s">
        <v>35</v>
      </c>
      <c r="H1745" t="s">
        <v>194</v>
      </c>
      <c r="I1745">
        <v>129.57</v>
      </c>
      <c r="J1745">
        <v>2</v>
      </c>
      <c r="K1745">
        <v>-24.29</v>
      </c>
      <c r="L1745" t="str">
        <f t="shared" si="84"/>
        <v>No</v>
      </c>
    </row>
    <row r="1746" spans="1:12" x14ac:dyDescent="0.25">
      <c r="A1746" s="1">
        <v>41977</v>
      </c>
      <c r="B1746" s="2">
        <f t="shared" si="85"/>
        <v>2014</v>
      </c>
      <c r="C1746" s="2">
        <f t="shared" si="83"/>
        <v>12</v>
      </c>
      <c r="D1746" t="s">
        <v>519</v>
      </c>
      <c r="E1746" t="s">
        <v>27</v>
      </c>
      <c r="F1746" t="s">
        <v>39</v>
      </c>
      <c r="G1746" t="s">
        <v>40</v>
      </c>
      <c r="H1746" t="s">
        <v>520</v>
      </c>
      <c r="I1746">
        <v>1075.0899999999999</v>
      </c>
      <c r="J1746">
        <v>14</v>
      </c>
      <c r="K1746">
        <v>94.07</v>
      </c>
      <c r="L1746" t="str">
        <f t="shared" si="84"/>
        <v>Yes</v>
      </c>
    </row>
    <row r="1747" spans="1:12" x14ac:dyDescent="0.25">
      <c r="A1747" s="1">
        <v>41977</v>
      </c>
      <c r="B1747" s="2">
        <f t="shared" si="85"/>
        <v>2014</v>
      </c>
      <c r="C1747" s="2">
        <f t="shared" si="83"/>
        <v>12</v>
      </c>
      <c r="D1747" t="s">
        <v>519</v>
      </c>
      <c r="E1747" t="s">
        <v>27</v>
      </c>
      <c r="F1747" t="s">
        <v>39</v>
      </c>
      <c r="G1747" t="s">
        <v>40</v>
      </c>
      <c r="H1747" t="s">
        <v>521</v>
      </c>
      <c r="I1747">
        <v>438.37</v>
      </c>
      <c r="J1747">
        <v>4</v>
      </c>
      <c r="K1747">
        <v>38.36</v>
      </c>
      <c r="L1747" t="str">
        <f t="shared" si="84"/>
        <v>Yes</v>
      </c>
    </row>
    <row r="1748" spans="1:12" x14ac:dyDescent="0.25">
      <c r="A1748" s="1">
        <v>41977</v>
      </c>
      <c r="B1748" s="2">
        <f t="shared" si="85"/>
        <v>2014</v>
      </c>
      <c r="C1748" s="2">
        <f t="shared" si="83"/>
        <v>12</v>
      </c>
      <c r="D1748" t="s">
        <v>519</v>
      </c>
      <c r="E1748" t="s">
        <v>27</v>
      </c>
      <c r="F1748" t="s">
        <v>11</v>
      </c>
      <c r="G1748" t="s">
        <v>20</v>
      </c>
      <c r="H1748" t="s">
        <v>522</v>
      </c>
      <c r="I1748">
        <v>18.09</v>
      </c>
      <c r="J1748">
        <v>7</v>
      </c>
      <c r="K1748">
        <v>6.56</v>
      </c>
      <c r="L1748" t="str">
        <f t="shared" si="84"/>
        <v>Yes</v>
      </c>
    </row>
    <row r="1749" spans="1:12" x14ac:dyDescent="0.25">
      <c r="A1749" s="1">
        <v>41977</v>
      </c>
      <c r="B1749" s="2">
        <f t="shared" si="85"/>
        <v>2014</v>
      </c>
      <c r="C1749" s="2">
        <f t="shared" si="83"/>
        <v>12</v>
      </c>
      <c r="D1749" t="s">
        <v>519</v>
      </c>
      <c r="E1749" t="s">
        <v>27</v>
      </c>
      <c r="F1749" t="s">
        <v>34</v>
      </c>
      <c r="G1749" t="s">
        <v>74</v>
      </c>
      <c r="H1749" t="s">
        <v>412</v>
      </c>
      <c r="I1749">
        <v>308.5</v>
      </c>
      <c r="J1749">
        <v>3</v>
      </c>
      <c r="K1749">
        <v>-18.149999999999999</v>
      </c>
      <c r="L1749" t="str">
        <f t="shared" si="84"/>
        <v>No</v>
      </c>
    </row>
    <row r="1750" spans="1:12" x14ac:dyDescent="0.25">
      <c r="A1750" s="1">
        <v>41977</v>
      </c>
      <c r="B1750" s="2">
        <f t="shared" si="85"/>
        <v>2014</v>
      </c>
      <c r="C1750" s="2">
        <f t="shared" si="83"/>
        <v>12</v>
      </c>
      <c r="D1750" t="s">
        <v>523</v>
      </c>
      <c r="E1750" t="s">
        <v>129</v>
      </c>
      <c r="F1750" t="s">
        <v>11</v>
      </c>
      <c r="G1750" t="s">
        <v>12</v>
      </c>
      <c r="H1750" t="s">
        <v>524</v>
      </c>
      <c r="I1750">
        <v>32.4</v>
      </c>
      <c r="J1750">
        <v>5</v>
      </c>
      <c r="K1750">
        <v>15.55</v>
      </c>
      <c r="L1750" t="str">
        <f t="shared" si="84"/>
        <v>Yes</v>
      </c>
    </row>
    <row r="1751" spans="1:12" x14ac:dyDescent="0.25">
      <c r="A1751" s="1">
        <v>41977</v>
      </c>
      <c r="B1751" s="2">
        <f t="shared" si="85"/>
        <v>2014</v>
      </c>
      <c r="C1751" s="2">
        <f t="shared" si="83"/>
        <v>12</v>
      </c>
      <c r="D1751" t="s">
        <v>525</v>
      </c>
      <c r="E1751" t="s">
        <v>27</v>
      </c>
      <c r="F1751" t="s">
        <v>11</v>
      </c>
      <c r="G1751" t="s">
        <v>24</v>
      </c>
      <c r="H1751" t="s">
        <v>526</v>
      </c>
      <c r="I1751">
        <v>39.68</v>
      </c>
      <c r="J1751">
        <v>2</v>
      </c>
      <c r="K1751">
        <v>16.27</v>
      </c>
      <c r="L1751" t="str">
        <f t="shared" si="84"/>
        <v>Yes</v>
      </c>
    </row>
    <row r="1752" spans="1:12" x14ac:dyDescent="0.25">
      <c r="A1752" s="1">
        <v>41978</v>
      </c>
      <c r="B1752" s="2">
        <f t="shared" si="85"/>
        <v>2014</v>
      </c>
      <c r="C1752" s="2">
        <f t="shared" si="83"/>
        <v>12</v>
      </c>
      <c r="D1752" t="s">
        <v>100</v>
      </c>
      <c r="E1752" t="s">
        <v>157</v>
      </c>
      <c r="F1752" t="s">
        <v>34</v>
      </c>
      <c r="G1752" t="s">
        <v>47</v>
      </c>
      <c r="H1752" t="s">
        <v>60</v>
      </c>
      <c r="I1752">
        <v>34.79</v>
      </c>
      <c r="J1752">
        <v>7</v>
      </c>
      <c r="K1752">
        <v>10.78</v>
      </c>
      <c r="L1752" t="str">
        <f t="shared" si="84"/>
        <v>Yes</v>
      </c>
    </row>
    <row r="1753" spans="1:12" x14ac:dyDescent="0.25">
      <c r="A1753" s="1">
        <v>41978</v>
      </c>
      <c r="B1753" s="2">
        <f t="shared" si="85"/>
        <v>2014</v>
      </c>
      <c r="C1753" s="2">
        <f t="shared" si="83"/>
        <v>12</v>
      </c>
      <c r="D1753" t="s">
        <v>277</v>
      </c>
      <c r="E1753" t="s">
        <v>434</v>
      </c>
      <c r="F1753" t="s">
        <v>34</v>
      </c>
      <c r="G1753" t="s">
        <v>145</v>
      </c>
      <c r="H1753" t="s">
        <v>663</v>
      </c>
      <c r="I1753">
        <v>700.06</v>
      </c>
      <c r="J1753">
        <v>3</v>
      </c>
      <c r="K1753">
        <v>-130.01</v>
      </c>
      <c r="L1753" t="str">
        <f t="shared" si="84"/>
        <v>No</v>
      </c>
    </row>
    <row r="1754" spans="1:12" x14ac:dyDescent="0.25">
      <c r="A1754" s="1">
        <v>41980</v>
      </c>
      <c r="B1754" s="2">
        <f t="shared" si="85"/>
        <v>2014</v>
      </c>
      <c r="C1754" s="2">
        <f t="shared" si="83"/>
        <v>12</v>
      </c>
      <c r="D1754" t="s">
        <v>940</v>
      </c>
      <c r="E1754" t="s">
        <v>27</v>
      </c>
      <c r="F1754" t="s">
        <v>11</v>
      </c>
      <c r="G1754" t="s">
        <v>20</v>
      </c>
      <c r="H1754" t="s">
        <v>941</v>
      </c>
      <c r="I1754">
        <v>7.71</v>
      </c>
      <c r="J1754">
        <v>2</v>
      </c>
      <c r="K1754">
        <v>2.8</v>
      </c>
      <c r="L1754" t="str">
        <f t="shared" si="84"/>
        <v>Yes</v>
      </c>
    </row>
    <row r="1755" spans="1:12" x14ac:dyDescent="0.25">
      <c r="A1755" s="1">
        <v>41980</v>
      </c>
      <c r="B1755" s="2">
        <f t="shared" si="85"/>
        <v>2014</v>
      </c>
      <c r="C1755" s="2">
        <f t="shared" si="83"/>
        <v>12</v>
      </c>
      <c r="D1755" t="s">
        <v>940</v>
      </c>
      <c r="E1755" t="s">
        <v>27</v>
      </c>
      <c r="F1755" t="s">
        <v>34</v>
      </c>
      <c r="G1755" t="s">
        <v>145</v>
      </c>
      <c r="H1755" t="s">
        <v>942</v>
      </c>
      <c r="I1755">
        <v>698.35</v>
      </c>
      <c r="J1755">
        <v>3</v>
      </c>
      <c r="K1755">
        <v>-17.46</v>
      </c>
      <c r="L1755" t="str">
        <f t="shared" si="84"/>
        <v>No</v>
      </c>
    </row>
    <row r="1756" spans="1:12" x14ac:dyDescent="0.25">
      <c r="A1756" s="1">
        <v>41980</v>
      </c>
      <c r="B1756" s="2">
        <f t="shared" si="85"/>
        <v>2014</v>
      </c>
      <c r="C1756" s="2">
        <f t="shared" si="83"/>
        <v>12</v>
      </c>
      <c r="D1756" t="s">
        <v>530</v>
      </c>
      <c r="E1756" t="s">
        <v>27</v>
      </c>
      <c r="F1756" t="s">
        <v>11</v>
      </c>
      <c r="G1756" t="s">
        <v>18</v>
      </c>
      <c r="H1756" t="s">
        <v>638</v>
      </c>
      <c r="I1756">
        <v>249.75</v>
      </c>
      <c r="J1756">
        <v>9</v>
      </c>
      <c r="K1756">
        <v>44.96</v>
      </c>
      <c r="L1756" t="str">
        <f t="shared" si="84"/>
        <v>Yes</v>
      </c>
    </row>
    <row r="1757" spans="1:12" x14ac:dyDescent="0.25">
      <c r="A1757" s="1">
        <v>41980</v>
      </c>
      <c r="B1757" s="2">
        <f t="shared" si="85"/>
        <v>2014</v>
      </c>
      <c r="C1757" s="2">
        <f t="shared" si="83"/>
        <v>12</v>
      </c>
      <c r="D1757" t="s">
        <v>530</v>
      </c>
      <c r="E1757" t="s">
        <v>27</v>
      </c>
      <c r="F1757" t="s">
        <v>39</v>
      </c>
      <c r="G1757" t="s">
        <v>40</v>
      </c>
      <c r="H1757" t="s">
        <v>943</v>
      </c>
      <c r="I1757">
        <v>255.94</v>
      </c>
      <c r="J1757">
        <v>8</v>
      </c>
      <c r="K1757">
        <v>28.79</v>
      </c>
      <c r="L1757" t="str">
        <f t="shared" si="84"/>
        <v>Yes</v>
      </c>
    </row>
    <row r="1758" spans="1:12" x14ac:dyDescent="0.25">
      <c r="A1758" s="1">
        <v>41980</v>
      </c>
      <c r="B1758" s="2">
        <f t="shared" si="85"/>
        <v>2014</v>
      </c>
      <c r="C1758" s="2">
        <f t="shared" si="83"/>
        <v>12</v>
      </c>
      <c r="D1758" t="s">
        <v>256</v>
      </c>
      <c r="E1758" t="s">
        <v>164</v>
      </c>
      <c r="F1758" t="s">
        <v>34</v>
      </c>
      <c r="G1758" t="s">
        <v>35</v>
      </c>
      <c r="H1758" t="s">
        <v>944</v>
      </c>
      <c r="I1758">
        <v>123.14</v>
      </c>
      <c r="J1758">
        <v>4</v>
      </c>
      <c r="K1758">
        <v>13.85</v>
      </c>
      <c r="L1758" t="str">
        <f t="shared" si="84"/>
        <v>Yes</v>
      </c>
    </row>
    <row r="1759" spans="1:12" x14ac:dyDescent="0.25">
      <c r="A1759" s="1">
        <v>41980</v>
      </c>
      <c r="B1759" s="2">
        <f t="shared" si="85"/>
        <v>2014</v>
      </c>
      <c r="C1759" s="2">
        <f t="shared" si="83"/>
        <v>12</v>
      </c>
      <c r="D1759" t="s">
        <v>256</v>
      </c>
      <c r="E1759" t="s">
        <v>164</v>
      </c>
      <c r="F1759" t="s">
        <v>11</v>
      </c>
      <c r="G1759" t="s">
        <v>20</v>
      </c>
      <c r="H1759" t="s">
        <v>881</v>
      </c>
      <c r="I1759">
        <v>11.26</v>
      </c>
      <c r="J1759">
        <v>4</v>
      </c>
      <c r="K1759">
        <v>3.8</v>
      </c>
      <c r="L1759" t="str">
        <f t="shared" si="84"/>
        <v>Yes</v>
      </c>
    </row>
    <row r="1760" spans="1:12" x14ac:dyDescent="0.25">
      <c r="A1760" s="1">
        <v>41980</v>
      </c>
      <c r="B1760" s="2">
        <f t="shared" si="85"/>
        <v>2014</v>
      </c>
      <c r="C1760" s="2">
        <f t="shared" si="83"/>
        <v>12</v>
      </c>
      <c r="D1760" t="s">
        <v>945</v>
      </c>
      <c r="E1760" t="s">
        <v>15</v>
      </c>
      <c r="F1760" t="s">
        <v>11</v>
      </c>
      <c r="G1760" t="s">
        <v>12</v>
      </c>
      <c r="H1760" t="s">
        <v>679</v>
      </c>
      <c r="I1760">
        <v>35.86</v>
      </c>
      <c r="J1760">
        <v>9</v>
      </c>
      <c r="K1760">
        <v>13</v>
      </c>
      <c r="L1760" t="str">
        <f t="shared" si="84"/>
        <v>Yes</v>
      </c>
    </row>
    <row r="1761" spans="1:12" x14ac:dyDescent="0.25">
      <c r="A1761" s="1">
        <v>41980</v>
      </c>
      <c r="B1761" s="2">
        <f t="shared" si="85"/>
        <v>2014</v>
      </c>
      <c r="C1761" s="2">
        <f t="shared" si="83"/>
        <v>12</v>
      </c>
      <c r="D1761" t="s">
        <v>945</v>
      </c>
      <c r="E1761" t="s">
        <v>15</v>
      </c>
      <c r="F1761" t="s">
        <v>39</v>
      </c>
      <c r="G1761" t="s">
        <v>52</v>
      </c>
      <c r="H1761" t="s">
        <v>946</v>
      </c>
      <c r="I1761">
        <v>23.84</v>
      </c>
      <c r="J1761">
        <v>4</v>
      </c>
      <c r="K1761">
        <v>3.28</v>
      </c>
      <c r="L1761" t="str">
        <f t="shared" si="84"/>
        <v>Yes</v>
      </c>
    </row>
    <row r="1762" spans="1:12" x14ac:dyDescent="0.25">
      <c r="A1762" s="1">
        <v>41980</v>
      </c>
      <c r="B1762" s="2">
        <f t="shared" si="85"/>
        <v>2014</v>
      </c>
      <c r="C1762" s="2">
        <f t="shared" si="83"/>
        <v>12</v>
      </c>
      <c r="D1762" t="s">
        <v>947</v>
      </c>
      <c r="E1762" t="s">
        <v>10</v>
      </c>
      <c r="F1762" t="s">
        <v>34</v>
      </c>
      <c r="G1762" t="s">
        <v>35</v>
      </c>
      <c r="H1762" t="s">
        <v>948</v>
      </c>
      <c r="I1762">
        <v>512.36</v>
      </c>
      <c r="J1762">
        <v>3</v>
      </c>
      <c r="K1762">
        <v>-14.64</v>
      </c>
      <c r="L1762" t="str">
        <f t="shared" si="84"/>
        <v>No</v>
      </c>
    </row>
    <row r="1763" spans="1:12" x14ac:dyDescent="0.25">
      <c r="A1763" s="1">
        <v>41980</v>
      </c>
      <c r="B1763" s="2">
        <f t="shared" si="85"/>
        <v>2014</v>
      </c>
      <c r="C1763" s="2">
        <f t="shared" si="83"/>
        <v>12</v>
      </c>
      <c r="D1763" t="s">
        <v>947</v>
      </c>
      <c r="E1763" t="s">
        <v>10</v>
      </c>
      <c r="F1763" t="s">
        <v>11</v>
      </c>
      <c r="G1763" t="s">
        <v>43</v>
      </c>
      <c r="H1763" t="s">
        <v>282</v>
      </c>
      <c r="I1763">
        <v>3.49</v>
      </c>
      <c r="J1763">
        <v>2</v>
      </c>
      <c r="K1763">
        <v>0.56999999999999995</v>
      </c>
      <c r="L1763" t="str">
        <f t="shared" si="84"/>
        <v>Yes</v>
      </c>
    </row>
    <row r="1764" spans="1:12" x14ac:dyDescent="0.25">
      <c r="A1764" s="1">
        <v>41980</v>
      </c>
      <c r="B1764" s="2">
        <f t="shared" si="85"/>
        <v>2014</v>
      </c>
      <c r="C1764" s="2">
        <f t="shared" si="83"/>
        <v>12</v>
      </c>
      <c r="D1764" t="s">
        <v>947</v>
      </c>
      <c r="E1764" t="s">
        <v>10</v>
      </c>
      <c r="F1764" t="s">
        <v>11</v>
      </c>
      <c r="G1764" t="s">
        <v>24</v>
      </c>
      <c r="H1764" t="s">
        <v>949</v>
      </c>
      <c r="I1764">
        <v>22.29</v>
      </c>
      <c r="J1764">
        <v>7</v>
      </c>
      <c r="K1764">
        <v>3.9</v>
      </c>
      <c r="L1764" t="str">
        <f t="shared" si="84"/>
        <v>Yes</v>
      </c>
    </row>
    <row r="1765" spans="1:12" x14ac:dyDescent="0.25">
      <c r="A1765" s="1">
        <v>41980</v>
      </c>
      <c r="B1765" s="2">
        <f t="shared" si="85"/>
        <v>2014</v>
      </c>
      <c r="C1765" s="2">
        <f t="shared" si="83"/>
        <v>12</v>
      </c>
      <c r="D1765" t="s">
        <v>947</v>
      </c>
      <c r="E1765" t="s">
        <v>10</v>
      </c>
      <c r="F1765" t="s">
        <v>11</v>
      </c>
      <c r="G1765" t="s">
        <v>12</v>
      </c>
      <c r="H1765" t="s">
        <v>127</v>
      </c>
      <c r="I1765">
        <v>16.03</v>
      </c>
      <c r="J1765">
        <v>3</v>
      </c>
      <c r="K1765">
        <v>5.61</v>
      </c>
      <c r="L1765" t="str">
        <f t="shared" si="84"/>
        <v>Yes</v>
      </c>
    </row>
    <row r="1766" spans="1:12" x14ac:dyDescent="0.25">
      <c r="A1766" s="1">
        <v>41981</v>
      </c>
      <c r="B1766" s="2">
        <f t="shared" si="85"/>
        <v>2014</v>
      </c>
      <c r="C1766" s="2">
        <f t="shared" si="83"/>
        <v>12</v>
      </c>
      <c r="D1766" t="s">
        <v>1111</v>
      </c>
      <c r="E1766" t="s">
        <v>177</v>
      </c>
      <c r="F1766" t="s">
        <v>11</v>
      </c>
      <c r="G1766" t="s">
        <v>20</v>
      </c>
      <c r="H1766" t="s">
        <v>1112</v>
      </c>
      <c r="I1766">
        <v>196.21</v>
      </c>
      <c r="J1766">
        <v>7</v>
      </c>
      <c r="K1766">
        <v>98.11</v>
      </c>
      <c r="L1766" t="str">
        <f t="shared" si="84"/>
        <v>Yes</v>
      </c>
    </row>
    <row r="1767" spans="1:12" x14ac:dyDescent="0.25">
      <c r="A1767" s="1">
        <v>41981</v>
      </c>
      <c r="B1767" s="2">
        <f t="shared" si="85"/>
        <v>2014</v>
      </c>
      <c r="C1767" s="2">
        <f t="shared" si="83"/>
        <v>12</v>
      </c>
      <c r="D1767" t="s">
        <v>1113</v>
      </c>
      <c r="E1767" t="s">
        <v>27</v>
      </c>
      <c r="F1767" t="s">
        <v>39</v>
      </c>
      <c r="G1767" t="s">
        <v>40</v>
      </c>
      <c r="H1767" t="s">
        <v>1114</v>
      </c>
      <c r="I1767">
        <v>806.34</v>
      </c>
      <c r="J1767">
        <v>8</v>
      </c>
      <c r="K1767">
        <v>50.4</v>
      </c>
      <c r="L1767" t="str">
        <f t="shared" si="84"/>
        <v>Yes</v>
      </c>
    </row>
    <row r="1768" spans="1:12" x14ac:dyDescent="0.25">
      <c r="A1768" s="1">
        <v>41981</v>
      </c>
      <c r="B1768" s="2">
        <f t="shared" si="85"/>
        <v>2014</v>
      </c>
      <c r="C1768" s="2">
        <f t="shared" si="83"/>
        <v>12</v>
      </c>
      <c r="D1768" t="s">
        <v>1113</v>
      </c>
      <c r="E1768" t="s">
        <v>27</v>
      </c>
      <c r="F1768" t="s">
        <v>34</v>
      </c>
      <c r="G1768" t="s">
        <v>47</v>
      </c>
      <c r="H1768" t="s">
        <v>775</v>
      </c>
      <c r="I1768">
        <v>85.44</v>
      </c>
      <c r="J1768">
        <v>3</v>
      </c>
      <c r="K1768">
        <v>31.61</v>
      </c>
      <c r="L1768" t="str">
        <f t="shared" si="84"/>
        <v>Yes</v>
      </c>
    </row>
    <row r="1769" spans="1:12" x14ac:dyDescent="0.25">
      <c r="A1769" s="1">
        <v>41981</v>
      </c>
      <c r="B1769" s="2">
        <f t="shared" si="85"/>
        <v>2014</v>
      </c>
      <c r="C1769" s="2">
        <f t="shared" si="83"/>
        <v>12</v>
      </c>
      <c r="D1769" t="s">
        <v>1115</v>
      </c>
      <c r="E1769" t="s">
        <v>123</v>
      </c>
      <c r="F1769" t="s">
        <v>11</v>
      </c>
      <c r="G1769" t="s">
        <v>12</v>
      </c>
      <c r="H1769" t="s">
        <v>1116</v>
      </c>
      <c r="I1769">
        <v>31.1</v>
      </c>
      <c r="J1769">
        <v>6</v>
      </c>
      <c r="K1769">
        <v>10.89</v>
      </c>
      <c r="L1769" t="str">
        <f t="shared" si="84"/>
        <v>Yes</v>
      </c>
    </row>
    <row r="1770" spans="1:12" x14ac:dyDescent="0.25">
      <c r="A1770" s="1">
        <v>41981</v>
      </c>
      <c r="B1770" s="2">
        <f t="shared" si="85"/>
        <v>2014</v>
      </c>
      <c r="C1770" s="2">
        <f t="shared" si="83"/>
        <v>12</v>
      </c>
      <c r="D1770" t="s">
        <v>1115</v>
      </c>
      <c r="E1770" t="s">
        <v>123</v>
      </c>
      <c r="F1770" t="s">
        <v>11</v>
      </c>
      <c r="G1770" t="s">
        <v>24</v>
      </c>
      <c r="H1770" t="s">
        <v>1117</v>
      </c>
      <c r="I1770">
        <v>47.96</v>
      </c>
      <c r="J1770">
        <v>5</v>
      </c>
      <c r="K1770">
        <v>4.2</v>
      </c>
      <c r="L1770" t="str">
        <f t="shared" si="84"/>
        <v>Yes</v>
      </c>
    </row>
    <row r="1771" spans="1:12" x14ac:dyDescent="0.25">
      <c r="A1771" s="1">
        <v>41981</v>
      </c>
      <c r="B1771" s="2">
        <f t="shared" si="85"/>
        <v>2014</v>
      </c>
      <c r="C1771" s="2">
        <f t="shared" si="83"/>
        <v>12</v>
      </c>
      <c r="D1771" t="s">
        <v>1115</v>
      </c>
      <c r="E1771" t="s">
        <v>123</v>
      </c>
      <c r="F1771" t="s">
        <v>39</v>
      </c>
      <c r="G1771" t="s">
        <v>52</v>
      </c>
      <c r="H1771" t="s">
        <v>1063</v>
      </c>
      <c r="I1771">
        <v>158.93</v>
      </c>
      <c r="J1771">
        <v>7</v>
      </c>
      <c r="K1771">
        <v>41.72</v>
      </c>
      <c r="L1771" t="str">
        <f t="shared" si="84"/>
        <v>Yes</v>
      </c>
    </row>
    <row r="1772" spans="1:12" x14ac:dyDescent="0.25">
      <c r="A1772" s="1">
        <v>41981</v>
      </c>
      <c r="B1772" s="2">
        <f t="shared" si="85"/>
        <v>2014</v>
      </c>
      <c r="C1772" s="2">
        <f t="shared" si="83"/>
        <v>12</v>
      </c>
      <c r="D1772" t="s">
        <v>1115</v>
      </c>
      <c r="E1772" t="s">
        <v>123</v>
      </c>
      <c r="F1772" t="s">
        <v>11</v>
      </c>
      <c r="G1772" t="s">
        <v>92</v>
      </c>
      <c r="H1772" t="s">
        <v>1118</v>
      </c>
      <c r="I1772">
        <v>211.25</v>
      </c>
      <c r="J1772">
        <v>6</v>
      </c>
      <c r="K1772">
        <v>15.84</v>
      </c>
      <c r="L1772" t="str">
        <f t="shared" si="84"/>
        <v>Yes</v>
      </c>
    </row>
    <row r="1773" spans="1:12" x14ac:dyDescent="0.25">
      <c r="A1773" s="1">
        <v>41981</v>
      </c>
      <c r="B1773" s="2">
        <f t="shared" si="85"/>
        <v>2014</v>
      </c>
      <c r="C1773" s="2">
        <f t="shared" si="83"/>
        <v>12</v>
      </c>
      <c r="D1773" t="s">
        <v>1115</v>
      </c>
      <c r="E1773" t="s">
        <v>123</v>
      </c>
      <c r="F1773" t="s">
        <v>11</v>
      </c>
      <c r="G1773" t="s">
        <v>200</v>
      </c>
      <c r="H1773" t="s">
        <v>1119</v>
      </c>
      <c r="I1773">
        <v>5.55</v>
      </c>
      <c r="J1773">
        <v>2</v>
      </c>
      <c r="K1773">
        <v>-1.04</v>
      </c>
      <c r="L1773" t="str">
        <f t="shared" si="84"/>
        <v>No</v>
      </c>
    </row>
    <row r="1774" spans="1:12" x14ac:dyDescent="0.25">
      <c r="A1774" s="1">
        <v>41981</v>
      </c>
      <c r="B1774" s="2">
        <f t="shared" si="85"/>
        <v>2014</v>
      </c>
      <c r="C1774" s="2">
        <f t="shared" si="83"/>
        <v>12</v>
      </c>
      <c r="D1774" t="s">
        <v>1115</v>
      </c>
      <c r="E1774" t="s">
        <v>123</v>
      </c>
      <c r="F1774" t="s">
        <v>11</v>
      </c>
      <c r="G1774" t="s">
        <v>16</v>
      </c>
      <c r="H1774" t="s">
        <v>348</v>
      </c>
      <c r="I1774">
        <v>2.95</v>
      </c>
      <c r="J1774">
        <v>1</v>
      </c>
      <c r="K1774">
        <v>1</v>
      </c>
      <c r="L1774" t="str">
        <f t="shared" si="84"/>
        <v>Yes</v>
      </c>
    </row>
    <row r="1775" spans="1:12" x14ac:dyDescent="0.25">
      <c r="A1775" s="1">
        <v>41981</v>
      </c>
      <c r="B1775" s="2">
        <f t="shared" si="85"/>
        <v>2014</v>
      </c>
      <c r="C1775" s="2">
        <f t="shared" si="83"/>
        <v>12</v>
      </c>
      <c r="D1775" t="s">
        <v>590</v>
      </c>
      <c r="E1775" t="s">
        <v>30</v>
      </c>
      <c r="F1775" t="s">
        <v>11</v>
      </c>
      <c r="G1775" t="s">
        <v>20</v>
      </c>
      <c r="H1775" t="s">
        <v>1120</v>
      </c>
      <c r="I1775">
        <v>14.04</v>
      </c>
      <c r="J1775">
        <v>3</v>
      </c>
      <c r="K1775">
        <v>6.74</v>
      </c>
      <c r="L1775" t="str">
        <f t="shared" si="84"/>
        <v>Yes</v>
      </c>
    </row>
    <row r="1776" spans="1:12" x14ac:dyDescent="0.25">
      <c r="A1776" s="1">
        <v>41981</v>
      </c>
      <c r="B1776" s="2">
        <f t="shared" si="85"/>
        <v>2014</v>
      </c>
      <c r="C1776" s="2">
        <f t="shared" si="83"/>
        <v>12</v>
      </c>
      <c r="D1776" t="s">
        <v>590</v>
      </c>
      <c r="E1776" t="s">
        <v>30</v>
      </c>
      <c r="F1776" t="s">
        <v>39</v>
      </c>
      <c r="G1776" t="s">
        <v>52</v>
      </c>
      <c r="H1776" t="s">
        <v>986</v>
      </c>
      <c r="I1776">
        <v>272.61</v>
      </c>
      <c r="J1776">
        <v>13</v>
      </c>
      <c r="K1776">
        <v>98.14</v>
      </c>
      <c r="L1776" t="str">
        <f t="shared" si="84"/>
        <v>Yes</v>
      </c>
    </row>
    <row r="1777" spans="1:12" x14ac:dyDescent="0.25">
      <c r="A1777" s="1">
        <v>41982</v>
      </c>
      <c r="B1777" s="2">
        <f t="shared" si="85"/>
        <v>2014</v>
      </c>
      <c r="C1777" s="2">
        <f t="shared" si="83"/>
        <v>12</v>
      </c>
      <c r="D1777" t="s">
        <v>131</v>
      </c>
      <c r="E1777" t="s">
        <v>149</v>
      </c>
      <c r="F1777" t="s">
        <v>39</v>
      </c>
      <c r="G1777" t="s">
        <v>302</v>
      </c>
      <c r="H1777" t="s">
        <v>1248</v>
      </c>
      <c r="I1777">
        <v>69.989999999999995</v>
      </c>
      <c r="J1777">
        <v>1</v>
      </c>
      <c r="K1777">
        <v>30.1</v>
      </c>
      <c r="L1777" t="str">
        <f t="shared" si="84"/>
        <v>Yes</v>
      </c>
    </row>
    <row r="1778" spans="1:12" x14ac:dyDescent="0.25">
      <c r="A1778" s="1">
        <v>41982</v>
      </c>
      <c r="B1778" s="2">
        <f t="shared" si="85"/>
        <v>2014</v>
      </c>
      <c r="C1778" s="2">
        <f t="shared" si="83"/>
        <v>12</v>
      </c>
      <c r="D1778" t="s">
        <v>1277</v>
      </c>
      <c r="E1778" t="s">
        <v>245</v>
      </c>
      <c r="F1778" t="s">
        <v>11</v>
      </c>
      <c r="G1778" t="s">
        <v>12</v>
      </c>
      <c r="H1778" t="s">
        <v>219</v>
      </c>
      <c r="I1778">
        <v>10.37</v>
      </c>
      <c r="J1778">
        <v>2</v>
      </c>
      <c r="K1778">
        <v>3.63</v>
      </c>
      <c r="L1778" t="str">
        <f t="shared" si="84"/>
        <v>Yes</v>
      </c>
    </row>
    <row r="1779" spans="1:12" x14ac:dyDescent="0.25">
      <c r="A1779" s="1">
        <v>41982</v>
      </c>
      <c r="B1779" s="2">
        <f t="shared" si="85"/>
        <v>2014</v>
      </c>
      <c r="C1779" s="2">
        <f t="shared" si="83"/>
        <v>12</v>
      </c>
      <c r="D1779" t="s">
        <v>1277</v>
      </c>
      <c r="E1779" t="s">
        <v>245</v>
      </c>
      <c r="F1779" t="s">
        <v>11</v>
      </c>
      <c r="G1779" t="s">
        <v>92</v>
      </c>
      <c r="H1779" t="s">
        <v>1278</v>
      </c>
      <c r="I1779">
        <v>166.84</v>
      </c>
      <c r="J1779">
        <v>5</v>
      </c>
      <c r="K1779">
        <v>18.77</v>
      </c>
      <c r="L1779" t="str">
        <f t="shared" si="84"/>
        <v>Yes</v>
      </c>
    </row>
    <row r="1780" spans="1:12" x14ac:dyDescent="0.25">
      <c r="A1780" s="1">
        <v>41982</v>
      </c>
      <c r="B1780" s="2">
        <f t="shared" si="85"/>
        <v>2014</v>
      </c>
      <c r="C1780" s="2">
        <f t="shared" si="83"/>
        <v>12</v>
      </c>
      <c r="D1780" t="s">
        <v>1277</v>
      </c>
      <c r="E1780" t="s">
        <v>245</v>
      </c>
      <c r="F1780" t="s">
        <v>39</v>
      </c>
      <c r="G1780" t="s">
        <v>52</v>
      </c>
      <c r="H1780" t="s">
        <v>1169</v>
      </c>
      <c r="I1780">
        <v>15.22</v>
      </c>
      <c r="J1780">
        <v>1</v>
      </c>
      <c r="K1780">
        <v>2.2799999999999998</v>
      </c>
      <c r="L1780" t="str">
        <f t="shared" si="84"/>
        <v>Yes</v>
      </c>
    </row>
    <row r="1781" spans="1:12" x14ac:dyDescent="0.25">
      <c r="A1781" s="1">
        <v>41982</v>
      </c>
      <c r="B1781" s="2">
        <f t="shared" si="85"/>
        <v>2014</v>
      </c>
      <c r="C1781" s="2">
        <f t="shared" si="83"/>
        <v>12</v>
      </c>
      <c r="D1781" t="s">
        <v>1279</v>
      </c>
      <c r="E1781" t="s">
        <v>10</v>
      </c>
      <c r="F1781" t="s">
        <v>11</v>
      </c>
      <c r="G1781" t="s">
        <v>20</v>
      </c>
      <c r="H1781" t="s">
        <v>1280</v>
      </c>
      <c r="I1781">
        <v>5.18</v>
      </c>
      <c r="J1781">
        <v>5</v>
      </c>
      <c r="K1781">
        <v>-8.0299999999999994</v>
      </c>
      <c r="L1781" t="str">
        <f t="shared" si="84"/>
        <v>No</v>
      </c>
    </row>
    <row r="1782" spans="1:12" x14ac:dyDescent="0.25">
      <c r="A1782" s="1">
        <v>41982</v>
      </c>
      <c r="B1782" s="2">
        <f t="shared" si="85"/>
        <v>2014</v>
      </c>
      <c r="C1782" s="2">
        <f t="shared" si="83"/>
        <v>12</v>
      </c>
      <c r="D1782" t="s">
        <v>643</v>
      </c>
      <c r="E1782" t="s">
        <v>78</v>
      </c>
      <c r="F1782" t="s">
        <v>11</v>
      </c>
      <c r="G1782" t="s">
        <v>20</v>
      </c>
      <c r="H1782" t="s">
        <v>1281</v>
      </c>
      <c r="I1782">
        <v>63.92</v>
      </c>
      <c r="J1782">
        <v>7</v>
      </c>
      <c r="K1782">
        <v>-46.88</v>
      </c>
      <c r="L1782" t="str">
        <f t="shared" si="84"/>
        <v>No</v>
      </c>
    </row>
    <row r="1783" spans="1:12" x14ac:dyDescent="0.25">
      <c r="A1783" s="1">
        <v>41982</v>
      </c>
      <c r="B1783" s="2">
        <f t="shared" si="85"/>
        <v>2014</v>
      </c>
      <c r="C1783" s="2">
        <f t="shared" si="83"/>
        <v>12</v>
      </c>
      <c r="D1783" t="s">
        <v>1282</v>
      </c>
      <c r="E1783" t="s">
        <v>1283</v>
      </c>
      <c r="F1783" t="s">
        <v>11</v>
      </c>
      <c r="G1783" t="s">
        <v>200</v>
      </c>
      <c r="H1783" t="s">
        <v>201</v>
      </c>
      <c r="I1783">
        <v>357.93</v>
      </c>
      <c r="J1783">
        <v>3</v>
      </c>
      <c r="K1783">
        <v>7.16</v>
      </c>
      <c r="L1783" t="str">
        <f t="shared" si="84"/>
        <v>Yes</v>
      </c>
    </row>
    <row r="1784" spans="1:12" x14ac:dyDescent="0.25">
      <c r="A1784" s="1">
        <v>41982</v>
      </c>
      <c r="B1784" s="2">
        <f t="shared" si="85"/>
        <v>2014</v>
      </c>
      <c r="C1784" s="2">
        <f t="shared" si="83"/>
        <v>12</v>
      </c>
      <c r="D1784" t="s">
        <v>1282</v>
      </c>
      <c r="E1784" t="s">
        <v>1283</v>
      </c>
      <c r="F1784" t="s">
        <v>39</v>
      </c>
      <c r="G1784" t="s">
        <v>52</v>
      </c>
      <c r="H1784" t="s">
        <v>1284</v>
      </c>
      <c r="I1784">
        <v>57.4</v>
      </c>
      <c r="J1784">
        <v>5</v>
      </c>
      <c r="K1784">
        <v>10.91</v>
      </c>
      <c r="L1784" t="str">
        <f t="shared" si="84"/>
        <v>Yes</v>
      </c>
    </row>
    <row r="1785" spans="1:12" x14ac:dyDescent="0.25">
      <c r="A1785" s="1">
        <v>41982</v>
      </c>
      <c r="B1785" s="2">
        <f t="shared" si="85"/>
        <v>2014</v>
      </c>
      <c r="C1785" s="2">
        <f t="shared" si="83"/>
        <v>12</v>
      </c>
      <c r="D1785" t="s">
        <v>1282</v>
      </c>
      <c r="E1785" t="s">
        <v>1283</v>
      </c>
      <c r="F1785" t="s">
        <v>11</v>
      </c>
      <c r="G1785" t="s">
        <v>20</v>
      </c>
      <c r="H1785" t="s">
        <v>666</v>
      </c>
      <c r="I1785">
        <v>331.96</v>
      </c>
      <c r="J1785">
        <v>2</v>
      </c>
      <c r="K1785">
        <v>149.38</v>
      </c>
      <c r="L1785" t="str">
        <f t="shared" si="84"/>
        <v>Yes</v>
      </c>
    </row>
    <row r="1786" spans="1:12" x14ac:dyDescent="0.25">
      <c r="A1786" s="1">
        <v>41982</v>
      </c>
      <c r="B1786" s="2">
        <f t="shared" si="85"/>
        <v>2014</v>
      </c>
      <c r="C1786" s="2">
        <f t="shared" si="83"/>
        <v>12</v>
      </c>
      <c r="D1786" t="s">
        <v>1282</v>
      </c>
      <c r="E1786" t="s">
        <v>1283</v>
      </c>
      <c r="F1786" t="s">
        <v>34</v>
      </c>
      <c r="G1786" t="s">
        <v>47</v>
      </c>
      <c r="H1786" t="s">
        <v>1285</v>
      </c>
      <c r="I1786">
        <v>40.56</v>
      </c>
      <c r="J1786">
        <v>2</v>
      </c>
      <c r="K1786">
        <v>12.98</v>
      </c>
      <c r="L1786" t="str">
        <f t="shared" si="84"/>
        <v>Yes</v>
      </c>
    </row>
    <row r="1787" spans="1:12" x14ac:dyDescent="0.25">
      <c r="A1787" s="1">
        <v>41982</v>
      </c>
      <c r="B1787" s="2">
        <f t="shared" si="85"/>
        <v>2014</v>
      </c>
      <c r="C1787" s="2">
        <f t="shared" si="83"/>
        <v>12</v>
      </c>
      <c r="D1787" t="s">
        <v>1286</v>
      </c>
      <c r="E1787" t="s">
        <v>149</v>
      </c>
      <c r="F1787" t="s">
        <v>34</v>
      </c>
      <c r="G1787" t="s">
        <v>35</v>
      </c>
      <c r="H1787" t="s">
        <v>976</v>
      </c>
      <c r="I1787">
        <v>3785.29</v>
      </c>
      <c r="J1787">
        <v>6</v>
      </c>
      <c r="K1787">
        <v>420.59</v>
      </c>
      <c r="L1787" t="str">
        <f t="shared" si="84"/>
        <v>Yes</v>
      </c>
    </row>
    <row r="1788" spans="1:12" x14ac:dyDescent="0.25">
      <c r="A1788" s="1">
        <v>41983</v>
      </c>
      <c r="B1788" s="2">
        <f t="shared" si="85"/>
        <v>2014</v>
      </c>
      <c r="C1788" s="2">
        <f t="shared" si="83"/>
        <v>12</v>
      </c>
      <c r="D1788" t="s">
        <v>1339</v>
      </c>
      <c r="E1788" t="s">
        <v>27</v>
      </c>
      <c r="F1788" t="s">
        <v>11</v>
      </c>
      <c r="G1788" t="s">
        <v>24</v>
      </c>
      <c r="H1788" t="s">
        <v>998</v>
      </c>
      <c r="I1788">
        <v>14.9</v>
      </c>
      <c r="J1788">
        <v>5</v>
      </c>
      <c r="K1788">
        <v>4.17</v>
      </c>
      <c r="L1788" t="str">
        <f t="shared" si="84"/>
        <v>Yes</v>
      </c>
    </row>
    <row r="1789" spans="1:12" x14ac:dyDescent="0.25">
      <c r="A1789" s="1">
        <v>41983</v>
      </c>
      <c r="B1789" s="2">
        <f t="shared" si="85"/>
        <v>2014</v>
      </c>
      <c r="C1789" s="2">
        <f t="shared" si="83"/>
        <v>12</v>
      </c>
      <c r="D1789" t="s">
        <v>1339</v>
      </c>
      <c r="E1789" t="s">
        <v>27</v>
      </c>
      <c r="F1789" t="s">
        <v>11</v>
      </c>
      <c r="G1789" t="s">
        <v>18</v>
      </c>
      <c r="H1789" t="s">
        <v>1456</v>
      </c>
      <c r="I1789">
        <v>21.39</v>
      </c>
      <c r="J1789">
        <v>1</v>
      </c>
      <c r="K1789">
        <v>6.2</v>
      </c>
      <c r="L1789" t="str">
        <f t="shared" si="84"/>
        <v>Yes</v>
      </c>
    </row>
    <row r="1790" spans="1:12" x14ac:dyDescent="0.25">
      <c r="A1790" s="1">
        <v>41983</v>
      </c>
      <c r="B1790" s="2">
        <f t="shared" si="85"/>
        <v>2014</v>
      </c>
      <c r="C1790" s="2">
        <f t="shared" si="83"/>
        <v>12</v>
      </c>
      <c r="D1790" t="s">
        <v>1457</v>
      </c>
      <c r="E1790" t="s">
        <v>15</v>
      </c>
      <c r="F1790" t="s">
        <v>11</v>
      </c>
      <c r="G1790" t="s">
        <v>200</v>
      </c>
      <c r="H1790" t="s">
        <v>1458</v>
      </c>
      <c r="I1790">
        <v>22.24</v>
      </c>
      <c r="J1790">
        <v>2</v>
      </c>
      <c r="K1790">
        <v>2.5</v>
      </c>
      <c r="L1790" t="str">
        <f t="shared" si="84"/>
        <v>Yes</v>
      </c>
    </row>
    <row r="1791" spans="1:12" x14ac:dyDescent="0.25">
      <c r="A1791" s="1">
        <v>41984</v>
      </c>
      <c r="B1791" s="2">
        <f t="shared" si="85"/>
        <v>2014</v>
      </c>
      <c r="C1791" s="2">
        <f t="shared" si="83"/>
        <v>12</v>
      </c>
      <c r="D1791" t="s">
        <v>1610</v>
      </c>
      <c r="E1791" t="s">
        <v>10</v>
      </c>
      <c r="F1791" t="s">
        <v>11</v>
      </c>
      <c r="G1791" t="s">
        <v>18</v>
      </c>
      <c r="H1791" t="s">
        <v>1611</v>
      </c>
      <c r="I1791">
        <v>49.63</v>
      </c>
      <c r="J1791">
        <v>4</v>
      </c>
      <c r="K1791">
        <v>4.96</v>
      </c>
      <c r="L1791" t="str">
        <f t="shared" si="84"/>
        <v>Yes</v>
      </c>
    </row>
    <row r="1792" spans="1:12" x14ac:dyDescent="0.25">
      <c r="A1792" s="1">
        <v>41984</v>
      </c>
      <c r="B1792" s="2">
        <f t="shared" si="85"/>
        <v>2014</v>
      </c>
      <c r="C1792" s="2">
        <f t="shared" si="83"/>
        <v>12</v>
      </c>
      <c r="D1792" t="s">
        <v>1320</v>
      </c>
      <c r="E1792" t="s">
        <v>27</v>
      </c>
      <c r="F1792" t="s">
        <v>11</v>
      </c>
      <c r="G1792" t="s">
        <v>12</v>
      </c>
      <c r="H1792" t="s">
        <v>1612</v>
      </c>
      <c r="I1792">
        <v>11.96</v>
      </c>
      <c r="J1792">
        <v>2</v>
      </c>
      <c r="K1792">
        <v>5.86</v>
      </c>
      <c r="L1792" t="str">
        <f t="shared" si="84"/>
        <v>Yes</v>
      </c>
    </row>
    <row r="1793" spans="1:12" x14ac:dyDescent="0.25">
      <c r="A1793" s="1">
        <v>41984</v>
      </c>
      <c r="B1793" s="2">
        <f t="shared" si="85"/>
        <v>2014</v>
      </c>
      <c r="C1793" s="2">
        <f t="shared" si="83"/>
        <v>12</v>
      </c>
      <c r="D1793" t="s">
        <v>1320</v>
      </c>
      <c r="E1793" t="s">
        <v>27</v>
      </c>
      <c r="F1793" t="s">
        <v>34</v>
      </c>
      <c r="G1793" t="s">
        <v>145</v>
      </c>
      <c r="H1793" t="s">
        <v>1613</v>
      </c>
      <c r="I1793">
        <v>629.05999999999995</v>
      </c>
      <c r="J1793">
        <v>3</v>
      </c>
      <c r="K1793">
        <v>31.45</v>
      </c>
      <c r="L1793" t="str">
        <f t="shared" si="84"/>
        <v>Yes</v>
      </c>
    </row>
    <row r="1794" spans="1:12" x14ac:dyDescent="0.25">
      <c r="A1794" s="1">
        <v>41984</v>
      </c>
      <c r="B1794" s="2">
        <f t="shared" si="85"/>
        <v>2014</v>
      </c>
      <c r="C1794" s="2">
        <f t="shared" ref="C1794:C1857" si="86">MONTH(A1794)</f>
        <v>12</v>
      </c>
      <c r="D1794" t="s">
        <v>1555</v>
      </c>
      <c r="E1794" t="s">
        <v>245</v>
      </c>
      <c r="F1794" t="s">
        <v>11</v>
      </c>
      <c r="G1794" t="s">
        <v>24</v>
      </c>
      <c r="H1794" t="s">
        <v>620</v>
      </c>
      <c r="I1794">
        <v>7.87</v>
      </c>
      <c r="J1794">
        <v>3</v>
      </c>
      <c r="K1794">
        <v>0.89</v>
      </c>
      <c r="L1794" t="str">
        <f t="shared" ref="L1794:L1857" si="87">IF(K1794=0,"Break-Even",IF(K1794&gt;0,"Yes","No"))</f>
        <v>Yes</v>
      </c>
    </row>
    <row r="1795" spans="1:12" x14ac:dyDescent="0.25">
      <c r="A1795" s="1">
        <v>41984</v>
      </c>
      <c r="B1795" s="2">
        <f t="shared" si="85"/>
        <v>2014</v>
      </c>
      <c r="C1795" s="2">
        <f t="shared" si="86"/>
        <v>12</v>
      </c>
      <c r="D1795" t="s">
        <v>1614</v>
      </c>
      <c r="E1795" t="s">
        <v>10</v>
      </c>
      <c r="F1795" t="s">
        <v>11</v>
      </c>
      <c r="G1795" t="s">
        <v>24</v>
      </c>
      <c r="H1795" t="s">
        <v>338</v>
      </c>
      <c r="I1795">
        <v>2.67</v>
      </c>
      <c r="J1795">
        <v>1</v>
      </c>
      <c r="K1795">
        <v>0.33</v>
      </c>
      <c r="L1795" t="str">
        <f t="shared" si="87"/>
        <v>Yes</v>
      </c>
    </row>
    <row r="1796" spans="1:12" x14ac:dyDescent="0.25">
      <c r="A1796" s="1">
        <v>41984</v>
      </c>
      <c r="B1796" s="2">
        <f t="shared" si="85"/>
        <v>2014</v>
      </c>
      <c r="C1796" s="2">
        <f t="shared" si="86"/>
        <v>12</v>
      </c>
      <c r="D1796" t="s">
        <v>1614</v>
      </c>
      <c r="E1796" t="s">
        <v>10</v>
      </c>
      <c r="F1796" t="s">
        <v>11</v>
      </c>
      <c r="G1796" t="s">
        <v>200</v>
      </c>
      <c r="H1796" t="s">
        <v>1119</v>
      </c>
      <c r="I1796">
        <v>16.66</v>
      </c>
      <c r="J1796">
        <v>6</v>
      </c>
      <c r="K1796">
        <v>-3.12</v>
      </c>
      <c r="L1796" t="str">
        <f t="shared" si="87"/>
        <v>No</v>
      </c>
    </row>
    <row r="1797" spans="1:12" x14ac:dyDescent="0.25">
      <c r="A1797" s="1">
        <v>41984</v>
      </c>
      <c r="B1797" s="2">
        <f t="shared" si="85"/>
        <v>2014</v>
      </c>
      <c r="C1797" s="2">
        <f t="shared" si="86"/>
        <v>12</v>
      </c>
      <c r="D1797" t="s">
        <v>1614</v>
      </c>
      <c r="E1797" t="s">
        <v>10</v>
      </c>
      <c r="F1797" t="s">
        <v>39</v>
      </c>
      <c r="G1797" t="s">
        <v>52</v>
      </c>
      <c r="H1797" t="s">
        <v>1615</v>
      </c>
      <c r="I1797">
        <v>79.510000000000005</v>
      </c>
      <c r="J1797">
        <v>3</v>
      </c>
      <c r="K1797">
        <v>20.87</v>
      </c>
      <c r="L1797" t="str">
        <f t="shared" si="87"/>
        <v>Yes</v>
      </c>
    </row>
    <row r="1798" spans="1:12" x14ac:dyDescent="0.25">
      <c r="A1798" s="1">
        <v>41984</v>
      </c>
      <c r="B1798" s="2">
        <f t="shared" si="85"/>
        <v>2014</v>
      </c>
      <c r="C1798" s="2">
        <f t="shared" si="86"/>
        <v>12</v>
      </c>
      <c r="D1798" t="s">
        <v>1614</v>
      </c>
      <c r="E1798" t="s">
        <v>10</v>
      </c>
      <c r="F1798" t="s">
        <v>11</v>
      </c>
      <c r="G1798" t="s">
        <v>12</v>
      </c>
      <c r="H1798" t="s">
        <v>1203</v>
      </c>
      <c r="I1798">
        <v>36.29</v>
      </c>
      <c r="J1798">
        <v>7</v>
      </c>
      <c r="K1798">
        <v>12.7</v>
      </c>
      <c r="L1798" t="str">
        <f t="shared" si="87"/>
        <v>Yes</v>
      </c>
    </row>
    <row r="1799" spans="1:12" x14ac:dyDescent="0.25">
      <c r="A1799" s="1">
        <v>41984</v>
      </c>
      <c r="B1799" s="2">
        <f t="shared" si="85"/>
        <v>2014</v>
      </c>
      <c r="C1799" s="2">
        <f t="shared" si="86"/>
        <v>12</v>
      </c>
      <c r="D1799" t="s">
        <v>1614</v>
      </c>
      <c r="E1799" t="s">
        <v>10</v>
      </c>
      <c r="F1799" t="s">
        <v>34</v>
      </c>
      <c r="G1799" t="s">
        <v>74</v>
      </c>
      <c r="H1799" t="s">
        <v>644</v>
      </c>
      <c r="I1799">
        <v>67.989999999999995</v>
      </c>
      <c r="J1799">
        <v>1</v>
      </c>
      <c r="K1799">
        <v>-13</v>
      </c>
      <c r="L1799" t="str">
        <f t="shared" si="87"/>
        <v>No</v>
      </c>
    </row>
    <row r="1800" spans="1:12" x14ac:dyDescent="0.25">
      <c r="A1800" s="1">
        <v>41984</v>
      </c>
      <c r="B1800" s="2">
        <f t="shared" si="85"/>
        <v>2014</v>
      </c>
      <c r="C1800" s="2">
        <f t="shared" si="86"/>
        <v>12</v>
      </c>
      <c r="D1800" t="s">
        <v>9</v>
      </c>
      <c r="E1800" t="s">
        <v>10</v>
      </c>
      <c r="F1800" t="s">
        <v>34</v>
      </c>
      <c r="G1800" t="s">
        <v>47</v>
      </c>
      <c r="H1800" t="s">
        <v>132</v>
      </c>
      <c r="I1800">
        <v>25.13</v>
      </c>
      <c r="J1800">
        <v>3</v>
      </c>
      <c r="K1800">
        <v>-6.91</v>
      </c>
      <c r="L1800" t="str">
        <f t="shared" si="87"/>
        <v>No</v>
      </c>
    </row>
    <row r="1801" spans="1:12" x14ac:dyDescent="0.25">
      <c r="A1801" s="1">
        <v>41984</v>
      </c>
      <c r="B1801" s="2">
        <f t="shared" si="85"/>
        <v>2014</v>
      </c>
      <c r="C1801" s="2">
        <f t="shared" si="86"/>
        <v>12</v>
      </c>
      <c r="D1801" t="s">
        <v>9</v>
      </c>
      <c r="E1801" t="s">
        <v>10</v>
      </c>
      <c r="F1801" t="s">
        <v>39</v>
      </c>
      <c r="G1801" t="s">
        <v>52</v>
      </c>
      <c r="H1801" t="s">
        <v>999</v>
      </c>
      <c r="I1801">
        <v>127.98</v>
      </c>
      <c r="J1801">
        <v>2</v>
      </c>
      <c r="K1801">
        <v>25.6</v>
      </c>
      <c r="L1801" t="str">
        <f t="shared" si="87"/>
        <v>Yes</v>
      </c>
    </row>
    <row r="1802" spans="1:12" x14ac:dyDescent="0.25">
      <c r="A1802" s="1">
        <v>41985</v>
      </c>
      <c r="B1802" s="2">
        <f t="shared" si="85"/>
        <v>2014</v>
      </c>
      <c r="C1802" s="2">
        <f t="shared" si="86"/>
        <v>12</v>
      </c>
      <c r="D1802" t="s">
        <v>1211</v>
      </c>
      <c r="E1802" t="s">
        <v>27</v>
      </c>
      <c r="F1802" t="s">
        <v>34</v>
      </c>
      <c r="G1802" t="s">
        <v>145</v>
      </c>
      <c r="H1802" t="s">
        <v>1774</v>
      </c>
      <c r="I1802">
        <v>764.69</v>
      </c>
      <c r="J1802">
        <v>6</v>
      </c>
      <c r="K1802">
        <v>95.59</v>
      </c>
      <c r="L1802" t="str">
        <f t="shared" si="87"/>
        <v>Yes</v>
      </c>
    </row>
    <row r="1803" spans="1:12" x14ac:dyDescent="0.25">
      <c r="A1803" s="1">
        <v>41985</v>
      </c>
      <c r="B1803" s="2">
        <f t="shared" si="85"/>
        <v>2014</v>
      </c>
      <c r="C1803" s="2">
        <f t="shared" si="86"/>
        <v>12</v>
      </c>
      <c r="D1803" t="s">
        <v>1211</v>
      </c>
      <c r="E1803" t="s">
        <v>27</v>
      </c>
      <c r="F1803" t="s">
        <v>34</v>
      </c>
      <c r="G1803" t="s">
        <v>145</v>
      </c>
      <c r="H1803" t="s">
        <v>320</v>
      </c>
      <c r="I1803">
        <v>3610.85</v>
      </c>
      <c r="J1803">
        <v>12</v>
      </c>
      <c r="K1803">
        <v>135.41</v>
      </c>
      <c r="L1803" t="str">
        <f t="shared" si="87"/>
        <v>Yes</v>
      </c>
    </row>
    <row r="1804" spans="1:12" x14ac:dyDescent="0.25">
      <c r="A1804" s="1">
        <v>41985</v>
      </c>
      <c r="B1804" s="2">
        <f t="shared" ref="B1804:B1867" si="88">YEAR(A1804)</f>
        <v>2014</v>
      </c>
      <c r="C1804" s="2">
        <f t="shared" si="86"/>
        <v>12</v>
      </c>
      <c r="D1804" t="s">
        <v>1211</v>
      </c>
      <c r="E1804" t="s">
        <v>27</v>
      </c>
      <c r="F1804" t="s">
        <v>34</v>
      </c>
      <c r="G1804" t="s">
        <v>74</v>
      </c>
      <c r="H1804" t="s">
        <v>644</v>
      </c>
      <c r="I1804">
        <v>254.97</v>
      </c>
      <c r="J1804">
        <v>3</v>
      </c>
      <c r="K1804">
        <v>12</v>
      </c>
      <c r="L1804" t="str">
        <f t="shared" si="87"/>
        <v>Yes</v>
      </c>
    </row>
    <row r="1805" spans="1:12" x14ac:dyDescent="0.25">
      <c r="A1805" s="1">
        <v>41985</v>
      </c>
      <c r="B1805" s="2">
        <f t="shared" si="88"/>
        <v>2014</v>
      </c>
      <c r="C1805" s="2">
        <f t="shared" si="86"/>
        <v>12</v>
      </c>
      <c r="D1805" t="s">
        <v>1563</v>
      </c>
      <c r="E1805" t="s">
        <v>27</v>
      </c>
      <c r="F1805" t="s">
        <v>34</v>
      </c>
      <c r="G1805" t="s">
        <v>47</v>
      </c>
      <c r="H1805" t="s">
        <v>1775</v>
      </c>
      <c r="I1805">
        <v>43.31</v>
      </c>
      <c r="J1805">
        <v>1</v>
      </c>
      <c r="K1805">
        <v>4.33</v>
      </c>
      <c r="L1805" t="str">
        <f t="shared" si="87"/>
        <v>Yes</v>
      </c>
    </row>
    <row r="1806" spans="1:12" x14ac:dyDescent="0.25">
      <c r="A1806" s="1">
        <v>41985</v>
      </c>
      <c r="B1806" s="2">
        <f t="shared" si="88"/>
        <v>2014</v>
      </c>
      <c r="C1806" s="2">
        <f t="shared" si="86"/>
        <v>12</v>
      </c>
      <c r="D1806" t="s">
        <v>1776</v>
      </c>
      <c r="E1806" t="s">
        <v>10</v>
      </c>
      <c r="F1806" t="s">
        <v>11</v>
      </c>
      <c r="G1806" t="s">
        <v>20</v>
      </c>
      <c r="H1806" t="s">
        <v>1777</v>
      </c>
      <c r="I1806">
        <v>210.39</v>
      </c>
      <c r="J1806">
        <v>2</v>
      </c>
      <c r="K1806">
        <v>-336.63</v>
      </c>
      <c r="L1806" t="str">
        <f t="shared" si="87"/>
        <v>No</v>
      </c>
    </row>
    <row r="1807" spans="1:12" x14ac:dyDescent="0.25">
      <c r="A1807" s="1">
        <v>41985</v>
      </c>
      <c r="B1807" s="2">
        <f t="shared" si="88"/>
        <v>2014</v>
      </c>
      <c r="C1807" s="2">
        <f t="shared" si="86"/>
        <v>12</v>
      </c>
      <c r="D1807" t="s">
        <v>1778</v>
      </c>
      <c r="E1807" t="s">
        <v>27</v>
      </c>
      <c r="F1807" t="s">
        <v>34</v>
      </c>
      <c r="G1807" t="s">
        <v>47</v>
      </c>
      <c r="H1807" t="s">
        <v>1779</v>
      </c>
      <c r="I1807">
        <v>12.54</v>
      </c>
      <c r="J1807">
        <v>3</v>
      </c>
      <c r="K1807">
        <v>4.51</v>
      </c>
      <c r="L1807" t="str">
        <f t="shared" si="87"/>
        <v>Yes</v>
      </c>
    </row>
    <row r="1808" spans="1:12" x14ac:dyDescent="0.25">
      <c r="A1808" s="1">
        <v>41985</v>
      </c>
      <c r="B1808" s="2">
        <f t="shared" si="88"/>
        <v>2014</v>
      </c>
      <c r="C1808" s="2">
        <f t="shared" si="86"/>
        <v>12</v>
      </c>
      <c r="D1808" t="s">
        <v>1778</v>
      </c>
      <c r="E1808" t="s">
        <v>27</v>
      </c>
      <c r="F1808" t="s">
        <v>11</v>
      </c>
      <c r="G1808" t="s">
        <v>18</v>
      </c>
      <c r="H1808" t="s">
        <v>1780</v>
      </c>
      <c r="I1808">
        <v>8.94</v>
      </c>
      <c r="J1808">
        <v>3</v>
      </c>
      <c r="K1808">
        <v>0.63</v>
      </c>
      <c r="L1808" t="str">
        <f t="shared" si="87"/>
        <v>Yes</v>
      </c>
    </row>
    <row r="1809" spans="1:12" x14ac:dyDescent="0.25">
      <c r="A1809" s="1">
        <v>41985</v>
      </c>
      <c r="B1809" s="2">
        <f t="shared" si="88"/>
        <v>2014</v>
      </c>
      <c r="C1809" s="2">
        <f t="shared" si="86"/>
        <v>12</v>
      </c>
      <c r="D1809" t="s">
        <v>1778</v>
      </c>
      <c r="E1809" t="s">
        <v>27</v>
      </c>
      <c r="F1809" t="s">
        <v>34</v>
      </c>
      <c r="G1809" t="s">
        <v>47</v>
      </c>
      <c r="H1809" t="s">
        <v>1404</v>
      </c>
      <c r="I1809">
        <v>9.24</v>
      </c>
      <c r="J1809">
        <v>3</v>
      </c>
      <c r="K1809">
        <v>4.4400000000000004</v>
      </c>
      <c r="L1809" t="str">
        <f t="shared" si="87"/>
        <v>Yes</v>
      </c>
    </row>
    <row r="1810" spans="1:12" x14ac:dyDescent="0.25">
      <c r="A1810" s="1">
        <v>41985</v>
      </c>
      <c r="B1810" s="2">
        <f t="shared" si="88"/>
        <v>2014</v>
      </c>
      <c r="C1810" s="2">
        <f t="shared" si="86"/>
        <v>12</v>
      </c>
      <c r="D1810" t="s">
        <v>953</v>
      </c>
      <c r="E1810" t="s">
        <v>123</v>
      </c>
      <c r="F1810" t="s">
        <v>11</v>
      </c>
      <c r="G1810" t="s">
        <v>63</v>
      </c>
      <c r="H1810" t="s">
        <v>64</v>
      </c>
      <c r="I1810">
        <v>23.47</v>
      </c>
      <c r="J1810">
        <v>3</v>
      </c>
      <c r="K1810">
        <v>7.63</v>
      </c>
      <c r="L1810" t="str">
        <f t="shared" si="87"/>
        <v>Yes</v>
      </c>
    </row>
    <row r="1811" spans="1:12" x14ac:dyDescent="0.25">
      <c r="A1811" s="1">
        <v>41986</v>
      </c>
      <c r="B1811" s="2">
        <f t="shared" si="88"/>
        <v>2014</v>
      </c>
      <c r="C1811" s="2">
        <f t="shared" si="86"/>
        <v>12</v>
      </c>
      <c r="D1811" t="s">
        <v>1207</v>
      </c>
      <c r="E1811" t="s">
        <v>27</v>
      </c>
      <c r="F1811" t="s">
        <v>11</v>
      </c>
      <c r="G1811" t="s">
        <v>12</v>
      </c>
      <c r="H1811" t="s">
        <v>1395</v>
      </c>
      <c r="I1811">
        <v>90.24</v>
      </c>
      <c r="J1811">
        <v>6</v>
      </c>
      <c r="K1811">
        <v>41.51</v>
      </c>
      <c r="L1811" t="str">
        <f t="shared" si="87"/>
        <v>Yes</v>
      </c>
    </row>
    <row r="1812" spans="1:12" x14ac:dyDescent="0.25">
      <c r="A1812" s="1">
        <v>41986</v>
      </c>
      <c r="B1812" s="2">
        <f t="shared" si="88"/>
        <v>2014</v>
      </c>
      <c r="C1812" s="2">
        <f t="shared" si="86"/>
        <v>12</v>
      </c>
      <c r="D1812" t="s">
        <v>1781</v>
      </c>
      <c r="E1812" t="s">
        <v>10</v>
      </c>
      <c r="F1812" t="s">
        <v>11</v>
      </c>
      <c r="G1812" t="s">
        <v>200</v>
      </c>
      <c r="H1812" t="s">
        <v>1292</v>
      </c>
      <c r="I1812">
        <v>2.92</v>
      </c>
      <c r="J1812">
        <v>1</v>
      </c>
      <c r="K1812">
        <v>0.37</v>
      </c>
      <c r="L1812" t="str">
        <f t="shared" si="87"/>
        <v>Yes</v>
      </c>
    </row>
    <row r="1813" spans="1:12" x14ac:dyDescent="0.25">
      <c r="A1813" s="1">
        <v>41986</v>
      </c>
      <c r="B1813" s="2">
        <f t="shared" si="88"/>
        <v>2014</v>
      </c>
      <c r="C1813" s="2">
        <f t="shared" si="86"/>
        <v>12</v>
      </c>
      <c r="D1813" t="s">
        <v>738</v>
      </c>
      <c r="E1813" t="s">
        <v>15</v>
      </c>
      <c r="F1813" t="s">
        <v>34</v>
      </c>
      <c r="G1813" t="s">
        <v>47</v>
      </c>
      <c r="H1813" t="s">
        <v>1782</v>
      </c>
      <c r="I1813">
        <v>94.43</v>
      </c>
      <c r="J1813">
        <v>3</v>
      </c>
      <c r="K1813">
        <v>-42.49</v>
      </c>
      <c r="L1813" t="str">
        <f t="shared" si="87"/>
        <v>No</v>
      </c>
    </row>
    <row r="1814" spans="1:12" x14ac:dyDescent="0.25">
      <c r="A1814" s="1">
        <v>41986</v>
      </c>
      <c r="B1814" s="2">
        <f t="shared" si="88"/>
        <v>2014</v>
      </c>
      <c r="C1814" s="2">
        <f t="shared" si="86"/>
        <v>12</v>
      </c>
      <c r="D1814" t="s">
        <v>684</v>
      </c>
      <c r="E1814" t="s">
        <v>95</v>
      </c>
      <c r="F1814" t="s">
        <v>34</v>
      </c>
      <c r="G1814" t="s">
        <v>47</v>
      </c>
      <c r="H1814" t="s">
        <v>716</v>
      </c>
      <c r="I1814">
        <v>87.96</v>
      </c>
      <c r="J1814">
        <v>3</v>
      </c>
      <c r="K1814">
        <v>7.7</v>
      </c>
      <c r="L1814" t="str">
        <f t="shared" si="87"/>
        <v>Yes</v>
      </c>
    </row>
    <row r="1815" spans="1:12" x14ac:dyDescent="0.25">
      <c r="A1815" s="1">
        <v>41986</v>
      </c>
      <c r="B1815" s="2">
        <f t="shared" si="88"/>
        <v>2014</v>
      </c>
      <c r="C1815" s="2">
        <f t="shared" si="86"/>
        <v>12</v>
      </c>
      <c r="D1815" t="s">
        <v>684</v>
      </c>
      <c r="E1815" t="s">
        <v>95</v>
      </c>
      <c r="F1815" t="s">
        <v>11</v>
      </c>
      <c r="G1815" t="s">
        <v>20</v>
      </c>
      <c r="H1815" t="s">
        <v>966</v>
      </c>
      <c r="I1815">
        <v>5.21</v>
      </c>
      <c r="J1815">
        <v>2</v>
      </c>
      <c r="K1815">
        <v>-4.17</v>
      </c>
      <c r="L1815" t="str">
        <f t="shared" si="87"/>
        <v>No</v>
      </c>
    </row>
    <row r="1816" spans="1:12" x14ac:dyDescent="0.25">
      <c r="A1816" s="1">
        <v>41986</v>
      </c>
      <c r="B1816" s="2">
        <f t="shared" si="88"/>
        <v>2014</v>
      </c>
      <c r="C1816" s="2">
        <f t="shared" si="86"/>
        <v>12</v>
      </c>
      <c r="D1816" t="s">
        <v>1783</v>
      </c>
      <c r="E1816" t="s">
        <v>33</v>
      </c>
      <c r="F1816" t="s">
        <v>11</v>
      </c>
      <c r="G1816" t="s">
        <v>20</v>
      </c>
      <c r="H1816" t="s">
        <v>559</v>
      </c>
      <c r="I1816">
        <v>12.39</v>
      </c>
      <c r="J1816">
        <v>3</v>
      </c>
      <c r="K1816">
        <v>5.82</v>
      </c>
      <c r="L1816" t="str">
        <f t="shared" si="87"/>
        <v>Yes</v>
      </c>
    </row>
    <row r="1817" spans="1:12" x14ac:dyDescent="0.25">
      <c r="A1817" s="1">
        <v>41987</v>
      </c>
      <c r="B1817" s="2">
        <f t="shared" si="88"/>
        <v>2014</v>
      </c>
      <c r="C1817" s="2">
        <f t="shared" si="86"/>
        <v>12</v>
      </c>
      <c r="D1817" t="s">
        <v>1433</v>
      </c>
      <c r="E1817" t="s">
        <v>15</v>
      </c>
      <c r="F1817" t="s">
        <v>11</v>
      </c>
      <c r="G1817" t="s">
        <v>20</v>
      </c>
      <c r="H1817" t="s">
        <v>682</v>
      </c>
      <c r="I1817">
        <v>5.0999999999999996</v>
      </c>
      <c r="J1817">
        <v>4</v>
      </c>
      <c r="K1817">
        <v>-8.68</v>
      </c>
      <c r="L1817" t="str">
        <f t="shared" si="87"/>
        <v>No</v>
      </c>
    </row>
    <row r="1818" spans="1:12" x14ac:dyDescent="0.25">
      <c r="A1818" s="1">
        <v>41987</v>
      </c>
      <c r="B1818" s="2">
        <f t="shared" si="88"/>
        <v>2014</v>
      </c>
      <c r="C1818" s="2">
        <f t="shared" si="86"/>
        <v>12</v>
      </c>
      <c r="D1818" t="s">
        <v>1433</v>
      </c>
      <c r="E1818" t="s">
        <v>15</v>
      </c>
      <c r="F1818" t="s">
        <v>11</v>
      </c>
      <c r="G1818" t="s">
        <v>43</v>
      </c>
      <c r="H1818" t="s">
        <v>1784</v>
      </c>
      <c r="I1818">
        <v>2.9</v>
      </c>
      <c r="J1818">
        <v>2</v>
      </c>
      <c r="K1818">
        <v>0.47</v>
      </c>
      <c r="L1818" t="str">
        <f t="shared" si="87"/>
        <v>Yes</v>
      </c>
    </row>
    <row r="1819" spans="1:12" x14ac:dyDescent="0.25">
      <c r="A1819" s="1">
        <v>41987</v>
      </c>
      <c r="B1819" s="2">
        <f t="shared" si="88"/>
        <v>2014</v>
      </c>
      <c r="C1819" s="2">
        <f t="shared" si="86"/>
        <v>12</v>
      </c>
      <c r="D1819" t="s">
        <v>1433</v>
      </c>
      <c r="E1819" t="s">
        <v>15</v>
      </c>
      <c r="F1819" t="s">
        <v>39</v>
      </c>
      <c r="G1819" t="s">
        <v>52</v>
      </c>
      <c r="H1819" t="s">
        <v>1227</v>
      </c>
      <c r="I1819">
        <v>35.020000000000003</v>
      </c>
      <c r="J1819">
        <v>3</v>
      </c>
      <c r="K1819">
        <v>-2.19</v>
      </c>
      <c r="L1819" t="str">
        <f t="shared" si="87"/>
        <v>No</v>
      </c>
    </row>
    <row r="1820" spans="1:12" x14ac:dyDescent="0.25">
      <c r="A1820" s="1">
        <v>41987</v>
      </c>
      <c r="B1820" s="2">
        <f t="shared" si="88"/>
        <v>2014</v>
      </c>
      <c r="C1820" s="2">
        <f t="shared" si="86"/>
        <v>12</v>
      </c>
      <c r="D1820" t="s">
        <v>778</v>
      </c>
      <c r="E1820" t="s">
        <v>123</v>
      </c>
      <c r="F1820" t="s">
        <v>34</v>
      </c>
      <c r="G1820" t="s">
        <v>35</v>
      </c>
      <c r="H1820" t="s">
        <v>382</v>
      </c>
      <c r="I1820">
        <v>186.3</v>
      </c>
      <c r="J1820">
        <v>4</v>
      </c>
      <c r="K1820">
        <v>13.97</v>
      </c>
      <c r="L1820" t="str">
        <f t="shared" si="87"/>
        <v>Yes</v>
      </c>
    </row>
    <row r="1821" spans="1:12" x14ac:dyDescent="0.25">
      <c r="A1821" s="1">
        <v>41987</v>
      </c>
      <c r="B1821" s="2">
        <f t="shared" si="88"/>
        <v>2014</v>
      </c>
      <c r="C1821" s="2">
        <f t="shared" si="86"/>
        <v>12</v>
      </c>
      <c r="D1821" t="s">
        <v>1785</v>
      </c>
      <c r="E1821" t="s">
        <v>78</v>
      </c>
      <c r="F1821" t="s">
        <v>11</v>
      </c>
      <c r="G1821" t="s">
        <v>24</v>
      </c>
      <c r="H1821" t="s">
        <v>317</v>
      </c>
      <c r="I1821">
        <v>2.62</v>
      </c>
      <c r="J1821">
        <v>1</v>
      </c>
      <c r="K1821">
        <v>0.3</v>
      </c>
      <c r="L1821" t="str">
        <f t="shared" si="87"/>
        <v>Yes</v>
      </c>
    </row>
    <row r="1822" spans="1:12" x14ac:dyDescent="0.25">
      <c r="A1822" s="1">
        <v>41987</v>
      </c>
      <c r="B1822" s="2">
        <f t="shared" si="88"/>
        <v>2014</v>
      </c>
      <c r="C1822" s="2">
        <f t="shared" si="86"/>
        <v>12</v>
      </c>
      <c r="D1822" t="s">
        <v>1785</v>
      </c>
      <c r="E1822" t="s">
        <v>78</v>
      </c>
      <c r="F1822" t="s">
        <v>34</v>
      </c>
      <c r="G1822" t="s">
        <v>145</v>
      </c>
      <c r="H1822" t="s">
        <v>1786</v>
      </c>
      <c r="I1822">
        <v>136.53</v>
      </c>
      <c r="J1822">
        <v>1</v>
      </c>
      <c r="K1822">
        <v>-52.34</v>
      </c>
      <c r="L1822" t="str">
        <f t="shared" si="87"/>
        <v>No</v>
      </c>
    </row>
    <row r="1823" spans="1:12" x14ac:dyDescent="0.25">
      <c r="A1823" s="1">
        <v>41987</v>
      </c>
      <c r="B1823" s="2">
        <f t="shared" si="88"/>
        <v>2014</v>
      </c>
      <c r="C1823" s="2">
        <f t="shared" si="86"/>
        <v>12</v>
      </c>
      <c r="D1823" t="s">
        <v>1785</v>
      </c>
      <c r="E1823" t="s">
        <v>78</v>
      </c>
      <c r="F1823" t="s">
        <v>39</v>
      </c>
      <c r="G1823" t="s">
        <v>52</v>
      </c>
      <c r="H1823" t="s">
        <v>1787</v>
      </c>
      <c r="I1823">
        <v>263.95999999999998</v>
      </c>
      <c r="J1823">
        <v>1</v>
      </c>
      <c r="K1823">
        <v>42.89</v>
      </c>
      <c r="L1823" t="str">
        <f t="shared" si="87"/>
        <v>Yes</v>
      </c>
    </row>
    <row r="1824" spans="1:12" x14ac:dyDescent="0.25">
      <c r="A1824" s="1">
        <v>41987</v>
      </c>
      <c r="B1824" s="2">
        <f t="shared" si="88"/>
        <v>2014</v>
      </c>
      <c r="C1824" s="2">
        <f t="shared" si="86"/>
        <v>12</v>
      </c>
      <c r="D1824" t="s">
        <v>122</v>
      </c>
      <c r="E1824" t="s">
        <v>149</v>
      </c>
      <c r="F1824" t="s">
        <v>39</v>
      </c>
      <c r="G1824" t="s">
        <v>302</v>
      </c>
      <c r="H1824" t="s">
        <v>1329</v>
      </c>
      <c r="I1824">
        <v>6999.96</v>
      </c>
      <c r="J1824">
        <v>4</v>
      </c>
      <c r="K1824">
        <v>2239.9899999999998</v>
      </c>
      <c r="L1824" t="str">
        <f t="shared" si="87"/>
        <v>Yes</v>
      </c>
    </row>
    <row r="1825" spans="1:12" x14ac:dyDescent="0.25">
      <c r="A1825" s="1">
        <v>41987</v>
      </c>
      <c r="B1825" s="2">
        <f t="shared" si="88"/>
        <v>2014</v>
      </c>
      <c r="C1825" s="2">
        <f t="shared" si="86"/>
        <v>12</v>
      </c>
      <c r="D1825" t="s">
        <v>1788</v>
      </c>
      <c r="E1825" t="s">
        <v>15</v>
      </c>
      <c r="F1825" t="s">
        <v>11</v>
      </c>
      <c r="G1825" t="s">
        <v>20</v>
      </c>
      <c r="H1825" t="s">
        <v>1509</v>
      </c>
      <c r="I1825">
        <v>9.26</v>
      </c>
      <c r="J1825">
        <v>3</v>
      </c>
      <c r="K1825">
        <v>-13.9</v>
      </c>
      <c r="L1825" t="str">
        <f t="shared" si="87"/>
        <v>No</v>
      </c>
    </row>
    <row r="1826" spans="1:12" x14ac:dyDescent="0.25">
      <c r="A1826" s="1">
        <v>41988</v>
      </c>
      <c r="B1826" s="2">
        <f t="shared" si="88"/>
        <v>2014</v>
      </c>
      <c r="C1826" s="2">
        <f t="shared" si="86"/>
        <v>12</v>
      </c>
      <c r="D1826" t="s">
        <v>831</v>
      </c>
      <c r="E1826" t="s">
        <v>10</v>
      </c>
      <c r="F1826" t="s">
        <v>39</v>
      </c>
      <c r="G1826" t="s">
        <v>40</v>
      </c>
      <c r="H1826" t="s">
        <v>1789</v>
      </c>
      <c r="I1826">
        <v>40.68</v>
      </c>
      <c r="J1826">
        <v>3</v>
      </c>
      <c r="K1826">
        <v>-9.15</v>
      </c>
      <c r="L1826" t="str">
        <f t="shared" si="87"/>
        <v>No</v>
      </c>
    </row>
    <row r="1827" spans="1:12" x14ac:dyDescent="0.25">
      <c r="A1827" s="1">
        <v>41988</v>
      </c>
      <c r="B1827" s="2">
        <f t="shared" si="88"/>
        <v>2014</v>
      </c>
      <c r="C1827" s="2">
        <f t="shared" si="86"/>
        <v>12</v>
      </c>
      <c r="D1827" t="s">
        <v>831</v>
      </c>
      <c r="E1827" t="s">
        <v>10</v>
      </c>
      <c r="F1827" t="s">
        <v>34</v>
      </c>
      <c r="G1827" t="s">
        <v>35</v>
      </c>
      <c r="H1827" t="s">
        <v>633</v>
      </c>
      <c r="I1827">
        <v>763.28</v>
      </c>
      <c r="J1827">
        <v>5</v>
      </c>
      <c r="K1827">
        <v>-21.81</v>
      </c>
      <c r="L1827" t="str">
        <f t="shared" si="87"/>
        <v>No</v>
      </c>
    </row>
    <row r="1828" spans="1:12" x14ac:dyDescent="0.25">
      <c r="A1828" s="1">
        <v>41988</v>
      </c>
      <c r="B1828" s="2">
        <f t="shared" si="88"/>
        <v>2014</v>
      </c>
      <c r="C1828" s="2">
        <f t="shared" si="86"/>
        <v>12</v>
      </c>
      <c r="D1828" t="s">
        <v>422</v>
      </c>
      <c r="E1828" t="s">
        <v>27</v>
      </c>
      <c r="F1828" t="s">
        <v>34</v>
      </c>
      <c r="G1828" t="s">
        <v>47</v>
      </c>
      <c r="H1828" t="s">
        <v>1790</v>
      </c>
      <c r="I1828">
        <v>6.16</v>
      </c>
      <c r="J1828">
        <v>2</v>
      </c>
      <c r="K1828">
        <v>1.97</v>
      </c>
      <c r="L1828" t="str">
        <f t="shared" si="87"/>
        <v>Yes</v>
      </c>
    </row>
    <row r="1829" spans="1:12" x14ac:dyDescent="0.25">
      <c r="A1829" s="1">
        <v>41988</v>
      </c>
      <c r="B1829" s="2">
        <f t="shared" si="88"/>
        <v>2014</v>
      </c>
      <c r="C1829" s="2">
        <f t="shared" si="86"/>
        <v>12</v>
      </c>
      <c r="D1829" t="s">
        <v>1791</v>
      </c>
      <c r="E1829" t="s">
        <v>15</v>
      </c>
      <c r="F1829" t="s">
        <v>34</v>
      </c>
      <c r="G1829" t="s">
        <v>47</v>
      </c>
      <c r="H1829" t="s">
        <v>1355</v>
      </c>
      <c r="I1829">
        <v>8.5399999999999991</v>
      </c>
      <c r="J1829">
        <v>2</v>
      </c>
      <c r="K1829">
        <v>-7.48</v>
      </c>
      <c r="L1829" t="str">
        <f t="shared" si="87"/>
        <v>No</v>
      </c>
    </row>
    <row r="1830" spans="1:12" x14ac:dyDescent="0.25">
      <c r="A1830" s="1">
        <v>41988</v>
      </c>
      <c r="B1830" s="2">
        <f t="shared" si="88"/>
        <v>2014</v>
      </c>
      <c r="C1830" s="2">
        <f t="shared" si="86"/>
        <v>12</v>
      </c>
      <c r="D1830" t="s">
        <v>922</v>
      </c>
      <c r="E1830" t="s">
        <v>23</v>
      </c>
      <c r="F1830" t="s">
        <v>34</v>
      </c>
      <c r="G1830" t="s">
        <v>35</v>
      </c>
      <c r="H1830" t="s">
        <v>1480</v>
      </c>
      <c r="I1830">
        <v>445.8</v>
      </c>
      <c r="J1830">
        <v>7</v>
      </c>
      <c r="K1830">
        <v>-108.27</v>
      </c>
      <c r="L1830" t="str">
        <f t="shared" si="87"/>
        <v>No</v>
      </c>
    </row>
    <row r="1831" spans="1:12" x14ac:dyDescent="0.25">
      <c r="A1831" s="1">
        <v>41989</v>
      </c>
      <c r="B1831" s="2">
        <f t="shared" si="88"/>
        <v>2014</v>
      </c>
      <c r="C1831" s="2">
        <f t="shared" si="86"/>
        <v>12</v>
      </c>
      <c r="D1831" t="s">
        <v>519</v>
      </c>
      <c r="E1831" t="s">
        <v>123</v>
      </c>
      <c r="F1831" t="s">
        <v>11</v>
      </c>
      <c r="G1831" t="s">
        <v>20</v>
      </c>
      <c r="H1831" t="s">
        <v>1792</v>
      </c>
      <c r="I1831">
        <v>1.17</v>
      </c>
      <c r="J1831">
        <v>1</v>
      </c>
      <c r="K1831">
        <v>-0.86</v>
      </c>
      <c r="L1831" t="str">
        <f t="shared" si="87"/>
        <v>No</v>
      </c>
    </row>
    <row r="1832" spans="1:12" x14ac:dyDescent="0.25">
      <c r="A1832" s="1">
        <v>41989</v>
      </c>
      <c r="B1832" s="2">
        <f t="shared" si="88"/>
        <v>2014</v>
      </c>
      <c r="C1832" s="2">
        <f t="shared" si="86"/>
        <v>12</v>
      </c>
      <c r="D1832" t="s">
        <v>1793</v>
      </c>
      <c r="E1832" t="s">
        <v>27</v>
      </c>
      <c r="F1832" t="s">
        <v>34</v>
      </c>
      <c r="G1832" t="s">
        <v>47</v>
      </c>
      <c r="H1832" t="s">
        <v>1794</v>
      </c>
      <c r="I1832">
        <v>44.46</v>
      </c>
      <c r="J1832">
        <v>2</v>
      </c>
      <c r="K1832">
        <v>14.67</v>
      </c>
      <c r="L1832" t="str">
        <f t="shared" si="87"/>
        <v>Yes</v>
      </c>
    </row>
    <row r="1833" spans="1:12" x14ac:dyDescent="0.25">
      <c r="A1833" s="1">
        <v>41989</v>
      </c>
      <c r="B1833" s="2">
        <f t="shared" si="88"/>
        <v>2014</v>
      </c>
      <c r="C1833" s="2">
        <f t="shared" si="86"/>
        <v>12</v>
      </c>
      <c r="D1833" t="s">
        <v>1793</v>
      </c>
      <c r="E1833" t="s">
        <v>27</v>
      </c>
      <c r="F1833" t="s">
        <v>34</v>
      </c>
      <c r="G1833" t="s">
        <v>35</v>
      </c>
      <c r="H1833" t="s">
        <v>542</v>
      </c>
      <c r="I1833">
        <v>241.57</v>
      </c>
      <c r="J1833">
        <v>2</v>
      </c>
      <c r="K1833">
        <v>18.12</v>
      </c>
      <c r="L1833" t="str">
        <f t="shared" si="87"/>
        <v>Yes</v>
      </c>
    </row>
    <row r="1834" spans="1:12" x14ac:dyDescent="0.25">
      <c r="A1834" s="1">
        <v>41989</v>
      </c>
      <c r="B1834" s="2">
        <f t="shared" si="88"/>
        <v>2014</v>
      </c>
      <c r="C1834" s="2">
        <f t="shared" si="86"/>
        <v>12</v>
      </c>
      <c r="D1834" t="s">
        <v>1793</v>
      </c>
      <c r="E1834" t="s">
        <v>27</v>
      </c>
      <c r="F1834" t="s">
        <v>39</v>
      </c>
      <c r="G1834" t="s">
        <v>52</v>
      </c>
      <c r="H1834" t="s">
        <v>1795</v>
      </c>
      <c r="I1834">
        <v>395</v>
      </c>
      <c r="J1834">
        <v>5</v>
      </c>
      <c r="K1834">
        <v>39.5</v>
      </c>
      <c r="L1834" t="str">
        <f t="shared" si="87"/>
        <v>Yes</v>
      </c>
    </row>
    <row r="1835" spans="1:12" x14ac:dyDescent="0.25">
      <c r="A1835" s="1">
        <v>41989</v>
      </c>
      <c r="B1835" s="2">
        <f t="shared" si="88"/>
        <v>2014</v>
      </c>
      <c r="C1835" s="2">
        <f t="shared" si="86"/>
        <v>12</v>
      </c>
      <c r="D1835" t="s">
        <v>1793</v>
      </c>
      <c r="E1835" t="s">
        <v>27</v>
      </c>
      <c r="F1835" t="s">
        <v>39</v>
      </c>
      <c r="G1835" t="s">
        <v>40</v>
      </c>
      <c r="H1835" t="s">
        <v>41</v>
      </c>
      <c r="I1835">
        <v>627.16999999999996</v>
      </c>
      <c r="J1835">
        <v>4</v>
      </c>
      <c r="K1835">
        <v>70.56</v>
      </c>
      <c r="L1835" t="str">
        <f t="shared" si="87"/>
        <v>Yes</v>
      </c>
    </row>
    <row r="1836" spans="1:12" x14ac:dyDescent="0.25">
      <c r="A1836" s="1">
        <v>41989</v>
      </c>
      <c r="B1836" s="2">
        <f t="shared" si="88"/>
        <v>2014</v>
      </c>
      <c r="C1836" s="2">
        <f t="shared" si="86"/>
        <v>12</v>
      </c>
      <c r="D1836" t="s">
        <v>452</v>
      </c>
      <c r="E1836" t="s">
        <v>123</v>
      </c>
      <c r="F1836" t="s">
        <v>34</v>
      </c>
      <c r="G1836" t="s">
        <v>35</v>
      </c>
      <c r="H1836" t="s">
        <v>723</v>
      </c>
      <c r="I1836">
        <v>1013.83</v>
      </c>
      <c r="J1836">
        <v>9</v>
      </c>
      <c r="K1836">
        <v>101.38</v>
      </c>
      <c r="L1836" t="str">
        <f t="shared" si="87"/>
        <v>Yes</v>
      </c>
    </row>
    <row r="1837" spans="1:12" x14ac:dyDescent="0.25">
      <c r="A1837" s="1">
        <v>41989</v>
      </c>
      <c r="B1837" s="2">
        <f t="shared" si="88"/>
        <v>2014</v>
      </c>
      <c r="C1837" s="2">
        <f t="shared" si="86"/>
        <v>12</v>
      </c>
      <c r="D1837" t="s">
        <v>452</v>
      </c>
      <c r="E1837" t="s">
        <v>123</v>
      </c>
      <c r="F1837" t="s">
        <v>11</v>
      </c>
      <c r="G1837" t="s">
        <v>43</v>
      </c>
      <c r="H1837" t="s">
        <v>1796</v>
      </c>
      <c r="I1837">
        <v>1.98</v>
      </c>
      <c r="J1837">
        <v>2</v>
      </c>
      <c r="K1837">
        <v>0.67</v>
      </c>
      <c r="L1837" t="str">
        <f t="shared" si="87"/>
        <v>Yes</v>
      </c>
    </row>
    <row r="1838" spans="1:12" x14ac:dyDescent="0.25">
      <c r="A1838" s="1">
        <v>41989</v>
      </c>
      <c r="B1838" s="2">
        <f t="shared" si="88"/>
        <v>2014</v>
      </c>
      <c r="C1838" s="2">
        <f t="shared" si="86"/>
        <v>12</v>
      </c>
      <c r="D1838" t="s">
        <v>143</v>
      </c>
      <c r="E1838" t="s">
        <v>10</v>
      </c>
      <c r="F1838" t="s">
        <v>11</v>
      </c>
      <c r="G1838" t="s">
        <v>12</v>
      </c>
      <c r="H1838" t="s">
        <v>507</v>
      </c>
      <c r="I1838">
        <v>36.29</v>
      </c>
      <c r="J1838">
        <v>7</v>
      </c>
      <c r="K1838">
        <v>12.7</v>
      </c>
      <c r="L1838" t="str">
        <f t="shared" si="87"/>
        <v>Yes</v>
      </c>
    </row>
    <row r="1839" spans="1:12" x14ac:dyDescent="0.25">
      <c r="A1839" s="1">
        <v>41989</v>
      </c>
      <c r="B1839" s="2">
        <f t="shared" si="88"/>
        <v>2014</v>
      </c>
      <c r="C1839" s="2">
        <f t="shared" si="86"/>
        <v>12</v>
      </c>
      <c r="D1839" t="s">
        <v>143</v>
      </c>
      <c r="E1839" t="s">
        <v>10</v>
      </c>
      <c r="F1839" t="s">
        <v>34</v>
      </c>
      <c r="G1839" t="s">
        <v>47</v>
      </c>
      <c r="H1839" t="s">
        <v>1205</v>
      </c>
      <c r="I1839">
        <v>56.57</v>
      </c>
      <c r="J1839">
        <v>2</v>
      </c>
      <c r="K1839">
        <v>-74.95</v>
      </c>
      <c r="L1839" t="str">
        <f t="shared" si="87"/>
        <v>No</v>
      </c>
    </row>
    <row r="1840" spans="1:12" x14ac:dyDescent="0.25">
      <c r="A1840" s="1">
        <v>41989</v>
      </c>
      <c r="B1840" s="2">
        <f t="shared" si="88"/>
        <v>2014</v>
      </c>
      <c r="C1840" s="2">
        <f t="shared" si="86"/>
        <v>12</v>
      </c>
      <c r="D1840" t="s">
        <v>1797</v>
      </c>
      <c r="E1840" t="s">
        <v>110</v>
      </c>
      <c r="F1840" t="s">
        <v>11</v>
      </c>
      <c r="G1840" t="s">
        <v>12</v>
      </c>
      <c r="H1840" t="s">
        <v>1132</v>
      </c>
      <c r="I1840">
        <v>114.2</v>
      </c>
      <c r="J1840">
        <v>5</v>
      </c>
      <c r="K1840">
        <v>52.53</v>
      </c>
      <c r="L1840" t="str">
        <f t="shared" si="87"/>
        <v>Yes</v>
      </c>
    </row>
    <row r="1841" spans="1:12" x14ac:dyDescent="0.25">
      <c r="A1841" s="1">
        <v>41989</v>
      </c>
      <c r="B1841" s="2">
        <f t="shared" si="88"/>
        <v>2014</v>
      </c>
      <c r="C1841" s="2">
        <f t="shared" si="86"/>
        <v>12</v>
      </c>
      <c r="D1841" t="s">
        <v>1798</v>
      </c>
      <c r="E1841" t="s">
        <v>27</v>
      </c>
      <c r="F1841" t="s">
        <v>34</v>
      </c>
      <c r="G1841" t="s">
        <v>35</v>
      </c>
      <c r="H1841" t="s">
        <v>1726</v>
      </c>
      <c r="I1841">
        <v>1403.92</v>
      </c>
      <c r="J1841">
        <v>5</v>
      </c>
      <c r="K1841">
        <v>70.2</v>
      </c>
      <c r="L1841" t="str">
        <f t="shared" si="87"/>
        <v>Yes</v>
      </c>
    </row>
    <row r="1842" spans="1:12" x14ac:dyDescent="0.25">
      <c r="A1842" s="1">
        <v>41989</v>
      </c>
      <c r="B1842" s="2">
        <f t="shared" si="88"/>
        <v>2014</v>
      </c>
      <c r="C1842" s="2">
        <f t="shared" si="86"/>
        <v>12</v>
      </c>
      <c r="D1842" t="s">
        <v>732</v>
      </c>
      <c r="E1842" t="s">
        <v>55</v>
      </c>
      <c r="F1842" t="s">
        <v>39</v>
      </c>
      <c r="G1842" t="s">
        <v>52</v>
      </c>
      <c r="H1842" t="s">
        <v>1008</v>
      </c>
      <c r="I1842">
        <v>99.98</v>
      </c>
      <c r="J1842">
        <v>2</v>
      </c>
      <c r="K1842">
        <v>8</v>
      </c>
      <c r="L1842" t="str">
        <f t="shared" si="87"/>
        <v>Yes</v>
      </c>
    </row>
    <row r="1843" spans="1:12" x14ac:dyDescent="0.25">
      <c r="A1843" s="1">
        <v>41989</v>
      </c>
      <c r="B1843" s="2">
        <f t="shared" si="88"/>
        <v>2014</v>
      </c>
      <c r="C1843" s="2">
        <f t="shared" si="86"/>
        <v>12</v>
      </c>
      <c r="D1843" t="s">
        <v>732</v>
      </c>
      <c r="E1843" t="s">
        <v>55</v>
      </c>
      <c r="F1843" t="s">
        <v>34</v>
      </c>
      <c r="G1843" t="s">
        <v>47</v>
      </c>
      <c r="H1843" t="s">
        <v>117</v>
      </c>
      <c r="I1843">
        <v>29.46</v>
      </c>
      <c r="J1843">
        <v>6</v>
      </c>
      <c r="K1843">
        <v>9.7200000000000006</v>
      </c>
      <c r="L1843" t="str">
        <f t="shared" si="87"/>
        <v>Yes</v>
      </c>
    </row>
    <row r="1844" spans="1:12" x14ac:dyDescent="0.25">
      <c r="A1844" s="1">
        <v>41989</v>
      </c>
      <c r="B1844" s="2">
        <f t="shared" si="88"/>
        <v>2014</v>
      </c>
      <c r="C1844" s="2">
        <f t="shared" si="86"/>
        <v>12</v>
      </c>
      <c r="D1844" t="s">
        <v>1799</v>
      </c>
      <c r="E1844" t="s">
        <v>10</v>
      </c>
      <c r="F1844" t="s">
        <v>39</v>
      </c>
      <c r="G1844" t="s">
        <v>52</v>
      </c>
      <c r="H1844" t="s">
        <v>486</v>
      </c>
      <c r="I1844">
        <v>319.97000000000003</v>
      </c>
      <c r="J1844">
        <v>4</v>
      </c>
      <c r="K1844">
        <v>95.99</v>
      </c>
      <c r="L1844" t="str">
        <f t="shared" si="87"/>
        <v>Yes</v>
      </c>
    </row>
    <row r="1845" spans="1:12" x14ac:dyDescent="0.25">
      <c r="A1845" s="1">
        <v>41989</v>
      </c>
      <c r="B1845" s="2">
        <f t="shared" si="88"/>
        <v>2014</v>
      </c>
      <c r="C1845" s="2">
        <f t="shared" si="86"/>
        <v>12</v>
      </c>
      <c r="D1845" t="s">
        <v>1799</v>
      </c>
      <c r="E1845" t="s">
        <v>10</v>
      </c>
      <c r="F1845" t="s">
        <v>34</v>
      </c>
      <c r="G1845" t="s">
        <v>47</v>
      </c>
      <c r="H1845" t="s">
        <v>1404</v>
      </c>
      <c r="I1845">
        <v>8.6199999999999992</v>
      </c>
      <c r="J1845">
        <v>7</v>
      </c>
      <c r="K1845">
        <v>-2.59</v>
      </c>
      <c r="L1845" t="str">
        <f t="shared" si="87"/>
        <v>No</v>
      </c>
    </row>
    <row r="1846" spans="1:12" x14ac:dyDescent="0.25">
      <c r="A1846" s="1">
        <v>41990</v>
      </c>
      <c r="B1846" s="2">
        <f t="shared" si="88"/>
        <v>2014</v>
      </c>
      <c r="C1846" s="2">
        <f t="shared" si="86"/>
        <v>12</v>
      </c>
      <c r="D1846" t="s">
        <v>1610</v>
      </c>
      <c r="E1846" t="s">
        <v>30</v>
      </c>
      <c r="F1846" t="s">
        <v>11</v>
      </c>
      <c r="G1846" t="s">
        <v>24</v>
      </c>
      <c r="H1846" t="s">
        <v>466</v>
      </c>
      <c r="I1846">
        <v>40.049999999999997</v>
      </c>
      <c r="J1846">
        <v>3</v>
      </c>
      <c r="K1846">
        <v>11.21</v>
      </c>
      <c r="L1846" t="str">
        <f t="shared" si="87"/>
        <v>Yes</v>
      </c>
    </row>
    <row r="1847" spans="1:12" x14ac:dyDescent="0.25">
      <c r="A1847" s="1">
        <v>41990</v>
      </c>
      <c r="B1847" s="2">
        <f t="shared" si="88"/>
        <v>2014</v>
      </c>
      <c r="C1847" s="2">
        <f t="shared" si="86"/>
        <v>12</v>
      </c>
      <c r="D1847" t="s">
        <v>1800</v>
      </c>
      <c r="E1847" t="s">
        <v>78</v>
      </c>
      <c r="F1847" t="s">
        <v>11</v>
      </c>
      <c r="G1847" t="s">
        <v>20</v>
      </c>
      <c r="H1847" t="s">
        <v>937</v>
      </c>
      <c r="I1847">
        <v>5.48</v>
      </c>
      <c r="J1847">
        <v>4</v>
      </c>
      <c r="K1847">
        <v>-4.0199999999999996</v>
      </c>
      <c r="L1847" t="str">
        <f t="shared" si="87"/>
        <v>No</v>
      </c>
    </row>
    <row r="1848" spans="1:12" x14ac:dyDescent="0.25">
      <c r="A1848" s="1">
        <v>41992</v>
      </c>
      <c r="B1848" s="2">
        <f t="shared" si="88"/>
        <v>2014</v>
      </c>
      <c r="C1848" s="2">
        <f t="shared" si="86"/>
        <v>12</v>
      </c>
      <c r="D1848" t="s">
        <v>1801</v>
      </c>
      <c r="E1848" t="s">
        <v>123</v>
      </c>
      <c r="F1848" t="s">
        <v>11</v>
      </c>
      <c r="G1848" t="s">
        <v>20</v>
      </c>
      <c r="H1848" t="s">
        <v>310</v>
      </c>
      <c r="I1848">
        <v>4.8099999999999996</v>
      </c>
      <c r="J1848">
        <v>2</v>
      </c>
      <c r="K1848">
        <v>-3.69</v>
      </c>
      <c r="L1848" t="str">
        <f t="shared" si="87"/>
        <v>No</v>
      </c>
    </row>
    <row r="1849" spans="1:12" x14ac:dyDescent="0.25">
      <c r="A1849" s="1">
        <v>41992</v>
      </c>
      <c r="B1849" s="2">
        <f t="shared" si="88"/>
        <v>2014</v>
      </c>
      <c r="C1849" s="2">
        <f t="shared" si="86"/>
        <v>12</v>
      </c>
      <c r="D1849" t="s">
        <v>1801</v>
      </c>
      <c r="E1849" t="s">
        <v>123</v>
      </c>
      <c r="F1849" t="s">
        <v>39</v>
      </c>
      <c r="G1849" t="s">
        <v>52</v>
      </c>
      <c r="H1849" t="s">
        <v>1802</v>
      </c>
      <c r="I1849">
        <v>247.8</v>
      </c>
      <c r="J1849">
        <v>5</v>
      </c>
      <c r="K1849">
        <v>-18.59</v>
      </c>
      <c r="L1849" t="str">
        <f t="shared" si="87"/>
        <v>No</v>
      </c>
    </row>
    <row r="1850" spans="1:12" x14ac:dyDescent="0.25">
      <c r="A1850" s="1">
        <v>41992</v>
      </c>
      <c r="B1850" s="2">
        <f t="shared" si="88"/>
        <v>2014</v>
      </c>
      <c r="C1850" s="2">
        <f t="shared" si="86"/>
        <v>12</v>
      </c>
      <c r="D1850" t="s">
        <v>1803</v>
      </c>
      <c r="E1850" t="s">
        <v>488</v>
      </c>
      <c r="F1850" t="s">
        <v>11</v>
      </c>
      <c r="G1850" t="s">
        <v>20</v>
      </c>
      <c r="H1850" t="s">
        <v>1804</v>
      </c>
      <c r="I1850">
        <v>152.76</v>
      </c>
      <c r="J1850">
        <v>6</v>
      </c>
      <c r="K1850">
        <v>74.849999999999994</v>
      </c>
      <c r="L1850" t="str">
        <f t="shared" si="87"/>
        <v>Yes</v>
      </c>
    </row>
    <row r="1851" spans="1:12" x14ac:dyDescent="0.25">
      <c r="A1851" s="1">
        <v>41992</v>
      </c>
      <c r="B1851" s="2">
        <f t="shared" si="88"/>
        <v>2014</v>
      </c>
      <c r="C1851" s="2">
        <f t="shared" si="86"/>
        <v>12</v>
      </c>
      <c r="D1851" t="s">
        <v>1803</v>
      </c>
      <c r="E1851" t="s">
        <v>488</v>
      </c>
      <c r="F1851" t="s">
        <v>11</v>
      </c>
      <c r="G1851" t="s">
        <v>200</v>
      </c>
      <c r="H1851" t="s">
        <v>1578</v>
      </c>
      <c r="I1851">
        <v>7.27</v>
      </c>
      <c r="J1851">
        <v>1</v>
      </c>
      <c r="K1851">
        <v>1.96</v>
      </c>
      <c r="L1851" t="str">
        <f t="shared" si="87"/>
        <v>Yes</v>
      </c>
    </row>
    <row r="1852" spans="1:12" x14ac:dyDescent="0.25">
      <c r="A1852" s="1">
        <v>41992</v>
      </c>
      <c r="B1852" s="2">
        <f t="shared" si="88"/>
        <v>2014</v>
      </c>
      <c r="C1852" s="2">
        <f t="shared" si="86"/>
        <v>12</v>
      </c>
      <c r="D1852" t="s">
        <v>1803</v>
      </c>
      <c r="E1852" t="s">
        <v>488</v>
      </c>
      <c r="F1852" t="s">
        <v>34</v>
      </c>
      <c r="G1852" t="s">
        <v>35</v>
      </c>
      <c r="H1852" t="s">
        <v>1805</v>
      </c>
      <c r="I1852">
        <v>1819.86</v>
      </c>
      <c r="J1852">
        <v>14</v>
      </c>
      <c r="K1852">
        <v>163.79</v>
      </c>
      <c r="L1852" t="str">
        <f t="shared" si="87"/>
        <v>Yes</v>
      </c>
    </row>
    <row r="1853" spans="1:12" x14ac:dyDescent="0.25">
      <c r="A1853" s="1">
        <v>41992</v>
      </c>
      <c r="B1853" s="2">
        <f t="shared" si="88"/>
        <v>2014</v>
      </c>
      <c r="C1853" s="2">
        <f t="shared" si="86"/>
        <v>12</v>
      </c>
      <c r="D1853" t="s">
        <v>788</v>
      </c>
      <c r="E1853" t="s">
        <v>27</v>
      </c>
      <c r="F1853" t="s">
        <v>11</v>
      </c>
      <c r="G1853" t="s">
        <v>16</v>
      </c>
      <c r="H1853" t="s">
        <v>906</v>
      </c>
      <c r="I1853">
        <v>14.62</v>
      </c>
      <c r="J1853">
        <v>2</v>
      </c>
      <c r="K1853">
        <v>6.87</v>
      </c>
      <c r="L1853" t="str">
        <f t="shared" si="87"/>
        <v>Yes</v>
      </c>
    </row>
    <row r="1854" spans="1:12" x14ac:dyDescent="0.25">
      <c r="A1854" s="1">
        <v>41992</v>
      </c>
      <c r="B1854" s="2">
        <f t="shared" si="88"/>
        <v>2014</v>
      </c>
      <c r="C1854" s="2">
        <f t="shared" si="86"/>
        <v>12</v>
      </c>
      <c r="D1854" t="s">
        <v>788</v>
      </c>
      <c r="E1854" t="s">
        <v>27</v>
      </c>
      <c r="F1854" t="s">
        <v>11</v>
      </c>
      <c r="G1854" t="s">
        <v>43</v>
      </c>
      <c r="H1854" t="s">
        <v>1806</v>
      </c>
      <c r="I1854">
        <v>22.55</v>
      </c>
      <c r="J1854">
        <v>5</v>
      </c>
      <c r="K1854">
        <v>8.7899999999999991</v>
      </c>
      <c r="L1854" t="str">
        <f t="shared" si="87"/>
        <v>Yes</v>
      </c>
    </row>
    <row r="1855" spans="1:12" x14ac:dyDescent="0.25">
      <c r="A1855" s="1">
        <v>41992</v>
      </c>
      <c r="B1855" s="2">
        <f t="shared" si="88"/>
        <v>2014</v>
      </c>
      <c r="C1855" s="2">
        <f t="shared" si="86"/>
        <v>12</v>
      </c>
      <c r="D1855" t="s">
        <v>788</v>
      </c>
      <c r="E1855" t="s">
        <v>27</v>
      </c>
      <c r="F1855" t="s">
        <v>39</v>
      </c>
      <c r="G1855" t="s">
        <v>40</v>
      </c>
      <c r="H1855" t="s">
        <v>1807</v>
      </c>
      <c r="I1855">
        <v>583.79999999999995</v>
      </c>
      <c r="J1855">
        <v>5</v>
      </c>
      <c r="K1855">
        <v>72.98</v>
      </c>
      <c r="L1855" t="str">
        <f t="shared" si="87"/>
        <v>Yes</v>
      </c>
    </row>
    <row r="1856" spans="1:12" x14ac:dyDescent="0.25">
      <c r="A1856" s="1">
        <v>41992</v>
      </c>
      <c r="B1856" s="2">
        <f t="shared" si="88"/>
        <v>2014</v>
      </c>
      <c r="C1856" s="2">
        <f t="shared" si="86"/>
        <v>12</v>
      </c>
      <c r="D1856" t="s">
        <v>788</v>
      </c>
      <c r="E1856" t="s">
        <v>27</v>
      </c>
      <c r="F1856" t="s">
        <v>39</v>
      </c>
      <c r="G1856" t="s">
        <v>40</v>
      </c>
      <c r="H1856" t="s">
        <v>1808</v>
      </c>
      <c r="I1856">
        <v>211.17</v>
      </c>
      <c r="J1856">
        <v>4</v>
      </c>
      <c r="K1856">
        <v>15.84</v>
      </c>
      <c r="L1856" t="str">
        <f t="shared" si="87"/>
        <v>Yes</v>
      </c>
    </row>
    <row r="1857" spans="1:12" x14ac:dyDescent="0.25">
      <c r="A1857" s="1">
        <v>41992</v>
      </c>
      <c r="B1857" s="2">
        <f t="shared" si="88"/>
        <v>2014</v>
      </c>
      <c r="C1857" s="2">
        <f t="shared" si="86"/>
        <v>12</v>
      </c>
      <c r="D1857" t="s">
        <v>128</v>
      </c>
      <c r="E1857" t="s">
        <v>15</v>
      </c>
      <c r="F1857" t="s">
        <v>39</v>
      </c>
      <c r="G1857" t="s">
        <v>40</v>
      </c>
      <c r="H1857" t="s">
        <v>1809</v>
      </c>
      <c r="I1857">
        <v>323.98</v>
      </c>
      <c r="J1857">
        <v>3</v>
      </c>
      <c r="K1857">
        <v>36.450000000000003</v>
      </c>
      <c r="L1857" t="str">
        <f t="shared" si="87"/>
        <v>Yes</v>
      </c>
    </row>
    <row r="1858" spans="1:12" x14ac:dyDescent="0.25">
      <c r="A1858" s="1">
        <v>41992</v>
      </c>
      <c r="B1858" s="2">
        <f t="shared" si="88"/>
        <v>2014</v>
      </c>
      <c r="C1858" s="2">
        <f t="shared" ref="C1858:C1921" si="89">MONTH(A1858)</f>
        <v>12</v>
      </c>
      <c r="D1858" t="s">
        <v>128</v>
      </c>
      <c r="E1858" t="s">
        <v>15</v>
      </c>
      <c r="F1858" t="s">
        <v>11</v>
      </c>
      <c r="G1858" t="s">
        <v>12</v>
      </c>
      <c r="H1858" t="s">
        <v>1116</v>
      </c>
      <c r="I1858">
        <v>15.55</v>
      </c>
      <c r="J1858">
        <v>3</v>
      </c>
      <c r="K1858">
        <v>5.44</v>
      </c>
      <c r="L1858" t="str">
        <f t="shared" ref="L1858:L1921" si="90">IF(K1858=0,"Break-Even",IF(K1858&gt;0,"Yes","No"))</f>
        <v>Yes</v>
      </c>
    </row>
    <row r="1859" spans="1:12" x14ac:dyDescent="0.25">
      <c r="A1859" s="1">
        <v>41992</v>
      </c>
      <c r="B1859" s="2">
        <f t="shared" si="88"/>
        <v>2014</v>
      </c>
      <c r="C1859" s="2">
        <f t="shared" si="89"/>
        <v>12</v>
      </c>
      <c r="D1859" t="s">
        <v>128</v>
      </c>
      <c r="E1859" t="s">
        <v>15</v>
      </c>
      <c r="F1859" t="s">
        <v>11</v>
      </c>
      <c r="G1859" t="s">
        <v>18</v>
      </c>
      <c r="H1859" t="s">
        <v>1810</v>
      </c>
      <c r="I1859">
        <v>32.590000000000003</v>
      </c>
      <c r="J1859">
        <v>3</v>
      </c>
      <c r="K1859">
        <v>-7.74</v>
      </c>
      <c r="L1859" t="str">
        <f t="shared" si="90"/>
        <v>No</v>
      </c>
    </row>
    <row r="1860" spans="1:12" x14ac:dyDescent="0.25">
      <c r="A1860" s="1">
        <v>41993</v>
      </c>
      <c r="B1860" s="2">
        <f t="shared" si="88"/>
        <v>2014</v>
      </c>
      <c r="C1860" s="2">
        <f t="shared" si="89"/>
        <v>12</v>
      </c>
      <c r="D1860" t="s">
        <v>1811</v>
      </c>
      <c r="E1860" t="s">
        <v>55</v>
      </c>
      <c r="F1860" t="s">
        <v>11</v>
      </c>
      <c r="G1860" t="s">
        <v>18</v>
      </c>
      <c r="H1860" t="s">
        <v>133</v>
      </c>
      <c r="I1860">
        <v>122.48</v>
      </c>
      <c r="J1860">
        <v>2</v>
      </c>
      <c r="K1860">
        <v>0</v>
      </c>
      <c r="L1860" t="str">
        <f t="shared" si="90"/>
        <v>Break-Even</v>
      </c>
    </row>
    <row r="1861" spans="1:12" x14ac:dyDescent="0.25">
      <c r="A1861" s="1">
        <v>41993</v>
      </c>
      <c r="B1861" s="2">
        <f t="shared" si="88"/>
        <v>2014</v>
      </c>
      <c r="C1861" s="2">
        <f t="shared" si="89"/>
        <v>12</v>
      </c>
      <c r="D1861" t="s">
        <v>1811</v>
      </c>
      <c r="E1861" t="s">
        <v>55</v>
      </c>
      <c r="F1861" t="s">
        <v>34</v>
      </c>
      <c r="G1861" t="s">
        <v>145</v>
      </c>
      <c r="H1861" t="s">
        <v>1812</v>
      </c>
      <c r="I1861">
        <v>2244.48</v>
      </c>
      <c r="J1861">
        <v>7</v>
      </c>
      <c r="K1861">
        <v>493.79</v>
      </c>
      <c r="L1861" t="str">
        <f t="shared" si="90"/>
        <v>Yes</v>
      </c>
    </row>
    <row r="1862" spans="1:12" x14ac:dyDescent="0.25">
      <c r="A1862" s="1">
        <v>41993</v>
      </c>
      <c r="B1862" s="2">
        <f t="shared" si="88"/>
        <v>2014</v>
      </c>
      <c r="C1862" s="2">
        <f t="shared" si="89"/>
        <v>12</v>
      </c>
      <c r="D1862" t="s">
        <v>1811</v>
      </c>
      <c r="E1862" t="s">
        <v>55</v>
      </c>
      <c r="F1862" t="s">
        <v>11</v>
      </c>
      <c r="G1862" t="s">
        <v>20</v>
      </c>
      <c r="H1862" t="s">
        <v>781</v>
      </c>
      <c r="I1862">
        <v>62.31</v>
      </c>
      <c r="J1862">
        <v>3</v>
      </c>
      <c r="K1862">
        <v>29.29</v>
      </c>
      <c r="L1862" t="str">
        <f t="shared" si="90"/>
        <v>Yes</v>
      </c>
    </row>
    <row r="1863" spans="1:12" x14ac:dyDescent="0.25">
      <c r="A1863" s="1">
        <v>41993</v>
      </c>
      <c r="B1863" s="2">
        <f t="shared" si="88"/>
        <v>2014</v>
      </c>
      <c r="C1863" s="2">
        <f t="shared" si="89"/>
        <v>12</v>
      </c>
      <c r="D1863" t="s">
        <v>1811</v>
      </c>
      <c r="E1863" t="s">
        <v>55</v>
      </c>
      <c r="F1863" t="s">
        <v>34</v>
      </c>
      <c r="G1863" t="s">
        <v>145</v>
      </c>
      <c r="H1863" t="s">
        <v>1501</v>
      </c>
      <c r="I1863">
        <v>455.1</v>
      </c>
      <c r="J1863">
        <v>2</v>
      </c>
      <c r="K1863">
        <v>100.12</v>
      </c>
      <c r="L1863" t="str">
        <f t="shared" si="90"/>
        <v>Yes</v>
      </c>
    </row>
    <row r="1864" spans="1:12" x14ac:dyDescent="0.25">
      <c r="A1864" s="1">
        <v>41993</v>
      </c>
      <c r="B1864" s="2">
        <f t="shared" si="88"/>
        <v>2014</v>
      </c>
      <c r="C1864" s="2">
        <f t="shared" si="89"/>
        <v>12</v>
      </c>
      <c r="D1864" t="s">
        <v>1121</v>
      </c>
      <c r="E1864" t="s">
        <v>164</v>
      </c>
      <c r="F1864" t="s">
        <v>11</v>
      </c>
      <c r="G1864" t="s">
        <v>16</v>
      </c>
      <c r="H1864" t="s">
        <v>1716</v>
      </c>
      <c r="I1864">
        <v>31.05</v>
      </c>
      <c r="J1864">
        <v>3</v>
      </c>
      <c r="K1864">
        <v>14.9</v>
      </c>
      <c r="L1864" t="str">
        <f t="shared" si="90"/>
        <v>Yes</v>
      </c>
    </row>
    <row r="1865" spans="1:12" x14ac:dyDescent="0.25">
      <c r="A1865" s="1">
        <v>41993</v>
      </c>
      <c r="B1865" s="2">
        <f t="shared" si="88"/>
        <v>2014</v>
      </c>
      <c r="C1865" s="2">
        <f t="shared" si="89"/>
        <v>12</v>
      </c>
      <c r="D1865" t="s">
        <v>1813</v>
      </c>
      <c r="E1865" t="s">
        <v>120</v>
      </c>
      <c r="F1865" t="s">
        <v>11</v>
      </c>
      <c r="G1865" t="s">
        <v>92</v>
      </c>
      <c r="H1865" t="s">
        <v>1814</v>
      </c>
      <c r="I1865">
        <v>43.51</v>
      </c>
      <c r="J1865">
        <v>7</v>
      </c>
      <c r="K1865">
        <v>3.81</v>
      </c>
      <c r="L1865" t="str">
        <f t="shared" si="90"/>
        <v>Yes</v>
      </c>
    </row>
    <row r="1866" spans="1:12" x14ac:dyDescent="0.25">
      <c r="A1866" s="1">
        <v>41993</v>
      </c>
      <c r="B1866" s="2">
        <f t="shared" si="88"/>
        <v>2014</v>
      </c>
      <c r="C1866" s="2">
        <f t="shared" si="89"/>
        <v>12</v>
      </c>
      <c r="D1866" t="s">
        <v>1813</v>
      </c>
      <c r="E1866" t="s">
        <v>120</v>
      </c>
      <c r="F1866" t="s">
        <v>34</v>
      </c>
      <c r="G1866" t="s">
        <v>35</v>
      </c>
      <c r="H1866" t="s">
        <v>1237</v>
      </c>
      <c r="I1866">
        <v>662.88</v>
      </c>
      <c r="J1866">
        <v>3</v>
      </c>
      <c r="K1866">
        <v>74.569999999999993</v>
      </c>
      <c r="L1866" t="str">
        <f t="shared" si="90"/>
        <v>Yes</v>
      </c>
    </row>
    <row r="1867" spans="1:12" x14ac:dyDescent="0.25">
      <c r="A1867" s="1">
        <v>41993</v>
      </c>
      <c r="B1867" s="2">
        <f t="shared" si="88"/>
        <v>2014</v>
      </c>
      <c r="C1867" s="2">
        <f t="shared" si="89"/>
        <v>12</v>
      </c>
      <c r="D1867" t="s">
        <v>1813</v>
      </c>
      <c r="E1867" t="s">
        <v>120</v>
      </c>
      <c r="F1867" t="s">
        <v>11</v>
      </c>
      <c r="G1867" t="s">
        <v>12</v>
      </c>
      <c r="H1867" t="s">
        <v>640</v>
      </c>
      <c r="I1867">
        <v>25.92</v>
      </c>
      <c r="J1867">
        <v>5</v>
      </c>
      <c r="K1867">
        <v>9.07</v>
      </c>
      <c r="L1867" t="str">
        <f t="shared" si="90"/>
        <v>Yes</v>
      </c>
    </row>
    <row r="1868" spans="1:12" x14ac:dyDescent="0.25">
      <c r="A1868" s="1">
        <v>41993</v>
      </c>
      <c r="B1868" s="2">
        <f t="shared" ref="B1868:B1931" si="91">YEAR(A1868)</f>
        <v>2014</v>
      </c>
      <c r="C1868" s="2">
        <f t="shared" si="89"/>
        <v>12</v>
      </c>
      <c r="D1868" t="s">
        <v>904</v>
      </c>
      <c r="E1868" t="s">
        <v>27</v>
      </c>
      <c r="F1868" t="s">
        <v>11</v>
      </c>
      <c r="G1868" t="s">
        <v>20</v>
      </c>
      <c r="H1868" t="s">
        <v>37</v>
      </c>
      <c r="I1868">
        <v>487.98</v>
      </c>
      <c r="J1868">
        <v>2</v>
      </c>
      <c r="K1868">
        <v>152.5</v>
      </c>
      <c r="L1868" t="str">
        <f t="shared" si="90"/>
        <v>Yes</v>
      </c>
    </row>
    <row r="1869" spans="1:12" x14ac:dyDescent="0.25">
      <c r="A1869" s="1">
        <v>41993</v>
      </c>
      <c r="B1869" s="2">
        <f t="shared" si="91"/>
        <v>2014</v>
      </c>
      <c r="C1869" s="2">
        <f t="shared" si="89"/>
        <v>12</v>
      </c>
      <c r="D1869" t="s">
        <v>904</v>
      </c>
      <c r="E1869" t="s">
        <v>27</v>
      </c>
      <c r="F1869" t="s">
        <v>11</v>
      </c>
      <c r="G1869" t="s">
        <v>24</v>
      </c>
      <c r="H1869" t="s">
        <v>484</v>
      </c>
      <c r="I1869">
        <v>47.3</v>
      </c>
      <c r="J1869">
        <v>2</v>
      </c>
      <c r="K1869">
        <v>12.3</v>
      </c>
      <c r="L1869" t="str">
        <f t="shared" si="90"/>
        <v>Yes</v>
      </c>
    </row>
    <row r="1870" spans="1:12" x14ac:dyDescent="0.25">
      <c r="A1870" s="1">
        <v>41993</v>
      </c>
      <c r="B1870" s="2">
        <f t="shared" si="91"/>
        <v>2014</v>
      </c>
      <c r="C1870" s="2">
        <f t="shared" si="89"/>
        <v>12</v>
      </c>
      <c r="D1870" t="s">
        <v>904</v>
      </c>
      <c r="E1870" t="s">
        <v>27</v>
      </c>
      <c r="F1870" t="s">
        <v>11</v>
      </c>
      <c r="G1870" t="s">
        <v>24</v>
      </c>
      <c r="H1870" t="s">
        <v>1815</v>
      </c>
      <c r="I1870">
        <v>4.13</v>
      </c>
      <c r="J1870">
        <v>1</v>
      </c>
      <c r="K1870">
        <v>1.1599999999999999</v>
      </c>
      <c r="L1870" t="str">
        <f t="shared" si="90"/>
        <v>Yes</v>
      </c>
    </row>
    <row r="1871" spans="1:12" x14ac:dyDescent="0.25">
      <c r="A1871" s="1">
        <v>41993</v>
      </c>
      <c r="B1871" s="2">
        <f t="shared" si="91"/>
        <v>2014</v>
      </c>
      <c r="C1871" s="2">
        <f t="shared" si="89"/>
        <v>12</v>
      </c>
      <c r="D1871" t="s">
        <v>904</v>
      </c>
      <c r="E1871" t="s">
        <v>27</v>
      </c>
      <c r="F1871" t="s">
        <v>11</v>
      </c>
      <c r="G1871" t="s">
        <v>20</v>
      </c>
      <c r="H1871" t="s">
        <v>300</v>
      </c>
      <c r="I1871">
        <v>155.12</v>
      </c>
      <c r="J1871">
        <v>5</v>
      </c>
      <c r="K1871">
        <v>50.41</v>
      </c>
      <c r="L1871" t="str">
        <f t="shared" si="90"/>
        <v>Yes</v>
      </c>
    </row>
    <row r="1872" spans="1:12" x14ac:dyDescent="0.25">
      <c r="A1872" s="1">
        <v>41993</v>
      </c>
      <c r="B1872" s="2">
        <f t="shared" si="91"/>
        <v>2014</v>
      </c>
      <c r="C1872" s="2">
        <f t="shared" si="89"/>
        <v>12</v>
      </c>
      <c r="D1872" t="s">
        <v>1471</v>
      </c>
      <c r="E1872" t="s">
        <v>278</v>
      </c>
      <c r="F1872" t="s">
        <v>39</v>
      </c>
      <c r="G1872" t="s">
        <v>52</v>
      </c>
      <c r="H1872" t="s">
        <v>1816</v>
      </c>
      <c r="I1872">
        <v>447.94</v>
      </c>
      <c r="J1872">
        <v>7</v>
      </c>
      <c r="K1872">
        <v>89.59</v>
      </c>
      <c r="L1872" t="str">
        <f t="shared" si="90"/>
        <v>Yes</v>
      </c>
    </row>
    <row r="1873" spans="1:12" x14ac:dyDescent="0.25">
      <c r="A1873" s="1">
        <v>41993</v>
      </c>
      <c r="B1873" s="2">
        <f t="shared" si="91"/>
        <v>2014</v>
      </c>
      <c r="C1873" s="2">
        <f t="shared" si="89"/>
        <v>12</v>
      </c>
      <c r="D1873" t="s">
        <v>1817</v>
      </c>
      <c r="E1873" t="s">
        <v>129</v>
      </c>
      <c r="F1873" t="s">
        <v>11</v>
      </c>
      <c r="G1873" t="s">
        <v>16</v>
      </c>
      <c r="H1873" t="s">
        <v>1818</v>
      </c>
      <c r="I1873">
        <v>3.69</v>
      </c>
      <c r="J1873">
        <v>1</v>
      </c>
      <c r="K1873">
        <v>1.73</v>
      </c>
      <c r="L1873" t="str">
        <f t="shared" si="90"/>
        <v>Yes</v>
      </c>
    </row>
    <row r="1874" spans="1:12" x14ac:dyDescent="0.25">
      <c r="A1874" s="1">
        <v>41993</v>
      </c>
      <c r="B1874" s="2">
        <f t="shared" si="91"/>
        <v>2014</v>
      </c>
      <c r="C1874" s="2">
        <f t="shared" si="89"/>
        <v>12</v>
      </c>
      <c r="D1874" t="s">
        <v>1817</v>
      </c>
      <c r="E1874" t="s">
        <v>129</v>
      </c>
      <c r="F1874" t="s">
        <v>11</v>
      </c>
      <c r="G1874" t="s">
        <v>20</v>
      </c>
      <c r="H1874" t="s">
        <v>1103</v>
      </c>
      <c r="I1874">
        <v>1103.97</v>
      </c>
      <c r="J1874">
        <v>3</v>
      </c>
      <c r="K1874">
        <v>496.79</v>
      </c>
      <c r="L1874" t="str">
        <f t="shared" si="90"/>
        <v>Yes</v>
      </c>
    </row>
    <row r="1875" spans="1:12" x14ac:dyDescent="0.25">
      <c r="A1875" s="1">
        <v>41993</v>
      </c>
      <c r="B1875" s="2">
        <f t="shared" si="91"/>
        <v>2014</v>
      </c>
      <c r="C1875" s="2">
        <f t="shared" si="89"/>
        <v>12</v>
      </c>
      <c r="D1875" t="s">
        <v>935</v>
      </c>
      <c r="E1875" t="s">
        <v>78</v>
      </c>
      <c r="F1875" t="s">
        <v>34</v>
      </c>
      <c r="G1875" t="s">
        <v>47</v>
      </c>
      <c r="H1875" t="s">
        <v>1715</v>
      </c>
      <c r="I1875">
        <v>190.85</v>
      </c>
      <c r="J1875">
        <v>3</v>
      </c>
      <c r="K1875">
        <v>-21.47</v>
      </c>
      <c r="L1875" t="str">
        <f t="shared" si="90"/>
        <v>No</v>
      </c>
    </row>
    <row r="1876" spans="1:12" x14ac:dyDescent="0.25">
      <c r="A1876" s="1">
        <v>41993</v>
      </c>
      <c r="B1876" s="2">
        <f t="shared" si="91"/>
        <v>2014</v>
      </c>
      <c r="C1876" s="2">
        <f t="shared" si="89"/>
        <v>12</v>
      </c>
      <c r="D1876" t="s">
        <v>630</v>
      </c>
      <c r="E1876" t="s">
        <v>95</v>
      </c>
      <c r="F1876" t="s">
        <v>34</v>
      </c>
      <c r="G1876" t="s">
        <v>47</v>
      </c>
      <c r="H1876" t="s">
        <v>1362</v>
      </c>
      <c r="I1876">
        <v>51.97</v>
      </c>
      <c r="J1876">
        <v>2</v>
      </c>
      <c r="K1876">
        <v>10.39</v>
      </c>
      <c r="L1876" t="str">
        <f t="shared" si="90"/>
        <v>Yes</v>
      </c>
    </row>
    <row r="1877" spans="1:12" x14ac:dyDescent="0.25">
      <c r="A1877" s="1">
        <v>41993</v>
      </c>
      <c r="B1877" s="2">
        <f t="shared" si="91"/>
        <v>2014</v>
      </c>
      <c r="C1877" s="2">
        <f t="shared" si="89"/>
        <v>12</v>
      </c>
      <c r="D1877" t="s">
        <v>630</v>
      </c>
      <c r="E1877" t="s">
        <v>95</v>
      </c>
      <c r="F1877" t="s">
        <v>39</v>
      </c>
      <c r="G1877" t="s">
        <v>52</v>
      </c>
      <c r="H1877" t="s">
        <v>84</v>
      </c>
      <c r="I1877">
        <v>71.98</v>
      </c>
      <c r="J1877">
        <v>3</v>
      </c>
      <c r="K1877">
        <v>21.59</v>
      </c>
      <c r="L1877" t="str">
        <f t="shared" si="90"/>
        <v>Yes</v>
      </c>
    </row>
    <row r="1878" spans="1:12" x14ac:dyDescent="0.25">
      <c r="A1878" s="1">
        <v>41993</v>
      </c>
      <c r="B1878" s="2">
        <f t="shared" si="91"/>
        <v>2014</v>
      </c>
      <c r="C1878" s="2">
        <f t="shared" si="89"/>
        <v>12</v>
      </c>
      <c r="D1878" t="s">
        <v>630</v>
      </c>
      <c r="E1878" t="s">
        <v>95</v>
      </c>
      <c r="F1878" t="s">
        <v>34</v>
      </c>
      <c r="G1878" t="s">
        <v>35</v>
      </c>
      <c r="H1878" t="s">
        <v>1819</v>
      </c>
      <c r="I1878">
        <v>242.35</v>
      </c>
      <c r="J1878">
        <v>3</v>
      </c>
      <c r="K1878">
        <v>-42.41</v>
      </c>
      <c r="L1878" t="str">
        <f t="shared" si="90"/>
        <v>No</v>
      </c>
    </row>
    <row r="1879" spans="1:12" x14ac:dyDescent="0.25">
      <c r="A1879" s="1">
        <v>41993</v>
      </c>
      <c r="B1879" s="2">
        <f t="shared" si="91"/>
        <v>2014</v>
      </c>
      <c r="C1879" s="2">
        <f t="shared" si="89"/>
        <v>12</v>
      </c>
      <c r="D1879" t="s">
        <v>630</v>
      </c>
      <c r="E1879" t="s">
        <v>95</v>
      </c>
      <c r="F1879" t="s">
        <v>11</v>
      </c>
      <c r="G1879" t="s">
        <v>12</v>
      </c>
      <c r="H1879" t="s">
        <v>1664</v>
      </c>
      <c r="I1879">
        <v>221.92</v>
      </c>
      <c r="J1879">
        <v>5</v>
      </c>
      <c r="K1879">
        <v>77.67</v>
      </c>
      <c r="L1879" t="str">
        <f t="shared" si="90"/>
        <v>Yes</v>
      </c>
    </row>
    <row r="1880" spans="1:12" x14ac:dyDescent="0.25">
      <c r="A1880" s="1">
        <v>41993</v>
      </c>
      <c r="B1880" s="2">
        <f t="shared" si="91"/>
        <v>2014</v>
      </c>
      <c r="C1880" s="2">
        <f t="shared" si="89"/>
        <v>12</v>
      </c>
      <c r="D1880" t="s">
        <v>630</v>
      </c>
      <c r="E1880" t="s">
        <v>95</v>
      </c>
      <c r="F1880" t="s">
        <v>11</v>
      </c>
      <c r="G1880" t="s">
        <v>12</v>
      </c>
      <c r="H1880" t="s">
        <v>1376</v>
      </c>
      <c r="I1880">
        <v>8.4499999999999993</v>
      </c>
      <c r="J1880">
        <v>2</v>
      </c>
      <c r="K1880">
        <v>2.64</v>
      </c>
      <c r="L1880" t="str">
        <f t="shared" si="90"/>
        <v>Yes</v>
      </c>
    </row>
    <row r="1881" spans="1:12" x14ac:dyDescent="0.25">
      <c r="A1881" s="1">
        <v>41993</v>
      </c>
      <c r="B1881" s="2">
        <f t="shared" si="91"/>
        <v>2014</v>
      </c>
      <c r="C1881" s="2">
        <f t="shared" si="89"/>
        <v>12</v>
      </c>
      <c r="D1881" t="s">
        <v>1563</v>
      </c>
      <c r="E1881" t="s">
        <v>10</v>
      </c>
      <c r="F1881" t="s">
        <v>11</v>
      </c>
      <c r="G1881" t="s">
        <v>92</v>
      </c>
      <c r="H1881" t="s">
        <v>1820</v>
      </c>
      <c r="I1881">
        <v>19.43</v>
      </c>
      <c r="J1881">
        <v>2</v>
      </c>
      <c r="K1881">
        <v>-49.55</v>
      </c>
      <c r="L1881" t="str">
        <f t="shared" si="90"/>
        <v>No</v>
      </c>
    </row>
    <row r="1882" spans="1:12" x14ac:dyDescent="0.25">
      <c r="A1882" s="1">
        <v>41993</v>
      </c>
      <c r="B1882" s="2">
        <f t="shared" si="91"/>
        <v>2014</v>
      </c>
      <c r="C1882" s="2">
        <f t="shared" si="89"/>
        <v>12</v>
      </c>
      <c r="D1882" t="s">
        <v>1563</v>
      </c>
      <c r="E1882" t="s">
        <v>10</v>
      </c>
      <c r="F1882" t="s">
        <v>39</v>
      </c>
      <c r="G1882" t="s">
        <v>52</v>
      </c>
      <c r="H1882" t="s">
        <v>1068</v>
      </c>
      <c r="I1882">
        <v>65.44</v>
      </c>
      <c r="J1882">
        <v>5</v>
      </c>
      <c r="K1882">
        <v>-8.18</v>
      </c>
      <c r="L1882" t="str">
        <f t="shared" si="90"/>
        <v>No</v>
      </c>
    </row>
    <row r="1883" spans="1:12" x14ac:dyDescent="0.25">
      <c r="A1883" s="1">
        <v>41993</v>
      </c>
      <c r="B1883" s="2">
        <f t="shared" si="91"/>
        <v>2014</v>
      </c>
      <c r="C1883" s="2">
        <f t="shared" si="89"/>
        <v>12</v>
      </c>
      <c r="D1883" t="s">
        <v>1401</v>
      </c>
      <c r="E1883" t="s">
        <v>149</v>
      </c>
      <c r="F1883" t="s">
        <v>34</v>
      </c>
      <c r="G1883" t="s">
        <v>35</v>
      </c>
      <c r="H1883" t="s">
        <v>1821</v>
      </c>
      <c r="I1883">
        <v>192.19</v>
      </c>
      <c r="J1883">
        <v>3</v>
      </c>
      <c r="K1883">
        <v>36.299999999999997</v>
      </c>
      <c r="L1883" t="str">
        <f t="shared" si="90"/>
        <v>Yes</v>
      </c>
    </row>
    <row r="1884" spans="1:12" x14ac:dyDescent="0.25">
      <c r="A1884" s="1">
        <v>41994</v>
      </c>
      <c r="B1884" s="2">
        <f t="shared" si="91"/>
        <v>2014</v>
      </c>
      <c r="C1884" s="2">
        <f t="shared" si="89"/>
        <v>12</v>
      </c>
      <c r="D1884" t="s">
        <v>363</v>
      </c>
      <c r="E1884" t="s">
        <v>27</v>
      </c>
      <c r="F1884" t="s">
        <v>34</v>
      </c>
      <c r="G1884" t="s">
        <v>35</v>
      </c>
      <c r="H1884" t="s">
        <v>1237</v>
      </c>
      <c r="I1884">
        <v>1325.76</v>
      </c>
      <c r="J1884">
        <v>6</v>
      </c>
      <c r="K1884">
        <v>149.15</v>
      </c>
      <c r="L1884" t="str">
        <f t="shared" si="90"/>
        <v>Yes</v>
      </c>
    </row>
    <row r="1885" spans="1:12" x14ac:dyDescent="0.25">
      <c r="A1885" s="1">
        <v>41994</v>
      </c>
      <c r="B1885" s="2">
        <f t="shared" si="91"/>
        <v>2014</v>
      </c>
      <c r="C1885" s="2">
        <f t="shared" si="89"/>
        <v>12</v>
      </c>
      <c r="D1885" t="s">
        <v>363</v>
      </c>
      <c r="E1885" t="s">
        <v>27</v>
      </c>
      <c r="F1885" t="s">
        <v>34</v>
      </c>
      <c r="G1885" t="s">
        <v>35</v>
      </c>
      <c r="H1885" t="s">
        <v>1679</v>
      </c>
      <c r="I1885">
        <v>572.16</v>
      </c>
      <c r="J1885">
        <v>3</v>
      </c>
      <c r="K1885">
        <v>35.76</v>
      </c>
      <c r="L1885" t="str">
        <f t="shared" si="90"/>
        <v>Yes</v>
      </c>
    </row>
    <row r="1886" spans="1:12" x14ac:dyDescent="0.25">
      <c r="A1886" s="1">
        <v>41994</v>
      </c>
      <c r="B1886" s="2">
        <f t="shared" si="91"/>
        <v>2014</v>
      </c>
      <c r="C1886" s="2">
        <f t="shared" si="89"/>
        <v>12</v>
      </c>
      <c r="D1886" t="s">
        <v>910</v>
      </c>
      <c r="E1886" t="s">
        <v>120</v>
      </c>
      <c r="F1886" t="s">
        <v>11</v>
      </c>
      <c r="G1886" t="s">
        <v>20</v>
      </c>
      <c r="H1886" t="s">
        <v>701</v>
      </c>
      <c r="I1886">
        <v>18.239999999999998</v>
      </c>
      <c r="J1886">
        <v>2</v>
      </c>
      <c r="K1886">
        <v>-14.59</v>
      </c>
      <c r="L1886" t="str">
        <f t="shared" si="90"/>
        <v>No</v>
      </c>
    </row>
    <row r="1887" spans="1:12" x14ac:dyDescent="0.25">
      <c r="A1887" s="1">
        <v>41994</v>
      </c>
      <c r="B1887" s="2">
        <f t="shared" si="91"/>
        <v>2014</v>
      </c>
      <c r="C1887" s="2">
        <f t="shared" si="89"/>
        <v>12</v>
      </c>
      <c r="D1887" t="s">
        <v>1301</v>
      </c>
      <c r="E1887" t="s">
        <v>59</v>
      </c>
      <c r="F1887" t="s">
        <v>11</v>
      </c>
      <c r="G1887" t="s">
        <v>16</v>
      </c>
      <c r="H1887" t="s">
        <v>359</v>
      </c>
      <c r="I1887">
        <v>17.28</v>
      </c>
      <c r="J1887">
        <v>6</v>
      </c>
      <c r="K1887">
        <v>7.95</v>
      </c>
      <c r="L1887" t="str">
        <f t="shared" si="90"/>
        <v>Yes</v>
      </c>
    </row>
    <row r="1888" spans="1:12" x14ac:dyDescent="0.25">
      <c r="A1888" s="1">
        <v>41995</v>
      </c>
      <c r="B1888" s="2">
        <f t="shared" si="91"/>
        <v>2014</v>
      </c>
      <c r="C1888" s="2">
        <f t="shared" si="89"/>
        <v>12</v>
      </c>
      <c r="D1888" t="s">
        <v>1822</v>
      </c>
      <c r="E1888" t="s">
        <v>27</v>
      </c>
      <c r="F1888" t="s">
        <v>11</v>
      </c>
      <c r="G1888" t="s">
        <v>24</v>
      </c>
      <c r="H1888" t="s">
        <v>1823</v>
      </c>
      <c r="I1888">
        <v>11.76</v>
      </c>
      <c r="J1888">
        <v>4</v>
      </c>
      <c r="K1888">
        <v>3.18</v>
      </c>
      <c r="L1888" t="str">
        <f t="shared" si="90"/>
        <v>Yes</v>
      </c>
    </row>
    <row r="1889" spans="1:12" x14ac:dyDescent="0.25">
      <c r="A1889" s="1">
        <v>41995</v>
      </c>
      <c r="B1889" s="2">
        <f t="shared" si="91"/>
        <v>2014</v>
      </c>
      <c r="C1889" s="2">
        <f t="shared" si="89"/>
        <v>12</v>
      </c>
      <c r="D1889" t="s">
        <v>695</v>
      </c>
      <c r="E1889" t="s">
        <v>149</v>
      </c>
      <c r="F1889" t="s">
        <v>11</v>
      </c>
      <c r="G1889" t="s">
        <v>18</v>
      </c>
      <c r="H1889" t="s">
        <v>1824</v>
      </c>
      <c r="I1889">
        <v>216.4</v>
      </c>
      <c r="J1889">
        <v>4</v>
      </c>
      <c r="K1889">
        <v>56.26</v>
      </c>
      <c r="L1889" t="str">
        <f t="shared" si="90"/>
        <v>Yes</v>
      </c>
    </row>
    <row r="1890" spans="1:12" x14ac:dyDescent="0.25">
      <c r="A1890" s="1">
        <v>41995</v>
      </c>
      <c r="B1890" s="2">
        <f t="shared" si="91"/>
        <v>2014</v>
      </c>
      <c r="C1890" s="2">
        <f t="shared" si="89"/>
        <v>12</v>
      </c>
      <c r="D1890" t="s">
        <v>1211</v>
      </c>
      <c r="E1890" t="s">
        <v>15</v>
      </c>
      <c r="F1890" t="s">
        <v>11</v>
      </c>
      <c r="G1890" t="s">
        <v>18</v>
      </c>
      <c r="H1890" t="s">
        <v>374</v>
      </c>
      <c r="I1890">
        <v>132.16</v>
      </c>
      <c r="J1890">
        <v>1</v>
      </c>
      <c r="K1890">
        <v>9.91</v>
      </c>
      <c r="L1890" t="str">
        <f t="shared" si="90"/>
        <v>Yes</v>
      </c>
    </row>
    <row r="1891" spans="1:12" x14ac:dyDescent="0.25">
      <c r="A1891" s="1">
        <v>41995</v>
      </c>
      <c r="B1891" s="2">
        <f t="shared" si="91"/>
        <v>2014</v>
      </c>
      <c r="C1891" s="2">
        <f t="shared" si="89"/>
        <v>12</v>
      </c>
      <c r="D1891" t="s">
        <v>1211</v>
      </c>
      <c r="E1891" t="s">
        <v>15</v>
      </c>
      <c r="F1891" t="s">
        <v>11</v>
      </c>
      <c r="G1891" t="s">
        <v>20</v>
      </c>
      <c r="H1891" t="s">
        <v>1825</v>
      </c>
      <c r="I1891">
        <v>17.899999999999999</v>
      </c>
      <c r="J1891">
        <v>6</v>
      </c>
      <c r="K1891">
        <v>-31.33</v>
      </c>
      <c r="L1891" t="str">
        <f t="shared" si="90"/>
        <v>No</v>
      </c>
    </row>
    <row r="1892" spans="1:12" x14ac:dyDescent="0.25">
      <c r="A1892" s="1">
        <v>41995</v>
      </c>
      <c r="B1892" s="2">
        <f t="shared" si="91"/>
        <v>2014</v>
      </c>
      <c r="C1892" s="2">
        <f t="shared" si="89"/>
        <v>12</v>
      </c>
      <c r="D1892" t="s">
        <v>1211</v>
      </c>
      <c r="E1892" t="s">
        <v>15</v>
      </c>
      <c r="F1892" t="s">
        <v>11</v>
      </c>
      <c r="G1892" t="s">
        <v>12</v>
      </c>
      <c r="H1892" t="s">
        <v>1054</v>
      </c>
      <c r="I1892">
        <v>124.03</v>
      </c>
      <c r="J1892">
        <v>4</v>
      </c>
      <c r="K1892">
        <v>44.96</v>
      </c>
      <c r="L1892" t="str">
        <f t="shared" si="90"/>
        <v>Yes</v>
      </c>
    </row>
    <row r="1893" spans="1:12" x14ac:dyDescent="0.25">
      <c r="A1893" s="1">
        <v>41995</v>
      </c>
      <c r="B1893" s="2">
        <f t="shared" si="91"/>
        <v>2014</v>
      </c>
      <c r="C1893" s="2">
        <f t="shared" si="89"/>
        <v>12</v>
      </c>
      <c r="D1893" t="s">
        <v>1826</v>
      </c>
      <c r="E1893" t="s">
        <v>149</v>
      </c>
      <c r="F1893" t="s">
        <v>11</v>
      </c>
      <c r="G1893" t="s">
        <v>20</v>
      </c>
      <c r="H1893" t="s">
        <v>1827</v>
      </c>
      <c r="I1893">
        <v>296.70999999999998</v>
      </c>
      <c r="J1893">
        <v>13</v>
      </c>
      <c r="K1893">
        <v>100.14</v>
      </c>
      <c r="L1893" t="str">
        <f t="shared" si="90"/>
        <v>Yes</v>
      </c>
    </row>
    <row r="1894" spans="1:12" x14ac:dyDescent="0.25">
      <c r="A1894" s="1">
        <v>41996</v>
      </c>
      <c r="B1894" s="2">
        <f t="shared" si="91"/>
        <v>2014</v>
      </c>
      <c r="C1894" s="2">
        <f t="shared" si="89"/>
        <v>12</v>
      </c>
      <c r="D1894" t="s">
        <v>1828</v>
      </c>
      <c r="E1894" t="s">
        <v>129</v>
      </c>
      <c r="F1894" t="s">
        <v>11</v>
      </c>
      <c r="G1894" t="s">
        <v>92</v>
      </c>
      <c r="H1894" t="s">
        <v>1829</v>
      </c>
      <c r="I1894">
        <v>207.24</v>
      </c>
      <c r="J1894">
        <v>11</v>
      </c>
      <c r="K1894">
        <v>58.03</v>
      </c>
      <c r="L1894" t="str">
        <f t="shared" si="90"/>
        <v>Yes</v>
      </c>
    </row>
    <row r="1895" spans="1:12" x14ac:dyDescent="0.25">
      <c r="A1895" s="1">
        <v>41996</v>
      </c>
      <c r="B1895" s="2">
        <f t="shared" si="91"/>
        <v>2014</v>
      </c>
      <c r="C1895" s="2">
        <f t="shared" si="89"/>
        <v>12</v>
      </c>
      <c r="D1895" t="s">
        <v>1568</v>
      </c>
      <c r="E1895" t="s">
        <v>149</v>
      </c>
      <c r="F1895" t="s">
        <v>34</v>
      </c>
      <c r="G1895" t="s">
        <v>145</v>
      </c>
      <c r="H1895" t="s">
        <v>1830</v>
      </c>
      <c r="I1895">
        <v>53.32</v>
      </c>
      <c r="J1895">
        <v>2</v>
      </c>
      <c r="K1895">
        <v>-19.55</v>
      </c>
      <c r="L1895" t="str">
        <f t="shared" si="90"/>
        <v>No</v>
      </c>
    </row>
    <row r="1896" spans="1:12" x14ac:dyDescent="0.25">
      <c r="A1896" s="1">
        <v>41996</v>
      </c>
      <c r="B1896" s="2">
        <f t="shared" si="91"/>
        <v>2014</v>
      </c>
      <c r="C1896" s="2">
        <f t="shared" si="89"/>
        <v>12</v>
      </c>
      <c r="D1896" t="s">
        <v>1568</v>
      </c>
      <c r="E1896" t="s">
        <v>149</v>
      </c>
      <c r="F1896" t="s">
        <v>11</v>
      </c>
      <c r="G1896" t="s">
        <v>92</v>
      </c>
      <c r="H1896" t="s">
        <v>1829</v>
      </c>
      <c r="I1896">
        <v>56.52</v>
      </c>
      <c r="J1896">
        <v>3</v>
      </c>
      <c r="K1896">
        <v>15.83</v>
      </c>
      <c r="L1896" t="str">
        <f t="shared" si="90"/>
        <v>Yes</v>
      </c>
    </row>
    <row r="1897" spans="1:12" x14ac:dyDescent="0.25">
      <c r="A1897" s="1">
        <v>41996</v>
      </c>
      <c r="B1897" s="2">
        <f t="shared" si="91"/>
        <v>2014</v>
      </c>
      <c r="C1897" s="2">
        <f t="shared" si="89"/>
        <v>12</v>
      </c>
      <c r="D1897" t="s">
        <v>989</v>
      </c>
      <c r="E1897" t="s">
        <v>10</v>
      </c>
      <c r="F1897" t="s">
        <v>11</v>
      </c>
      <c r="G1897" t="s">
        <v>12</v>
      </c>
      <c r="H1897" t="s">
        <v>1219</v>
      </c>
      <c r="I1897">
        <v>5.18</v>
      </c>
      <c r="J1897">
        <v>1</v>
      </c>
      <c r="K1897">
        <v>1.81</v>
      </c>
      <c r="L1897" t="str">
        <f t="shared" si="90"/>
        <v>Yes</v>
      </c>
    </row>
    <row r="1898" spans="1:12" x14ac:dyDescent="0.25">
      <c r="A1898" s="1">
        <v>41996</v>
      </c>
      <c r="B1898" s="2">
        <f t="shared" si="91"/>
        <v>2014</v>
      </c>
      <c r="C1898" s="2">
        <f t="shared" si="89"/>
        <v>12</v>
      </c>
      <c r="D1898" t="s">
        <v>1831</v>
      </c>
      <c r="E1898" t="s">
        <v>123</v>
      </c>
      <c r="F1898" t="s">
        <v>11</v>
      </c>
      <c r="G1898" t="s">
        <v>12</v>
      </c>
      <c r="H1898" t="s">
        <v>1832</v>
      </c>
      <c r="I1898">
        <v>45.53</v>
      </c>
      <c r="J1898">
        <v>3</v>
      </c>
      <c r="K1898">
        <v>15.93</v>
      </c>
      <c r="L1898" t="str">
        <f t="shared" si="90"/>
        <v>Yes</v>
      </c>
    </row>
    <row r="1899" spans="1:12" x14ac:dyDescent="0.25">
      <c r="A1899" s="1">
        <v>41996</v>
      </c>
      <c r="B1899" s="2">
        <f t="shared" si="91"/>
        <v>2014</v>
      </c>
      <c r="C1899" s="2">
        <f t="shared" si="89"/>
        <v>12</v>
      </c>
      <c r="D1899" t="s">
        <v>1831</v>
      </c>
      <c r="E1899" t="s">
        <v>123</v>
      </c>
      <c r="F1899" t="s">
        <v>34</v>
      </c>
      <c r="G1899" t="s">
        <v>35</v>
      </c>
      <c r="H1899" t="s">
        <v>862</v>
      </c>
      <c r="I1899">
        <v>64.78</v>
      </c>
      <c r="J1899">
        <v>1</v>
      </c>
      <c r="K1899">
        <v>6.48</v>
      </c>
      <c r="L1899" t="str">
        <f t="shared" si="90"/>
        <v>Yes</v>
      </c>
    </row>
    <row r="1900" spans="1:12" x14ac:dyDescent="0.25">
      <c r="A1900" s="1">
        <v>41996</v>
      </c>
      <c r="B1900" s="2">
        <f t="shared" si="91"/>
        <v>2014</v>
      </c>
      <c r="C1900" s="2">
        <f t="shared" si="89"/>
        <v>12</v>
      </c>
      <c r="D1900" t="s">
        <v>1831</v>
      </c>
      <c r="E1900" t="s">
        <v>123</v>
      </c>
      <c r="F1900" t="s">
        <v>11</v>
      </c>
      <c r="G1900" t="s">
        <v>18</v>
      </c>
      <c r="H1900" t="s">
        <v>73</v>
      </c>
      <c r="I1900">
        <v>424.27</v>
      </c>
      <c r="J1900">
        <v>2</v>
      </c>
      <c r="K1900">
        <v>-10.61</v>
      </c>
      <c r="L1900" t="str">
        <f t="shared" si="90"/>
        <v>No</v>
      </c>
    </row>
    <row r="1901" spans="1:12" x14ac:dyDescent="0.25">
      <c r="A1901" s="1">
        <v>41996</v>
      </c>
      <c r="B1901" s="2">
        <f t="shared" si="91"/>
        <v>2014</v>
      </c>
      <c r="C1901" s="2">
        <f t="shared" si="89"/>
        <v>12</v>
      </c>
      <c r="D1901" t="s">
        <v>1831</v>
      </c>
      <c r="E1901" t="s">
        <v>123</v>
      </c>
      <c r="F1901" t="s">
        <v>11</v>
      </c>
      <c r="G1901" t="s">
        <v>24</v>
      </c>
      <c r="H1901" t="s">
        <v>541</v>
      </c>
      <c r="I1901">
        <v>1.34</v>
      </c>
      <c r="J1901">
        <v>1</v>
      </c>
      <c r="K1901">
        <v>0.5</v>
      </c>
      <c r="L1901" t="str">
        <f t="shared" si="90"/>
        <v>Yes</v>
      </c>
    </row>
    <row r="1902" spans="1:12" x14ac:dyDescent="0.25">
      <c r="A1902" s="1">
        <v>41996</v>
      </c>
      <c r="B1902" s="2">
        <f t="shared" si="91"/>
        <v>2014</v>
      </c>
      <c r="C1902" s="2">
        <f t="shared" si="89"/>
        <v>12</v>
      </c>
      <c r="D1902" t="s">
        <v>1831</v>
      </c>
      <c r="E1902" t="s">
        <v>123</v>
      </c>
      <c r="F1902" t="s">
        <v>11</v>
      </c>
      <c r="G1902" t="s">
        <v>18</v>
      </c>
      <c r="H1902" t="s">
        <v>1592</v>
      </c>
      <c r="I1902">
        <v>83.92</v>
      </c>
      <c r="J1902">
        <v>5</v>
      </c>
      <c r="K1902">
        <v>-1.05</v>
      </c>
      <c r="L1902" t="str">
        <f t="shared" si="90"/>
        <v>No</v>
      </c>
    </row>
    <row r="1903" spans="1:12" x14ac:dyDescent="0.25">
      <c r="A1903" s="1">
        <v>41997</v>
      </c>
      <c r="B1903" s="2">
        <f t="shared" si="91"/>
        <v>2014</v>
      </c>
      <c r="C1903" s="2">
        <f t="shared" si="89"/>
        <v>12</v>
      </c>
      <c r="D1903" t="s">
        <v>1027</v>
      </c>
      <c r="E1903" t="s">
        <v>123</v>
      </c>
      <c r="F1903" t="s">
        <v>11</v>
      </c>
      <c r="G1903" t="s">
        <v>12</v>
      </c>
      <c r="H1903" t="s">
        <v>1612</v>
      </c>
      <c r="I1903">
        <v>9.57</v>
      </c>
      <c r="J1903">
        <v>2</v>
      </c>
      <c r="K1903">
        <v>3.47</v>
      </c>
      <c r="L1903" t="str">
        <f t="shared" si="90"/>
        <v>Yes</v>
      </c>
    </row>
    <row r="1904" spans="1:12" x14ac:dyDescent="0.25">
      <c r="A1904" s="1">
        <v>41997</v>
      </c>
      <c r="B1904" s="2">
        <f t="shared" si="91"/>
        <v>2014</v>
      </c>
      <c r="C1904" s="2">
        <f t="shared" si="89"/>
        <v>12</v>
      </c>
      <c r="D1904" t="s">
        <v>712</v>
      </c>
      <c r="E1904" t="s">
        <v>78</v>
      </c>
      <c r="F1904" t="s">
        <v>34</v>
      </c>
      <c r="G1904" t="s">
        <v>47</v>
      </c>
      <c r="H1904" t="s">
        <v>1833</v>
      </c>
      <c r="I1904">
        <v>30.36</v>
      </c>
      <c r="J1904">
        <v>5</v>
      </c>
      <c r="K1904">
        <v>8.73</v>
      </c>
      <c r="L1904" t="str">
        <f t="shared" si="90"/>
        <v>Yes</v>
      </c>
    </row>
    <row r="1905" spans="1:12" x14ac:dyDescent="0.25">
      <c r="A1905" s="1">
        <v>41997</v>
      </c>
      <c r="B1905" s="2">
        <f t="shared" si="91"/>
        <v>2014</v>
      </c>
      <c r="C1905" s="2">
        <f t="shared" si="89"/>
        <v>12</v>
      </c>
      <c r="D1905" t="s">
        <v>1655</v>
      </c>
      <c r="E1905" t="s">
        <v>27</v>
      </c>
      <c r="F1905" t="s">
        <v>11</v>
      </c>
      <c r="G1905" t="s">
        <v>18</v>
      </c>
      <c r="H1905" t="s">
        <v>974</v>
      </c>
      <c r="I1905">
        <v>142.86000000000001</v>
      </c>
      <c r="J1905">
        <v>1</v>
      </c>
      <c r="K1905">
        <v>41.43</v>
      </c>
      <c r="L1905" t="str">
        <f t="shared" si="90"/>
        <v>Yes</v>
      </c>
    </row>
    <row r="1906" spans="1:12" x14ac:dyDescent="0.25">
      <c r="A1906" s="1">
        <v>41997</v>
      </c>
      <c r="B1906" s="2">
        <f t="shared" si="91"/>
        <v>2014</v>
      </c>
      <c r="C1906" s="2">
        <f t="shared" si="89"/>
        <v>12</v>
      </c>
      <c r="D1906" t="s">
        <v>1655</v>
      </c>
      <c r="E1906" t="s">
        <v>27</v>
      </c>
      <c r="F1906" t="s">
        <v>34</v>
      </c>
      <c r="G1906" t="s">
        <v>35</v>
      </c>
      <c r="H1906" t="s">
        <v>187</v>
      </c>
      <c r="I1906">
        <v>292.27</v>
      </c>
      <c r="J1906">
        <v>6</v>
      </c>
      <c r="K1906">
        <v>18.27</v>
      </c>
      <c r="L1906" t="str">
        <f t="shared" si="90"/>
        <v>Yes</v>
      </c>
    </row>
    <row r="1907" spans="1:12" x14ac:dyDescent="0.25">
      <c r="A1907" s="1">
        <v>41997</v>
      </c>
      <c r="B1907" s="2">
        <f t="shared" si="91"/>
        <v>2014</v>
      </c>
      <c r="C1907" s="2">
        <f t="shared" si="89"/>
        <v>12</v>
      </c>
      <c r="D1907" t="s">
        <v>530</v>
      </c>
      <c r="E1907" t="s">
        <v>27</v>
      </c>
      <c r="F1907" t="s">
        <v>39</v>
      </c>
      <c r="G1907" t="s">
        <v>40</v>
      </c>
      <c r="H1907" t="s">
        <v>1834</v>
      </c>
      <c r="I1907">
        <v>173.66</v>
      </c>
      <c r="J1907">
        <v>7</v>
      </c>
      <c r="K1907">
        <v>17.37</v>
      </c>
      <c r="L1907" t="str">
        <f t="shared" si="90"/>
        <v>Yes</v>
      </c>
    </row>
    <row r="1908" spans="1:12" x14ac:dyDescent="0.25">
      <c r="A1908" s="1">
        <v>41997</v>
      </c>
      <c r="B1908" s="2">
        <f t="shared" si="91"/>
        <v>2014</v>
      </c>
      <c r="C1908" s="2">
        <f t="shared" si="89"/>
        <v>12</v>
      </c>
      <c r="D1908" t="s">
        <v>530</v>
      </c>
      <c r="E1908" t="s">
        <v>27</v>
      </c>
      <c r="F1908" t="s">
        <v>11</v>
      </c>
      <c r="G1908" t="s">
        <v>92</v>
      </c>
      <c r="H1908" t="s">
        <v>1835</v>
      </c>
      <c r="I1908">
        <v>361.96</v>
      </c>
      <c r="J1908">
        <v>2</v>
      </c>
      <c r="K1908">
        <v>101.35</v>
      </c>
      <c r="L1908" t="str">
        <f t="shared" si="90"/>
        <v>Yes</v>
      </c>
    </row>
    <row r="1909" spans="1:12" x14ac:dyDescent="0.25">
      <c r="A1909" s="1">
        <v>41997</v>
      </c>
      <c r="B1909" s="2">
        <f t="shared" si="91"/>
        <v>2014</v>
      </c>
      <c r="C1909" s="2">
        <f t="shared" si="89"/>
        <v>12</v>
      </c>
      <c r="D1909" t="s">
        <v>530</v>
      </c>
      <c r="E1909" t="s">
        <v>27</v>
      </c>
      <c r="F1909" t="s">
        <v>39</v>
      </c>
      <c r="G1909" t="s">
        <v>52</v>
      </c>
      <c r="H1909" t="s">
        <v>1836</v>
      </c>
      <c r="I1909">
        <v>62.85</v>
      </c>
      <c r="J1909">
        <v>3</v>
      </c>
      <c r="K1909">
        <v>13.2</v>
      </c>
      <c r="L1909" t="str">
        <f t="shared" si="90"/>
        <v>Yes</v>
      </c>
    </row>
    <row r="1910" spans="1:12" x14ac:dyDescent="0.25">
      <c r="A1910" s="1">
        <v>41997</v>
      </c>
      <c r="B1910" s="2">
        <f t="shared" si="91"/>
        <v>2014</v>
      </c>
      <c r="C1910" s="2">
        <f t="shared" si="89"/>
        <v>12</v>
      </c>
      <c r="D1910" t="s">
        <v>530</v>
      </c>
      <c r="E1910" t="s">
        <v>27</v>
      </c>
      <c r="F1910" t="s">
        <v>39</v>
      </c>
      <c r="G1910" t="s">
        <v>40</v>
      </c>
      <c r="H1910" t="s">
        <v>1100</v>
      </c>
      <c r="I1910">
        <v>818.38</v>
      </c>
      <c r="J1910">
        <v>3</v>
      </c>
      <c r="K1910">
        <v>51.15</v>
      </c>
      <c r="L1910" t="str">
        <f t="shared" si="90"/>
        <v>Yes</v>
      </c>
    </row>
    <row r="1911" spans="1:12" x14ac:dyDescent="0.25">
      <c r="A1911" s="1">
        <v>41997</v>
      </c>
      <c r="B1911" s="2">
        <f t="shared" si="91"/>
        <v>2014</v>
      </c>
      <c r="C1911" s="2">
        <f t="shared" si="89"/>
        <v>12</v>
      </c>
      <c r="D1911" t="s">
        <v>530</v>
      </c>
      <c r="E1911" t="s">
        <v>27</v>
      </c>
      <c r="F1911" t="s">
        <v>11</v>
      </c>
      <c r="G1911" t="s">
        <v>18</v>
      </c>
      <c r="H1911" t="s">
        <v>356</v>
      </c>
      <c r="I1911">
        <v>20.34</v>
      </c>
      <c r="J1911">
        <v>1</v>
      </c>
      <c r="K1911">
        <v>0.2</v>
      </c>
      <c r="L1911" t="str">
        <f t="shared" si="90"/>
        <v>Yes</v>
      </c>
    </row>
    <row r="1912" spans="1:12" x14ac:dyDescent="0.25">
      <c r="A1912" s="1">
        <v>41997</v>
      </c>
      <c r="B1912" s="2">
        <f t="shared" si="91"/>
        <v>2014</v>
      </c>
      <c r="C1912" s="2">
        <f t="shared" si="89"/>
        <v>12</v>
      </c>
      <c r="D1912" t="s">
        <v>530</v>
      </c>
      <c r="E1912" t="s">
        <v>27</v>
      </c>
      <c r="F1912" t="s">
        <v>34</v>
      </c>
      <c r="G1912" t="s">
        <v>47</v>
      </c>
      <c r="H1912" t="s">
        <v>1837</v>
      </c>
      <c r="I1912">
        <v>23.99</v>
      </c>
      <c r="J1912">
        <v>1</v>
      </c>
      <c r="K1912">
        <v>5.52</v>
      </c>
      <c r="L1912" t="str">
        <f t="shared" si="90"/>
        <v>Yes</v>
      </c>
    </row>
    <row r="1913" spans="1:12" x14ac:dyDescent="0.25">
      <c r="A1913" s="1">
        <v>41997</v>
      </c>
      <c r="B1913" s="2">
        <f t="shared" si="91"/>
        <v>2014</v>
      </c>
      <c r="C1913" s="2">
        <f t="shared" si="89"/>
        <v>12</v>
      </c>
      <c r="D1913" t="s">
        <v>1361</v>
      </c>
      <c r="E1913" t="s">
        <v>27</v>
      </c>
      <c r="F1913" t="s">
        <v>11</v>
      </c>
      <c r="G1913" t="s">
        <v>92</v>
      </c>
      <c r="H1913" t="s">
        <v>1838</v>
      </c>
      <c r="I1913">
        <v>13.97</v>
      </c>
      <c r="J1913">
        <v>1</v>
      </c>
      <c r="K1913">
        <v>3.63</v>
      </c>
      <c r="L1913" t="str">
        <f t="shared" si="90"/>
        <v>Yes</v>
      </c>
    </row>
    <row r="1914" spans="1:12" x14ac:dyDescent="0.25">
      <c r="A1914" s="1">
        <v>41999</v>
      </c>
      <c r="B1914" s="2">
        <f t="shared" si="91"/>
        <v>2014</v>
      </c>
      <c r="C1914" s="2">
        <f t="shared" si="89"/>
        <v>12</v>
      </c>
      <c r="D1914" t="s">
        <v>1665</v>
      </c>
      <c r="E1914" t="s">
        <v>10</v>
      </c>
      <c r="F1914" t="s">
        <v>34</v>
      </c>
      <c r="G1914" t="s">
        <v>35</v>
      </c>
      <c r="H1914" t="s">
        <v>36</v>
      </c>
      <c r="I1914">
        <v>600.55999999999995</v>
      </c>
      <c r="J1914">
        <v>3</v>
      </c>
      <c r="K1914">
        <v>-8.58</v>
      </c>
      <c r="L1914" t="str">
        <f t="shared" si="90"/>
        <v>No</v>
      </c>
    </row>
    <row r="1915" spans="1:12" x14ac:dyDescent="0.25">
      <c r="A1915" s="1">
        <v>41999</v>
      </c>
      <c r="B1915" s="2">
        <f t="shared" si="91"/>
        <v>2014</v>
      </c>
      <c r="C1915" s="2">
        <f t="shared" si="89"/>
        <v>12</v>
      </c>
      <c r="D1915" t="s">
        <v>817</v>
      </c>
      <c r="E1915" t="s">
        <v>278</v>
      </c>
      <c r="F1915" t="s">
        <v>34</v>
      </c>
      <c r="G1915" t="s">
        <v>47</v>
      </c>
      <c r="H1915" t="s">
        <v>535</v>
      </c>
      <c r="I1915">
        <v>300.42</v>
      </c>
      <c r="J1915">
        <v>8</v>
      </c>
      <c r="K1915">
        <v>78.86</v>
      </c>
      <c r="L1915" t="str">
        <f t="shared" si="90"/>
        <v>Yes</v>
      </c>
    </row>
    <row r="1916" spans="1:12" x14ac:dyDescent="0.25">
      <c r="A1916" s="1">
        <v>41999</v>
      </c>
      <c r="B1916" s="2">
        <f t="shared" si="91"/>
        <v>2014</v>
      </c>
      <c r="C1916" s="2">
        <f t="shared" si="89"/>
        <v>12</v>
      </c>
      <c r="D1916" t="s">
        <v>817</v>
      </c>
      <c r="E1916" t="s">
        <v>278</v>
      </c>
      <c r="F1916" t="s">
        <v>34</v>
      </c>
      <c r="G1916" t="s">
        <v>35</v>
      </c>
      <c r="H1916" t="s">
        <v>1839</v>
      </c>
      <c r="I1916">
        <v>230.35</v>
      </c>
      <c r="J1916">
        <v>3</v>
      </c>
      <c r="K1916">
        <v>20.16</v>
      </c>
      <c r="L1916" t="str">
        <f t="shared" si="90"/>
        <v>Yes</v>
      </c>
    </row>
    <row r="1917" spans="1:12" x14ac:dyDescent="0.25">
      <c r="A1917" s="1">
        <v>41999</v>
      </c>
      <c r="B1917" s="2">
        <f t="shared" si="91"/>
        <v>2014</v>
      </c>
      <c r="C1917" s="2">
        <f t="shared" si="89"/>
        <v>12</v>
      </c>
      <c r="D1917" t="s">
        <v>817</v>
      </c>
      <c r="E1917" t="s">
        <v>278</v>
      </c>
      <c r="F1917" t="s">
        <v>34</v>
      </c>
      <c r="G1917" t="s">
        <v>47</v>
      </c>
      <c r="H1917" t="s">
        <v>112</v>
      </c>
      <c r="I1917">
        <v>218.35</v>
      </c>
      <c r="J1917">
        <v>3</v>
      </c>
      <c r="K1917">
        <v>-24.56</v>
      </c>
      <c r="L1917" t="str">
        <f t="shared" si="90"/>
        <v>No</v>
      </c>
    </row>
    <row r="1918" spans="1:12" x14ac:dyDescent="0.25">
      <c r="A1918" s="1">
        <v>41999</v>
      </c>
      <c r="B1918" s="2">
        <f t="shared" si="91"/>
        <v>2014</v>
      </c>
      <c r="C1918" s="2">
        <f t="shared" si="89"/>
        <v>12</v>
      </c>
      <c r="D1918" t="s">
        <v>817</v>
      </c>
      <c r="E1918" t="s">
        <v>278</v>
      </c>
      <c r="F1918" t="s">
        <v>11</v>
      </c>
      <c r="G1918" t="s">
        <v>20</v>
      </c>
      <c r="H1918" t="s">
        <v>165</v>
      </c>
      <c r="I1918">
        <v>78.599999999999994</v>
      </c>
      <c r="J1918">
        <v>5</v>
      </c>
      <c r="K1918">
        <v>-62.88</v>
      </c>
      <c r="L1918" t="str">
        <f t="shared" si="90"/>
        <v>No</v>
      </c>
    </row>
    <row r="1919" spans="1:12" x14ac:dyDescent="0.25">
      <c r="A1919" s="1">
        <v>41999</v>
      </c>
      <c r="B1919" s="2">
        <f t="shared" si="91"/>
        <v>2014</v>
      </c>
      <c r="C1919" s="2">
        <f t="shared" si="89"/>
        <v>12</v>
      </c>
      <c r="D1919" t="s">
        <v>817</v>
      </c>
      <c r="E1919" t="s">
        <v>278</v>
      </c>
      <c r="F1919" t="s">
        <v>11</v>
      </c>
      <c r="G1919" t="s">
        <v>43</v>
      </c>
      <c r="H1919" t="s">
        <v>1109</v>
      </c>
      <c r="I1919">
        <v>27.55</v>
      </c>
      <c r="J1919">
        <v>3</v>
      </c>
      <c r="K1919">
        <v>9.3000000000000007</v>
      </c>
      <c r="L1919" t="str">
        <f t="shared" si="90"/>
        <v>Yes</v>
      </c>
    </row>
    <row r="1920" spans="1:12" x14ac:dyDescent="0.25">
      <c r="A1920" s="1">
        <v>41999</v>
      </c>
      <c r="B1920" s="2">
        <f t="shared" si="91"/>
        <v>2014</v>
      </c>
      <c r="C1920" s="2">
        <f t="shared" si="89"/>
        <v>12</v>
      </c>
      <c r="D1920" t="s">
        <v>383</v>
      </c>
      <c r="E1920" t="s">
        <v>15</v>
      </c>
      <c r="F1920" t="s">
        <v>11</v>
      </c>
      <c r="G1920" t="s">
        <v>20</v>
      </c>
      <c r="H1920" t="s">
        <v>966</v>
      </c>
      <c r="I1920">
        <v>8.69</v>
      </c>
      <c r="J1920">
        <v>5</v>
      </c>
      <c r="K1920">
        <v>-14.77</v>
      </c>
      <c r="L1920" t="str">
        <f t="shared" si="90"/>
        <v>No</v>
      </c>
    </row>
    <row r="1921" spans="1:12" x14ac:dyDescent="0.25">
      <c r="A1921" s="1">
        <v>41999</v>
      </c>
      <c r="B1921" s="2">
        <f t="shared" si="91"/>
        <v>2014</v>
      </c>
      <c r="C1921" s="2">
        <f t="shared" si="89"/>
        <v>12</v>
      </c>
      <c r="D1921" t="s">
        <v>1840</v>
      </c>
      <c r="E1921" t="s">
        <v>27</v>
      </c>
      <c r="F1921" t="s">
        <v>11</v>
      </c>
      <c r="G1921" t="s">
        <v>200</v>
      </c>
      <c r="H1921" t="s">
        <v>1841</v>
      </c>
      <c r="I1921">
        <v>11.91</v>
      </c>
      <c r="J1921">
        <v>3</v>
      </c>
      <c r="K1921">
        <v>0.12</v>
      </c>
      <c r="L1921" t="str">
        <f t="shared" si="90"/>
        <v>Yes</v>
      </c>
    </row>
    <row r="1922" spans="1:12" x14ac:dyDescent="0.25">
      <c r="A1922" s="1">
        <v>41999</v>
      </c>
      <c r="B1922" s="2">
        <f t="shared" si="91"/>
        <v>2014</v>
      </c>
      <c r="C1922" s="2">
        <f t="shared" ref="C1922:C1985" si="92">MONTH(A1922)</f>
        <v>12</v>
      </c>
      <c r="D1922" t="s">
        <v>1840</v>
      </c>
      <c r="E1922" t="s">
        <v>27</v>
      </c>
      <c r="F1922" t="s">
        <v>34</v>
      </c>
      <c r="G1922" t="s">
        <v>47</v>
      </c>
      <c r="H1922" t="s">
        <v>616</v>
      </c>
      <c r="I1922">
        <v>3.48</v>
      </c>
      <c r="J1922">
        <v>2</v>
      </c>
      <c r="K1922">
        <v>1.1100000000000001</v>
      </c>
      <c r="L1922" t="str">
        <f t="shared" ref="L1922:L1985" si="93">IF(K1922=0,"Break-Even",IF(K1922&gt;0,"Yes","No"))</f>
        <v>Yes</v>
      </c>
    </row>
    <row r="1923" spans="1:12" x14ac:dyDescent="0.25">
      <c r="A1923" s="1">
        <v>41999</v>
      </c>
      <c r="B1923" s="2">
        <f t="shared" si="91"/>
        <v>2014</v>
      </c>
      <c r="C1923" s="2">
        <f t="shared" si="92"/>
        <v>12</v>
      </c>
      <c r="D1923" t="s">
        <v>1842</v>
      </c>
      <c r="E1923" t="s">
        <v>23</v>
      </c>
      <c r="F1923" t="s">
        <v>11</v>
      </c>
      <c r="G1923" t="s">
        <v>12</v>
      </c>
      <c r="H1923" t="s">
        <v>985</v>
      </c>
      <c r="I1923">
        <v>18.260000000000002</v>
      </c>
      <c r="J1923">
        <v>3</v>
      </c>
      <c r="K1923">
        <v>6.16</v>
      </c>
      <c r="L1923" t="str">
        <f t="shared" si="93"/>
        <v>Yes</v>
      </c>
    </row>
    <row r="1924" spans="1:12" x14ac:dyDescent="0.25">
      <c r="A1924" s="1">
        <v>41999</v>
      </c>
      <c r="B1924" s="2">
        <f t="shared" si="91"/>
        <v>2014</v>
      </c>
      <c r="C1924" s="2">
        <f t="shared" si="92"/>
        <v>12</v>
      </c>
      <c r="D1924" t="s">
        <v>1842</v>
      </c>
      <c r="E1924" t="s">
        <v>23</v>
      </c>
      <c r="F1924" t="s">
        <v>11</v>
      </c>
      <c r="G1924" t="s">
        <v>92</v>
      </c>
      <c r="H1924" t="s">
        <v>1843</v>
      </c>
      <c r="I1924">
        <v>34.659999999999997</v>
      </c>
      <c r="J1924">
        <v>2</v>
      </c>
      <c r="K1924">
        <v>5.63</v>
      </c>
      <c r="L1924" t="str">
        <f t="shared" si="93"/>
        <v>Yes</v>
      </c>
    </row>
    <row r="1925" spans="1:12" x14ac:dyDescent="0.25">
      <c r="A1925" s="1">
        <v>41999</v>
      </c>
      <c r="B1925" s="2">
        <f t="shared" si="91"/>
        <v>2014</v>
      </c>
      <c r="C1925" s="2">
        <f t="shared" si="92"/>
        <v>12</v>
      </c>
      <c r="D1925" t="s">
        <v>1842</v>
      </c>
      <c r="E1925" t="s">
        <v>23</v>
      </c>
      <c r="F1925" t="s">
        <v>11</v>
      </c>
      <c r="G1925" t="s">
        <v>92</v>
      </c>
      <c r="H1925" t="s">
        <v>1125</v>
      </c>
      <c r="I1925">
        <v>81.55</v>
      </c>
      <c r="J1925">
        <v>2</v>
      </c>
      <c r="K1925">
        <v>8.16</v>
      </c>
      <c r="L1925" t="str">
        <f t="shared" si="93"/>
        <v>Yes</v>
      </c>
    </row>
    <row r="1926" spans="1:12" x14ac:dyDescent="0.25">
      <c r="A1926" s="1">
        <v>41999</v>
      </c>
      <c r="B1926" s="2">
        <f t="shared" si="91"/>
        <v>2014</v>
      </c>
      <c r="C1926" s="2">
        <f t="shared" si="92"/>
        <v>12</v>
      </c>
      <c r="D1926" t="s">
        <v>1842</v>
      </c>
      <c r="E1926" t="s">
        <v>23</v>
      </c>
      <c r="F1926" t="s">
        <v>11</v>
      </c>
      <c r="G1926" t="s">
        <v>18</v>
      </c>
      <c r="H1926" t="s">
        <v>257</v>
      </c>
      <c r="I1926">
        <v>227.14</v>
      </c>
      <c r="J1926">
        <v>4</v>
      </c>
      <c r="K1926">
        <v>-42.59</v>
      </c>
      <c r="L1926" t="str">
        <f t="shared" si="93"/>
        <v>No</v>
      </c>
    </row>
    <row r="1927" spans="1:12" x14ac:dyDescent="0.25">
      <c r="A1927" s="1">
        <v>41999</v>
      </c>
      <c r="B1927" s="2">
        <f t="shared" si="91"/>
        <v>2014</v>
      </c>
      <c r="C1927" s="2">
        <f t="shared" si="92"/>
        <v>12</v>
      </c>
      <c r="D1927" t="s">
        <v>1477</v>
      </c>
      <c r="E1927" t="s">
        <v>149</v>
      </c>
      <c r="F1927" t="s">
        <v>11</v>
      </c>
      <c r="G1927" t="s">
        <v>18</v>
      </c>
      <c r="H1927" t="s">
        <v>909</v>
      </c>
      <c r="I1927">
        <v>191.88</v>
      </c>
      <c r="J1927">
        <v>6</v>
      </c>
      <c r="K1927">
        <v>19.190000000000001</v>
      </c>
      <c r="L1927" t="str">
        <f t="shared" si="93"/>
        <v>Yes</v>
      </c>
    </row>
    <row r="1928" spans="1:12" x14ac:dyDescent="0.25">
      <c r="A1928" s="1">
        <v>41999</v>
      </c>
      <c r="B1928" s="2">
        <f t="shared" si="91"/>
        <v>2014</v>
      </c>
      <c r="C1928" s="2">
        <f t="shared" si="92"/>
        <v>12</v>
      </c>
      <c r="D1928" t="s">
        <v>478</v>
      </c>
      <c r="E1928" t="s">
        <v>23</v>
      </c>
      <c r="F1928" t="s">
        <v>11</v>
      </c>
      <c r="G1928" t="s">
        <v>24</v>
      </c>
      <c r="H1928" t="s">
        <v>1844</v>
      </c>
      <c r="I1928">
        <v>8.02</v>
      </c>
      <c r="J1928">
        <v>3</v>
      </c>
      <c r="K1928">
        <v>1.1000000000000001</v>
      </c>
      <c r="L1928" t="str">
        <f t="shared" si="93"/>
        <v>Yes</v>
      </c>
    </row>
    <row r="1929" spans="1:12" x14ac:dyDescent="0.25">
      <c r="A1929" s="1">
        <v>42000</v>
      </c>
      <c r="B1929" s="2">
        <f t="shared" si="91"/>
        <v>2014</v>
      </c>
      <c r="C1929" s="2">
        <f t="shared" si="92"/>
        <v>12</v>
      </c>
      <c r="D1929" t="s">
        <v>1699</v>
      </c>
      <c r="E1929" t="s">
        <v>27</v>
      </c>
      <c r="F1929" t="s">
        <v>11</v>
      </c>
      <c r="G1929" t="s">
        <v>16</v>
      </c>
      <c r="H1929" t="s">
        <v>221</v>
      </c>
      <c r="I1929">
        <v>11.56</v>
      </c>
      <c r="J1929">
        <v>4</v>
      </c>
      <c r="K1929">
        <v>5.43</v>
      </c>
      <c r="L1929" t="str">
        <f t="shared" si="93"/>
        <v>Yes</v>
      </c>
    </row>
    <row r="1930" spans="1:12" x14ac:dyDescent="0.25">
      <c r="A1930" s="1">
        <v>42000</v>
      </c>
      <c r="B1930" s="2">
        <f t="shared" si="91"/>
        <v>2014</v>
      </c>
      <c r="C1930" s="2">
        <f t="shared" si="92"/>
        <v>12</v>
      </c>
      <c r="D1930" t="s">
        <v>839</v>
      </c>
      <c r="E1930" t="s">
        <v>15</v>
      </c>
      <c r="F1930" t="s">
        <v>34</v>
      </c>
      <c r="G1930" t="s">
        <v>47</v>
      </c>
      <c r="H1930" t="s">
        <v>365</v>
      </c>
      <c r="I1930">
        <v>32.950000000000003</v>
      </c>
      <c r="J1930">
        <v>6</v>
      </c>
      <c r="K1930">
        <v>-19.77</v>
      </c>
      <c r="L1930" t="str">
        <f t="shared" si="93"/>
        <v>No</v>
      </c>
    </row>
    <row r="1931" spans="1:12" x14ac:dyDescent="0.25">
      <c r="A1931" s="1">
        <v>42000</v>
      </c>
      <c r="B1931" s="2">
        <f t="shared" si="91"/>
        <v>2014</v>
      </c>
      <c r="C1931" s="2">
        <f t="shared" si="92"/>
        <v>12</v>
      </c>
      <c r="D1931" t="s">
        <v>839</v>
      </c>
      <c r="E1931" t="s">
        <v>15</v>
      </c>
      <c r="F1931" t="s">
        <v>11</v>
      </c>
      <c r="G1931" t="s">
        <v>18</v>
      </c>
      <c r="H1931" t="s">
        <v>299</v>
      </c>
      <c r="I1931">
        <v>30.02</v>
      </c>
      <c r="J1931">
        <v>4</v>
      </c>
      <c r="K1931">
        <v>3</v>
      </c>
      <c r="L1931" t="str">
        <f t="shared" si="93"/>
        <v>Yes</v>
      </c>
    </row>
    <row r="1932" spans="1:12" x14ac:dyDescent="0.25">
      <c r="A1932" s="1">
        <v>42000</v>
      </c>
      <c r="B1932" s="2">
        <f t="shared" ref="B1932:B1995" si="94">YEAR(A1932)</f>
        <v>2014</v>
      </c>
      <c r="C1932" s="2">
        <f t="shared" si="92"/>
        <v>12</v>
      </c>
      <c r="D1932" t="s">
        <v>1487</v>
      </c>
      <c r="E1932" t="s">
        <v>27</v>
      </c>
      <c r="F1932" t="s">
        <v>34</v>
      </c>
      <c r="G1932" t="s">
        <v>35</v>
      </c>
      <c r="H1932" t="s">
        <v>574</v>
      </c>
      <c r="I1932">
        <v>230.28</v>
      </c>
      <c r="J1932">
        <v>3</v>
      </c>
      <c r="K1932">
        <v>23.03</v>
      </c>
      <c r="L1932" t="str">
        <f t="shared" si="93"/>
        <v>Yes</v>
      </c>
    </row>
    <row r="1933" spans="1:12" x14ac:dyDescent="0.25">
      <c r="A1933" s="1">
        <v>42000</v>
      </c>
      <c r="B1933" s="2">
        <f t="shared" si="94"/>
        <v>2014</v>
      </c>
      <c r="C1933" s="2">
        <f t="shared" si="92"/>
        <v>12</v>
      </c>
      <c r="D1933" t="s">
        <v>1487</v>
      </c>
      <c r="E1933" t="s">
        <v>27</v>
      </c>
      <c r="F1933" t="s">
        <v>11</v>
      </c>
      <c r="G1933" t="s">
        <v>12</v>
      </c>
      <c r="H1933" t="s">
        <v>1845</v>
      </c>
      <c r="I1933">
        <v>12.84</v>
      </c>
      <c r="J1933">
        <v>3</v>
      </c>
      <c r="K1933">
        <v>5.78</v>
      </c>
      <c r="L1933" t="str">
        <f t="shared" si="93"/>
        <v>Yes</v>
      </c>
    </row>
    <row r="1934" spans="1:12" x14ac:dyDescent="0.25">
      <c r="A1934" s="1">
        <v>42000</v>
      </c>
      <c r="B1934" s="2">
        <f t="shared" si="94"/>
        <v>2014</v>
      </c>
      <c r="C1934" s="2">
        <f t="shared" si="92"/>
        <v>12</v>
      </c>
      <c r="D1934" t="s">
        <v>1846</v>
      </c>
      <c r="E1934" t="s">
        <v>149</v>
      </c>
      <c r="F1934" t="s">
        <v>34</v>
      </c>
      <c r="G1934" t="s">
        <v>35</v>
      </c>
      <c r="H1934" t="s">
        <v>265</v>
      </c>
      <c r="I1934">
        <v>767.21</v>
      </c>
      <c r="J1934">
        <v>14</v>
      </c>
      <c r="K1934">
        <v>161.97</v>
      </c>
      <c r="L1934" t="str">
        <f t="shared" si="93"/>
        <v>Yes</v>
      </c>
    </row>
    <row r="1935" spans="1:12" x14ac:dyDescent="0.25">
      <c r="A1935" s="1">
        <v>42000</v>
      </c>
      <c r="B1935" s="2">
        <f t="shared" si="94"/>
        <v>2014</v>
      </c>
      <c r="C1935" s="2">
        <f t="shared" si="92"/>
        <v>12</v>
      </c>
      <c r="D1935" t="s">
        <v>159</v>
      </c>
      <c r="E1935" t="s">
        <v>27</v>
      </c>
      <c r="F1935" t="s">
        <v>11</v>
      </c>
      <c r="G1935" t="s">
        <v>92</v>
      </c>
      <c r="H1935" t="s">
        <v>658</v>
      </c>
      <c r="I1935">
        <v>10.98</v>
      </c>
      <c r="J1935">
        <v>1</v>
      </c>
      <c r="K1935">
        <v>2.96</v>
      </c>
      <c r="L1935" t="str">
        <f t="shared" si="93"/>
        <v>Yes</v>
      </c>
    </row>
    <row r="1936" spans="1:12" x14ac:dyDescent="0.25">
      <c r="A1936" s="1">
        <v>42000</v>
      </c>
      <c r="B1936" s="2">
        <f t="shared" si="94"/>
        <v>2014</v>
      </c>
      <c r="C1936" s="2">
        <f t="shared" si="92"/>
        <v>12</v>
      </c>
      <c r="D1936" t="s">
        <v>159</v>
      </c>
      <c r="E1936" t="s">
        <v>27</v>
      </c>
      <c r="F1936" t="s">
        <v>11</v>
      </c>
      <c r="G1936" t="s">
        <v>43</v>
      </c>
      <c r="H1936" t="s">
        <v>160</v>
      </c>
      <c r="I1936">
        <v>7.86</v>
      </c>
      <c r="J1936">
        <v>3</v>
      </c>
      <c r="K1936">
        <v>3.62</v>
      </c>
      <c r="L1936" t="str">
        <f t="shared" si="93"/>
        <v>Yes</v>
      </c>
    </row>
    <row r="1937" spans="1:12" x14ac:dyDescent="0.25">
      <c r="A1937" s="1">
        <v>42000</v>
      </c>
      <c r="B1937" s="2">
        <f t="shared" si="94"/>
        <v>2014</v>
      </c>
      <c r="C1937" s="2">
        <f t="shared" si="92"/>
        <v>12</v>
      </c>
      <c r="D1937" t="s">
        <v>159</v>
      </c>
      <c r="E1937" t="s">
        <v>27</v>
      </c>
      <c r="F1937" t="s">
        <v>11</v>
      </c>
      <c r="G1937" t="s">
        <v>18</v>
      </c>
      <c r="H1937" t="s">
        <v>1847</v>
      </c>
      <c r="I1937">
        <v>51.45</v>
      </c>
      <c r="J1937">
        <v>3</v>
      </c>
      <c r="K1937">
        <v>13.89</v>
      </c>
      <c r="L1937" t="str">
        <f t="shared" si="93"/>
        <v>Yes</v>
      </c>
    </row>
    <row r="1938" spans="1:12" x14ac:dyDescent="0.25">
      <c r="A1938" s="1">
        <v>42000</v>
      </c>
      <c r="B1938" s="2">
        <f t="shared" si="94"/>
        <v>2014</v>
      </c>
      <c r="C1938" s="2">
        <f t="shared" si="92"/>
        <v>12</v>
      </c>
      <c r="D1938" t="s">
        <v>159</v>
      </c>
      <c r="E1938" t="s">
        <v>27</v>
      </c>
      <c r="F1938" t="s">
        <v>11</v>
      </c>
      <c r="G1938" t="s">
        <v>20</v>
      </c>
      <c r="H1938" t="s">
        <v>1509</v>
      </c>
      <c r="I1938">
        <v>37.06</v>
      </c>
      <c r="J1938">
        <v>3</v>
      </c>
      <c r="K1938">
        <v>13.9</v>
      </c>
      <c r="L1938" t="str">
        <f t="shared" si="93"/>
        <v>Yes</v>
      </c>
    </row>
    <row r="1939" spans="1:12" x14ac:dyDescent="0.25">
      <c r="A1939" s="1">
        <v>42000</v>
      </c>
      <c r="B1939" s="2">
        <f t="shared" si="94"/>
        <v>2014</v>
      </c>
      <c r="C1939" s="2">
        <f t="shared" si="92"/>
        <v>12</v>
      </c>
      <c r="D1939" t="s">
        <v>1576</v>
      </c>
      <c r="E1939" t="s">
        <v>488</v>
      </c>
      <c r="F1939" t="s">
        <v>11</v>
      </c>
      <c r="G1939" t="s">
        <v>12</v>
      </c>
      <c r="H1939" t="s">
        <v>1848</v>
      </c>
      <c r="I1939">
        <v>23.92</v>
      </c>
      <c r="J1939">
        <v>4</v>
      </c>
      <c r="K1939">
        <v>11.72</v>
      </c>
      <c r="L1939" t="str">
        <f t="shared" si="93"/>
        <v>Yes</v>
      </c>
    </row>
    <row r="1940" spans="1:12" x14ac:dyDescent="0.25">
      <c r="A1940" s="1">
        <v>42000</v>
      </c>
      <c r="B1940" s="2">
        <f t="shared" si="94"/>
        <v>2014</v>
      </c>
      <c r="C1940" s="2">
        <f t="shared" si="92"/>
        <v>12</v>
      </c>
      <c r="D1940" t="s">
        <v>1576</v>
      </c>
      <c r="E1940" t="s">
        <v>488</v>
      </c>
      <c r="F1940" t="s">
        <v>39</v>
      </c>
      <c r="G1940" t="s">
        <v>52</v>
      </c>
      <c r="H1940" t="s">
        <v>1849</v>
      </c>
      <c r="I1940">
        <v>498</v>
      </c>
      <c r="J1940">
        <v>5</v>
      </c>
      <c r="K1940">
        <v>184.26</v>
      </c>
      <c r="L1940" t="str">
        <f t="shared" si="93"/>
        <v>Yes</v>
      </c>
    </row>
    <row r="1941" spans="1:12" x14ac:dyDescent="0.25">
      <c r="A1941" s="1">
        <v>42000</v>
      </c>
      <c r="B1941" s="2">
        <f t="shared" si="94"/>
        <v>2014</v>
      </c>
      <c r="C1941" s="2">
        <f t="shared" si="92"/>
        <v>12</v>
      </c>
      <c r="D1941" t="s">
        <v>607</v>
      </c>
      <c r="E1941" t="s">
        <v>10</v>
      </c>
      <c r="F1941" t="s">
        <v>11</v>
      </c>
      <c r="G1941" t="s">
        <v>20</v>
      </c>
      <c r="H1941" t="s">
        <v>765</v>
      </c>
      <c r="I1941">
        <v>4.9800000000000004</v>
      </c>
      <c r="J1941">
        <v>1</v>
      </c>
      <c r="K1941">
        <v>-8.4700000000000006</v>
      </c>
      <c r="L1941" t="str">
        <f t="shared" si="93"/>
        <v>No</v>
      </c>
    </row>
    <row r="1942" spans="1:12" x14ac:dyDescent="0.25">
      <c r="A1942" s="1">
        <v>42000</v>
      </c>
      <c r="B1942" s="2">
        <f t="shared" si="94"/>
        <v>2014</v>
      </c>
      <c r="C1942" s="2">
        <f t="shared" si="92"/>
        <v>12</v>
      </c>
      <c r="D1942" t="s">
        <v>1178</v>
      </c>
      <c r="E1942" t="s">
        <v>78</v>
      </c>
      <c r="F1942" t="s">
        <v>34</v>
      </c>
      <c r="G1942" t="s">
        <v>47</v>
      </c>
      <c r="H1942" t="s">
        <v>1850</v>
      </c>
      <c r="I1942">
        <v>182.35</v>
      </c>
      <c r="J1942">
        <v>3</v>
      </c>
      <c r="K1942">
        <v>-18.239999999999998</v>
      </c>
      <c r="L1942" t="str">
        <f t="shared" si="93"/>
        <v>No</v>
      </c>
    </row>
    <row r="1943" spans="1:12" x14ac:dyDescent="0.25">
      <c r="A1943" s="1">
        <v>42000</v>
      </c>
      <c r="B1943" s="2">
        <f t="shared" si="94"/>
        <v>2014</v>
      </c>
      <c r="C1943" s="2">
        <f t="shared" si="92"/>
        <v>12</v>
      </c>
      <c r="D1943" t="s">
        <v>1178</v>
      </c>
      <c r="E1943" t="s">
        <v>78</v>
      </c>
      <c r="F1943" t="s">
        <v>11</v>
      </c>
      <c r="G1943" t="s">
        <v>18</v>
      </c>
      <c r="H1943" t="s">
        <v>1851</v>
      </c>
      <c r="I1943">
        <v>118.16</v>
      </c>
      <c r="J1943">
        <v>2</v>
      </c>
      <c r="K1943">
        <v>-25.11</v>
      </c>
      <c r="L1943" t="str">
        <f t="shared" si="93"/>
        <v>No</v>
      </c>
    </row>
    <row r="1944" spans="1:12" x14ac:dyDescent="0.25">
      <c r="A1944" s="1">
        <v>42000</v>
      </c>
      <c r="B1944" s="2">
        <f t="shared" si="94"/>
        <v>2014</v>
      </c>
      <c r="C1944" s="2">
        <f t="shared" si="92"/>
        <v>12</v>
      </c>
      <c r="D1944" t="s">
        <v>712</v>
      </c>
      <c r="E1944" t="s">
        <v>95</v>
      </c>
      <c r="F1944" t="s">
        <v>11</v>
      </c>
      <c r="G1944" t="s">
        <v>20</v>
      </c>
      <c r="H1944" t="s">
        <v>1777</v>
      </c>
      <c r="I1944">
        <v>946.76</v>
      </c>
      <c r="J1944">
        <v>6</v>
      </c>
      <c r="K1944">
        <v>-694.29</v>
      </c>
      <c r="L1944" t="str">
        <f t="shared" si="93"/>
        <v>No</v>
      </c>
    </row>
    <row r="1945" spans="1:12" x14ac:dyDescent="0.25">
      <c r="A1945" s="1">
        <v>42001</v>
      </c>
      <c r="B1945" s="2">
        <f t="shared" si="94"/>
        <v>2014</v>
      </c>
      <c r="C1945" s="2">
        <f t="shared" si="92"/>
        <v>12</v>
      </c>
      <c r="D1945" t="s">
        <v>1791</v>
      </c>
      <c r="E1945" t="s">
        <v>23</v>
      </c>
      <c r="F1945" t="s">
        <v>11</v>
      </c>
      <c r="G1945" t="s">
        <v>24</v>
      </c>
      <c r="H1945" t="s">
        <v>1852</v>
      </c>
      <c r="I1945">
        <v>99.14</v>
      </c>
      <c r="J1945">
        <v>4</v>
      </c>
      <c r="K1945">
        <v>8.67</v>
      </c>
      <c r="L1945" t="str">
        <f t="shared" si="93"/>
        <v>Yes</v>
      </c>
    </row>
    <row r="1946" spans="1:12" x14ac:dyDescent="0.25">
      <c r="A1946" s="1">
        <v>42001</v>
      </c>
      <c r="B1946" s="2">
        <f t="shared" si="94"/>
        <v>2014</v>
      </c>
      <c r="C1946" s="2">
        <f t="shared" si="92"/>
        <v>12</v>
      </c>
      <c r="D1946" t="s">
        <v>54</v>
      </c>
      <c r="E1946" t="s">
        <v>434</v>
      </c>
      <c r="F1946" t="s">
        <v>11</v>
      </c>
      <c r="G1946" t="s">
        <v>92</v>
      </c>
      <c r="H1946" t="s">
        <v>1853</v>
      </c>
      <c r="I1946">
        <v>1737.18</v>
      </c>
      <c r="J1946">
        <v>6</v>
      </c>
      <c r="K1946">
        <v>503.78</v>
      </c>
      <c r="L1946" t="str">
        <f t="shared" si="93"/>
        <v>Yes</v>
      </c>
    </row>
    <row r="1947" spans="1:12" x14ac:dyDescent="0.25">
      <c r="A1947" s="1">
        <v>42001</v>
      </c>
      <c r="B1947" s="2">
        <f t="shared" si="94"/>
        <v>2014</v>
      </c>
      <c r="C1947" s="2">
        <f t="shared" si="92"/>
        <v>12</v>
      </c>
      <c r="D1947" t="s">
        <v>54</v>
      </c>
      <c r="E1947" t="s">
        <v>434</v>
      </c>
      <c r="F1947" t="s">
        <v>11</v>
      </c>
      <c r="G1947" t="s">
        <v>18</v>
      </c>
      <c r="H1947" t="s">
        <v>1854</v>
      </c>
      <c r="I1947">
        <v>704.25</v>
      </c>
      <c r="J1947">
        <v>5</v>
      </c>
      <c r="K1947">
        <v>84.51</v>
      </c>
      <c r="L1947" t="str">
        <f t="shared" si="93"/>
        <v>Yes</v>
      </c>
    </row>
    <row r="1948" spans="1:12" x14ac:dyDescent="0.25">
      <c r="A1948" s="1">
        <v>42001</v>
      </c>
      <c r="B1948" s="2">
        <f t="shared" si="94"/>
        <v>2014</v>
      </c>
      <c r="C1948" s="2">
        <f t="shared" si="92"/>
        <v>12</v>
      </c>
      <c r="D1948" t="s">
        <v>54</v>
      </c>
      <c r="E1948" t="s">
        <v>434</v>
      </c>
      <c r="F1948" t="s">
        <v>11</v>
      </c>
      <c r="G1948" t="s">
        <v>12</v>
      </c>
      <c r="H1948" t="s">
        <v>1855</v>
      </c>
      <c r="I1948">
        <v>141.76</v>
      </c>
      <c r="J1948">
        <v>4</v>
      </c>
      <c r="K1948">
        <v>66.63</v>
      </c>
      <c r="L1948" t="str">
        <f t="shared" si="93"/>
        <v>Yes</v>
      </c>
    </row>
    <row r="1949" spans="1:12" x14ac:dyDescent="0.25">
      <c r="A1949" s="1">
        <v>42001</v>
      </c>
      <c r="B1949" s="2">
        <f t="shared" si="94"/>
        <v>2014</v>
      </c>
      <c r="C1949" s="2">
        <f t="shared" si="92"/>
        <v>12</v>
      </c>
      <c r="D1949" t="s">
        <v>1571</v>
      </c>
      <c r="E1949" t="s">
        <v>27</v>
      </c>
      <c r="F1949" t="s">
        <v>11</v>
      </c>
      <c r="G1949" t="s">
        <v>18</v>
      </c>
      <c r="H1949" t="s">
        <v>586</v>
      </c>
      <c r="I1949">
        <v>998.82</v>
      </c>
      <c r="J1949">
        <v>9</v>
      </c>
      <c r="K1949">
        <v>29.96</v>
      </c>
      <c r="L1949" t="str">
        <f t="shared" si="93"/>
        <v>Yes</v>
      </c>
    </row>
    <row r="1950" spans="1:12" x14ac:dyDescent="0.25">
      <c r="A1950" s="1">
        <v>42001</v>
      </c>
      <c r="B1950" s="2">
        <f t="shared" si="94"/>
        <v>2014</v>
      </c>
      <c r="C1950" s="2">
        <f t="shared" si="92"/>
        <v>12</v>
      </c>
      <c r="D1950" t="s">
        <v>1571</v>
      </c>
      <c r="E1950" t="s">
        <v>27</v>
      </c>
      <c r="F1950" t="s">
        <v>11</v>
      </c>
      <c r="G1950" t="s">
        <v>200</v>
      </c>
      <c r="H1950" t="s">
        <v>1053</v>
      </c>
      <c r="I1950">
        <v>51.15</v>
      </c>
      <c r="J1950">
        <v>5</v>
      </c>
      <c r="K1950">
        <v>13.3</v>
      </c>
      <c r="L1950" t="str">
        <f t="shared" si="93"/>
        <v>Yes</v>
      </c>
    </row>
    <row r="1951" spans="1:12" x14ac:dyDescent="0.25">
      <c r="A1951" s="1">
        <v>42002</v>
      </c>
      <c r="B1951" s="2">
        <f t="shared" si="94"/>
        <v>2014</v>
      </c>
      <c r="C1951" s="2">
        <f t="shared" si="92"/>
        <v>12</v>
      </c>
      <c r="D1951" t="s">
        <v>1856</v>
      </c>
      <c r="E1951" t="s">
        <v>315</v>
      </c>
      <c r="F1951" t="s">
        <v>11</v>
      </c>
      <c r="G1951" t="s">
        <v>18</v>
      </c>
      <c r="H1951" t="s">
        <v>843</v>
      </c>
      <c r="I1951">
        <v>24.56</v>
      </c>
      <c r="J1951">
        <v>2</v>
      </c>
      <c r="K1951">
        <v>6.88</v>
      </c>
      <c r="L1951" t="str">
        <f t="shared" si="93"/>
        <v>Yes</v>
      </c>
    </row>
    <row r="1952" spans="1:12" x14ac:dyDescent="0.25">
      <c r="A1952" s="1">
        <v>42002</v>
      </c>
      <c r="B1952" s="2">
        <f t="shared" si="94"/>
        <v>2014</v>
      </c>
      <c r="C1952" s="2">
        <f t="shared" si="92"/>
        <v>12</v>
      </c>
      <c r="D1952" t="s">
        <v>1856</v>
      </c>
      <c r="E1952" t="s">
        <v>315</v>
      </c>
      <c r="F1952" t="s">
        <v>39</v>
      </c>
      <c r="G1952" t="s">
        <v>52</v>
      </c>
      <c r="H1952" t="s">
        <v>1737</v>
      </c>
      <c r="I1952">
        <v>119.8</v>
      </c>
      <c r="J1952">
        <v>4</v>
      </c>
      <c r="K1952">
        <v>47.92</v>
      </c>
      <c r="L1952" t="str">
        <f t="shared" si="93"/>
        <v>Yes</v>
      </c>
    </row>
    <row r="1953" spans="1:12" x14ac:dyDescent="0.25">
      <c r="A1953" s="1">
        <v>42002</v>
      </c>
      <c r="B1953" s="2">
        <f t="shared" si="94"/>
        <v>2014</v>
      </c>
      <c r="C1953" s="2">
        <f t="shared" si="92"/>
        <v>12</v>
      </c>
      <c r="D1953" t="s">
        <v>669</v>
      </c>
      <c r="E1953" t="s">
        <v>27</v>
      </c>
      <c r="F1953" t="s">
        <v>34</v>
      </c>
      <c r="G1953" t="s">
        <v>47</v>
      </c>
      <c r="H1953" t="s">
        <v>849</v>
      </c>
      <c r="I1953">
        <v>24.9</v>
      </c>
      <c r="J1953">
        <v>5</v>
      </c>
      <c r="K1953">
        <v>8.2200000000000006</v>
      </c>
      <c r="L1953" t="str">
        <f t="shared" si="93"/>
        <v>Yes</v>
      </c>
    </row>
    <row r="1954" spans="1:12" x14ac:dyDescent="0.25">
      <c r="A1954" s="1">
        <v>42002</v>
      </c>
      <c r="B1954" s="2">
        <f t="shared" si="94"/>
        <v>2014</v>
      </c>
      <c r="C1954" s="2">
        <f t="shared" si="92"/>
        <v>12</v>
      </c>
      <c r="D1954" t="s">
        <v>669</v>
      </c>
      <c r="E1954" t="s">
        <v>27</v>
      </c>
      <c r="F1954" t="s">
        <v>11</v>
      </c>
      <c r="G1954" t="s">
        <v>12</v>
      </c>
      <c r="H1954" t="s">
        <v>1857</v>
      </c>
      <c r="I1954">
        <v>21.12</v>
      </c>
      <c r="J1954">
        <v>4</v>
      </c>
      <c r="K1954">
        <v>9.5</v>
      </c>
      <c r="L1954" t="str">
        <f t="shared" si="93"/>
        <v>Yes</v>
      </c>
    </row>
    <row r="1955" spans="1:12" x14ac:dyDescent="0.25">
      <c r="A1955" s="1">
        <v>42002</v>
      </c>
      <c r="B1955" s="2">
        <f t="shared" si="94"/>
        <v>2014</v>
      </c>
      <c r="C1955" s="2">
        <f t="shared" si="92"/>
        <v>12</v>
      </c>
      <c r="D1955" t="s">
        <v>669</v>
      </c>
      <c r="E1955" t="s">
        <v>27</v>
      </c>
      <c r="F1955" t="s">
        <v>39</v>
      </c>
      <c r="G1955" t="s">
        <v>302</v>
      </c>
      <c r="H1955" t="s">
        <v>1858</v>
      </c>
      <c r="I1955">
        <v>767.95</v>
      </c>
      <c r="J1955">
        <v>6</v>
      </c>
      <c r="K1955">
        <v>287.98</v>
      </c>
      <c r="L1955" t="str">
        <f t="shared" si="93"/>
        <v>Yes</v>
      </c>
    </row>
    <row r="1956" spans="1:12" x14ac:dyDescent="0.25">
      <c r="A1956" s="1">
        <v>42002</v>
      </c>
      <c r="B1956" s="2">
        <f t="shared" si="94"/>
        <v>2014</v>
      </c>
      <c r="C1956" s="2">
        <f t="shared" si="92"/>
        <v>12</v>
      </c>
      <c r="D1956" t="s">
        <v>669</v>
      </c>
      <c r="E1956" t="s">
        <v>27</v>
      </c>
      <c r="F1956" t="s">
        <v>11</v>
      </c>
      <c r="G1956" t="s">
        <v>20</v>
      </c>
      <c r="H1956" t="s">
        <v>1859</v>
      </c>
      <c r="I1956">
        <v>14.35</v>
      </c>
      <c r="J1956">
        <v>3</v>
      </c>
      <c r="K1956">
        <v>4.66</v>
      </c>
      <c r="L1956" t="str">
        <f t="shared" si="93"/>
        <v>Yes</v>
      </c>
    </row>
    <row r="1957" spans="1:12" x14ac:dyDescent="0.25">
      <c r="A1957" s="1">
        <v>42002</v>
      </c>
      <c r="B1957" s="2">
        <f t="shared" si="94"/>
        <v>2014</v>
      </c>
      <c r="C1957" s="2">
        <f t="shared" si="92"/>
        <v>12</v>
      </c>
      <c r="D1957" t="s">
        <v>669</v>
      </c>
      <c r="E1957" t="s">
        <v>27</v>
      </c>
      <c r="F1957" t="s">
        <v>39</v>
      </c>
      <c r="G1957" t="s">
        <v>40</v>
      </c>
      <c r="H1957" t="s">
        <v>767</v>
      </c>
      <c r="I1957">
        <v>191.98</v>
      </c>
      <c r="J1957">
        <v>3</v>
      </c>
      <c r="K1957">
        <v>19.2</v>
      </c>
      <c r="L1957" t="str">
        <f t="shared" si="93"/>
        <v>Yes</v>
      </c>
    </row>
    <row r="1958" spans="1:12" x14ac:dyDescent="0.25">
      <c r="A1958" s="1">
        <v>42002</v>
      </c>
      <c r="B1958" s="2">
        <f t="shared" si="94"/>
        <v>2014</v>
      </c>
      <c r="C1958" s="2">
        <f t="shared" si="92"/>
        <v>12</v>
      </c>
      <c r="D1958" t="s">
        <v>669</v>
      </c>
      <c r="E1958" t="s">
        <v>27</v>
      </c>
      <c r="F1958" t="s">
        <v>11</v>
      </c>
      <c r="G1958" t="s">
        <v>16</v>
      </c>
      <c r="H1958" t="s">
        <v>1860</v>
      </c>
      <c r="I1958">
        <v>274.77</v>
      </c>
      <c r="J1958">
        <v>9</v>
      </c>
      <c r="K1958">
        <v>126.39</v>
      </c>
      <c r="L1958" t="str">
        <f t="shared" si="93"/>
        <v>Yes</v>
      </c>
    </row>
    <row r="1959" spans="1:12" x14ac:dyDescent="0.25">
      <c r="A1959" s="1">
        <v>42002</v>
      </c>
      <c r="B1959" s="2">
        <f t="shared" si="94"/>
        <v>2014</v>
      </c>
      <c r="C1959" s="2">
        <f t="shared" si="92"/>
        <v>12</v>
      </c>
      <c r="D1959" t="s">
        <v>669</v>
      </c>
      <c r="E1959" t="s">
        <v>27</v>
      </c>
      <c r="F1959" t="s">
        <v>34</v>
      </c>
      <c r="G1959" t="s">
        <v>47</v>
      </c>
      <c r="H1959" t="s">
        <v>1861</v>
      </c>
      <c r="I1959">
        <v>70.56</v>
      </c>
      <c r="J1959">
        <v>6</v>
      </c>
      <c r="K1959">
        <v>23.99</v>
      </c>
      <c r="L1959" t="str">
        <f t="shared" si="93"/>
        <v>Yes</v>
      </c>
    </row>
    <row r="1960" spans="1:12" x14ac:dyDescent="0.25">
      <c r="A1960" s="1">
        <v>42002</v>
      </c>
      <c r="B1960" s="2">
        <f t="shared" si="94"/>
        <v>2014</v>
      </c>
      <c r="C1960" s="2">
        <f t="shared" si="92"/>
        <v>12</v>
      </c>
      <c r="D1960" t="s">
        <v>195</v>
      </c>
      <c r="E1960" t="s">
        <v>399</v>
      </c>
      <c r="F1960" t="s">
        <v>39</v>
      </c>
      <c r="G1960" t="s">
        <v>40</v>
      </c>
      <c r="H1960" t="s">
        <v>1862</v>
      </c>
      <c r="I1960">
        <v>23.98</v>
      </c>
      <c r="J1960">
        <v>3</v>
      </c>
      <c r="K1960">
        <v>-5.69</v>
      </c>
      <c r="L1960" t="str">
        <f t="shared" si="93"/>
        <v>No</v>
      </c>
    </row>
    <row r="1961" spans="1:12" x14ac:dyDescent="0.25">
      <c r="A1961" s="1">
        <v>42002</v>
      </c>
      <c r="B1961" s="2">
        <f t="shared" si="94"/>
        <v>2014</v>
      </c>
      <c r="C1961" s="2">
        <f t="shared" si="92"/>
        <v>12</v>
      </c>
      <c r="D1961" t="s">
        <v>195</v>
      </c>
      <c r="E1961" t="s">
        <v>399</v>
      </c>
      <c r="F1961" t="s">
        <v>11</v>
      </c>
      <c r="G1961" t="s">
        <v>18</v>
      </c>
      <c r="H1961" t="s">
        <v>115</v>
      </c>
      <c r="I1961">
        <v>33.29</v>
      </c>
      <c r="J1961">
        <v>1</v>
      </c>
      <c r="K1961">
        <v>7.99</v>
      </c>
      <c r="L1961" t="str">
        <f t="shared" si="93"/>
        <v>Yes</v>
      </c>
    </row>
    <row r="1962" spans="1:12" x14ac:dyDescent="0.25">
      <c r="A1962" s="1">
        <v>42002</v>
      </c>
      <c r="B1962" s="2">
        <f t="shared" si="94"/>
        <v>2014</v>
      </c>
      <c r="C1962" s="2">
        <f t="shared" si="92"/>
        <v>12</v>
      </c>
      <c r="D1962" t="s">
        <v>1459</v>
      </c>
      <c r="E1962" t="s">
        <v>15</v>
      </c>
      <c r="F1962" t="s">
        <v>34</v>
      </c>
      <c r="G1962" t="s">
        <v>47</v>
      </c>
      <c r="H1962" t="s">
        <v>1506</v>
      </c>
      <c r="I1962">
        <v>38.979999999999997</v>
      </c>
      <c r="J1962">
        <v>3</v>
      </c>
      <c r="K1962">
        <v>-50.67</v>
      </c>
      <c r="L1962" t="str">
        <f t="shared" si="93"/>
        <v>No</v>
      </c>
    </row>
    <row r="1963" spans="1:12" x14ac:dyDescent="0.25">
      <c r="A1963" s="1">
        <v>42002</v>
      </c>
      <c r="B1963" s="2">
        <f t="shared" si="94"/>
        <v>2014</v>
      </c>
      <c r="C1963" s="2">
        <f t="shared" si="92"/>
        <v>12</v>
      </c>
      <c r="D1963" t="s">
        <v>1863</v>
      </c>
      <c r="E1963" t="s">
        <v>15</v>
      </c>
      <c r="F1963" t="s">
        <v>34</v>
      </c>
      <c r="G1963" t="s">
        <v>47</v>
      </c>
      <c r="H1963" t="s">
        <v>181</v>
      </c>
      <c r="I1963">
        <v>8.74</v>
      </c>
      <c r="J1963">
        <v>3</v>
      </c>
      <c r="K1963">
        <v>-4.8</v>
      </c>
      <c r="L1963" t="str">
        <f t="shared" si="93"/>
        <v>No</v>
      </c>
    </row>
    <row r="1964" spans="1:12" x14ac:dyDescent="0.25">
      <c r="A1964" s="1">
        <v>42002</v>
      </c>
      <c r="B1964" s="2">
        <f t="shared" si="94"/>
        <v>2014</v>
      </c>
      <c r="C1964" s="2">
        <f t="shared" si="92"/>
        <v>12</v>
      </c>
      <c r="D1964" t="s">
        <v>587</v>
      </c>
      <c r="E1964" t="s">
        <v>27</v>
      </c>
      <c r="F1964" t="s">
        <v>11</v>
      </c>
      <c r="G1964" t="s">
        <v>16</v>
      </c>
      <c r="H1964" t="s">
        <v>1259</v>
      </c>
      <c r="I1964">
        <v>88.8</v>
      </c>
      <c r="J1964">
        <v>6</v>
      </c>
      <c r="K1964">
        <v>44.4</v>
      </c>
      <c r="L1964" t="str">
        <f t="shared" si="93"/>
        <v>Yes</v>
      </c>
    </row>
    <row r="1965" spans="1:12" x14ac:dyDescent="0.25">
      <c r="A1965" s="1">
        <v>42002</v>
      </c>
      <c r="B1965" s="2">
        <f t="shared" si="94"/>
        <v>2014</v>
      </c>
      <c r="C1965" s="2">
        <f t="shared" si="92"/>
        <v>12</v>
      </c>
      <c r="D1965" t="s">
        <v>587</v>
      </c>
      <c r="E1965" t="s">
        <v>27</v>
      </c>
      <c r="F1965" t="s">
        <v>39</v>
      </c>
      <c r="G1965" t="s">
        <v>40</v>
      </c>
      <c r="H1965" t="s">
        <v>1864</v>
      </c>
      <c r="I1965">
        <v>319.97000000000003</v>
      </c>
      <c r="J1965">
        <v>4</v>
      </c>
      <c r="K1965">
        <v>36</v>
      </c>
      <c r="L1965" t="str">
        <f t="shared" si="93"/>
        <v>Yes</v>
      </c>
    </row>
    <row r="1966" spans="1:12" x14ac:dyDescent="0.25">
      <c r="A1966" s="1">
        <v>42002</v>
      </c>
      <c r="B1966" s="2">
        <f t="shared" si="94"/>
        <v>2014</v>
      </c>
      <c r="C1966" s="2">
        <f t="shared" si="92"/>
        <v>12</v>
      </c>
      <c r="D1966" t="s">
        <v>1865</v>
      </c>
      <c r="E1966" t="s">
        <v>78</v>
      </c>
      <c r="F1966" t="s">
        <v>11</v>
      </c>
      <c r="G1966" t="s">
        <v>92</v>
      </c>
      <c r="H1966" t="s">
        <v>1031</v>
      </c>
      <c r="I1966">
        <v>48.36</v>
      </c>
      <c r="J1966">
        <v>5</v>
      </c>
      <c r="K1966">
        <v>6.05</v>
      </c>
      <c r="L1966" t="str">
        <f t="shared" si="93"/>
        <v>Yes</v>
      </c>
    </row>
    <row r="1967" spans="1:12" x14ac:dyDescent="0.25">
      <c r="A1967" s="1">
        <v>42003</v>
      </c>
      <c r="B1967" s="2">
        <f t="shared" si="94"/>
        <v>2014</v>
      </c>
      <c r="C1967" s="2">
        <f t="shared" si="92"/>
        <v>12</v>
      </c>
      <c r="D1967" t="s">
        <v>1866</v>
      </c>
      <c r="E1967" t="s">
        <v>110</v>
      </c>
      <c r="F1967" t="s">
        <v>11</v>
      </c>
      <c r="G1967" t="s">
        <v>24</v>
      </c>
      <c r="H1967" t="s">
        <v>620</v>
      </c>
      <c r="I1967">
        <v>9.84</v>
      </c>
      <c r="J1967">
        <v>3</v>
      </c>
      <c r="K1967">
        <v>2.85</v>
      </c>
      <c r="L1967" t="str">
        <f t="shared" si="93"/>
        <v>Yes</v>
      </c>
    </row>
    <row r="1968" spans="1:12" x14ac:dyDescent="0.25">
      <c r="A1968" s="1">
        <v>42003</v>
      </c>
      <c r="B1968" s="2">
        <f t="shared" si="94"/>
        <v>2014</v>
      </c>
      <c r="C1968" s="2">
        <f t="shared" si="92"/>
        <v>12</v>
      </c>
      <c r="D1968" t="s">
        <v>1249</v>
      </c>
      <c r="E1968" t="s">
        <v>10</v>
      </c>
      <c r="F1968" t="s">
        <v>11</v>
      </c>
      <c r="G1968" t="s">
        <v>63</v>
      </c>
      <c r="H1968" t="s">
        <v>1674</v>
      </c>
      <c r="I1968">
        <v>12.98</v>
      </c>
      <c r="J1968">
        <v>3</v>
      </c>
      <c r="K1968">
        <v>4.71</v>
      </c>
      <c r="L1968" t="str">
        <f t="shared" si="93"/>
        <v>Yes</v>
      </c>
    </row>
    <row r="1969" spans="1:12" x14ac:dyDescent="0.25">
      <c r="A1969" s="1">
        <v>42003</v>
      </c>
      <c r="B1969" s="2">
        <f t="shared" si="94"/>
        <v>2014</v>
      </c>
      <c r="C1969" s="2">
        <f t="shared" si="92"/>
        <v>12</v>
      </c>
      <c r="D1969" t="s">
        <v>1249</v>
      </c>
      <c r="E1969" t="s">
        <v>10</v>
      </c>
      <c r="F1969" t="s">
        <v>39</v>
      </c>
      <c r="G1969" t="s">
        <v>40</v>
      </c>
      <c r="H1969" t="s">
        <v>1073</v>
      </c>
      <c r="I1969">
        <v>217.58</v>
      </c>
      <c r="J1969">
        <v>2</v>
      </c>
      <c r="K1969">
        <v>19.04</v>
      </c>
      <c r="L1969" t="str">
        <f t="shared" si="93"/>
        <v>Yes</v>
      </c>
    </row>
    <row r="1970" spans="1:12" x14ac:dyDescent="0.25">
      <c r="A1970" s="1">
        <v>42003</v>
      </c>
      <c r="B1970" s="2">
        <f t="shared" si="94"/>
        <v>2014</v>
      </c>
      <c r="C1970" s="2">
        <f t="shared" si="92"/>
        <v>12</v>
      </c>
      <c r="D1970" t="s">
        <v>1249</v>
      </c>
      <c r="E1970" t="s">
        <v>10</v>
      </c>
      <c r="F1970" t="s">
        <v>39</v>
      </c>
      <c r="G1970" t="s">
        <v>40</v>
      </c>
      <c r="H1970" t="s">
        <v>521</v>
      </c>
      <c r="I1970">
        <v>328.78</v>
      </c>
      <c r="J1970">
        <v>3</v>
      </c>
      <c r="K1970">
        <v>28.77</v>
      </c>
      <c r="L1970" t="str">
        <f t="shared" si="93"/>
        <v>Yes</v>
      </c>
    </row>
    <row r="1971" spans="1:12" x14ac:dyDescent="0.25">
      <c r="A1971" s="1">
        <v>42003</v>
      </c>
      <c r="B1971" s="2">
        <f t="shared" si="94"/>
        <v>2014</v>
      </c>
      <c r="C1971" s="2">
        <f t="shared" si="92"/>
        <v>12</v>
      </c>
      <c r="D1971" t="s">
        <v>1249</v>
      </c>
      <c r="E1971" t="s">
        <v>10</v>
      </c>
      <c r="F1971" t="s">
        <v>11</v>
      </c>
      <c r="G1971" t="s">
        <v>20</v>
      </c>
      <c r="H1971" t="s">
        <v>970</v>
      </c>
      <c r="I1971">
        <v>2.29</v>
      </c>
      <c r="J1971">
        <v>3</v>
      </c>
      <c r="K1971">
        <v>-3.66</v>
      </c>
      <c r="L1971" t="str">
        <f t="shared" si="93"/>
        <v>No</v>
      </c>
    </row>
    <row r="1972" spans="1:12" x14ac:dyDescent="0.25">
      <c r="A1972" s="1">
        <v>42003</v>
      </c>
      <c r="B1972" s="2">
        <f t="shared" si="94"/>
        <v>2014</v>
      </c>
      <c r="C1972" s="2">
        <f t="shared" si="92"/>
        <v>12</v>
      </c>
      <c r="D1972" t="s">
        <v>1249</v>
      </c>
      <c r="E1972" t="s">
        <v>10</v>
      </c>
      <c r="F1972" t="s">
        <v>39</v>
      </c>
      <c r="G1972" t="s">
        <v>52</v>
      </c>
      <c r="H1972" t="s">
        <v>84</v>
      </c>
      <c r="I1972">
        <v>47.98</v>
      </c>
      <c r="J1972">
        <v>2</v>
      </c>
      <c r="K1972">
        <v>14.4</v>
      </c>
      <c r="L1972" t="str">
        <f t="shared" si="93"/>
        <v>Yes</v>
      </c>
    </row>
    <row r="1973" spans="1:12" x14ac:dyDescent="0.25">
      <c r="A1973" s="1">
        <v>42003</v>
      </c>
      <c r="B1973" s="2">
        <f t="shared" si="94"/>
        <v>2014</v>
      </c>
      <c r="C1973" s="2">
        <f t="shared" si="92"/>
        <v>12</v>
      </c>
      <c r="D1973" t="s">
        <v>1867</v>
      </c>
      <c r="E1973" t="s">
        <v>95</v>
      </c>
      <c r="F1973" t="s">
        <v>11</v>
      </c>
      <c r="G1973" t="s">
        <v>20</v>
      </c>
      <c r="H1973" t="s">
        <v>1103</v>
      </c>
      <c r="I1973">
        <v>551.99</v>
      </c>
      <c r="J1973">
        <v>5</v>
      </c>
      <c r="K1973">
        <v>-459.99</v>
      </c>
      <c r="L1973" t="str">
        <f t="shared" si="93"/>
        <v>No</v>
      </c>
    </row>
    <row r="1974" spans="1:12" x14ac:dyDescent="0.25">
      <c r="A1974" s="1">
        <v>42003</v>
      </c>
      <c r="B1974" s="2">
        <f t="shared" si="94"/>
        <v>2014</v>
      </c>
      <c r="C1974" s="2">
        <f t="shared" si="92"/>
        <v>12</v>
      </c>
      <c r="D1974" t="s">
        <v>185</v>
      </c>
      <c r="E1974" t="s">
        <v>23</v>
      </c>
      <c r="F1974" t="s">
        <v>39</v>
      </c>
      <c r="G1974" t="s">
        <v>52</v>
      </c>
      <c r="H1974" t="s">
        <v>1390</v>
      </c>
      <c r="I1974">
        <v>27.97</v>
      </c>
      <c r="J1974">
        <v>2</v>
      </c>
      <c r="K1974">
        <v>6.99</v>
      </c>
      <c r="L1974" t="str">
        <f t="shared" si="93"/>
        <v>Yes</v>
      </c>
    </row>
    <row r="1975" spans="1:12" x14ac:dyDescent="0.25">
      <c r="A1975" s="1">
        <v>42003</v>
      </c>
      <c r="B1975" s="2">
        <f t="shared" si="94"/>
        <v>2014</v>
      </c>
      <c r="C1975" s="2">
        <f t="shared" si="92"/>
        <v>12</v>
      </c>
      <c r="D1975" t="s">
        <v>1868</v>
      </c>
      <c r="E1975" t="s">
        <v>23</v>
      </c>
      <c r="F1975" t="s">
        <v>39</v>
      </c>
      <c r="G1975" t="s">
        <v>40</v>
      </c>
      <c r="H1975" t="s">
        <v>1708</v>
      </c>
      <c r="I1975">
        <v>251.96</v>
      </c>
      <c r="J1975">
        <v>6</v>
      </c>
      <c r="K1975">
        <v>-50.39</v>
      </c>
      <c r="L1975" t="str">
        <f t="shared" si="93"/>
        <v>No</v>
      </c>
    </row>
    <row r="1976" spans="1:12" x14ac:dyDescent="0.25">
      <c r="A1976" s="1">
        <v>42003</v>
      </c>
      <c r="B1976" s="2">
        <f t="shared" si="94"/>
        <v>2014</v>
      </c>
      <c r="C1976" s="2">
        <f t="shared" si="92"/>
        <v>12</v>
      </c>
      <c r="D1976" t="s">
        <v>1868</v>
      </c>
      <c r="E1976" t="s">
        <v>23</v>
      </c>
      <c r="F1976" t="s">
        <v>34</v>
      </c>
      <c r="G1976" t="s">
        <v>145</v>
      </c>
      <c r="H1976" t="s">
        <v>942</v>
      </c>
      <c r="I1976">
        <v>523.76</v>
      </c>
      <c r="J1976">
        <v>3</v>
      </c>
      <c r="K1976">
        <v>-192.05</v>
      </c>
      <c r="L1976" t="str">
        <f t="shared" si="93"/>
        <v>No</v>
      </c>
    </row>
    <row r="1977" spans="1:12" x14ac:dyDescent="0.25">
      <c r="A1977" s="1">
        <v>42003</v>
      </c>
      <c r="B1977" s="2">
        <f t="shared" si="94"/>
        <v>2014</v>
      </c>
      <c r="C1977" s="2">
        <f t="shared" si="92"/>
        <v>12</v>
      </c>
      <c r="D1977" t="s">
        <v>1298</v>
      </c>
      <c r="E1977" t="s">
        <v>149</v>
      </c>
      <c r="F1977" t="s">
        <v>11</v>
      </c>
      <c r="G1977" t="s">
        <v>92</v>
      </c>
      <c r="H1977" t="s">
        <v>1869</v>
      </c>
      <c r="I1977">
        <v>122.94</v>
      </c>
      <c r="J1977">
        <v>3</v>
      </c>
      <c r="K1977">
        <v>30.74</v>
      </c>
      <c r="L1977" t="str">
        <f t="shared" si="93"/>
        <v>Yes</v>
      </c>
    </row>
    <row r="1978" spans="1:12" x14ac:dyDescent="0.25">
      <c r="A1978" s="1">
        <v>42003</v>
      </c>
      <c r="B1978" s="2">
        <f t="shared" si="94"/>
        <v>2014</v>
      </c>
      <c r="C1978" s="2">
        <f t="shared" si="92"/>
        <v>12</v>
      </c>
      <c r="D1978" t="s">
        <v>1298</v>
      </c>
      <c r="E1978" t="s">
        <v>149</v>
      </c>
      <c r="F1978" t="s">
        <v>11</v>
      </c>
      <c r="G1978" t="s">
        <v>20</v>
      </c>
      <c r="H1978" t="s">
        <v>248</v>
      </c>
      <c r="I1978">
        <v>35.450000000000003</v>
      </c>
      <c r="J1978">
        <v>7</v>
      </c>
      <c r="K1978">
        <v>12.85</v>
      </c>
      <c r="L1978" t="str">
        <f t="shared" si="93"/>
        <v>Yes</v>
      </c>
    </row>
    <row r="1979" spans="1:12" x14ac:dyDescent="0.25">
      <c r="A1979" s="1">
        <v>42003</v>
      </c>
      <c r="B1979" s="2">
        <f t="shared" si="94"/>
        <v>2014</v>
      </c>
      <c r="C1979" s="2">
        <f t="shared" si="92"/>
        <v>12</v>
      </c>
      <c r="D1979" t="s">
        <v>424</v>
      </c>
      <c r="E1979" t="s">
        <v>120</v>
      </c>
      <c r="F1979" t="s">
        <v>11</v>
      </c>
      <c r="G1979" t="s">
        <v>18</v>
      </c>
      <c r="H1979" t="s">
        <v>1870</v>
      </c>
      <c r="I1979">
        <v>39.130000000000003</v>
      </c>
      <c r="J1979">
        <v>1</v>
      </c>
      <c r="K1979">
        <v>-8.8000000000000007</v>
      </c>
      <c r="L1979" t="str">
        <f t="shared" si="93"/>
        <v>No</v>
      </c>
    </row>
    <row r="1980" spans="1:12" x14ac:dyDescent="0.25">
      <c r="A1980" s="1">
        <v>42004</v>
      </c>
      <c r="B1980" s="2">
        <f t="shared" si="94"/>
        <v>2014</v>
      </c>
      <c r="C1980" s="2">
        <f t="shared" si="92"/>
        <v>12</v>
      </c>
      <c r="D1980" t="s">
        <v>1871</v>
      </c>
      <c r="E1980" t="s">
        <v>149</v>
      </c>
      <c r="F1980" t="s">
        <v>34</v>
      </c>
      <c r="G1980" t="s">
        <v>74</v>
      </c>
      <c r="H1980" t="s">
        <v>1872</v>
      </c>
      <c r="I1980">
        <v>1573.49</v>
      </c>
      <c r="J1980">
        <v>7</v>
      </c>
      <c r="K1980">
        <v>196.69</v>
      </c>
      <c r="L1980" t="str">
        <f t="shared" si="93"/>
        <v>Yes</v>
      </c>
    </row>
    <row r="1981" spans="1:12" x14ac:dyDescent="0.25">
      <c r="A1981" s="1">
        <v>42004</v>
      </c>
      <c r="B1981" s="2">
        <f t="shared" si="94"/>
        <v>2014</v>
      </c>
      <c r="C1981" s="2">
        <f t="shared" si="92"/>
        <v>12</v>
      </c>
      <c r="D1981" t="s">
        <v>883</v>
      </c>
      <c r="E1981" t="s">
        <v>186</v>
      </c>
      <c r="F1981" t="s">
        <v>11</v>
      </c>
      <c r="G1981" t="s">
        <v>24</v>
      </c>
      <c r="H1981" t="s">
        <v>386</v>
      </c>
      <c r="I1981">
        <v>29.68</v>
      </c>
      <c r="J1981">
        <v>7</v>
      </c>
      <c r="K1981">
        <v>11.58</v>
      </c>
      <c r="L1981" t="str">
        <f t="shared" si="93"/>
        <v>Yes</v>
      </c>
    </row>
    <row r="1982" spans="1:12" x14ac:dyDescent="0.25">
      <c r="A1982" s="1">
        <v>42004</v>
      </c>
      <c r="B1982" s="2">
        <f t="shared" si="94"/>
        <v>2014</v>
      </c>
      <c r="C1982" s="2">
        <f t="shared" si="92"/>
        <v>12</v>
      </c>
      <c r="D1982" t="s">
        <v>883</v>
      </c>
      <c r="E1982" t="s">
        <v>186</v>
      </c>
      <c r="F1982" t="s">
        <v>39</v>
      </c>
      <c r="G1982" t="s">
        <v>52</v>
      </c>
      <c r="H1982" t="s">
        <v>1873</v>
      </c>
      <c r="I1982">
        <v>47.53</v>
      </c>
      <c r="J1982">
        <v>7</v>
      </c>
      <c r="K1982">
        <v>16.16</v>
      </c>
      <c r="L1982" t="str">
        <f t="shared" si="93"/>
        <v>Yes</v>
      </c>
    </row>
    <row r="1983" spans="1:12" x14ac:dyDescent="0.25">
      <c r="A1983" s="1">
        <v>42004</v>
      </c>
      <c r="B1983" s="2">
        <f t="shared" si="94"/>
        <v>2014</v>
      </c>
      <c r="C1983" s="2">
        <f t="shared" si="92"/>
        <v>12</v>
      </c>
      <c r="D1983" t="s">
        <v>512</v>
      </c>
      <c r="E1983" t="s">
        <v>434</v>
      </c>
      <c r="F1983" t="s">
        <v>34</v>
      </c>
      <c r="G1983" t="s">
        <v>47</v>
      </c>
      <c r="H1983" t="s">
        <v>1269</v>
      </c>
      <c r="I1983">
        <v>63.2</v>
      </c>
      <c r="J1983">
        <v>5</v>
      </c>
      <c r="K1983">
        <v>23.38</v>
      </c>
      <c r="L1983" t="str">
        <f t="shared" si="93"/>
        <v>Yes</v>
      </c>
    </row>
    <row r="1984" spans="1:12" x14ac:dyDescent="0.25">
      <c r="A1984" s="1">
        <v>42004</v>
      </c>
      <c r="B1984" s="2">
        <f t="shared" si="94"/>
        <v>2014</v>
      </c>
      <c r="C1984" s="2">
        <f t="shared" si="92"/>
        <v>12</v>
      </c>
      <c r="D1984" t="s">
        <v>512</v>
      </c>
      <c r="E1984" t="s">
        <v>434</v>
      </c>
      <c r="F1984" t="s">
        <v>39</v>
      </c>
      <c r="G1984" t="s">
        <v>52</v>
      </c>
      <c r="H1984" t="s">
        <v>1874</v>
      </c>
      <c r="I1984">
        <v>113.97</v>
      </c>
      <c r="J1984">
        <v>3</v>
      </c>
      <c r="K1984">
        <v>27.35</v>
      </c>
      <c r="L1984" t="str">
        <f t="shared" si="93"/>
        <v>Yes</v>
      </c>
    </row>
    <row r="1985" spans="1:12" x14ac:dyDescent="0.25">
      <c r="A1985" s="1">
        <v>42004</v>
      </c>
      <c r="B1985" s="2">
        <f t="shared" si="94"/>
        <v>2014</v>
      </c>
      <c r="C1985" s="2">
        <f t="shared" si="92"/>
        <v>12</v>
      </c>
      <c r="D1985" t="s">
        <v>1618</v>
      </c>
      <c r="E1985" t="s">
        <v>10</v>
      </c>
      <c r="F1985" t="s">
        <v>11</v>
      </c>
      <c r="G1985" t="s">
        <v>63</v>
      </c>
      <c r="H1985" t="s">
        <v>64</v>
      </c>
      <c r="I1985">
        <v>49.57</v>
      </c>
      <c r="J1985">
        <v>2</v>
      </c>
      <c r="K1985">
        <v>17.97</v>
      </c>
      <c r="L1985" t="str">
        <f t="shared" si="93"/>
        <v>Yes</v>
      </c>
    </row>
    <row r="1986" spans="1:12" x14ac:dyDescent="0.25">
      <c r="A1986" s="1">
        <v>42004</v>
      </c>
      <c r="B1986" s="2">
        <f t="shared" si="94"/>
        <v>2014</v>
      </c>
      <c r="C1986" s="2">
        <f t="shared" ref="C1986:C2049" si="95">MONTH(A1986)</f>
        <v>12</v>
      </c>
      <c r="D1986" t="s">
        <v>973</v>
      </c>
      <c r="E1986" t="s">
        <v>1529</v>
      </c>
      <c r="F1986" t="s">
        <v>11</v>
      </c>
      <c r="G1986" t="s">
        <v>12</v>
      </c>
      <c r="H1986" t="s">
        <v>1492</v>
      </c>
      <c r="I1986">
        <v>195.64</v>
      </c>
      <c r="J1986">
        <v>4</v>
      </c>
      <c r="K1986">
        <v>91.95</v>
      </c>
      <c r="L1986" t="str">
        <f t="shared" ref="L1986:L2049" si="96">IF(K1986=0,"Break-Even",IF(K1986&gt;0,"Yes","No"))</f>
        <v>Yes</v>
      </c>
    </row>
    <row r="1987" spans="1:12" x14ac:dyDescent="0.25">
      <c r="A1987" s="1">
        <v>42004</v>
      </c>
      <c r="B1987" s="2">
        <f t="shared" si="94"/>
        <v>2014</v>
      </c>
      <c r="C1987" s="2">
        <f t="shared" si="95"/>
        <v>12</v>
      </c>
      <c r="D1987" t="s">
        <v>973</v>
      </c>
      <c r="E1987" t="s">
        <v>1529</v>
      </c>
      <c r="F1987" t="s">
        <v>11</v>
      </c>
      <c r="G1987" t="s">
        <v>12</v>
      </c>
      <c r="H1987" t="s">
        <v>1710</v>
      </c>
      <c r="I1987">
        <v>14.94</v>
      </c>
      <c r="J1987">
        <v>3</v>
      </c>
      <c r="K1987">
        <v>7.02</v>
      </c>
      <c r="L1987" t="str">
        <f t="shared" si="96"/>
        <v>Yes</v>
      </c>
    </row>
    <row r="1988" spans="1:12" x14ac:dyDescent="0.25">
      <c r="A1988" s="1">
        <v>42004</v>
      </c>
      <c r="B1988" s="2">
        <f t="shared" si="94"/>
        <v>2014</v>
      </c>
      <c r="C1988" s="2">
        <f t="shared" si="95"/>
        <v>12</v>
      </c>
      <c r="D1988" t="s">
        <v>973</v>
      </c>
      <c r="E1988" t="s">
        <v>1529</v>
      </c>
      <c r="F1988" t="s">
        <v>39</v>
      </c>
      <c r="G1988" t="s">
        <v>52</v>
      </c>
      <c r="H1988" t="s">
        <v>1875</v>
      </c>
      <c r="I1988">
        <v>1687.8</v>
      </c>
      <c r="J1988">
        <v>4</v>
      </c>
      <c r="K1988">
        <v>742.63</v>
      </c>
      <c r="L1988" t="str">
        <f t="shared" si="96"/>
        <v>Yes</v>
      </c>
    </row>
    <row r="1989" spans="1:12" x14ac:dyDescent="0.25">
      <c r="A1989" s="1">
        <v>42004</v>
      </c>
      <c r="B1989" s="2">
        <f t="shared" si="94"/>
        <v>2014</v>
      </c>
      <c r="C1989" s="2">
        <f t="shared" si="95"/>
        <v>12</v>
      </c>
      <c r="D1989" t="s">
        <v>973</v>
      </c>
      <c r="E1989" t="s">
        <v>1529</v>
      </c>
      <c r="F1989" t="s">
        <v>34</v>
      </c>
      <c r="G1989" t="s">
        <v>74</v>
      </c>
      <c r="H1989" t="s">
        <v>719</v>
      </c>
      <c r="I1989">
        <v>341.96</v>
      </c>
      <c r="J1989">
        <v>2</v>
      </c>
      <c r="K1989">
        <v>78.650000000000006</v>
      </c>
      <c r="L1989" t="str">
        <f t="shared" si="96"/>
        <v>Yes</v>
      </c>
    </row>
    <row r="1990" spans="1:12" x14ac:dyDescent="0.25">
      <c r="A1990" s="1">
        <v>42004</v>
      </c>
      <c r="B1990" s="2">
        <f t="shared" si="94"/>
        <v>2014</v>
      </c>
      <c r="C1990" s="2">
        <f t="shared" si="95"/>
        <v>12</v>
      </c>
      <c r="D1990" t="s">
        <v>973</v>
      </c>
      <c r="E1990" t="s">
        <v>1529</v>
      </c>
      <c r="F1990" t="s">
        <v>34</v>
      </c>
      <c r="G1990" t="s">
        <v>35</v>
      </c>
      <c r="H1990" t="s">
        <v>1876</v>
      </c>
      <c r="I1990">
        <v>605.88</v>
      </c>
      <c r="J1990">
        <v>6</v>
      </c>
      <c r="K1990">
        <v>151.47</v>
      </c>
      <c r="L1990" t="str">
        <f t="shared" si="96"/>
        <v>Yes</v>
      </c>
    </row>
    <row r="1991" spans="1:12" x14ac:dyDescent="0.25">
      <c r="A1991" s="1">
        <v>42004</v>
      </c>
      <c r="B1991" s="2">
        <f t="shared" si="94"/>
        <v>2014</v>
      </c>
      <c r="C1991" s="2">
        <f t="shared" si="95"/>
        <v>12</v>
      </c>
      <c r="D1991" t="s">
        <v>1877</v>
      </c>
      <c r="E1991" t="s">
        <v>126</v>
      </c>
      <c r="F1991" t="s">
        <v>39</v>
      </c>
      <c r="G1991" t="s">
        <v>40</v>
      </c>
      <c r="H1991" t="s">
        <v>1878</v>
      </c>
      <c r="I1991">
        <v>475.94</v>
      </c>
      <c r="J1991">
        <v>7</v>
      </c>
      <c r="K1991">
        <v>59.49</v>
      </c>
      <c r="L1991" t="str">
        <f t="shared" si="96"/>
        <v>Yes</v>
      </c>
    </row>
    <row r="1992" spans="1:12" x14ac:dyDescent="0.25">
      <c r="A1992" s="1">
        <v>42004</v>
      </c>
      <c r="B1992" s="2">
        <f t="shared" si="94"/>
        <v>2014</v>
      </c>
      <c r="C1992" s="2">
        <f t="shared" si="95"/>
        <v>12</v>
      </c>
      <c r="D1992" t="s">
        <v>558</v>
      </c>
      <c r="E1992" t="s">
        <v>149</v>
      </c>
      <c r="F1992" t="s">
        <v>39</v>
      </c>
      <c r="G1992" t="s">
        <v>52</v>
      </c>
      <c r="H1992" t="s">
        <v>1879</v>
      </c>
      <c r="I1992">
        <v>34.770000000000003</v>
      </c>
      <c r="J1992">
        <v>3</v>
      </c>
      <c r="K1992">
        <v>11.47</v>
      </c>
      <c r="L1992" t="str">
        <f t="shared" si="96"/>
        <v>Yes</v>
      </c>
    </row>
    <row r="1993" spans="1:12" x14ac:dyDescent="0.25">
      <c r="A1993" s="1">
        <v>42004</v>
      </c>
      <c r="B1993" s="2">
        <f t="shared" si="94"/>
        <v>2014</v>
      </c>
      <c r="C1993" s="2">
        <f t="shared" si="95"/>
        <v>12</v>
      </c>
      <c r="D1993" t="s">
        <v>558</v>
      </c>
      <c r="E1993" t="s">
        <v>149</v>
      </c>
      <c r="F1993" t="s">
        <v>11</v>
      </c>
      <c r="G1993" t="s">
        <v>16</v>
      </c>
      <c r="H1993" t="s">
        <v>1297</v>
      </c>
      <c r="I1993">
        <v>18.899999999999999</v>
      </c>
      <c r="J1993">
        <v>3</v>
      </c>
      <c r="K1993">
        <v>8.69</v>
      </c>
      <c r="L1993" t="str">
        <f t="shared" si="96"/>
        <v>Yes</v>
      </c>
    </row>
    <row r="1994" spans="1:12" x14ac:dyDescent="0.25">
      <c r="A1994" s="1">
        <v>42007</v>
      </c>
      <c r="B1994" s="2">
        <f t="shared" si="94"/>
        <v>2015</v>
      </c>
      <c r="C1994" s="2">
        <f t="shared" si="95"/>
        <v>1</v>
      </c>
      <c r="D1994" t="s">
        <v>195</v>
      </c>
      <c r="E1994" t="s">
        <v>30</v>
      </c>
      <c r="F1994" t="s">
        <v>11</v>
      </c>
      <c r="G1994" t="s">
        <v>20</v>
      </c>
      <c r="H1994" t="s">
        <v>1927</v>
      </c>
      <c r="I1994">
        <v>58.72</v>
      </c>
      <c r="J1994">
        <v>4</v>
      </c>
      <c r="K1994">
        <v>27.01</v>
      </c>
      <c r="L1994" t="str">
        <f t="shared" si="96"/>
        <v>Yes</v>
      </c>
    </row>
    <row r="1995" spans="1:12" x14ac:dyDescent="0.25">
      <c r="A1995" s="1">
        <v>42007</v>
      </c>
      <c r="B1995" s="2">
        <f t="shared" si="94"/>
        <v>2015</v>
      </c>
      <c r="C1995" s="2">
        <f t="shared" si="95"/>
        <v>1</v>
      </c>
      <c r="D1995" t="s">
        <v>1669</v>
      </c>
      <c r="E1995" t="s">
        <v>27</v>
      </c>
      <c r="F1995" t="s">
        <v>39</v>
      </c>
      <c r="G1995" t="s">
        <v>40</v>
      </c>
      <c r="H1995" t="s">
        <v>597</v>
      </c>
      <c r="I1995">
        <v>15.98</v>
      </c>
      <c r="J1995">
        <v>2</v>
      </c>
      <c r="K1995">
        <v>1.2</v>
      </c>
      <c r="L1995" t="str">
        <f t="shared" si="96"/>
        <v>Yes</v>
      </c>
    </row>
    <row r="1996" spans="1:12" x14ac:dyDescent="0.25">
      <c r="A1996" s="1">
        <v>42007</v>
      </c>
      <c r="B1996" s="2">
        <f t="shared" ref="B1996:B2059" si="97">YEAR(A1996)</f>
        <v>2015</v>
      </c>
      <c r="C1996" s="2">
        <f t="shared" si="95"/>
        <v>1</v>
      </c>
      <c r="D1996" t="s">
        <v>1669</v>
      </c>
      <c r="E1996" t="s">
        <v>27</v>
      </c>
      <c r="F1996" t="s">
        <v>34</v>
      </c>
      <c r="G1996" t="s">
        <v>35</v>
      </c>
      <c r="H1996" t="s">
        <v>699</v>
      </c>
      <c r="I1996">
        <v>184.75</v>
      </c>
      <c r="J1996">
        <v>3</v>
      </c>
      <c r="K1996">
        <v>-20.78</v>
      </c>
      <c r="L1996" t="str">
        <f t="shared" si="96"/>
        <v>No</v>
      </c>
    </row>
    <row r="1997" spans="1:12" x14ac:dyDescent="0.25">
      <c r="A1997" s="1">
        <v>42007</v>
      </c>
      <c r="B1997" s="2">
        <f t="shared" si="97"/>
        <v>2015</v>
      </c>
      <c r="C1997" s="2">
        <f t="shared" si="95"/>
        <v>1</v>
      </c>
      <c r="D1997" t="s">
        <v>712</v>
      </c>
      <c r="E1997" t="s">
        <v>23</v>
      </c>
      <c r="F1997" t="s">
        <v>11</v>
      </c>
      <c r="G1997" t="s">
        <v>92</v>
      </c>
      <c r="H1997" t="s">
        <v>1928</v>
      </c>
      <c r="I1997">
        <v>3.55</v>
      </c>
      <c r="J1997">
        <v>2</v>
      </c>
      <c r="K1997">
        <v>0.44</v>
      </c>
      <c r="L1997" t="str">
        <f t="shared" si="96"/>
        <v>Yes</v>
      </c>
    </row>
    <row r="1998" spans="1:12" x14ac:dyDescent="0.25">
      <c r="A1998" s="1">
        <v>42007</v>
      </c>
      <c r="B1998" s="2">
        <f t="shared" si="97"/>
        <v>2015</v>
      </c>
      <c r="C1998" s="2">
        <f t="shared" si="95"/>
        <v>1</v>
      </c>
      <c r="D1998" t="s">
        <v>270</v>
      </c>
      <c r="E1998" t="s">
        <v>10</v>
      </c>
      <c r="F1998" t="s">
        <v>11</v>
      </c>
      <c r="G1998" t="s">
        <v>24</v>
      </c>
      <c r="H1998" t="s">
        <v>1929</v>
      </c>
      <c r="I1998">
        <v>55.33</v>
      </c>
      <c r="J1998">
        <v>2</v>
      </c>
      <c r="K1998">
        <v>6.22</v>
      </c>
      <c r="L1998" t="str">
        <f t="shared" si="96"/>
        <v>Yes</v>
      </c>
    </row>
    <row r="1999" spans="1:12" x14ac:dyDescent="0.25">
      <c r="A1999" s="1">
        <v>42007</v>
      </c>
      <c r="B1999" s="2">
        <f t="shared" si="97"/>
        <v>2015</v>
      </c>
      <c r="C1999" s="2">
        <f t="shared" si="95"/>
        <v>1</v>
      </c>
      <c r="D1999" t="s">
        <v>270</v>
      </c>
      <c r="E1999" t="s">
        <v>10</v>
      </c>
      <c r="F1999" t="s">
        <v>34</v>
      </c>
      <c r="G1999" t="s">
        <v>74</v>
      </c>
      <c r="H1999" t="s">
        <v>1930</v>
      </c>
      <c r="I1999">
        <v>1228</v>
      </c>
      <c r="J1999">
        <v>6</v>
      </c>
      <c r="K1999">
        <v>-36.119999999999997</v>
      </c>
      <c r="L1999" t="str">
        <f t="shared" si="96"/>
        <v>No</v>
      </c>
    </row>
    <row r="2000" spans="1:12" x14ac:dyDescent="0.25">
      <c r="A2000" s="1">
        <v>42007</v>
      </c>
      <c r="B2000" s="2">
        <f t="shared" si="97"/>
        <v>2015</v>
      </c>
      <c r="C2000" s="2">
        <f t="shared" si="95"/>
        <v>1</v>
      </c>
      <c r="D2000" t="s">
        <v>1931</v>
      </c>
      <c r="E2000" t="s">
        <v>10</v>
      </c>
      <c r="F2000" t="s">
        <v>39</v>
      </c>
      <c r="G2000" t="s">
        <v>40</v>
      </c>
      <c r="H2000" t="s">
        <v>1932</v>
      </c>
      <c r="I2000">
        <v>95.84</v>
      </c>
      <c r="J2000">
        <v>4</v>
      </c>
      <c r="K2000">
        <v>34.74</v>
      </c>
      <c r="L2000" t="str">
        <f t="shared" si="96"/>
        <v>Yes</v>
      </c>
    </row>
    <row r="2001" spans="1:12" x14ac:dyDescent="0.25">
      <c r="A2001" s="1">
        <v>42009</v>
      </c>
      <c r="B2001" s="2">
        <f t="shared" si="97"/>
        <v>2015</v>
      </c>
      <c r="C2001" s="2">
        <f t="shared" si="95"/>
        <v>1</v>
      </c>
      <c r="D2001" t="s">
        <v>1295</v>
      </c>
      <c r="E2001" t="s">
        <v>27</v>
      </c>
      <c r="F2001" t="s">
        <v>39</v>
      </c>
      <c r="G2001" t="s">
        <v>40</v>
      </c>
      <c r="H2001" t="s">
        <v>2052</v>
      </c>
      <c r="I2001">
        <v>88.75</v>
      </c>
      <c r="J2001">
        <v>3</v>
      </c>
      <c r="K2001">
        <v>11.09</v>
      </c>
      <c r="L2001" t="str">
        <f t="shared" si="96"/>
        <v>Yes</v>
      </c>
    </row>
    <row r="2002" spans="1:12" x14ac:dyDescent="0.25">
      <c r="A2002" s="1">
        <v>42009</v>
      </c>
      <c r="B2002" s="2">
        <f t="shared" si="97"/>
        <v>2015</v>
      </c>
      <c r="C2002" s="2">
        <f t="shared" si="95"/>
        <v>1</v>
      </c>
      <c r="D2002" t="s">
        <v>2053</v>
      </c>
      <c r="E2002" t="s">
        <v>123</v>
      </c>
      <c r="F2002" t="s">
        <v>34</v>
      </c>
      <c r="G2002" t="s">
        <v>47</v>
      </c>
      <c r="H2002" t="s">
        <v>86</v>
      </c>
      <c r="I2002">
        <v>63.55</v>
      </c>
      <c r="J2002">
        <v>3</v>
      </c>
      <c r="K2002">
        <v>14.3</v>
      </c>
      <c r="L2002" t="str">
        <f t="shared" si="96"/>
        <v>Yes</v>
      </c>
    </row>
    <row r="2003" spans="1:12" x14ac:dyDescent="0.25">
      <c r="A2003" s="1">
        <v>42009</v>
      </c>
      <c r="B2003" s="2">
        <f t="shared" si="97"/>
        <v>2015</v>
      </c>
      <c r="C2003" s="2">
        <f t="shared" si="95"/>
        <v>1</v>
      </c>
      <c r="D2003" t="s">
        <v>2053</v>
      </c>
      <c r="E2003" t="s">
        <v>123</v>
      </c>
      <c r="F2003" t="s">
        <v>11</v>
      </c>
      <c r="G2003" t="s">
        <v>200</v>
      </c>
      <c r="H2003" t="s">
        <v>2054</v>
      </c>
      <c r="I2003">
        <v>41.38</v>
      </c>
      <c r="J2003">
        <v>3</v>
      </c>
      <c r="K2003">
        <v>4.6500000000000004</v>
      </c>
      <c r="L2003" t="str">
        <f t="shared" si="96"/>
        <v>Yes</v>
      </c>
    </row>
    <row r="2004" spans="1:12" x14ac:dyDescent="0.25">
      <c r="A2004" s="1">
        <v>42009</v>
      </c>
      <c r="B2004" s="2">
        <f t="shared" si="97"/>
        <v>2015</v>
      </c>
      <c r="C2004" s="2">
        <f t="shared" si="95"/>
        <v>1</v>
      </c>
      <c r="D2004" t="s">
        <v>2053</v>
      </c>
      <c r="E2004" t="s">
        <v>123</v>
      </c>
      <c r="F2004" t="s">
        <v>11</v>
      </c>
      <c r="G2004" t="s">
        <v>24</v>
      </c>
      <c r="H2004" t="s">
        <v>2055</v>
      </c>
      <c r="I2004">
        <v>172.7</v>
      </c>
      <c r="J2004">
        <v>6</v>
      </c>
      <c r="K2004">
        <v>10.79</v>
      </c>
      <c r="L2004" t="str">
        <f t="shared" si="96"/>
        <v>Yes</v>
      </c>
    </row>
    <row r="2005" spans="1:12" x14ac:dyDescent="0.25">
      <c r="A2005" s="1">
        <v>42009</v>
      </c>
      <c r="B2005" s="2">
        <f t="shared" si="97"/>
        <v>2015</v>
      </c>
      <c r="C2005" s="2">
        <f t="shared" si="95"/>
        <v>1</v>
      </c>
      <c r="D2005" t="s">
        <v>1546</v>
      </c>
      <c r="E2005" t="s">
        <v>27</v>
      </c>
      <c r="F2005" t="s">
        <v>11</v>
      </c>
      <c r="G2005" t="s">
        <v>20</v>
      </c>
      <c r="H2005" t="s">
        <v>330</v>
      </c>
      <c r="I2005">
        <v>12.18</v>
      </c>
      <c r="J2005">
        <v>1</v>
      </c>
      <c r="K2005">
        <v>4.41</v>
      </c>
      <c r="L2005" t="str">
        <f t="shared" si="96"/>
        <v>Yes</v>
      </c>
    </row>
    <row r="2006" spans="1:12" x14ac:dyDescent="0.25">
      <c r="A2006" s="1">
        <v>42009</v>
      </c>
      <c r="B2006" s="2">
        <f t="shared" si="97"/>
        <v>2015</v>
      </c>
      <c r="C2006" s="2">
        <f t="shared" si="95"/>
        <v>1</v>
      </c>
      <c r="D2006" t="s">
        <v>1546</v>
      </c>
      <c r="E2006" t="s">
        <v>27</v>
      </c>
      <c r="F2006" t="s">
        <v>11</v>
      </c>
      <c r="G2006" t="s">
        <v>18</v>
      </c>
      <c r="H2006" t="s">
        <v>516</v>
      </c>
      <c r="I2006">
        <v>37.32</v>
      </c>
      <c r="J2006">
        <v>3</v>
      </c>
      <c r="K2006">
        <v>10.45</v>
      </c>
      <c r="L2006" t="str">
        <f t="shared" si="96"/>
        <v>Yes</v>
      </c>
    </row>
    <row r="2007" spans="1:12" x14ac:dyDescent="0.25">
      <c r="A2007" s="1">
        <v>42009</v>
      </c>
      <c r="B2007" s="2">
        <f t="shared" si="97"/>
        <v>2015</v>
      </c>
      <c r="C2007" s="2">
        <f t="shared" si="95"/>
        <v>1</v>
      </c>
      <c r="D2007" t="s">
        <v>1546</v>
      </c>
      <c r="E2007" t="s">
        <v>27</v>
      </c>
      <c r="F2007" t="s">
        <v>11</v>
      </c>
      <c r="G2007" t="s">
        <v>200</v>
      </c>
      <c r="H2007" t="s">
        <v>2056</v>
      </c>
      <c r="I2007">
        <v>35.06</v>
      </c>
      <c r="J2007">
        <v>2</v>
      </c>
      <c r="K2007">
        <v>10.52</v>
      </c>
      <c r="L2007" t="str">
        <f t="shared" si="96"/>
        <v>Yes</v>
      </c>
    </row>
    <row r="2008" spans="1:12" x14ac:dyDescent="0.25">
      <c r="A2008" s="1">
        <v>42010</v>
      </c>
      <c r="B2008" s="2">
        <f t="shared" si="97"/>
        <v>2015</v>
      </c>
      <c r="C2008" s="2">
        <f t="shared" si="95"/>
        <v>1</v>
      </c>
      <c r="D2008" t="s">
        <v>445</v>
      </c>
      <c r="E2008" t="s">
        <v>10</v>
      </c>
      <c r="F2008" t="s">
        <v>11</v>
      </c>
      <c r="G2008" t="s">
        <v>20</v>
      </c>
      <c r="H2008" t="s">
        <v>1302</v>
      </c>
      <c r="I2008">
        <v>5.73</v>
      </c>
      <c r="J2008">
        <v>8</v>
      </c>
      <c r="K2008">
        <v>-9.16</v>
      </c>
      <c r="L2008" t="str">
        <f t="shared" si="96"/>
        <v>No</v>
      </c>
    </row>
    <row r="2009" spans="1:12" x14ac:dyDescent="0.25">
      <c r="A2009" s="1">
        <v>42010</v>
      </c>
      <c r="B2009" s="2">
        <f t="shared" si="97"/>
        <v>2015</v>
      </c>
      <c r="C2009" s="2">
        <f t="shared" si="95"/>
        <v>1</v>
      </c>
      <c r="D2009" t="s">
        <v>445</v>
      </c>
      <c r="E2009" t="s">
        <v>10</v>
      </c>
      <c r="F2009" t="s">
        <v>11</v>
      </c>
      <c r="G2009" t="s">
        <v>12</v>
      </c>
      <c r="H2009" t="s">
        <v>2098</v>
      </c>
      <c r="I2009">
        <v>42.24</v>
      </c>
      <c r="J2009">
        <v>10</v>
      </c>
      <c r="K2009">
        <v>13.2</v>
      </c>
      <c r="L2009" t="str">
        <f t="shared" si="96"/>
        <v>Yes</v>
      </c>
    </row>
    <row r="2010" spans="1:12" x14ac:dyDescent="0.25">
      <c r="A2010" s="1">
        <v>42010</v>
      </c>
      <c r="B2010" s="2">
        <f t="shared" si="97"/>
        <v>2015</v>
      </c>
      <c r="C2010" s="2">
        <f t="shared" si="95"/>
        <v>1</v>
      </c>
      <c r="D2010" t="s">
        <v>244</v>
      </c>
      <c r="E2010" t="s">
        <v>110</v>
      </c>
      <c r="F2010" t="s">
        <v>39</v>
      </c>
      <c r="G2010" t="s">
        <v>40</v>
      </c>
      <c r="H2010" t="s">
        <v>1352</v>
      </c>
      <c r="I2010">
        <v>299.98</v>
      </c>
      <c r="J2010">
        <v>2</v>
      </c>
      <c r="K2010">
        <v>83.99</v>
      </c>
      <c r="L2010" t="str">
        <f t="shared" si="96"/>
        <v>Yes</v>
      </c>
    </row>
    <row r="2011" spans="1:12" x14ac:dyDescent="0.25">
      <c r="A2011" s="1">
        <v>42010</v>
      </c>
      <c r="B2011" s="2">
        <f t="shared" si="97"/>
        <v>2015</v>
      </c>
      <c r="C2011" s="2">
        <f t="shared" si="95"/>
        <v>1</v>
      </c>
      <c r="D2011" t="s">
        <v>244</v>
      </c>
      <c r="E2011" t="s">
        <v>110</v>
      </c>
      <c r="F2011" t="s">
        <v>11</v>
      </c>
      <c r="G2011" t="s">
        <v>20</v>
      </c>
      <c r="H2011" t="s">
        <v>269</v>
      </c>
      <c r="I2011">
        <v>403.68</v>
      </c>
      <c r="J2011">
        <v>6</v>
      </c>
      <c r="K2011">
        <v>181.66</v>
      </c>
      <c r="L2011" t="str">
        <f t="shared" si="96"/>
        <v>Yes</v>
      </c>
    </row>
    <row r="2012" spans="1:12" x14ac:dyDescent="0.25">
      <c r="A2012" s="1">
        <v>42010</v>
      </c>
      <c r="B2012" s="2">
        <f t="shared" si="97"/>
        <v>2015</v>
      </c>
      <c r="C2012" s="2">
        <f t="shared" si="95"/>
        <v>1</v>
      </c>
      <c r="D2012" t="s">
        <v>244</v>
      </c>
      <c r="E2012" t="s">
        <v>110</v>
      </c>
      <c r="F2012" t="s">
        <v>39</v>
      </c>
      <c r="G2012" t="s">
        <v>40</v>
      </c>
      <c r="H2012" t="s">
        <v>2050</v>
      </c>
      <c r="I2012">
        <v>41.9</v>
      </c>
      <c r="J2012">
        <v>2</v>
      </c>
      <c r="K2012">
        <v>11.73</v>
      </c>
      <c r="L2012" t="str">
        <f t="shared" si="96"/>
        <v>Yes</v>
      </c>
    </row>
    <row r="2013" spans="1:12" x14ac:dyDescent="0.25">
      <c r="A2013" s="1">
        <v>42010</v>
      </c>
      <c r="B2013" s="2">
        <f t="shared" si="97"/>
        <v>2015</v>
      </c>
      <c r="C2013" s="2">
        <f t="shared" si="95"/>
        <v>1</v>
      </c>
      <c r="D2013" t="s">
        <v>244</v>
      </c>
      <c r="E2013" t="s">
        <v>110</v>
      </c>
      <c r="F2013" t="s">
        <v>11</v>
      </c>
      <c r="G2013" t="s">
        <v>16</v>
      </c>
      <c r="H2013" t="s">
        <v>2099</v>
      </c>
      <c r="I2013">
        <v>28.91</v>
      </c>
      <c r="J2013">
        <v>7</v>
      </c>
      <c r="K2013">
        <v>13.3</v>
      </c>
      <c r="L2013" t="str">
        <f t="shared" si="96"/>
        <v>Yes</v>
      </c>
    </row>
    <row r="2014" spans="1:12" x14ac:dyDescent="0.25">
      <c r="A2014" s="1">
        <v>42010</v>
      </c>
      <c r="B2014" s="2">
        <f t="shared" si="97"/>
        <v>2015</v>
      </c>
      <c r="C2014" s="2">
        <f t="shared" si="95"/>
        <v>1</v>
      </c>
      <c r="D2014" t="s">
        <v>2100</v>
      </c>
      <c r="E2014" t="s">
        <v>27</v>
      </c>
      <c r="F2014" t="s">
        <v>11</v>
      </c>
      <c r="G2014" t="s">
        <v>12</v>
      </c>
      <c r="H2014" t="s">
        <v>1418</v>
      </c>
      <c r="I2014">
        <v>11.76</v>
      </c>
      <c r="J2014">
        <v>2</v>
      </c>
      <c r="K2014">
        <v>5.76</v>
      </c>
      <c r="L2014" t="str">
        <f t="shared" si="96"/>
        <v>Yes</v>
      </c>
    </row>
    <row r="2015" spans="1:12" x14ac:dyDescent="0.25">
      <c r="A2015" s="1">
        <v>42012</v>
      </c>
      <c r="B2015" s="2">
        <f t="shared" si="97"/>
        <v>2015</v>
      </c>
      <c r="C2015" s="2">
        <f t="shared" si="95"/>
        <v>1</v>
      </c>
      <c r="D2015" t="s">
        <v>500</v>
      </c>
      <c r="E2015" t="s">
        <v>27</v>
      </c>
      <c r="F2015" t="s">
        <v>11</v>
      </c>
      <c r="G2015" t="s">
        <v>24</v>
      </c>
      <c r="H2015" t="s">
        <v>541</v>
      </c>
      <c r="I2015">
        <v>6.72</v>
      </c>
      <c r="J2015">
        <v>4</v>
      </c>
      <c r="K2015">
        <v>3.36</v>
      </c>
      <c r="L2015" t="str">
        <f t="shared" si="96"/>
        <v>Yes</v>
      </c>
    </row>
    <row r="2016" spans="1:12" x14ac:dyDescent="0.25">
      <c r="A2016" s="1">
        <v>42012</v>
      </c>
      <c r="B2016" s="2">
        <f t="shared" si="97"/>
        <v>2015</v>
      </c>
      <c r="C2016" s="2">
        <f t="shared" si="95"/>
        <v>1</v>
      </c>
      <c r="D2016" t="s">
        <v>500</v>
      </c>
      <c r="E2016" t="s">
        <v>27</v>
      </c>
      <c r="F2016" t="s">
        <v>34</v>
      </c>
      <c r="G2016" t="s">
        <v>145</v>
      </c>
      <c r="H2016" t="s">
        <v>183</v>
      </c>
      <c r="I2016">
        <v>1004.98</v>
      </c>
      <c r="J2016">
        <v>6</v>
      </c>
      <c r="K2016">
        <v>-175.87</v>
      </c>
      <c r="L2016" t="str">
        <f t="shared" si="96"/>
        <v>No</v>
      </c>
    </row>
    <row r="2017" spans="1:12" x14ac:dyDescent="0.25">
      <c r="A2017" s="1">
        <v>42013</v>
      </c>
      <c r="B2017" s="2">
        <f t="shared" si="97"/>
        <v>2015</v>
      </c>
      <c r="C2017" s="2">
        <f t="shared" si="95"/>
        <v>1</v>
      </c>
      <c r="D2017" t="s">
        <v>1413</v>
      </c>
      <c r="E2017" t="s">
        <v>27</v>
      </c>
      <c r="F2017" t="s">
        <v>11</v>
      </c>
      <c r="G2017" t="s">
        <v>20</v>
      </c>
      <c r="H2017" t="s">
        <v>118</v>
      </c>
      <c r="I2017">
        <v>4.75</v>
      </c>
      <c r="J2017">
        <v>1</v>
      </c>
      <c r="K2017">
        <v>1.6</v>
      </c>
      <c r="L2017" t="str">
        <f t="shared" si="96"/>
        <v>Yes</v>
      </c>
    </row>
    <row r="2018" spans="1:12" x14ac:dyDescent="0.25">
      <c r="A2018" s="1">
        <v>42013</v>
      </c>
      <c r="B2018" s="2">
        <f t="shared" si="97"/>
        <v>2015</v>
      </c>
      <c r="C2018" s="2">
        <f t="shared" si="95"/>
        <v>1</v>
      </c>
      <c r="D2018" t="s">
        <v>1413</v>
      </c>
      <c r="E2018" t="s">
        <v>27</v>
      </c>
      <c r="F2018" t="s">
        <v>39</v>
      </c>
      <c r="G2018" t="s">
        <v>603</v>
      </c>
      <c r="H2018" t="s">
        <v>634</v>
      </c>
      <c r="I2018">
        <v>959.98</v>
      </c>
      <c r="J2018">
        <v>2</v>
      </c>
      <c r="K2018">
        <v>335.99</v>
      </c>
      <c r="L2018" t="str">
        <f t="shared" si="96"/>
        <v>Yes</v>
      </c>
    </row>
    <row r="2019" spans="1:12" x14ac:dyDescent="0.25">
      <c r="A2019" s="1">
        <v>42013</v>
      </c>
      <c r="B2019" s="2">
        <f t="shared" si="97"/>
        <v>2015</v>
      </c>
      <c r="C2019" s="2">
        <f t="shared" si="95"/>
        <v>1</v>
      </c>
      <c r="D2019" t="s">
        <v>1413</v>
      </c>
      <c r="E2019" t="s">
        <v>27</v>
      </c>
      <c r="F2019" t="s">
        <v>11</v>
      </c>
      <c r="G2019" t="s">
        <v>20</v>
      </c>
      <c r="H2019" t="s">
        <v>451</v>
      </c>
      <c r="I2019">
        <v>14.37</v>
      </c>
      <c r="J2019">
        <v>4</v>
      </c>
      <c r="K2019">
        <v>4.49</v>
      </c>
      <c r="L2019" t="str">
        <f t="shared" si="96"/>
        <v>Yes</v>
      </c>
    </row>
    <row r="2020" spans="1:12" x14ac:dyDescent="0.25">
      <c r="A2020" s="1">
        <v>42013</v>
      </c>
      <c r="B2020" s="2">
        <f t="shared" si="97"/>
        <v>2015</v>
      </c>
      <c r="C2020" s="2">
        <f t="shared" si="95"/>
        <v>1</v>
      </c>
      <c r="D2020" t="s">
        <v>398</v>
      </c>
      <c r="E2020" t="s">
        <v>434</v>
      </c>
      <c r="F2020" t="s">
        <v>11</v>
      </c>
      <c r="G2020" t="s">
        <v>20</v>
      </c>
      <c r="H2020" t="s">
        <v>2218</v>
      </c>
      <c r="I2020">
        <v>114.6</v>
      </c>
      <c r="J2020">
        <v>5</v>
      </c>
      <c r="K2020">
        <v>51.57</v>
      </c>
      <c r="L2020" t="str">
        <f t="shared" si="96"/>
        <v>Yes</v>
      </c>
    </row>
    <row r="2021" spans="1:12" x14ac:dyDescent="0.25">
      <c r="A2021" s="1">
        <v>42013</v>
      </c>
      <c r="B2021" s="2">
        <f t="shared" si="97"/>
        <v>2015</v>
      </c>
      <c r="C2021" s="2">
        <f t="shared" si="95"/>
        <v>1</v>
      </c>
      <c r="D2021" t="s">
        <v>398</v>
      </c>
      <c r="E2021" t="s">
        <v>434</v>
      </c>
      <c r="F2021" t="s">
        <v>34</v>
      </c>
      <c r="G2021" t="s">
        <v>35</v>
      </c>
      <c r="H2021" t="s">
        <v>1066</v>
      </c>
      <c r="I2021">
        <v>60.74</v>
      </c>
      <c r="J2021">
        <v>1</v>
      </c>
      <c r="K2021">
        <v>15.19</v>
      </c>
      <c r="L2021" t="str">
        <f t="shared" si="96"/>
        <v>Yes</v>
      </c>
    </row>
    <row r="2022" spans="1:12" x14ac:dyDescent="0.25">
      <c r="A2022" s="1">
        <v>42013</v>
      </c>
      <c r="B2022" s="2">
        <f t="shared" si="97"/>
        <v>2015</v>
      </c>
      <c r="C2022" s="2">
        <f t="shared" si="95"/>
        <v>1</v>
      </c>
      <c r="D2022" t="s">
        <v>398</v>
      </c>
      <c r="E2022" t="s">
        <v>434</v>
      </c>
      <c r="F2022" t="s">
        <v>34</v>
      </c>
      <c r="G2022" t="s">
        <v>47</v>
      </c>
      <c r="H2022" t="s">
        <v>678</v>
      </c>
      <c r="I2022">
        <v>124.36</v>
      </c>
      <c r="J2022">
        <v>2</v>
      </c>
      <c r="K2022">
        <v>27.36</v>
      </c>
      <c r="L2022" t="str">
        <f t="shared" si="96"/>
        <v>Yes</v>
      </c>
    </row>
    <row r="2023" spans="1:12" x14ac:dyDescent="0.25">
      <c r="A2023" s="1">
        <v>42013</v>
      </c>
      <c r="B2023" s="2">
        <f t="shared" si="97"/>
        <v>2015</v>
      </c>
      <c r="C2023" s="2">
        <f t="shared" si="95"/>
        <v>1</v>
      </c>
      <c r="D2023" t="s">
        <v>398</v>
      </c>
      <c r="E2023" t="s">
        <v>434</v>
      </c>
      <c r="F2023" t="s">
        <v>11</v>
      </c>
      <c r="G2023" t="s">
        <v>18</v>
      </c>
      <c r="H2023" t="s">
        <v>1549</v>
      </c>
      <c r="I2023">
        <v>1088.76</v>
      </c>
      <c r="J2023">
        <v>6</v>
      </c>
      <c r="K2023">
        <v>315.74</v>
      </c>
      <c r="L2023" t="str">
        <f t="shared" si="96"/>
        <v>Yes</v>
      </c>
    </row>
    <row r="2024" spans="1:12" x14ac:dyDescent="0.25">
      <c r="A2024" s="1">
        <v>42014</v>
      </c>
      <c r="B2024" s="2">
        <f t="shared" si="97"/>
        <v>2015</v>
      </c>
      <c r="C2024" s="2">
        <f t="shared" si="95"/>
        <v>1</v>
      </c>
      <c r="D2024" t="s">
        <v>2199</v>
      </c>
      <c r="E2024" t="s">
        <v>278</v>
      </c>
      <c r="F2024" t="s">
        <v>11</v>
      </c>
      <c r="G2024" t="s">
        <v>18</v>
      </c>
      <c r="H2024" t="s">
        <v>1560</v>
      </c>
      <c r="I2024">
        <v>139.41999999999999</v>
      </c>
      <c r="J2024">
        <v>4</v>
      </c>
      <c r="K2024">
        <v>17.43</v>
      </c>
      <c r="L2024" t="str">
        <f t="shared" si="96"/>
        <v>Yes</v>
      </c>
    </row>
    <row r="2025" spans="1:12" x14ac:dyDescent="0.25">
      <c r="A2025" s="1">
        <v>42014</v>
      </c>
      <c r="B2025" s="2">
        <f t="shared" si="97"/>
        <v>2015</v>
      </c>
      <c r="C2025" s="2">
        <f t="shared" si="95"/>
        <v>1</v>
      </c>
      <c r="D2025" t="s">
        <v>1620</v>
      </c>
      <c r="E2025" t="s">
        <v>434</v>
      </c>
      <c r="F2025" t="s">
        <v>39</v>
      </c>
      <c r="G2025" t="s">
        <v>40</v>
      </c>
      <c r="H2025" t="s">
        <v>2109</v>
      </c>
      <c r="I2025">
        <v>311.98</v>
      </c>
      <c r="J2025">
        <v>2</v>
      </c>
      <c r="K2025">
        <v>93.59</v>
      </c>
      <c r="L2025" t="str">
        <f t="shared" si="96"/>
        <v>Yes</v>
      </c>
    </row>
    <row r="2026" spans="1:12" x14ac:dyDescent="0.25">
      <c r="A2026" s="1">
        <v>42014</v>
      </c>
      <c r="B2026" s="2">
        <f t="shared" si="97"/>
        <v>2015</v>
      </c>
      <c r="C2026" s="2">
        <f t="shared" si="95"/>
        <v>1</v>
      </c>
      <c r="D2026" t="s">
        <v>1620</v>
      </c>
      <c r="E2026" t="s">
        <v>434</v>
      </c>
      <c r="F2026" t="s">
        <v>11</v>
      </c>
      <c r="G2026" t="s">
        <v>20</v>
      </c>
      <c r="H2026" t="s">
        <v>451</v>
      </c>
      <c r="I2026">
        <v>22.45</v>
      </c>
      <c r="J2026">
        <v>5</v>
      </c>
      <c r="K2026">
        <v>10.33</v>
      </c>
      <c r="L2026" t="str">
        <f t="shared" si="96"/>
        <v>Yes</v>
      </c>
    </row>
    <row r="2027" spans="1:12" x14ac:dyDescent="0.25">
      <c r="A2027" s="1">
        <v>42014</v>
      </c>
      <c r="B2027" s="2">
        <f t="shared" si="97"/>
        <v>2015</v>
      </c>
      <c r="C2027" s="2">
        <f t="shared" si="95"/>
        <v>1</v>
      </c>
      <c r="D2027" t="s">
        <v>2276</v>
      </c>
      <c r="E2027" t="s">
        <v>15</v>
      </c>
      <c r="F2027" t="s">
        <v>11</v>
      </c>
      <c r="G2027" t="s">
        <v>20</v>
      </c>
      <c r="H2027" t="s">
        <v>1490</v>
      </c>
      <c r="I2027">
        <v>2.99</v>
      </c>
      <c r="J2027">
        <v>4</v>
      </c>
      <c r="K2027">
        <v>-4.49</v>
      </c>
      <c r="L2027" t="str">
        <f t="shared" si="96"/>
        <v>No</v>
      </c>
    </row>
    <row r="2028" spans="1:12" x14ac:dyDescent="0.25">
      <c r="A2028" s="1">
        <v>42014</v>
      </c>
      <c r="B2028" s="2">
        <f t="shared" si="97"/>
        <v>2015</v>
      </c>
      <c r="C2028" s="2">
        <f t="shared" si="95"/>
        <v>1</v>
      </c>
      <c r="D2028" t="s">
        <v>2276</v>
      </c>
      <c r="E2028" t="s">
        <v>15</v>
      </c>
      <c r="F2028" t="s">
        <v>39</v>
      </c>
      <c r="G2028" t="s">
        <v>52</v>
      </c>
      <c r="H2028" t="s">
        <v>2113</v>
      </c>
      <c r="I2028">
        <v>108.77</v>
      </c>
      <c r="J2028">
        <v>4</v>
      </c>
      <c r="K2028">
        <v>2.72</v>
      </c>
      <c r="L2028" t="str">
        <f t="shared" si="96"/>
        <v>Yes</v>
      </c>
    </row>
    <row r="2029" spans="1:12" x14ac:dyDescent="0.25">
      <c r="A2029" s="1">
        <v>42014</v>
      </c>
      <c r="B2029" s="2">
        <f t="shared" si="97"/>
        <v>2015</v>
      </c>
      <c r="C2029" s="2">
        <f t="shared" si="95"/>
        <v>1</v>
      </c>
      <c r="D2029" t="s">
        <v>2276</v>
      </c>
      <c r="E2029" t="s">
        <v>91</v>
      </c>
      <c r="F2029" t="s">
        <v>39</v>
      </c>
      <c r="G2029" t="s">
        <v>40</v>
      </c>
      <c r="H2029" t="s">
        <v>648</v>
      </c>
      <c r="I2029">
        <v>572.79999999999995</v>
      </c>
      <c r="J2029">
        <v>2</v>
      </c>
      <c r="K2029">
        <v>50.12</v>
      </c>
      <c r="L2029" t="str">
        <f t="shared" si="96"/>
        <v>Yes</v>
      </c>
    </row>
    <row r="2030" spans="1:12" x14ac:dyDescent="0.25">
      <c r="A2030" s="1">
        <v>42015</v>
      </c>
      <c r="B2030" s="2">
        <f t="shared" si="97"/>
        <v>2015</v>
      </c>
      <c r="C2030" s="2">
        <f t="shared" si="95"/>
        <v>1</v>
      </c>
      <c r="D2030" t="s">
        <v>492</v>
      </c>
      <c r="E2030" t="s">
        <v>23</v>
      </c>
      <c r="F2030" t="s">
        <v>39</v>
      </c>
      <c r="G2030" t="s">
        <v>52</v>
      </c>
      <c r="H2030" t="s">
        <v>388</v>
      </c>
      <c r="I2030">
        <v>35.36</v>
      </c>
      <c r="J2030">
        <v>2</v>
      </c>
      <c r="K2030">
        <v>-3.09</v>
      </c>
      <c r="L2030" t="str">
        <f t="shared" si="96"/>
        <v>No</v>
      </c>
    </row>
    <row r="2031" spans="1:12" x14ac:dyDescent="0.25">
      <c r="A2031" s="1">
        <v>42015</v>
      </c>
      <c r="B2031" s="2">
        <f t="shared" si="97"/>
        <v>2015</v>
      </c>
      <c r="C2031" s="2">
        <f t="shared" si="95"/>
        <v>1</v>
      </c>
      <c r="D2031" t="s">
        <v>492</v>
      </c>
      <c r="E2031" t="s">
        <v>23</v>
      </c>
      <c r="F2031" t="s">
        <v>11</v>
      </c>
      <c r="G2031" t="s">
        <v>43</v>
      </c>
      <c r="H2031" t="s">
        <v>2307</v>
      </c>
      <c r="I2031">
        <v>3.17</v>
      </c>
      <c r="J2031">
        <v>2</v>
      </c>
      <c r="K2031">
        <v>-0.71</v>
      </c>
      <c r="L2031" t="str">
        <f t="shared" si="96"/>
        <v>No</v>
      </c>
    </row>
    <row r="2032" spans="1:12" x14ac:dyDescent="0.25">
      <c r="A2032" s="1">
        <v>42015</v>
      </c>
      <c r="B2032" s="2">
        <f t="shared" si="97"/>
        <v>2015</v>
      </c>
      <c r="C2032" s="2">
        <f t="shared" si="95"/>
        <v>1</v>
      </c>
      <c r="D2032" t="s">
        <v>334</v>
      </c>
      <c r="E2032" t="s">
        <v>149</v>
      </c>
      <c r="F2032" t="s">
        <v>39</v>
      </c>
      <c r="G2032" t="s">
        <v>40</v>
      </c>
      <c r="H2032" t="s">
        <v>1999</v>
      </c>
      <c r="I2032">
        <v>4.95</v>
      </c>
      <c r="J2032">
        <v>1</v>
      </c>
      <c r="K2032">
        <v>1.34</v>
      </c>
      <c r="L2032" t="str">
        <f t="shared" si="96"/>
        <v>Yes</v>
      </c>
    </row>
    <row r="2033" spans="1:12" x14ac:dyDescent="0.25">
      <c r="A2033" s="1">
        <v>42015</v>
      </c>
      <c r="B2033" s="2">
        <f t="shared" si="97"/>
        <v>2015</v>
      </c>
      <c r="C2033" s="2">
        <f t="shared" si="95"/>
        <v>1</v>
      </c>
      <c r="D2033" t="s">
        <v>1055</v>
      </c>
      <c r="E2033" t="s">
        <v>149</v>
      </c>
      <c r="F2033" t="s">
        <v>11</v>
      </c>
      <c r="G2033" t="s">
        <v>12</v>
      </c>
      <c r="H2033" t="s">
        <v>1180</v>
      </c>
      <c r="I2033">
        <v>13.52</v>
      </c>
      <c r="J2033">
        <v>4</v>
      </c>
      <c r="K2033">
        <v>6.22</v>
      </c>
      <c r="L2033" t="str">
        <f t="shared" si="96"/>
        <v>Yes</v>
      </c>
    </row>
    <row r="2034" spans="1:12" x14ac:dyDescent="0.25">
      <c r="A2034" s="1">
        <v>42015</v>
      </c>
      <c r="B2034" s="2">
        <f t="shared" si="97"/>
        <v>2015</v>
      </c>
      <c r="C2034" s="2">
        <f t="shared" si="95"/>
        <v>1</v>
      </c>
      <c r="D2034" t="s">
        <v>1055</v>
      </c>
      <c r="E2034" t="s">
        <v>149</v>
      </c>
      <c r="F2034" t="s">
        <v>34</v>
      </c>
      <c r="G2034" t="s">
        <v>47</v>
      </c>
      <c r="H2034" t="s">
        <v>57</v>
      </c>
      <c r="I2034">
        <v>259.7</v>
      </c>
      <c r="J2034">
        <v>5</v>
      </c>
      <c r="K2034">
        <v>106.48</v>
      </c>
      <c r="L2034" t="str">
        <f t="shared" si="96"/>
        <v>Yes</v>
      </c>
    </row>
    <row r="2035" spans="1:12" x14ac:dyDescent="0.25">
      <c r="A2035" s="1">
        <v>42015</v>
      </c>
      <c r="B2035" s="2">
        <f t="shared" si="97"/>
        <v>2015</v>
      </c>
      <c r="C2035" s="2">
        <f t="shared" si="95"/>
        <v>1</v>
      </c>
      <c r="D2035" t="s">
        <v>1055</v>
      </c>
      <c r="E2035" t="s">
        <v>149</v>
      </c>
      <c r="F2035" t="s">
        <v>39</v>
      </c>
      <c r="G2035" t="s">
        <v>40</v>
      </c>
      <c r="H2035" t="s">
        <v>1953</v>
      </c>
      <c r="I2035">
        <v>42.95</v>
      </c>
      <c r="J2035">
        <v>1</v>
      </c>
      <c r="K2035">
        <v>1.29</v>
      </c>
      <c r="L2035" t="str">
        <f t="shared" si="96"/>
        <v>Yes</v>
      </c>
    </row>
    <row r="2036" spans="1:12" x14ac:dyDescent="0.25">
      <c r="A2036" s="1">
        <v>42015</v>
      </c>
      <c r="B2036" s="2">
        <f t="shared" si="97"/>
        <v>2015</v>
      </c>
      <c r="C2036" s="2">
        <f t="shared" si="95"/>
        <v>1</v>
      </c>
      <c r="D2036" t="s">
        <v>1055</v>
      </c>
      <c r="E2036" t="s">
        <v>149</v>
      </c>
      <c r="F2036" t="s">
        <v>39</v>
      </c>
      <c r="G2036" t="s">
        <v>52</v>
      </c>
      <c r="H2036" t="s">
        <v>2125</v>
      </c>
      <c r="I2036">
        <v>1399.93</v>
      </c>
      <c r="J2036">
        <v>7</v>
      </c>
      <c r="K2036">
        <v>601.97</v>
      </c>
      <c r="L2036" t="str">
        <f t="shared" si="96"/>
        <v>Yes</v>
      </c>
    </row>
    <row r="2037" spans="1:12" x14ac:dyDescent="0.25">
      <c r="A2037" s="1">
        <v>42015</v>
      </c>
      <c r="B2037" s="2">
        <f t="shared" si="97"/>
        <v>2015</v>
      </c>
      <c r="C2037" s="2">
        <f t="shared" si="95"/>
        <v>1</v>
      </c>
      <c r="D2037" t="s">
        <v>1055</v>
      </c>
      <c r="E2037" t="s">
        <v>149</v>
      </c>
      <c r="F2037" t="s">
        <v>39</v>
      </c>
      <c r="G2037" t="s">
        <v>40</v>
      </c>
      <c r="H2037" t="s">
        <v>653</v>
      </c>
      <c r="I2037">
        <v>503.96</v>
      </c>
      <c r="J2037">
        <v>4</v>
      </c>
      <c r="K2037">
        <v>125.99</v>
      </c>
      <c r="L2037" t="str">
        <f t="shared" si="96"/>
        <v>Yes</v>
      </c>
    </row>
    <row r="2038" spans="1:12" x14ac:dyDescent="0.25">
      <c r="A2038" s="1">
        <v>42015</v>
      </c>
      <c r="B2038" s="2">
        <f t="shared" si="97"/>
        <v>2015</v>
      </c>
      <c r="C2038" s="2">
        <f t="shared" si="95"/>
        <v>1</v>
      </c>
      <c r="D2038" t="s">
        <v>185</v>
      </c>
      <c r="E2038" t="s">
        <v>91</v>
      </c>
      <c r="F2038" t="s">
        <v>11</v>
      </c>
      <c r="G2038" t="s">
        <v>24</v>
      </c>
      <c r="H2038" t="s">
        <v>1530</v>
      </c>
      <c r="I2038">
        <v>7.88</v>
      </c>
      <c r="J2038">
        <v>1</v>
      </c>
      <c r="K2038">
        <v>1.77</v>
      </c>
      <c r="L2038" t="str">
        <f t="shared" si="96"/>
        <v>Yes</v>
      </c>
    </row>
    <row r="2039" spans="1:12" x14ac:dyDescent="0.25">
      <c r="A2039" s="1">
        <v>42015</v>
      </c>
      <c r="B2039" s="2">
        <f t="shared" si="97"/>
        <v>2015</v>
      </c>
      <c r="C2039" s="2">
        <f t="shared" si="95"/>
        <v>1</v>
      </c>
      <c r="D2039" t="s">
        <v>1562</v>
      </c>
      <c r="E2039" t="s">
        <v>101</v>
      </c>
      <c r="F2039" t="s">
        <v>34</v>
      </c>
      <c r="G2039" t="s">
        <v>145</v>
      </c>
      <c r="H2039" t="s">
        <v>2018</v>
      </c>
      <c r="I2039">
        <v>301.95999999999998</v>
      </c>
      <c r="J2039">
        <v>2</v>
      </c>
      <c r="K2039">
        <v>45.29</v>
      </c>
      <c r="L2039" t="str">
        <f t="shared" si="96"/>
        <v>Yes</v>
      </c>
    </row>
    <row r="2040" spans="1:12" x14ac:dyDescent="0.25">
      <c r="A2040" s="1">
        <v>42015</v>
      </c>
      <c r="B2040" s="2">
        <f t="shared" si="97"/>
        <v>2015</v>
      </c>
      <c r="C2040" s="2">
        <f t="shared" si="95"/>
        <v>1</v>
      </c>
      <c r="D2040" t="s">
        <v>2079</v>
      </c>
      <c r="E2040" t="s">
        <v>149</v>
      </c>
      <c r="F2040" t="s">
        <v>34</v>
      </c>
      <c r="G2040" t="s">
        <v>35</v>
      </c>
      <c r="H2040" t="s">
        <v>71</v>
      </c>
      <c r="I2040">
        <v>327.56</v>
      </c>
      <c r="J2040">
        <v>4</v>
      </c>
      <c r="K2040">
        <v>21.84</v>
      </c>
      <c r="L2040" t="str">
        <f t="shared" si="96"/>
        <v>Yes</v>
      </c>
    </row>
    <row r="2041" spans="1:12" x14ac:dyDescent="0.25">
      <c r="A2041" s="1">
        <v>42015</v>
      </c>
      <c r="B2041" s="2">
        <f t="shared" si="97"/>
        <v>2015</v>
      </c>
      <c r="C2041" s="2">
        <f t="shared" si="95"/>
        <v>1</v>
      </c>
      <c r="D2041" t="s">
        <v>1487</v>
      </c>
      <c r="E2041" t="s">
        <v>149</v>
      </c>
      <c r="F2041" t="s">
        <v>34</v>
      </c>
      <c r="G2041" t="s">
        <v>35</v>
      </c>
      <c r="H2041" t="s">
        <v>2266</v>
      </c>
      <c r="I2041">
        <v>205.16</v>
      </c>
      <c r="J2041">
        <v>2</v>
      </c>
      <c r="K2041">
        <v>13.68</v>
      </c>
      <c r="L2041" t="str">
        <f t="shared" si="96"/>
        <v>Yes</v>
      </c>
    </row>
    <row r="2042" spans="1:12" x14ac:dyDescent="0.25">
      <c r="A2042" s="1">
        <v>42016</v>
      </c>
      <c r="B2042" s="2">
        <f t="shared" si="97"/>
        <v>2015</v>
      </c>
      <c r="C2042" s="2">
        <f t="shared" si="95"/>
        <v>1</v>
      </c>
      <c r="D2042" t="s">
        <v>1263</v>
      </c>
      <c r="E2042" t="s">
        <v>164</v>
      </c>
      <c r="F2042" t="s">
        <v>11</v>
      </c>
      <c r="G2042" t="s">
        <v>20</v>
      </c>
      <c r="H2042" t="s">
        <v>763</v>
      </c>
      <c r="I2042">
        <v>55.42</v>
      </c>
      <c r="J2042">
        <v>2</v>
      </c>
      <c r="K2042">
        <v>19.399999999999999</v>
      </c>
      <c r="L2042" t="str">
        <f t="shared" si="96"/>
        <v>Yes</v>
      </c>
    </row>
    <row r="2043" spans="1:12" x14ac:dyDescent="0.25">
      <c r="A2043" s="1">
        <v>42016</v>
      </c>
      <c r="B2043" s="2">
        <f t="shared" si="97"/>
        <v>2015</v>
      </c>
      <c r="C2043" s="2">
        <f t="shared" si="95"/>
        <v>1</v>
      </c>
      <c r="D2043" t="s">
        <v>2230</v>
      </c>
      <c r="E2043" t="s">
        <v>10</v>
      </c>
      <c r="F2043" t="s">
        <v>34</v>
      </c>
      <c r="G2043" t="s">
        <v>47</v>
      </c>
      <c r="H2043" t="s">
        <v>1779</v>
      </c>
      <c r="I2043">
        <v>6.69</v>
      </c>
      <c r="J2043">
        <v>4</v>
      </c>
      <c r="K2043">
        <v>-4.01</v>
      </c>
      <c r="L2043" t="str">
        <f t="shared" si="96"/>
        <v>No</v>
      </c>
    </row>
    <row r="2044" spans="1:12" x14ac:dyDescent="0.25">
      <c r="A2044" s="1">
        <v>42016</v>
      </c>
      <c r="B2044" s="2">
        <f t="shared" si="97"/>
        <v>2015</v>
      </c>
      <c r="C2044" s="2">
        <f t="shared" si="95"/>
        <v>1</v>
      </c>
      <c r="D2044" t="s">
        <v>569</v>
      </c>
      <c r="E2044" t="s">
        <v>164</v>
      </c>
      <c r="F2044" t="s">
        <v>11</v>
      </c>
      <c r="G2044" t="s">
        <v>24</v>
      </c>
      <c r="H2044" t="s">
        <v>869</v>
      </c>
      <c r="I2044">
        <v>13.9</v>
      </c>
      <c r="J2044">
        <v>5</v>
      </c>
      <c r="K2044">
        <v>5.56</v>
      </c>
      <c r="L2044" t="str">
        <f t="shared" si="96"/>
        <v>Yes</v>
      </c>
    </row>
    <row r="2045" spans="1:12" x14ac:dyDescent="0.25">
      <c r="A2045" s="1">
        <v>42016</v>
      </c>
      <c r="B2045" s="2">
        <f t="shared" si="97"/>
        <v>2015</v>
      </c>
      <c r="C2045" s="2">
        <f t="shared" si="95"/>
        <v>1</v>
      </c>
      <c r="D2045" t="s">
        <v>1394</v>
      </c>
      <c r="E2045" t="s">
        <v>55</v>
      </c>
      <c r="F2045" t="s">
        <v>11</v>
      </c>
      <c r="G2045" t="s">
        <v>18</v>
      </c>
      <c r="H2045" t="s">
        <v>1331</v>
      </c>
      <c r="I2045">
        <v>61.68</v>
      </c>
      <c r="J2045">
        <v>4</v>
      </c>
      <c r="K2045">
        <v>16.649999999999999</v>
      </c>
      <c r="L2045" t="str">
        <f t="shared" si="96"/>
        <v>Yes</v>
      </c>
    </row>
    <row r="2046" spans="1:12" x14ac:dyDescent="0.25">
      <c r="A2046" s="1">
        <v>42016</v>
      </c>
      <c r="B2046" s="2">
        <f t="shared" si="97"/>
        <v>2015</v>
      </c>
      <c r="C2046" s="2">
        <f t="shared" si="95"/>
        <v>1</v>
      </c>
      <c r="D2046" t="s">
        <v>1394</v>
      </c>
      <c r="E2046" t="s">
        <v>55</v>
      </c>
      <c r="F2046" t="s">
        <v>11</v>
      </c>
      <c r="G2046" t="s">
        <v>20</v>
      </c>
      <c r="H2046" t="s">
        <v>744</v>
      </c>
      <c r="I2046">
        <v>63.96</v>
      </c>
      <c r="J2046">
        <v>4</v>
      </c>
      <c r="K2046">
        <v>30.7</v>
      </c>
      <c r="L2046" t="str">
        <f t="shared" si="96"/>
        <v>Yes</v>
      </c>
    </row>
    <row r="2047" spans="1:12" x14ac:dyDescent="0.25">
      <c r="A2047" s="1">
        <v>42016</v>
      </c>
      <c r="B2047" s="2">
        <f t="shared" si="97"/>
        <v>2015</v>
      </c>
      <c r="C2047" s="2">
        <f t="shared" si="95"/>
        <v>1</v>
      </c>
      <c r="D2047" t="s">
        <v>1826</v>
      </c>
      <c r="E2047" t="s">
        <v>164</v>
      </c>
      <c r="F2047" t="s">
        <v>34</v>
      </c>
      <c r="G2047" t="s">
        <v>35</v>
      </c>
      <c r="H2047" t="s">
        <v>991</v>
      </c>
      <c r="I2047">
        <v>2003.92</v>
      </c>
      <c r="J2047">
        <v>5</v>
      </c>
      <c r="K2047">
        <v>125.25</v>
      </c>
      <c r="L2047" t="str">
        <f t="shared" si="96"/>
        <v>Yes</v>
      </c>
    </row>
    <row r="2048" spans="1:12" x14ac:dyDescent="0.25">
      <c r="A2048" s="1">
        <v>42016</v>
      </c>
      <c r="B2048" s="2">
        <f t="shared" si="97"/>
        <v>2015</v>
      </c>
      <c r="C2048" s="2">
        <f t="shared" si="95"/>
        <v>1</v>
      </c>
      <c r="D2048" t="s">
        <v>1826</v>
      </c>
      <c r="E2048" t="s">
        <v>164</v>
      </c>
      <c r="F2048" t="s">
        <v>11</v>
      </c>
      <c r="G2048" t="s">
        <v>12</v>
      </c>
      <c r="H2048" t="s">
        <v>2085</v>
      </c>
      <c r="I2048">
        <v>32.4</v>
      </c>
      <c r="J2048">
        <v>5</v>
      </c>
      <c r="K2048">
        <v>15.55</v>
      </c>
      <c r="L2048" t="str">
        <f t="shared" si="96"/>
        <v>Yes</v>
      </c>
    </row>
    <row r="2049" spans="1:12" x14ac:dyDescent="0.25">
      <c r="A2049" s="1">
        <v>42016</v>
      </c>
      <c r="B2049" s="2">
        <f t="shared" si="97"/>
        <v>2015</v>
      </c>
      <c r="C2049" s="2">
        <f t="shared" si="95"/>
        <v>1</v>
      </c>
      <c r="D2049" t="s">
        <v>1826</v>
      </c>
      <c r="E2049" t="s">
        <v>164</v>
      </c>
      <c r="F2049" t="s">
        <v>34</v>
      </c>
      <c r="G2049" t="s">
        <v>145</v>
      </c>
      <c r="H2049" t="s">
        <v>550</v>
      </c>
      <c r="I2049">
        <v>1913.4</v>
      </c>
      <c r="J2049">
        <v>9</v>
      </c>
      <c r="K2049">
        <v>401.81</v>
      </c>
      <c r="L2049" t="str">
        <f t="shared" si="96"/>
        <v>Yes</v>
      </c>
    </row>
    <row r="2050" spans="1:12" x14ac:dyDescent="0.25">
      <c r="A2050" s="1">
        <v>42016</v>
      </c>
      <c r="B2050" s="2">
        <f t="shared" si="97"/>
        <v>2015</v>
      </c>
      <c r="C2050" s="2">
        <f t="shared" ref="C2050:C2113" si="98">MONTH(A2050)</f>
        <v>1</v>
      </c>
      <c r="D2050" t="s">
        <v>1826</v>
      </c>
      <c r="E2050" t="s">
        <v>164</v>
      </c>
      <c r="F2050" t="s">
        <v>11</v>
      </c>
      <c r="G2050" t="s">
        <v>18</v>
      </c>
      <c r="H2050" t="s">
        <v>1870</v>
      </c>
      <c r="I2050">
        <v>146.72999999999999</v>
      </c>
      <c r="J2050">
        <v>3</v>
      </c>
      <c r="K2050">
        <v>2.93</v>
      </c>
      <c r="L2050" t="str">
        <f t="shared" ref="L2050:L2113" si="99">IF(K2050=0,"Break-Even",IF(K2050&gt;0,"Yes","No"))</f>
        <v>Yes</v>
      </c>
    </row>
    <row r="2051" spans="1:12" x14ac:dyDescent="0.25">
      <c r="A2051" s="1">
        <v>42016</v>
      </c>
      <c r="B2051" s="2">
        <f t="shared" si="97"/>
        <v>2015</v>
      </c>
      <c r="C2051" s="2">
        <f t="shared" si="98"/>
        <v>1</v>
      </c>
      <c r="D2051" t="s">
        <v>1826</v>
      </c>
      <c r="E2051" t="s">
        <v>164</v>
      </c>
      <c r="F2051" t="s">
        <v>11</v>
      </c>
      <c r="G2051" t="s">
        <v>12</v>
      </c>
      <c r="H2051" t="s">
        <v>1773</v>
      </c>
      <c r="I2051">
        <v>114.2</v>
      </c>
      <c r="J2051">
        <v>5</v>
      </c>
      <c r="K2051">
        <v>52.53</v>
      </c>
      <c r="L2051" t="str">
        <f t="shared" si="99"/>
        <v>Yes</v>
      </c>
    </row>
    <row r="2052" spans="1:12" x14ac:dyDescent="0.25">
      <c r="A2052" s="1">
        <v>42016</v>
      </c>
      <c r="B2052" s="2">
        <f t="shared" si="97"/>
        <v>2015</v>
      </c>
      <c r="C2052" s="2">
        <f t="shared" si="98"/>
        <v>1</v>
      </c>
      <c r="D2052" t="s">
        <v>1922</v>
      </c>
      <c r="E2052" t="s">
        <v>27</v>
      </c>
      <c r="F2052" t="s">
        <v>34</v>
      </c>
      <c r="G2052" t="s">
        <v>35</v>
      </c>
      <c r="H2052" t="s">
        <v>572</v>
      </c>
      <c r="I2052">
        <v>2676.67</v>
      </c>
      <c r="J2052">
        <v>9</v>
      </c>
      <c r="K2052">
        <v>267.67</v>
      </c>
      <c r="L2052" t="str">
        <f t="shared" si="99"/>
        <v>Yes</v>
      </c>
    </row>
    <row r="2053" spans="1:12" x14ac:dyDescent="0.25">
      <c r="A2053" s="1">
        <v>42016</v>
      </c>
      <c r="B2053" s="2">
        <f t="shared" si="97"/>
        <v>2015</v>
      </c>
      <c r="C2053" s="2">
        <f t="shared" si="98"/>
        <v>1</v>
      </c>
      <c r="D2053" t="s">
        <v>1088</v>
      </c>
      <c r="E2053" t="s">
        <v>110</v>
      </c>
      <c r="F2053" t="s">
        <v>11</v>
      </c>
      <c r="G2053" t="s">
        <v>12</v>
      </c>
      <c r="H2053" t="s">
        <v>2373</v>
      </c>
      <c r="I2053">
        <v>19.440000000000001</v>
      </c>
      <c r="J2053">
        <v>3</v>
      </c>
      <c r="K2053">
        <v>9.33</v>
      </c>
      <c r="L2053" t="str">
        <f t="shared" si="99"/>
        <v>Yes</v>
      </c>
    </row>
    <row r="2054" spans="1:12" x14ac:dyDescent="0.25">
      <c r="A2054" s="1">
        <v>42016</v>
      </c>
      <c r="B2054" s="2">
        <f t="shared" si="97"/>
        <v>2015</v>
      </c>
      <c r="C2054" s="2">
        <f t="shared" si="98"/>
        <v>1</v>
      </c>
      <c r="D2054" t="s">
        <v>1088</v>
      </c>
      <c r="E2054" t="s">
        <v>110</v>
      </c>
      <c r="F2054" t="s">
        <v>11</v>
      </c>
      <c r="G2054" t="s">
        <v>24</v>
      </c>
      <c r="H2054" t="s">
        <v>2374</v>
      </c>
      <c r="I2054">
        <v>3.64</v>
      </c>
      <c r="J2054">
        <v>2</v>
      </c>
      <c r="K2054">
        <v>1.02</v>
      </c>
      <c r="L2054" t="str">
        <f t="shared" si="99"/>
        <v>Yes</v>
      </c>
    </row>
    <row r="2055" spans="1:12" x14ac:dyDescent="0.25">
      <c r="A2055" s="1">
        <v>42016</v>
      </c>
      <c r="B2055" s="2">
        <f t="shared" si="97"/>
        <v>2015</v>
      </c>
      <c r="C2055" s="2">
        <f t="shared" si="98"/>
        <v>1</v>
      </c>
      <c r="D2055" t="s">
        <v>1088</v>
      </c>
      <c r="E2055" t="s">
        <v>110</v>
      </c>
      <c r="F2055" t="s">
        <v>11</v>
      </c>
      <c r="G2055" t="s">
        <v>12</v>
      </c>
      <c r="H2055" t="s">
        <v>1608</v>
      </c>
      <c r="I2055">
        <v>18.54</v>
      </c>
      <c r="J2055">
        <v>2</v>
      </c>
      <c r="K2055">
        <v>8.7100000000000009</v>
      </c>
      <c r="L2055" t="str">
        <f t="shared" si="99"/>
        <v>Yes</v>
      </c>
    </row>
    <row r="2056" spans="1:12" x14ac:dyDescent="0.25">
      <c r="A2056" s="1">
        <v>42017</v>
      </c>
      <c r="B2056" s="2">
        <f t="shared" si="97"/>
        <v>2015</v>
      </c>
      <c r="C2056" s="2">
        <f t="shared" si="98"/>
        <v>1</v>
      </c>
      <c r="D2056" t="s">
        <v>953</v>
      </c>
      <c r="E2056" t="s">
        <v>27</v>
      </c>
      <c r="F2056" t="s">
        <v>11</v>
      </c>
      <c r="G2056" t="s">
        <v>20</v>
      </c>
      <c r="H2056" t="s">
        <v>1896</v>
      </c>
      <c r="I2056">
        <v>70.010000000000005</v>
      </c>
      <c r="J2056">
        <v>3</v>
      </c>
      <c r="K2056">
        <v>24.5</v>
      </c>
      <c r="L2056" t="str">
        <f t="shared" si="99"/>
        <v>Yes</v>
      </c>
    </row>
    <row r="2057" spans="1:12" x14ac:dyDescent="0.25">
      <c r="A2057" s="1">
        <v>42017</v>
      </c>
      <c r="B2057" s="2">
        <f t="shared" si="97"/>
        <v>2015</v>
      </c>
      <c r="C2057" s="2">
        <f t="shared" si="98"/>
        <v>1</v>
      </c>
      <c r="D2057" t="s">
        <v>953</v>
      </c>
      <c r="E2057" t="s">
        <v>27</v>
      </c>
      <c r="F2057" t="s">
        <v>34</v>
      </c>
      <c r="G2057" t="s">
        <v>47</v>
      </c>
      <c r="H2057" t="s">
        <v>1728</v>
      </c>
      <c r="I2057">
        <v>77.599999999999994</v>
      </c>
      <c r="J2057">
        <v>4</v>
      </c>
      <c r="K2057">
        <v>38.020000000000003</v>
      </c>
      <c r="L2057" t="str">
        <f t="shared" si="99"/>
        <v>Yes</v>
      </c>
    </row>
    <row r="2058" spans="1:12" x14ac:dyDescent="0.25">
      <c r="A2058" s="1">
        <v>42017</v>
      </c>
      <c r="B2058" s="2">
        <f t="shared" si="97"/>
        <v>2015</v>
      </c>
      <c r="C2058" s="2">
        <f t="shared" si="98"/>
        <v>1</v>
      </c>
      <c r="D2058" t="s">
        <v>953</v>
      </c>
      <c r="E2058" t="s">
        <v>27</v>
      </c>
      <c r="F2058" t="s">
        <v>34</v>
      </c>
      <c r="G2058" t="s">
        <v>47</v>
      </c>
      <c r="H2058" t="s">
        <v>1897</v>
      </c>
      <c r="I2058">
        <v>464.85</v>
      </c>
      <c r="J2058">
        <v>9</v>
      </c>
      <c r="K2058">
        <v>92.97</v>
      </c>
      <c r="L2058" t="str">
        <f t="shared" si="99"/>
        <v>Yes</v>
      </c>
    </row>
    <row r="2059" spans="1:12" x14ac:dyDescent="0.25">
      <c r="A2059" s="1">
        <v>42017</v>
      </c>
      <c r="B2059" s="2">
        <f t="shared" si="97"/>
        <v>2015</v>
      </c>
      <c r="C2059" s="2">
        <f t="shared" si="98"/>
        <v>1</v>
      </c>
      <c r="D2059" t="s">
        <v>1898</v>
      </c>
      <c r="E2059" t="s">
        <v>30</v>
      </c>
      <c r="F2059" t="s">
        <v>11</v>
      </c>
      <c r="G2059" t="s">
        <v>16</v>
      </c>
      <c r="H2059" t="s">
        <v>17</v>
      </c>
      <c r="I2059">
        <v>9.82</v>
      </c>
      <c r="J2059">
        <v>2</v>
      </c>
      <c r="K2059">
        <v>4.8099999999999996</v>
      </c>
      <c r="L2059" t="str">
        <f t="shared" si="99"/>
        <v>Yes</v>
      </c>
    </row>
    <row r="2060" spans="1:12" x14ac:dyDescent="0.25">
      <c r="A2060" s="1">
        <v>42021</v>
      </c>
      <c r="B2060" s="2">
        <f t="shared" ref="B2060:B2123" si="100">YEAR(A2060)</f>
        <v>2015</v>
      </c>
      <c r="C2060" s="2">
        <f t="shared" si="98"/>
        <v>1</v>
      </c>
      <c r="D2060" t="s">
        <v>605</v>
      </c>
      <c r="E2060" t="s">
        <v>15</v>
      </c>
      <c r="F2060" t="s">
        <v>34</v>
      </c>
      <c r="G2060" t="s">
        <v>47</v>
      </c>
      <c r="H2060" t="s">
        <v>112</v>
      </c>
      <c r="I2060">
        <v>254.74</v>
      </c>
      <c r="J2060">
        <v>7</v>
      </c>
      <c r="K2060">
        <v>-312.06</v>
      </c>
      <c r="L2060" t="str">
        <f t="shared" si="99"/>
        <v>No</v>
      </c>
    </row>
    <row r="2061" spans="1:12" x14ac:dyDescent="0.25">
      <c r="A2061" s="1">
        <v>42021</v>
      </c>
      <c r="B2061" s="2">
        <f t="shared" si="100"/>
        <v>2015</v>
      </c>
      <c r="C2061" s="2">
        <f t="shared" si="98"/>
        <v>1</v>
      </c>
      <c r="D2061" t="s">
        <v>475</v>
      </c>
      <c r="E2061" t="s">
        <v>434</v>
      </c>
      <c r="F2061" t="s">
        <v>11</v>
      </c>
      <c r="G2061" t="s">
        <v>24</v>
      </c>
      <c r="H2061" t="s">
        <v>338</v>
      </c>
      <c r="I2061">
        <v>6.68</v>
      </c>
      <c r="J2061">
        <v>2</v>
      </c>
      <c r="K2061">
        <v>2</v>
      </c>
      <c r="L2061" t="str">
        <f t="shared" si="99"/>
        <v>Yes</v>
      </c>
    </row>
    <row r="2062" spans="1:12" x14ac:dyDescent="0.25">
      <c r="A2062" s="1">
        <v>42021</v>
      </c>
      <c r="B2062" s="2">
        <f t="shared" si="100"/>
        <v>2015</v>
      </c>
      <c r="C2062" s="2">
        <f t="shared" si="98"/>
        <v>1</v>
      </c>
      <c r="D2062" t="s">
        <v>1885</v>
      </c>
      <c r="E2062" t="s">
        <v>120</v>
      </c>
      <c r="F2062" t="s">
        <v>11</v>
      </c>
      <c r="G2062" t="s">
        <v>200</v>
      </c>
      <c r="H2062" t="s">
        <v>1458</v>
      </c>
      <c r="I2062">
        <v>88.96</v>
      </c>
      <c r="J2062">
        <v>8</v>
      </c>
      <c r="K2062">
        <v>10.01</v>
      </c>
      <c r="L2062" t="str">
        <f t="shared" si="99"/>
        <v>Yes</v>
      </c>
    </row>
    <row r="2063" spans="1:12" x14ac:dyDescent="0.25">
      <c r="A2063" s="1">
        <v>42023</v>
      </c>
      <c r="B2063" s="2">
        <f t="shared" si="100"/>
        <v>2015</v>
      </c>
      <c r="C2063" s="2">
        <f t="shared" si="98"/>
        <v>1</v>
      </c>
      <c r="D2063" t="s">
        <v>610</v>
      </c>
      <c r="E2063" t="s">
        <v>10</v>
      </c>
      <c r="F2063" t="s">
        <v>34</v>
      </c>
      <c r="G2063" t="s">
        <v>145</v>
      </c>
      <c r="H2063" t="s">
        <v>950</v>
      </c>
      <c r="I2063">
        <v>102.44</v>
      </c>
      <c r="J2063">
        <v>1</v>
      </c>
      <c r="K2063">
        <v>-13.17</v>
      </c>
      <c r="L2063" t="str">
        <f t="shared" si="99"/>
        <v>No</v>
      </c>
    </row>
    <row r="2064" spans="1:12" x14ac:dyDescent="0.25">
      <c r="A2064" s="1">
        <v>42023</v>
      </c>
      <c r="B2064" s="2">
        <f t="shared" si="100"/>
        <v>2015</v>
      </c>
      <c r="C2064" s="2">
        <f t="shared" si="98"/>
        <v>1</v>
      </c>
      <c r="D2064" t="s">
        <v>610</v>
      </c>
      <c r="E2064" t="s">
        <v>10</v>
      </c>
      <c r="F2064" t="s">
        <v>34</v>
      </c>
      <c r="G2064" t="s">
        <v>35</v>
      </c>
      <c r="H2064" t="s">
        <v>1821</v>
      </c>
      <c r="I2064">
        <v>199.3</v>
      </c>
      <c r="J2064">
        <v>4</v>
      </c>
      <c r="K2064">
        <v>-8.5399999999999991</v>
      </c>
      <c r="L2064" t="str">
        <f t="shared" si="99"/>
        <v>No</v>
      </c>
    </row>
    <row r="2065" spans="1:12" x14ac:dyDescent="0.25">
      <c r="A2065" s="1">
        <v>42027</v>
      </c>
      <c r="B2065" s="2">
        <f t="shared" si="100"/>
        <v>2015</v>
      </c>
      <c r="C2065" s="2">
        <f t="shared" si="98"/>
        <v>1</v>
      </c>
      <c r="D2065" t="s">
        <v>803</v>
      </c>
      <c r="E2065" t="s">
        <v>515</v>
      </c>
      <c r="F2065" t="s">
        <v>11</v>
      </c>
      <c r="G2065" t="s">
        <v>12</v>
      </c>
      <c r="H2065" t="s">
        <v>108</v>
      </c>
      <c r="I2065">
        <v>29.04</v>
      </c>
      <c r="J2065">
        <v>3</v>
      </c>
      <c r="K2065">
        <v>13.94</v>
      </c>
      <c r="L2065" t="str">
        <f t="shared" si="99"/>
        <v>Yes</v>
      </c>
    </row>
    <row r="2066" spans="1:12" x14ac:dyDescent="0.25">
      <c r="A2066" s="1">
        <v>42027</v>
      </c>
      <c r="B2066" s="2">
        <f t="shared" si="100"/>
        <v>2015</v>
      </c>
      <c r="C2066" s="2">
        <f t="shared" si="98"/>
        <v>1</v>
      </c>
      <c r="D2066" t="s">
        <v>803</v>
      </c>
      <c r="E2066" t="s">
        <v>515</v>
      </c>
      <c r="F2066" t="s">
        <v>11</v>
      </c>
      <c r="G2066" t="s">
        <v>16</v>
      </c>
      <c r="H2066" t="s">
        <v>1899</v>
      </c>
      <c r="I2066">
        <v>14.62</v>
      </c>
      <c r="J2066">
        <v>2</v>
      </c>
      <c r="K2066">
        <v>6.87</v>
      </c>
      <c r="L2066" t="str">
        <f t="shared" si="99"/>
        <v>Yes</v>
      </c>
    </row>
    <row r="2067" spans="1:12" x14ac:dyDescent="0.25">
      <c r="A2067" s="1">
        <v>42028</v>
      </c>
      <c r="B2067" s="2">
        <f t="shared" si="100"/>
        <v>2015</v>
      </c>
      <c r="C2067" s="2">
        <f t="shared" si="98"/>
        <v>1</v>
      </c>
      <c r="D2067" t="s">
        <v>1900</v>
      </c>
      <c r="E2067" t="s">
        <v>123</v>
      </c>
      <c r="F2067" t="s">
        <v>11</v>
      </c>
      <c r="G2067" t="s">
        <v>24</v>
      </c>
      <c r="H2067" t="s">
        <v>459</v>
      </c>
      <c r="I2067">
        <v>13.12</v>
      </c>
      <c r="J2067">
        <v>5</v>
      </c>
      <c r="K2067">
        <v>2.13</v>
      </c>
      <c r="L2067" t="str">
        <f t="shared" si="99"/>
        <v>Yes</v>
      </c>
    </row>
    <row r="2068" spans="1:12" x14ac:dyDescent="0.25">
      <c r="A2068" s="1">
        <v>42030</v>
      </c>
      <c r="B2068" s="2">
        <f t="shared" si="100"/>
        <v>2015</v>
      </c>
      <c r="C2068" s="2">
        <f t="shared" si="98"/>
        <v>1</v>
      </c>
      <c r="D2068" t="s">
        <v>1741</v>
      </c>
      <c r="E2068" t="s">
        <v>27</v>
      </c>
      <c r="F2068" t="s">
        <v>11</v>
      </c>
      <c r="G2068" t="s">
        <v>12</v>
      </c>
      <c r="H2068" t="s">
        <v>1901</v>
      </c>
      <c r="I2068">
        <v>182.72</v>
      </c>
      <c r="J2068">
        <v>8</v>
      </c>
      <c r="K2068">
        <v>84.05</v>
      </c>
      <c r="L2068" t="str">
        <f t="shared" si="99"/>
        <v>Yes</v>
      </c>
    </row>
    <row r="2069" spans="1:12" x14ac:dyDescent="0.25">
      <c r="A2069" s="1">
        <v>42031</v>
      </c>
      <c r="B2069" s="2">
        <f t="shared" si="100"/>
        <v>2015</v>
      </c>
      <c r="C2069" s="2">
        <f t="shared" si="98"/>
        <v>1</v>
      </c>
      <c r="D2069" t="s">
        <v>58</v>
      </c>
      <c r="E2069" t="s">
        <v>78</v>
      </c>
      <c r="F2069" t="s">
        <v>34</v>
      </c>
      <c r="G2069" t="s">
        <v>35</v>
      </c>
      <c r="H2069" t="s">
        <v>1805</v>
      </c>
      <c r="I2069">
        <v>181.99</v>
      </c>
      <c r="J2069">
        <v>2</v>
      </c>
      <c r="K2069">
        <v>-54.6</v>
      </c>
      <c r="L2069" t="str">
        <f t="shared" si="99"/>
        <v>No</v>
      </c>
    </row>
    <row r="2070" spans="1:12" x14ac:dyDescent="0.25">
      <c r="A2070" s="1">
        <v>42031</v>
      </c>
      <c r="B2070" s="2">
        <f t="shared" si="100"/>
        <v>2015</v>
      </c>
      <c r="C2070" s="2">
        <f t="shared" si="98"/>
        <v>1</v>
      </c>
      <c r="D2070" t="s">
        <v>58</v>
      </c>
      <c r="E2070" t="s">
        <v>78</v>
      </c>
      <c r="F2070" t="s">
        <v>39</v>
      </c>
      <c r="G2070" t="s">
        <v>40</v>
      </c>
      <c r="H2070" t="s">
        <v>933</v>
      </c>
      <c r="I2070">
        <v>431.98</v>
      </c>
      <c r="J2070">
        <v>4</v>
      </c>
      <c r="K2070">
        <v>-100.79</v>
      </c>
      <c r="L2070" t="str">
        <f t="shared" si="99"/>
        <v>No</v>
      </c>
    </row>
    <row r="2071" spans="1:12" x14ac:dyDescent="0.25">
      <c r="A2071" s="1">
        <v>42031</v>
      </c>
      <c r="B2071" s="2">
        <f t="shared" si="100"/>
        <v>2015</v>
      </c>
      <c r="C2071" s="2">
        <f t="shared" si="98"/>
        <v>1</v>
      </c>
      <c r="D2071" t="s">
        <v>58</v>
      </c>
      <c r="E2071" t="s">
        <v>78</v>
      </c>
      <c r="F2071" t="s">
        <v>39</v>
      </c>
      <c r="G2071" t="s">
        <v>40</v>
      </c>
      <c r="H2071" t="s">
        <v>1902</v>
      </c>
      <c r="I2071">
        <v>155.37</v>
      </c>
      <c r="J2071">
        <v>1</v>
      </c>
      <c r="K2071">
        <v>-36.25</v>
      </c>
      <c r="L2071" t="str">
        <f t="shared" si="99"/>
        <v>No</v>
      </c>
    </row>
    <row r="2072" spans="1:12" x14ac:dyDescent="0.25">
      <c r="A2072" s="1">
        <v>42031</v>
      </c>
      <c r="B2072" s="2">
        <f t="shared" si="100"/>
        <v>2015</v>
      </c>
      <c r="C2072" s="2">
        <f t="shared" si="98"/>
        <v>1</v>
      </c>
      <c r="D2072" t="s">
        <v>1799</v>
      </c>
      <c r="E2072" t="s">
        <v>27</v>
      </c>
      <c r="F2072" t="s">
        <v>34</v>
      </c>
      <c r="G2072" t="s">
        <v>35</v>
      </c>
      <c r="H2072" t="s">
        <v>976</v>
      </c>
      <c r="I2072">
        <v>2803.92</v>
      </c>
      <c r="J2072">
        <v>5</v>
      </c>
      <c r="K2072">
        <v>0</v>
      </c>
      <c r="L2072" t="str">
        <f t="shared" si="99"/>
        <v>Break-Even</v>
      </c>
    </row>
    <row r="2073" spans="1:12" x14ac:dyDescent="0.25">
      <c r="A2073" s="1">
        <v>42032</v>
      </c>
      <c r="B2073" s="2">
        <f t="shared" si="100"/>
        <v>2015</v>
      </c>
      <c r="C2073" s="2">
        <f t="shared" si="98"/>
        <v>1</v>
      </c>
      <c r="D2073" t="s">
        <v>1102</v>
      </c>
      <c r="E2073" t="s">
        <v>245</v>
      </c>
      <c r="F2073" t="s">
        <v>34</v>
      </c>
      <c r="G2073" t="s">
        <v>145</v>
      </c>
      <c r="H2073" t="s">
        <v>402</v>
      </c>
      <c r="I2073">
        <v>4297.6400000000003</v>
      </c>
      <c r="J2073">
        <v>13</v>
      </c>
      <c r="K2073">
        <v>-1862.31</v>
      </c>
      <c r="L2073" t="str">
        <f t="shared" si="99"/>
        <v>No</v>
      </c>
    </row>
    <row r="2074" spans="1:12" x14ac:dyDescent="0.25">
      <c r="A2074" s="1">
        <v>42034</v>
      </c>
      <c r="B2074" s="2">
        <f t="shared" si="100"/>
        <v>2015</v>
      </c>
      <c r="C2074" s="2">
        <f t="shared" si="98"/>
        <v>1</v>
      </c>
      <c r="D2074" t="s">
        <v>1145</v>
      </c>
      <c r="E2074" t="s">
        <v>10</v>
      </c>
      <c r="F2074" t="s">
        <v>11</v>
      </c>
      <c r="G2074" t="s">
        <v>12</v>
      </c>
      <c r="H2074" t="s">
        <v>1903</v>
      </c>
      <c r="I2074">
        <v>14.3</v>
      </c>
      <c r="J2074">
        <v>6</v>
      </c>
      <c r="K2074">
        <v>5.01</v>
      </c>
      <c r="L2074" t="str">
        <f t="shared" si="99"/>
        <v>Yes</v>
      </c>
    </row>
    <row r="2075" spans="1:12" x14ac:dyDescent="0.25">
      <c r="A2075" s="1">
        <v>42034</v>
      </c>
      <c r="B2075" s="2">
        <f t="shared" si="100"/>
        <v>2015</v>
      </c>
      <c r="C2075" s="2">
        <f t="shared" si="98"/>
        <v>1</v>
      </c>
      <c r="D2075" t="s">
        <v>978</v>
      </c>
      <c r="E2075" t="s">
        <v>27</v>
      </c>
      <c r="F2075" t="s">
        <v>34</v>
      </c>
      <c r="G2075" t="s">
        <v>47</v>
      </c>
      <c r="H2075" t="s">
        <v>1362</v>
      </c>
      <c r="I2075">
        <v>227.36</v>
      </c>
      <c r="J2075">
        <v>7</v>
      </c>
      <c r="K2075">
        <v>81.849999999999994</v>
      </c>
      <c r="L2075" t="str">
        <f t="shared" si="99"/>
        <v>Yes</v>
      </c>
    </row>
    <row r="2076" spans="1:12" x14ac:dyDescent="0.25">
      <c r="A2076" s="1">
        <v>42034</v>
      </c>
      <c r="B2076" s="2">
        <f t="shared" si="100"/>
        <v>2015</v>
      </c>
      <c r="C2076" s="2">
        <f t="shared" si="98"/>
        <v>1</v>
      </c>
      <c r="D2076" t="s">
        <v>978</v>
      </c>
      <c r="E2076" t="s">
        <v>27</v>
      </c>
      <c r="F2076" t="s">
        <v>39</v>
      </c>
      <c r="G2076" t="s">
        <v>302</v>
      </c>
      <c r="H2076" t="s">
        <v>1904</v>
      </c>
      <c r="I2076">
        <v>1919.98</v>
      </c>
      <c r="J2076">
        <v>3</v>
      </c>
      <c r="K2076">
        <v>216</v>
      </c>
      <c r="L2076" t="str">
        <f t="shared" si="99"/>
        <v>Yes</v>
      </c>
    </row>
    <row r="2077" spans="1:12" x14ac:dyDescent="0.25">
      <c r="A2077" s="1">
        <v>42035</v>
      </c>
      <c r="B2077" s="2">
        <f t="shared" si="100"/>
        <v>2015</v>
      </c>
      <c r="C2077" s="2">
        <f t="shared" si="98"/>
        <v>1</v>
      </c>
      <c r="D2077" t="s">
        <v>1178</v>
      </c>
      <c r="E2077" t="s">
        <v>315</v>
      </c>
      <c r="F2077" t="s">
        <v>11</v>
      </c>
      <c r="G2077" t="s">
        <v>12</v>
      </c>
      <c r="H2077" t="s">
        <v>708</v>
      </c>
      <c r="I2077">
        <v>12.96</v>
      </c>
      <c r="J2077">
        <v>2</v>
      </c>
      <c r="K2077">
        <v>6.22</v>
      </c>
      <c r="L2077" t="str">
        <f t="shared" si="99"/>
        <v>Yes</v>
      </c>
    </row>
    <row r="2078" spans="1:12" x14ac:dyDescent="0.25">
      <c r="A2078" s="1">
        <v>42035</v>
      </c>
      <c r="B2078" s="2">
        <f t="shared" si="100"/>
        <v>2015</v>
      </c>
      <c r="C2078" s="2">
        <f t="shared" si="98"/>
        <v>1</v>
      </c>
      <c r="D2078" t="s">
        <v>1178</v>
      </c>
      <c r="E2078" t="s">
        <v>315</v>
      </c>
      <c r="F2078" t="s">
        <v>34</v>
      </c>
      <c r="G2078" t="s">
        <v>47</v>
      </c>
      <c r="H2078" t="s">
        <v>1905</v>
      </c>
      <c r="I2078">
        <v>53.34</v>
      </c>
      <c r="J2078">
        <v>3</v>
      </c>
      <c r="K2078">
        <v>16.54</v>
      </c>
      <c r="L2078" t="str">
        <f t="shared" si="99"/>
        <v>Yes</v>
      </c>
    </row>
    <row r="2079" spans="1:12" x14ac:dyDescent="0.25">
      <c r="A2079" s="1">
        <v>42035</v>
      </c>
      <c r="B2079" s="2">
        <f t="shared" si="100"/>
        <v>2015</v>
      </c>
      <c r="C2079" s="2">
        <f t="shared" si="98"/>
        <v>1</v>
      </c>
      <c r="D2079" t="s">
        <v>1178</v>
      </c>
      <c r="E2079" t="s">
        <v>315</v>
      </c>
      <c r="F2079" t="s">
        <v>11</v>
      </c>
      <c r="G2079" t="s">
        <v>20</v>
      </c>
      <c r="H2079" t="s">
        <v>469</v>
      </c>
      <c r="I2079">
        <v>32.96</v>
      </c>
      <c r="J2079">
        <v>2</v>
      </c>
      <c r="K2079">
        <v>16.149999999999999</v>
      </c>
      <c r="L2079" t="str">
        <f t="shared" si="99"/>
        <v>Yes</v>
      </c>
    </row>
    <row r="2080" spans="1:12" x14ac:dyDescent="0.25">
      <c r="A2080" s="1">
        <v>42036</v>
      </c>
      <c r="B2080" s="2">
        <f t="shared" si="100"/>
        <v>2015</v>
      </c>
      <c r="C2080" s="2">
        <f t="shared" si="98"/>
        <v>2</v>
      </c>
      <c r="D2080" t="s">
        <v>659</v>
      </c>
      <c r="E2080" t="s">
        <v>78</v>
      </c>
      <c r="F2080" t="s">
        <v>11</v>
      </c>
      <c r="G2080" t="s">
        <v>16</v>
      </c>
      <c r="H2080" t="s">
        <v>364</v>
      </c>
      <c r="I2080">
        <v>23.68</v>
      </c>
      <c r="J2080">
        <v>2</v>
      </c>
      <c r="K2080">
        <v>8.8800000000000008</v>
      </c>
      <c r="L2080" t="str">
        <f t="shared" si="99"/>
        <v>Yes</v>
      </c>
    </row>
    <row r="2081" spans="1:12" x14ac:dyDescent="0.25">
      <c r="A2081" s="1">
        <v>42036</v>
      </c>
      <c r="B2081" s="2">
        <f t="shared" si="100"/>
        <v>2015</v>
      </c>
      <c r="C2081" s="2">
        <f t="shared" si="98"/>
        <v>2</v>
      </c>
      <c r="D2081" t="s">
        <v>659</v>
      </c>
      <c r="E2081" t="s">
        <v>78</v>
      </c>
      <c r="F2081" t="s">
        <v>34</v>
      </c>
      <c r="G2081" t="s">
        <v>74</v>
      </c>
      <c r="H2081" t="s">
        <v>1880</v>
      </c>
      <c r="I2081">
        <v>452.45</v>
      </c>
      <c r="J2081">
        <v>5</v>
      </c>
      <c r="K2081">
        <v>-244.32</v>
      </c>
      <c r="L2081" t="str">
        <f t="shared" si="99"/>
        <v>No</v>
      </c>
    </row>
    <row r="2082" spans="1:12" x14ac:dyDescent="0.25">
      <c r="A2082" s="1">
        <v>42036</v>
      </c>
      <c r="B2082" s="2">
        <f t="shared" si="100"/>
        <v>2015</v>
      </c>
      <c r="C2082" s="2">
        <f t="shared" si="98"/>
        <v>2</v>
      </c>
      <c r="D2082" t="s">
        <v>659</v>
      </c>
      <c r="E2082" t="s">
        <v>78</v>
      </c>
      <c r="F2082" t="s">
        <v>39</v>
      </c>
      <c r="G2082" t="s">
        <v>40</v>
      </c>
      <c r="H2082" t="s">
        <v>1881</v>
      </c>
      <c r="I2082">
        <v>62.98</v>
      </c>
      <c r="J2082">
        <v>3</v>
      </c>
      <c r="K2082">
        <v>-14.7</v>
      </c>
      <c r="L2082" t="str">
        <f t="shared" si="99"/>
        <v>No</v>
      </c>
    </row>
    <row r="2083" spans="1:12" x14ac:dyDescent="0.25">
      <c r="A2083" s="1">
        <v>42036</v>
      </c>
      <c r="B2083" s="2">
        <f t="shared" si="100"/>
        <v>2015</v>
      </c>
      <c r="C2083" s="2">
        <f t="shared" si="98"/>
        <v>2</v>
      </c>
      <c r="D2083" t="s">
        <v>659</v>
      </c>
      <c r="E2083" t="s">
        <v>78</v>
      </c>
      <c r="F2083" t="s">
        <v>39</v>
      </c>
      <c r="G2083" t="s">
        <v>302</v>
      </c>
      <c r="H2083" t="s">
        <v>1882</v>
      </c>
      <c r="I2083">
        <v>1188</v>
      </c>
      <c r="J2083">
        <v>9</v>
      </c>
      <c r="K2083">
        <v>-950.4</v>
      </c>
      <c r="L2083" t="str">
        <f t="shared" si="99"/>
        <v>No</v>
      </c>
    </row>
    <row r="2084" spans="1:12" x14ac:dyDescent="0.25">
      <c r="A2084" s="1">
        <v>42036</v>
      </c>
      <c r="B2084" s="2">
        <f t="shared" si="100"/>
        <v>2015</v>
      </c>
      <c r="C2084" s="2">
        <f t="shared" si="98"/>
        <v>2</v>
      </c>
      <c r="D2084" t="s">
        <v>659</v>
      </c>
      <c r="E2084" t="s">
        <v>78</v>
      </c>
      <c r="F2084" t="s">
        <v>39</v>
      </c>
      <c r="G2084" t="s">
        <v>52</v>
      </c>
      <c r="H2084" t="s">
        <v>636</v>
      </c>
      <c r="I2084">
        <v>89.58</v>
      </c>
      <c r="J2084">
        <v>2</v>
      </c>
      <c r="K2084">
        <v>4.4800000000000004</v>
      </c>
      <c r="L2084" t="str">
        <f t="shared" si="99"/>
        <v>Yes</v>
      </c>
    </row>
    <row r="2085" spans="1:12" x14ac:dyDescent="0.25">
      <c r="A2085" s="1">
        <v>42036</v>
      </c>
      <c r="B2085" s="2">
        <f t="shared" si="100"/>
        <v>2015</v>
      </c>
      <c r="C2085" s="2">
        <f t="shared" si="98"/>
        <v>2</v>
      </c>
      <c r="D2085" t="s">
        <v>1883</v>
      </c>
      <c r="E2085" t="s">
        <v>59</v>
      </c>
      <c r="F2085" t="s">
        <v>11</v>
      </c>
      <c r="G2085" t="s">
        <v>18</v>
      </c>
      <c r="H2085" t="s">
        <v>725</v>
      </c>
      <c r="I2085">
        <v>85.52</v>
      </c>
      <c r="J2085">
        <v>2</v>
      </c>
      <c r="K2085">
        <v>22.24</v>
      </c>
      <c r="L2085" t="str">
        <f t="shared" si="99"/>
        <v>Yes</v>
      </c>
    </row>
    <row r="2086" spans="1:12" x14ac:dyDescent="0.25">
      <c r="A2086" s="1">
        <v>42036</v>
      </c>
      <c r="B2086" s="2">
        <f t="shared" si="100"/>
        <v>2015</v>
      </c>
      <c r="C2086" s="2">
        <f t="shared" si="98"/>
        <v>2</v>
      </c>
      <c r="D2086" t="s">
        <v>1883</v>
      </c>
      <c r="E2086" t="s">
        <v>59</v>
      </c>
      <c r="F2086" t="s">
        <v>11</v>
      </c>
      <c r="G2086" t="s">
        <v>24</v>
      </c>
      <c r="H2086" t="s">
        <v>1321</v>
      </c>
      <c r="I2086">
        <v>9.84</v>
      </c>
      <c r="J2086">
        <v>3</v>
      </c>
      <c r="K2086">
        <v>2.66</v>
      </c>
      <c r="L2086" t="str">
        <f t="shared" si="99"/>
        <v>Yes</v>
      </c>
    </row>
    <row r="2087" spans="1:12" x14ac:dyDescent="0.25">
      <c r="A2087" s="1">
        <v>42036</v>
      </c>
      <c r="B2087" s="2">
        <f t="shared" si="100"/>
        <v>2015</v>
      </c>
      <c r="C2087" s="2">
        <f t="shared" si="98"/>
        <v>2</v>
      </c>
      <c r="D2087" t="s">
        <v>1883</v>
      </c>
      <c r="E2087" t="s">
        <v>59</v>
      </c>
      <c r="F2087" t="s">
        <v>11</v>
      </c>
      <c r="G2087" t="s">
        <v>12</v>
      </c>
      <c r="H2087" t="s">
        <v>1884</v>
      </c>
      <c r="I2087">
        <v>20.04</v>
      </c>
      <c r="J2087">
        <v>3</v>
      </c>
      <c r="K2087">
        <v>9.6199999999999992</v>
      </c>
      <c r="L2087" t="str">
        <f t="shared" si="99"/>
        <v>Yes</v>
      </c>
    </row>
    <row r="2088" spans="1:12" x14ac:dyDescent="0.25">
      <c r="A2088" s="1">
        <v>42038</v>
      </c>
      <c r="B2088" s="2">
        <f t="shared" si="100"/>
        <v>2015</v>
      </c>
      <c r="C2088" s="2">
        <f t="shared" si="98"/>
        <v>2</v>
      </c>
      <c r="D2088" t="s">
        <v>1933</v>
      </c>
      <c r="E2088" t="s">
        <v>164</v>
      </c>
      <c r="F2088" t="s">
        <v>34</v>
      </c>
      <c r="G2088" t="s">
        <v>145</v>
      </c>
      <c r="H2088" t="s">
        <v>1553</v>
      </c>
      <c r="I2088">
        <v>787.53</v>
      </c>
      <c r="J2088">
        <v>3</v>
      </c>
      <c r="K2088">
        <v>165.38</v>
      </c>
      <c r="L2088" t="str">
        <f t="shared" si="99"/>
        <v>Yes</v>
      </c>
    </row>
    <row r="2089" spans="1:12" x14ac:dyDescent="0.25">
      <c r="A2089" s="1">
        <v>42038</v>
      </c>
      <c r="B2089" s="2">
        <f t="shared" si="100"/>
        <v>2015</v>
      </c>
      <c r="C2089" s="2">
        <f t="shared" si="98"/>
        <v>2</v>
      </c>
      <c r="D2089" t="s">
        <v>674</v>
      </c>
      <c r="E2089" t="s">
        <v>129</v>
      </c>
      <c r="F2089" t="s">
        <v>11</v>
      </c>
      <c r="G2089" t="s">
        <v>24</v>
      </c>
      <c r="H2089" t="s">
        <v>1603</v>
      </c>
      <c r="I2089">
        <v>10.16</v>
      </c>
      <c r="J2089">
        <v>1</v>
      </c>
      <c r="K2089">
        <v>2.64</v>
      </c>
      <c r="L2089" t="str">
        <f t="shared" si="99"/>
        <v>Yes</v>
      </c>
    </row>
    <row r="2090" spans="1:12" x14ac:dyDescent="0.25">
      <c r="A2090" s="1">
        <v>42038</v>
      </c>
      <c r="B2090" s="2">
        <f t="shared" si="100"/>
        <v>2015</v>
      </c>
      <c r="C2090" s="2">
        <f t="shared" si="98"/>
        <v>2</v>
      </c>
      <c r="D2090" t="s">
        <v>674</v>
      </c>
      <c r="E2090" t="s">
        <v>129</v>
      </c>
      <c r="F2090" t="s">
        <v>11</v>
      </c>
      <c r="G2090" t="s">
        <v>63</v>
      </c>
      <c r="H2090" t="s">
        <v>65</v>
      </c>
      <c r="I2090">
        <v>101.88</v>
      </c>
      <c r="J2090">
        <v>6</v>
      </c>
      <c r="K2090">
        <v>50.94</v>
      </c>
      <c r="L2090" t="str">
        <f t="shared" si="99"/>
        <v>Yes</v>
      </c>
    </row>
    <row r="2091" spans="1:12" x14ac:dyDescent="0.25">
      <c r="A2091" s="1">
        <v>42039</v>
      </c>
      <c r="B2091" s="2">
        <f t="shared" si="100"/>
        <v>2015</v>
      </c>
      <c r="C2091" s="2">
        <f t="shared" si="98"/>
        <v>2</v>
      </c>
      <c r="D2091" t="s">
        <v>1991</v>
      </c>
      <c r="E2091" t="s">
        <v>10</v>
      </c>
      <c r="F2091" t="s">
        <v>11</v>
      </c>
      <c r="G2091" t="s">
        <v>92</v>
      </c>
      <c r="H2091" t="s">
        <v>1640</v>
      </c>
      <c r="I2091">
        <v>32.19</v>
      </c>
      <c r="J2091">
        <v>2</v>
      </c>
      <c r="K2091">
        <v>-80.48</v>
      </c>
      <c r="L2091" t="str">
        <f t="shared" si="99"/>
        <v>No</v>
      </c>
    </row>
    <row r="2092" spans="1:12" x14ac:dyDescent="0.25">
      <c r="A2092" s="1">
        <v>42039</v>
      </c>
      <c r="B2092" s="2">
        <f t="shared" si="100"/>
        <v>2015</v>
      </c>
      <c r="C2092" s="2">
        <f t="shared" si="98"/>
        <v>2</v>
      </c>
      <c r="D2092" t="s">
        <v>1991</v>
      </c>
      <c r="E2092" t="s">
        <v>10</v>
      </c>
      <c r="F2092" t="s">
        <v>39</v>
      </c>
      <c r="G2092" t="s">
        <v>52</v>
      </c>
      <c r="H2092" t="s">
        <v>1422</v>
      </c>
      <c r="I2092">
        <v>50.12</v>
      </c>
      <c r="J2092">
        <v>7</v>
      </c>
      <c r="K2092">
        <v>-0.63</v>
      </c>
      <c r="L2092" t="str">
        <f t="shared" si="99"/>
        <v>No</v>
      </c>
    </row>
    <row r="2093" spans="1:12" x14ac:dyDescent="0.25">
      <c r="A2093" s="1">
        <v>42039</v>
      </c>
      <c r="B2093" s="2">
        <f t="shared" si="100"/>
        <v>2015</v>
      </c>
      <c r="C2093" s="2">
        <f t="shared" si="98"/>
        <v>2</v>
      </c>
      <c r="D2093" t="s">
        <v>1991</v>
      </c>
      <c r="E2093" t="s">
        <v>10</v>
      </c>
      <c r="F2093" t="s">
        <v>39</v>
      </c>
      <c r="G2093" t="s">
        <v>52</v>
      </c>
      <c r="H2093" t="s">
        <v>1992</v>
      </c>
      <c r="I2093">
        <v>47.98</v>
      </c>
      <c r="J2093">
        <v>3</v>
      </c>
      <c r="K2093">
        <v>1.8</v>
      </c>
      <c r="L2093" t="str">
        <f t="shared" si="99"/>
        <v>Yes</v>
      </c>
    </row>
    <row r="2094" spans="1:12" x14ac:dyDescent="0.25">
      <c r="A2094" s="1">
        <v>42039</v>
      </c>
      <c r="B2094" s="2">
        <f t="shared" si="100"/>
        <v>2015</v>
      </c>
      <c r="C2094" s="2">
        <f t="shared" si="98"/>
        <v>2</v>
      </c>
      <c r="D2094" t="s">
        <v>1788</v>
      </c>
      <c r="E2094" t="s">
        <v>10</v>
      </c>
      <c r="F2094" t="s">
        <v>11</v>
      </c>
      <c r="G2094" t="s">
        <v>20</v>
      </c>
      <c r="H2094" t="s">
        <v>1993</v>
      </c>
      <c r="I2094">
        <v>9.16</v>
      </c>
      <c r="J2094">
        <v>3</v>
      </c>
      <c r="K2094">
        <v>-13.73</v>
      </c>
      <c r="L2094" t="str">
        <f t="shared" si="99"/>
        <v>No</v>
      </c>
    </row>
    <row r="2095" spans="1:12" x14ac:dyDescent="0.25">
      <c r="A2095" s="1">
        <v>42039</v>
      </c>
      <c r="B2095" s="2">
        <f t="shared" si="100"/>
        <v>2015</v>
      </c>
      <c r="C2095" s="2">
        <f t="shared" si="98"/>
        <v>2</v>
      </c>
      <c r="D2095" t="s">
        <v>1994</v>
      </c>
      <c r="E2095" t="s">
        <v>27</v>
      </c>
      <c r="F2095" t="s">
        <v>39</v>
      </c>
      <c r="G2095" t="s">
        <v>302</v>
      </c>
      <c r="H2095" t="s">
        <v>1995</v>
      </c>
      <c r="I2095">
        <v>71.98</v>
      </c>
      <c r="J2095">
        <v>3</v>
      </c>
      <c r="K2095">
        <v>24.29</v>
      </c>
      <c r="L2095" t="str">
        <f t="shared" si="99"/>
        <v>Yes</v>
      </c>
    </row>
    <row r="2096" spans="1:12" x14ac:dyDescent="0.25">
      <c r="A2096" s="1">
        <v>42039</v>
      </c>
      <c r="B2096" s="2">
        <f t="shared" si="100"/>
        <v>2015</v>
      </c>
      <c r="C2096" s="2">
        <f t="shared" si="98"/>
        <v>2</v>
      </c>
      <c r="D2096" t="s">
        <v>1004</v>
      </c>
      <c r="E2096" t="s">
        <v>95</v>
      </c>
      <c r="F2096" t="s">
        <v>39</v>
      </c>
      <c r="G2096" t="s">
        <v>40</v>
      </c>
      <c r="H2096" t="s">
        <v>1764</v>
      </c>
      <c r="I2096">
        <v>87.8</v>
      </c>
      <c r="J2096">
        <v>5</v>
      </c>
      <c r="K2096">
        <v>32.93</v>
      </c>
      <c r="L2096" t="str">
        <f t="shared" si="99"/>
        <v>Yes</v>
      </c>
    </row>
    <row r="2097" spans="1:12" x14ac:dyDescent="0.25">
      <c r="A2097" s="1">
        <v>42040</v>
      </c>
      <c r="B2097" s="2">
        <f t="shared" si="100"/>
        <v>2015</v>
      </c>
      <c r="C2097" s="2">
        <f t="shared" si="98"/>
        <v>2</v>
      </c>
      <c r="D2097" t="s">
        <v>1519</v>
      </c>
      <c r="E2097" t="s">
        <v>10</v>
      </c>
      <c r="F2097" t="s">
        <v>11</v>
      </c>
      <c r="G2097" t="s">
        <v>16</v>
      </c>
      <c r="H2097" t="s">
        <v>348</v>
      </c>
      <c r="I2097">
        <v>8.86</v>
      </c>
      <c r="J2097">
        <v>3</v>
      </c>
      <c r="K2097">
        <v>2.99</v>
      </c>
      <c r="L2097" t="str">
        <f t="shared" si="99"/>
        <v>Yes</v>
      </c>
    </row>
    <row r="2098" spans="1:12" x14ac:dyDescent="0.25">
      <c r="A2098" s="1">
        <v>42040</v>
      </c>
      <c r="B2098" s="2">
        <f t="shared" si="100"/>
        <v>2015</v>
      </c>
      <c r="C2098" s="2">
        <f t="shared" si="98"/>
        <v>2</v>
      </c>
      <c r="D2098" t="s">
        <v>1519</v>
      </c>
      <c r="E2098" t="s">
        <v>10</v>
      </c>
      <c r="F2098" t="s">
        <v>39</v>
      </c>
      <c r="G2098" t="s">
        <v>40</v>
      </c>
      <c r="H2098" t="s">
        <v>1551</v>
      </c>
      <c r="I2098">
        <v>158.38</v>
      </c>
      <c r="J2098">
        <v>3</v>
      </c>
      <c r="K2098">
        <v>13.86</v>
      </c>
      <c r="L2098" t="str">
        <f t="shared" si="99"/>
        <v>Yes</v>
      </c>
    </row>
    <row r="2099" spans="1:12" x14ac:dyDescent="0.25">
      <c r="A2099" s="1">
        <v>42042</v>
      </c>
      <c r="B2099" s="2">
        <f t="shared" si="100"/>
        <v>2015</v>
      </c>
      <c r="C2099" s="2">
        <f t="shared" si="98"/>
        <v>2</v>
      </c>
      <c r="D2099" t="s">
        <v>289</v>
      </c>
      <c r="E2099" t="s">
        <v>10</v>
      </c>
      <c r="F2099" t="s">
        <v>11</v>
      </c>
      <c r="G2099" t="s">
        <v>92</v>
      </c>
      <c r="H2099" t="s">
        <v>199</v>
      </c>
      <c r="I2099">
        <v>32.78</v>
      </c>
      <c r="J2099">
        <v>4</v>
      </c>
      <c r="K2099">
        <v>-85.24</v>
      </c>
      <c r="L2099" t="str">
        <f t="shared" si="99"/>
        <v>No</v>
      </c>
    </row>
    <row r="2100" spans="1:12" x14ac:dyDescent="0.25">
      <c r="A2100" s="1">
        <v>42042</v>
      </c>
      <c r="B2100" s="2">
        <f t="shared" si="100"/>
        <v>2015</v>
      </c>
      <c r="C2100" s="2">
        <f t="shared" si="98"/>
        <v>2</v>
      </c>
      <c r="D2100" t="s">
        <v>2137</v>
      </c>
      <c r="E2100" t="s">
        <v>15</v>
      </c>
      <c r="F2100" t="s">
        <v>34</v>
      </c>
      <c r="G2100" t="s">
        <v>35</v>
      </c>
      <c r="H2100" t="s">
        <v>1982</v>
      </c>
      <c r="I2100">
        <v>408.42</v>
      </c>
      <c r="J2100">
        <v>2</v>
      </c>
      <c r="K2100">
        <v>-5.83</v>
      </c>
      <c r="L2100" t="str">
        <f t="shared" si="99"/>
        <v>No</v>
      </c>
    </row>
    <row r="2101" spans="1:12" x14ac:dyDescent="0.25">
      <c r="A2101" s="1">
        <v>42042</v>
      </c>
      <c r="B2101" s="2">
        <f t="shared" si="100"/>
        <v>2015</v>
      </c>
      <c r="C2101" s="2">
        <f t="shared" si="98"/>
        <v>2</v>
      </c>
      <c r="D2101" t="s">
        <v>2137</v>
      </c>
      <c r="E2101" t="s">
        <v>15</v>
      </c>
      <c r="F2101" t="s">
        <v>34</v>
      </c>
      <c r="G2101" t="s">
        <v>35</v>
      </c>
      <c r="H2101" t="s">
        <v>1480</v>
      </c>
      <c r="I2101">
        <v>382.12</v>
      </c>
      <c r="J2101">
        <v>6</v>
      </c>
      <c r="K2101">
        <v>-92.8</v>
      </c>
      <c r="L2101" t="str">
        <f t="shared" si="99"/>
        <v>No</v>
      </c>
    </row>
    <row r="2102" spans="1:12" x14ac:dyDescent="0.25">
      <c r="A2102" s="1">
        <v>42042</v>
      </c>
      <c r="B2102" s="2">
        <f t="shared" si="100"/>
        <v>2015</v>
      </c>
      <c r="C2102" s="2">
        <f t="shared" si="98"/>
        <v>2</v>
      </c>
      <c r="D2102" t="s">
        <v>2137</v>
      </c>
      <c r="E2102" t="s">
        <v>15</v>
      </c>
      <c r="F2102" t="s">
        <v>11</v>
      </c>
      <c r="G2102" t="s">
        <v>18</v>
      </c>
      <c r="H2102" t="s">
        <v>1847</v>
      </c>
      <c r="I2102">
        <v>68.599999999999994</v>
      </c>
      <c r="J2102">
        <v>5</v>
      </c>
      <c r="K2102">
        <v>6</v>
      </c>
      <c r="L2102" t="str">
        <f t="shared" si="99"/>
        <v>Yes</v>
      </c>
    </row>
    <row r="2103" spans="1:12" x14ac:dyDescent="0.25">
      <c r="A2103" s="1">
        <v>42042</v>
      </c>
      <c r="B2103" s="2">
        <f t="shared" si="100"/>
        <v>2015</v>
      </c>
      <c r="C2103" s="2">
        <f t="shared" si="98"/>
        <v>2</v>
      </c>
      <c r="D2103" t="s">
        <v>2137</v>
      </c>
      <c r="E2103" t="s">
        <v>15</v>
      </c>
      <c r="F2103" t="s">
        <v>11</v>
      </c>
      <c r="G2103" t="s">
        <v>18</v>
      </c>
      <c r="H2103" t="s">
        <v>1549</v>
      </c>
      <c r="I2103">
        <v>435.5</v>
      </c>
      <c r="J2103">
        <v>3</v>
      </c>
      <c r="K2103">
        <v>48.99</v>
      </c>
      <c r="L2103" t="str">
        <f t="shared" si="99"/>
        <v>Yes</v>
      </c>
    </row>
    <row r="2104" spans="1:12" x14ac:dyDescent="0.25">
      <c r="A2104" s="1">
        <v>42042</v>
      </c>
      <c r="B2104" s="2">
        <f t="shared" si="100"/>
        <v>2015</v>
      </c>
      <c r="C2104" s="2">
        <f t="shared" si="98"/>
        <v>2</v>
      </c>
      <c r="D2104" t="s">
        <v>2137</v>
      </c>
      <c r="E2104" t="s">
        <v>15</v>
      </c>
      <c r="F2104" t="s">
        <v>11</v>
      </c>
      <c r="G2104" t="s">
        <v>12</v>
      </c>
      <c r="H2104" t="s">
        <v>1065</v>
      </c>
      <c r="I2104">
        <v>11.17</v>
      </c>
      <c r="J2104">
        <v>2</v>
      </c>
      <c r="K2104">
        <v>3.77</v>
      </c>
      <c r="L2104" t="str">
        <f t="shared" si="99"/>
        <v>Yes</v>
      </c>
    </row>
    <row r="2105" spans="1:12" x14ac:dyDescent="0.25">
      <c r="A2105" s="1">
        <v>42042</v>
      </c>
      <c r="B2105" s="2">
        <f t="shared" si="100"/>
        <v>2015</v>
      </c>
      <c r="C2105" s="2">
        <f t="shared" si="98"/>
        <v>2</v>
      </c>
      <c r="D2105" t="s">
        <v>1178</v>
      </c>
      <c r="E2105" t="s">
        <v>123</v>
      </c>
      <c r="F2105" t="s">
        <v>11</v>
      </c>
      <c r="G2105" t="s">
        <v>12</v>
      </c>
      <c r="H2105" t="s">
        <v>625</v>
      </c>
      <c r="I2105">
        <v>11.95</v>
      </c>
      <c r="J2105">
        <v>3</v>
      </c>
      <c r="K2105">
        <v>4.03</v>
      </c>
      <c r="L2105" t="str">
        <f t="shared" si="99"/>
        <v>Yes</v>
      </c>
    </row>
    <row r="2106" spans="1:12" x14ac:dyDescent="0.25">
      <c r="A2106" s="1">
        <v>42042</v>
      </c>
      <c r="B2106" s="2">
        <f t="shared" si="100"/>
        <v>2015</v>
      </c>
      <c r="C2106" s="2">
        <f t="shared" si="98"/>
        <v>2</v>
      </c>
      <c r="D2106" t="s">
        <v>1178</v>
      </c>
      <c r="E2106" t="s">
        <v>123</v>
      </c>
      <c r="F2106" t="s">
        <v>11</v>
      </c>
      <c r="G2106" t="s">
        <v>12</v>
      </c>
      <c r="H2106" t="s">
        <v>331</v>
      </c>
      <c r="I2106">
        <v>15.55</v>
      </c>
      <c r="J2106">
        <v>3</v>
      </c>
      <c r="K2106">
        <v>5.64</v>
      </c>
      <c r="L2106" t="str">
        <f t="shared" si="99"/>
        <v>Yes</v>
      </c>
    </row>
    <row r="2107" spans="1:12" x14ac:dyDescent="0.25">
      <c r="A2107" s="1">
        <v>42042</v>
      </c>
      <c r="B2107" s="2">
        <f t="shared" si="100"/>
        <v>2015</v>
      </c>
      <c r="C2107" s="2">
        <f t="shared" si="98"/>
        <v>2</v>
      </c>
      <c r="D2107" t="s">
        <v>215</v>
      </c>
      <c r="E2107" t="s">
        <v>149</v>
      </c>
      <c r="F2107" t="s">
        <v>11</v>
      </c>
      <c r="G2107" t="s">
        <v>12</v>
      </c>
      <c r="H2107" t="s">
        <v>455</v>
      </c>
      <c r="I2107">
        <v>19.440000000000001</v>
      </c>
      <c r="J2107">
        <v>3</v>
      </c>
      <c r="K2107">
        <v>9.33</v>
      </c>
      <c r="L2107" t="str">
        <f t="shared" si="99"/>
        <v>Yes</v>
      </c>
    </row>
    <row r="2108" spans="1:12" x14ac:dyDescent="0.25">
      <c r="A2108" s="1">
        <v>42042</v>
      </c>
      <c r="B2108" s="2">
        <f t="shared" si="100"/>
        <v>2015</v>
      </c>
      <c r="C2108" s="2">
        <f t="shared" si="98"/>
        <v>2</v>
      </c>
      <c r="D2108" t="s">
        <v>1327</v>
      </c>
      <c r="E2108" t="s">
        <v>245</v>
      </c>
      <c r="F2108" t="s">
        <v>39</v>
      </c>
      <c r="G2108" t="s">
        <v>40</v>
      </c>
      <c r="H2108" t="s">
        <v>745</v>
      </c>
      <c r="I2108">
        <v>74.239999999999995</v>
      </c>
      <c r="J2108">
        <v>1</v>
      </c>
      <c r="K2108">
        <v>8.35</v>
      </c>
      <c r="L2108" t="str">
        <f t="shared" si="99"/>
        <v>Yes</v>
      </c>
    </row>
    <row r="2109" spans="1:12" x14ac:dyDescent="0.25">
      <c r="A2109" s="1">
        <v>42042</v>
      </c>
      <c r="B2109" s="2">
        <f t="shared" si="100"/>
        <v>2015</v>
      </c>
      <c r="C2109" s="2">
        <f t="shared" si="98"/>
        <v>2</v>
      </c>
      <c r="D2109" t="s">
        <v>1327</v>
      </c>
      <c r="E2109" t="s">
        <v>245</v>
      </c>
      <c r="F2109" t="s">
        <v>34</v>
      </c>
      <c r="G2109" t="s">
        <v>47</v>
      </c>
      <c r="H2109" t="s">
        <v>688</v>
      </c>
      <c r="I2109">
        <v>159.84</v>
      </c>
      <c r="J2109">
        <v>10</v>
      </c>
      <c r="K2109">
        <v>45.95</v>
      </c>
      <c r="L2109" t="str">
        <f t="shared" si="99"/>
        <v>Yes</v>
      </c>
    </row>
    <row r="2110" spans="1:12" x14ac:dyDescent="0.25">
      <c r="A2110" s="1">
        <v>42042</v>
      </c>
      <c r="B2110" s="2">
        <f t="shared" si="100"/>
        <v>2015</v>
      </c>
      <c r="C2110" s="2">
        <f t="shared" si="98"/>
        <v>2</v>
      </c>
      <c r="D2110" t="s">
        <v>1327</v>
      </c>
      <c r="E2110" t="s">
        <v>245</v>
      </c>
      <c r="F2110" t="s">
        <v>11</v>
      </c>
      <c r="G2110" t="s">
        <v>20</v>
      </c>
      <c r="H2110" t="s">
        <v>189</v>
      </c>
      <c r="I2110">
        <v>2.89</v>
      </c>
      <c r="J2110">
        <v>2</v>
      </c>
      <c r="K2110">
        <v>-2.31</v>
      </c>
      <c r="L2110" t="str">
        <f t="shared" si="99"/>
        <v>No</v>
      </c>
    </row>
    <row r="2111" spans="1:12" x14ac:dyDescent="0.25">
      <c r="A2111" s="1">
        <v>42042</v>
      </c>
      <c r="B2111" s="2">
        <f t="shared" si="100"/>
        <v>2015</v>
      </c>
      <c r="C2111" s="2">
        <f t="shared" si="98"/>
        <v>2</v>
      </c>
      <c r="D2111" t="s">
        <v>1327</v>
      </c>
      <c r="E2111" t="s">
        <v>245</v>
      </c>
      <c r="F2111" t="s">
        <v>11</v>
      </c>
      <c r="G2111" t="s">
        <v>12</v>
      </c>
      <c r="H2111" t="s">
        <v>2076</v>
      </c>
      <c r="I2111">
        <v>9.39</v>
      </c>
      <c r="J2111">
        <v>2</v>
      </c>
      <c r="K2111">
        <v>3.29</v>
      </c>
      <c r="L2111" t="str">
        <f t="shared" si="99"/>
        <v>Yes</v>
      </c>
    </row>
    <row r="2112" spans="1:12" x14ac:dyDescent="0.25">
      <c r="A2112" s="1">
        <v>42043</v>
      </c>
      <c r="B2112" s="2">
        <f t="shared" si="100"/>
        <v>2015</v>
      </c>
      <c r="C2112" s="2">
        <f t="shared" si="98"/>
        <v>2</v>
      </c>
      <c r="D2112" t="s">
        <v>839</v>
      </c>
      <c r="E2112" t="s">
        <v>164</v>
      </c>
      <c r="F2112" t="s">
        <v>11</v>
      </c>
      <c r="G2112" t="s">
        <v>20</v>
      </c>
      <c r="H2112" t="s">
        <v>2173</v>
      </c>
      <c r="I2112">
        <v>6.37</v>
      </c>
      <c r="J2112">
        <v>2</v>
      </c>
      <c r="K2112">
        <v>2.15</v>
      </c>
      <c r="L2112" t="str">
        <f t="shared" si="99"/>
        <v>Yes</v>
      </c>
    </row>
    <row r="2113" spans="1:12" x14ac:dyDescent="0.25">
      <c r="A2113" s="1">
        <v>42043</v>
      </c>
      <c r="B2113" s="2">
        <f t="shared" si="100"/>
        <v>2015</v>
      </c>
      <c r="C2113" s="2">
        <f t="shared" si="98"/>
        <v>2</v>
      </c>
      <c r="D2113" t="s">
        <v>839</v>
      </c>
      <c r="E2113" t="s">
        <v>164</v>
      </c>
      <c r="F2113" t="s">
        <v>39</v>
      </c>
      <c r="G2113" t="s">
        <v>302</v>
      </c>
      <c r="H2113" t="s">
        <v>837</v>
      </c>
      <c r="I2113">
        <v>558.4</v>
      </c>
      <c r="J2113">
        <v>2</v>
      </c>
      <c r="K2113">
        <v>41.88</v>
      </c>
      <c r="L2113" t="str">
        <f t="shared" si="99"/>
        <v>Yes</v>
      </c>
    </row>
    <row r="2114" spans="1:12" x14ac:dyDescent="0.25">
      <c r="A2114" s="1">
        <v>42043</v>
      </c>
      <c r="B2114" s="2">
        <f t="shared" si="100"/>
        <v>2015</v>
      </c>
      <c r="C2114" s="2">
        <f t="shared" ref="C2114:C2177" si="101">MONTH(A2114)</f>
        <v>2</v>
      </c>
      <c r="D2114" t="s">
        <v>2174</v>
      </c>
      <c r="E2114" t="s">
        <v>1529</v>
      </c>
      <c r="F2114" t="s">
        <v>39</v>
      </c>
      <c r="G2114" t="s">
        <v>40</v>
      </c>
      <c r="H2114" t="s">
        <v>1953</v>
      </c>
      <c r="I2114">
        <v>128.85</v>
      </c>
      <c r="J2114">
        <v>3</v>
      </c>
      <c r="K2114">
        <v>3.87</v>
      </c>
      <c r="L2114" t="str">
        <f t="shared" ref="L2114:L2177" si="102">IF(K2114=0,"Break-Even",IF(K2114&gt;0,"Yes","No"))</f>
        <v>Yes</v>
      </c>
    </row>
    <row r="2115" spans="1:12" x14ac:dyDescent="0.25">
      <c r="A2115" s="1">
        <v>42043</v>
      </c>
      <c r="B2115" s="2">
        <f t="shared" si="100"/>
        <v>2015</v>
      </c>
      <c r="C2115" s="2">
        <f t="shared" si="101"/>
        <v>2</v>
      </c>
      <c r="D2115" t="s">
        <v>2174</v>
      </c>
      <c r="E2115" t="s">
        <v>1529</v>
      </c>
      <c r="F2115" t="s">
        <v>11</v>
      </c>
      <c r="G2115" t="s">
        <v>12</v>
      </c>
      <c r="H2115" t="s">
        <v>2141</v>
      </c>
      <c r="I2115">
        <v>8.4</v>
      </c>
      <c r="J2115">
        <v>2</v>
      </c>
      <c r="K2115">
        <v>4.12</v>
      </c>
      <c r="L2115" t="str">
        <f t="shared" si="102"/>
        <v>Yes</v>
      </c>
    </row>
    <row r="2116" spans="1:12" x14ac:dyDescent="0.25">
      <c r="A2116" s="1">
        <v>42043</v>
      </c>
      <c r="B2116" s="2">
        <f t="shared" si="100"/>
        <v>2015</v>
      </c>
      <c r="C2116" s="2">
        <f t="shared" si="101"/>
        <v>2</v>
      </c>
      <c r="D2116" t="s">
        <v>2174</v>
      </c>
      <c r="E2116" t="s">
        <v>1529</v>
      </c>
      <c r="F2116" t="s">
        <v>39</v>
      </c>
      <c r="G2116" t="s">
        <v>52</v>
      </c>
      <c r="H2116" t="s">
        <v>1078</v>
      </c>
      <c r="I2116">
        <v>199.98</v>
      </c>
      <c r="J2116">
        <v>2</v>
      </c>
      <c r="K2116">
        <v>83.99</v>
      </c>
      <c r="L2116" t="str">
        <f t="shared" si="102"/>
        <v>Yes</v>
      </c>
    </row>
    <row r="2117" spans="1:12" x14ac:dyDescent="0.25">
      <c r="A2117" s="1">
        <v>42043</v>
      </c>
      <c r="B2117" s="2">
        <f t="shared" si="100"/>
        <v>2015</v>
      </c>
      <c r="C2117" s="2">
        <f t="shared" si="101"/>
        <v>2</v>
      </c>
      <c r="D2117" t="s">
        <v>2174</v>
      </c>
      <c r="E2117" t="s">
        <v>1529</v>
      </c>
      <c r="F2117" t="s">
        <v>34</v>
      </c>
      <c r="G2117" t="s">
        <v>35</v>
      </c>
      <c r="H2117" t="s">
        <v>1685</v>
      </c>
      <c r="I2117">
        <v>110.98</v>
      </c>
      <c r="J2117">
        <v>1</v>
      </c>
      <c r="K2117">
        <v>15.54</v>
      </c>
      <c r="L2117" t="str">
        <f t="shared" si="102"/>
        <v>Yes</v>
      </c>
    </row>
    <row r="2118" spans="1:12" x14ac:dyDescent="0.25">
      <c r="A2118" s="1">
        <v>42043</v>
      </c>
      <c r="B2118" s="2">
        <f t="shared" si="100"/>
        <v>2015</v>
      </c>
      <c r="C2118" s="2">
        <f t="shared" si="101"/>
        <v>2</v>
      </c>
      <c r="D2118" t="s">
        <v>1693</v>
      </c>
      <c r="E2118" t="s">
        <v>91</v>
      </c>
      <c r="F2118" t="s">
        <v>34</v>
      </c>
      <c r="G2118" t="s">
        <v>145</v>
      </c>
      <c r="H2118" t="s">
        <v>146</v>
      </c>
      <c r="I2118">
        <v>277.5</v>
      </c>
      <c r="J2118">
        <v>4</v>
      </c>
      <c r="K2118">
        <v>-188.7</v>
      </c>
      <c r="L2118" t="str">
        <f t="shared" si="102"/>
        <v>No</v>
      </c>
    </row>
    <row r="2119" spans="1:12" x14ac:dyDescent="0.25">
      <c r="A2119" s="1">
        <v>42045</v>
      </c>
      <c r="B2119" s="2">
        <f t="shared" si="100"/>
        <v>2015</v>
      </c>
      <c r="C2119" s="2">
        <f t="shared" si="101"/>
        <v>2</v>
      </c>
      <c r="D2119" t="s">
        <v>922</v>
      </c>
      <c r="E2119" t="s">
        <v>27</v>
      </c>
      <c r="F2119" t="s">
        <v>11</v>
      </c>
      <c r="G2119" t="s">
        <v>20</v>
      </c>
      <c r="H2119" t="s">
        <v>511</v>
      </c>
      <c r="I2119">
        <v>57.5</v>
      </c>
      <c r="J2119">
        <v>6</v>
      </c>
      <c r="K2119">
        <v>20.13</v>
      </c>
      <c r="L2119" t="str">
        <f t="shared" si="102"/>
        <v>Yes</v>
      </c>
    </row>
    <row r="2120" spans="1:12" x14ac:dyDescent="0.25">
      <c r="A2120" s="1">
        <v>42045</v>
      </c>
      <c r="B2120" s="2">
        <f t="shared" si="100"/>
        <v>2015</v>
      </c>
      <c r="C2120" s="2">
        <f t="shared" si="101"/>
        <v>2</v>
      </c>
      <c r="D2120" t="s">
        <v>1161</v>
      </c>
      <c r="E2120" t="s">
        <v>177</v>
      </c>
      <c r="F2120" t="s">
        <v>11</v>
      </c>
      <c r="G2120" t="s">
        <v>12</v>
      </c>
      <c r="H2120" t="s">
        <v>1832</v>
      </c>
      <c r="I2120">
        <v>94.85</v>
      </c>
      <c r="J2120">
        <v>5</v>
      </c>
      <c r="K2120">
        <v>45.53</v>
      </c>
      <c r="L2120" t="str">
        <f t="shared" si="102"/>
        <v>Yes</v>
      </c>
    </row>
    <row r="2121" spans="1:12" x14ac:dyDescent="0.25">
      <c r="A2121" s="1">
        <v>42045</v>
      </c>
      <c r="B2121" s="2">
        <f t="shared" si="100"/>
        <v>2015</v>
      </c>
      <c r="C2121" s="2">
        <f t="shared" si="101"/>
        <v>2</v>
      </c>
      <c r="D2121" t="s">
        <v>1161</v>
      </c>
      <c r="E2121" t="s">
        <v>177</v>
      </c>
      <c r="F2121" t="s">
        <v>11</v>
      </c>
      <c r="G2121" t="s">
        <v>63</v>
      </c>
      <c r="H2121" t="s">
        <v>1091</v>
      </c>
      <c r="I2121">
        <v>51.12</v>
      </c>
      <c r="J2121">
        <v>4</v>
      </c>
      <c r="K2121">
        <v>23</v>
      </c>
      <c r="L2121" t="str">
        <f t="shared" si="102"/>
        <v>Yes</v>
      </c>
    </row>
    <row r="2122" spans="1:12" x14ac:dyDescent="0.25">
      <c r="A2122" s="1">
        <v>42045</v>
      </c>
      <c r="B2122" s="2">
        <f t="shared" si="100"/>
        <v>2015</v>
      </c>
      <c r="C2122" s="2">
        <f t="shared" si="101"/>
        <v>2</v>
      </c>
      <c r="D2122" t="s">
        <v>1161</v>
      </c>
      <c r="E2122" t="s">
        <v>177</v>
      </c>
      <c r="F2122" t="s">
        <v>39</v>
      </c>
      <c r="G2122" t="s">
        <v>52</v>
      </c>
      <c r="H2122" t="s">
        <v>1559</v>
      </c>
      <c r="I2122">
        <v>90</v>
      </c>
      <c r="J2122">
        <v>1</v>
      </c>
      <c r="K2122">
        <v>32.4</v>
      </c>
      <c r="L2122" t="str">
        <f t="shared" si="102"/>
        <v>Yes</v>
      </c>
    </row>
    <row r="2123" spans="1:12" x14ac:dyDescent="0.25">
      <c r="A2123" s="1">
        <v>42045</v>
      </c>
      <c r="B2123" s="2">
        <f t="shared" si="100"/>
        <v>2015</v>
      </c>
      <c r="C2123" s="2">
        <f t="shared" si="101"/>
        <v>2</v>
      </c>
      <c r="D2123" t="s">
        <v>1383</v>
      </c>
      <c r="E2123" t="s">
        <v>27</v>
      </c>
      <c r="F2123" t="s">
        <v>11</v>
      </c>
      <c r="G2123" t="s">
        <v>18</v>
      </c>
      <c r="H2123" t="s">
        <v>1317</v>
      </c>
      <c r="I2123">
        <v>270.33999999999997</v>
      </c>
      <c r="J2123">
        <v>14</v>
      </c>
      <c r="K2123">
        <v>75.7</v>
      </c>
      <c r="L2123" t="str">
        <f t="shared" si="102"/>
        <v>Yes</v>
      </c>
    </row>
    <row r="2124" spans="1:12" x14ac:dyDescent="0.25">
      <c r="A2124" s="1">
        <v>42045</v>
      </c>
      <c r="B2124" s="2">
        <f t="shared" ref="B2124:B2187" si="103">YEAR(A2124)</f>
        <v>2015</v>
      </c>
      <c r="C2124" s="2">
        <f t="shared" si="101"/>
        <v>2</v>
      </c>
      <c r="D2124" t="s">
        <v>268</v>
      </c>
      <c r="E2124" t="s">
        <v>245</v>
      </c>
      <c r="F2124" t="s">
        <v>11</v>
      </c>
      <c r="G2124" t="s">
        <v>20</v>
      </c>
      <c r="H2124" t="s">
        <v>1650</v>
      </c>
      <c r="I2124">
        <v>7.38</v>
      </c>
      <c r="J2124">
        <v>5</v>
      </c>
      <c r="K2124">
        <v>-5.41</v>
      </c>
      <c r="L2124" t="str">
        <f t="shared" si="102"/>
        <v>No</v>
      </c>
    </row>
    <row r="2125" spans="1:12" x14ac:dyDescent="0.25">
      <c r="A2125" s="1">
        <v>42045</v>
      </c>
      <c r="B2125" s="2">
        <f t="shared" si="103"/>
        <v>2015</v>
      </c>
      <c r="C2125" s="2">
        <f t="shared" si="101"/>
        <v>2</v>
      </c>
      <c r="D2125" t="s">
        <v>2277</v>
      </c>
      <c r="E2125" t="s">
        <v>27</v>
      </c>
      <c r="F2125" t="s">
        <v>11</v>
      </c>
      <c r="G2125" t="s">
        <v>20</v>
      </c>
      <c r="H2125" t="s">
        <v>1650</v>
      </c>
      <c r="I2125">
        <v>11.81</v>
      </c>
      <c r="J2125">
        <v>3</v>
      </c>
      <c r="K2125">
        <v>4.13</v>
      </c>
      <c r="L2125" t="str">
        <f t="shared" si="102"/>
        <v>Yes</v>
      </c>
    </row>
    <row r="2126" spans="1:12" x14ac:dyDescent="0.25">
      <c r="A2126" s="1">
        <v>42045</v>
      </c>
      <c r="B2126" s="2">
        <f t="shared" si="103"/>
        <v>2015</v>
      </c>
      <c r="C2126" s="2">
        <f t="shared" si="101"/>
        <v>2</v>
      </c>
      <c r="D2126" t="s">
        <v>2277</v>
      </c>
      <c r="E2126" t="s">
        <v>27</v>
      </c>
      <c r="F2126" t="s">
        <v>11</v>
      </c>
      <c r="G2126" t="s">
        <v>20</v>
      </c>
      <c r="H2126" t="s">
        <v>608</v>
      </c>
      <c r="I2126">
        <v>53.57</v>
      </c>
      <c r="J2126">
        <v>4</v>
      </c>
      <c r="K2126">
        <v>19.420000000000002</v>
      </c>
      <c r="L2126" t="str">
        <f t="shared" si="102"/>
        <v>Yes</v>
      </c>
    </row>
    <row r="2127" spans="1:12" x14ac:dyDescent="0.25">
      <c r="A2127" s="1">
        <v>42045</v>
      </c>
      <c r="B2127" s="2">
        <f t="shared" si="103"/>
        <v>2015</v>
      </c>
      <c r="C2127" s="2">
        <f t="shared" si="101"/>
        <v>2</v>
      </c>
      <c r="D2127" t="s">
        <v>2277</v>
      </c>
      <c r="E2127" t="s">
        <v>27</v>
      </c>
      <c r="F2127" t="s">
        <v>39</v>
      </c>
      <c r="G2127" t="s">
        <v>40</v>
      </c>
      <c r="H2127" t="s">
        <v>833</v>
      </c>
      <c r="I2127">
        <v>503.96</v>
      </c>
      <c r="J2127">
        <v>5</v>
      </c>
      <c r="K2127">
        <v>50.4</v>
      </c>
      <c r="L2127" t="str">
        <f t="shared" si="102"/>
        <v>Yes</v>
      </c>
    </row>
    <row r="2128" spans="1:12" x14ac:dyDescent="0.25">
      <c r="A2128" s="1">
        <v>42045</v>
      </c>
      <c r="B2128" s="2">
        <f t="shared" si="103"/>
        <v>2015</v>
      </c>
      <c r="C2128" s="2">
        <f t="shared" si="101"/>
        <v>2</v>
      </c>
      <c r="D2128" t="s">
        <v>2033</v>
      </c>
      <c r="E2128" t="s">
        <v>613</v>
      </c>
      <c r="F2128" t="s">
        <v>11</v>
      </c>
      <c r="G2128" t="s">
        <v>20</v>
      </c>
      <c r="H2128" t="s">
        <v>631</v>
      </c>
      <c r="I2128">
        <v>26.9</v>
      </c>
      <c r="J2128">
        <v>5</v>
      </c>
      <c r="K2128">
        <v>13.18</v>
      </c>
      <c r="L2128" t="str">
        <f t="shared" si="102"/>
        <v>Yes</v>
      </c>
    </row>
    <row r="2129" spans="1:12" x14ac:dyDescent="0.25">
      <c r="A2129" s="1">
        <v>42045</v>
      </c>
      <c r="B2129" s="2">
        <f t="shared" si="103"/>
        <v>2015</v>
      </c>
      <c r="C2129" s="2">
        <f t="shared" si="101"/>
        <v>2</v>
      </c>
      <c r="D2129" t="s">
        <v>1023</v>
      </c>
      <c r="E2129" t="s">
        <v>531</v>
      </c>
      <c r="F2129" t="s">
        <v>11</v>
      </c>
      <c r="G2129" t="s">
        <v>12</v>
      </c>
      <c r="H2129" t="s">
        <v>2114</v>
      </c>
      <c r="I2129">
        <v>19.440000000000001</v>
      </c>
      <c r="J2129">
        <v>3</v>
      </c>
      <c r="K2129">
        <v>9.33</v>
      </c>
      <c r="L2129" t="str">
        <f t="shared" si="102"/>
        <v>Yes</v>
      </c>
    </row>
    <row r="2130" spans="1:12" x14ac:dyDescent="0.25">
      <c r="A2130" s="1">
        <v>42045</v>
      </c>
      <c r="B2130" s="2">
        <f t="shared" si="103"/>
        <v>2015</v>
      </c>
      <c r="C2130" s="2">
        <f t="shared" si="101"/>
        <v>2</v>
      </c>
      <c r="D2130" t="s">
        <v>1023</v>
      </c>
      <c r="E2130" t="s">
        <v>531</v>
      </c>
      <c r="F2130" t="s">
        <v>11</v>
      </c>
      <c r="G2130" t="s">
        <v>20</v>
      </c>
      <c r="H2130" t="s">
        <v>222</v>
      </c>
      <c r="I2130">
        <v>7.38</v>
      </c>
      <c r="J2130">
        <v>1</v>
      </c>
      <c r="K2130">
        <v>3.62</v>
      </c>
      <c r="L2130" t="str">
        <f t="shared" si="102"/>
        <v>Yes</v>
      </c>
    </row>
    <row r="2131" spans="1:12" x14ac:dyDescent="0.25">
      <c r="A2131" s="1">
        <v>42045</v>
      </c>
      <c r="B2131" s="2">
        <f t="shared" si="103"/>
        <v>2015</v>
      </c>
      <c r="C2131" s="2">
        <f t="shared" si="101"/>
        <v>2</v>
      </c>
      <c r="D2131" t="s">
        <v>712</v>
      </c>
      <c r="E2131" t="s">
        <v>278</v>
      </c>
      <c r="F2131" t="s">
        <v>11</v>
      </c>
      <c r="G2131" t="s">
        <v>200</v>
      </c>
      <c r="H2131" t="s">
        <v>1231</v>
      </c>
      <c r="I2131">
        <v>10.94</v>
      </c>
      <c r="J2131">
        <v>2</v>
      </c>
      <c r="K2131">
        <v>0.96</v>
      </c>
      <c r="L2131" t="str">
        <f t="shared" si="102"/>
        <v>Yes</v>
      </c>
    </row>
    <row r="2132" spans="1:12" x14ac:dyDescent="0.25">
      <c r="A2132" s="1">
        <v>42045</v>
      </c>
      <c r="B2132" s="2">
        <f t="shared" si="103"/>
        <v>2015</v>
      </c>
      <c r="C2132" s="2">
        <f t="shared" si="101"/>
        <v>2</v>
      </c>
      <c r="D2132" t="s">
        <v>280</v>
      </c>
      <c r="E2132" t="s">
        <v>91</v>
      </c>
      <c r="F2132" t="s">
        <v>34</v>
      </c>
      <c r="G2132" t="s">
        <v>47</v>
      </c>
      <c r="H2132" t="s">
        <v>931</v>
      </c>
      <c r="I2132">
        <v>11.03</v>
      </c>
      <c r="J2132">
        <v>1</v>
      </c>
      <c r="K2132">
        <v>3.03</v>
      </c>
      <c r="L2132" t="str">
        <f t="shared" si="102"/>
        <v>Yes</v>
      </c>
    </row>
    <row r="2133" spans="1:12" x14ac:dyDescent="0.25">
      <c r="A2133" s="1">
        <v>42045</v>
      </c>
      <c r="B2133" s="2">
        <f t="shared" si="103"/>
        <v>2015</v>
      </c>
      <c r="C2133" s="2">
        <f t="shared" si="101"/>
        <v>2</v>
      </c>
      <c r="D2133" t="s">
        <v>280</v>
      </c>
      <c r="E2133" t="s">
        <v>91</v>
      </c>
      <c r="F2133" t="s">
        <v>39</v>
      </c>
      <c r="G2133" t="s">
        <v>52</v>
      </c>
      <c r="H2133" t="s">
        <v>388</v>
      </c>
      <c r="I2133">
        <v>53.04</v>
      </c>
      <c r="J2133">
        <v>3</v>
      </c>
      <c r="K2133">
        <v>-4.6399999999999997</v>
      </c>
      <c r="L2133" t="str">
        <f t="shared" si="102"/>
        <v>No</v>
      </c>
    </row>
    <row r="2134" spans="1:12" x14ac:dyDescent="0.25">
      <c r="A2134" s="1">
        <v>42046</v>
      </c>
      <c r="B2134" s="2">
        <f t="shared" si="103"/>
        <v>2015</v>
      </c>
      <c r="C2134" s="2">
        <f t="shared" si="101"/>
        <v>2</v>
      </c>
      <c r="D2134" t="s">
        <v>422</v>
      </c>
      <c r="E2134" t="s">
        <v>27</v>
      </c>
      <c r="F2134" t="s">
        <v>34</v>
      </c>
      <c r="G2134" t="s">
        <v>145</v>
      </c>
      <c r="H2134" t="s">
        <v>1460</v>
      </c>
      <c r="I2134">
        <v>1038.8399999999999</v>
      </c>
      <c r="J2134">
        <v>5</v>
      </c>
      <c r="K2134">
        <v>51.94</v>
      </c>
      <c r="L2134" t="str">
        <f t="shared" si="102"/>
        <v>Yes</v>
      </c>
    </row>
    <row r="2135" spans="1:12" x14ac:dyDescent="0.25">
      <c r="A2135" s="1">
        <v>42046</v>
      </c>
      <c r="B2135" s="2">
        <f t="shared" si="103"/>
        <v>2015</v>
      </c>
      <c r="C2135" s="2">
        <f t="shared" si="101"/>
        <v>2</v>
      </c>
      <c r="D2135" t="s">
        <v>2308</v>
      </c>
      <c r="E2135" t="s">
        <v>164</v>
      </c>
      <c r="F2135" t="s">
        <v>39</v>
      </c>
      <c r="G2135" t="s">
        <v>52</v>
      </c>
      <c r="H2135" t="s">
        <v>2309</v>
      </c>
      <c r="I2135">
        <v>447.93</v>
      </c>
      <c r="J2135">
        <v>9</v>
      </c>
      <c r="K2135">
        <v>49.27</v>
      </c>
      <c r="L2135" t="str">
        <f t="shared" si="102"/>
        <v>Yes</v>
      </c>
    </row>
    <row r="2136" spans="1:12" x14ac:dyDescent="0.25">
      <c r="A2136" s="1">
        <v>42046</v>
      </c>
      <c r="B2136" s="2">
        <f t="shared" si="103"/>
        <v>2015</v>
      </c>
      <c r="C2136" s="2">
        <f t="shared" si="101"/>
        <v>2</v>
      </c>
      <c r="D2136" t="s">
        <v>977</v>
      </c>
      <c r="E2136" t="s">
        <v>149</v>
      </c>
      <c r="F2136" t="s">
        <v>34</v>
      </c>
      <c r="G2136" t="s">
        <v>35</v>
      </c>
      <c r="H2136" t="s">
        <v>2041</v>
      </c>
      <c r="I2136">
        <v>109.76</v>
      </c>
      <c r="J2136">
        <v>2</v>
      </c>
      <c r="K2136">
        <v>8.5399999999999991</v>
      </c>
      <c r="L2136" t="str">
        <f t="shared" si="102"/>
        <v>Yes</v>
      </c>
    </row>
    <row r="2137" spans="1:12" x14ac:dyDescent="0.25">
      <c r="A2137" s="1">
        <v>42046</v>
      </c>
      <c r="B2137" s="2">
        <f t="shared" si="103"/>
        <v>2015</v>
      </c>
      <c r="C2137" s="2">
        <f t="shared" si="101"/>
        <v>2</v>
      </c>
      <c r="D2137" t="s">
        <v>760</v>
      </c>
      <c r="E2137" t="s">
        <v>27</v>
      </c>
      <c r="F2137" t="s">
        <v>34</v>
      </c>
      <c r="G2137" t="s">
        <v>47</v>
      </c>
      <c r="H2137" t="s">
        <v>2310</v>
      </c>
      <c r="I2137">
        <v>96.96</v>
      </c>
      <c r="J2137">
        <v>6</v>
      </c>
      <c r="K2137">
        <v>33.94</v>
      </c>
      <c r="L2137" t="str">
        <f t="shared" si="102"/>
        <v>Yes</v>
      </c>
    </row>
    <row r="2138" spans="1:12" x14ac:dyDescent="0.25">
      <c r="A2138" s="1">
        <v>42046</v>
      </c>
      <c r="B2138" s="2">
        <f t="shared" si="103"/>
        <v>2015</v>
      </c>
      <c r="C2138" s="2">
        <f t="shared" si="101"/>
        <v>2</v>
      </c>
      <c r="D2138" t="s">
        <v>760</v>
      </c>
      <c r="E2138" t="s">
        <v>27</v>
      </c>
      <c r="F2138" t="s">
        <v>11</v>
      </c>
      <c r="G2138" t="s">
        <v>20</v>
      </c>
      <c r="H2138" t="s">
        <v>1029</v>
      </c>
      <c r="I2138">
        <v>117.49</v>
      </c>
      <c r="J2138">
        <v>7</v>
      </c>
      <c r="K2138">
        <v>41.12</v>
      </c>
      <c r="L2138" t="str">
        <f t="shared" si="102"/>
        <v>Yes</v>
      </c>
    </row>
    <row r="2139" spans="1:12" x14ac:dyDescent="0.25">
      <c r="A2139" s="1">
        <v>42046</v>
      </c>
      <c r="B2139" s="2">
        <f t="shared" si="103"/>
        <v>2015</v>
      </c>
      <c r="C2139" s="2">
        <f t="shared" si="101"/>
        <v>2</v>
      </c>
      <c r="D2139" t="s">
        <v>760</v>
      </c>
      <c r="E2139" t="s">
        <v>27</v>
      </c>
      <c r="F2139" t="s">
        <v>11</v>
      </c>
      <c r="G2139" t="s">
        <v>20</v>
      </c>
      <c r="H2139" t="s">
        <v>897</v>
      </c>
      <c r="I2139">
        <v>11.95</v>
      </c>
      <c r="J2139">
        <v>3</v>
      </c>
      <c r="K2139">
        <v>4.18</v>
      </c>
      <c r="L2139" t="str">
        <f t="shared" si="102"/>
        <v>Yes</v>
      </c>
    </row>
    <row r="2140" spans="1:12" x14ac:dyDescent="0.25">
      <c r="A2140" s="1">
        <v>42046</v>
      </c>
      <c r="B2140" s="2">
        <f t="shared" si="103"/>
        <v>2015</v>
      </c>
      <c r="C2140" s="2">
        <f t="shared" si="101"/>
        <v>2</v>
      </c>
      <c r="D2140" t="s">
        <v>760</v>
      </c>
      <c r="E2140" t="s">
        <v>27</v>
      </c>
      <c r="F2140" t="s">
        <v>34</v>
      </c>
      <c r="G2140" t="s">
        <v>74</v>
      </c>
      <c r="H2140" t="s">
        <v>2093</v>
      </c>
      <c r="I2140">
        <v>512.5</v>
      </c>
      <c r="J2140">
        <v>3</v>
      </c>
      <c r="K2140">
        <v>-30.15</v>
      </c>
      <c r="L2140" t="str">
        <f t="shared" si="102"/>
        <v>No</v>
      </c>
    </row>
    <row r="2141" spans="1:12" x14ac:dyDescent="0.25">
      <c r="A2141" s="1">
        <v>42046</v>
      </c>
      <c r="B2141" s="2">
        <f t="shared" si="103"/>
        <v>2015</v>
      </c>
      <c r="C2141" s="2">
        <f t="shared" si="101"/>
        <v>2</v>
      </c>
      <c r="D2141" t="s">
        <v>1097</v>
      </c>
      <c r="E2141" t="s">
        <v>149</v>
      </c>
      <c r="F2141" t="s">
        <v>34</v>
      </c>
      <c r="G2141" t="s">
        <v>35</v>
      </c>
      <c r="H2141" t="s">
        <v>2311</v>
      </c>
      <c r="I2141">
        <v>2621.3200000000002</v>
      </c>
      <c r="J2141">
        <v>11</v>
      </c>
      <c r="K2141">
        <v>553.39</v>
      </c>
      <c r="L2141" t="str">
        <f t="shared" si="102"/>
        <v>Yes</v>
      </c>
    </row>
    <row r="2142" spans="1:12" x14ac:dyDescent="0.25">
      <c r="A2142" s="1">
        <v>42046</v>
      </c>
      <c r="B2142" s="2">
        <f t="shared" si="103"/>
        <v>2015</v>
      </c>
      <c r="C2142" s="2">
        <f t="shared" si="101"/>
        <v>2</v>
      </c>
      <c r="D2142" t="s">
        <v>1035</v>
      </c>
      <c r="E2142" t="s">
        <v>10</v>
      </c>
      <c r="F2142" t="s">
        <v>11</v>
      </c>
      <c r="G2142" t="s">
        <v>20</v>
      </c>
      <c r="H2142" t="s">
        <v>1029</v>
      </c>
      <c r="I2142">
        <v>29.37</v>
      </c>
      <c r="J2142">
        <v>7</v>
      </c>
      <c r="K2142">
        <v>-47</v>
      </c>
      <c r="L2142" t="str">
        <f t="shared" si="102"/>
        <v>No</v>
      </c>
    </row>
    <row r="2143" spans="1:12" x14ac:dyDescent="0.25">
      <c r="A2143" s="1">
        <v>42046</v>
      </c>
      <c r="B2143" s="2">
        <f t="shared" si="103"/>
        <v>2015</v>
      </c>
      <c r="C2143" s="2">
        <f t="shared" si="101"/>
        <v>2</v>
      </c>
      <c r="D2143" t="s">
        <v>1035</v>
      </c>
      <c r="E2143" t="s">
        <v>10</v>
      </c>
      <c r="F2143" t="s">
        <v>39</v>
      </c>
      <c r="G2143" t="s">
        <v>40</v>
      </c>
      <c r="H2143" t="s">
        <v>2312</v>
      </c>
      <c r="I2143">
        <v>344.7</v>
      </c>
      <c r="J2143">
        <v>2</v>
      </c>
      <c r="K2143">
        <v>38.78</v>
      </c>
      <c r="L2143" t="str">
        <f t="shared" si="102"/>
        <v>Yes</v>
      </c>
    </row>
    <row r="2144" spans="1:12" x14ac:dyDescent="0.25">
      <c r="A2144" s="1">
        <v>42046</v>
      </c>
      <c r="B2144" s="2">
        <f t="shared" si="103"/>
        <v>2015</v>
      </c>
      <c r="C2144" s="2">
        <f t="shared" si="101"/>
        <v>2</v>
      </c>
      <c r="D2144" t="s">
        <v>2313</v>
      </c>
      <c r="E2144" t="s">
        <v>55</v>
      </c>
      <c r="F2144" t="s">
        <v>11</v>
      </c>
      <c r="G2144" t="s">
        <v>92</v>
      </c>
      <c r="H2144" t="s">
        <v>2314</v>
      </c>
      <c r="I2144">
        <v>197.72</v>
      </c>
      <c r="J2144">
        <v>4</v>
      </c>
      <c r="K2144">
        <v>55.36</v>
      </c>
      <c r="L2144" t="str">
        <f t="shared" si="102"/>
        <v>Yes</v>
      </c>
    </row>
    <row r="2145" spans="1:12" x14ac:dyDescent="0.25">
      <c r="A2145" s="1">
        <v>42049</v>
      </c>
      <c r="B2145" s="2">
        <f t="shared" si="103"/>
        <v>2015</v>
      </c>
      <c r="C2145" s="2">
        <f t="shared" si="101"/>
        <v>2</v>
      </c>
      <c r="D2145" t="s">
        <v>1178</v>
      </c>
      <c r="E2145" t="s">
        <v>78</v>
      </c>
      <c r="F2145" t="s">
        <v>11</v>
      </c>
      <c r="G2145" t="s">
        <v>20</v>
      </c>
      <c r="H2145" t="s">
        <v>765</v>
      </c>
      <c r="I2145">
        <v>14.95</v>
      </c>
      <c r="J2145">
        <v>2</v>
      </c>
      <c r="K2145">
        <v>-11.96</v>
      </c>
      <c r="L2145" t="str">
        <f t="shared" si="102"/>
        <v>No</v>
      </c>
    </row>
    <row r="2146" spans="1:12" x14ac:dyDescent="0.25">
      <c r="A2146" s="1">
        <v>42049</v>
      </c>
      <c r="B2146" s="2">
        <f t="shared" si="103"/>
        <v>2015</v>
      </c>
      <c r="C2146" s="2">
        <f t="shared" si="101"/>
        <v>2</v>
      </c>
      <c r="D2146" t="s">
        <v>1178</v>
      </c>
      <c r="E2146" t="s">
        <v>78</v>
      </c>
      <c r="F2146" t="s">
        <v>39</v>
      </c>
      <c r="G2146" t="s">
        <v>40</v>
      </c>
      <c r="H2146" t="s">
        <v>1917</v>
      </c>
      <c r="I2146">
        <v>323.98</v>
      </c>
      <c r="J2146">
        <v>3</v>
      </c>
      <c r="K2146">
        <v>-81</v>
      </c>
      <c r="L2146" t="str">
        <f t="shared" si="102"/>
        <v>No</v>
      </c>
    </row>
    <row r="2147" spans="1:12" x14ac:dyDescent="0.25">
      <c r="A2147" s="1">
        <v>42049</v>
      </c>
      <c r="B2147" s="2">
        <f t="shared" si="103"/>
        <v>2015</v>
      </c>
      <c r="C2147" s="2">
        <f t="shared" si="101"/>
        <v>2</v>
      </c>
      <c r="D2147" t="s">
        <v>1178</v>
      </c>
      <c r="E2147" t="s">
        <v>78</v>
      </c>
      <c r="F2147" t="s">
        <v>11</v>
      </c>
      <c r="G2147" t="s">
        <v>20</v>
      </c>
      <c r="H2147" t="s">
        <v>970</v>
      </c>
      <c r="I2147">
        <v>2.29</v>
      </c>
      <c r="J2147">
        <v>2</v>
      </c>
      <c r="K2147">
        <v>-1.68</v>
      </c>
      <c r="L2147" t="str">
        <f t="shared" si="102"/>
        <v>No</v>
      </c>
    </row>
    <row r="2148" spans="1:12" x14ac:dyDescent="0.25">
      <c r="A2148" s="1">
        <v>42049</v>
      </c>
      <c r="B2148" s="2">
        <f t="shared" si="103"/>
        <v>2015</v>
      </c>
      <c r="C2148" s="2">
        <f t="shared" si="101"/>
        <v>2</v>
      </c>
      <c r="D2148" t="s">
        <v>1178</v>
      </c>
      <c r="E2148" t="s">
        <v>78</v>
      </c>
      <c r="F2148" t="s">
        <v>11</v>
      </c>
      <c r="G2148" t="s">
        <v>24</v>
      </c>
      <c r="H2148" t="s">
        <v>960</v>
      </c>
      <c r="I2148">
        <v>14.35</v>
      </c>
      <c r="J2148">
        <v>3</v>
      </c>
      <c r="K2148">
        <v>0.9</v>
      </c>
      <c r="L2148" t="str">
        <f t="shared" si="102"/>
        <v>Yes</v>
      </c>
    </row>
    <row r="2149" spans="1:12" x14ac:dyDescent="0.25">
      <c r="A2149" s="1">
        <v>42049</v>
      </c>
      <c r="B2149" s="2">
        <f t="shared" si="103"/>
        <v>2015</v>
      </c>
      <c r="C2149" s="2">
        <f t="shared" si="101"/>
        <v>2</v>
      </c>
      <c r="D2149" t="s">
        <v>1178</v>
      </c>
      <c r="E2149" t="s">
        <v>78</v>
      </c>
      <c r="F2149" t="s">
        <v>39</v>
      </c>
      <c r="G2149" t="s">
        <v>52</v>
      </c>
      <c r="H2149" t="s">
        <v>1556</v>
      </c>
      <c r="I2149">
        <v>71.98</v>
      </c>
      <c r="J2149">
        <v>3</v>
      </c>
      <c r="K2149">
        <v>0.9</v>
      </c>
      <c r="L2149" t="str">
        <f t="shared" si="102"/>
        <v>Yes</v>
      </c>
    </row>
    <row r="2150" spans="1:12" x14ac:dyDescent="0.25">
      <c r="A2150" s="1">
        <v>42049</v>
      </c>
      <c r="B2150" s="2">
        <f t="shared" si="103"/>
        <v>2015</v>
      </c>
      <c r="C2150" s="2">
        <f t="shared" si="101"/>
        <v>2</v>
      </c>
      <c r="D2150" t="s">
        <v>677</v>
      </c>
      <c r="E2150" t="s">
        <v>149</v>
      </c>
      <c r="F2150" t="s">
        <v>11</v>
      </c>
      <c r="G2150" t="s">
        <v>20</v>
      </c>
      <c r="H2150" t="s">
        <v>1918</v>
      </c>
      <c r="I2150">
        <v>26.42</v>
      </c>
      <c r="J2150">
        <v>9</v>
      </c>
      <c r="K2150">
        <v>9.58</v>
      </c>
      <c r="L2150" t="str">
        <f t="shared" si="102"/>
        <v>Yes</v>
      </c>
    </row>
    <row r="2151" spans="1:12" x14ac:dyDescent="0.25">
      <c r="A2151" s="1">
        <v>42049</v>
      </c>
      <c r="B2151" s="2">
        <f t="shared" si="103"/>
        <v>2015</v>
      </c>
      <c r="C2151" s="2">
        <f t="shared" si="101"/>
        <v>2</v>
      </c>
      <c r="D2151" t="s">
        <v>677</v>
      </c>
      <c r="E2151" t="s">
        <v>149</v>
      </c>
      <c r="F2151" t="s">
        <v>39</v>
      </c>
      <c r="G2151" t="s">
        <v>40</v>
      </c>
      <c r="H2151" t="s">
        <v>1695</v>
      </c>
      <c r="I2151">
        <v>625.99</v>
      </c>
      <c r="J2151">
        <v>1</v>
      </c>
      <c r="K2151">
        <v>187.8</v>
      </c>
      <c r="L2151" t="str">
        <f t="shared" si="102"/>
        <v>Yes</v>
      </c>
    </row>
    <row r="2152" spans="1:12" x14ac:dyDescent="0.25">
      <c r="A2152" s="1">
        <v>42050</v>
      </c>
      <c r="B2152" s="2">
        <f t="shared" si="103"/>
        <v>2015</v>
      </c>
      <c r="C2152" s="2">
        <f t="shared" si="101"/>
        <v>2</v>
      </c>
      <c r="D2152" t="s">
        <v>468</v>
      </c>
      <c r="E2152" t="s">
        <v>157</v>
      </c>
      <c r="F2152" t="s">
        <v>39</v>
      </c>
      <c r="G2152" t="s">
        <v>40</v>
      </c>
      <c r="H2152" t="s">
        <v>415</v>
      </c>
      <c r="I2152">
        <v>134.97</v>
      </c>
      <c r="J2152">
        <v>3</v>
      </c>
      <c r="K2152">
        <v>64.790000000000006</v>
      </c>
      <c r="L2152" t="str">
        <f t="shared" si="102"/>
        <v>Yes</v>
      </c>
    </row>
    <row r="2153" spans="1:12" x14ac:dyDescent="0.25">
      <c r="A2153" s="1">
        <v>42050</v>
      </c>
      <c r="B2153" s="2">
        <f t="shared" si="103"/>
        <v>2015</v>
      </c>
      <c r="C2153" s="2">
        <f t="shared" si="101"/>
        <v>2</v>
      </c>
      <c r="D2153" t="s">
        <v>468</v>
      </c>
      <c r="E2153" t="s">
        <v>157</v>
      </c>
      <c r="F2153" t="s">
        <v>39</v>
      </c>
      <c r="G2153" t="s">
        <v>40</v>
      </c>
      <c r="H2153" t="s">
        <v>1596</v>
      </c>
      <c r="I2153">
        <v>699.98</v>
      </c>
      <c r="J2153">
        <v>2</v>
      </c>
      <c r="K2153">
        <v>195.99</v>
      </c>
      <c r="L2153" t="str">
        <f t="shared" si="102"/>
        <v>Yes</v>
      </c>
    </row>
    <row r="2154" spans="1:12" x14ac:dyDescent="0.25">
      <c r="A2154" s="1">
        <v>42050</v>
      </c>
      <c r="B2154" s="2">
        <f t="shared" si="103"/>
        <v>2015</v>
      </c>
      <c r="C2154" s="2">
        <f t="shared" si="101"/>
        <v>2</v>
      </c>
      <c r="D2154" t="s">
        <v>468</v>
      </c>
      <c r="E2154" t="s">
        <v>157</v>
      </c>
      <c r="F2154" t="s">
        <v>39</v>
      </c>
      <c r="G2154" t="s">
        <v>52</v>
      </c>
      <c r="H2154" t="s">
        <v>1526</v>
      </c>
      <c r="I2154">
        <v>139.94999999999999</v>
      </c>
      <c r="J2154">
        <v>5</v>
      </c>
      <c r="K2154">
        <v>26.59</v>
      </c>
      <c r="L2154" t="str">
        <f t="shared" si="102"/>
        <v>Yes</v>
      </c>
    </row>
    <row r="2155" spans="1:12" x14ac:dyDescent="0.25">
      <c r="A2155" s="1">
        <v>42050</v>
      </c>
      <c r="B2155" s="2">
        <f t="shared" si="103"/>
        <v>2015</v>
      </c>
      <c r="C2155" s="2">
        <f t="shared" si="101"/>
        <v>2</v>
      </c>
      <c r="D2155" t="s">
        <v>599</v>
      </c>
      <c r="E2155" t="s">
        <v>27</v>
      </c>
      <c r="F2155" t="s">
        <v>11</v>
      </c>
      <c r="G2155" t="s">
        <v>12</v>
      </c>
      <c r="H2155" t="s">
        <v>1884</v>
      </c>
      <c r="I2155">
        <v>13.36</v>
      </c>
      <c r="J2155">
        <v>2</v>
      </c>
      <c r="K2155">
        <v>6.41</v>
      </c>
      <c r="L2155" t="str">
        <f t="shared" si="102"/>
        <v>Yes</v>
      </c>
    </row>
    <row r="2156" spans="1:12" x14ac:dyDescent="0.25">
      <c r="A2156" s="1">
        <v>42050</v>
      </c>
      <c r="B2156" s="2">
        <f t="shared" si="103"/>
        <v>2015</v>
      </c>
      <c r="C2156" s="2">
        <f t="shared" si="101"/>
        <v>2</v>
      </c>
      <c r="D2156" t="s">
        <v>599</v>
      </c>
      <c r="E2156" t="s">
        <v>27</v>
      </c>
      <c r="F2156" t="s">
        <v>11</v>
      </c>
      <c r="G2156" t="s">
        <v>20</v>
      </c>
      <c r="H2156" t="s">
        <v>579</v>
      </c>
      <c r="I2156">
        <v>41.72</v>
      </c>
      <c r="J2156">
        <v>5</v>
      </c>
      <c r="K2156">
        <v>13.04</v>
      </c>
      <c r="L2156" t="str">
        <f t="shared" si="102"/>
        <v>Yes</v>
      </c>
    </row>
    <row r="2157" spans="1:12" x14ac:dyDescent="0.25">
      <c r="A2157" s="1">
        <v>42050</v>
      </c>
      <c r="B2157" s="2">
        <f t="shared" si="103"/>
        <v>2015</v>
      </c>
      <c r="C2157" s="2">
        <f t="shared" si="101"/>
        <v>2</v>
      </c>
      <c r="D2157" t="s">
        <v>599</v>
      </c>
      <c r="E2157" t="s">
        <v>27</v>
      </c>
      <c r="F2157" t="s">
        <v>11</v>
      </c>
      <c r="G2157" t="s">
        <v>20</v>
      </c>
      <c r="H2157" t="s">
        <v>899</v>
      </c>
      <c r="I2157">
        <v>11.52</v>
      </c>
      <c r="J2157">
        <v>5</v>
      </c>
      <c r="K2157">
        <v>4.18</v>
      </c>
      <c r="L2157" t="str">
        <f t="shared" si="102"/>
        <v>Yes</v>
      </c>
    </row>
    <row r="2158" spans="1:12" x14ac:dyDescent="0.25">
      <c r="A2158" s="1">
        <v>42050</v>
      </c>
      <c r="B2158" s="2">
        <f t="shared" si="103"/>
        <v>2015</v>
      </c>
      <c r="C2158" s="2">
        <f t="shared" si="101"/>
        <v>2</v>
      </c>
      <c r="D2158" t="s">
        <v>599</v>
      </c>
      <c r="E2158" t="s">
        <v>27</v>
      </c>
      <c r="F2158" t="s">
        <v>11</v>
      </c>
      <c r="G2158" t="s">
        <v>92</v>
      </c>
      <c r="H2158" t="s">
        <v>571</v>
      </c>
      <c r="I2158">
        <v>541.44000000000005</v>
      </c>
      <c r="J2158">
        <v>6</v>
      </c>
      <c r="K2158">
        <v>157.02000000000001</v>
      </c>
      <c r="L2158" t="str">
        <f t="shared" si="102"/>
        <v>Yes</v>
      </c>
    </row>
    <row r="2159" spans="1:12" x14ac:dyDescent="0.25">
      <c r="A2159" s="1">
        <v>42050</v>
      </c>
      <c r="B2159" s="2">
        <f t="shared" si="103"/>
        <v>2015</v>
      </c>
      <c r="C2159" s="2">
        <f t="shared" si="101"/>
        <v>2</v>
      </c>
      <c r="D2159" t="s">
        <v>599</v>
      </c>
      <c r="E2159" t="s">
        <v>27</v>
      </c>
      <c r="F2159" t="s">
        <v>11</v>
      </c>
      <c r="G2159" t="s">
        <v>12</v>
      </c>
      <c r="H2159" t="s">
        <v>1919</v>
      </c>
      <c r="I2159">
        <v>19.440000000000001</v>
      </c>
      <c r="J2159">
        <v>3</v>
      </c>
      <c r="K2159">
        <v>9.33</v>
      </c>
      <c r="L2159" t="str">
        <f t="shared" si="102"/>
        <v>Yes</v>
      </c>
    </row>
    <row r="2160" spans="1:12" x14ac:dyDescent="0.25">
      <c r="A2160" s="1">
        <v>42051</v>
      </c>
      <c r="B2160" s="2">
        <f t="shared" si="103"/>
        <v>2015</v>
      </c>
      <c r="C2160" s="2">
        <f t="shared" si="101"/>
        <v>2</v>
      </c>
      <c r="D2160" t="s">
        <v>1791</v>
      </c>
      <c r="E2160" t="s">
        <v>685</v>
      </c>
      <c r="F2160" t="s">
        <v>11</v>
      </c>
      <c r="G2160" t="s">
        <v>12</v>
      </c>
      <c r="H2160" t="s">
        <v>1913</v>
      </c>
      <c r="I2160">
        <v>35.880000000000003</v>
      </c>
      <c r="J2160">
        <v>6</v>
      </c>
      <c r="K2160">
        <v>16.149999999999999</v>
      </c>
      <c r="L2160" t="str">
        <f t="shared" si="102"/>
        <v>Yes</v>
      </c>
    </row>
    <row r="2161" spans="1:12" x14ac:dyDescent="0.25">
      <c r="A2161" s="1">
        <v>42051</v>
      </c>
      <c r="B2161" s="2">
        <f t="shared" si="103"/>
        <v>2015</v>
      </c>
      <c r="C2161" s="2">
        <f t="shared" si="101"/>
        <v>2</v>
      </c>
      <c r="D2161" t="s">
        <v>437</v>
      </c>
      <c r="E2161" t="s">
        <v>27</v>
      </c>
      <c r="F2161" t="s">
        <v>11</v>
      </c>
      <c r="G2161" t="s">
        <v>12</v>
      </c>
      <c r="H2161" t="s">
        <v>936</v>
      </c>
      <c r="I2161">
        <v>36.840000000000003</v>
      </c>
      <c r="J2161">
        <v>3</v>
      </c>
      <c r="K2161">
        <v>17.309999999999999</v>
      </c>
      <c r="L2161" t="str">
        <f t="shared" si="102"/>
        <v>Yes</v>
      </c>
    </row>
    <row r="2162" spans="1:12" x14ac:dyDescent="0.25">
      <c r="A2162" s="1">
        <v>42051</v>
      </c>
      <c r="B2162" s="2">
        <f t="shared" si="103"/>
        <v>2015</v>
      </c>
      <c r="C2162" s="2">
        <f t="shared" si="101"/>
        <v>2</v>
      </c>
      <c r="D2162" t="s">
        <v>437</v>
      </c>
      <c r="E2162" t="s">
        <v>27</v>
      </c>
      <c r="F2162" t="s">
        <v>11</v>
      </c>
      <c r="G2162" t="s">
        <v>16</v>
      </c>
      <c r="H2162" t="s">
        <v>1025</v>
      </c>
      <c r="I2162">
        <v>87.71</v>
      </c>
      <c r="J2162">
        <v>7</v>
      </c>
      <c r="K2162">
        <v>41.22</v>
      </c>
      <c r="L2162" t="str">
        <f t="shared" si="102"/>
        <v>Yes</v>
      </c>
    </row>
    <row r="2163" spans="1:12" x14ac:dyDescent="0.25">
      <c r="A2163" s="1">
        <v>42053</v>
      </c>
      <c r="B2163" s="2">
        <f t="shared" si="103"/>
        <v>2015</v>
      </c>
      <c r="C2163" s="2">
        <f t="shared" si="101"/>
        <v>2</v>
      </c>
      <c r="D2163" t="s">
        <v>1648</v>
      </c>
      <c r="E2163" t="s">
        <v>27</v>
      </c>
      <c r="F2163" t="s">
        <v>11</v>
      </c>
      <c r="G2163" t="s">
        <v>16</v>
      </c>
      <c r="H2163" t="s">
        <v>1430</v>
      </c>
      <c r="I2163">
        <v>9.24</v>
      </c>
      <c r="J2163">
        <v>3</v>
      </c>
      <c r="K2163">
        <v>4.4400000000000004</v>
      </c>
      <c r="L2163" t="str">
        <f t="shared" si="102"/>
        <v>Yes</v>
      </c>
    </row>
    <row r="2164" spans="1:12" x14ac:dyDescent="0.25">
      <c r="A2164" s="1">
        <v>42053</v>
      </c>
      <c r="B2164" s="2">
        <f t="shared" si="103"/>
        <v>2015</v>
      </c>
      <c r="C2164" s="2">
        <f t="shared" si="101"/>
        <v>2</v>
      </c>
      <c r="D2164" t="s">
        <v>1920</v>
      </c>
      <c r="E2164" t="s">
        <v>27</v>
      </c>
      <c r="F2164" t="s">
        <v>11</v>
      </c>
      <c r="G2164" t="s">
        <v>16</v>
      </c>
      <c r="H2164" t="s">
        <v>1500</v>
      </c>
      <c r="I2164">
        <v>61.06</v>
      </c>
      <c r="J2164">
        <v>2</v>
      </c>
      <c r="K2164">
        <v>28.09</v>
      </c>
      <c r="L2164" t="str">
        <f t="shared" si="102"/>
        <v>Yes</v>
      </c>
    </row>
    <row r="2165" spans="1:12" x14ac:dyDescent="0.25">
      <c r="A2165" s="1">
        <v>42053</v>
      </c>
      <c r="B2165" s="2">
        <f t="shared" si="103"/>
        <v>2015</v>
      </c>
      <c r="C2165" s="2">
        <f t="shared" si="101"/>
        <v>2</v>
      </c>
      <c r="D2165" t="s">
        <v>1920</v>
      </c>
      <c r="E2165" t="s">
        <v>27</v>
      </c>
      <c r="F2165" t="s">
        <v>34</v>
      </c>
      <c r="G2165" t="s">
        <v>145</v>
      </c>
      <c r="H2165" t="s">
        <v>1830</v>
      </c>
      <c r="I2165">
        <v>35.54</v>
      </c>
      <c r="J2165">
        <v>1</v>
      </c>
      <c r="K2165">
        <v>-0.89</v>
      </c>
      <c r="L2165" t="str">
        <f t="shared" si="102"/>
        <v>No</v>
      </c>
    </row>
    <row r="2166" spans="1:12" x14ac:dyDescent="0.25">
      <c r="A2166" s="1">
        <v>42055</v>
      </c>
      <c r="B2166" s="2">
        <f t="shared" si="103"/>
        <v>2015</v>
      </c>
      <c r="C2166" s="2">
        <f t="shared" si="101"/>
        <v>2</v>
      </c>
      <c r="D2166" t="s">
        <v>878</v>
      </c>
      <c r="E2166" t="s">
        <v>101</v>
      </c>
      <c r="F2166" t="s">
        <v>39</v>
      </c>
      <c r="G2166" t="s">
        <v>52</v>
      </c>
      <c r="H2166" t="s">
        <v>1921</v>
      </c>
      <c r="I2166">
        <v>29.99</v>
      </c>
      <c r="J2166">
        <v>1</v>
      </c>
      <c r="K2166">
        <v>3</v>
      </c>
      <c r="L2166" t="str">
        <f t="shared" si="102"/>
        <v>Yes</v>
      </c>
    </row>
    <row r="2167" spans="1:12" x14ac:dyDescent="0.25">
      <c r="A2167" s="1">
        <v>42055</v>
      </c>
      <c r="B2167" s="2">
        <f t="shared" si="103"/>
        <v>2015</v>
      </c>
      <c r="C2167" s="2">
        <f t="shared" si="101"/>
        <v>2</v>
      </c>
      <c r="D2167" t="s">
        <v>283</v>
      </c>
      <c r="E2167" t="s">
        <v>177</v>
      </c>
      <c r="F2167" t="s">
        <v>11</v>
      </c>
      <c r="G2167" t="s">
        <v>24</v>
      </c>
      <c r="H2167" t="s">
        <v>1108</v>
      </c>
      <c r="I2167">
        <v>286.79000000000002</v>
      </c>
      <c r="J2167">
        <v>7</v>
      </c>
      <c r="K2167">
        <v>74.569999999999993</v>
      </c>
      <c r="L2167" t="str">
        <f t="shared" si="102"/>
        <v>Yes</v>
      </c>
    </row>
    <row r="2168" spans="1:12" x14ac:dyDescent="0.25">
      <c r="A2168" s="1">
        <v>42056</v>
      </c>
      <c r="B2168" s="2">
        <f t="shared" si="103"/>
        <v>2015</v>
      </c>
      <c r="C2168" s="2">
        <f t="shared" si="101"/>
        <v>2</v>
      </c>
      <c r="D2168" t="s">
        <v>1173</v>
      </c>
      <c r="E2168" t="s">
        <v>399</v>
      </c>
      <c r="F2168" t="s">
        <v>11</v>
      </c>
      <c r="G2168" t="s">
        <v>12</v>
      </c>
      <c r="H2168" t="s">
        <v>625</v>
      </c>
      <c r="I2168">
        <v>49.12</v>
      </c>
      <c r="J2168">
        <v>4</v>
      </c>
      <c r="K2168">
        <v>23.09</v>
      </c>
      <c r="L2168" t="str">
        <f t="shared" si="102"/>
        <v>Yes</v>
      </c>
    </row>
    <row r="2169" spans="1:12" x14ac:dyDescent="0.25">
      <c r="A2169" s="1">
        <v>42056</v>
      </c>
      <c r="B2169" s="2">
        <f t="shared" si="103"/>
        <v>2015</v>
      </c>
      <c r="C2169" s="2">
        <f t="shared" si="101"/>
        <v>2</v>
      </c>
      <c r="D2169" t="s">
        <v>1643</v>
      </c>
      <c r="E2169" t="s">
        <v>531</v>
      </c>
      <c r="F2169" t="s">
        <v>11</v>
      </c>
      <c r="G2169" t="s">
        <v>20</v>
      </c>
      <c r="H2169" t="s">
        <v>1606</v>
      </c>
      <c r="I2169">
        <v>2541.98</v>
      </c>
      <c r="J2169">
        <v>2</v>
      </c>
      <c r="K2169">
        <v>1270.99</v>
      </c>
      <c r="L2169" t="str">
        <f t="shared" si="102"/>
        <v>Yes</v>
      </c>
    </row>
    <row r="2170" spans="1:12" x14ac:dyDescent="0.25">
      <c r="A2170" s="1">
        <v>42057</v>
      </c>
      <c r="B2170" s="2">
        <f t="shared" si="103"/>
        <v>2015</v>
      </c>
      <c r="C2170" s="2">
        <f t="shared" si="101"/>
        <v>2</v>
      </c>
      <c r="D2170" t="s">
        <v>1811</v>
      </c>
      <c r="E2170" t="s">
        <v>110</v>
      </c>
      <c r="F2170" t="s">
        <v>11</v>
      </c>
      <c r="G2170" t="s">
        <v>24</v>
      </c>
      <c r="H2170" t="s">
        <v>1351</v>
      </c>
      <c r="I2170">
        <v>79.36</v>
      </c>
      <c r="J2170">
        <v>4</v>
      </c>
      <c r="K2170">
        <v>20.63</v>
      </c>
      <c r="L2170" t="str">
        <f t="shared" si="102"/>
        <v>Yes</v>
      </c>
    </row>
    <row r="2171" spans="1:12" x14ac:dyDescent="0.25">
      <c r="A2171" s="1">
        <v>42058</v>
      </c>
      <c r="B2171" s="2">
        <f t="shared" si="103"/>
        <v>2015</v>
      </c>
      <c r="C2171" s="2">
        <f t="shared" si="101"/>
        <v>2</v>
      </c>
      <c r="D2171" t="s">
        <v>1922</v>
      </c>
      <c r="E2171" t="s">
        <v>149</v>
      </c>
      <c r="F2171" t="s">
        <v>11</v>
      </c>
      <c r="G2171" t="s">
        <v>92</v>
      </c>
      <c r="H2171" t="s">
        <v>1923</v>
      </c>
      <c r="I2171">
        <v>26.88</v>
      </c>
      <c r="J2171">
        <v>6</v>
      </c>
      <c r="K2171">
        <v>6.72</v>
      </c>
      <c r="L2171" t="str">
        <f t="shared" si="102"/>
        <v>Yes</v>
      </c>
    </row>
    <row r="2172" spans="1:12" x14ac:dyDescent="0.25">
      <c r="A2172" s="1">
        <v>42058</v>
      </c>
      <c r="B2172" s="2">
        <f t="shared" si="103"/>
        <v>2015</v>
      </c>
      <c r="C2172" s="2">
        <f t="shared" si="101"/>
        <v>2</v>
      </c>
      <c r="D2172" t="s">
        <v>1922</v>
      </c>
      <c r="E2172" t="s">
        <v>149</v>
      </c>
      <c r="F2172" t="s">
        <v>11</v>
      </c>
      <c r="G2172" t="s">
        <v>20</v>
      </c>
      <c r="H2172" t="s">
        <v>1377</v>
      </c>
      <c r="I2172">
        <v>10.9</v>
      </c>
      <c r="J2172">
        <v>2</v>
      </c>
      <c r="K2172">
        <v>3.81</v>
      </c>
      <c r="L2172" t="str">
        <f t="shared" si="102"/>
        <v>Yes</v>
      </c>
    </row>
    <row r="2173" spans="1:12" x14ac:dyDescent="0.25">
      <c r="A2173" s="1">
        <v>42060</v>
      </c>
      <c r="B2173" s="2">
        <f t="shared" si="103"/>
        <v>2015</v>
      </c>
      <c r="C2173" s="2">
        <f t="shared" si="101"/>
        <v>2</v>
      </c>
      <c r="D2173" t="s">
        <v>1785</v>
      </c>
      <c r="E2173" t="s">
        <v>434</v>
      </c>
      <c r="F2173" t="s">
        <v>11</v>
      </c>
      <c r="G2173" t="s">
        <v>16</v>
      </c>
      <c r="H2173" t="s">
        <v>447</v>
      </c>
      <c r="I2173">
        <v>3.15</v>
      </c>
      <c r="J2173">
        <v>1</v>
      </c>
      <c r="K2173">
        <v>1.51</v>
      </c>
      <c r="L2173" t="str">
        <f t="shared" si="102"/>
        <v>Yes</v>
      </c>
    </row>
    <row r="2174" spans="1:12" x14ac:dyDescent="0.25">
      <c r="A2174" s="1">
        <v>42060</v>
      </c>
      <c r="B2174" s="2">
        <f t="shared" si="103"/>
        <v>2015</v>
      </c>
      <c r="C2174" s="2">
        <f t="shared" si="101"/>
        <v>2</v>
      </c>
      <c r="D2174" t="s">
        <v>1785</v>
      </c>
      <c r="E2174" t="s">
        <v>434</v>
      </c>
      <c r="F2174" t="s">
        <v>11</v>
      </c>
      <c r="G2174" t="s">
        <v>12</v>
      </c>
      <c r="H2174" t="s">
        <v>1924</v>
      </c>
      <c r="I2174">
        <v>22.72</v>
      </c>
      <c r="J2174">
        <v>4</v>
      </c>
      <c r="K2174">
        <v>10.220000000000001</v>
      </c>
      <c r="L2174" t="str">
        <f t="shared" si="102"/>
        <v>Yes</v>
      </c>
    </row>
    <row r="2175" spans="1:12" x14ac:dyDescent="0.25">
      <c r="A2175" s="1">
        <v>42062</v>
      </c>
      <c r="B2175" s="2">
        <f t="shared" si="103"/>
        <v>2015</v>
      </c>
      <c r="C2175" s="2">
        <f t="shared" si="101"/>
        <v>2</v>
      </c>
      <c r="D2175" t="s">
        <v>1517</v>
      </c>
      <c r="E2175" t="s">
        <v>23</v>
      </c>
      <c r="F2175" t="s">
        <v>11</v>
      </c>
      <c r="G2175" t="s">
        <v>20</v>
      </c>
      <c r="H2175" t="s">
        <v>150</v>
      </c>
      <c r="I2175">
        <v>4.42</v>
      </c>
      <c r="J2175">
        <v>3</v>
      </c>
      <c r="K2175">
        <v>-3.39</v>
      </c>
      <c r="L2175" t="str">
        <f t="shared" si="102"/>
        <v>No</v>
      </c>
    </row>
    <row r="2176" spans="1:12" x14ac:dyDescent="0.25">
      <c r="A2176" s="1">
        <v>42062</v>
      </c>
      <c r="B2176" s="2">
        <f t="shared" si="103"/>
        <v>2015</v>
      </c>
      <c r="C2176" s="2">
        <f t="shared" si="101"/>
        <v>2</v>
      </c>
      <c r="D2176" t="s">
        <v>1517</v>
      </c>
      <c r="E2176" t="s">
        <v>23</v>
      </c>
      <c r="F2176" t="s">
        <v>11</v>
      </c>
      <c r="G2176" t="s">
        <v>24</v>
      </c>
      <c r="H2176" t="s">
        <v>1844</v>
      </c>
      <c r="I2176">
        <v>16.03</v>
      </c>
      <c r="J2176">
        <v>6</v>
      </c>
      <c r="K2176">
        <v>2.2000000000000002</v>
      </c>
      <c r="L2176" t="str">
        <f t="shared" si="102"/>
        <v>Yes</v>
      </c>
    </row>
    <row r="2177" spans="1:12" x14ac:dyDescent="0.25">
      <c r="A2177" s="1">
        <v>42062</v>
      </c>
      <c r="B2177" s="2">
        <f t="shared" si="103"/>
        <v>2015</v>
      </c>
      <c r="C2177" s="2">
        <f t="shared" si="101"/>
        <v>2</v>
      </c>
      <c r="D2177" t="s">
        <v>1417</v>
      </c>
      <c r="E2177" t="s">
        <v>1529</v>
      </c>
      <c r="F2177" t="s">
        <v>39</v>
      </c>
      <c r="G2177" t="s">
        <v>40</v>
      </c>
      <c r="H2177" t="s">
        <v>1925</v>
      </c>
      <c r="I2177">
        <v>105.98</v>
      </c>
      <c r="J2177">
        <v>2</v>
      </c>
      <c r="K2177">
        <v>1.06</v>
      </c>
      <c r="L2177" t="str">
        <f t="shared" si="102"/>
        <v>Yes</v>
      </c>
    </row>
    <row r="2178" spans="1:12" x14ac:dyDescent="0.25">
      <c r="A2178" s="1">
        <v>42062</v>
      </c>
      <c r="B2178" s="2">
        <f t="shared" si="103"/>
        <v>2015</v>
      </c>
      <c r="C2178" s="2">
        <f t="shared" ref="C2178:C2241" si="104">MONTH(A2178)</f>
        <v>2</v>
      </c>
      <c r="D2178" t="s">
        <v>1417</v>
      </c>
      <c r="E2178" t="s">
        <v>1529</v>
      </c>
      <c r="F2178" t="s">
        <v>34</v>
      </c>
      <c r="G2178" t="s">
        <v>145</v>
      </c>
      <c r="H2178" t="s">
        <v>968</v>
      </c>
      <c r="I2178">
        <v>493.92</v>
      </c>
      <c r="J2178">
        <v>7</v>
      </c>
      <c r="K2178">
        <v>-28.22</v>
      </c>
      <c r="L2178" t="str">
        <f t="shared" ref="L2178:L2241" si="105">IF(K2178=0,"Break-Even",IF(K2178&gt;0,"Yes","No"))</f>
        <v>No</v>
      </c>
    </row>
    <row r="2179" spans="1:12" x14ac:dyDescent="0.25">
      <c r="A2179" s="1">
        <v>42062</v>
      </c>
      <c r="B2179" s="2">
        <f t="shared" si="103"/>
        <v>2015</v>
      </c>
      <c r="C2179" s="2">
        <f t="shared" si="104"/>
        <v>2</v>
      </c>
      <c r="D2179" t="s">
        <v>1926</v>
      </c>
      <c r="E2179" t="s">
        <v>164</v>
      </c>
      <c r="F2179" t="s">
        <v>39</v>
      </c>
      <c r="G2179" t="s">
        <v>52</v>
      </c>
      <c r="H2179" t="s">
        <v>1007</v>
      </c>
      <c r="I2179">
        <v>538.91999999999996</v>
      </c>
      <c r="J2179">
        <v>9</v>
      </c>
      <c r="K2179">
        <v>80.84</v>
      </c>
      <c r="L2179" t="str">
        <f t="shared" si="105"/>
        <v>Yes</v>
      </c>
    </row>
    <row r="2180" spans="1:12" x14ac:dyDescent="0.25">
      <c r="A2180" s="1">
        <v>42063</v>
      </c>
      <c r="B2180" s="2">
        <f t="shared" si="103"/>
        <v>2015</v>
      </c>
      <c r="C2180" s="2">
        <f t="shared" si="104"/>
        <v>2</v>
      </c>
      <c r="D2180" t="s">
        <v>1055</v>
      </c>
      <c r="E2180" t="s">
        <v>120</v>
      </c>
      <c r="F2180" t="s">
        <v>34</v>
      </c>
      <c r="G2180" t="s">
        <v>35</v>
      </c>
      <c r="H2180" t="s">
        <v>1819</v>
      </c>
      <c r="I2180">
        <v>161.57</v>
      </c>
      <c r="J2180">
        <v>2</v>
      </c>
      <c r="K2180">
        <v>-28.27</v>
      </c>
      <c r="L2180" t="str">
        <f t="shared" si="105"/>
        <v>No</v>
      </c>
    </row>
    <row r="2181" spans="1:12" x14ac:dyDescent="0.25">
      <c r="A2181" s="1">
        <v>42063</v>
      </c>
      <c r="B2181" s="2">
        <f t="shared" si="103"/>
        <v>2015</v>
      </c>
      <c r="C2181" s="2">
        <f t="shared" si="104"/>
        <v>2</v>
      </c>
      <c r="D2181" t="s">
        <v>1055</v>
      </c>
      <c r="E2181" t="s">
        <v>120</v>
      </c>
      <c r="F2181" t="s">
        <v>34</v>
      </c>
      <c r="G2181" t="s">
        <v>35</v>
      </c>
      <c r="H2181" t="s">
        <v>265</v>
      </c>
      <c r="I2181">
        <v>389.7</v>
      </c>
      <c r="J2181">
        <v>8</v>
      </c>
      <c r="K2181">
        <v>43.84</v>
      </c>
      <c r="L2181" t="str">
        <f t="shared" si="105"/>
        <v>Yes</v>
      </c>
    </row>
    <row r="2182" spans="1:12" x14ac:dyDescent="0.25">
      <c r="A2182" s="1">
        <v>42064</v>
      </c>
      <c r="B2182" s="2">
        <f t="shared" si="103"/>
        <v>2015</v>
      </c>
      <c r="C2182" s="2">
        <f t="shared" si="104"/>
        <v>3</v>
      </c>
      <c r="D2182" t="s">
        <v>1502</v>
      </c>
      <c r="E2182" t="s">
        <v>10</v>
      </c>
      <c r="F2182" t="s">
        <v>11</v>
      </c>
      <c r="G2182" t="s">
        <v>12</v>
      </c>
      <c r="H2182" t="s">
        <v>1096</v>
      </c>
      <c r="I2182">
        <v>10.37</v>
      </c>
      <c r="J2182">
        <v>2</v>
      </c>
      <c r="K2182">
        <v>3.63</v>
      </c>
      <c r="L2182" t="str">
        <f t="shared" si="105"/>
        <v>Yes</v>
      </c>
    </row>
    <row r="2183" spans="1:12" x14ac:dyDescent="0.25">
      <c r="A2183" s="1">
        <v>42064</v>
      </c>
      <c r="B2183" s="2">
        <f t="shared" si="103"/>
        <v>2015</v>
      </c>
      <c r="C2183" s="2">
        <f t="shared" si="104"/>
        <v>3</v>
      </c>
      <c r="D2183" t="s">
        <v>1885</v>
      </c>
      <c r="E2183" t="s">
        <v>10</v>
      </c>
      <c r="F2183" t="s">
        <v>39</v>
      </c>
      <c r="G2183" t="s">
        <v>52</v>
      </c>
      <c r="H2183" t="s">
        <v>1849</v>
      </c>
      <c r="I2183">
        <v>398.4</v>
      </c>
      <c r="J2183">
        <v>5</v>
      </c>
      <c r="K2183">
        <v>84.66</v>
      </c>
      <c r="L2183" t="str">
        <f t="shared" si="105"/>
        <v>Yes</v>
      </c>
    </row>
    <row r="2184" spans="1:12" x14ac:dyDescent="0.25">
      <c r="A2184" s="1">
        <v>42064</v>
      </c>
      <c r="B2184" s="2">
        <f t="shared" si="103"/>
        <v>2015</v>
      </c>
      <c r="C2184" s="2">
        <f t="shared" si="104"/>
        <v>3</v>
      </c>
      <c r="D2184" t="s">
        <v>1885</v>
      </c>
      <c r="E2184" t="s">
        <v>10</v>
      </c>
      <c r="F2184" t="s">
        <v>11</v>
      </c>
      <c r="G2184" t="s">
        <v>24</v>
      </c>
      <c r="H2184" t="s">
        <v>706</v>
      </c>
      <c r="I2184">
        <v>7.06</v>
      </c>
      <c r="J2184">
        <v>3</v>
      </c>
      <c r="K2184">
        <v>0.79</v>
      </c>
      <c r="L2184" t="str">
        <f t="shared" si="105"/>
        <v>Yes</v>
      </c>
    </row>
    <row r="2185" spans="1:12" x14ac:dyDescent="0.25">
      <c r="A2185" s="1">
        <v>42064</v>
      </c>
      <c r="B2185" s="2">
        <f t="shared" si="103"/>
        <v>2015</v>
      </c>
      <c r="C2185" s="2">
        <f t="shared" si="104"/>
        <v>3</v>
      </c>
      <c r="D2185" t="s">
        <v>1885</v>
      </c>
      <c r="E2185" t="s">
        <v>10</v>
      </c>
      <c r="F2185" t="s">
        <v>34</v>
      </c>
      <c r="G2185" t="s">
        <v>74</v>
      </c>
      <c r="H2185" t="s">
        <v>777</v>
      </c>
      <c r="I2185">
        <v>1352.4</v>
      </c>
      <c r="J2185">
        <v>9</v>
      </c>
      <c r="K2185">
        <v>-437.54</v>
      </c>
      <c r="L2185" t="str">
        <f t="shared" si="105"/>
        <v>No</v>
      </c>
    </row>
    <row r="2186" spans="1:12" x14ac:dyDescent="0.25">
      <c r="A2186" s="1">
        <v>42065</v>
      </c>
      <c r="B2186" s="2">
        <f t="shared" si="103"/>
        <v>2015</v>
      </c>
      <c r="C2186" s="2">
        <f t="shared" si="104"/>
        <v>3</v>
      </c>
      <c r="D2186" t="s">
        <v>554</v>
      </c>
      <c r="E2186" t="s">
        <v>996</v>
      </c>
      <c r="F2186" t="s">
        <v>34</v>
      </c>
      <c r="G2186" t="s">
        <v>47</v>
      </c>
      <c r="H2186" t="s">
        <v>1906</v>
      </c>
      <c r="I2186">
        <v>28.4</v>
      </c>
      <c r="J2186">
        <v>2</v>
      </c>
      <c r="K2186">
        <v>11.08</v>
      </c>
      <c r="L2186" t="str">
        <f t="shared" si="105"/>
        <v>Yes</v>
      </c>
    </row>
    <row r="2187" spans="1:12" x14ac:dyDescent="0.25">
      <c r="A2187" s="1">
        <v>42065</v>
      </c>
      <c r="B2187" s="2">
        <f t="shared" si="103"/>
        <v>2015</v>
      </c>
      <c r="C2187" s="2">
        <f t="shared" si="104"/>
        <v>3</v>
      </c>
      <c r="D2187" t="s">
        <v>554</v>
      </c>
      <c r="E2187" t="s">
        <v>996</v>
      </c>
      <c r="F2187" t="s">
        <v>39</v>
      </c>
      <c r="G2187" t="s">
        <v>52</v>
      </c>
      <c r="H2187" t="s">
        <v>426</v>
      </c>
      <c r="I2187">
        <v>149.97</v>
      </c>
      <c r="J2187">
        <v>3</v>
      </c>
      <c r="K2187">
        <v>50.99</v>
      </c>
      <c r="L2187" t="str">
        <f t="shared" si="105"/>
        <v>Yes</v>
      </c>
    </row>
    <row r="2188" spans="1:12" x14ac:dyDescent="0.25">
      <c r="A2188" s="1">
        <v>42065</v>
      </c>
      <c r="B2188" s="2">
        <f t="shared" ref="B2188:B2251" si="106">YEAR(A2188)</f>
        <v>2015</v>
      </c>
      <c r="C2188" s="2">
        <f t="shared" si="104"/>
        <v>3</v>
      </c>
      <c r="D2188" t="s">
        <v>1907</v>
      </c>
      <c r="E2188" t="s">
        <v>27</v>
      </c>
      <c r="F2188" t="s">
        <v>34</v>
      </c>
      <c r="G2188" t="s">
        <v>47</v>
      </c>
      <c r="H2188" t="s">
        <v>1908</v>
      </c>
      <c r="I2188">
        <v>136.91999999999999</v>
      </c>
      <c r="J2188">
        <v>4</v>
      </c>
      <c r="K2188">
        <v>41.08</v>
      </c>
      <c r="L2188" t="str">
        <f t="shared" si="105"/>
        <v>Yes</v>
      </c>
    </row>
    <row r="2189" spans="1:12" x14ac:dyDescent="0.25">
      <c r="A2189" s="1">
        <v>42065</v>
      </c>
      <c r="B2189" s="2">
        <f t="shared" si="106"/>
        <v>2015</v>
      </c>
      <c r="C2189" s="2">
        <f t="shared" si="104"/>
        <v>3</v>
      </c>
      <c r="D2189" t="s">
        <v>1538</v>
      </c>
      <c r="E2189" t="s">
        <v>296</v>
      </c>
      <c r="F2189" t="s">
        <v>11</v>
      </c>
      <c r="G2189" t="s">
        <v>20</v>
      </c>
      <c r="H2189" t="s">
        <v>1197</v>
      </c>
      <c r="I2189">
        <v>12.14</v>
      </c>
      <c r="J2189">
        <v>3</v>
      </c>
      <c r="K2189">
        <v>4.0999999999999996</v>
      </c>
      <c r="L2189" t="str">
        <f t="shared" si="105"/>
        <v>Yes</v>
      </c>
    </row>
    <row r="2190" spans="1:12" x14ac:dyDescent="0.25">
      <c r="A2190" s="1">
        <v>42065</v>
      </c>
      <c r="B2190" s="2">
        <f t="shared" si="106"/>
        <v>2015</v>
      </c>
      <c r="C2190" s="2">
        <f t="shared" si="104"/>
        <v>3</v>
      </c>
      <c r="D2190" t="s">
        <v>809</v>
      </c>
      <c r="E2190" t="s">
        <v>30</v>
      </c>
      <c r="F2190" t="s">
        <v>11</v>
      </c>
      <c r="G2190" t="s">
        <v>63</v>
      </c>
      <c r="H2190" t="s">
        <v>64</v>
      </c>
      <c r="I2190">
        <v>74.52</v>
      </c>
      <c r="J2190">
        <v>9</v>
      </c>
      <c r="K2190">
        <v>35.020000000000003</v>
      </c>
      <c r="L2190" t="str">
        <f t="shared" si="105"/>
        <v>Yes</v>
      </c>
    </row>
    <row r="2191" spans="1:12" x14ac:dyDescent="0.25">
      <c r="A2191" s="1">
        <v>42065</v>
      </c>
      <c r="B2191" s="2">
        <f t="shared" si="106"/>
        <v>2015</v>
      </c>
      <c r="C2191" s="2">
        <f t="shared" si="104"/>
        <v>3</v>
      </c>
      <c r="D2191" t="s">
        <v>671</v>
      </c>
      <c r="E2191" t="s">
        <v>149</v>
      </c>
      <c r="F2191" t="s">
        <v>34</v>
      </c>
      <c r="G2191" t="s">
        <v>35</v>
      </c>
      <c r="H2191" t="s">
        <v>1876</v>
      </c>
      <c r="I2191">
        <v>90.88</v>
      </c>
      <c r="J2191">
        <v>1</v>
      </c>
      <c r="K2191">
        <v>15.15</v>
      </c>
      <c r="L2191" t="str">
        <f t="shared" si="105"/>
        <v>Yes</v>
      </c>
    </row>
    <row r="2192" spans="1:12" x14ac:dyDescent="0.25">
      <c r="A2192" s="1">
        <v>42068</v>
      </c>
      <c r="B2192" s="2">
        <f t="shared" si="106"/>
        <v>2015</v>
      </c>
      <c r="C2192" s="2">
        <f t="shared" si="104"/>
        <v>3</v>
      </c>
      <c r="D2192" t="s">
        <v>2057</v>
      </c>
      <c r="E2192" t="s">
        <v>27</v>
      </c>
      <c r="F2192" t="s">
        <v>34</v>
      </c>
      <c r="G2192" t="s">
        <v>47</v>
      </c>
      <c r="H2192" t="s">
        <v>190</v>
      </c>
      <c r="I2192">
        <v>665.88</v>
      </c>
      <c r="J2192">
        <v>6</v>
      </c>
      <c r="K2192">
        <v>106.54</v>
      </c>
      <c r="L2192" t="str">
        <f t="shared" si="105"/>
        <v>Yes</v>
      </c>
    </row>
    <row r="2193" spans="1:12" x14ac:dyDescent="0.25">
      <c r="A2193" s="1">
        <v>42068</v>
      </c>
      <c r="B2193" s="2">
        <f t="shared" si="106"/>
        <v>2015</v>
      </c>
      <c r="C2193" s="2">
        <f t="shared" si="104"/>
        <v>3</v>
      </c>
      <c r="D2193" t="s">
        <v>523</v>
      </c>
      <c r="E2193" t="s">
        <v>23</v>
      </c>
      <c r="F2193" t="s">
        <v>11</v>
      </c>
      <c r="G2193" t="s">
        <v>24</v>
      </c>
      <c r="H2193" t="s">
        <v>2058</v>
      </c>
      <c r="I2193">
        <v>59.9</v>
      </c>
      <c r="J2193">
        <v>2</v>
      </c>
      <c r="K2193">
        <v>14.23</v>
      </c>
      <c r="L2193" t="str">
        <f t="shared" si="105"/>
        <v>Yes</v>
      </c>
    </row>
    <row r="2194" spans="1:12" x14ac:dyDescent="0.25">
      <c r="A2194" s="1">
        <v>42068</v>
      </c>
      <c r="B2194" s="2">
        <f t="shared" si="106"/>
        <v>2015</v>
      </c>
      <c r="C2194" s="2">
        <f t="shared" si="104"/>
        <v>3</v>
      </c>
      <c r="D2194" t="s">
        <v>523</v>
      </c>
      <c r="E2194" t="s">
        <v>23</v>
      </c>
      <c r="F2194" t="s">
        <v>11</v>
      </c>
      <c r="G2194" t="s">
        <v>92</v>
      </c>
      <c r="H2194" t="s">
        <v>2059</v>
      </c>
      <c r="I2194">
        <v>23.7</v>
      </c>
      <c r="J2194">
        <v>2</v>
      </c>
      <c r="K2194">
        <v>6.52</v>
      </c>
      <c r="L2194" t="str">
        <f t="shared" si="105"/>
        <v>Yes</v>
      </c>
    </row>
    <row r="2195" spans="1:12" x14ac:dyDescent="0.25">
      <c r="A2195" s="1">
        <v>42068</v>
      </c>
      <c r="B2195" s="2">
        <f t="shared" si="106"/>
        <v>2015</v>
      </c>
      <c r="C2195" s="2">
        <f t="shared" si="104"/>
        <v>3</v>
      </c>
      <c r="D2195" t="s">
        <v>523</v>
      </c>
      <c r="E2195" t="s">
        <v>23</v>
      </c>
      <c r="F2195" t="s">
        <v>11</v>
      </c>
      <c r="G2195" t="s">
        <v>12</v>
      </c>
      <c r="H2195" t="s">
        <v>981</v>
      </c>
      <c r="I2195">
        <v>7.97</v>
      </c>
      <c r="J2195">
        <v>2</v>
      </c>
      <c r="K2195">
        <v>2.89</v>
      </c>
      <c r="L2195" t="str">
        <f t="shared" si="105"/>
        <v>Yes</v>
      </c>
    </row>
    <row r="2196" spans="1:12" x14ac:dyDescent="0.25">
      <c r="A2196" s="1">
        <v>42068</v>
      </c>
      <c r="B2196" s="2">
        <f t="shared" si="106"/>
        <v>2015</v>
      </c>
      <c r="C2196" s="2">
        <f t="shared" si="104"/>
        <v>3</v>
      </c>
      <c r="D2196" t="s">
        <v>523</v>
      </c>
      <c r="E2196" t="s">
        <v>23</v>
      </c>
      <c r="F2196" t="s">
        <v>11</v>
      </c>
      <c r="G2196" t="s">
        <v>92</v>
      </c>
      <c r="H2196" t="s">
        <v>1050</v>
      </c>
      <c r="I2196">
        <v>18.2</v>
      </c>
      <c r="J2196">
        <v>7</v>
      </c>
      <c r="K2196">
        <v>2.0499999999999998</v>
      </c>
      <c r="L2196" t="str">
        <f t="shared" si="105"/>
        <v>Yes</v>
      </c>
    </row>
    <row r="2197" spans="1:12" x14ac:dyDescent="0.25">
      <c r="A2197" s="1">
        <v>42068</v>
      </c>
      <c r="B2197" s="2">
        <f t="shared" si="106"/>
        <v>2015</v>
      </c>
      <c r="C2197" s="2">
        <f t="shared" si="104"/>
        <v>3</v>
      </c>
      <c r="D2197" t="s">
        <v>523</v>
      </c>
      <c r="E2197" t="s">
        <v>23</v>
      </c>
      <c r="F2197" t="s">
        <v>39</v>
      </c>
      <c r="G2197" t="s">
        <v>52</v>
      </c>
      <c r="H2197" t="s">
        <v>1284</v>
      </c>
      <c r="I2197">
        <v>27.55</v>
      </c>
      <c r="J2197">
        <v>3</v>
      </c>
      <c r="K2197">
        <v>-0.34</v>
      </c>
      <c r="L2197" t="str">
        <f t="shared" si="105"/>
        <v>No</v>
      </c>
    </row>
    <row r="2198" spans="1:12" x14ac:dyDescent="0.25">
      <c r="A2198" s="1">
        <v>42068</v>
      </c>
      <c r="B2198" s="2">
        <f t="shared" si="106"/>
        <v>2015</v>
      </c>
      <c r="C2198" s="2">
        <f t="shared" si="104"/>
        <v>3</v>
      </c>
      <c r="D2198" t="s">
        <v>523</v>
      </c>
      <c r="E2198" t="s">
        <v>23</v>
      </c>
      <c r="F2198" t="s">
        <v>34</v>
      </c>
      <c r="G2198" t="s">
        <v>35</v>
      </c>
      <c r="H2198" t="s">
        <v>430</v>
      </c>
      <c r="I2198">
        <v>844.12</v>
      </c>
      <c r="J2198">
        <v>6</v>
      </c>
      <c r="K2198">
        <v>-36.18</v>
      </c>
      <c r="L2198" t="str">
        <f t="shared" si="105"/>
        <v>No</v>
      </c>
    </row>
    <row r="2199" spans="1:12" x14ac:dyDescent="0.25">
      <c r="A2199" s="1">
        <v>42068</v>
      </c>
      <c r="B2199" s="2">
        <f t="shared" si="106"/>
        <v>2015</v>
      </c>
      <c r="C2199" s="2">
        <f t="shared" si="104"/>
        <v>3</v>
      </c>
      <c r="D2199" t="s">
        <v>523</v>
      </c>
      <c r="E2199" t="s">
        <v>23</v>
      </c>
      <c r="F2199" t="s">
        <v>11</v>
      </c>
      <c r="G2199" t="s">
        <v>18</v>
      </c>
      <c r="H2199" t="s">
        <v>909</v>
      </c>
      <c r="I2199">
        <v>76.75</v>
      </c>
      <c r="J2199">
        <v>3</v>
      </c>
      <c r="K2199">
        <v>-9.59</v>
      </c>
      <c r="L2199" t="str">
        <f t="shared" si="105"/>
        <v>No</v>
      </c>
    </row>
    <row r="2200" spans="1:12" x14ac:dyDescent="0.25">
      <c r="A2200" s="1">
        <v>42068</v>
      </c>
      <c r="B2200" s="2">
        <f t="shared" si="106"/>
        <v>2015</v>
      </c>
      <c r="C2200" s="2">
        <f t="shared" si="104"/>
        <v>3</v>
      </c>
      <c r="D2200" t="s">
        <v>2060</v>
      </c>
      <c r="E2200" t="s">
        <v>27</v>
      </c>
      <c r="F2200" t="s">
        <v>11</v>
      </c>
      <c r="G2200" t="s">
        <v>24</v>
      </c>
      <c r="H2200" t="s">
        <v>706</v>
      </c>
      <c r="I2200">
        <v>8.82</v>
      </c>
      <c r="J2200">
        <v>3</v>
      </c>
      <c r="K2200">
        <v>2.56</v>
      </c>
      <c r="L2200" t="str">
        <f t="shared" si="105"/>
        <v>Yes</v>
      </c>
    </row>
    <row r="2201" spans="1:12" x14ac:dyDescent="0.25">
      <c r="A2201" s="1">
        <v>42068</v>
      </c>
      <c r="B2201" s="2">
        <f t="shared" si="106"/>
        <v>2015</v>
      </c>
      <c r="C2201" s="2">
        <f t="shared" si="104"/>
        <v>3</v>
      </c>
      <c r="D2201" t="s">
        <v>2060</v>
      </c>
      <c r="E2201" t="s">
        <v>27</v>
      </c>
      <c r="F2201" t="s">
        <v>11</v>
      </c>
      <c r="G2201" t="s">
        <v>20</v>
      </c>
      <c r="H2201" t="s">
        <v>2061</v>
      </c>
      <c r="I2201">
        <v>62.5</v>
      </c>
      <c r="J2201">
        <v>2</v>
      </c>
      <c r="K2201">
        <v>21.87</v>
      </c>
      <c r="L2201" t="str">
        <f t="shared" si="105"/>
        <v>Yes</v>
      </c>
    </row>
    <row r="2202" spans="1:12" x14ac:dyDescent="0.25">
      <c r="A2202" s="1">
        <v>42068</v>
      </c>
      <c r="B2202" s="2">
        <f t="shared" si="106"/>
        <v>2015</v>
      </c>
      <c r="C2202" s="2">
        <f t="shared" si="104"/>
        <v>3</v>
      </c>
      <c r="D2202" t="s">
        <v>2060</v>
      </c>
      <c r="E2202" t="s">
        <v>27</v>
      </c>
      <c r="F2202" t="s">
        <v>39</v>
      </c>
      <c r="G2202" t="s">
        <v>52</v>
      </c>
      <c r="H2202" t="s">
        <v>1134</v>
      </c>
      <c r="I2202">
        <v>339.96</v>
      </c>
      <c r="J2202">
        <v>4</v>
      </c>
      <c r="K2202">
        <v>122.39</v>
      </c>
      <c r="L2202" t="str">
        <f t="shared" si="105"/>
        <v>Yes</v>
      </c>
    </row>
    <row r="2203" spans="1:12" x14ac:dyDescent="0.25">
      <c r="A2203" s="1">
        <v>42068</v>
      </c>
      <c r="B2203" s="2">
        <f t="shared" si="106"/>
        <v>2015</v>
      </c>
      <c r="C2203" s="2">
        <f t="shared" si="104"/>
        <v>3</v>
      </c>
      <c r="D2203" t="s">
        <v>2060</v>
      </c>
      <c r="E2203" t="s">
        <v>27</v>
      </c>
      <c r="F2203" t="s">
        <v>11</v>
      </c>
      <c r="G2203" t="s">
        <v>20</v>
      </c>
      <c r="H2203" t="s">
        <v>88</v>
      </c>
      <c r="I2203">
        <v>49.57</v>
      </c>
      <c r="J2203">
        <v>2</v>
      </c>
      <c r="K2203">
        <v>17.350000000000001</v>
      </c>
      <c r="L2203" t="str">
        <f t="shared" si="105"/>
        <v>Yes</v>
      </c>
    </row>
    <row r="2204" spans="1:12" x14ac:dyDescent="0.25">
      <c r="A2204" s="1">
        <v>42068</v>
      </c>
      <c r="B2204" s="2">
        <f t="shared" si="106"/>
        <v>2015</v>
      </c>
      <c r="C2204" s="2">
        <f t="shared" si="104"/>
        <v>3</v>
      </c>
      <c r="D2204" t="s">
        <v>545</v>
      </c>
      <c r="E2204" t="s">
        <v>27</v>
      </c>
      <c r="F2204" t="s">
        <v>11</v>
      </c>
      <c r="G2204" t="s">
        <v>20</v>
      </c>
      <c r="H2204" t="s">
        <v>1370</v>
      </c>
      <c r="I2204">
        <v>13.85</v>
      </c>
      <c r="J2204">
        <v>3</v>
      </c>
      <c r="K2204">
        <v>5.19</v>
      </c>
      <c r="L2204" t="str">
        <f t="shared" si="105"/>
        <v>Yes</v>
      </c>
    </row>
    <row r="2205" spans="1:12" x14ac:dyDescent="0.25">
      <c r="A2205" s="1">
        <v>42070</v>
      </c>
      <c r="B2205" s="2">
        <f t="shared" si="106"/>
        <v>2015</v>
      </c>
      <c r="C2205" s="2">
        <f t="shared" si="104"/>
        <v>3</v>
      </c>
      <c r="D2205" t="s">
        <v>2138</v>
      </c>
      <c r="E2205" t="s">
        <v>33</v>
      </c>
      <c r="F2205" t="s">
        <v>34</v>
      </c>
      <c r="G2205" t="s">
        <v>35</v>
      </c>
      <c r="H2205" t="s">
        <v>2139</v>
      </c>
      <c r="I2205">
        <v>70.98</v>
      </c>
      <c r="J2205">
        <v>1</v>
      </c>
      <c r="K2205">
        <v>4.97</v>
      </c>
      <c r="L2205" t="str">
        <f t="shared" si="105"/>
        <v>Yes</v>
      </c>
    </row>
    <row r="2206" spans="1:12" x14ac:dyDescent="0.25">
      <c r="A2206" s="1">
        <v>42070</v>
      </c>
      <c r="B2206" s="2">
        <f t="shared" si="106"/>
        <v>2015</v>
      </c>
      <c r="C2206" s="2">
        <f t="shared" si="104"/>
        <v>3</v>
      </c>
      <c r="D2206" t="s">
        <v>2138</v>
      </c>
      <c r="E2206" t="s">
        <v>33</v>
      </c>
      <c r="F2206" t="s">
        <v>11</v>
      </c>
      <c r="G2206" t="s">
        <v>16</v>
      </c>
      <c r="H2206" t="s">
        <v>814</v>
      </c>
      <c r="I2206">
        <v>294.93</v>
      </c>
      <c r="J2206">
        <v>3</v>
      </c>
      <c r="K2206">
        <v>144.52000000000001</v>
      </c>
      <c r="L2206" t="str">
        <f t="shared" si="105"/>
        <v>Yes</v>
      </c>
    </row>
    <row r="2207" spans="1:12" x14ac:dyDescent="0.25">
      <c r="A2207" s="1">
        <v>42070</v>
      </c>
      <c r="B2207" s="2">
        <f t="shared" si="106"/>
        <v>2015</v>
      </c>
      <c r="C2207" s="2">
        <f t="shared" si="104"/>
        <v>3</v>
      </c>
      <c r="D2207" t="s">
        <v>1544</v>
      </c>
      <c r="E2207" t="s">
        <v>23</v>
      </c>
      <c r="F2207" t="s">
        <v>34</v>
      </c>
      <c r="G2207" t="s">
        <v>47</v>
      </c>
      <c r="H2207" t="s">
        <v>2140</v>
      </c>
      <c r="I2207">
        <v>168.46</v>
      </c>
      <c r="J2207">
        <v>2</v>
      </c>
      <c r="K2207">
        <v>-29.48</v>
      </c>
      <c r="L2207" t="str">
        <f t="shared" si="105"/>
        <v>No</v>
      </c>
    </row>
    <row r="2208" spans="1:12" x14ac:dyDescent="0.25">
      <c r="A2208" s="1">
        <v>42070</v>
      </c>
      <c r="B2208" s="2">
        <f t="shared" si="106"/>
        <v>2015</v>
      </c>
      <c r="C2208" s="2">
        <f t="shared" si="104"/>
        <v>3</v>
      </c>
      <c r="D2208" t="s">
        <v>1544</v>
      </c>
      <c r="E2208" t="s">
        <v>23</v>
      </c>
      <c r="F2208" t="s">
        <v>11</v>
      </c>
      <c r="G2208" t="s">
        <v>12</v>
      </c>
      <c r="H2208" t="s">
        <v>2141</v>
      </c>
      <c r="I2208">
        <v>6.72</v>
      </c>
      <c r="J2208">
        <v>2</v>
      </c>
      <c r="K2208">
        <v>2.44</v>
      </c>
      <c r="L2208" t="str">
        <f t="shared" si="105"/>
        <v>Yes</v>
      </c>
    </row>
    <row r="2209" spans="1:12" x14ac:dyDescent="0.25">
      <c r="A2209" s="1">
        <v>42070</v>
      </c>
      <c r="B2209" s="2">
        <f t="shared" si="106"/>
        <v>2015</v>
      </c>
      <c r="C2209" s="2">
        <f t="shared" si="104"/>
        <v>3</v>
      </c>
      <c r="D2209" t="s">
        <v>1544</v>
      </c>
      <c r="E2209" t="s">
        <v>23</v>
      </c>
      <c r="F2209" t="s">
        <v>34</v>
      </c>
      <c r="G2209" t="s">
        <v>47</v>
      </c>
      <c r="H2209" t="s">
        <v>2142</v>
      </c>
      <c r="I2209">
        <v>282.89</v>
      </c>
      <c r="J2209">
        <v>9</v>
      </c>
      <c r="K2209">
        <v>56.58</v>
      </c>
      <c r="L2209" t="str">
        <f t="shared" si="105"/>
        <v>Yes</v>
      </c>
    </row>
    <row r="2210" spans="1:12" x14ac:dyDescent="0.25">
      <c r="A2210" s="1">
        <v>42072</v>
      </c>
      <c r="B2210" s="2">
        <f t="shared" si="106"/>
        <v>2015</v>
      </c>
      <c r="C2210" s="2">
        <f t="shared" si="104"/>
        <v>3</v>
      </c>
      <c r="D2210" t="s">
        <v>1655</v>
      </c>
      <c r="E2210" t="s">
        <v>245</v>
      </c>
      <c r="F2210" t="s">
        <v>11</v>
      </c>
      <c r="G2210" t="s">
        <v>63</v>
      </c>
      <c r="H2210" t="s">
        <v>2072</v>
      </c>
      <c r="I2210">
        <v>200.98</v>
      </c>
      <c r="J2210">
        <v>7</v>
      </c>
      <c r="K2210">
        <v>62.81</v>
      </c>
      <c r="L2210" t="str">
        <f t="shared" si="105"/>
        <v>Yes</v>
      </c>
    </row>
    <row r="2211" spans="1:12" x14ac:dyDescent="0.25">
      <c r="A2211" s="1">
        <v>42072</v>
      </c>
      <c r="B2211" s="2">
        <f t="shared" si="106"/>
        <v>2015</v>
      </c>
      <c r="C2211" s="2">
        <f t="shared" si="104"/>
        <v>3</v>
      </c>
      <c r="D2211" t="s">
        <v>403</v>
      </c>
      <c r="E2211" t="s">
        <v>23</v>
      </c>
      <c r="F2211" t="s">
        <v>11</v>
      </c>
      <c r="G2211" t="s">
        <v>18</v>
      </c>
      <c r="H2211" t="s">
        <v>1316</v>
      </c>
      <c r="I2211">
        <v>36.340000000000003</v>
      </c>
      <c r="J2211">
        <v>3</v>
      </c>
      <c r="K2211">
        <v>-7.27</v>
      </c>
      <c r="L2211" t="str">
        <f t="shared" si="105"/>
        <v>No</v>
      </c>
    </row>
    <row r="2212" spans="1:12" x14ac:dyDescent="0.25">
      <c r="A2212" s="1">
        <v>42072</v>
      </c>
      <c r="B2212" s="2">
        <f t="shared" si="106"/>
        <v>2015</v>
      </c>
      <c r="C2212" s="2">
        <f t="shared" si="104"/>
        <v>3</v>
      </c>
      <c r="D2212" t="s">
        <v>403</v>
      </c>
      <c r="E2212" t="s">
        <v>23</v>
      </c>
      <c r="F2212" t="s">
        <v>11</v>
      </c>
      <c r="G2212" t="s">
        <v>200</v>
      </c>
      <c r="H2212" t="s">
        <v>461</v>
      </c>
      <c r="I2212">
        <v>666.25</v>
      </c>
      <c r="J2212">
        <v>1</v>
      </c>
      <c r="K2212">
        <v>-149.91</v>
      </c>
      <c r="L2212" t="str">
        <f t="shared" si="105"/>
        <v>No</v>
      </c>
    </row>
    <row r="2213" spans="1:12" x14ac:dyDescent="0.25">
      <c r="A2213" s="1">
        <v>42072</v>
      </c>
      <c r="B2213" s="2">
        <f t="shared" si="106"/>
        <v>2015</v>
      </c>
      <c r="C2213" s="2">
        <f t="shared" si="104"/>
        <v>3</v>
      </c>
      <c r="D2213" t="s">
        <v>403</v>
      </c>
      <c r="E2213" t="s">
        <v>23</v>
      </c>
      <c r="F2213" t="s">
        <v>11</v>
      </c>
      <c r="G2213" t="s">
        <v>63</v>
      </c>
      <c r="H2213" t="s">
        <v>1481</v>
      </c>
      <c r="I2213">
        <v>52.51</v>
      </c>
      <c r="J2213">
        <v>6</v>
      </c>
      <c r="K2213">
        <v>19.690000000000001</v>
      </c>
      <c r="L2213" t="str">
        <f t="shared" si="105"/>
        <v>Yes</v>
      </c>
    </row>
    <row r="2214" spans="1:12" x14ac:dyDescent="0.25">
      <c r="A2214" s="1">
        <v>42072</v>
      </c>
      <c r="B2214" s="2">
        <f t="shared" si="106"/>
        <v>2015</v>
      </c>
      <c r="C2214" s="2">
        <f t="shared" si="104"/>
        <v>3</v>
      </c>
      <c r="D2214" t="s">
        <v>2053</v>
      </c>
      <c r="E2214" t="s">
        <v>27</v>
      </c>
      <c r="F2214" t="s">
        <v>11</v>
      </c>
      <c r="G2214" t="s">
        <v>18</v>
      </c>
      <c r="H2214" t="s">
        <v>2219</v>
      </c>
      <c r="I2214">
        <v>31.44</v>
      </c>
      <c r="J2214">
        <v>3</v>
      </c>
      <c r="K2214">
        <v>8.49</v>
      </c>
      <c r="L2214" t="str">
        <f t="shared" si="105"/>
        <v>Yes</v>
      </c>
    </row>
    <row r="2215" spans="1:12" x14ac:dyDescent="0.25">
      <c r="A2215" s="1">
        <v>42072</v>
      </c>
      <c r="B2215" s="2">
        <f t="shared" si="106"/>
        <v>2015</v>
      </c>
      <c r="C2215" s="2">
        <f t="shared" si="104"/>
        <v>3</v>
      </c>
      <c r="D2215" t="s">
        <v>2053</v>
      </c>
      <c r="E2215" t="s">
        <v>27</v>
      </c>
      <c r="F2215" t="s">
        <v>39</v>
      </c>
      <c r="G2215" t="s">
        <v>52</v>
      </c>
      <c r="H2215" t="s">
        <v>1422</v>
      </c>
      <c r="I2215">
        <v>17.899999999999999</v>
      </c>
      <c r="J2215">
        <v>2</v>
      </c>
      <c r="K2215">
        <v>3.4</v>
      </c>
      <c r="L2215" t="str">
        <f t="shared" si="105"/>
        <v>Yes</v>
      </c>
    </row>
    <row r="2216" spans="1:12" x14ac:dyDescent="0.25">
      <c r="A2216" s="1">
        <v>42072</v>
      </c>
      <c r="B2216" s="2">
        <f t="shared" si="106"/>
        <v>2015</v>
      </c>
      <c r="C2216" s="2">
        <f t="shared" si="104"/>
        <v>3</v>
      </c>
      <c r="D2216" t="s">
        <v>2053</v>
      </c>
      <c r="E2216" t="s">
        <v>27</v>
      </c>
      <c r="F2216" t="s">
        <v>39</v>
      </c>
      <c r="G2216" t="s">
        <v>52</v>
      </c>
      <c r="H2216" t="s">
        <v>2034</v>
      </c>
      <c r="I2216">
        <v>129.44999999999999</v>
      </c>
      <c r="J2216">
        <v>5</v>
      </c>
      <c r="K2216">
        <v>46.6</v>
      </c>
      <c r="L2216" t="str">
        <f t="shared" si="105"/>
        <v>Yes</v>
      </c>
    </row>
    <row r="2217" spans="1:12" x14ac:dyDescent="0.25">
      <c r="A2217" s="1">
        <v>42072</v>
      </c>
      <c r="B2217" s="2">
        <f t="shared" si="106"/>
        <v>2015</v>
      </c>
      <c r="C2217" s="2">
        <f t="shared" si="104"/>
        <v>3</v>
      </c>
      <c r="D2217" t="s">
        <v>1295</v>
      </c>
      <c r="E2217" t="s">
        <v>613</v>
      </c>
      <c r="F2217" t="s">
        <v>11</v>
      </c>
      <c r="G2217" t="s">
        <v>92</v>
      </c>
      <c r="H2217" t="s">
        <v>114</v>
      </c>
      <c r="I2217">
        <v>137.62</v>
      </c>
      <c r="J2217">
        <v>2</v>
      </c>
      <c r="K2217">
        <v>60.55</v>
      </c>
      <c r="L2217" t="str">
        <f t="shared" si="105"/>
        <v>Yes</v>
      </c>
    </row>
    <row r="2218" spans="1:12" x14ac:dyDescent="0.25">
      <c r="A2218" s="1">
        <v>42072</v>
      </c>
      <c r="B2218" s="2">
        <f t="shared" si="106"/>
        <v>2015</v>
      </c>
      <c r="C2218" s="2">
        <f t="shared" si="104"/>
        <v>3</v>
      </c>
      <c r="D2218" t="s">
        <v>1295</v>
      </c>
      <c r="E2218" t="s">
        <v>613</v>
      </c>
      <c r="F2218" t="s">
        <v>39</v>
      </c>
      <c r="G2218" t="s">
        <v>40</v>
      </c>
      <c r="H2218" t="s">
        <v>1602</v>
      </c>
      <c r="I2218">
        <v>100.49</v>
      </c>
      <c r="J2218">
        <v>1</v>
      </c>
      <c r="K2218">
        <v>25.12</v>
      </c>
      <c r="L2218" t="str">
        <f t="shared" si="105"/>
        <v>Yes</v>
      </c>
    </row>
    <row r="2219" spans="1:12" x14ac:dyDescent="0.25">
      <c r="A2219" s="1">
        <v>42072</v>
      </c>
      <c r="B2219" s="2">
        <f t="shared" si="106"/>
        <v>2015</v>
      </c>
      <c r="C2219" s="2">
        <f t="shared" si="104"/>
        <v>3</v>
      </c>
      <c r="D2219" t="s">
        <v>1295</v>
      </c>
      <c r="E2219" t="s">
        <v>149</v>
      </c>
      <c r="F2219" t="s">
        <v>11</v>
      </c>
      <c r="G2219" t="s">
        <v>18</v>
      </c>
      <c r="H2219" t="s">
        <v>2148</v>
      </c>
      <c r="I2219">
        <v>120.33</v>
      </c>
      <c r="J2219">
        <v>1</v>
      </c>
      <c r="K2219">
        <v>31.29</v>
      </c>
      <c r="L2219" t="str">
        <f t="shared" si="105"/>
        <v>Yes</v>
      </c>
    </row>
    <row r="2220" spans="1:12" x14ac:dyDescent="0.25">
      <c r="A2220" s="1">
        <v>42072</v>
      </c>
      <c r="B2220" s="2">
        <f t="shared" si="106"/>
        <v>2015</v>
      </c>
      <c r="C2220" s="2">
        <f t="shared" si="104"/>
        <v>3</v>
      </c>
      <c r="D2220" t="s">
        <v>1044</v>
      </c>
      <c r="E2220" t="s">
        <v>27</v>
      </c>
      <c r="F2220" t="s">
        <v>34</v>
      </c>
      <c r="G2220" t="s">
        <v>35</v>
      </c>
      <c r="H2220" t="s">
        <v>964</v>
      </c>
      <c r="I2220">
        <v>129.57</v>
      </c>
      <c r="J2220">
        <v>2</v>
      </c>
      <c r="K2220">
        <v>-12.96</v>
      </c>
      <c r="L2220" t="str">
        <f t="shared" si="105"/>
        <v>No</v>
      </c>
    </row>
    <row r="2221" spans="1:12" x14ac:dyDescent="0.25">
      <c r="A2221" s="1">
        <v>42072</v>
      </c>
      <c r="B2221" s="2">
        <f t="shared" si="106"/>
        <v>2015</v>
      </c>
      <c r="C2221" s="2">
        <f t="shared" si="104"/>
        <v>3</v>
      </c>
      <c r="D2221" t="s">
        <v>1044</v>
      </c>
      <c r="E2221" t="s">
        <v>27</v>
      </c>
      <c r="F2221" t="s">
        <v>11</v>
      </c>
      <c r="G2221" t="s">
        <v>20</v>
      </c>
      <c r="H2221" t="s">
        <v>1386</v>
      </c>
      <c r="I2221">
        <v>6.37</v>
      </c>
      <c r="J2221">
        <v>2</v>
      </c>
      <c r="K2221">
        <v>2.15</v>
      </c>
      <c r="L2221" t="str">
        <f t="shared" si="105"/>
        <v>Yes</v>
      </c>
    </row>
    <row r="2222" spans="1:12" x14ac:dyDescent="0.25">
      <c r="A2222" s="1">
        <v>42072</v>
      </c>
      <c r="B2222" s="2">
        <f t="shared" si="106"/>
        <v>2015</v>
      </c>
      <c r="C2222" s="2">
        <f t="shared" si="104"/>
        <v>3</v>
      </c>
      <c r="D2222" t="s">
        <v>1744</v>
      </c>
      <c r="E2222" t="s">
        <v>95</v>
      </c>
      <c r="F2222" t="s">
        <v>34</v>
      </c>
      <c r="G2222" t="s">
        <v>47</v>
      </c>
      <c r="H2222" t="s">
        <v>2036</v>
      </c>
      <c r="I2222">
        <v>238.15</v>
      </c>
      <c r="J2222">
        <v>3</v>
      </c>
      <c r="K2222">
        <v>89.31</v>
      </c>
      <c r="L2222" t="str">
        <f t="shared" si="105"/>
        <v>Yes</v>
      </c>
    </row>
    <row r="2223" spans="1:12" x14ac:dyDescent="0.25">
      <c r="A2223" s="1">
        <v>42072</v>
      </c>
      <c r="B2223" s="2">
        <f t="shared" si="106"/>
        <v>2015</v>
      </c>
      <c r="C2223" s="2">
        <f t="shared" si="104"/>
        <v>3</v>
      </c>
      <c r="D2223" t="s">
        <v>681</v>
      </c>
      <c r="E2223" t="s">
        <v>110</v>
      </c>
      <c r="F2223" t="s">
        <v>11</v>
      </c>
      <c r="G2223" t="s">
        <v>16</v>
      </c>
      <c r="H2223" t="s">
        <v>393</v>
      </c>
      <c r="I2223">
        <v>7.5</v>
      </c>
      <c r="J2223">
        <v>2</v>
      </c>
      <c r="K2223">
        <v>3.6</v>
      </c>
      <c r="L2223" t="str">
        <f t="shared" si="105"/>
        <v>Yes</v>
      </c>
    </row>
    <row r="2224" spans="1:12" x14ac:dyDescent="0.25">
      <c r="A2224" s="1">
        <v>42073</v>
      </c>
      <c r="B2224" s="2">
        <f t="shared" si="106"/>
        <v>2015</v>
      </c>
      <c r="C2224" s="2">
        <f t="shared" si="104"/>
        <v>3</v>
      </c>
      <c r="D2224" t="s">
        <v>778</v>
      </c>
      <c r="E2224" t="s">
        <v>78</v>
      </c>
      <c r="F2224" t="s">
        <v>11</v>
      </c>
      <c r="G2224" t="s">
        <v>20</v>
      </c>
      <c r="H2224" t="s">
        <v>952</v>
      </c>
      <c r="I2224">
        <v>32.07</v>
      </c>
      <c r="J2224">
        <v>5</v>
      </c>
      <c r="K2224">
        <v>-22.45</v>
      </c>
      <c r="L2224" t="str">
        <f t="shared" si="105"/>
        <v>No</v>
      </c>
    </row>
    <row r="2225" spans="1:12" x14ac:dyDescent="0.25">
      <c r="A2225" s="1">
        <v>42073</v>
      </c>
      <c r="B2225" s="2">
        <f t="shared" si="106"/>
        <v>2015</v>
      </c>
      <c r="C2225" s="2">
        <f t="shared" si="104"/>
        <v>3</v>
      </c>
      <c r="D2225" t="s">
        <v>778</v>
      </c>
      <c r="E2225" t="s">
        <v>78</v>
      </c>
      <c r="F2225" t="s">
        <v>39</v>
      </c>
      <c r="G2225" t="s">
        <v>52</v>
      </c>
      <c r="H2225" t="s">
        <v>1011</v>
      </c>
      <c r="I2225">
        <v>24</v>
      </c>
      <c r="J2225">
        <v>2</v>
      </c>
      <c r="K2225">
        <v>-2.7</v>
      </c>
      <c r="L2225" t="str">
        <f t="shared" si="105"/>
        <v>No</v>
      </c>
    </row>
    <row r="2226" spans="1:12" x14ac:dyDescent="0.25">
      <c r="A2226" s="1">
        <v>42073</v>
      </c>
      <c r="B2226" s="2">
        <f t="shared" si="106"/>
        <v>2015</v>
      </c>
      <c r="C2226" s="2">
        <f t="shared" si="104"/>
        <v>3</v>
      </c>
      <c r="D2226" t="s">
        <v>778</v>
      </c>
      <c r="E2226" t="s">
        <v>78</v>
      </c>
      <c r="F2226" t="s">
        <v>34</v>
      </c>
      <c r="G2226" t="s">
        <v>74</v>
      </c>
      <c r="H2226" t="s">
        <v>142</v>
      </c>
      <c r="I2226">
        <v>35.49</v>
      </c>
      <c r="J2226">
        <v>1</v>
      </c>
      <c r="K2226">
        <v>-15.62</v>
      </c>
      <c r="L2226" t="str">
        <f t="shared" si="105"/>
        <v>No</v>
      </c>
    </row>
    <row r="2227" spans="1:12" x14ac:dyDescent="0.25">
      <c r="A2227" s="1">
        <v>42073</v>
      </c>
      <c r="B2227" s="2">
        <f t="shared" si="106"/>
        <v>2015</v>
      </c>
      <c r="C2227" s="2">
        <f t="shared" si="104"/>
        <v>3</v>
      </c>
      <c r="D2227" t="s">
        <v>778</v>
      </c>
      <c r="E2227" t="s">
        <v>78</v>
      </c>
      <c r="F2227" t="s">
        <v>39</v>
      </c>
      <c r="G2227" t="s">
        <v>52</v>
      </c>
      <c r="H2227" t="s">
        <v>2278</v>
      </c>
      <c r="I2227">
        <v>47.98</v>
      </c>
      <c r="J2227">
        <v>2</v>
      </c>
      <c r="K2227">
        <v>0.6</v>
      </c>
      <c r="L2227" t="str">
        <f t="shared" si="105"/>
        <v>Yes</v>
      </c>
    </row>
    <row r="2228" spans="1:12" x14ac:dyDescent="0.25">
      <c r="A2228" s="1">
        <v>42073</v>
      </c>
      <c r="B2228" s="2">
        <f t="shared" si="106"/>
        <v>2015</v>
      </c>
      <c r="C2228" s="2">
        <f t="shared" si="104"/>
        <v>3</v>
      </c>
      <c r="D2228" t="s">
        <v>450</v>
      </c>
      <c r="E2228" t="s">
        <v>23</v>
      </c>
      <c r="F2228" t="s">
        <v>11</v>
      </c>
      <c r="G2228" t="s">
        <v>18</v>
      </c>
      <c r="H2228" t="s">
        <v>299</v>
      </c>
      <c r="I2228">
        <v>15.01</v>
      </c>
      <c r="J2228">
        <v>2</v>
      </c>
      <c r="K2228">
        <v>1.5</v>
      </c>
      <c r="L2228" t="str">
        <f t="shared" si="105"/>
        <v>Yes</v>
      </c>
    </row>
    <row r="2229" spans="1:12" x14ac:dyDescent="0.25">
      <c r="A2229" s="1">
        <v>42073</v>
      </c>
      <c r="B2229" s="2">
        <f t="shared" si="106"/>
        <v>2015</v>
      </c>
      <c r="C2229" s="2">
        <f t="shared" si="104"/>
        <v>3</v>
      </c>
      <c r="D2229" t="s">
        <v>675</v>
      </c>
      <c r="E2229" t="s">
        <v>27</v>
      </c>
      <c r="F2229" t="s">
        <v>34</v>
      </c>
      <c r="G2229" t="s">
        <v>74</v>
      </c>
      <c r="H2229" t="s">
        <v>142</v>
      </c>
      <c r="I2229">
        <v>120.67</v>
      </c>
      <c r="J2229">
        <v>2</v>
      </c>
      <c r="K2229">
        <v>18.45</v>
      </c>
      <c r="L2229" t="str">
        <f t="shared" si="105"/>
        <v>Yes</v>
      </c>
    </row>
    <row r="2230" spans="1:12" x14ac:dyDescent="0.25">
      <c r="A2230" s="1">
        <v>42074</v>
      </c>
      <c r="B2230" s="2">
        <f t="shared" si="106"/>
        <v>2015</v>
      </c>
      <c r="C2230" s="2">
        <f t="shared" si="104"/>
        <v>3</v>
      </c>
      <c r="D2230" t="s">
        <v>1962</v>
      </c>
      <c r="E2230" t="s">
        <v>27</v>
      </c>
      <c r="F2230" t="s">
        <v>39</v>
      </c>
      <c r="G2230" t="s">
        <v>40</v>
      </c>
      <c r="H2230" t="s">
        <v>2194</v>
      </c>
      <c r="I2230">
        <v>1212.8499999999999</v>
      </c>
      <c r="J2230">
        <v>7</v>
      </c>
      <c r="K2230">
        <v>106.12</v>
      </c>
      <c r="L2230" t="str">
        <f t="shared" si="105"/>
        <v>Yes</v>
      </c>
    </row>
    <row r="2231" spans="1:12" x14ac:dyDescent="0.25">
      <c r="A2231" s="1">
        <v>42074</v>
      </c>
      <c r="B2231" s="2">
        <f t="shared" si="106"/>
        <v>2015</v>
      </c>
      <c r="C2231" s="2">
        <f t="shared" si="104"/>
        <v>3</v>
      </c>
      <c r="D2231" t="s">
        <v>1962</v>
      </c>
      <c r="E2231" t="s">
        <v>27</v>
      </c>
      <c r="F2231" t="s">
        <v>39</v>
      </c>
      <c r="G2231" t="s">
        <v>52</v>
      </c>
      <c r="H2231" t="s">
        <v>1314</v>
      </c>
      <c r="I2231">
        <v>89.97</v>
      </c>
      <c r="J2231">
        <v>3</v>
      </c>
      <c r="K2231">
        <v>37.79</v>
      </c>
      <c r="L2231" t="str">
        <f t="shared" si="105"/>
        <v>Yes</v>
      </c>
    </row>
    <row r="2232" spans="1:12" x14ac:dyDescent="0.25">
      <c r="A2232" s="1">
        <v>42074</v>
      </c>
      <c r="B2232" s="2">
        <f t="shared" si="106"/>
        <v>2015</v>
      </c>
      <c r="C2232" s="2">
        <f t="shared" si="104"/>
        <v>3</v>
      </c>
      <c r="D2232" t="s">
        <v>1962</v>
      </c>
      <c r="E2232" t="s">
        <v>27</v>
      </c>
      <c r="F2232" t="s">
        <v>34</v>
      </c>
      <c r="G2232" t="s">
        <v>47</v>
      </c>
      <c r="H2232" t="s">
        <v>1906</v>
      </c>
      <c r="I2232">
        <v>42.6</v>
      </c>
      <c r="J2232">
        <v>3</v>
      </c>
      <c r="K2232">
        <v>16.61</v>
      </c>
      <c r="L2232" t="str">
        <f t="shared" si="105"/>
        <v>Yes</v>
      </c>
    </row>
    <row r="2233" spans="1:12" x14ac:dyDescent="0.25">
      <c r="A2233" s="1">
        <v>42074</v>
      </c>
      <c r="B2233" s="2">
        <f t="shared" si="106"/>
        <v>2015</v>
      </c>
      <c r="C2233" s="2">
        <f t="shared" si="104"/>
        <v>3</v>
      </c>
      <c r="D2233" t="s">
        <v>61</v>
      </c>
      <c r="E2233" t="s">
        <v>10</v>
      </c>
      <c r="F2233" t="s">
        <v>11</v>
      </c>
      <c r="G2233" t="s">
        <v>63</v>
      </c>
      <c r="H2233" t="s">
        <v>2315</v>
      </c>
      <c r="I2233">
        <v>6.61</v>
      </c>
      <c r="J2233">
        <v>2</v>
      </c>
      <c r="K2233">
        <v>2.15</v>
      </c>
      <c r="L2233" t="str">
        <f t="shared" si="105"/>
        <v>Yes</v>
      </c>
    </row>
    <row r="2234" spans="1:12" x14ac:dyDescent="0.25">
      <c r="A2234" s="1">
        <v>42074</v>
      </c>
      <c r="B2234" s="2">
        <f t="shared" si="106"/>
        <v>2015</v>
      </c>
      <c r="C2234" s="2">
        <f t="shared" si="104"/>
        <v>3</v>
      </c>
      <c r="D2234" t="s">
        <v>1495</v>
      </c>
      <c r="E2234" t="s">
        <v>149</v>
      </c>
      <c r="F2234" t="s">
        <v>34</v>
      </c>
      <c r="G2234" t="s">
        <v>35</v>
      </c>
      <c r="H2234" t="s">
        <v>1364</v>
      </c>
      <c r="I2234">
        <v>1448.82</v>
      </c>
      <c r="J2234">
        <v>10</v>
      </c>
      <c r="K2234">
        <v>209.27</v>
      </c>
      <c r="L2234" t="str">
        <f t="shared" si="105"/>
        <v>Yes</v>
      </c>
    </row>
    <row r="2235" spans="1:12" x14ac:dyDescent="0.25">
      <c r="A2235" s="1">
        <v>42075</v>
      </c>
      <c r="B2235" s="2">
        <f t="shared" si="106"/>
        <v>2015</v>
      </c>
      <c r="C2235" s="2">
        <f t="shared" si="104"/>
        <v>3</v>
      </c>
      <c r="D2235" t="s">
        <v>291</v>
      </c>
      <c r="E2235" t="s">
        <v>23</v>
      </c>
      <c r="F2235" t="s">
        <v>39</v>
      </c>
      <c r="G2235" t="s">
        <v>302</v>
      </c>
      <c r="H2235" t="s">
        <v>2375</v>
      </c>
      <c r="I2235">
        <v>482.34</v>
      </c>
      <c r="J2235">
        <v>4</v>
      </c>
      <c r="K2235">
        <v>-337.64</v>
      </c>
      <c r="L2235" t="str">
        <f t="shared" si="105"/>
        <v>No</v>
      </c>
    </row>
    <row r="2236" spans="1:12" x14ac:dyDescent="0.25">
      <c r="A2236" s="1">
        <v>42075</v>
      </c>
      <c r="B2236" s="2">
        <f t="shared" si="106"/>
        <v>2015</v>
      </c>
      <c r="C2236" s="2">
        <f t="shared" si="104"/>
        <v>3</v>
      </c>
      <c r="D2236" t="s">
        <v>291</v>
      </c>
      <c r="E2236" t="s">
        <v>23</v>
      </c>
      <c r="F2236" t="s">
        <v>34</v>
      </c>
      <c r="G2236" t="s">
        <v>47</v>
      </c>
      <c r="H2236" t="s">
        <v>761</v>
      </c>
      <c r="I2236">
        <v>2.96</v>
      </c>
      <c r="J2236">
        <v>1</v>
      </c>
      <c r="K2236">
        <v>0.78</v>
      </c>
      <c r="L2236" t="str">
        <f t="shared" si="105"/>
        <v>Yes</v>
      </c>
    </row>
    <row r="2237" spans="1:12" x14ac:dyDescent="0.25">
      <c r="A2237" s="1">
        <v>42075</v>
      </c>
      <c r="B2237" s="2">
        <f t="shared" si="106"/>
        <v>2015</v>
      </c>
      <c r="C2237" s="2">
        <f t="shared" si="104"/>
        <v>3</v>
      </c>
      <c r="D2237" t="s">
        <v>413</v>
      </c>
      <c r="E2237" t="s">
        <v>149</v>
      </c>
      <c r="F2237" t="s">
        <v>11</v>
      </c>
      <c r="G2237" t="s">
        <v>20</v>
      </c>
      <c r="H2237" t="s">
        <v>893</v>
      </c>
      <c r="I2237">
        <v>10.75</v>
      </c>
      <c r="J2237">
        <v>4</v>
      </c>
      <c r="K2237">
        <v>3.36</v>
      </c>
      <c r="L2237" t="str">
        <f t="shared" si="105"/>
        <v>Yes</v>
      </c>
    </row>
    <row r="2238" spans="1:12" x14ac:dyDescent="0.25">
      <c r="A2238" s="1">
        <v>42075</v>
      </c>
      <c r="B2238" s="2">
        <f t="shared" si="106"/>
        <v>2015</v>
      </c>
      <c r="C2238" s="2">
        <f t="shared" si="104"/>
        <v>3</v>
      </c>
      <c r="D2238" t="s">
        <v>1003</v>
      </c>
      <c r="E2238" t="s">
        <v>23</v>
      </c>
      <c r="F2238" t="s">
        <v>11</v>
      </c>
      <c r="G2238" t="s">
        <v>12</v>
      </c>
      <c r="H2238" t="s">
        <v>13</v>
      </c>
      <c r="I2238">
        <v>16.45</v>
      </c>
      <c r="J2238">
        <v>2</v>
      </c>
      <c r="K2238">
        <v>5.55</v>
      </c>
      <c r="L2238" t="str">
        <f t="shared" si="105"/>
        <v>Yes</v>
      </c>
    </row>
    <row r="2239" spans="1:12" x14ac:dyDescent="0.25">
      <c r="A2239" s="1">
        <v>42075</v>
      </c>
      <c r="B2239" s="2">
        <f t="shared" si="106"/>
        <v>2015</v>
      </c>
      <c r="C2239" s="2">
        <f t="shared" si="104"/>
        <v>3</v>
      </c>
      <c r="D2239" t="s">
        <v>1003</v>
      </c>
      <c r="E2239" t="s">
        <v>23</v>
      </c>
      <c r="F2239" t="s">
        <v>39</v>
      </c>
      <c r="G2239" t="s">
        <v>52</v>
      </c>
      <c r="H2239" t="s">
        <v>1969</v>
      </c>
      <c r="I2239">
        <v>36.78</v>
      </c>
      <c r="J2239">
        <v>2</v>
      </c>
      <c r="K2239">
        <v>10.58</v>
      </c>
      <c r="L2239" t="str">
        <f t="shared" si="105"/>
        <v>Yes</v>
      </c>
    </row>
    <row r="2240" spans="1:12" x14ac:dyDescent="0.25">
      <c r="A2240" s="1">
        <v>42075</v>
      </c>
      <c r="B2240" s="2">
        <f t="shared" si="106"/>
        <v>2015</v>
      </c>
      <c r="C2240" s="2">
        <f t="shared" si="104"/>
        <v>3</v>
      </c>
      <c r="D2240" t="s">
        <v>1722</v>
      </c>
      <c r="E2240" t="s">
        <v>149</v>
      </c>
      <c r="F2240" t="s">
        <v>11</v>
      </c>
      <c r="G2240" t="s">
        <v>20</v>
      </c>
      <c r="H2240" t="s">
        <v>2376</v>
      </c>
      <c r="I2240">
        <v>590.35</v>
      </c>
      <c r="J2240">
        <v>6</v>
      </c>
      <c r="K2240">
        <v>206.62</v>
      </c>
      <c r="L2240" t="str">
        <f t="shared" si="105"/>
        <v>Yes</v>
      </c>
    </row>
    <row r="2241" spans="1:12" x14ac:dyDescent="0.25">
      <c r="A2241" s="1">
        <v>42075</v>
      </c>
      <c r="B2241" s="2">
        <f t="shared" si="106"/>
        <v>2015</v>
      </c>
      <c r="C2241" s="2">
        <f t="shared" si="104"/>
        <v>3</v>
      </c>
      <c r="D2241" t="s">
        <v>1643</v>
      </c>
      <c r="E2241" t="s">
        <v>27</v>
      </c>
      <c r="F2241" t="s">
        <v>34</v>
      </c>
      <c r="G2241" t="s">
        <v>74</v>
      </c>
      <c r="H2241" t="s">
        <v>2170</v>
      </c>
      <c r="I2241">
        <v>359.5</v>
      </c>
      <c r="J2241">
        <v>3</v>
      </c>
      <c r="K2241">
        <v>-29.61</v>
      </c>
      <c r="L2241" t="str">
        <f t="shared" si="105"/>
        <v>No</v>
      </c>
    </row>
    <row r="2242" spans="1:12" x14ac:dyDescent="0.25">
      <c r="A2242" s="1">
        <v>42075</v>
      </c>
      <c r="B2242" s="2">
        <f t="shared" si="106"/>
        <v>2015</v>
      </c>
      <c r="C2242" s="2">
        <f t="shared" ref="C2242:C2305" si="107">MONTH(A2242)</f>
        <v>3</v>
      </c>
      <c r="D2242" t="s">
        <v>1346</v>
      </c>
      <c r="E2242" t="s">
        <v>245</v>
      </c>
      <c r="F2242" t="s">
        <v>34</v>
      </c>
      <c r="G2242" t="s">
        <v>47</v>
      </c>
      <c r="H2242" t="s">
        <v>1311</v>
      </c>
      <c r="I2242">
        <v>77.95</v>
      </c>
      <c r="J2242">
        <v>3</v>
      </c>
      <c r="K2242">
        <v>12.67</v>
      </c>
      <c r="L2242" t="str">
        <f t="shared" ref="L2242:L2305" si="108">IF(K2242=0,"Break-Even",IF(K2242&gt;0,"Yes","No"))</f>
        <v>Yes</v>
      </c>
    </row>
    <row r="2243" spans="1:12" x14ac:dyDescent="0.25">
      <c r="A2243" s="1">
        <v>42075</v>
      </c>
      <c r="B2243" s="2">
        <f t="shared" si="106"/>
        <v>2015</v>
      </c>
      <c r="C2243" s="2">
        <f t="shared" si="107"/>
        <v>3</v>
      </c>
      <c r="D2243" t="s">
        <v>1346</v>
      </c>
      <c r="E2243" t="s">
        <v>245</v>
      </c>
      <c r="F2243" t="s">
        <v>11</v>
      </c>
      <c r="G2243" t="s">
        <v>20</v>
      </c>
      <c r="H2243" t="s">
        <v>1136</v>
      </c>
      <c r="I2243">
        <v>95.97</v>
      </c>
      <c r="J2243">
        <v>5</v>
      </c>
      <c r="K2243">
        <v>-73.58</v>
      </c>
      <c r="L2243" t="str">
        <f t="shared" si="108"/>
        <v>No</v>
      </c>
    </row>
    <row r="2244" spans="1:12" x14ac:dyDescent="0.25">
      <c r="A2244" s="1">
        <v>42075</v>
      </c>
      <c r="B2244" s="2">
        <f t="shared" si="106"/>
        <v>2015</v>
      </c>
      <c r="C2244" s="2">
        <f t="shared" si="107"/>
        <v>3</v>
      </c>
      <c r="D2244" t="s">
        <v>1346</v>
      </c>
      <c r="E2244" t="s">
        <v>245</v>
      </c>
      <c r="F2244" t="s">
        <v>39</v>
      </c>
      <c r="G2244" t="s">
        <v>40</v>
      </c>
      <c r="H2244" t="s">
        <v>2300</v>
      </c>
      <c r="I2244">
        <v>105.58</v>
      </c>
      <c r="J2244">
        <v>2</v>
      </c>
      <c r="K2244">
        <v>9.24</v>
      </c>
      <c r="L2244" t="str">
        <f t="shared" si="108"/>
        <v>Yes</v>
      </c>
    </row>
    <row r="2245" spans="1:12" x14ac:dyDescent="0.25">
      <c r="A2245" s="1">
        <v>42075</v>
      </c>
      <c r="B2245" s="2">
        <f t="shared" si="106"/>
        <v>2015</v>
      </c>
      <c r="C2245" s="2">
        <f t="shared" si="107"/>
        <v>3</v>
      </c>
      <c r="D2245" t="s">
        <v>1346</v>
      </c>
      <c r="E2245" t="s">
        <v>245</v>
      </c>
      <c r="F2245" t="s">
        <v>11</v>
      </c>
      <c r="G2245" t="s">
        <v>24</v>
      </c>
      <c r="H2245" t="s">
        <v>51</v>
      </c>
      <c r="I2245">
        <v>9.34</v>
      </c>
      <c r="J2245">
        <v>2</v>
      </c>
      <c r="K2245">
        <v>1.17</v>
      </c>
      <c r="L2245" t="str">
        <f t="shared" si="108"/>
        <v>Yes</v>
      </c>
    </row>
    <row r="2246" spans="1:12" x14ac:dyDescent="0.25">
      <c r="A2246" s="1">
        <v>42075</v>
      </c>
      <c r="B2246" s="2">
        <f t="shared" si="106"/>
        <v>2015</v>
      </c>
      <c r="C2246" s="2">
        <f t="shared" si="107"/>
        <v>3</v>
      </c>
      <c r="D2246" t="s">
        <v>626</v>
      </c>
      <c r="E2246" t="s">
        <v>685</v>
      </c>
      <c r="F2246" t="s">
        <v>11</v>
      </c>
      <c r="G2246" t="s">
        <v>12</v>
      </c>
      <c r="H2246" t="s">
        <v>2377</v>
      </c>
      <c r="I2246">
        <v>184.66</v>
      </c>
      <c r="J2246">
        <v>7</v>
      </c>
      <c r="K2246">
        <v>84.94</v>
      </c>
      <c r="L2246" t="str">
        <f t="shared" si="108"/>
        <v>Yes</v>
      </c>
    </row>
    <row r="2247" spans="1:12" x14ac:dyDescent="0.25">
      <c r="A2247" s="1">
        <v>42076</v>
      </c>
      <c r="B2247" s="2">
        <f t="shared" si="106"/>
        <v>2015</v>
      </c>
      <c r="C2247" s="2">
        <f t="shared" si="107"/>
        <v>3</v>
      </c>
      <c r="D2247" t="s">
        <v>1251</v>
      </c>
      <c r="E2247" t="s">
        <v>164</v>
      </c>
      <c r="F2247" t="s">
        <v>34</v>
      </c>
      <c r="G2247" t="s">
        <v>74</v>
      </c>
      <c r="H2247" t="s">
        <v>142</v>
      </c>
      <c r="I2247">
        <v>141.96</v>
      </c>
      <c r="J2247">
        <v>2</v>
      </c>
      <c r="K2247">
        <v>39.75</v>
      </c>
      <c r="L2247" t="str">
        <f t="shared" si="108"/>
        <v>Yes</v>
      </c>
    </row>
    <row r="2248" spans="1:12" x14ac:dyDescent="0.25">
      <c r="A2248" s="1">
        <v>42076</v>
      </c>
      <c r="B2248" s="2">
        <f t="shared" si="106"/>
        <v>2015</v>
      </c>
      <c r="C2248" s="2">
        <f t="shared" si="107"/>
        <v>3</v>
      </c>
      <c r="D2248" t="s">
        <v>545</v>
      </c>
      <c r="E2248" t="s">
        <v>27</v>
      </c>
      <c r="F2248" t="s">
        <v>34</v>
      </c>
      <c r="G2248" t="s">
        <v>35</v>
      </c>
      <c r="H2248" t="s">
        <v>36</v>
      </c>
      <c r="I2248">
        <v>915.14</v>
      </c>
      <c r="J2248">
        <v>4</v>
      </c>
      <c r="K2248">
        <v>102.95</v>
      </c>
      <c r="L2248" t="str">
        <f t="shared" si="108"/>
        <v>Yes</v>
      </c>
    </row>
    <row r="2249" spans="1:12" x14ac:dyDescent="0.25">
      <c r="A2249" s="1">
        <v>42076</v>
      </c>
      <c r="B2249" s="2">
        <f t="shared" si="106"/>
        <v>2015</v>
      </c>
      <c r="C2249" s="2">
        <f t="shared" si="107"/>
        <v>3</v>
      </c>
      <c r="D2249" t="s">
        <v>545</v>
      </c>
      <c r="E2249" t="s">
        <v>27</v>
      </c>
      <c r="F2249" t="s">
        <v>34</v>
      </c>
      <c r="G2249" t="s">
        <v>47</v>
      </c>
      <c r="H2249" t="s">
        <v>1083</v>
      </c>
      <c r="I2249">
        <v>327.76</v>
      </c>
      <c r="J2249">
        <v>8</v>
      </c>
      <c r="K2249">
        <v>91.77</v>
      </c>
      <c r="L2249" t="str">
        <f t="shared" si="108"/>
        <v>Yes</v>
      </c>
    </row>
    <row r="2250" spans="1:12" x14ac:dyDescent="0.25">
      <c r="A2250" s="1">
        <v>42077</v>
      </c>
      <c r="B2250" s="2">
        <f t="shared" si="106"/>
        <v>2015</v>
      </c>
      <c r="C2250" s="2">
        <f t="shared" si="107"/>
        <v>3</v>
      </c>
      <c r="D2250" t="s">
        <v>915</v>
      </c>
      <c r="E2250" t="s">
        <v>685</v>
      </c>
      <c r="F2250" t="s">
        <v>11</v>
      </c>
      <c r="G2250" t="s">
        <v>16</v>
      </c>
      <c r="H2250" t="s">
        <v>377</v>
      </c>
      <c r="I2250">
        <v>16.52</v>
      </c>
      <c r="J2250">
        <v>4</v>
      </c>
      <c r="K2250">
        <v>7.6</v>
      </c>
      <c r="L2250" t="str">
        <f t="shared" si="108"/>
        <v>Yes</v>
      </c>
    </row>
    <row r="2251" spans="1:12" x14ac:dyDescent="0.25">
      <c r="A2251" s="1">
        <v>42077</v>
      </c>
      <c r="B2251" s="2">
        <f t="shared" si="106"/>
        <v>2015</v>
      </c>
      <c r="C2251" s="2">
        <f t="shared" si="107"/>
        <v>3</v>
      </c>
      <c r="D2251" t="s">
        <v>915</v>
      </c>
      <c r="E2251" t="s">
        <v>685</v>
      </c>
      <c r="F2251" t="s">
        <v>11</v>
      </c>
      <c r="G2251" t="s">
        <v>20</v>
      </c>
      <c r="H2251" t="s">
        <v>121</v>
      </c>
      <c r="I2251">
        <v>671.94</v>
      </c>
      <c r="J2251">
        <v>3</v>
      </c>
      <c r="K2251">
        <v>315.81</v>
      </c>
      <c r="L2251" t="str">
        <f t="shared" si="108"/>
        <v>Yes</v>
      </c>
    </row>
    <row r="2252" spans="1:12" x14ac:dyDescent="0.25">
      <c r="A2252" s="1">
        <v>42077</v>
      </c>
      <c r="B2252" s="2">
        <f t="shared" ref="B2252:B2315" si="109">YEAR(A2252)</f>
        <v>2015</v>
      </c>
      <c r="C2252" s="2">
        <f t="shared" si="107"/>
        <v>3</v>
      </c>
      <c r="D2252" t="s">
        <v>587</v>
      </c>
      <c r="E2252" t="s">
        <v>27</v>
      </c>
      <c r="F2252" t="s">
        <v>11</v>
      </c>
      <c r="G2252" t="s">
        <v>12</v>
      </c>
      <c r="H2252" t="s">
        <v>1398</v>
      </c>
      <c r="I2252">
        <v>19.440000000000001</v>
      </c>
      <c r="J2252">
        <v>3</v>
      </c>
      <c r="K2252">
        <v>9.33</v>
      </c>
      <c r="L2252" t="str">
        <f t="shared" si="108"/>
        <v>Yes</v>
      </c>
    </row>
    <row r="2253" spans="1:12" x14ac:dyDescent="0.25">
      <c r="A2253" s="1">
        <v>42078</v>
      </c>
      <c r="B2253" s="2">
        <f t="shared" si="109"/>
        <v>2015</v>
      </c>
      <c r="C2253" s="2">
        <f t="shared" si="107"/>
        <v>3</v>
      </c>
      <c r="D2253" t="s">
        <v>1898</v>
      </c>
      <c r="E2253" t="s">
        <v>296</v>
      </c>
      <c r="F2253" t="s">
        <v>39</v>
      </c>
      <c r="G2253" t="s">
        <v>40</v>
      </c>
      <c r="H2253" t="s">
        <v>1947</v>
      </c>
      <c r="I2253">
        <v>16.78</v>
      </c>
      <c r="J2253">
        <v>3</v>
      </c>
      <c r="K2253">
        <v>1.68</v>
      </c>
      <c r="L2253" t="str">
        <f t="shared" si="108"/>
        <v>Yes</v>
      </c>
    </row>
    <row r="2254" spans="1:12" x14ac:dyDescent="0.25">
      <c r="A2254" s="1">
        <v>42079</v>
      </c>
      <c r="B2254" s="2">
        <f t="shared" si="109"/>
        <v>2015</v>
      </c>
      <c r="C2254" s="2">
        <f t="shared" si="107"/>
        <v>3</v>
      </c>
      <c r="D2254" t="s">
        <v>1948</v>
      </c>
      <c r="E2254" t="s">
        <v>30</v>
      </c>
      <c r="F2254" t="s">
        <v>11</v>
      </c>
      <c r="G2254" t="s">
        <v>24</v>
      </c>
      <c r="H2254" t="s">
        <v>38</v>
      </c>
      <c r="I2254">
        <v>2.74</v>
      </c>
      <c r="J2254">
        <v>1</v>
      </c>
      <c r="K2254">
        <v>0.74</v>
      </c>
      <c r="L2254" t="str">
        <f t="shared" si="108"/>
        <v>Yes</v>
      </c>
    </row>
    <row r="2255" spans="1:12" x14ac:dyDescent="0.25">
      <c r="A2255" s="1">
        <v>42079</v>
      </c>
      <c r="B2255" s="2">
        <f t="shared" si="109"/>
        <v>2015</v>
      </c>
      <c r="C2255" s="2">
        <f t="shared" si="107"/>
        <v>3</v>
      </c>
      <c r="D2255" t="s">
        <v>1948</v>
      </c>
      <c r="E2255" t="s">
        <v>30</v>
      </c>
      <c r="F2255" t="s">
        <v>11</v>
      </c>
      <c r="G2255" t="s">
        <v>24</v>
      </c>
      <c r="H2255" t="s">
        <v>1949</v>
      </c>
      <c r="I2255">
        <v>8.34</v>
      </c>
      <c r="J2255">
        <v>3</v>
      </c>
      <c r="K2255">
        <v>2.17</v>
      </c>
      <c r="L2255" t="str">
        <f t="shared" si="108"/>
        <v>Yes</v>
      </c>
    </row>
    <row r="2256" spans="1:12" x14ac:dyDescent="0.25">
      <c r="A2256" s="1">
        <v>42079</v>
      </c>
      <c r="B2256" s="2">
        <f t="shared" si="109"/>
        <v>2015</v>
      </c>
      <c r="C2256" s="2">
        <f t="shared" si="107"/>
        <v>3</v>
      </c>
      <c r="D2256" t="s">
        <v>1948</v>
      </c>
      <c r="E2256" t="s">
        <v>30</v>
      </c>
      <c r="F2256" t="s">
        <v>11</v>
      </c>
      <c r="G2256" t="s">
        <v>18</v>
      </c>
      <c r="H2256" t="s">
        <v>1950</v>
      </c>
      <c r="I2256">
        <v>46.74</v>
      </c>
      <c r="J2256">
        <v>3</v>
      </c>
      <c r="K2256">
        <v>11.69</v>
      </c>
      <c r="L2256" t="str">
        <f t="shared" si="108"/>
        <v>Yes</v>
      </c>
    </row>
    <row r="2257" spans="1:12" x14ac:dyDescent="0.25">
      <c r="A2257" s="1">
        <v>42079</v>
      </c>
      <c r="B2257" s="2">
        <f t="shared" si="109"/>
        <v>2015</v>
      </c>
      <c r="C2257" s="2">
        <f t="shared" si="107"/>
        <v>3</v>
      </c>
      <c r="D2257" t="s">
        <v>1948</v>
      </c>
      <c r="E2257" t="s">
        <v>30</v>
      </c>
      <c r="F2257" t="s">
        <v>11</v>
      </c>
      <c r="G2257" t="s">
        <v>20</v>
      </c>
      <c r="H2257" t="s">
        <v>1606</v>
      </c>
      <c r="I2257">
        <v>6354.95</v>
      </c>
      <c r="J2257">
        <v>5</v>
      </c>
      <c r="K2257">
        <v>3177.48</v>
      </c>
      <c r="L2257" t="str">
        <f t="shared" si="108"/>
        <v>Yes</v>
      </c>
    </row>
    <row r="2258" spans="1:12" x14ac:dyDescent="0.25">
      <c r="A2258" s="1">
        <v>42079</v>
      </c>
      <c r="B2258" s="2">
        <f t="shared" si="109"/>
        <v>2015</v>
      </c>
      <c r="C2258" s="2">
        <f t="shared" si="107"/>
        <v>3</v>
      </c>
      <c r="D2258" t="s">
        <v>1951</v>
      </c>
      <c r="E2258" t="s">
        <v>164</v>
      </c>
      <c r="F2258" t="s">
        <v>34</v>
      </c>
      <c r="G2258" t="s">
        <v>145</v>
      </c>
      <c r="H2258" t="s">
        <v>473</v>
      </c>
      <c r="I2258">
        <v>171.96</v>
      </c>
      <c r="J2258">
        <v>2</v>
      </c>
      <c r="K2258">
        <v>44.71</v>
      </c>
      <c r="L2258" t="str">
        <f t="shared" si="108"/>
        <v>Yes</v>
      </c>
    </row>
    <row r="2259" spans="1:12" x14ac:dyDescent="0.25">
      <c r="A2259" s="1">
        <v>42079</v>
      </c>
      <c r="B2259" s="2">
        <f t="shared" si="109"/>
        <v>2015</v>
      </c>
      <c r="C2259" s="2">
        <f t="shared" si="107"/>
        <v>3</v>
      </c>
      <c r="D2259" t="s">
        <v>1310</v>
      </c>
      <c r="E2259" t="s">
        <v>27</v>
      </c>
      <c r="F2259" t="s">
        <v>34</v>
      </c>
      <c r="G2259" t="s">
        <v>47</v>
      </c>
      <c r="H2259" t="s">
        <v>1952</v>
      </c>
      <c r="I2259">
        <v>43.13</v>
      </c>
      <c r="J2259">
        <v>1</v>
      </c>
      <c r="K2259">
        <v>18.11</v>
      </c>
      <c r="L2259" t="str">
        <f t="shared" si="108"/>
        <v>Yes</v>
      </c>
    </row>
    <row r="2260" spans="1:12" x14ac:dyDescent="0.25">
      <c r="A2260" s="1">
        <v>42079</v>
      </c>
      <c r="B2260" s="2">
        <f t="shared" si="109"/>
        <v>2015</v>
      </c>
      <c r="C2260" s="2">
        <f t="shared" si="107"/>
        <v>3</v>
      </c>
      <c r="D2260" t="s">
        <v>892</v>
      </c>
      <c r="E2260" t="s">
        <v>149</v>
      </c>
      <c r="F2260" t="s">
        <v>39</v>
      </c>
      <c r="G2260" t="s">
        <v>40</v>
      </c>
      <c r="H2260" t="s">
        <v>1953</v>
      </c>
      <c r="I2260">
        <v>85.9</v>
      </c>
      <c r="J2260">
        <v>2</v>
      </c>
      <c r="K2260">
        <v>2.58</v>
      </c>
      <c r="L2260" t="str">
        <f t="shared" si="108"/>
        <v>Yes</v>
      </c>
    </row>
    <row r="2261" spans="1:12" x14ac:dyDescent="0.25">
      <c r="A2261" s="1">
        <v>42079</v>
      </c>
      <c r="B2261" s="2">
        <f t="shared" si="109"/>
        <v>2015</v>
      </c>
      <c r="C2261" s="2">
        <f t="shared" si="107"/>
        <v>3</v>
      </c>
      <c r="D2261" t="s">
        <v>380</v>
      </c>
      <c r="E2261" t="s">
        <v>488</v>
      </c>
      <c r="F2261" t="s">
        <v>11</v>
      </c>
      <c r="G2261" t="s">
        <v>16</v>
      </c>
      <c r="H2261" t="s">
        <v>814</v>
      </c>
      <c r="I2261">
        <v>491.55</v>
      </c>
      <c r="J2261">
        <v>5</v>
      </c>
      <c r="K2261">
        <v>240.86</v>
      </c>
      <c r="L2261" t="str">
        <f t="shared" si="108"/>
        <v>Yes</v>
      </c>
    </row>
    <row r="2262" spans="1:12" x14ac:dyDescent="0.25">
      <c r="A2262" s="1">
        <v>42079</v>
      </c>
      <c r="B2262" s="2">
        <f t="shared" si="109"/>
        <v>2015</v>
      </c>
      <c r="C2262" s="2">
        <f t="shared" si="107"/>
        <v>3</v>
      </c>
      <c r="D2262" t="s">
        <v>380</v>
      </c>
      <c r="E2262" t="s">
        <v>488</v>
      </c>
      <c r="F2262" t="s">
        <v>11</v>
      </c>
      <c r="G2262" t="s">
        <v>63</v>
      </c>
      <c r="H2262" t="s">
        <v>1299</v>
      </c>
      <c r="I2262">
        <v>7.38</v>
      </c>
      <c r="J2262">
        <v>2</v>
      </c>
      <c r="K2262">
        <v>3.39</v>
      </c>
      <c r="L2262" t="str">
        <f t="shared" si="108"/>
        <v>Yes</v>
      </c>
    </row>
    <row r="2263" spans="1:12" x14ac:dyDescent="0.25">
      <c r="A2263" s="1">
        <v>42079</v>
      </c>
      <c r="B2263" s="2">
        <f t="shared" si="109"/>
        <v>2015</v>
      </c>
      <c r="C2263" s="2">
        <f t="shared" si="107"/>
        <v>3</v>
      </c>
      <c r="D2263" t="s">
        <v>1332</v>
      </c>
      <c r="E2263" t="s">
        <v>149</v>
      </c>
      <c r="F2263" t="s">
        <v>11</v>
      </c>
      <c r="G2263" t="s">
        <v>24</v>
      </c>
      <c r="H2263" t="s">
        <v>1954</v>
      </c>
      <c r="I2263">
        <v>17.52</v>
      </c>
      <c r="J2263">
        <v>3</v>
      </c>
      <c r="K2263">
        <v>6.31</v>
      </c>
      <c r="L2263" t="str">
        <f t="shared" si="108"/>
        <v>Yes</v>
      </c>
    </row>
    <row r="2264" spans="1:12" x14ac:dyDescent="0.25">
      <c r="A2264" s="1">
        <v>42080</v>
      </c>
      <c r="B2264" s="2">
        <f t="shared" si="109"/>
        <v>2015</v>
      </c>
      <c r="C2264" s="2">
        <f t="shared" si="107"/>
        <v>3</v>
      </c>
      <c r="D2264" t="s">
        <v>1688</v>
      </c>
      <c r="E2264" t="s">
        <v>149</v>
      </c>
      <c r="F2264" t="s">
        <v>39</v>
      </c>
      <c r="G2264" t="s">
        <v>52</v>
      </c>
      <c r="H2264" t="s">
        <v>1955</v>
      </c>
      <c r="I2264">
        <v>15.02</v>
      </c>
      <c r="J2264">
        <v>1</v>
      </c>
      <c r="K2264">
        <v>2.7</v>
      </c>
      <c r="L2264" t="str">
        <f t="shared" si="108"/>
        <v>Yes</v>
      </c>
    </row>
    <row r="2265" spans="1:12" x14ac:dyDescent="0.25">
      <c r="A2265" s="1">
        <v>42080</v>
      </c>
      <c r="B2265" s="2">
        <f t="shared" si="109"/>
        <v>2015</v>
      </c>
      <c r="C2265" s="2">
        <f t="shared" si="107"/>
        <v>3</v>
      </c>
      <c r="D2265" t="s">
        <v>1688</v>
      </c>
      <c r="E2265" t="s">
        <v>149</v>
      </c>
      <c r="F2265" t="s">
        <v>11</v>
      </c>
      <c r="G2265" t="s">
        <v>18</v>
      </c>
      <c r="H2265" t="s">
        <v>1956</v>
      </c>
      <c r="I2265">
        <v>33.82</v>
      </c>
      <c r="J2265">
        <v>2</v>
      </c>
      <c r="K2265">
        <v>9.1300000000000008</v>
      </c>
      <c r="L2265" t="str">
        <f t="shared" si="108"/>
        <v>Yes</v>
      </c>
    </row>
    <row r="2266" spans="1:12" x14ac:dyDescent="0.25">
      <c r="A2266" s="1">
        <v>42082</v>
      </c>
      <c r="B2266" s="2">
        <f t="shared" si="109"/>
        <v>2015</v>
      </c>
      <c r="C2266" s="2">
        <f t="shared" si="107"/>
        <v>3</v>
      </c>
      <c r="D2266" t="s">
        <v>1957</v>
      </c>
      <c r="E2266" t="s">
        <v>164</v>
      </c>
      <c r="F2266" t="s">
        <v>39</v>
      </c>
      <c r="G2266" t="s">
        <v>40</v>
      </c>
      <c r="H2266" t="s">
        <v>42</v>
      </c>
      <c r="I2266">
        <v>453.58</v>
      </c>
      <c r="J2266">
        <v>3</v>
      </c>
      <c r="K2266">
        <v>39.69</v>
      </c>
      <c r="L2266" t="str">
        <f t="shared" si="108"/>
        <v>Yes</v>
      </c>
    </row>
    <row r="2267" spans="1:12" x14ac:dyDescent="0.25">
      <c r="A2267" s="1">
        <v>42082</v>
      </c>
      <c r="B2267" s="2">
        <f t="shared" si="109"/>
        <v>2015</v>
      </c>
      <c r="C2267" s="2">
        <f t="shared" si="107"/>
        <v>3</v>
      </c>
      <c r="D2267" t="s">
        <v>1495</v>
      </c>
      <c r="E2267" t="s">
        <v>164</v>
      </c>
      <c r="F2267" t="s">
        <v>11</v>
      </c>
      <c r="G2267" t="s">
        <v>18</v>
      </c>
      <c r="H2267" t="s">
        <v>1958</v>
      </c>
      <c r="I2267">
        <v>1247.6400000000001</v>
      </c>
      <c r="J2267">
        <v>3</v>
      </c>
      <c r="K2267">
        <v>349.34</v>
      </c>
      <c r="L2267" t="str">
        <f t="shared" si="108"/>
        <v>Yes</v>
      </c>
    </row>
    <row r="2268" spans="1:12" x14ac:dyDescent="0.25">
      <c r="A2268" s="1">
        <v>42082</v>
      </c>
      <c r="B2268" s="2">
        <f t="shared" si="109"/>
        <v>2015</v>
      </c>
      <c r="C2268" s="2">
        <f t="shared" si="107"/>
        <v>3</v>
      </c>
      <c r="D2268" t="s">
        <v>1495</v>
      </c>
      <c r="E2268" t="s">
        <v>164</v>
      </c>
      <c r="F2268" t="s">
        <v>39</v>
      </c>
      <c r="G2268" t="s">
        <v>603</v>
      </c>
      <c r="H2268" t="s">
        <v>1769</v>
      </c>
      <c r="I2268">
        <v>3149.93</v>
      </c>
      <c r="J2268">
        <v>7</v>
      </c>
      <c r="K2268">
        <v>1480.47</v>
      </c>
      <c r="L2268" t="str">
        <f t="shared" si="108"/>
        <v>Yes</v>
      </c>
    </row>
    <row r="2269" spans="1:12" x14ac:dyDescent="0.25">
      <c r="A2269" s="1">
        <v>42082</v>
      </c>
      <c r="B2269" s="2">
        <f t="shared" si="109"/>
        <v>2015</v>
      </c>
      <c r="C2269" s="2">
        <f t="shared" si="107"/>
        <v>3</v>
      </c>
      <c r="D2269" t="s">
        <v>1495</v>
      </c>
      <c r="E2269" t="s">
        <v>164</v>
      </c>
      <c r="F2269" t="s">
        <v>11</v>
      </c>
      <c r="G2269" t="s">
        <v>12</v>
      </c>
      <c r="H2269" t="s">
        <v>1670</v>
      </c>
      <c r="I2269">
        <v>209.7</v>
      </c>
      <c r="J2269">
        <v>2</v>
      </c>
      <c r="K2269">
        <v>100.66</v>
      </c>
      <c r="L2269" t="str">
        <f t="shared" si="108"/>
        <v>Yes</v>
      </c>
    </row>
    <row r="2270" spans="1:12" x14ac:dyDescent="0.25">
      <c r="A2270" s="1">
        <v>42082</v>
      </c>
      <c r="B2270" s="2">
        <f t="shared" si="109"/>
        <v>2015</v>
      </c>
      <c r="C2270" s="2">
        <f t="shared" si="107"/>
        <v>3</v>
      </c>
      <c r="D2270" t="s">
        <v>1051</v>
      </c>
      <c r="E2270" t="s">
        <v>27</v>
      </c>
      <c r="F2270" t="s">
        <v>11</v>
      </c>
      <c r="G2270" t="s">
        <v>20</v>
      </c>
      <c r="H2270" t="s">
        <v>1959</v>
      </c>
      <c r="I2270">
        <v>17.57</v>
      </c>
      <c r="J2270">
        <v>2</v>
      </c>
      <c r="K2270">
        <v>6.37</v>
      </c>
      <c r="L2270" t="str">
        <f t="shared" si="108"/>
        <v>Yes</v>
      </c>
    </row>
    <row r="2271" spans="1:12" x14ac:dyDescent="0.25">
      <c r="A2271" s="1">
        <v>42082</v>
      </c>
      <c r="B2271" s="2">
        <f t="shared" si="109"/>
        <v>2015</v>
      </c>
      <c r="C2271" s="2">
        <f t="shared" si="107"/>
        <v>3</v>
      </c>
      <c r="D2271" t="s">
        <v>1051</v>
      </c>
      <c r="E2271" t="s">
        <v>27</v>
      </c>
      <c r="F2271" t="s">
        <v>11</v>
      </c>
      <c r="G2271" t="s">
        <v>16</v>
      </c>
      <c r="H2271" t="s">
        <v>1040</v>
      </c>
      <c r="I2271">
        <v>14.62</v>
      </c>
      <c r="J2271">
        <v>2</v>
      </c>
      <c r="K2271">
        <v>6.87</v>
      </c>
      <c r="L2271" t="str">
        <f t="shared" si="108"/>
        <v>Yes</v>
      </c>
    </row>
    <row r="2272" spans="1:12" x14ac:dyDescent="0.25">
      <c r="A2272" s="1">
        <v>42082</v>
      </c>
      <c r="B2272" s="2">
        <f t="shared" si="109"/>
        <v>2015</v>
      </c>
      <c r="C2272" s="2">
        <f t="shared" si="107"/>
        <v>3</v>
      </c>
      <c r="D2272" t="s">
        <v>1051</v>
      </c>
      <c r="E2272" t="s">
        <v>27</v>
      </c>
      <c r="F2272" t="s">
        <v>11</v>
      </c>
      <c r="G2272" t="s">
        <v>200</v>
      </c>
      <c r="H2272" t="s">
        <v>1960</v>
      </c>
      <c r="I2272">
        <v>33.36</v>
      </c>
      <c r="J2272">
        <v>4</v>
      </c>
      <c r="K2272">
        <v>8.67</v>
      </c>
      <c r="L2272" t="str">
        <f t="shared" si="108"/>
        <v>Yes</v>
      </c>
    </row>
    <row r="2273" spans="1:12" x14ac:dyDescent="0.25">
      <c r="A2273" s="1">
        <v>42082</v>
      </c>
      <c r="B2273" s="2">
        <f t="shared" si="109"/>
        <v>2015</v>
      </c>
      <c r="C2273" s="2">
        <f t="shared" si="107"/>
        <v>3</v>
      </c>
      <c r="D2273" t="s">
        <v>1051</v>
      </c>
      <c r="E2273" t="s">
        <v>27</v>
      </c>
      <c r="F2273" t="s">
        <v>11</v>
      </c>
      <c r="G2273" t="s">
        <v>12</v>
      </c>
      <c r="H2273" t="s">
        <v>1961</v>
      </c>
      <c r="I2273">
        <v>40.14</v>
      </c>
      <c r="J2273">
        <v>6</v>
      </c>
      <c r="K2273">
        <v>19.670000000000002</v>
      </c>
      <c r="L2273" t="str">
        <f t="shared" si="108"/>
        <v>Yes</v>
      </c>
    </row>
    <row r="2274" spans="1:12" x14ac:dyDescent="0.25">
      <c r="A2274" s="1">
        <v>42082</v>
      </c>
      <c r="B2274" s="2">
        <f t="shared" si="109"/>
        <v>2015</v>
      </c>
      <c r="C2274" s="2">
        <f t="shared" si="107"/>
        <v>3</v>
      </c>
      <c r="D2274" t="s">
        <v>907</v>
      </c>
      <c r="E2274" t="s">
        <v>123</v>
      </c>
      <c r="F2274" t="s">
        <v>11</v>
      </c>
      <c r="G2274" t="s">
        <v>12</v>
      </c>
      <c r="H2274" t="s">
        <v>700</v>
      </c>
      <c r="I2274">
        <v>14.5</v>
      </c>
      <c r="J2274">
        <v>3</v>
      </c>
      <c r="K2274">
        <v>4.8899999999999997</v>
      </c>
      <c r="L2274" t="str">
        <f t="shared" si="108"/>
        <v>Yes</v>
      </c>
    </row>
    <row r="2275" spans="1:12" x14ac:dyDescent="0.25">
      <c r="A2275" s="1">
        <v>42082</v>
      </c>
      <c r="B2275" s="2">
        <f t="shared" si="109"/>
        <v>2015</v>
      </c>
      <c r="C2275" s="2">
        <f t="shared" si="107"/>
        <v>3</v>
      </c>
      <c r="D2275" t="s">
        <v>1330</v>
      </c>
      <c r="E2275" t="s">
        <v>27</v>
      </c>
      <c r="F2275" t="s">
        <v>11</v>
      </c>
      <c r="G2275" t="s">
        <v>12</v>
      </c>
      <c r="H2275" t="s">
        <v>1612</v>
      </c>
      <c r="I2275">
        <v>11.96</v>
      </c>
      <c r="J2275">
        <v>2</v>
      </c>
      <c r="K2275">
        <v>5.86</v>
      </c>
      <c r="L2275" t="str">
        <f t="shared" si="108"/>
        <v>Yes</v>
      </c>
    </row>
    <row r="2276" spans="1:12" x14ac:dyDescent="0.25">
      <c r="A2276" s="1">
        <v>42082</v>
      </c>
      <c r="B2276" s="2">
        <f t="shared" si="109"/>
        <v>2015</v>
      </c>
      <c r="C2276" s="2">
        <f t="shared" si="107"/>
        <v>3</v>
      </c>
      <c r="D2276" t="s">
        <v>185</v>
      </c>
      <c r="E2276" t="s">
        <v>27</v>
      </c>
      <c r="F2276" t="s">
        <v>11</v>
      </c>
      <c r="G2276" t="s">
        <v>43</v>
      </c>
      <c r="H2276" t="s">
        <v>282</v>
      </c>
      <c r="I2276">
        <v>10.9</v>
      </c>
      <c r="J2276">
        <v>5</v>
      </c>
      <c r="K2276">
        <v>3.6</v>
      </c>
      <c r="L2276" t="str">
        <f t="shared" si="108"/>
        <v>Yes</v>
      </c>
    </row>
    <row r="2277" spans="1:12" x14ac:dyDescent="0.25">
      <c r="A2277" s="1">
        <v>42082</v>
      </c>
      <c r="B2277" s="2">
        <f t="shared" si="109"/>
        <v>2015</v>
      </c>
      <c r="C2277" s="2">
        <f t="shared" si="107"/>
        <v>3</v>
      </c>
      <c r="D2277" t="s">
        <v>1962</v>
      </c>
      <c r="E2277" t="s">
        <v>10</v>
      </c>
      <c r="F2277" t="s">
        <v>11</v>
      </c>
      <c r="G2277" t="s">
        <v>12</v>
      </c>
      <c r="H2277" t="s">
        <v>360</v>
      </c>
      <c r="I2277">
        <v>65.58</v>
      </c>
      <c r="J2277">
        <v>2</v>
      </c>
      <c r="K2277">
        <v>23.77</v>
      </c>
      <c r="L2277" t="str">
        <f t="shared" si="108"/>
        <v>Yes</v>
      </c>
    </row>
    <row r="2278" spans="1:12" x14ac:dyDescent="0.25">
      <c r="A2278" s="1">
        <v>42082</v>
      </c>
      <c r="B2278" s="2">
        <f t="shared" si="109"/>
        <v>2015</v>
      </c>
      <c r="C2278" s="2">
        <f t="shared" si="107"/>
        <v>3</v>
      </c>
      <c r="D2278" t="s">
        <v>1962</v>
      </c>
      <c r="E2278" t="s">
        <v>10</v>
      </c>
      <c r="F2278" t="s">
        <v>34</v>
      </c>
      <c r="G2278" t="s">
        <v>74</v>
      </c>
      <c r="H2278" t="s">
        <v>342</v>
      </c>
      <c r="I2278">
        <v>383.47</v>
      </c>
      <c r="J2278">
        <v>4</v>
      </c>
      <c r="K2278">
        <v>-67.67</v>
      </c>
      <c r="L2278" t="str">
        <f t="shared" si="108"/>
        <v>No</v>
      </c>
    </row>
    <row r="2279" spans="1:12" x14ac:dyDescent="0.25">
      <c r="A2279" s="1">
        <v>42083</v>
      </c>
      <c r="B2279" s="2">
        <f t="shared" si="109"/>
        <v>2015</v>
      </c>
      <c r="C2279" s="2">
        <f t="shared" si="107"/>
        <v>3</v>
      </c>
      <c r="D2279" t="s">
        <v>1963</v>
      </c>
      <c r="E2279" t="s">
        <v>157</v>
      </c>
      <c r="F2279" t="s">
        <v>11</v>
      </c>
      <c r="G2279" t="s">
        <v>12</v>
      </c>
      <c r="H2279" t="s">
        <v>756</v>
      </c>
      <c r="I2279">
        <v>51.84</v>
      </c>
      <c r="J2279">
        <v>8</v>
      </c>
      <c r="K2279">
        <v>24.88</v>
      </c>
      <c r="L2279" t="str">
        <f t="shared" si="108"/>
        <v>Yes</v>
      </c>
    </row>
    <row r="2280" spans="1:12" x14ac:dyDescent="0.25">
      <c r="A2280" s="1">
        <v>42083</v>
      </c>
      <c r="B2280" s="2">
        <f t="shared" si="109"/>
        <v>2015</v>
      </c>
      <c r="C2280" s="2">
        <f t="shared" si="107"/>
        <v>3</v>
      </c>
      <c r="D2280" t="s">
        <v>1652</v>
      </c>
      <c r="E2280" t="s">
        <v>10</v>
      </c>
      <c r="F2280" t="s">
        <v>11</v>
      </c>
      <c r="G2280" t="s">
        <v>20</v>
      </c>
      <c r="H2280" t="s">
        <v>1409</v>
      </c>
      <c r="I2280">
        <v>2.5099999999999998</v>
      </c>
      <c r="J2280">
        <v>2</v>
      </c>
      <c r="K2280">
        <v>-4.4000000000000004</v>
      </c>
      <c r="L2280" t="str">
        <f t="shared" si="108"/>
        <v>No</v>
      </c>
    </row>
    <row r="2281" spans="1:12" x14ac:dyDescent="0.25">
      <c r="A2281" s="1">
        <v>42083</v>
      </c>
      <c r="B2281" s="2">
        <f t="shared" si="109"/>
        <v>2015</v>
      </c>
      <c r="C2281" s="2">
        <f t="shared" si="107"/>
        <v>3</v>
      </c>
      <c r="D2281" t="s">
        <v>1652</v>
      </c>
      <c r="E2281" t="s">
        <v>10</v>
      </c>
      <c r="F2281" t="s">
        <v>11</v>
      </c>
      <c r="G2281" t="s">
        <v>43</v>
      </c>
      <c r="H2281" t="s">
        <v>160</v>
      </c>
      <c r="I2281">
        <v>18.86</v>
      </c>
      <c r="J2281">
        <v>9</v>
      </c>
      <c r="K2281">
        <v>6.13</v>
      </c>
      <c r="L2281" t="str">
        <f t="shared" si="108"/>
        <v>Yes</v>
      </c>
    </row>
    <row r="2282" spans="1:12" x14ac:dyDescent="0.25">
      <c r="A2282" s="1">
        <v>42083</v>
      </c>
      <c r="B2282" s="2">
        <f t="shared" si="109"/>
        <v>2015</v>
      </c>
      <c r="C2282" s="2">
        <f t="shared" si="107"/>
        <v>3</v>
      </c>
      <c r="D2282" t="s">
        <v>778</v>
      </c>
      <c r="E2282" t="s">
        <v>91</v>
      </c>
      <c r="F2282" t="s">
        <v>11</v>
      </c>
      <c r="G2282" t="s">
        <v>18</v>
      </c>
      <c r="H2282" t="s">
        <v>1171</v>
      </c>
      <c r="I2282">
        <v>29.3</v>
      </c>
      <c r="J2282">
        <v>3</v>
      </c>
      <c r="K2282">
        <v>2.56</v>
      </c>
      <c r="L2282" t="str">
        <f t="shared" si="108"/>
        <v>Yes</v>
      </c>
    </row>
    <row r="2283" spans="1:12" x14ac:dyDescent="0.25">
      <c r="A2283" s="1">
        <v>42083</v>
      </c>
      <c r="B2283" s="2">
        <f t="shared" si="109"/>
        <v>2015</v>
      </c>
      <c r="C2283" s="2">
        <f t="shared" si="107"/>
        <v>3</v>
      </c>
      <c r="D2283" t="s">
        <v>1669</v>
      </c>
      <c r="E2283" t="s">
        <v>149</v>
      </c>
      <c r="F2283" t="s">
        <v>11</v>
      </c>
      <c r="G2283" t="s">
        <v>20</v>
      </c>
      <c r="H2283" t="s">
        <v>781</v>
      </c>
      <c r="I2283">
        <v>49.85</v>
      </c>
      <c r="J2283">
        <v>3</v>
      </c>
      <c r="K2283">
        <v>16.82</v>
      </c>
      <c r="L2283" t="str">
        <f t="shared" si="108"/>
        <v>Yes</v>
      </c>
    </row>
    <row r="2284" spans="1:12" x14ac:dyDescent="0.25">
      <c r="A2284" s="1">
        <v>42083</v>
      </c>
      <c r="B2284" s="2">
        <f t="shared" si="109"/>
        <v>2015</v>
      </c>
      <c r="C2284" s="2">
        <f t="shared" si="107"/>
        <v>3</v>
      </c>
      <c r="D2284" t="s">
        <v>1669</v>
      </c>
      <c r="E2284" t="s">
        <v>149</v>
      </c>
      <c r="F2284" t="s">
        <v>11</v>
      </c>
      <c r="G2284" t="s">
        <v>63</v>
      </c>
      <c r="H2284" t="s">
        <v>1964</v>
      </c>
      <c r="I2284">
        <v>23.99</v>
      </c>
      <c r="J2284">
        <v>1</v>
      </c>
      <c r="K2284">
        <v>12</v>
      </c>
      <c r="L2284" t="str">
        <f t="shared" si="108"/>
        <v>Yes</v>
      </c>
    </row>
    <row r="2285" spans="1:12" x14ac:dyDescent="0.25">
      <c r="A2285" s="1">
        <v>42083</v>
      </c>
      <c r="B2285" s="2">
        <f t="shared" si="109"/>
        <v>2015</v>
      </c>
      <c r="C2285" s="2">
        <f t="shared" si="107"/>
        <v>3</v>
      </c>
      <c r="D2285" t="s">
        <v>1669</v>
      </c>
      <c r="E2285" t="s">
        <v>149</v>
      </c>
      <c r="F2285" t="s">
        <v>11</v>
      </c>
      <c r="G2285" t="s">
        <v>20</v>
      </c>
      <c r="H2285" t="s">
        <v>528</v>
      </c>
      <c r="I2285">
        <v>1087.94</v>
      </c>
      <c r="J2285">
        <v>8</v>
      </c>
      <c r="K2285">
        <v>353.58</v>
      </c>
      <c r="L2285" t="str">
        <f t="shared" si="108"/>
        <v>Yes</v>
      </c>
    </row>
    <row r="2286" spans="1:12" x14ac:dyDescent="0.25">
      <c r="A2286" s="1">
        <v>42083</v>
      </c>
      <c r="B2286" s="2">
        <f t="shared" si="109"/>
        <v>2015</v>
      </c>
      <c r="C2286" s="2">
        <f t="shared" si="107"/>
        <v>3</v>
      </c>
      <c r="D2286" t="s">
        <v>1669</v>
      </c>
      <c r="E2286" t="s">
        <v>149</v>
      </c>
      <c r="F2286" t="s">
        <v>39</v>
      </c>
      <c r="G2286" t="s">
        <v>40</v>
      </c>
      <c r="H2286" t="s">
        <v>1059</v>
      </c>
      <c r="I2286">
        <v>199.98</v>
      </c>
      <c r="J2286">
        <v>2</v>
      </c>
      <c r="K2286">
        <v>53.99</v>
      </c>
      <c r="L2286" t="str">
        <f t="shared" si="108"/>
        <v>Yes</v>
      </c>
    </row>
    <row r="2287" spans="1:12" x14ac:dyDescent="0.25">
      <c r="A2287" s="1">
        <v>42083</v>
      </c>
      <c r="B2287" s="2">
        <f t="shared" si="109"/>
        <v>2015</v>
      </c>
      <c r="C2287" s="2">
        <f t="shared" si="107"/>
        <v>3</v>
      </c>
      <c r="D2287" t="s">
        <v>1669</v>
      </c>
      <c r="E2287" t="s">
        <v>149</v>
      </c>
      <c r="F2287" t="s">
        <v>11</v>
      </c>
      <c r="G2287" t="s">
        <v>18</v>
      </c>
      <c r="H2287" t="s">
        <v>1965</v>
      </c>
      <c r="I2287">
        <v>83.92</v>
      </c>
      <c r="J2287">
        <v>4</v>
      </c>
      <c r="K2287">
        <v>20.14</v>
      </c>
      <c r="L2287" t="str">
        <f t="shared" si="108"/>
        <v>Yes</v>
      </c>
    </row>
    <row r="2288" spans="1:12" x14ac:dyDescent="0.25">
      <c r="A2288" s="1">
        <v>42084</v>
      </c>
      <c r="B2288" s="2">
        <f t="shared" si="109"/>
        <v>2015</v>
      </c>
      <c r="C2288" s="2">
        <f t="shared" si="107"/>
        <v>3</v>
      </c>
      <c r="D2288" t="s">
        <v>1966</v>
      </c>
      <c r="E2288" t="s">
        <v>245</v>
      </c>
      <c r="F2288" t="s">
        <v>11</v>
      </c>
      <c r="G2288" t="s">
        <v>92</v>
      </c>
      <c r="H2288" t="s">
        <v>755</v>
      </c>
      <c r="I2288">
        <v>962.08</v>
      </c>
      <c r="J2288">
        <v>4</v>
      </c>
      <c r="K2288">
        <v>156.34</v>
      </c>
      <c r="L2288" t="str">
        <f t="shared" si="108"/>
        <v>Yes</v>
      </c>
    </row>
    <row r="2289" spans="1:12" x14ac:dyDescent="0.25">
      <c r="A2289" s="1">
        <v>42084</v>
      </c>
      <c r="B2289" s="2">
        <f t="shared" si="109"/>
        <v>2015</v>
      </c>
      <c r="C2289" s="2">
        <f t="shared" si="107"/>
        <v>3</v>
      </c>
      <c r="D2289" t="s">
        <v>1966</v>
      </c>
      <c r="E2289" t="s">
        <v>245</v>
      </c>
      <c r="F2289" t="s">
        <v>11</v>
      </c>
      <c r="G2289" t="s">
        <v>20</v>
      </c>
      <c r="H2289" t="s">
        <v>1218</v>
      </c>
      <c r="I2289">
        <v>12.84</v>
      </c>
      <c r="J2289">
        <v>3</v>
      </c>
      <c r="K2289">
        <v>-9.85</v>
      </c>
      <c r="L2289" t="str">
        <f t="shared" si="108"/>
        <v>No</v>
      </c>
    </row>
    <row r="2290" spans="1:12" x14ac:dyDescent="0.25">
      <c r="A2290" s="1">
        <v>42084</v>
      </c>
      <c r="B2290" s="2">
        <f t="shared" si="109"/>
        <v>2015</v>
      </c>
      <c r="C2290" s="2">
        <f t="shared" si="107"/>
        <v>3</v>
      </c>
      <c r="D2290" t="s">
        <v>1966</v>
      </c>
      <c r="E2290" t="s">
        <v>245</v>
      </c>
      <c r="F2290" t="s">
        <v>11</v>
      </c>
      <c r="G2290" t="s">
        <v>12</v>
      </c>
      <c r="H2290" t="s">
        <v>1967</v>
      </c>
      <c r="I2290">
        <v>295.45999999999998</v>
      </c>
      <c r="J2290">
        <v>14</v>
      </c>
      <c r="K2290">
        <v>96.02</v>
      </c>
      <c r="L2290" t="str">
        <f t="shared" si="108"/>
        <v>Yes</v>
      </c>
    </row>
    <row r="2291" spans="1:12" x14ac:dyDescent="0.25">
      <c r="A2291" s="1">
        <v>42085</v>
      </c>
      <c r="B2291" s="2">
        <f t="shared" si="109"/>
        <v>2015</v>
      </c>
      <c r="C2291" s="2">
        <f t="shared" si="107"/>
        <v>3</v>
      </c>
      <c r="D2291" t="s">
        <v>1968</v>
      </c>
      <c r="E2291" t="s">
        <v>10</v>
      </c>
      <c r="F2291" t="s">
        <v>39</v>
      </c>
      <c r="G2291" t="s">
        <v>52</v>
      </c>
      <c r="H2291" t="s">
        <v>1969</v>
      </c>
      <c r="I2291">
        <v>18.39</v>
      </c>
      <c r="J2291">
        <v>1</v>
      </c>
      <c r="K2291">
        <v>5.29</v>
      </c>
      <c r="L2291" t="str">
        <f t="shared" si="108"/>
        <v>Yes</v>
      </c>
    </row>
    <row r="2292" spans="1:12" x14ac:dyDescent="0.25">
      <c r="A2292" s="1">
        <v>42085</v>
      </c>
      <c r="B2292" s="2">
        <f t="shared" si="109"/>
        <v>2015</v>
      </c>
      <c r="C2292" s="2">
        <f t="shared" si="107"/>
        <v>3</v>
      </c>
      <c r="D2292" t="s">
        <v>1968</v>
      </c>
      <c r="E2292" t="s">
        <v>10</v>
      </c>
      <c r="F2292" t="s">
        <v>11</v>
      </c>
      <c r="G2292" t="s">
        <v>18</v>
      </c>
      <c r="H2292" t="s">
        <v>297</v>
      </c>
      <c r="I2292">
        <v>129.57</v>
      </c>
      <c r="J2292">
        <v>2</v>
      </c>
      <c r="K2292">
        <v>-25.91</v>
      </c>
      <c r="L2292" t="str">
        <f t="shared" si="108"/>
        <v>No</v>
      </c>
    </row>
    <row r="2293" spans="1:12" x14ac:dyDescent="0.25">
      <c r="A2293" s="1">
        <v>42085</v>
      </c>
      <c r="B2293" s="2">
        <f t="shared" si="109"/>
        <v>2015</v>
      </c>
      <c r="C2293" s="2">
        <f t="shared" si="107"/>
        <v>3</v>
      </c>
      <c r="D2293" t="s">
        <v>1968</v>
      </c>
      <c r="E2293" t="s">
        <v>10</v>
      </c>
      <c r="F2293" t="s">
        <v>11</v>
      </c>
      <c r="G2293" t="s">
        <v>20</v>
      </c>
      <c r="H2293" t="s">
        <v>1970</v>
      </c>
      <c r="I2293">
        <v>14.11</v>
      </c>
      <c r="J2293">
        <v>9</v>
      </c>
      <c r="K2293">
        <v>-21.17</v>
      </c>
      <c r="L2293" t="str">
        <f t="shared" si="108"/>
        <v>No</v>
      </c>
    </row>
    <row r="2294" spans="1:12" x14ac:dyDescent="0.25">
      <c r="A2294" s="1">
        <v>42085</v>
      </c>
      <c r="B2294" s="2">
        <f t="shared" si="109"/>
        <v>2015</v>
      </c>
      <c r="C2294" s="2">
        <f t="shared" si="107"/>
        <v>3</v>
      </c>
      <c r="D2294" t="s">
        <v>465</v>
      </c>
      <c r="E2294" t="s">
        <v>27</v>
      </c>
      <c r="F2294" t="s">
        <v>39</v>
      </c>
      <c r="G2294" t="s">
        <v>40</v>
      </c>
      <c r="H2294" t="s">
        <v>597</v>
      </c>
      <c r="I2294">
        <v>15.98</v>
      </c>
      <c r="J2294">
        <v>2</v>
      </c>
      <c r="K2294">
        <v>1.2</v>
      </c>
      <c r="L2294" t="str">
        <f t="shared" si="108"/>
        <v>Yes</v>
      </c>
    </row>
    <row r="2295" spans="1:12" x14ac:dyDescent="0.25">
      <c r="A2295" s="1">
        <v>42085</v>
      </c>
      <c r="B2295" s="2">
        <f t="shared" si="109"/>
        <v>2015</v>
      </c>
      <c r="C2295" s="2">
        <f t="shared" si="107"/>
        <v>3</v>
      </c>
      <c r="D2295" t="s">
        <v>1635</v>
      </c>
      <c r="E2295" t="s">
        <v>27</v>
      </c>
      <c r="F2295" t="s">
        <v>11</v>
      </c>
      <c r="G2295" t="s">
        <v>12</v>
      </c>
      <c r="H2295" t="s">
        <v>625</v>
      </c>
      <c r="I2295">
        <v>105.52</v>
      </c>
      <c r="J2295">
        <v>4</v>
      </c>
      <c r="K2295">
        <v>48.54</v>
      </c>
      <c r="L2295" t="str">
        <f t="shared" si="108"/>
        <v>Yes</v>
      </c>
    </row>
    <row r="2296" spans="1:12" x14ac:dyDescent="0.25">
      <c r="A2296" s="1">
        <v>42085</v>
      </c>
      <c r="B2296" s="2">
        <f t="shared" si="109"/>
        <v>2015</v>
      </c>
      <c r="C2296" s="2">
        <f t="shared" si="107"/>
        <v>3</v>
      </c>
      <c r="D2296" t="s">
        <v>1635</v>
      </c>
      <c r="E2296" t="s">
        <v>27</v>
      </c>
      <c r="F2296" t="s">
        <v>34</v>
      </c>
      <c r="G2296" t="s">
        <v>47</v>
      </c>
      <c r="H2296" t="s">
        <v>479</v>
      </c>
      <c r="I2296">
        <v>91.96</v>
      </c>
      <c r="J2296">
        <v>2</v>
      </c>
      <c r="K2296">
        <v>15.63</v>
      </c>
      <c r="L2296" t="str">
        <f t="shared" si="108"/>
        <v>Yes</v>
      </c>
    </row>
    <row r="2297" spans="1:12" x14ac:dyDescent="0.25">
      <c r="A2297" s="1">
        <v>42085</v>
      </c>
      <c r="B2297" s="2">
        <f t="shared" si="109"/>
        <v>2015</v>
      </c>
      <c r="C2297" s="2">
        <f t="shared" si="107"/>
        <v>3</v>
      </c>
      <c r="D2297" t="s">
        <v>1635</v>
      </c>
      <c r="E2297" t="s">
        <v>27</v>
      </c>
      <c r="F2297" t="s">
        <v>39</v>
      </c>
      <c r="G2297" t="s">
        <v>40</v>
      </c>
      <c r="H2297" t="s">
        <v>1536</v>
      </c>
      <c r="I2297">
        <v>1487.98</v>
      </c>
      <c r="J2297">
        <v>3</v>
      </c>
      <c r="K2297">
        <v>186</v>
      </c>
      <c r="L2297" t="str">
        <f t="shared" si="108"/>
        <v>Yes</v>
      </c>
    </row>
    <row r="2298" spans="1:12" x14ac:dyDescent="0.25">
      <c r="A2298" s="1">
        <v>42085</v>
      </c>
      <c r="B2298" s="2">
        <f t="shared" si="109"/>
        <v>2015</v>
      </c>
      <c r="C2298" s="2">
        <f t="shared" si="107"/>
        <v>3</v>
      </c>
      <c r="D2298" t="s">
        <v>1971</v>
      </c>
      <c r="E2298" t="s">
        <v>488</v>
      </c>
      <c r="F2298" t="s">
        <v>11</v>
      </c>
      <c r="G2298" t="s">
        <v>24</v>
      </c>
      <c r="H2298" t="s">
        <v>1972</v>
      </c>
      <c r="I2298">
        <v>19.559999999999999</v>
      </c>
      <c r="J2298">
        <v>4</v>
      </c>
      <c r="K2298">
        <v>5.48</v>
      </c>
      <c r="L2298" t="str">
        <f t="shared" si="108"/>
        <v>Yes</v>
      </c>
    </row>
    <row r="2299" spans="1:12" x14ac:dyDescent="0.25">
      <c r="A2299" s="1">
        <v>42085</v>
      </c>
      <c r="B2299" s="2">
        <f t="shared" si="109"/>
        <v>2015</v>
      </c>
      <c r="C2299" s="2">
        <f t="shared" si="107"/>
        <v>3</v>
      </c>
      <c r="D2299" t="s">
        <v>1856</v>
      </c>
      <c r="E2299" t="s">
        <v>123</v>
      </c>
      <c r="F2299" t="s">
        <v>39</v>
      </c>
      <c r="G2299" t="s">
        <v>52</v>
      </c>
      <c r="H2299" t="s">
        <v>999</v>
      </c>
      <c r="I2299">
        <v>447.94</v>
      </c>
      <c r="J2299">
        <v>7</v>
      </c>
      <c r="K2299">
        <v>89.59</v>
      </c>
      <c r="L2299" t="str">
        <f t="shared" si="108"/>
        <v>Yes</v>
      </c>
    </row>
    <row r="2300" spans="1:12" x14ac:dyDescent="0.25">
      <c r="A2300" s="1">
        <v>42085</v>
      </c>
      <c r="B2300" s="2">
        <f t="shared" si="109"/>
        <v>2015</v>
      </c>
      <c r="C2300" s="2">
        <f t="shared" si="107"/>
        <v>3</v>
      </c>
      <c r="D2300" t="s">
        <v>1856</v>
      </c>
      <c r="E2300" t="s">
        <v>123</v>
      </c>
      <c r="F2300" t="s">
        <v>11</v>
      </c>
      <c r="G2300" t="s">
        <v>18</v>
      </c>
      <c r="H2300" t="s">
        <v>1973</v>
      </c>
      <c r="I2300">
        <v>150.41</v>
      </c>
      <c r="J2300">
        <v>9</v>
      </c>
      <c r="K2300">
        <v>-33.840000000000003</v>
      </c>
      <c r="L2300" t="str">
        <f t="shared" si="108"/>
        <v>No</v>
      </c>
    </row>
    <row r="2301" spans="1:12" x14ac:dyDescent="0.25">
      <c r="A2301" s="1">
        <v>42086</v>
      </c>
      <c r="B2301" s="2">
        <f t="shared" si="109"/>
        <v>2015</v>
      </c>
      <c r="C2301" s="2">
        <f t="shared" si="107"/>
        <v>3</v>
      </c>
      <c r="D2301" t="s">
        <v>1373</v>
      </c>
      <c r="E2301" t="s">
        <v>10</v>
      </c>
      <c r="F2301" t="s">
        <v>34</v>
      </c>
      <c r="G2301" t="s">
        <v>35</v>
      </c>
      <c r="H2301" t="s">
        <v>699</v>
      </c>
      <c r="I2301">
        <v>107.77</v>
      </c>
      <c r="J2301">
        <v>2</v>
      </c>
      <c r="K2301">
        <v>-29.25</v>
      </c>
      <c r="L2301" t="str">
        <f t="shared" si="108"/>
        <v>No</v>
      </c>
    </row>
    <row r="2302" spans="1:12" x14ac:dyDescent="0.25">
      <c r="A2302" s="1">
        <v>42086</v>
      </c>
      <c r="B2302" s="2">
        <f t="shared" si="109"/>
        <v>2015</v>
      </c>
      <c r="C2302" s="2">
        <f t="shared" si="107"/>
        <v>3</v>
      </c>
      <c r="D2302" t="s">
        <v>1023</v>
      </c>
      <c r="E2302" t="s">
        <v>70</v>
      </c>
      <c r="F2302" t="s">
        <v>11</v>
      </c>
      <c r="G2302" t="s">
        <v>43</v>
      </c>
      <c r="H2302" t="s">
        <v>160</v>
      </c>
      <c r="I2302">
        <v>31.56</v>
      </c>
      <c r="J2302">
        <v>4</v>
      </c>
      <c r="K2302">
        <v>14.2</v>
      </c>
      <c r="L2302" t="str">
        <f t="shared" si="108"/>
        <v>Yes</v>
      </c>
    </row>
    <row r="2303" spans="1:12" x14ac:dyDescent="0.25">
      <c r="A2303" s="1">
        <v>42086</v>
      </c>
      <c r="B2303" s="2">
        <f t="shared" si="109"/>
        <v>2015</v>
      </c>
      <c r="C2303" s="2">
        <f t="shared" si="107"/>
        <v>3</v>
      </c>
      <c r="D2303" t="s">
        <v>1023</v>
      </c>
      <c r="E2303" t="s">
        <v>70</v>
      </c>
      <c r="F2303" t="s">
        <v>11</v>
      </c>
      <c r="G2303" t="s">
        <v>18</v>
      </c>
      <c r="H2303" t="s">
        <v>251</v>
      </c>
      <c r="I2303">
        <v>27.92</v>
      </c>
      <c r="J2303">
        <v>4</v>
      </c>
      <c r="K2303">
        <v>0.56000000000000005</v>
      </c>
      <c r="L2303" t="str">
        <f t="shared" si="108"/>
        <v>Yes</v>
      </c>
    </row>
    <row r="2304" spans="1:12" x14ac:dyDescent="0.25">
      <c r="A2304" s="1">
        <v>42086</v>
      </c>
      <c r="B2304" s="2">
        <f t="shared" si="109"/>
        <v>2015</v>
      </c>
      <c r="C2304" s="2">
        <f t="shared" si="107"/>
        <v>3</v>
      </c>
      <c r="D2304" t="s">
        <v>788</v>
      </c>
      <c r="E2304" t="s">
        <v>27</v>
      </c>
      <c r="F2304" t="s">
        <v>11</v>
      </c>
      <c r="G2304" t="s">
        <v>12</v>
      </c>
      <c r="H2304" t="s">
        <v>135</v>
      </c>
      <c r="I2304">
        <v>33.36</v>
      </c>
      <c r="J2304">
        <v>4</v>
      </c>
      <c r="K2304">
        <v>16.68</v>
      </c>
      <c r="L2304" t="str">
        <f t="shared" si="108"/>
        <v>Yes</v>
      </c>
    </row>
    <row r="2305" spans="1:12" x14ac:dyDescent="0.25">
      <c r="A2305" s="1">
        <v>42086</v>
      </c>
      <c r="B2305" s="2">
        <f t="shared" si="109"/>
        <v>2015</v>
      </c>
      <c r="C2305" s="2">
        <f t="shared" si="107"/>
        <v>3</v>
      </c>
      <c r="D2305" t="s">
        <v>1438</v>
      </c>
      <c r="E2305" t="s">
        <v>27</v>
      </c>
      <c r="F2305" t="s">
        <v>11</v>
      </c>
      <c r="G2305" t="s">
        <v>12</v>
      </c>
      <c r="H2305" t="s">
        <v>97</v>
      </c>
      <c r="I2305">
        <v>192.72</v>
      </c>
      <c r="J2305">
        <v>11</v>
      </c>
      <c r="K2305">
        <v>92.51</v>
      </c>
      <c r="L2305" t="str">
        <f t="shared" si="108"/>
        <v>Yes</v>
      </c>
    </row>
    <row r="2306" spans="1:12" x14ac:dyDescent="0.25">
      <c r="A2306" s="1">
        <v>42086</v>
      </c>
      <c r="B2306" s="2">
        <f t="shared" si="109"/>
        <v>2015</v>
      </c>
      <c r="C2306" s="2">
        <f t="shared" ref="C2306:C2369" si="110">MONTH(A2306)</f>
        <v>3</v>
      </c>
      <c r="D2306" t="s">
        <v>1438</v>
      </c>
      <c r="E2306" t="s">
        <v>27</v>
      </c>
      <c r="F2306" t="s">
        <v>39</v>
      </c>
      <c r="G2306" t="s">
        <v>52</v>
      </c>
      <c r="H2306" t="s">
        <v>198</v>
      </c>
      <c r="I2306">
        <v>239.97</v>
      </c>
      <c r="J2306">
        <v>3</v>
      </c>
      <c r="K2306">
        <v>86.39</v>
      </c>
      <c r="L2306" t="str">
        <f t="shared" ref="L2306:L2369" si="111">IF(K2306=0,"Break-Even",IF(K2306&gt;0,"Yes","No"))</f>
        <v>Yes</v>
      </c>
    </row>
    <row r="2307" spans="1:12" x14ac:dyDescent="0.25">
      <c r="A2307" s="1">
        <v>42087</v>
      </c>
      <c r="B2307" s="2">
        <f t="shared" si="109"/>
        <v>2015</v>
      </c>
      <c r="C2307" s="2">
        <f t="shared" si="110"/>
        <v>3</v>
      </c>
      <c r="D2307" t="s">
        <v>910</v>
      </c>
      <c r="E2307" t="s">
        <v>15</v>
      </c>
      <c r="F2307" t="s">
        <v>34</v>
      </c>
      <c r="G2307" t="s">
        <v>74</v>
      </c>
      <c r="H2307" t="s">
        <v>719</v>
      </c>
      <c r="I2307">
        <v>359.06</v>
      </c>
      <c r="J2307">
        <v>3</v>
      </c>
      <c r="K2307">
        <v>-35.909999999999997</v>
      </c>
      <c r="L2307" t="str">
        <f t="shared" si="111"/>
        <v>No</v>
      </c>
    </row>
    <row r="2308" spans="1:12" x14ac:dyDescent="0.25">
      <c r="A2308" s="1">
        <v>42087</v>
      </c>
      <c r="B2308" s="2">
        <f t="shared" si="109"/>
        <v>2015</v>
      </c>
      <c r="C2308" s="2">
        <f t="shared" si="110"/>
        <v>3</v>
      </c>
      <c r="D2308" t="s">
        <v>1974</v>
      </c>
      <c r="E2308" t="s">
        <v>123</v>
      </c>
      <c r="F2308" t="s">
        <v>11</v>
      </c>
      <c r="G2308" t="s">
        <v>92</v>
      </c>
      <c r="H2308" t="s">
        <v>1975</v>
      </c>
      <c r="I2308">
        <v>6.99</v>
      </c>
      <c r="J2308">
        <v>2</v>
      </c>
      <c r="K2308">
        <v>0.52</v>
      </c>
      <c r="L2308" t="str">
        <f t="shared" si="111"/>
        <v>Yes</v>
      </c>
    </row>
    <row r="2309" spans="1:12" x14ac:dyDescent="0.25">
      <c r="A2309" s="1">
        <v>42087</v>
      </c>
      <c r="B2309" s="2">
        <f t="shared" si="109"/>
        <v>2015</v>
      </c>
      <c r="C2309" s="2">
        <f t="shared" si="110"/>
        <v>3</v>
      </c>
      <c r="D2309" t="s">
        <v>1744</v>
      </c>
      <c r="E2309" t="s">
        <v>164</v>
      </c>
      <c r="F2309" t="s">
        <v>34</v>
      </c>
      <c r="G2309" t="s">
        <v>47</v>
      </c>
      <c r="H2309" t="s">
        <v>1976</v>
      </c>
      <c r="I2309">
        <v>46.9</v>
      </c>
      <c r="J2309">
        <v>5</v>
      </c>
      <c r="K2309">
        <v>13.13</v>
      </c>
      <c r="L2309" t="str">
        <f t="shared" si="111"/>
        <v>Yes</v>
      </c>
    </row>
    <row r="2310" spans="1:12" x14ac:dyDescent="0.25">
      <c r="A2310" s="1">
        <v>42089</v>
      </c>
      <c r="B2310" s="2">
        <f t="shared" si="109"/>
        <v>2015</v>
      </c>
      <c r="C2310" s="2">
        <f t="shared" si="110"/>
        <v>3</v>
      </c>
      <c r="D2310" t="s">
        <v>1977</v>
      </c>
      <c r="E2310" t="s">
        <v>123</v>
      </c>
      <c r="F2310" t="s">
        <v>11</v>
      </c>
      <c r="G2310" t="s">
        <v>12</v>
      </c>
      <c r="H2310" t="s">
        <v>1158</v>
      </c>
      <c r="I2310">
        <v>74.349999999999994</v>
      </c>
      <c r="J2310">
        <v>3</v>
      </c>
      <c r="K2310">
        <v>23.24</v>
      </c>
      <c r="L2310" t="str">
        <f t="shared" si="111"/>
        <v>Yes</v>
      </c>
    </row>
    <row r="2311" spans="1:12" x14ac:dyDescent="0.25">
      <c r="A2311" s="1">
        <v>42089</v>
      </c>
      <c r="B2311" s="2">
        <f t="shared" si="109"/>
        <v>2015</v>
      </c>
      <c r="C2311" s="2">
        <f t="shared" si="110"/>
        <v>3</v>
      </c>
      <c r="D2311" t="s">
        <v>1104</v>
      </c>
      <c r="E2311" t="s">
        <v>23</v>
      </c>
      <c r="F2311" t="s">
        <v>11</v>
      </c>
      <c r="G2311" t="s">
        <v>12</v>
      </c>
      <c r="H2311" t="s">
        <v>1978</v>
      </c>
      <c r="I2311">
        <v>40.03</v>
      </c>
      <c r="J2311">
        <v>6</v>
      </c>
      <c r="K2311">
        <v>12.51</v>
      </c>
      <c r="L2311" t="str">
        <f t="shared" si="111"/>
        <v>Yes</v>
      </c>
    </row>
    <row r="2312" spans="1:12" x14ac:dyDescent="0.25">
      <c r="A2312" s="1">
        <v>42089</v>
      </c>
      <c r="B2312" s="2">
        <f t="shared" si="109"/>
        <v>2015</v>
      </c>
      <c r="C2312" s="2">
        <f t="shared" si="110"/>
        <v>3</v>
      </c>
      <c r="D2312" t="s">
        <v>1104</v>
      </c>
      <c r="E2312" t="s">
        <v>23</v>
      </c>
      <c r="F2312" t="s">
        <v>39</v>
      </c>
      <c r="G2312" t="s">
        <v>52</v>
      </c>
      <c r="H2312" t="s">
        <v>1325</v>
      </c>
      <c r="I2312">
        <v>16.78</v>
      </c>
      <c r="J2312">
        <v>3</v>
      </c>
      <c r="K2312">
        <v>5.03</v>
      </c>
      <c r="L2312" t="str">
        <f t="shared" si="111"/>
        <v>Yes</v>
      </c>
    </row>
    <row r="2313" spans="1:12" x14ac:dyDescent="0.25">
      <c r="A2313" s="1">
        <v>42089</v>
      </c>
      <c r="B2313" s="2">
        <f t="shared" si="109"/>
        <v>2015</v>
      </c>
      <c r="C2313" s="2">
        <f t="shared" si="110"/>
        <v>3</v>
      </c>
      <c r="D2313" t="s">
        <v>738</v>
      </c>
      <c r="E2313" t="s">
        <v>164</v>
      </c>
      <c r="F2313" t="s">
        <v>34</v>
      </c>
      <c r="G2313" t="s">
        <v>145</v>
      </c>
      <c r="H2313" t="s">
        <v>404</v>
      </c>
      <c r="I2313">
        <v>3393.68</v>
      </c>
      <c r="J2313">
        <v>8</v>
      </c>
      <c r="K2313">
        <v>610.86</v>
      </c>
      <c r="L2313" t="str">
        <f t="shared" si="111"/>
        <v>Yes</v>
      </c>
    </row>
    <row r="2314" spans="1:12" x14ac:dyDescent="0.25">
      <c r="A2314" s="1">
        <v>42089</v>
      </c>
      <c r="B2314" s="2">
        <f t="shared" si="109"/>
        <v>2015</v>
      </c>
      <c r="C2314" s="2">
        <f t="shared" si="110"/>
        <v>3</v>
      </c>
      <c r="D2314" t="s">
        <v>1401</v>
      </c>
      <c r="E2314" t="s">
        <v>149</v>
      </c>
      <c r="F2314" t="s">
        <v>11</v>
      </c>
      <c r="G2314" t="s">
        <v>18</v>
      </c>
      <c r="H2314" t="s">
        <v>1384</v>
      </c>
      <c r="I2314">
        <v>1085.42</v>
      </c>
      <c r="J2314">
        <v>7</v>
      </c>
      <c r="K2314">
        <v>282.20999999999998</v>
      </c>
      <c r="L2314" t="str">
        <f t="shared" si="111"/>
        <v>Yes</v>
      </c>
    </row>
    <row r="2315" spans="1:12" x14ac:dyDescent="0.25">
      <c r="A2315" s="1">
        <v>42089</v>
      </c>
      <c r="B2315" s="2">
        <f t="shared" si="109"/>
        <v>2015</v>
      </c>
      <c r="C2315" s="2">
        <f t="shared" si="110"/>
        <v>3</v>
      </c>
      <c r="D2315" t="s">
        <v>1401</v>
      </c>
      <c r="E2315" t="s">
        <v>149</v>
      </c>
      <c r="F2315" t="s">
        <v>11</v>
      </c>
      <c r="G2315" t="s">
        <v>92</v>
      </c>
      <c r="H2315" t="s">
        <v>1979</v>
      </c>
      <c r="I2315">
        <v>13.11</v>
      </c>
      <c r="J2315">
        <v>3</v>
      </c>
      <c r="K2315">
        <v>3.41</v>
      </c>
      <c r="L2315" t="str">
        <f t="shared" si="111"/>
        <v>Yes</v>
      </c>
    </row>
    <row r="2316" spans="1:12" x14ac:dyDescent="0.25">
      <c r="A2316" s="1">
        <v>42090</v>
      </c>
      <c r="B2316" s="2">
        <f t="shared" ref="B2316:B2379" si="112">YEAR(A2316)</f>
        <v>2015</v>
      </c>
      <c r="C2316" s="2">
        <f t="shared" si="110"/>
        <v>3</v>
      </c>
      <c r="D2316" t="s">
        <v>107</v>
      </c>
      <c r="E2316" t="s">
        <v>164</v>
      </c>
      <c r="F2316" t="s">
        <v>11</v>
      </c>
      <c r="G2316" t="s">
        <v>18</v>
      </c>
      <c r="H2316" t="s">
        <v>435</v>
      </c>
      <c r="I2316">
        <v>83.7</v>
      </c>
      <c r="J2316">
        <v>5</v>
      </c>
      <c r="K2316">
        <v>3.35</v>
      </c>
      <c r="L2316" t="str">
        <f t="shared" si="111"/>
        <v>Yes</v>
      </c>
    </row>
    <row r="2317" spans="1:12" x14ac:dyDescent="0.25">
      <c r="A2317" s="1">
        <v>42091</v>
      </c>
      <c r="B2317" s="2">
        <f t="shared" si="112"/>
        <v>2015</v>
      </c>
      <c r="C2317" s="2">
        <f t="shared" si="110"/>
        <v>3</v>
      </c>
      <c r="D2317" t="s">
        <v>1633</v>
      </c>
      <c r="E2317" t="s">
        <v>27</v>
      </c>
      <c r="F2317" t="s">
        <v>39</v>
      </c>
      <c r="G2317" t="s">
        <v>52</v>
      </c>
      <c r="H2317" t="s">
        <v>1980</v>
      </c>
      <c r="I2317">
        <v>166.24</v>
      </c>
      <c r="J2317">
        <v>1</v>
      </c>
      <c r="K2317">
        <v>24.94</v>
      </c>
      <c r="L2317" t="str">
        <f t="shared" si="111"/>
        <v>Yes</v>
      </c>
    </row>
    <row r="2318" spans="1:12" x14ac:dyDescent="0.25">
      <c r="A2318" s="1">
        <v>42091</v>
      </c>
      <c r="B2318" s="2">
        <f t="shared" si="112"/>
        <v>2015</v>
      </c>
      <c r="C2318" s="2">
        <f t="shared" si="110"/>
        <v>3</v>
      </c>
      <c r="D2318" t="s">
        <v>1633</v>
      </c>
      <c r="E2318" t="s">
        <v>27</v>
      </c>
      <c r="F2318" t="s">
        <v>11</v>
      </c>
      <c r="G2318" t="s">
        <v>12</v>
      </c>
      <c r="H2318" t="s">
        <v>1981</v>
      </c>
      <c r="I2318">
        <v>33.4</v>
      </c>
      <c r="J2318">
        <v>5</v>
      </c>
      <c r="K2318">
        <v>16.03</v>
      </c>
      <c r="L2318" t="str">
        <f t="shared" si="111"/>
        <v>Yes</v>
      </c>
    </row>
    <row r="2319" spans="1:12" x14ac:dyDescent="0.25">
      <c r="A2319" s="1">
        <v>42091</v>
      </c>
      <c r="B2319" s="2">
        <f t="shared" si="112"/>
        <v>2015</v>
      </c>
      <c r="C2319" s="2">
        <f t="shared" si="110"/>
        <v>3</v>
      </c>
      <c r="D2319" t="s">
        <v>280</v>
      </c>
      <c r="E2319" t="s">
        <v>23</v>
      </c>
      <c r="F2319" t="s">
        <v>11</v>
      </c>
      <c r="G2319" t="s">
        <v>12</v>
      </c>
      <c r="H2319" t="s">
        <v>708</v>
      </c>
      <c r="I2319">
        <v>15.55</v>
      </c>
      <c r="J2319">
        <v>3</v>
      </c>
      <c r="K2319">
        <v>5.44</v>
      </c>
      <c r="L2319" t="str">
        <f t="shared" si="111"/>
        <v>Yes</v>
      </c>
    </row>
    <row r="2320" spans="1:12" x14ac:dyDescent="0.25">
      <c r="A2320" s="1">
        <v>42091</v>
      </c>
      <c r="B2320" s="2">
        <f t="shared" si="112"/>
        <v>2015</v>
      </c>
      <c r="C2320" s="2">
        <f t="shared" si="110"/>
        <v>3</v>
      </c>
      <c r="D2320" t="s">
        <v>280</v>
      </c>
      <c r="E2320" t="s">
        <v>23</v>
      </c>
      <c r="F2320" t="s">
        <v>11</v>
      </c>
      <c r="G2320" t="s">
        <v>12</v>
      </c>
      <c r="H2320" t="s">
        <v>1403</v>
      </c>
      <c r="I2320">
        <v>5.23</v>
      </c>
      <c r="J2320">
        <v>1</v>
      </c>
      <c r="K2320">
        <v>1.7</v>
      </c>
      <c r="L2320" t="str">
        <f t="shared" si="111"/>
        <v>Yes</v>
      </c>
    </row>
    <row r="2321" spans="1:12" x14ac:dyDescent="0.25">
      <c r="A2321" s="1">
        <v>42091</v>
      </c>
      <c r="B2321" s="2">
        <f t="shared" si="112"/>
        <v>2015</v>
      </c>
      <c r="C2321" s="2">
        <f t="shared" si="110"/>
        <v>3</v>
      </c>
      <c r="D2321" t="s">
        <v>681</v>
      </c>
      <c r="E2321" t="s">
        <v>149</v>
      </c>
      <c r="F2321" t="s">
        <v>11</v>
      </c>
      <c r="G2321" t="s">
        <v>63</v>
      </c>
      <c r="H2321" t="s">
        <v>770</v>
      </c>
      <c r="I2321">
        <v>22.92</v>
      </c>
      <c r="J2321">
        <v>3</v>
      </c>
      <c r="K2321">
        <v>11.23</v>
      </c>
      <c r="L2321" t="str">
        <f t="shared" si="111"/>
        <v>Yes</v>
      </c>
    </row>
    <row r="2322" spans="1:12" x14ac:dyDescent="0.25">
      <c r="A2322" s="1">
        <v>42092</v>
      </c>
      <c r="B2322" s="2">
        <f t="shared" si="112"/>
        <v>2015</v>
      </c>
      <c r="C2322" s="2">
        <f t="shared" si="110"/>
        <v>3</v>
      </c>
      <c r="D2322" t="s">
        <v>1357</v>
      </c>
      <c r="E2322" t="s">
        <v>123</v>
      </c>
      <c r="F2322" t="s">
        <v>34</v>
      </c>
      <c r="G2322" t="s">
        <v>35</v>
      </c>
      <c r="H2322" t="s">
        <v>1982</v>
      </c>
      <c r="I2322">
        <v>1166.92</v>
      </c>
      <c r="J2322">
        <v>5</v>
      </c>
      <c r="K2322">
        <v>131.28</v>
      </c>
      <c r="L2322" t="str">
        <f t="shared" si="111"/>
        <v>Yes</v>
      </c>
    </row>
    <row r="2323" spans="1:12" x14ac:dyDescent="0.25">
      <c r="A2323" s="1">
        <v>42092</v>
      </c>
      <c r="B2323" s="2">
        <f t="shared" si="112"/>
        <v>2015</v>
      </c>
      <c r="C2323" s="2">
        <f t="shared" si="110"/>
        <v>3</v>
      </c>
      <c r="D2323" t="s">
        <v>1426</v>
      </c>
      <c r="E2323" t="s">
        <v>164</v>
      </c>
      <c r="F2323" t="s">
        <v>11</v>
      </c>
      <c r="G2323" t="s">
        <v>92</v>
      </c>
      <c r="H2323" t="s">
        <v>1983</v>
      </c>
      <c r="I2323">
        <v>73.28</v>
      </c>
      <c r="J2323">
        <v>4</v>
      </c>
      <c r="K2323">
        <v>21.25</v>
      </c>
      <c r="L2323" t="str">
        <f t="shared" si="111"/>
        <v>Yes</v>
      </c>
    </row>
    <row r="2324" spans="1:12" x14ac:dyDescent="0.25">
      <c r="A2324" s="1">
        <v>42092</v>
      </c>
      <c r="B2324" s="2">
        <f t="shared" si="112"/>
        <v>2015</v>
      </c>
      <c r="C2324" s="2">
        <f t="shared" si="110"/>
        <v>3</v>
      </c>
      <c r="D2324" t="s">
        <v>289</v>
      </c>
      <c r="E2324" t="s">
        <v>27</v>
      </c>
      <c r="F2324" t="s">
        <v>11</v>
      </c>
      <c r="G2324" t="s">
        <v>12</v>
      </c>
      <c r="H2324" t="s">
        <v>1984</v>
      </c>
      <c r="I2324">
        <v>212.64</v>
      </c>
      <c r="J2324">
        <v>6</v>
      </c>
      <c r="K2324">
        <v>99.94</v>
      </c>
      <c r="L2324" t="str">
        <f t="shared" si="111"/>
        <v>Yes</v>
      </c>
    </row>
    <row r="2325" spans="1:12" x14ac:dyDescent="0.25">
      <c r="A2325" s="1">
        <v>42092</v>
      </c>
      <c r="B2325" s="2">
        <f t="shared" si="112"/>
        <v>2015</v>
      </c>
      <c r="C2325" s="2">
        <f t="shared" si="110"/>
        <v>3</v>
      </c>
      <c r="D2325" t="s">
        <v>289</v>
      </c>
      <c r="E2325" t="s">
        <v>27</v>
      </c>
      <c r="F2325" t="s">
        <v>11</v>
      </c>
      <c r="G2325" t="s">
        <v>12</v>
      </c>
      <c r="H2325" t="s">
        <v>1673</v>
      </c>
      <c r="I2325">
        <v>9.8699999999999992</v>
      </c>
      <c r="J2325">
        <v>3</v>
      </c>
      <c r="K2325">
        <v>4.54</v>
      </c>
      <c r="L2325" t="str">
        <f t="shared" si="111"/>
        <v>Yes</v>
      </c>
    </row>
    <row r="2326" spans="1:12" x14ac:dyDescent="0.25">
      <c r="A2326" s="1">
        <v>42092</v>
      </c>
      <c r="B2326" s="2">
        <f t="shared" si="112"/>
        <v>2015</v>
      </c>
      <c r="C2326" s="2">
        <f t="shared" si="110"/>
        <v>3</v>
      </c>
      <c r="D2326" t="s">
        <v>289</v>
      </c>
      <c r="E2326" t="s">
        <v>27</v>
      </c>
      <c r="F2326" t="s">
        <v>39</v>
      </c>
      <c r="G2326" t="s">
        <v>52</v>
      </c>
      <c r="H2326" t="s">
        <v>1985</v>
      </c>
      <c r="I2326">
        <v>53.25</v>
      </c>
      <c r="J2326">
        <v>3</v>
      </c>
      <c r="K2326">
        <v>20.77</v>
      </c>
      <c r="L2326" t="str">
        <f t="shared" si="111"/>
        <v>Yes</v>
      </c>
    </row>
    <row r="2327" spans="1:12" x14ac:dyDescent="0.25">
      <c r="A2327" s="1">
        <v>42092</v>
      </c>
      <c r="B2327" s="2">
        <f t="shared" si="112"/>
        <v>2015</v>
      </c>
      <c r="C2327" s="2">
        <f t="shared" si="110"/>
        <v>3</v>
      </c>
      <c r="D2327" t="s">
        <v>289</v>
      </c>
      <c r="E2327" t="s">
        <v>27</v>
      </c>
      <c r="F2327" t="s">
        <v>34</v>
      </c>
      <c r="G2327" t="s">
        <v>47</v>
      </c>
      <c r="H2327" t="s">
        <v>1162</v>
      </c>
      <c r="I2327">
        <v>19.920000000000002</v>
      </c>
      <c r="J2327">
        <v>3</v>
      </c>
      <c r="K2327">
        <v>9.56</v>
      </c>
      <c r="L2327" t="str">
        <f t="shared" si="111"/>
        <v>Yes</v>
      </c>
    </row>
    <row r="2328" spans="1:12" x14ac:dyDescent="0.25">
      <c r="A2328" s="1">
        <v>42092</v>
      </c>
      <c r="B2328" s="2">
        <f t="shared" si="112"/>
        <v>2015</v>
      </c>
      <c r="C2328" s="2">
        <f t="shared" si="110"/>
        <v>3</v>
      </c>
      <c r="D2328" t="s">
        <v>307</v>
      </c>
      <c r="E2328" t="s">
        <v>55</v>
      </c>
      <c r="F2328" t="s">
        <v>11</v>
      </c>
      <c r="G2328" t="s">
        <v>24</v>
      </c>
      <c r="H2328" t="s">
        <v>326</v>
      </c>
      <c r="I2328">
        <v>5.56</v>
      </c>
      <c r="J2328">
        <v>2</v>
      </c>
      <c r="K2328">
        <v>1.45</v>
      </c>
      <c r="L2328" t="str">
        <f t="shared" si="111"/>
        <v>Yes</v>
      </c>
    </row>
    <row r="2329" spans="1:12" x14ac:dyDescent="0.25">
      <c r="A2329" s="1">
        <v>42092</v>
      </c>
      <c r="B2329" s="2">
        <f t="shared" si="112"/>
        <v>2015</v>
      </c>
      <c r="C2329" s="2">
        <f t="shared" si="110"/>
        <v>3</v>
      </c>
      <c r="D2329" t="s">
        <v>1986</v>
      </c>
      <c r="E2329" t="s">
        <v>149</v>
      </c>
      <c r="F2329" t="s">
        <v>11</v>
      </c>
      <c r="G2329" t="s">
        <v>12</v>
      </c>
      <c r="H2329" t="s">
        <v>1987</v>
      </c>
      <c r="I2329">
        <v>17.64</v>
      </c>
      <c r="J2329">
        <v>4</v>
      </c>
      <c r="K2329">
        <v>8.11</v>
      </c>
      <c r="L2329" t="str">
        <f t="shared" si="111"/>
        <v>Yes</v>
      </c>
    </row>
    <row r="2330" spans="1:12" x14ac:dyDescent="0.25">
      <c r="A2330" s="1">
        <v>42093</v>
      </c>
      <c r="B2330" s="2">
        <f t="shared" si="112"/>
        <v>2015</v>
      </c>
      <c r="C2330" s="2">
        <f t="shared" si="110"/>
        <v>3</v>
      </c>
      <c r="D2330" t="s">
        <v>1446</v>
      </c>
      <c r="E2330" t="s">
        <v>15</v>
      </c>
      <c r="F2330" t="s">
        <v>11</v>
      </c>
      <c r="G2330" t="s">
        <v>12</v>
      </c>
      <c r="H2330" t="s">
        <v>1418</v>
      </c>
      <c r="I2330">
        <v>23.52</v>
      </c>
      <c r="J2330">
        <v>5</v>
      </c>
      <c r="K2330">
        <v>8.5299999999999994</v>
      </c>
      <c r="L2330" t="str">
        <f t="shared" si="111"/>
        <v>Yes</v>
      </c>
    </row>
    <row r="2331" spans="1:12" x14ac:dyDescent="0.25">
      <c r="A2331" s="1">
        <v>42093</v>
      </c>
      <c r="B2331" s="2">
        <f t="shared" si="112"/>
        <v>2015</v>
      </c>
      <c r="C2331" s="2">
        <f t="shared" si="110"/>
        <v>3</v>
      </c>
      <c r="D2331" t="s">
        <v>1446</v>
      </c>
      <c r="E2331" t="s">
        <v>15</v>
      </c>
      <c r="F2331" t="s">
        <v>39</v>
      </c>
      <c r="G2331" t="s">
        <v>40</v>
      </c>
      <c r="H2331" t="s">
        <v>163</v>
      </c>
      <c r="I2331">
        <v>180.96</v>
      </c>
      <c r="J2331">
        <v>5</v>
      </c>
      <c r="K2331">
        <v>13.57</v>
      </c>
      <c r="L2331" t="str">
        <f t="shared" si="111"/>
        <v>Yes</v>
      </c>
    </row>
    <row r="2332" spans="1:12" x14ac:dyDescent="0.25">
      <c r="A2332" s="1">
        <v>42093</v>
      </c>
      <c r="B2332" s="2">
        <f t="shared" si="112"/>
        <v>2015</v>
      </c>
      <c r="C2332" s="2">
        <f t="shared" si="110"/>
        <v>3</v>
      </c>
      <c r="D2332" t="s">
        <v>398</v>
      </c>
      <c r="E2332" t="s">
        <v>15</v>
      </c>
      <c r="F2332" t="s">
        <v>34</v>
      </c>
      <c r="G2332" t="s">
        <v>35</v>
      </c>
      <c r="H2332" t="s">
        <v>1435</v>
      </c>
      <c r="I2332">
        <v>366.74</v>
      </c>
      <c r="J2332">
        <v>4</v>
      </c>
      <c r="K2332">
        <v>-110.02</v>
      </c>
      <c r="L2332" t="str">
        <f t="shared" si="111"/>
        <v>No</v>
      </c>
    </row>
    <row r="2333" spans="1:12" x14ac:dyDescent="0.25">
      <c r="A2333" s="1">
        <v>42094</v>
      </c>
      <c r="B2333" s="2">
        <f t="shared" si="112"/>
        <v>2015</v>
      </c>
      <c r="C2333" s="2">
        <f t="shared" si="110"/>
        <v>3</v>
      </c>
      <c r="D2333" t="s">
        <v>475</v>
      </c>
      <c r="E2333" t="s">
        <v>123</v>
      </c>
      <c r="F2333" t="s">
        <v>39</v>
      </c>
      <c r="G2333" t="s">
        <v>40</v>
      </c>
      <c r="H2333" t="s">
        <v>1988</v>
      </c>
      <c r="I2333">
        <v>79.959999999999994</v>
      </c>
      <c r="J2333">
        <v>5</v>
      </c>
      <c r="K2333">
        <v>27.99</v>
      </c>
      <c r="L2333" t="str">
        <f t="shared" si="111"/>
        <v>Yes</v>
      </c>
    </row>
    <row r="2334" spans="1:12" x14ac:dyDescent="0.25">
      <c r="A2334" s="1">
        <v>42094</v>
      </c>
      <c r="B2334" s="2">
        <f t="shared" si="112"/>
        <v>2015</v>
      </c>
      <c r="C2334" s="2">
        <f t="shared" si="110"/>
        <v>3</v>
      </c>
      <c r="D2334" t="s">
        <v>922</v>
      </c>
      <c r="E2334" t="s">
        <v>10</v>
      </c>
      <c r="F2334" t="s">
        <v>11</v>
      </c>
      <c r="G2334" t="s">
        <v>12</v>
      </c>
      <c r="H2334" t="s">
        <v>1989</v>
      </c>
      <c r="I2334">
        <v>98.38</v>
      </c>
      <c r="J2334">
        <v>3</v>
      </c>
      <c r="K2334">
        <v>35.659999999999997</v>
      </c>
      <c r="L2334" t="str">
        <f t="shared" si="111"/>
        <v>Yes</v>
      </c>
    </row>
    <row r="2335" spans="1:12" x14ac:dyDescent="0.25">
      <c r="A2335" s="1">
        <v>42094</v>
      </c>
      <c r="B2335" s="2">
        <f t="shared" si="112"/>
        <v>2015</v>
      </c>
      <c r="C2335" s="2">
        <f t="shared" si="110"/>
        <v>3</v>
      </c>
      <c r="D2335" t="s">
        <v>922</v>
      </c>
      <c r="E2335" t="s">
        <v>10</v>
      </c>
      <c r="F2335" t="s">
        <v>34</v>
      </c>
      <c r="G2335" t="s">
        <v>47</v>
      </c>
      <c r="H2335" t="s">
        <v>1990</v>
      </c>
      <c r="I2335">
        <v>22.38</v>
      </c>
      <c r="J2335">
        <v>3</v>
      </c>
      <c r="K2335">
        <v>-7.83</v>
      </c>
      <c r="L2335" t="str">
        <f t="shared" si="111"/>
        <v>No</v>
      </c>
    </row>
    <row r="2336" spans="1:12" x14ac:dyDescent="0.25">
      <c r="A2336" s="1">
        <v>42095</v>
      </c>
      <c r="B2336" s="2">
        <f t="shared" si="112"/>
        <v>2015</v>
      </c>
      <c r="C2336" s="2">
        <f t="shared" si="110"/>
        <v>4</v>
      </c>
      <c r="D2336" t="s">
        <v>61</v>
      </c>
      <c r="E2336" t="s">
        <v>315</v>
      </c>
      <c r="F2336" t="s">
        <v>11</v>
      </c>
      <c r="G2336" t="s">
        <v>20</v>
      </c>
      <c r="H2336" t="s">
        <v>96</v>
      </c>
      <c r="I2336">
        <v>32.340000000000003</v>
      </c>
      <c r="J2336">
        <v>3</v>
      </c>
      <c r="K2336">
        <v>15.52</v>
      </c>
      <c r="L2336" t="str">
        <f t="shared" si="111"/>
        <v>Yes</v>
      </c>
    </row>
    <row r="2337" spans="1:12" x14ac:dyDescent="0.25">
      <c r="A2337" s="1">
        <v>42095</v>
      </c>
      <c r="B2337" s="2">
        <f t="shared" si="112"/>
        <v>2015</v>
      </c>
      <c r="C2337" s="2">
        <f t="shared" si="110"/>
        <v>4</v>
      </c>
      <c r="D2337" t="s">
        <v>61</v>
      </c>
      <c r="E2337" t="s">
        <v>315</v>
      </c>
      <c r="F2337" t="s">
        <v>11</v>
      </c>
      <c r="G2337" t="s">
        <v>12</v>
      </c>
      <c r="H2337" t="s">
        <v>754</v>
      </c>
      <c r="I2337">
        <v>39.9</v>
      </c>
      <c r="J2337">
        <v>5</v>
      </c>
      <c r="K2337">
        <v>19.95</v>
      </c>
      <c r="L2337" t="str">
        <f t="shared" si="111"/>
        <v>Yes</v>
      </c>
    </row>
    <row r="2338" spans="1:12" x14ac:dyDescent="0.25">
      <c r="A2338" s="1">
        <v>42095</v>
      </c>
      <c r="B2338" s="2">
        <f t="shared" si="112"/>
        <v>2015</v>
      </c>
      <c r="C2338" s="2">
        <f t="shared" si="110"/>
        <v>4</v>
      </c>
      <c r="D2338" t="s">
        <v>1886</v>
      </c>
      <c r="E2338" t="s">
        <v>55</v>
      </c>
      <c r="F2338" t="s">
        <v>34</v>
      </c>
      <c r="G2338" t="s">
        <v>47</v>
      </c>
      <c r="H2338" t="s">
        <v>365</v>
      </c>
      <c r="I2338">
        <v>192.22</v>
      </c>
      <c r="J2338">
        <v>14</v>
      </c>
      <c r="K2338">
        <v>69.2</v>
      </c>
      <c r="L2338" t="str">
        <f t="shared" si="111"/>
        <v>Yes</v>
      </c>
    </row>
    <row r="2339" spans="1:12" x14ac:dyDescent="0.25">
      <c r="A2339" s="1">
        <v>42098</v>
      </c>
      <c r="B2339" s="2">
        <f t="shared" si="112"/>
        <v>2015</v>
      </c>
      <c r="C2339" s="2">
        <f t="shared" si="110"/>
        <v>4</v>
      </c>
      <c r="D2339" t="s">
        <v>545</v>
      </c>
      <c r="E2339" t="s">
        <v>149</v>
      </c>
      <c r="F2339" t="s">
        <v>11</v>
      </c>
      <c r="G2339" t="s">
        <v>24</v>
      </c>
      <c r="H2339" t="s">
        <v>645</v>
      </c>
      <c r="I2339">
        <v>11.16</v>
      </c>
      <c r="J2339">
        <v>2</v>
      </c>
      <c r="K2339">
        <v>4.3499999999999996</v>
      </c>
      <c r="L2339" t="str">
        <f t="shared" si="111"/>
        <v>Yes</v>
      </c>
    </row>
    <row r="2340" spans="1:12" x14ac:dyDescent="0.25">
      <c r="A2340" s="1">
        <v>42098</v>
      </c>
      <c r="B2340" s="2">
        <f t="shared" si="112"/>
        <v>2015</v>
      </c>
      <c r="C2340" s="2">
        <f t="shared" si="110"/>
        <v>4</v>
      </c>
      <c r="D2340" t="s">
        <v>545</v>
      </c>
      <c r="E2340" t="s">
        <v>149</v>
      </c>
      <c r="F2340" t="s">
        <v>34</v>
      </c>
      <c r="G2340" t="s">
        <v>47</v>
      </c>
      <c r="H2340" t="s">
        <v>1996</v>
      </c>
      <c r="I2340">
        <v>108.4</v>
      </c>
      <c r="J2340">
        <v>2</v>
      </c>
      <c r="K2340">
        <v>22.76</v>
      </c>
      <c r="L2340" t="str">
        <f t="shared" si="111"/>
        <v>Yes</v>
      </c>
    </row>
    <row r="2341" spans="1:12" x14ac:dyDescent="0.25">
      <c r="A2341" s="1">
        <v>42098</v>
      </c>
      <c r="B2341" s="2">
        <f t="shared" si="112"/>
        <v>2015</v>
      </c>
      <c r="C2341" s="2">
        <f t="shared" si="110"/>
        <v>4</v>
      </c>
      <c r="D2341" t="s">
        <v>545</v>
      </c>
      <c r="E2341" t="s">
        <v>149</v>
      </c>
      <c r="F2341" t="s">
        <v>11</v>
      </c>
      <c r="G2341" t="s">
        <v>20</v>
      </c>
      <c r="H2341" t="s">
        <v>368</v>
      </c>
      <c r="I2341">
        <v>82.34</v>
      </c>
      <c r="J2341">
        <v>3</v>
      </c>
      <c r="K2341">
        <v>27.79</v>
      </c>
      <c r="L2341" t="str">
        <f t="shared" si="111"/>
        <v>Yes</v>
      </c>
    </row>
    <row r="2342" spans="1:12" x14ac:dyDescent="0.25">
      <c r="A2342" s="1">
        <v>42098</v>
      </c>
      <c r="B2342" s="2">
        <f t="shared" si="112"/>
        <v>2015</v>
      </c>
      <c r="C2342" s="2">
        <f t="shared" si="110"/>
        <v>4</v>
      </c>
      <c r="D2342" t="s">
        <v>545</v>
      </c>
      <c r="E2342" t="s">
        <v>149</v>
      </c>
      <c r="F2342" t="s">
        <v>11</v>
      </c>
      <c r="G2342" t="s">
        <v>20</v>
      </c>
      <c r="H2342" t="s">
        <v>423</v>
      </c>
      <c r="I2342">
        <v>9.09</v>
      </c>
      <c r="J2342">
        <v>4</v>
      </c>
      <c r="K2342">
        <v>3.29</v>
      </c>
      <c r="L2342" t="str">
        <f t="shared" si="111"/>
        <v>Yes</v>
      </c>
    </row>
    <row r="2343" spans="1:12" x14ac:dyDescent="0.25">
      <c r="A2343" s="1">
        <v>42098</v>
      </c>
      <c r="B2343" s="2">
        <f t="shared" si="112"/>
        <v>2015</v>
      </c>
      <c r="C2343" s="2">
        <f t="shared" si="110"/>
        <v>4</v>
      </c>
      <c r="D2343" t="s">
        <v>417</v>
      </c>
      <c r="E2343" t="s">
        <v>110</v>
      </c>
      <c r="F2343" t="s">
        <v>11</v>
      </c>
      <c r="G2343" t="s">
        <v>92</v>
      </c>
      <c r="H2343" t="s">
        <v>1997</v>
      </c>
      <c r="I2343">
        <v>644.08000000000004</v>
      </c>
      <c r="J2343">
        <v>2</v>
      </c>
      <c r="K2343">
        <v>107.35</v>
      </c>
      <c r="L2343" t="str">
        <f t="shared" si="111"/>
        <v>Yes</v>
      </c>
    </row>
    <row r="2344" spans="1:12" x14ac:dyDescent="0.25">
      <c r="A2344" s="1">
        <v>42098</v>
      </c>
      <c r="B2344" s="2">
        <f t="shared" si="112"/>
        <v>2015</v>
      </c>
      <c r="C2344" s="2">
        <f t="shared" si="110"/>
        <v>4</v>
      </c>
      <c r="D2344" t="s">
        <v>417</v>
      </c>
      <c r="E2344" t="s">
        <v>110</v>
      </c>
      <c r="F2344" t="s">
        <v>11</v>
      </c>
      <c r="G2344" t="s">
        <v>43</v>
      </c>
      <c r="H2344" t="s">
        <v>160</v>
      </c>
      <c r="I2344">
        <v>5.84</v>
      </c>
      <c r="J2344">
        <v>2</v>
      </c>
      <c r="K2344">
        <v>2.63</v>
      </c>
      <c r="L2344" t="str">
        <f t="shared" si="111"/>
        <v>Yes</v>
      </c>
    </row>
    <row r="2345" spans="1:12" x14ac:dyDescent="0.25">
      <c r="A2345" s="1">
        <v>42098</v>
      </c>
      <c r="B2345" s="2">
        <f t="shared" si="112"/>
        <v>2015</v>
      </c>
      <c r="C2345" s="2">
        <f t="shared" si="110"/>
        <v>4</v>
      </c>
      <c r="D2345" t="s">
        <v>417</v>
      </c>
      <c r="E2345" t="s">
        <v>110</v>
      </c>
      <c r="F2345" t="s">
        <v>11</v>
      </c>
      <c r="G2345" t="s">
        <v>20</v>
      </c>
      <c r="H2345" t="s">
        <v>1700</v>
      </c>
      <c r="I2345">
        <v>12.76</v>
      </c>
      <c r="J2345">
        <v>2</v>
      </c>
      <c r="K2345">
        <v>5.87</v>
      </c>
      <c r="L2345" t="str">
        <f t="shared" si="111"/>
        <v>Yes</v>
      </c>
    </row>
    <row r="2346" spans="1:12" x14ac:dyDescent="0.25">
      <c r="A2346" s="1">
        <v>42098</v>
      </c>
      <c r="B2346" s="2">
        <f t="shared" si="112"/>
        <v>2015</v>
      </c>
      <c r="C2346" s="2">
        <f t="shared" si="110"/>
        <v>4</v>
      </c>
      <c r="D2346" t="s">
        <v>417</v>
      </c>
      <c r="E2346" t="s">
        <v>110</v>
      </c>
      <c r="F2346" t="s">
        <v>39</v>
      </c>
      <c r="G2346" t="s">
        <v>40</v>
      </c>
      <c r="H2346" t="s">
        <v>1755</v>
      </c>
      <c r="I2346">
        <v>10.95</v>
      </c>
      <c r="J2346">
        <v>1</v>
      </c>
      <c r="K2346">
        <v>0.44</v>
      </c>
      <c r="L2346" t="str">
        <f t="shared" si="111"/>
        <v>Yes</v>
      </c>
    </row>
    <row r="2347" spans="1:12" x14ac:dyDescent="0.25">
      <c r="A2347" s="1">
        <v>42098</v>
      </c>
      <c r="B2347" s="2">
        <f t="shared" si="112"/>
        <v>2015</v>
      </c>
      <c r="C2347" s="2">
        <f t="shared" si="110"/>
        <v>4</v>
      </c>
      <c r="D2347" t="s">
        <v>417</v>
      </c>
      <c r="E2347" t="s">
        <v>110</v>
      </c>
      <c r="F2347" t="s">
        <v>39</v>
      </c>
      <c r="G2347" t="s">
        <v>603</v>
      </c>
      <c r="H2347" t="s">
        <v>604</v>
      </c>
      <c r="I2347">
        <v>599.98</v>
      </c>
      <c r="J2347">
        <v>2</v>
      </c>
      <c r="K2347">
        <v>209.99</v>
      </c>
      <c r="L2347" t="str">
        <f t="shared" si="111"/>
        <v>Yes</v>
      </c>
    </row>
    <row r="2348" spans="1:12" x14ac:dyDescent="0.25">
      <c r="A2348" s="1">
        <v>42099</v>
      </c>
      <c r="B2348" s="2">
        <f t="shared" si="112"/>
        <v>2015</v>
      </c>
      <c r="C2348" s="2">
        <f t="shared" si="110"/>
        <v>4</v>
      </c>
      <c r="D2348" t="s">
        <v>1478</v>
      </c>
      <c r="E2348" t="s">
        <v>149</v>
      </c>
      <c r="F2348" t="s">
        <v>34</v>
      </c>
      <c r="G2348" t="s">
        <v>47</v>
      </c>
      <c r="H2348" t="s">
        <v>2062</v>
      </c>
      <c r="I2348">
        <v>26.8</v>
      </c>
      <c r="J2348">
        <v>2</v>
      </c>
      <c r="K2348">
        <v>12.86</v>
      </c>
      <c r="L2348" t="str">
        <f t="shared" si="111"/>
        <v>Yes</v>
      </c>
    </row>
    <row r="2349" spans="1:12" x14ac:dyDescent="0.25">
      <c r="A2349" s="1">
        <v>42099</v>
      </c>
      <c r="B2349" s="2">
        <f t="shared" si="112"/>
        <v>2015</v>
      </c>
      <c r="C2349" s="2">
        <f t="shared" si="110"/>
        <v>4</v>
      </c>
      <c r="D2349" t="s">
        <v>593</v>
      </c>
      <c r="E2349" t="s">
        <v>15</v>
      </c>
      <c r="F2349" t="s">
        <v>34</v>
      </c>
      <c r="G2349" t="s">
        <v>47</v>
      </c>
      <c r="H2349" t="s">
        <v>1015</v>
      </c>
      <c r="I2349">
        <v>22.29</v>
      </c>
      <c r="J2349">
        <v>7</v>
      </c>
      <c r="K2349">
        <v>-8.92</v>
      </c>
      <c r="L2349" t="str">
        <f t="shared" si="111"/>
        <v>No</v>
      </c>
    </row>
    <row r="2350" spans="1:12" x14ac:dyDescent="0.25">
      <c r="A2350" s="1">
        <v>42099</v>
      </c>
      <c r="B2350" s="2">
        <f t="shared" si="112"/>
        <v>2015</v>
      </c>
      <c r="C2350" s="2">
        <f t="shared" si="110"/>
        <v>4</v>
      </c>
      <c r="D2350" t="s">
        <v>443</v>
      </c>
      <c r="E2350" t="s">
        <v>10</v>
      </c>
      <c r="F2350" t="s">
        <v>39</v>
      </c>
      <c r="G2350" t="s">
        <v>40</v>
      </c>
      <c r="H2350" t="s">
        <v>2063</v>
      </c>
      <c r="I2350">
        <v>946.34</v>
      </c>
      <c r="J2350">
        <v>7</v>
      </c>
      <c r="K2350">
        <v>118.29</v>
      </c>
      <c r="L2350" t="str">
        <f t="shared" si="111"/>
        <v>Yes</v>
      </c>
    </row>
    <row r="2351" spans="1:12" x14ac:dyDescent="0.25">
      <c r="A2351" s="1">
        <v>42099</v>
      </c>
      <c r="B2351" s="2">
        <f t="shared" si="112"/>
        <v>2015</v>
      </c>
      <c r="C2351" s="2">
        <f t="shared" si="110"/>
        <v>4</v>
      </c>
      <c r="D2351" t="s">
        <v>2064</v>
      </c>
      <c r="E2351" t="s">
        <v>129</v>
      </c>
      <c r="F2351" t="s">
        <v>11</v>
      </c>
      <c r="G2351" t="s">
        <v>24</v>
      </c>
      <c r="H2351" t="s">
        <v>629</v>
      </c>
      <c r="I2351">
        <v>125.93</v>
      </c>
      <c r="J2351">
        <v>7</v>
      </c>
      <c r="K2351">
        <v>35.26</v>
      </c>
      <c r="L2351" t="str">
        <f t="shared" si="111"/>
        <v>Yes</v>
      </c>
    </row>
    <row r="2352" spans="1:12" x14ac:dyDescent="0.25">
      <c r="A2352" s="1">
        <v>42100</v>
      </c>
      <c r="B2352" s="2">
        <f t="shared" si="112"/>
        <v>2015</v>
      </c>
      <c r="C2352" s="2">
        <f t="shared" si="110"/>
        <v>4</v>
      </c>
      <c r="D2352" t="s">
        <v>590</v>
      </c>
      <c r="E2352" t="s">
        <v>164</v>
      </c>
      <c r="F2352" t="s">
        <v>11</v>
      </c>
      <c r="G2352" t="s">
        <v>16</v>
      </c>
      <c r="H2352" t="s">
        <v>348</v>
      </c>
      <c r="I2352">
        <v>7.38</v>
      </c>
      <c r="J2352">
        <v>2</v>
      </c>
      <c r="K2352">
        <v>3.47</v>
      </c>
      <c r="L2352" t="str">
        <f t="shared" si="111"/>
        <v>Yes</v>
      </c>
    </row>
    <row r="2353" spans="1:12" x14ac:dyDescent="0.25">
      <c r="A2353" s="1">
        <v>42100</v>
      </c>
      <c r="B2353" s="2">
        <f t="shared" si="112"/>
        <v>2015</v>
      </c>
      <c r="C2353" s="2">
        <f t="shared" si="110"/>
        <v>4</v>
      </c>
      <c r="D2353" t="s">
        <v>590</v>
      </c>
      <c r="E2353" t="s">
        <v>164</v>
      </c>
      <c r="F2353" t="s">
        <v>11</v>
      </c>
      <c r="G2353" t="s">
        <v>24</v>
      </c>
      <c r="H2353" t="s">
        <v>353</v>
      </c>
      <c r="I2353">
        <v>9.26</v>
      </c>
      <c r="J2353">
        <v>2</v>
      </c>
      <c r="K2353">
        <v>3.06</v>
      </c>
      <c r="L2353" t="str">
        <f t="shared" si="111"/>
        <v>Yes</v>
      </c>
    </row>
    <row r="2354" spans="1:12" x14ac:dyDescent="0.25">
      <c r="A2354" s="1">
        <v>42100</v>
      </c>
      <c r="B2354" s="2">
        <f t="shared" si="112"/>
        <v>2015</v>
      </c>
      <c r="C2354" s="2">
        <f t="shared" si="110"/>
        <v>4</v>
      </c>
      <c r="D2354" t="s">
        <v>1557</v>
      </c>
      <c r="E2354" t="s">
        <v>149</v>
      </c>
      <c r="F2354" t="s">
        <v>11</v>
      </c>
      <c r="G2354" t="s">
        <v>12</v>
      </c>
      <c r="H2354" t="s">
        <v>985</v>
      </c>
      <c r="I2354">
        <v>30.44</v>
      </c>
      <c r="J2354">
        <v>4</v>
      </c>
      <c r="K2354">
        <v>14.31</v>
      </c>
      <c r="L2354" t="str">
        <f t="shared" si="111"/>
        <v>Yes</v>
      </c>
    </row>
    <row r="2355" spans="1:12" x14ac:dyDescent="0.25">
      <c r="A2355" s="1">
        <v>42100</v>
      </c>
      <c r="B2355" s="2">
        <f t="shared" si="112"/>
        <v>2015</v>
      </c>
      <c r="C2355" s="2">
        <f t="shared" si="110"/>
        <v>4</v>
      </c>
      <c r="D2355" t="s">
        <v>1557</v>
      </c>
      <c r="E2355" t="s">
        <v>149</v>
      </c>
      <c r="F2355" t="s">
        <v>34</v>
      </c>
      <c r="G2355" t="s">
        <v>47</v>
      </c>
      <c r="H2355" t="s">
        <v>1861</v>
      </c>
      <c r="I2355">
        <v>35.28</v>
      </c>
      <c r="J2355">
        <v>3</v>
      </c>
      <c r="K2355">
        <v>12</v>
      </c>
      <c r="L2355" t="str">
        <f t="shared" si="111"/>
        <v>Yes</v>
      </c>
    </row>
    <row r="2356" spans="1:12" x14ac:dyDescent="0.25">
      <c r="A2356" s="1">
        <v>42100</v>
      </c>
      <c r="B2356" s="2">
        <f t="shared" si="112"/>
        <v>2015</v>
      </c>
      <c r="C2356" s="2">
        <f t="shared" si="110"/>
        <v>4</v>
      </c>
      <c r="D2356" t="s">
        <v>2101</v>
      </c>
      <c r="E2356" t="s">
        <v>27</v>
      </c>
      <c r="F2356" t="s">
        <v>39</v>
      </c>
      <c r="G2356" t="s">
        <v>52</v>
      </c>
      <c r="H2356" t="s">
        <v>508</v>
      </c>
      <c r="I2356">
        <v>119.98</v>
      </c>
      <c r="J2356">
        <v>2</v>
      </c>
      <c r="K2356">
        <v>35.99</v>
      </c>
      <c r="L2356" t="str">
        <f t="shared" si="111"/>
        <v>Yes</v>
      </c>
    </row>
    <row r="2357" spans="1:12" x14ac:dyDescent="0.25">
      <c r="A2357" s="1">
        <v>42100</v>
      </c>
      <c r="B2357" s="2">
        <f t="shared" si="112"/>
        <v>2015</v>
      </c>
      <c r="C2357" s="2">
        <f t="shared" si="110"/>
        <v>4</v>
      </c>
      <c r="D2357" t="s">
        <v>2101</v>
      </c>
      <c r="E2357" t="s">
        <v>27</v>
      </c>
      <c r="F2357" t="s">
        <v>39</v>
      </c>
      <c r="G2357" t="s">
        <v>52</v>
      </c>
      <c r="H2357" t="s">
        <v>2102</v>
      </c>
      <c r="I2357">
        <v>989.97</v>
      </c>
      <c r="J2357">
        <v>3</v>
      </c>
      <c r="K2357">
        <v>395.99</v>
      </c>
      <c r="L2357" t="str">
        <f t="shared" si="111"/>
        <v>Yes</v>
      </c>
    </row>
    <row r="2358" spans="1:12" x14ac:dyDescent="0.25">
      <c r="A2358" s="1">
        <v>42101</v>
      </c>
      <c r="B2358" s="2">
        <f t="shared" si="112"/>
        <v>2015</v>
      </c>
      <c r="C2358" s="2">
        <f t="shared" si="110"/>
        <v>4</v>
      </c>
      <c r="D2358" t="s">
        <v>1803</v>
      </c>
      <c r="E2358" t="s">
        <v>157</v>
      </c>
      <c r="F2358" t="s">
        <v>39</v>
      </c>
      <c r="G2358" t="s">
        <v>40</v>
      </c>
      <c r="H2358" t="s">
        <v>2143</v>
      </c>
      <c r="I2358">
        <v>1099.96</v>
      </c>
      <c r="J2358">
        <v>4</v>
      </c>
      <c r="K2358">
        <v>285.99</v>
      </c>
      <c r="L2358" t="str">
        <f t="shared" si="111"/>
        <v>Yes</v>
      </c>
    </row>
    <row r="2359" spans="1:12" x14ac:dyDescent="0.25">
      <c r="A2359" s="1">
        <v>42101</v>
      </c>
      <c r="B2359" s="2">
        <f t="shared" si="112"/>
        <v>2015</v>
      </c>
      <c r="C2359" s="2">
        <f t="shared" si="110"/>
        <v>4</v>
      </c>
      <c r="D2359" t="s">
        <v>1665</v>
      </c>
      <c r="E2359" t="s">
        <v>149</v>
      </c>
      <c r="F2359" t="s">
        <v>11</v>
      </c>
      <c r="G2359" t="s">
        <v>24</v>
      </c>
      <c r="H2359" t="s">
        <v>2144</v>
      </c>
      <c r="I2359">
        <v>15.48</v>
      </c>
      <c r="J2359">
        <v>3</v>
      </c>
      <c r="K2359">
        <v>4.49</v>
      </c>
      <c r="L2359" t="str">
        <f t="shared" si="111"/>
        <v>Yes</v>
      </c>
    </row>
    <row r="2360" spans="1:12" x14ac:dyDescent="0.25">
      <c r="A2360" s="1">
        <v>42101</v>
      </c>
      <c r="B2360" s="2">
        <f t="shared" si="112"/>
        <v>2015</v>
      </c>
      <c r="C2360" s="2">
        <f t="shared" si="110"/>
        <v>4</v>
      </c>
      <c r="D2360" t="s">
        <v>1369</v>
      </c>
      <c r="E2360" t="s">
        <v>27</v>
      </c>
      <c r="F2360" t="s">
        <v>11</v>
      </c>
      <c r="G2360" t="s">
        <v>20</v>
      </c>
      <c r="H2360" t="s">
        <v>819</v>
      </c>
      <c r="I2360">
        <v>22.85</v>
      </c>
      <c r="J2360">
        <v>2</v>
      </c>
      <c r="K2360">
        <v>7.43</v>
      </c>
      <c r="L2360" t="str">
        <f t="shared" si="111"/>
        <v>Yes</v>
      </c>
    </row>
    <row r="2361" spans="1:12" x14ac:dyDescent="0.25">
      <c r="A2361" s="1">
        <v>42103</v>
      </c>
      <c r="B2361" s="2">
        <f t="shared" si="112"/>
        <v>2015</v>
      </c>
      <c r="C2361" s="2">
        <f t="shared" si="110"/>
        <v>4</v>
      </c>
      <c r="D2361" t="s">
        <v>1122</v>
      </c>
      <c r="E2361" t="s">
        <v>30</v>
      </c>
      <c r="F2361" t="s">
        <v>11</v>
      </c>
      <c r="G2361" t="s">
        <v>12</v>
      </c>
      <c r="H2361" t="s">
        <v>2220</v>
      </c>
      <c r="I2361">
        <v>279.89999999999998</v>
      </c>
      <c r="J2361">
        <v>5</v>
      </c>
      <c r="K2361">
        <v>137.15</v>
      </c>
      <c r="L2361" t="str">
        <f t="shared" si="111"/>
        <v>Yes</v>
      </c>
    </row>
    <row r="2362" spans="1:12" x14ac:dyDescent="0.25">
      <c r="A2362" s="1">
        <v>42103</v>
      </c>
      <c r="B2362" s="2">
        <f t="shared" si="112"/>
        <v>2015</v>
      </c>
      <c r="C2362" s="2">
        <f t="shared" si="110"/>
        <v>4</v>
      </c>
      <c r="D2362" t="s">
        <v>1122</v>
      </c>
      <c r="E2362" t="s">
        <v>30</v>
      </c>
      <c r="F2362" t="s">
        <v>39</v>
      </c>
      <c r="G2362" t="s">
        <v>52</v>
      </c>
      <c r="H2362" t="s">
        <v>2221</v>
      </c>
      <c r="I2362">
        <v>619.95000000000005</v>
      </c>
      <c r="J2362">
        <v>5</v>
      </c>
      <c r="K2362">
        <v>111.59</v>
      </c>
      <c r="L2362" t="str">
        <f t="shared" si="111"/>
        <v>Yes</v>
      </c>
    </row>
    <row r="2363" spans="1:12" x14ac:dyDescent="0.25">
      <c r="A2363" s="1">
        <v>42103</v>
      </c>
      <c r="B2363" s="2">
        <f t="shared" si="112"/>
        <v>2015</v>
      </c>
      <c r="C2363" s="2">
        <f t="shared" si="110"/>
        <v>4</v>
      </c>
      <c r="D2363" t="s">
        <v>1122</v>
      </c>
      <c r="E2363" t="s">
        <v>30</v>
      </c>
      <c r="F2363" t="s">
        <v>11</v>
      </c>
      <c r="G2363" t="s">
        <v>12</v>
      </c>
      <c r="H2363" t="s">
        <v>1552</v>
      </c>
      <c r="I2363">
        <v>4.3600000000000003</v>
      </c>
      <c r="J2363">
        <v>2</v>
      </c>
      <c r="K2363">
        <v>2.0499999999999998</v>
      </c>
      <c r="L2363" t="str">
        <f t="shared" si="111"/>
        <v>Yes</v>
      </c>
    </row>
    <row r="2364" spans="1:12" x14ac:dyDescent="0.25">
      <c r="A2364" s="1">
        <v>42103</v>
      </c>
      <c r="B2364" s="2">
        <f t="shared" si="112"/>
        <v>2015</v>
      </c>
      <c r="C2364" s="2">
        <f t="shared" si="110"/>
        <v>4</v>
      </c>
      <c r="D2364" t="s">
        <v>1122</v>
      </c>
      <c r="E2364" t="s">
        <v>30</v>
      </c>
      <c r="F2364" t="s">
        <v>11</v>
      </c>
      <c r="G2364" t="s">
        <v>63</v>
      </c>
      <c r="H2364" t="s">
        <v>770</v>
      </c>
      <c r="I2364">
        <v>15.28</v>
      </c>
      <c r="J2364">
        <v>2</v>
      </c>
      <c r="K2364">
        <v>7.49</v>
      </c>
      <c r="L2364" t="str">
        <f t="shared" si="111"/>
        <v>Yes</v>
      </c>
    </row>
    <row r="2365" spans="1:12" x14ac:dyDescent="0.25">
      <c r="A2365" s="1">
        <v>42103</v>
      </c>
      <c r="B2365" s="2">
        <f t="shared" si="112"/>
        <v>2015</v>
      </c>
      <c r="C2365" s="2">
        <f t="shared" si="110"/>
        <v>4</v>
      </c>
      <c r="D2365" t="s">
        <v>452</v>
      </c>
      <c r="E2365" t="s">
        <v>91</v>
      </c>
      <c r="F2365" t="s">
        <v>11</v>
      </c>
      <c r="G2365" t="s">
        <v>20</v>
      </c>
      <c r="H2365" t="s">
        <v>1567</v>
      </c>
      <c r="I2365">
        <v>9.76</v>
      </c>
      <c r="J2365">
        <v>2</v>
      </c>
      <c r="K2365">
        <v>-6.83</v>
      </c>
      <c r="L2365" t="str">
        <f t="shared" si="111"/>
        <v>No</v>
      </c>
    </row>
    <row r="2366" spans="1:12" x14ac:dyDescent="0.25">
      <c r="A2366" s="1">
        <v>42103</v>
      </c>
      <c r="B2366" s="2">
        <f t="shared" si="112"/>
        <v>2015</v>
      </c>
      <c r="C2366" s="2">
        <f t="shared" si="110"/>
        <v>4</v>
      </c>
      <c r="D2366" t="s">
        <v>589</v>
      </c>
      <c r="E2366" t="s">
        <v>10</v>
      </c>
      <c r="F2366" t="s">
        <v>39</v>
      </c>
      <c r="G2366" t="s">
        <v>52</v>
      </c>
      <c r="H2366" t="s">
        <v>636</v>
      </c>
      <c r="I2366">
        <v>134.38</v>
      </c>
      <c r="J2366">
        <v>3</v>
      </c>
      <c r="K2366">
        <v>6.72</v>
      </c>
      <c r="L2366" t="str">
        <f t="shared" si="111"/>
        <v>Yes</v>
      </c>
    </row>
    <row r="2367" spans="1:12" x14ac:dyDescent="0.25">
      <c r="A2367" s="1">
        <v>42103</v>
      </c>
      <c r="B2367" s="2">
        <f t="shared" si="112"/>
        <v>2015</v>
      </c>
      <c r="C2367" s="2">
        <f t="shared" si="110"/>
        <v>4</v>
      </c>
      <c r="D2367" t="s">
        <v>2199</v>
      </c>
      <c r="E2367" t="s">
        <v>23</v>
      </c>
      <c r="F2367" t="s">
        <v>11</v>
      </c>
      <c r="G2367" t="s">
        <v>20</v>
      </c>
      <c r="H2367" t="s">
        <v>682</v>
      </c>
      <c r="I2367">
        <v>7.66</v>
      </c>
      <c r="J2367">
        <v>4</v>
      </c>
      <c r="K2367">
        <v>-6.12</v>
      </c>
      <c r="L2367" t="str">
        <f t="shared" si="111"/>
        <v>No</v>
      </c>
    </row>
    <row r="2368" spans="1:12" x14ac:dyDescent="0.25">
      <c r="A2368" s="1">
        <v>42104</v>
      </c>
      <c r="B2368" s="2">
        <f t="shared" si="112"/>
        <v>2015</v>
      </c>
      <c r="C2368" s="2">
        <f t="shared" si="110"/>
        <v>4</v>
      </c>
      <c r="D2368" t="s">
        <v>1766</v>
      </c>
      <c r="E2368" t="s">
        <v>30</v>
      </c>
      <c r="F2368" t="s">
        <v>34</v>
      </c>
      <c r="G2368" t="s">
        <v>35</v>
      </c>
      <c r="H2368" t="s">
        <v>371</v>
      </c>
      <c r="I2368">
        <v>392.94</v>
      </c>
      <c r="J2368">
        <v>3</v>
      </c>
      <c r="K2368">
        <v>43.22</v>
      </c>
      <c r="L2368" t="str">
        <f t="shared" si="111"/>
        <v>Yes</v>
      </c>
    </row>
    <row r="2369" spans="1:12" x14ac:dyDescent="0.25">
      <c r="A2369" s="1">
        <v>42104</v>
      </c>
      <c r="B2369" s="2">
        <f t="shared" si="112"/>
        <v>2015</v>
      </c>
      <c r="C2369" s="2">
        <f t="shared" si="110"/>
        <v>4</v>
      </c>
      <c r="D2369" t="s">
        <v>419</v>
      </c>
      <c r="E2369" t="s">
        <v>27</v>
      </c>
      <c r="F2369" t="s">
        <v>11</v>
      </c>
      <c r="G2369" t="s">
        <v>18</v>
      </c>
      <c r="H2369" t="s">
        <v>2092</v>
      </c>
      <c r="I2369">
        <v>26.96</v>
      </c>
      <c r="J2369">
        <v>2</v>
      </c>
      <c r="K2369">
        <v>7.01</v>
      </c>
      <c r="L2369" t="str">
        <f t="shared" si="111"/>
        <v>Yes</v>
      </c>
    </row>
    <row r="2370" spans="1:12" x14ac:dyDescent="0.25">
      <c r="A2370" s="1">
        <v>42104</v>
      </c>
      <c r="B2370" s="2">
        <f t="shared" si="112"/>
        <v>2015</v>
      </c>
      <c r="C2370" s="2">
        <f t="shared" ref="C2370:C2433" si="113">MONTH(A2370)</f>
        <v>4</v>
      </c>
      <c r="D2370" t="s">
        <v>1547</v>
      </c>
      <c r="E2370" t="s">
        <v>23</v>
      </c>
      <c r="F2370" t="s">
        <v>34</v>
      </c>
      <c r="G2370" t="s">
        <v>47</v>
      </c>
      <c r="H2370" t="s">
        <v>1037</v>
      </c>
      <c r="I2370">
        <v>64.94</v>
      </c>
      <c r="J2370">
        <v>3</v>
      </c>
      <c r="K2370">
        <v>6.49</v>
      </c>
      <c r="L2370" t="str">
        <f t="shared" ref="L2370:L2433" si="114">IF(K2370=0,"Break-Even",IF(K2370&gt;0,"Yes","No"))</f>
        <v>Yes</v>
      </c>
    </row>
    <row r="2371" spans="1:12" x14ac:dyDescent="0.25">
      <c r="A2371" s="1">
        <v>42104</v>
      </c>
      <c r="B2371" s="2">
        <f t="shared" si="112"/>
        <v>2015</v>
      </c>
      <c r="C2371" s="2">
        <f t="shared" si="113"/>
        <v>4</v>
      </c>
      <c r="D2371" t="s">
        <v>1547</v>
      </c>
      <c r="E2371" t="s">
        <v>23</v>
      </c>
      <c r="F2371" t="s">
        <v>11</v>
      </c>
      <c r="G2371" t="s">
        <v>12</v>
      </c>
      <c r="H2371" t="s">
        <v>2279</v>
      </c>
      <c r="I2371">
        <v>20.74</v>
      </c>
      <c r="J2371">
        <v>4</v>
      </c>
      <c r="K2371">
        <v>7.26</v>
      </c>
      <c r="L2371" t="str">
        <f t="shared" si="114"/>
        <v>Yes</v>
      </c>
    </row>
    <row r="2372" spans="1:12" x14ac:dyDescent="0.25">
      <c r="A2372" s="1">
        <v>42106</v>
      </c>
      <c r="B2372" s="2">
        <f t="shared" si="112"/>
        <v>2015</v>
      </c>
      <c r="C2372" s="2">
        <f t="shared" si="113"/>
        <v>4</v>
      </c>
      <c r="D2372" t="s">
        <v>2378</v>
      </c>
      <c r="E2372" t="s">
        <v>123</v>
      </c>
      <c r="F2372" t="s">
        <v>11</v>
      </c>
      <c r="G2372" t="s">
        <v>20</v>
      </c>
      <c r="H2372" t="s">
        <v>865</v>
      </c>
      <c r="I2372">
        <v>8.23</v>
      </c>
      <c r="J2372">
        <v>3</v>
      </c>
      <c r="K2372">
        <v>-6.03</v>
      </c>
      <c r="L2372" t="str">
        <f t="shared" si="114"/>
        <v>No</v>
      </c>
    </row>
    <row r="2373" spans="1:12" x14ac:dyDescent="0.25">
      <c r="A2373" s="1">
        <v>42106</v>
      </c>
      <c r="B2373" s="2">
        <f t="shared" si="112"/>
        <v>2015</v>
      </c>
      <c r="C2373" s="2">
        <f t="shared" si="113"/>
        <v>4</v>
      </c>
      <c r="D2373" t="s">
        <v>2284</v>
      </c>
      <c r="E2373" t="s">
        <v>149</v>
      </c>
      <c r="F2373" t="s">
        <v>34</v>
      </c>
      <c r="G2373" t="s">
        <v>47</v>
      </c>
      <c r="H2373" t="s">
        <v>2049</v>
      </c>
      <c r="I2373">
        <v>28.44</v>
      </c>
      <c r="J2373">
        <v>3</v>
      </c>
      <c r="K2373">
        <v>11.38</v>
      </c>
      <c r="L2373" t="str">
        <f t="shared" si="114"/>
        <v>Yes</v>
      </c>
    </row>
    <row r="2374" spans="1:12" x14ac:dyDescent="0.25">
      <c r="A2374" s="1">
        <v>42106</v>
      </c>
      <c r="B2374" s="2">
        <f t="shared" si="112"/>
        <v>2015</v>
      </c>
      <c r="C2374" s="2">
        <f t="shared" si="113"/>
        <v>4</v>
      </c>
      <c r="D2374" t="s">
        <v>2284</v>
      </c>
      <c r="E2374" t="s">
        <v>149</v>
      </c>
      <c r="F2374" t="s">
        <v>34</v>
      </c>
      <c r="G2374" t="s">
        <v>35</v>
      </c>
      <c r="H2374" t="s">
        <v>964</v>
      </c>
      <c r="I2374">
        <v>364.41</v>
      </c>
      <c r="J2374">
        <v>5</v>
      </c>
      <c r="K2374">
        <v>8.1</v>
      </c>
      <c r="L2374" t="str">
        <f t="shared" si="114"/>
        <v>Yes</v>
      </c>
    </row>
    <row r="2375" spans="1:12" x14ac:dyDescent="0.25">
      <c r="A2375" s="1">
        <v>42106</v>
      </c>
      <c r="B2375" s="2">
        <f t="shared" si="112"/>
        <v>2015</v>
      </c>
      <c r="C2375" s="2">
        <f t="shared" si="113"/>
        <v>4</v>
      </c>
      <c r="D2375" t="s">
        <v>2284</v>
      </c>
      <c r="E2375" t="s">
        <v>149</v>
      </c>
      <c r="F2375" t="s">
        <v>39</v>
      </c>
      <c r="G2375" t="s">
        <v>40</v>
      </c>
      <c r="H2375" t="s">
        <v>597</v>
      </c>
      <c r="I2375">
        <v>39.96</v>
      </c>
      <c r="J2375">
        <v>4</v>
      </c>
      <c r="K2375">
        <v>10.39</v>
      </c>
      <c r="L2375" t="str">
        <f t="shared" si="114"/>
        <v>Yes</v>
      </c>
    </row>
    <row r="2376" spans="1:12" x14ac:dyDescent="0.25">
      <c r="A2376" s="1">
        <v>42106</v>
      </c>
      <c r="B2376" s="2">
        <f t="shared" si="112"/>
        <v>2015</v>
      </c>
      <c r="C2376" s="2">
        <f t="shared" si="113"/>
        <v>4</v>
      </c>
      <c r="D2376" t="s">
        <v>2284</v>
      </c>
      <c r="E2376" t="s">
        <v>149</v>
      </c>
      <c r="F2376" t="s">
        <v>34</v>
      </c>
      <c r="G2376" t="s">
        <v>35</v>
      </c>
      <c r="H2376" t="s">
        <v>430</v>
      </c>
      <c r="I2376">
        <v>361.76</v>
      </c>
      <c r="J2376">
        <v>2</v>
      </c>
      <c r="K2376">
        <v>68.33</v>
      </c>
      <c r="L2376" t="str">
        <f t="shared" si="114"/>
        <v>Yes</v>
      </c>
    </row>
    <row r="2377" spans="1:12" x14ac:dyDescent="0.25">
      <c r="A2377" s="1">
        <v>42106</v>
      </c>
      <c r="B2377" s="2">
        <f t="shared" si="112"/>
        <v>2015</v>
      </c>
      <c r="C2377" s="2">
        <f t="shared" si="113"/>
        <v>4</v>
      </c>
      <c r="D2377" t="s">
        <v>1258</v>
      </c>
      <c r="E2377" t="s">
        <v>149</v>
      </c>
      <c r="F2377" t="s">
        <v>11</v>
      </c>
      <c r="G2377" t="s">
        <v>63</v>
      </c>
      <c r="H2377" t="s">
        <v>2074</v>
      </c>
      <c r="I2377">
        <v>17.940000000000001</v>
      </c>
      <c r="J2377">
        <v>3</v>
      </c>
      <c r="K2377">
        <v>8.7899999999999991</v>
      </c>
      <c r="L2377" t="str">
        <f t="shared" si="114"/>
        <v>Yes</v>
      </c>
    </row>
    <row r="2378" spans="1:12" x14ac:dyDescent="0.25">
      <c r="A2378" s="1">
        <v>42106</v>
      </c>
      <c r="B2378" s="2">
        <f t="shared" si="112"/>
        <v>2015</v>
      </c>
      <c r="C2378" s="2">
        <f t="shared" si="113"/>
        <v>4</v>
      </c>
      <c r="D2378" t="s">
        <v>1258</v>
      </c>
      <c r="E2378" t="s">
        <v>149</v>
      </c>
      <c r="F2378" t="s">
        <v>34</v>
      </c>
      <c r="G2378" t="s">
        <v>35</v>
      </c>
      <c r="H2378" t="s">
        <v>2041</v>
      </c>
      <c r="I2378">
        <v>384.17</v>
      </c>
      <c r="J2378">
        <v>7</v>
      </c>
      <c r="K2378">
        <v>29.88</v>
      </c>
      <c r="L2378" t="str">
        <f t="shared" si="114"/>
        <v>Yes</v>
      </c>
    </row>
    <row r="2379" spans="1:12" x14ac:dyDescent="0.25">
      <c r="A2379" s="1">
        <v>42106</v>
      </c>
      <c r="B2379" s="2">
        <f t="shared" si="112"/>
        <v>2015</v>
      </c>
      <c r="C2379" s="2">
        <f t="shared" si="113"/>
        <v>4</v>
      </c>
      <c r="D2379" t="s">
        <v>1258</v>
      </c>
      <c r="E2379" t="s">
        <v>149</v>
      </c>
      <c r="F2379" t="s">
        <v>39</v>
      </c>
      <c r="G2379" t="s">
        <v>40</v>
      </c>
      <c r="H2379" t="s">
        <v>898</v>
      </c>
      <c r="I2379">
        <v>1799.75</v>
      </c>
      <c r="J2379">
        <v>5</v>
      </c>
      <c r="K2379">
        <v>539.92999999999995</v>
      </c>
      <c r="L2379" t="str">
        <f t="shared" si="114"/>
        <v>Yes</v>
      </c>
    </row>
    <row r="2380" spans="1:12" x14ac:dyDescent="0.25">
      <c r="A2380" s="1">
        <v>42106</v>
      </c>
      <c r="B2380" s="2">
        <f t="shared" ref="B2380:B2443" si="115">YEAR(A2380)</f>
        <v>2015</v>
      </c>
      <c r="C2380" s="2">
        <f t="shared" si="113"/>
        <v>4</v>
      </c>
      <c r="D2380" t="s">
        <v>892</v>
      </c>
      <c r="E2380" t="s">
        <v>186</v>
      </c>
      <c r="F2380" t="s">
        <v>11</v>
      </c>
      <c r="G2380" t="s">
        <v>12</v>
      </c>
      <c r="H2380" t="s">
        <v>936</v>
      </c>
      <c r="I2380">
        <v>85.96</v>
      </c>
      <c r="J2380">
        <v>7</v>
      </c>
      <c r="K2380">
        <v>40.4</v>
      </c>
      <c r="L2380" t="str">
        <f t="shared" si="114"/>
        <v>Yes</v>
      </c>
    </row>
    <row r="2381" spans="1:12" x14ac:dyDescent="0.25">
      <c r="A2381" s="1">
        <v>42106</v>
      </c>
      <c r="B2381" s="2">
        <f t="shared" si="115"/>
        <v>2015</v>
      </c>
      <c r="C2381" s="2">
        <f t="shared" si="113"/>
        <v>4</v>
      </c>
      <c r="D2381" t="s">
        <v>2071</v>
      </c>
      <c r="E2381" t="s">
        <v>120</v>
      </c>
      <c r="F2381" t="s">
        <v>11</v>
      </c>
      <c r="G2381" t="s">
        <v>20</v>
      </c>
      <c r="H2381" t="s">
        <v>2127</v>
      </c>
      <c r="I2381">
        <v>1598.06</v>
      </c>
      <c r="J2381">
        <v>7</v>
      </c>
      <c r="K2381">
        <v>-1065.3699999999999</v>
      </c>
      <c r="L2381" t="str">
        <f t="shared" si="114"/>
        <v>No</v>
      </c>
    </row>
    <row r="2382" spans="1:12" x14ac:dyDescent="0.25">
      <c r="A2382" s="1">
        <v>42106</v>
      </c>
      <c r="B2382" s="2">
        <f t="shared" si="115"/>
        <v>2015</v>
      </c>
      <c r="C2382" s="2">
        <f t="shared" si="113"/>
        <v>4</v>
      </c>
      <c r="D2382" t="s">
        <v>2071</v>
      </c>
      <c r="E2382" t="s">
        <v>120</v>
      </c>
      <c r="F2382" t="s">
        <v>11</v>
      </c>
      <c r="G2382" t="s">
        <v>24</v>
      </c>
      <c r="H2382" t="s">
        <v>808</v>
      </c>
      <c r="I2382">
        <v>36.96</v>
      </c>
      <c r="J2382">
        <v>4</v>
      </c>
      <c r="K2382">
        <v>12.01</v>
      </c>
      <c r="L2382" t="str">
        <f t="shared" si="114"/>
        <v>Yes</v>
      </c>
    </row>
    <row r="2383" spans="1:12" x14ac:dyDescent="0.25">
      <c r="A2383" s="1">
        <v>42106</v>
      </c>
      <c r="B2383" s="2">
        <f t="shared" si="115"/>
        <v>2015</v>
      </c>
      <c r="C2383" s="2">
        <f t="shared" si="113"/>
        <v>4</v>
      </c>
      <c r="D2383" t="s">
        <v>992</v>
      </c>
      <c r="E2383" t="s">
        <v>27</v>
      </c>
      <c r="F2383" t="s">
        <v>11</v>
      </c>
      <c r="G2383" t="s">
        <v>63</v>
      </c>
      <c r="H2383" t="s">
        <v>2038</v>
      </c>
      <c r="I2383">
        <v>271.44</v>
      </c>
      <c r="J2383">
        <v>3</v>
      </c>
      <c r="K2383">
        <v>122.15</v>
      </c>
      <c r="L2383" t="str">
        <f t="shared" si="114"/>
        <v>Yes</v>
      </c>
    </row>
    <row r="2384" spans="1:12" x14ac:dyDescent="0.25">
      <c r="A2384" s="1">
        <v>42106</v>
      </c>
      <c r="B2384" s="2">
        <f t="shared" si="115"/>
        <v>2015</v>
      </c>
      <c r="C2384" s="2">
        <f t="shared" si="113"/>
        <v>4</v>
      </c>
      <c r="D2384" t="s">
        <v>992</v>
      </c>
      <c r="E2384" t="s">
        <v>27</v>
      </c>
      <c r="F2384" t="s">
        <v>39</v>
      </c>
      <c r="G2384" t="s">
        <v>40</v>
      </c>
      <c r="H2384" t="s">
        <v>2379</v>
      </c>
      <c r="I2384">
        <v>110.35</v>
      </c>
      <c r="J2384">
        <v>3</v>
      </c>
      <c r="K2384">
        <v>8.2799999999999994</v>
      </c>
      <c r="L2384" t="str">
        <f t="shared" si="114"/>
        <v>Yes</v>
      </c>
    </row>
    <row r="2385" spans="1:12" x14ac:dyDescent="0.25">
      <c r="A2385" s="1">
        <v>42106</v>
      </c>
      <c r="B2385" s="2">
        <f t="shared" si="115"/>
        <v>2015</v>
      </c>
      <c r="C2385" s="2">
        <f t="shared" si="113"/>
        <v>4</v>
      </c>
      <c r="D2385" t="s">
        <v>992</v>
      </c>
      <c r="E2385" t="s">
        <v>27</v>
      </c>
      <c r="F2385" t="s">
        <v>34</v>
      </c>
      <c r="G2385" t="s">
        <v>47</v>
      </c>
      <c r="H2385" t="s">
        <v>181</v>
      </c>
      <c r="I2385">
        <v>36.4</v>
      </c>
      <c r="J2385">
        <v>5</v>
      </c>
      <c r="K2385">
        <v>13.83</v>
      </c>
      <c r="L2385" t="str">
        <f t="shared" si="114"/>
        <v>Yes</v>
      </c>
    </row>
    <row r="2386" spans="1:12" x14ac:dyDescent="0.25">
      <c r="A2386" s="1">
        <v>42106</v>
      </c>
      <c r="B2386" s="2">
        <f t="shared" si="115"/>
        <v>2015</v>
      </c>
      <c r="C2386" s="2">
        <f t="shared" si="113"/>
        <v>4</v>
      </c>
      <c r="D2386" t="s">
        <v>1595</v>
      </c>
      <c r="E2386" t="s">
        <v>27</v>
      </c>
      <c r="F2386" t="s">
        <v>11</v>
      </c>
      <c r="G2386" t="s">
        <v>24</v>
      </c>
      <c r="H2386" t="s">
        <v>292</v>
      </c>
      <c r="I2386">
        <v>16.899999999999999</v>
      </c>
      <c r="J2386">
        <v>5</v>
      </c>
      <c r="K2386">
        <v>6.25</v>
      </c>
      <c r="L2386" t="str">
        <f t="shared" si="114"/>
        <v>Yes</v>
      </c>
    </row>
    <row r="2387" spans="1:12" x14ac:dyDescent="0.25">
      <c r="A2387" s="1">
        <v>42106</v>
      </c>
      <c r="B2387" s="2">
        <f t="shared" si="115"/>
        <v>2015</v>
      </c>
      <c r="C2387" s="2">
        <f t="shared" si="113"/>
        <v>4</v>
      </c>
      <c r="D2387" t="s">
        <v>1595</v>
      </c>
      <c r="E2387" t="s">
        <v>27</v>
      </c>
      <c r="F2387" t="s">
        <v>34</v>
      </c>
      <c r="G2387" t="s">
        <v>47</v>
      </c>
      <c r="H2387" t="s">
        <v>1779</v>
      </c>
      <c r="I2387">
        <v>25.08</v>
      </c>
      <c r="J2387">
        <v>6</v>
      </c>
      <c r="K2387">
        <v>9.0299999999999994</v>
      </c>
      <c r="L2387" t="str">
        <f t="shared" si="114"/>
        <v>Yes</v>
      </c>
    </row>
    <row r="2388" spans="1:12" x14ac:dyDescent="0.25">
      <c r="A2388" s="1">
        <v>42107</v>
      </c>
      <c r="B2388" s="2">
        <f t="shared" si="115"/>
        <v>2015</v>
      </c>
      <c r="C2388" s="2">
        <f t="shared" si="113"/>
        <v>4</v>
      </c>
      <c r="D2388" t="s">
        <v>1459</v>
      </c>
      <c r="E2388" t="s">
        <v>27</v>
      </c>
      <c r="F2388" t="s">
        <v>39</v>
      </c>
      <c r="G2388" t="s">
        <v>52</v>
      </c>
      <c r="H2388" t="s">
        <v>668</v>
      </c>
      <c r="I2388">
        <v>199.96</v>
      </c>
      <c r="J2388">
        <v>4</v>
      </c>
      <c r="K2388">
        <v>69.989999999999995</v>
      </c>
      <c r="L2388" t="str">
        <f t="shared" si="114"/>
        <v>Yes</v>
      </c>
    </row>
    <row r="2389" spans="1:12" x14ac:dyDescent="0.25">
      <c r="A2389" s="1">
        <v>42107</v>
      </c>
      <c r="B2389" s="2">
        <f t="shared" si="115"/>
        <v>2015</v>
      </c>
      <c r="C2389" s="2">
        <f t="shared" si="113"/>
        <v>4</v>
      </c>
      <c r="D2389" t="s">
        <v>1459</v>
      </c>
      <c r="E2389" t="s">
        <v>27</v>
      </c>
      <c r="F2389" t="s">
        <v>34</v>
      </c>
      <c r="G2389" t="s">
        <v>145</v>
      </c>
      <c r="H2389" t="s">
        <v>397</v>
      </c>
      <c r="I2389">
        <v>710.83</v>
      </c>
      <c r="J2389">
        <v>3</v>
      </c>
      <c r="K2389">
        <v>-97.74</v>
      </c>
      <c r="L2389" t="str">
        <f t="shared" si="114"/>
        <v>No</v>
      </c>
    </row>
    <row r="2390" spans="1:12" x14ac:dyDescent="0.25">
      <c r="A2390" s="1">
        <v>42107</v>
      </c>
      <c r="B2390" s="2">
        <f t="shared" si="115"/>
        <v>2015</v>
      </c>
      <c r="C2390" s="2">
        <f t="shared" si="113"/>
        <v>4</v>
      </c>
      <c r="D2390" t="s">
        <v>2012</v>
      </c>
      <c r="E2390" t="s">
        <v>399</v>
      </c>
      <c r="F2390" t="s">
        <v>11</v>
      </c>
      <c r="G2390" t="s">
        <v>200</v>
      </c>
      <c r="H2390" t="s">
        <v>472</v>
      </c>
      <c r="I2390">
        <v>12.88</v>
      </c>
      <c r="J2390">
        <v>1</v>
      </c>
      <c r="K2390">
        <v>0.39</v>
      </c>
      <c r="L2390" t="str">
        <f t="shared" si="114"/>
        <v>Yes</v>
      </c>
    </row>
    <row r="2391" spans="1:12" x14ac:dyDescent="0.25">
      <c r="A2391" s="1">
        <v>42107</v>
      </c>
      <c r="B2391" s="2">
        <f t="shared" si="115"/>
        <v>2015</v>
      </c>
      <c r="C2391" s="2">
        <f t="shared" si="113"/>
        <v>4</v>
      </c>
      <c r="D2391" t="s">
        <v>2013</v>
      </c>
      <c r="E2391" t="s">
        <v>95</v>
      </c>
      <c r="F2391" t="s">
        <v>11</v>
      </c>
      <c r="G2391" t="s">
        <v>12</v>
      </c>
      <c r="H2391" t="s">
        <v>1264</v>
      </c>
      <c r="I2391">
        <v>31.1</v>
      </c>
      <c r="J2391">
        <v>6</v>
      </c>
      <c r="K2391">
        <v>10.89</v>
      </c>
      <c r="L2391" t="str">
        <f t="shared" si="114"/>
        <v>Yes</v>
      </c>
    </row>
    <row r="2392" spans="1:12" x14ac:dyDescent="0.25">
      <c r="A2392" s="1">
        <v>42107</v>
      </c>
      <c r="B2392" s="2">
        <f t="shared" si="115"/>
        <v>2015</v>
      </c>
      <c r="C2392" s="2">
        <f t="shared" si="113"/>
        <v>4</v>
      </c>
      <c r="D2392" t="s">
        <v>2013</v>
      </c>
      <c r="E2392" t="s">
        <v>95</v>
      </c>
      <c r="F2392" t="s">
        <v>11</v>
      </c>
      <c r="G2392" t="s">
        <v>12</v>
      </c>
      <c r="H2392" t="s">
        <v>2014</v>
      </c>
      <c r="I2392">
        <v>54.82</v>
      </c>
      <c r="J2392">
        <v>3</v>
      </c>
      <c r="K2392">
        <v>17.82</v>
      </c>
      <c r="L2392" t="str">
        <f t="shared" si="114"/>
        <v>Yes</v>
      </c>
    </row>
    <row r="2393" spans="1:12" x14ac:dyDescent="0.25">
      <c r="A2393" s="1">
        <v>42107</v>
      </c>
      <c r="B2393" s="2">
        <f t="shared" si="115"/>
        <v>2015</v>
      </c>
      <c r="C2393" s="2">
        <f t="shared" si="113"/>
        <v>4</v>
      </c>
      <c r="D2393" t="s">
        <v>1517</v>
      </c>
      <c r="E2393" t="s">
        <v>27</v>
      </c>
      <c r="F2393" t="s">
        <v>34</v>
      </c>
      <c r="G2393" t="s">
        <v>47</v>
      </c>
      <c r="H2393" t="s">
        <v>2015</v>
      </c>
      <c r="I2393">
        <v>37.68</v>
      </c>
      <c r="J2393">
        <v>2</v>
      </c>
      <c r="K2393">
        <v>15.83</v>
      </c>
      <c r="L2393" t="str">
        <f t="shared" si="114"/>
        <v>Yes</v>
      </c>
    </row>
    <row r="2394" spans="1:12" x14ac:dyDescent="0.25">
      <c r="A2394" s="1">
        <v>42107</v>
      </c>
      <c r="B2394" s="2">
        <f t="shared" si="115"/>
        <v>2015</v>
      </c>
      <c r="C2394" s="2">
        <f t="shared" si="113"/>
        <v>4</v>
      </c>
      <c r="D2394" t="s">
        <v>1517</v>
      </c>
      <c r="E2394" t="s">
        <v>27</v>
      </c>
      <c r="F2394" t="s">
        <v>39</v>
      </c>
      <c r="G2394" t="s">
        <v>40</v>
      </c>
      <c r="H2394" t="s">
        <v>173</v>
      </c>
      <c r="I2394">
        <v>258.58</v>
      </c>
      <c r="J2394">
        <v>2</v>
      </c>
      <c r="K2394">
        <v>19.39</v>
      </c>
      <c r="L2394" t="str">
        <f t="shared" si="114"/>
        <v>Yes</v>
      </c>
    </row>
    <row r="2395" spans="1:12" x14ac:dyDescent="0.25">
      <c r="A2395" s="1">
        <v>42107</v>
      </c>
      <c r="B2395" s="2">
        <f t="shared" si="115"/>
        <v>2015</v>
      </c>
      <c r="C2395" s="2">
        <f t="shared" si="113"/>
        <v>4</v>
      </c>
      <c r="D2395" t="s">
        <v>1517</v>
      </c>
      <c r="E2395" t="s">
        <v>27</v>
      </c>
      <c r="F2395" t="s">
        <v>11</v>
      </c>
      <c r="G2395" t="s">
        <v>92</v>
      </c>
      <c r="H2395" t="s">
        <v>2016</v>
      </c>
      <c r="I2395">
        <v>75.84</v>
      </c>
      <c r="J2395">
        <v>2</v>
      </c>
      <c r="K2395">
        <v>29.58</v>
      </c>
      <c r="L2395" t="str">
        <f t="shared" si="114"/>
        <v>Yes</v>
      </c>
    </row>
    <row r="2396" spans="1:12" x14ac:dyDescent="0.25">
      <c r="A2396" s="1">
        <v>42107</v>
      </c>
      <c r="B2396" s="2">
        <f t="shared" si="115"/>
        <v>2015</v>
      </c>
      <c r="C2396" s="2">
        <f t="shared" si="113"/>
        <v>4</v>
      </c>
      <c r="D2396" t="s">
        <v>1067</v>
      </c>
      <c r="E2396" t="s">
        <v>996</v>
      </c>
      <c r="F2396" t="s">
        <v>11</v>
      </c>
      <c r="G2396" t="s">
        <v>20</v>
      </c>
      <c r="H2396" t="s">
        <v>425</v>
      </c>
      <c r="I2396">
        <v>17.43</v>
      </c>
      <c r="J2396">
        <v>3</v>
      </c>
      <c r="K2396">
        <v>8.02</v>
      </c>
      <c r="L2396" t="str">
        <f t="shared" si="114"/>
        <v>Yes</v>
      </c>
    </row>
    <row r="2397" spans="1:12" x14ac:dyDescent="0.25">
      <c r="A2397" s="1">
        <v>42107</v>
      </c>
      <c r="B2397" s="2">
        <f t="shared" si="115"/>
        <v>2015</v>
      </c>
      <c r="C2397" s="2">
        <f t="shared" si="113"/>
        <v>4</v>
      </c>
      <c r="D2397" t="s">
        <v>2017</v>
      </c>
      <c r="E2397" t="s">
        <v>27</v>
      </c>
      <c r="F2397" t="s">
        <v>34</v>
      </c>
      <c r="G2397" t="s">
        <v>145</v>
      </c>
      <c r="H2397" t="s">
        <v>2018</v>
      </c>
      <c r="I2397">
        <v>241.57</v>
      </c>
      <c r="J2397">
        <v>2</v>
      </c>
      <c r="K2397">
        <v>-15.1</v>
      </c>
      <c r="L2397" t="str">
        <f t="shared" si="114"/>
        <v>No</v>
      </c>
    </row>
    <row r="2398" spans="1:12" x14ac:dyDescent="0.25">
      <c r="A2398" s="1">
        <v>42107</v>
      </c>
      <c r="B2398" s="2">
        <f t="shared" si="115"/>
        <v>2015</v>
      </c>
      <c r="C2398" s="2">
        <f t="shared" si="113"/>
        <v>4</v>
      </c>
      <c r="D2398" t="s">
        <v>2017</v>
      </c>
      <c r="E2398" t="s">
        <v>27</v>
      </c>
      <c r="F2398" t="s">
        <v>39</v>
      </c>
      <c r="G2398" t="s">
        <v>40</v>
      </c>
      <c r="H2398" t="s">
        <v>2019</v>
      </c>
      <c r="I2398">
        <v>479.92</v>
      </c>
      <c r="J2398">
        <v>2</v>
      </c>
      <c r="K2398">
        <v>41.99</v>
      </c>
      <c r="L2398" t="str">
        <f t="shared" si="114"/>
        <v>Yes</v>
      </c>
    </row>
    <row r="2399" spans="1:12" x14ac:dyDescent="0.25">
      <c r="A2399" s="1">
        <v>42107</v>
      </c>
      <c r="B2399" s="2">
        <f t="shared" si="115"/>
        <v>2015</v>
      </c>
      <c r="C2399" s="2">
        <f t="shared" si="113"/>
        <v>4</v>
      </c>
      <c r="D2399" t="s">
        <v>1392</v>
      </c>
      <c r="E2399" t="s">
        <v>95</v>
      </c>
      <c r="F2399" t="s">
        <v>11</v>
      </c>
      <c r="G2399" t="s">
        <v>18</v>
      </c>
      <c r="H2399" t="s">
        <v>2020</v>
      </c>
      <c r="I2399">
        <v>10.74</v>
      </c>
      <c r="J2399">
        <v>1</v>
      </c>
      <c r="K2399">
        <v>0.81</v>
      </c>
      <c r="L2399" t="str">
        <f t="shared" si="114"/>
        <v>Yes</v>
      </c>
    </row>
    <row r="2400" spans="1:12" x14ac:dyDescent="0.25">
      <c r="A2400" s="1">
        <v>42107</v>
      </c>
      <c r="B2400" s="2">
        <f t="shared" si="115"/>
        <v>2015</v>
      </c>
      <c r="C2400" s="2">
        <f t="shared" si="113"/>
        <v>4</v>
      </c>
      <c r="D2400" t="s">
        <v>1758</v>
      </c>
      <c r="E2400" t="s">
        <v>10</v>
      </c>
      <c r="F2400" t="s">
        <v>34</v>
      </c>
      <c r="G2400" t="s">
        <v>145</v>
      </c>
      <c r="H2400" t="s">
        <v>476</v>
      </c>
      <c r="I2400">
        <v>609.98</v>
      </c>
      <c r="J2400">
        <v>4</v>
      </c>
      <c r="K2400">
        <v>-113.28</v>
      </c>
      <c r="L2400" t="str">
        <f t="shared" si="114"/>
        <v>No</v>
      </c>
    </row>
    <row r="2401" spans="1:12" x14ac:dyDescent="0.25">
      <c r="A2401" s="1">
        <v>42107</v>
      </c>
      <c r="B2401" s="2">
        <f t="shared" si="115"/>
        <v>2015</v>
      </c>
      <c r="C2401" s="2">
        <f t="shared" si="113"/>
        <v>4</v>
      </c>
      <c r="D2401" t="s">
        <v>1758</v>
      </c>
      <c r="E2401" t="s">
        <v>10</v>
      </c>
      <c r="F2401" t="s">
        <v>34</v>
      </c>
      <c r="G2401" t="s">
        <v>145</v>
      </c>
      <c r="H2401" t="s">
        <v>2018</v>
      </c>
      <c r="I2401">
        <v>211.37</v>
      </c>
      <c r="J2401">
        <v>2</v>
      </c>
      <c r="K2401">
        <v>-45.29</v>
      </c>
      <c r="L2401" t="str">
        <f t="shared" si="114"/>
        <v>No</v>
      </c>
    </row>
    <row r="2402" spans="1:12" x14ac:dyDescent="0.25">
      <c r="A2402" s="1">
        <v>42107</v>
      </c>
      <c r="B2402" s="2">
        <f t="shared" si="115"/>
        <v>2015</v>
      </c>
      <c r="C2402" s="2">
        <f t="shared" si="113"/>
        <v>4</v>
      </c>
      <c r="D2402" t="s">
        <v>1758</v>
      </c>
      <c r="E2402" t="s">
        <v>10</v>
      </c>
      <c r="F2402" t="s">
        <v>39</v>
      </c>
      <c r="G2402" t="s">
        <v>40</v>
      </c>
      <c r="H2402" t="s">
        <v>102</v>
      </c>
      <c r="I2402">
        <v>239.98</v>
      </c>
      <c r="J2402">
        <v>3</v>
      </c>
      <c r="K2402">
        <v>18</v>
      </c>
      <c r="L2402" t="str">
        <f t="shared" si="114"/>
        <v>Yes</v>
      </c>
    </row>
    <row r="2403" spans="1:12" x14ac:dyDescent="0.25">
      <c r="A2403" s="1">
        <v>42108</v>
      </c>
      <c r="B2403" s="2">
        <f t="shared" si="115"/>
        <v>2015</v>
      </c>
      <c r="C2403" s="2">
        <f t="shared" si="113"/>
        <v>4</v>
      </c>
      <c r="D2403" t="s">
        <v>2021</v>
      </c>
      <c r="E2403" t="s">
        <v>91</v>
      </c>
      <c r="F2403" t="s">
        <v>11</v>
      </c>
      <c r="G2403" t="s">
        <v>92</v>
      </c>
      <c r="H2403" t="s">
        <v>1118</v>
      </c>
      <c r="I2403">
        <v>35.21</v>
      </c>
      <c r="J2403">
        <v>1</v>
      </c>
      <c r="K2403">
        <v>2.64</v>
      </c>
      <c r="L2403" t="str">
        <f t="shared" si="114"/>
        <v>Yes</v>
      </c>
    </row>
    <row r="2404" spans="1:12" x14ac:dyDescent="0.25">
      <c r="A2404" s="1">
        <v>42110</v>
      </c>
      <c r="B2404" s="2">
        <f t="shared" si="115"/>
        <v>2015</v>
      </c>
      <c r="C2404" s="2">
        <f t="shared" si="113"/>
        <v>4</v>
      </c>
      <c r="D2404" t="s">
        <v>560</v>
      </c>
      <c r="E2404" t="s">
        <v>78</v>
      </c>
      <c r="F2404" t="s">
        <v>11</v>
      </c>
      <c r="G2404" t="s">
        <v>92</v>
      </c>
      <c r="H2404" t="s">
        <v>1829</v>
      </c>
      <c r="I2404">
        <v>45.22</v>
      </c>
      <c r="J2404">
        <v>3</v>
      </c>
      <c r="K2404">
        <v>4.5199999999999996</v>
      </c>
      <c r="L2404" t="str">
        <f t="shared" si="114"/>
        <v>Yes</v>
      </c>
    </row>
    <row r="2405" spans="1:12" x14ac:dyDescent="0.25">
      <c r="A2405" s="1">
        <v>42110</v>
      </c>
      <c r="B2405" s="2">
        <f t="shared" si="115"/>
        <v>2015</v>
      </c>
      <c r="C2405" s="2">
        <f t="shared" si="113"/>
        <v>4</v>
      </c>
      <c r="D2405" t="s">
        <v>560</v>
      </c>
      <c r="E2405" t="s">
        <v>78</v>
      </c>
      <c r="F2405" t="s">
        <v>11</v>
      </c>
      <c r="G2405" t="s">
        <v>43</v>
      </c>
      <c r="H2405" t="s">
        <v>1106</v>
      </c>
      <c r="I2405">
        <v>10.42</v>
      </c>
      <c r="J2405">
        <v>7</v>
      </c>
      <c r="K2405">
        <v>-2.21</v>
      </c>
      <c r="L2405" t="str">
        <f t="shared" si="114"/>
        <v>No</v>
      </c>
    </row>
    <row r="2406" spans="1:12" x14ac:dyDescent="0.25">
      <c r="A2406" s="1">
        <v>42110</v>
      </c>
      <c r="B2406" s="2">
        <f t="shared" si="115"/>
        <v>2015</v>
      </c>
      <c r="C2406" s="2">
        <f t="shared" si="113"/>
        <v>4</v>
      </c>
      <c r="D2406" t="s">
        <v>560</v>
      </c>
      <c r="E2406" t="s">
        <v>78</v>
      </c>
      <c r="F2406" t="s">
        <v>11</v>
      </c>
      <c r="G2406" t="s">
        <v>24</v>
      </c>
      <c r="H2406" t="s">
        <v>459</v>
      </c>
      <c r="I2406">
        <v>7.87</v>
      </c>
      <c r="J2406">
        <v>3</v>
      </c>
      <c r="K2406">
        <v>1.28</v>
      </c>
      <c r="L2406" t="str">
        <f t="shared" si="114"/>
        <v>Yes</v>
      </c>
    </row>
    <row r="2407" spans="1:12" x14ac:dyDescent="0.25">
      <c r="A2407" s="1">
        <v>42110</v>
      </c>
      <c r="B2407" s="2">
        <f t="shared" si="115"/>
        <v>2015</v>
      </c>
      <c r="C2407" s="2">
        <f t="shared" si="113"/>
        <v>4</v>
      </c>
      <c r="D2407" t="s">
        <v>560</v>
      </c>
      <c r="E2407" t="s">
        <v>78</v>
      </c>
      <c r="F2407" t="s">
        <v>39</v>
      </c>
      <c r="G2407" t="s">
        <v>40</v>
      </c>
      <c r="H2407" t="s">
        <v>876</v>
      </c>
      <c r="I2407">
        <v>118.78</v>
      </c>
      <c r="J2407">
        <v>3</v>
      </c>
      <c r="K2407">
        <v>-27.72</v>
      </c>
      <c r="L2407" t="str">
        <f t="shared" si="114"/>
        <v>No</v>
      </c>
    </row>
    <row r="2408" spans="1:12" x14ac:dyDescent="0.25">
      <c r="A2408" s="1">
        <v>42110</v>
      </c>
      <c r="B2408" s="2">
        <f t="shared" si="115"/>
        <v>2015</v>
      </c>
      <c r="C2408" s="2">
        <f t="shared" si="113"/>
        <v>4</v>
      </c>
      <c r="D2408" t="s">
        <v>560</v>
      </c>
      <c r="E2408" t="s">
        <v>78</v>
      </c>
      <c r="F2408" t="s">
        <v>11</v>
      </c>
      <c r="G2408" t="s">
        <v>43</v>
      </c>
      <c r="H2408" t="s">
        <v>1784</v>
      </c>
      <c r="I2408">
        <v>1.45</v>
      </c>
      <c r="J2408">
        <v>1</v>
      </c>
      <c r="K2408">
        <v>0.24</v>
      </c>
      <c r="L2408" t="str">
        <f t="shared" si="114"/>
        <v>Yes</v>
      </c>
    </row>
    <row r="2409" spans="1:12" x14ac:dyDescent="0.25">
      <c r="A2409" s="1">
        <v>42110</v>
      </c>
      <c r="B2409" s="2">
        <f t="shared" si="115"/>
        <v>2015</v>
      </c>
      <c r="C2409" s="2">
        <f t="shared" si="113"/>
        <v>4</v>
      </c>
      <c r="D2409" t="s">
        <v>560</v>
      </c>
      <c r="E2409" t="s">
        <v>78</v>
      </c>
      <c r="F2409" t="s">
        <v>11</v>
      </c>
      <c r="G2409" t="s">
        <v>20</v>
      </c>
      <c r="H2409" t="s">
        <v>2022</v>
      </c>
      <c r="I2409">
        <v>55.47</v>
      </c>
      <c r="J2409">
        <v>5</v>
      </c>
      <c r="K2409">
        <v>-46.23</v>
      </c>
      <c r="L2409" t="str">
        <f t="shared" si="114"/>
        <v>No</v>
      </c>
    </row>
    <row r="2410" spans="1:12" x14ac:dyDescent="0.25">
      <c r="A2410" s="1">
        <v>42110</v>
      </c>
      <c r="B2410" s="2">
        <f t="shared" si="115"/>
        <v>2015</v>
      </c>
      <c r="C2410" s="2">
        <f t="shared" si="113"/>
        <v>4</v>
      </c>
      <c r="D2410" t="s">
        <v>1277</v>
      </c>
      <c r="E2410" t="s">
        <v>23</v>
      </c>
      <c r="F2410" t="s">
        <v>11</v>
      </c>
      <c r="G2410" t="s">
        <v>43</v>
      </c>
      <c r="H2410" t="s">
        <v>160</v>
      </c>
      <c r="I2410">
        <v>12.58</v>
      </c>
      <c r="J2410">
        <v>4</v>
      </c>
      <c r="K2410">
        <v>4.09</v>
      </c>
      <c r="L2410" t="str">
        <f t="shared" si="114"/>
        <v>Yes</v>
      </c>
    </row>
    <row r="2411" spans="1:12" x14ac:dyDescent="0.25">
      <c r="A2411" s="1">
        <v>42110</v>
      </c>
      <c r="B2411" s="2">
        <f t="shared" si="115"/>
        <v>2015</v>
      </c>
      <c r="C2411" s="2">
        <f t="shared" si="113"/>
        <v>4</v>
      </c>
      <c r="D2411" t="s">
        <v>1341</v>
      </c>
      <c r="E2411" t="s">
        <v>15</v>
      </c>
      <c r="F2411" t="s">
        <v>39</v>
      </c>
      <c r="G2411" t="s">
        <v>603</v>
      </c>
      <c r="H2411" t="s">
        <v>1769</v>
      </c>
      <c r="I2411">
        <v>1439.97</v>
      </c>
      <c r="J2411">
        <v>4</v>
      </c>
      <c r="K2411">
        <v>485.99</v>
      </c>
      <c r="L2411" t="str">
        <f t="shared" si="114"/>
        <v>Yes</v>
      </c>
    </row>
    <row r="2412" spans="1:12" x14ac:dyDescent="0.25">
      <c r="A2412" s="1">
        <v>42110</v>
      </c>
      <c r="B2412" s="2">
        <f t="shared" si="115"/>
        <v>2015</v>
      </c>
      <c r="C2412" s="2">
        <f t="shared" si="113"/>
        <v>4</v>
      </c>
      <c r="D2412" t="s">
        <v>1341</v>
      </c>
      <c r="E2412" t="s">
        <v>15</v>
      </c>
      <c r="F2412" t="s">
        <v>39</v>
      </c>
      <c r="G2412" t="s">
        <v>52</v>
      </c>
      <c r="H2412" t="s">
        <v>2023</v>
      </c>
      <c r="I2412">
        <v>43.56</v>
      </c>
      <c r="J2412">
        <v>3</v>
      </c>
      <c r="K2412">
        <v>-4.9000000000000004</v>
      </c>
      <c r="L2412" t="str">
        <f t="shared" si="114"/>
        <v>No</v>
      </c>
    </row>
    <row r="2413" spans="1:12" x14ac:dyDescent="0.25">
      <c r="A2413" s="1">
        <v>42110</v>
      </c>
      <c r="B2413" s="2">
        <f t="shared" si="115"/>
        <v>2015</v>
      </c>
      <c r="C2413" s="2">
        <f t="shared" si="113"/>
        <v>4</v>
      </c>
      <c r="D2413" t="s">
        <v>590</v>
      </c>
      <c r="E2413" t="s">
        <v>55</v>
      </c>
      <c r="F2413" t="s">
        <v>39</v>
      </c>
      <c r="G2413" t="s">
        <v>40</v>
      </c>
      <c r="H2413" t="s">
        <v>802</v>
      </c>
      <c r="I2413">
        <v>569.64</v>
      </c>
      <c r="J2413">
        <v>2</v>
      </c>
      <c r="K2413">
        <v>148.11000000000001</v>
      </c>
      <c r="L2413" t="str">
        <f t="shared" si="114"/>
        <v>Yes</v>
      </c>
    </row>
    <row r="2414" spans="1:12" x14ac:dyDescent="0.25">
      <c r="A2414" s="1">
        <v>42110</v>
      </c>
      <c r="B2414" s="2">
        <f t="shared" si="115"/>
        <v>2015</v>
      </c>
      <c r="C2414" s="2">
        <f t="shared" si="113"/>
        <v>4</v>
      </c>
      <c r="D2414" t="s">
        <v>590</v>
      </c>
      <c r="E2414" t="s">
        <v>55</v>
      </c>
      <c r="F2414" t="s">
        <v>11</v>
      </c>
      <c r="G2414" t="s">
        <v>20</v>
      </c>
      <c r="H2414" t="s">
        <v>1565</v>
      </c>
      <c r="I2414">
        <v>9.14</v>
      </c>
      <c r="J2414">
        <v>1</v>
      </c>
      <c r="K2414">
        <v>4.57</v>
      </c>
      <c r="L2414" t="str">
        <f t="shared" si="114"/>
        <v>Yes</v>
      </c>
    </row>
    <row r="2415" spans="1:12" x14ac:dyDescent="0.25">
      <c r="A2415" s="1">
        <v>42110</v>
      </c>
      <c r="B2415" s="2">
        <f t="shared" si="115"/>
        <v>2015</v>
      </c>
      <c r="C2415" s="2">
        <f t="shared" si="113"/>
        <v>4</v>
      </c>
      <c r="D2415" t="s">
        <v>590</v>
      </c>
      <c r="E2415" t="s">
        <v>55</v>
      </c>
      <c r="F2415" t="s">
        <v>34</v>
      </c>
      <c r="G2415" t="s">
        <v>47</v>
      </c>
      <c r="H2415" t="s">
        <v>1554</v>
      </c>
      <c r="I2415">
        <v>1196.8599999999999</v>
      </c>
      <c r="J2415">
        <v>7</v>
      </c>
      <c r="K2415">
        <v>119.69</v>
      </c>
      <c r="L2415" t="str">
        <f t="shared" si="114"/>
        <v>Yes</v>
      </c>
    </row>
    <row r="2416" spans="1:12" x14ac:dyDescent="0.25">
      <c r="A2416" s="1">
        <v>42110</v>
      </c>
      <c r="B2416" s="2">
        <f t="shared" si="115"/>
        <v>2015</v>
      </c>
      <c r="C2416" s="2">
        <f t="shared" si="113"/>
        <v>4</v>
      </c>
      <c r="D2416" t="s">
        <v>590</v>
      </c>
      <c r="E2416" t="s">
        <v>55</v>
      </c>
      <c r="F2416" t="s">
        <v>34</v>
      </c>
      <c r="G2416" t="s">
        <v>74</v>
      </c>
      <c r="H2416" t="s">
        <v>2024</v>
      </c>
      <c r="I2416">
        <v>523.26</v>
      </c>
      <c r="J2416">
        <v>9</v>
      </c>
      <c r="K2416">
        <v>125.58</v>
      </c>
      <c r="L2416" t="str">
        <f t="shared" si="114"/>
        <v>Yes</v>
      </c>
    </row>
    <row r="2417" spans="1:12" x14ac:dyDescent="0.25">
      <c r="A2417" s="1">
        <v>42110</v>
      </c>
      <c r="B2417" s="2">
        <f t="shared" si="115"/>
        <v>2015</v>
      </c>
      <c r="C2417" s="2">
        <f t="shared" si="113"/>
        <v>4</v>
      </c>
      <c r="D2417" t="s">
        <v>1555</v>
      </c>
      <c r="E2417" t="s">
        <v>149</v>
      </c>
      <c r="F2417" t="s">
        <v>34</v>
      </c>
      <c r="G2417" t="s">
        <v>35</v>
      </c>
      <c r="H2417" t="s">
        <v>2025</v>
      </c>
      <c r="I2417">
        <v>127.76</v>
      </c>
      <c r="J2417">
        <v>2</v>
      </c>
      <c r="K2417">
        <v>2.84</v>
      </c>
      <c r="L2417" t="str">
        <f t="shared" si="114"/>
        <v>Yes</v>
      </c>
    </row>
    <row r="2418" spans="1:12" x14ac:dyDescent="0.25">
      <c r="A2418" s="1">
        <v>42111</v>
      </c>
      <c r="B2418" s="2">
        <f t="shared" si="115"/>
        <v>2015</v>
      </c>
      <c r="C2418" s="2">
        <f t="shared" si="113"/>
        <v>4</v>
      </c>
      <c r="D2418" t="s">
        <v>680</v>
      </c>
      <c r="E2418" t="s">
        <v>27</v>
      </c>
      <c r="F2418" t="s">
        <v>11</v>
      </c>
      <c r="G2418" t="s">
        <v>24</v>
      </c>
      <c r="H2418" t="s">
        <v>869</v>
      </c>
      <c r="I2418">
        <v>5.56</v>
      </c>
      <c r="J2418">
        <v>2</v>
      </c>
      <c r="K2418">
        <v>2.2200000000000002</v>
      </c>
      <c r="L2418" t="str">
        <f t="shared" si="114"/>
        <v>Yes</v>
      </c>
    </row>
    <row r="2419" spans="1:12" x14ac:dyDescent="0.25">
      <c r="A2419" s="1">
        <v>42111</v>
      </c>
      <c r="B2419" s="2">
        <f t="shared" si="115"/>
        <v>2015</v>
      </c>
      <c r="C2419" s="2">
        <f t="shared" si="113"/>
        <v>4</v>
      </c>
      <c r="D2419" t="s">
        <v>680</v>
      </c>
      <c r="E2419" t="s">
        <v>27</v>
      </c>
      <c r="F2419" t="s">
        <v>39</v>
      </c>
      <c r="G2419" t="s">
        <v>52</v>
      </c>
      <c r="H2419" t="s">
        <v>66</v>
      </c>
      <c r="I2419">
        <v>323.37</v>
      </c>
      <c r="J2419">
        <v>3</v>
      </c>
      <c r="K2419">
        <v>129.35</v>
      </c>
      <c r="L2419" t="str">
        <f t="shared" si="114"/>
        <v>Yes</v>
      </c>
    </row>
    <row r="2420" spans="1:12" x14ac:dyDescent="0.25">
      <c r="A2420" s="1">
        <v>42111</v>
      </c>
      <c r="B2420" s="2">
        <f t="shared" si="115"/>
        <v>2015</v>
      </c>
      <c r="C2420" s="2">
        <f t="shared" si="113"/>
        <v>4</v>
      </c>
      <c r="D2420" t="s">
        <v>680</v>
      </c>
      <c r="E2420" t="s">
        <v>27</v>
      </c>
      <c r="F2420" t="s">
        <v>39</v>
      </c>
      <c r="G2420" t="s">
        <v>40</v>
      </c>
      <c r="H2420" t="s">
        <v>2026</v>
      </c>
      <c r="I2420">
        <v>783.96</v>
      </c>
      <c r="J2420">
        <v>5</v>
      </c>
      <c r="K2420">
        <v>68.599999999999994</v>
      </c>
      <c r="L2420" t="str">
        <f t="shared" si="114"/>
        <v>Yes</v>
      </c>
    </row>
    <row r="2421" spans="1:12" x14ac:dyDescent="0.25">
      <c r="A2421" s="1">
        <v>42111</v>
      </c>
      <c r="B2421" s="2">
        <f t="shared" si="115"/>
        <v>2015</v>
      </c>
      <c r="C2421" s="2">
        <f t="shared" si="113"/>
        <v>4</v>
      </c>
      <c r="D2421" t="s">
        <v>680</v>
      </c>
      <c r="E2421" t="s">
        <v>27</v>
      </c>
      <c r="F2421" t="s">
        <v>11</v>
      </c>
      <c r="G2421" t="s">
        <v>92</v>
      </c>
      <c r="H2421" t="s">
        <v>1853</v>
      </c>
      <c r="I2421">
        <v>1447.65</v>
      </c>
      <c r="J2421">
        <v>5</v>
      </c>
      <c r="K2421">
        <v>419.82</v>
      </c>
      <c r="L2421" t="str">
        <f t="shared" si="114"/>
        <v>Yes</v>
      </c>
    </row>
    <row r="2422" spans="1:12" x14ac:dyDescent="0.25">
      <c r="A2422" s="1">
        <v>42111</v>
      </c>
      <c r="B2422" s="2">
        <f t="shared" si="115"/>
        <v>2015</v>
      </c>
      <c r="C2422" s="2">
        <f t="shared" si="113"/>
        <v>4</v>
      </c>
      <c r="D2422" t="s">
        <v>680</v>
      </c>
      <c r="E2422" t="s">
        <v>27</v>
      </c>
      <c r="F2422" t="s">
        <v>11</v>
      </c>
      <c r="G2422" t="s">
        <v>12</v>
      </c>
      <c r="H2422" t="s">
        <v>1470</v>
      </c>
      <c r="I2422">
        <v>11.96</v>
      </c>
      <c r="J2422">
        <v>2</v>
      </c>
      <c r="K2422">
        <v>5.86</v>
      </c>
      <c r="L2422" t="str">
        <f t="shared" si="114"/>
        <v>Yes</v>
      </c>
    </row>
    <row r="2423" spans="1:12" x14ac:dyDescent="0.25">
      <c r="A2423" s="1">
        <v>42111</v>
      </c>
      <c r="B2423" s="2">
        <f t="shared" si="115"/>
        <v>2015</v>
      </c>
      <c r="C2423" s="2">
        <f t="shared" si="113"/>
        <v>4</v>
      </c>
      <c r="D2423" t="s">
        <v>1288</v>
      </c>
      <c r="E2423" t="s">
        <v>149</v>
      </c>
      <c r="F2423" t="s">
        <v>39</v>
      </c>
      <c r="G2423" t="s">
        <v>52</v>
      </c>
      <c r="H2423" t="s">
        <v>1849</v>
      </c>
      <c r="I2423">
        <v>99.6</v>
      </c>
      <c r="J2423">
        <v>1</v>
      </c>
      <c r="K2423">
        <v>36.85</v>
      </c>
      <c r="L2423" t="str">
        <f t="shared" si="114"/>
        <v>Yes</v>
      </c>
    </row>
    <row r="2424" spans="1:12" x14ac:dyDescent="0.25">
      <c r="A2424" s="1">
        <v>42111</v>
      </c>
      <c r="B2424" s="2">
        <f t="shared" si="115"/>
        <v>2015</v>
      </c>
      <c r="C2424" s="2">
        <f t="shared" si="113"/>
        <v>4</v>
      </c>
      <c r="D2424" t="s">
        <v>1288</v>
      </c>
      <c r="E2424" t="s">
        <v>149</v>
      </c>
      <c r="F2424" t="s">
        <v>11</v>
      </c>
      <c r="G2424" t="s">
        <v>20</v>
      </c>
      <c r="H2424" t="s">
        <v>2027</v>
      </c>
      <c r="I2424">
        <v>62.3</v>
      </c>
      <c r="J2424">
        <v>13</v>
      </c>
      <c r="K2424">
        <v>21.02</v>
      </c>
      <c r="L2424" t="str">
        <f t="shared" si="114"/>
        <v>Yes</v>
      </c>
    </row>
    <row r="2425" spans="1:12" x14ac:dyDescent="0.25">
      <c r="A2425" s="1">
        <v>42111</v>
      </c>
      <c r="B2425" s="2">
        <f t="shared" si="115"/>
        <v>2015</v>
      </c>
      <c r="C2425" s="2">
        <f t="shared" si="113"/>
        <v>4</v>
      </c>
      <c r="D2425" t="s">
        <v>1288</v>
      </c>
      <c r="E2425" t="s">
        <v>149</v>
      </c>
      <c r="F2425" t="s">
        <v>11</v>
      </c>
      <c r="G2425" t="s">
        <v>24</v>
      </c>
      <c r="H2425" t="s">
        <v>2028</v>
      </c>
      <c r="I2425">
        <v>10.71</v>
      </c>
      <c r="J2425">
        <v>3</v>
      </c>
      <c r="K2425">
        <v>2.78</v>
      </c>
      <c r="L2425" t="str">
        <f t="shared" si="114"/>
        <v>Yes</v>
      </c>
    </row>
    <row r="2426" spans="1:12" x14ac:dyDescent="0.25">
      <c r="A2426" s="1">
        <v>42112</v>
      </c>
      <c r="B2426" s="2">
        <f t="shared" si="115"/>
        <v>2015</v>
      </c>
      <c r="C2426" s="2">
        <f t="shared" si="113"/>
        <v>4</v>
      </c>
      <c r="D2426" t="s">
        <v>9</v>
      </c>
      <c r="E2426" t="s">
        <v>129</v>
      </c>
      <c r="F2426" t="s">
        <v>11</v>
      </c>
      <c r="G2426" t="s">
        <v>20</v>
      </c>
      <c r="H2426" t="s">
        <v>367</v>
      </c>
      <c r="I2426">
        <v>38.22</v>
      </c>
      <c r="J2426">
        <v>6</v>
      </c>
      <c r="K2426">
        <v>17.96</v>
      </c>
      <c r="L2426" t="str">
        <f t="shared" si="114"/>
        <v>Yes</v>
      </c>
    </row>
    <row r="2427" spans="1:12" x14ac:dyDescent="0.25">
      <c r="A2427" s="1">
        <v>42112</v>
      </c>
      <c r="B2427" s="2">
        <f t="shared" si="115"/>
        <v>2015</v>
      </c>
      <c r="C2427" s="2">
        <f t="shared" si="113"/>
        <v>4</v>
      </c>
      <c r="D2427" t="s">
        <v>9</v>
      </c>
      <c r="E2427" t="s">
        <v>129</v>
      </c>
      <c r="F2427" t="s">
        <v>11</v>
      </c>
      <c r="G2427" t="s">
        <v>16</v>
      </c>
      <c r="H2427" t="s">
        <v>1025</v>
      </c>
      <c r="I2427">
        <v>75.180000000000007</v>
      </c>
      <c r="J2427">
        <v>6</v>
      </c>
      <c r="K2427">
        <v>35.33</v>
      </c>
      <c r="L2427" t="str">
        <f t="shared" si="114"/>
        <v>Yes</v>
      </c>
    </row>
    <row r="2428" spans="1:12" x14ac:dyDescent="0.25">
      <c r="A2428" s="1">
        <v>42112</v>
      </c>
      <c r="B2428" s="2">
        <f t="shared" si="115"/>
        <v>2015</v>
      </c>
      <c r="C2428" s="2">
        <f t="shared" si="113"/>
        <v>4</v>
      </c>
      <c r="D2428" t="s">
        <v>9</v>
      </c>
      <c r="E2428" t="s">
        <v>129</v>
      </c>
      <c r="F2428" t="s">
        <v>34</v>
      </c>
      <c r="G2428" t="s">
        <v>47</v>
      </c>
      <c r="H2428" t="s">
        <v>1404</v>
      </c>
      <c r="I2428">
        <v>6.16</v>
      </c>
      <c r="J2428">
        <v>2</v>
      </c>
      <c r="K2428">
        <v>2.96</v>
      </c>
      <c r="L2428" t="str">
        <f t="shared" si="114"/>
        <v>Yes</v>
      </c>
    </row>
    <row r="2429" spans="1:12" x14ac:dyDescent="0.25">
      <c r="A2429" s="1">
        <v>42112</v>
      </c>
      <c r="B2429" s="2">
        <f t="shared" si="115"/>
        <v>2015</v>
      </c>
      <c r="C2429" s="2">
        <f t="shared" si="113"/>
        <v>4</v>
      </c>
      <c r="D2429" t="s">
        <v>9</v>
      </c>
      <c r="E2429" t="s">
        <v>129</v>
      </c>
      <c r="F2429" t="s">
        <v>34</v>
      </c>
      <c r="G2429" t="s">
        <v>35</v>
      </c>
      <c r="H2429" t="s">
        <v>2029</v>
      </c>
      <c r="I2429">
        <v>89.99</v>
      </c>
      <c r="J2429">
        <v>1</v>
      </c>
      <c r="K2429">
        <v>17.100000000000001</v>
      </c>
      <c r="L2429" t="str">
        <f t="shared" si="114"/>
        <v>Yes</v>
      </c>
    </row>
    <row r="2430" spans="1:12" x14ac:dyDescent="0.25">
      <c r="A2430" s="1">
        <v>42112</v>
      </c>
      <c r="B2430" s="2">
        <f t="shared" si="115"/>
        <v>2015</v>
      </c>
      <c r="C2430" s="2">
        <f t="shared" si="113"/>
        <v>4</v>
      </c>
      <c r="D2430" t="s">
        <v>1412</v>
      </c>
      <c r="E2430" t="s">
        <v>62</v>
      </c>
      <c r="F2430" t="s">
        <v>39</v>
      </c>
      <c r="G2430" t="s">
        <v>52</v>
      </c>
      <c r="H2430" t="s">
        <v>1985</v>
      </c>
      <c r="I2430">
        <v>106.5</v>
      </c>
      <c r="J2430">
        <v>6</v>
      </c>
      <c r="K2430">
        <v>41.54</v>
      </c>
      <c r="L2430" t="str">
        <f t="shared" si="114"/>
        <v>Yes</v>
      </c>
    </row>
    <row r="2431" spans="1:12" x14ac:dyDescent="0.25">
      <c r="A2431" s="1">
        <v>42112</v>
      </c>
      <c r="B2431" s="2">
        <f t="shared" si="115"/>
        <v>2015</v>
      </c>
      <c r="C2431" s="2">
        <f t="shared" si="113"/>
        <v>4</v>
      </c>
      <c r="D2431" t="s">
        <v>1076</v>
      </c>
      <c r="E2431" t="s">
        <v>149</v>
      </c>
      <c r="F2431" t="s">
        <v>11</v>
      </c>
      <c r="G2431" t="s">
        <v>16</v>
      </c>
      <c r="H2431" t="s">
        <v>2030</v>
      </c>
      <c r="I2431">
        <v>21.93</v>
      </c>
      <c r="J2431">
        <v>3</v>
      </c>
      <c r="K2431">
        <v>10.31</v>
      </c>
      <c r="L2431" t="str">
        <f t="shared" si="114"/>
        <v>Yes</v>
      </c>
    </row>
    <row r="2432" spans="1:12" x14ac:dyDescent="0.25">
      <c r="A2432" s="1">
        <v>42112</v>
      </c>
      <c r="B2432" s="2">
        <f t="shared" si="115"/>
        <v>2015</v>
      </c>
      <c r="C2432" s="2">
        <f t="shared" si="113"/>
        <v>4</v>
      </c>
      <c r="D2432" t="s">
        <v>1143</v>
      </c>
      <c r="E2432" t="s">
        <v>27</v>
      </c>
      <c r="F2432" t="s">
        <v>11</v>
      </c>
      <c r="G2432" t="s">
        <v>18</v>
      </c>
      <c r="H2432" t="s">
        <v>2031</v>
      </c>
      <c r="I2432">
        <v>947.17</v>
      </c>
      <c r="J2432">
        <v>7</v>
      </c>
      <c r="K2432">
        <v>9.4700000000000006</v>
      </c>
      <c r="L2432" t="str">
        <f t="shared" si="114"/>
        <v>Yes</v>
      </c>
    </row>
    <row r="2433" spans="1:12" x14ac:dyDescent="0.25">
      <c r="A2433" s="1">
        <v>42112</v>
      </c>
      <c r="B2433" s="2">
        <f t="shared" si="115"/>
        <v>2015</v>
      </c>
      <c r="C2433" s="2">
        <f t="shared" si="113"/>
        <v>4</v>
      </c>
      <c r="D2433" t="s">
        <v>1143</v>
      </c>
      <c r="E2433" t="s">
        <v>27</v>
      </c>
      <c r="F2433" t="s">
        <v>11</v>
      </c>
      <c r="G2433" t="s">
        <v>12</v>
      </c>
      <c r="H2433" t="s">
        <v>2032</v>
      </c>
      <c r="I2433">
        <v>61.96</v>
      </c>
      <c r="J2433">
        <v>2</v>
      </c>
      <c r="K2433">
        <v>27.88</v>
      </c>
      <c r="L2433" t="str">
        <f t="shared" si="114"/>
        <v>Yes</v>
      </c>
    </row>
    <row r="2434" spans="1:12" x14ac:dyDescent="0.25">
      <c r="A2434" s="1">
        <v>42112</v>
      </c>
      <c r="B2434" s="2">
        <f t="shared" si="115"/>
        <v>2015</v>
      </c>
      <c r="C2434" s="2">
        <f t="shared" ref="C2434:C2497" si="116">MONTH(A2434)</f>
        <v>4</v>
      </c>
      <c r="D2434" t="s">
        <v>607</v>
      </c>
      <c r="E2434" t="s">
        <v>27</v>
      </c>
      <c r="F2434" t="s">
        <v>11</v>
      </c>
      <c r="G2434" t="s">
        <v>18</v>
      </c>
      <c r="H2434" t="s">
        <v>1087</v>
      </c>
      <c r="I2434">
        <v>115.44</v>
      </c>
      <c r="J2434">
        <v>3</v>
      </c>
      <c r="K2434">
        <v>30.01</v>
      </c>
      <c r="L2434" t="str">
        <f t="shared" ref="L2434:L2497" si="117">IF(K2434=0,"Break-Even",IF(K2434&gt;0,"Yes","No"))</f>
        <v>Yes</v>
      </c>
    </row>
    <row r="2435" spans="1:12" x14ac:dyDescent="0.25">
      <c r="A2435" s="1">
        <v>42112</v>
      </c>
      <c r="B2435" s="2">
        <f t="shared" si="115"/>
        <v>2015</v>
      </c>
      <c r="C2435" s="2">
        <f t="shared" si="116"/>
        <v>4</v>
      </c>
      <c r="D2435" t="s">
        <v>2033</v>
      </c>
      <c r="E2435" t="s">
        <v>10</v>
      </c>
      <c r="F2435" t="s">
        <v>39</v>
      </c>
      <c r="G2435" t="s">
        <v>52</v>
      </c>
      <c r="H2435" t="s">
        <v>2034</v>
      </c>
      <c r="I2435">
        <v>41.42</v>
      </c>
      <c r="J2435">
        <v>2</v>
      </c>
      <c r="K2435">
        <v>8.2799999999999994</v>
      </c>
      <c r="L2435" t="str">
        <f t="shared" si="117"/>
        <v>Yes</v>
      </c>
    </row>
    <row r="2436" spans="1:12" x14ac:dyDescent="0.25">
      <c r="A2436" s="1">
        <v>42112</v>
      </c>
      <c r="B2436" s="2">
        <f t="shared" si="115"/>
        <v>2015</v>
      </c>
      <c r="C2436" s="2">
        <f t="shared" si="116"/>
        <v>4</v>
      </c>
      <c r="D2436" t="s">
        <v>2033</v>
      </c>
      <c r="E2436" t="s">
        <v>10</v>
      </c>
      <c r="F2436" t="s">
        <v>39</v>
      </c>
      <c r="G2436" t="s">
        <v>40</v>
      </c>
      <c r="H2436" t="s">
        <v>2035</v>
      </c>
      <c r="I2436">
        <v>244.77</v>
      </c>
      <c r="J2436">
        <v>4</v>
      </c>
      <c r="K2436">
        <v>24.48</v>
      </c>
      <c r="L2436" t="str">
        <f t="shared" si="117"/>
        <v>Yes</v>
      </c>
    </row>
    <row r="2437" spans="1:12" x14ac:dyDescent="0.25">
      <c r="A2437" s="1">
        <v>42112</v>
      </c>
      <c r="B2437" s="2">
        <f t="shared" si="115"/>
        <v>2015</v>
      </c>
      <c r="C2437" s="2">
        <f t="shared" si="116"/>
        <v>4</v>
      </c>
      <c r="D2437" t="s">
        <v>2033</v>
      </c>
      <c r="E2437" t="s">
        <v>10</v>
      </c>
      <c r="F2437" t="s">
        <v>11</v>
      </c>
      <c r="G2437" t="s">
        <v>24</v>
      </c>
      <c r="H2437" t="s">
        <v>1852</v>
      </c>
      <c r="I2437">
        <v>74.349999999999994</v>
      </c>
      <c r="J2437">
        <v>3</v>
      </c>
      <c r="K2437">
        <v>6.51</v>
      </c>
      <c r="L2437" t="str">
        <f t="shared" si="117"/>
        <v>Yes</v>
      </c>
    </row>
    <row r="2438" spans="1:12" x14ac:dyDescent="0.25">
      <c r="A2438" s="1">
        <v>42112</v>
      </c>
      <c r="B2438" s="2">
        <f t="shared" si="115"/>
        <v>2015</v>
      </c>
      <c r="C2438" s="2">
        <f t="shared" si="116"/>
        <v>4</v>
      </c>
      <c r="D2438" t="s">
        <v>2033</v>
      </c>
      <c r="E2438" t="s">
        <v>10</v>
      </c>
      <c r="F2438" t="s">
        <v>11</v>
      </c>
      <c r="G2438" t="s">
        <v>20</v>
      </c>
      <c r="H2438" t="s">
        <v>96</v>
      </c>
      <c r="I2438">
        <v>4.3099999999999996</v>
      </c>
      <c r="J2438">
        <v>2</v>
      </c>
      <c r="K2438">
        <v>-6.9</v>
      </c>
      <c r="L2438" t="str">
        <f t="shared" si="117"/>
        <v>No</v>
      </c>
    </row>
    <row r="2439" spans="1:12" x14ac:dyDescent="0.25">
      <c r="A2439" s="1">
        <v>42112</v>
      </c>
      <c r="B2439" s="2">
        <f t="shared" si="115"/>
        <v>2015</v>
      </c>
      <c r="C2439" s="2">
        <f t="shared" si="116"/>
        <v>4</v>
      </c>
      <c r="D2439" t="s">
        <v>2033</v>
      </c>
      <c r="E2439" t="s">
        <v>10</v>
      </c>
      <c r="F2439" t="s">
        <v>34</v>
      </c>
      <c r="G2439" t="s">
        <v>35</v>
      </c>
      <c r="H2439" t="s">
        <v>194</v>
      </c>
      <c r="I2439">
        <v>56.69</v>
      </c>
      <c r="J2439">
        <v>1</v>
      </c>
      <c r="K2439">
        <v>-20.25</v>
      </c>
      <c r="L2439" t="str">
        <f t="shared" si="117"/>
        <v>No</v>
      </c>
    </row>
    <row r="2440" spans="1:12" x14ac:dyDescent="0.25">
      <c r="A2440" s="1">
        <v>42112</v>
      </c>
      <c r="B2440" s="2">
        <f t="shared" si="115"/>
        <v>2015</v>
      </c>
      <c r="C2440" s="2">
        <f t="shared" si="116"/>
        <v>4</v>
      </c>
      <c r="D2440" t="s">
        <v>2033</v>
      </c>
      <c r="E2440" t="s">
        <v>10</v>
      </c>
      <c r="F2440" t="s">
        <v>39</v>
      </c>
      <c r="G2440" t="s">
        <v>40</v>
      </c>
      <c r="H2440" t="s">
        <v>1749</v>
      </c>
      <c r="I2440">
        <v>97.97</v>
      </c>
      <c r="J2440">
        <v>2</v>
      </c>
      <c r="K2440">
        <v>6.12</v>
      </c>
      <c r="L2440" t="str">
        <f t="shared" si="117"/>
        <v>Yes</v>
      </c>
    </row>
    <row r="2441" spans="1:12" x14ac:dyDescent="0.25">
      <c r="A2441" s="1">
        <v>42112</v>
      </c>
      <c r="B2441" s="2">
        <f t="shared" si="115"/>
        <v>2015</v>
      </c>
      <c r="C2441" s="2">
        <f t="shared" si="116"/>
        <v>4</v>
      </c>
      <c r="D2441" t="s">
        <v>2033</v>
      </c>
      <c r="E2441" t="s">
        <v>10</v>
      </c>
      <c r="F2441" t="s">
        <v>11</v>
      </c>
      <c r="G2441" t="s">
        <v>24</v>
      </c>
      <c r="H2441" t="s">
        <v>988</v>
      </c>
      <c r="I2441">
        <v>7.87</v>
      </c>
      <c r="J2441">
        <v>3</v>
      </c>
      <c r="K2441">
        <v>0.89</v>
      </c>
      <c r="L2441" t="str">
        <f t="shared" si="117"/>
        <v>Yes</v>
      </c>
    </row>
    <row r="2442" spans="1:12" x14ac:dyDescent="0.25">
      <c r="A2442" s="1">
        <v>42112</v>
      </c>
      <c r="B2442" s="2">
        <f t="shared" si="115"/>
        <v>2015</v>
      </c>
      <c r="C2442" s="2">
        <f t="shared" si="116"/>
        <v>4</v>
      </c>
      <c r="D2442" t="s">
        <v>2033</v>
      </c>
      <c r="E2442" t="s">
        <v>10</v>
      </c>
      <c r="F2442" t="s">
        <v>11</v>
      </c>
      <c r="G2442" t="s">
        <v>12</v>
      </c>
      <c r="H2442" t="s">
        <v>1149</v>
      </c>
      <c r="I2442">
        <v>15.55</v>
      </c>
      <c r="J2442">
        <v>3</v>
      </c>
      <c r="K2442">
        <v>5.44</v>
      </c>
      <c r="L2442" t="str">
        <f t="shared" si="117"/>
        <v>Yes</v>
      </c>
    </row>
    <row r="2443" spans="1:12" x14ac:dyDescent="0.25">
      <c r="A2443" s="1">
        <v>42112</v>
      </c>
      <c r="B2443" s="2">
        <f t="shared" si="115"/>
        <v>2015</v>
      </c>
      <c r="C2443" s="2">
        <f t="shared" si="116"/>
        <v>4</v>
      </c>
      <c r="D2443" t="s">
        <v>2033</v>
      </c>
      <c r="E2443" t="s">
        <v>10</v>
      </c>
      <c r="F2443" t="s">
        <v>11</v>
      </c>
      <c r="G2443" t="s">
        <v>20</v>
      </c>
      <c r="H2443" t="s">
        <v>222</v>
      </c>
      <c r="I2443">
        <v>1.48</v>
      </c>
      <c r="J2443">
        <v>1</v>
      </c>
      <c r="K2443">
        <v>-2.29</v>
      </c>
      <c r="L2443" t="str">
        <f t="shared" si="117"/>
        <v>No</v>
      </c>
    </row>
    <row r="2444" spans="1:12" x14ac:dyDescent="0.25">
      <c r="A2444" s="1">
        <v>42113</v>
      </c>
      <c r="B2444" s="2">
        <f t="shared" ref="B2444:B2507" si="118">YEAR(A2444)</f>
        <v>2015</v>
      </c>
      <c r="C2444" s="2">
        <f t="shared" si="116"/>
        <v>4</v>
      </c>
      <c r="D2444" t="s">
        <v>635</v>
      </c>
      <c r="E2444" t="s">
        <v>10</v>
      </c>
      <c r="F2444" t="s">
        <v>11</v>
      </c>
      <c r="G2444" t="s">
        <v>92</v>
      </c>
      <c r="H2444" t="s">
        <v>286</v>
      </c>
      <c r="I2444">
        <v>19.57</v>
      </c>
      <c r="J2444">
        <v>2</v>
      </c>
      <c r="K2444">
        <v>-52.83</v>
      </c>
      <c r="L2444" t="str">
        <f t="shared" si="117"/>
        <v>No</v>
      </c>
    </row>
    <row r="2445" spans="1:12" x14ac:dyDescent="0.25">
      <c r="A2445" s="1">
        <v>42113</v>
      </c>
      <c r="B2445" s="2">
        <f t="shared" si="118"/>
        <v>2015</v>
      </c>
      <c r="C2445" s="2">
        <f t="shared" si="116"/>
        <v>4</v>
      </c>
      <c r="D2445" t="s">
        <v>635</v>
      </c>
      <c r="E2445" t="s">
        <v>10</v>
      </c>
      <c r="F2445" t="s">
        <v>11</v>
      </c>
      <c r="G2445" t="s">
        <v>20</v>
      </c>
      <c r="H2445" t="s">
        <v>693</v>
      </c>
      <c r="I2445">
        <v>310.39</v>
      </c>
      <c r="J2445">
        <v>4</v>
      </c>
      <c r="K2445">
        <v>-512.15</v>
      </c>
      <c r="L2445" t="str">
        <f t="shared" si="117"/>
        <v>No</v>
      </c>
    </row>
    <row r="2446" spans="1:12" x14ac:dyDescent="0.25">
      <c r="A2446" s="1">
        <v>42114</v>
      </c>
      <c r="B2446" s="2">
        <f t="shared" si="118"/>
        <v>2015</v>
      </c>
      <c r="C2446" s="2">
        <f t="shared" si="116"/>
        <v>4</v>
      </c>
      <c r="D2446" t="s">
        <v>560</v>
      </c>
      <c r="E2446" t="s">
        <v>30</v>
      </c>
      <c r="F2446" t="s">
        <v>39</v>
      </c>
      <c r="G2446" t="s">
        <v>40</v>
      </c>
      <c r="H2446" t="s">
        <v>520</v>
      </c>
      <c r="I2446">
        <v>287.97000000000003</v>
      </c>
      <c r="J2446">
        <v>3</v>
      </c>
      <c r="K2446">
        <v>77.75</v>
      </c>
      <c r="L2446" t="str">
        <f t="shared" si="117"/>
        <v>Yes</v>
      </c>
    </row>
    <row r="2447" spans="1:12" x14ac:dyDescent="0.25">
      <c r="A2447" s="1">
        <v>42114</v>
      </c>
      <c r="B2447" s="2">
        <f t="shared" si="118"/>
        <v>2015</v>
      </c>
      <c r="C2447" s="2">
        <f t="shared" si="116"/>
        <v>4</v>
      </c>
      <c r="D2447" t="s">
        <v>560</v>
      </c>
      <c r="E2447" t="s">
        <v>30</v>
      </c>
      <c r="F2447" t="s">
        <v>34</v>
      </c>
      <c r="G2447" t="s">
        <v>47</v>
      </c>
      <c r="H2447" t="s">
        <v>2036</v>
      </c>
      <c r="I2447">
        <v>595.38</v>
      </c>
      <c r="J2447">
        <v>6</v>
      </c>
      <c r="K2447">
        <v>297.69</v>
      </c>
      <c r="L2447" t="str">
        <f t="shared" si="117"/>
        <v>Yes</v>
      </c>
    </row>
    <row r="2448" spans="1:12" x14ac:dyDescent="0.25">
      <c r="A2448" s="1">
        <v>42114</v>
      </c>
      <c r="B2448" s="2">
        <f t="shared" si="118"/>
        <v>2015</v>
      </c>
      <c r="C2448" s="2">
        <f t="shared" si="116"/>
        <v>4</v>
      </c>
      <c r="D2448" t="s">
        <v>560</v>
      </c>
      <c r="E2448" t="s">
        <v>30</v>
      </c>
      <c r="F2448" t="s">
        <v>11</v>
      </c>
      <c r="G2448" t="s">
        <v>12</v>
      </c>
      <c r="H2448" t="s">
        <v>836</v>
      </c>
      <c r="I2448">
        <v>12.96</v>
      </c>
      <c r="J2448">
        <v>2</v>
      </c>
      <c r="K2448">
        <v>6.22</v>
      </c>
      <c r="L2448" t="str">
        <f t="shared" si="117"/>
        <v>Yes</v>
      </c>
    </row>
    <row r="2449" spans="1:12" x14ac:dyDescent="0.25">
      <c r="A2449" s="1">
        <v>42114</v>
      </c>
      <c r="B2449" s="2">
        <f t="shared" si="118"/>
        <v>2015</v>
      </c>
      <c r="C2449" s="2">
        <f t="shared" si="116"/>
        <v>4</v>
      </c>
      <c r="D2449" t="s">
        <v>1335</v>
      </c>
      <c r="E2449" t="s">
        <v>10</v>
      </c>
      <c r="F2449" t="s">
        <v>11</v>
      </c>
      <c r="G2449" t="s">
        <v>12</v>
      </c>
      <c r="H2449" t="s">
        <v>1041</v>
      </c>
      <c r="I2449">
        <v>117.46</v>
      </c>
      <c r="J2449">
        <v>3</v>
      </c>
      <c r="K2449">
        <v>44.05</v>
      </c>
      <c r="L2449" t="str">
        <f t="shared" si="117"/>
        <v>Yes</v>
      </c>
    </row>
    <row r="2450" spans="1:12" x14ac:dyDescent="0.25">
      <c r="A2450" s="1">
        <v>42114</v>
      </c>
      <c r="B2450" s="2">
        <f t="shared" si="118"/>
        <v>2015</v>
      </c>
      <c r="C2450" s="2">
        <f t="shared" si="116"/>
        <v>4</v>
      </c>
      <c r="D2450" t="s">
        <v>2037</v>
      </c>
      <c r="E2450" t="s">
        <v>110</v>
      </c>
      <c r="F2450" t="s">
        <v>11</v>
      </c>
      <c r="G2450" t="s">
        <v>63</v>
      </c>
      <c r="H2450" t="s">
        <v>2038</v>
      </c>
      <c r="I2450">
        <v>180.96</v>
      </c>
      <c r="J2450">
        <v>2</v>
      </c>
      <c r="K2450">
        <v>81.430000000000007</v>
      </c>
      <c r="L2450" t="str">
        <f t="shared" si="117"/>
        <v>Yes</v>
      </c>
    </row>
    <row r="2451" spans="1:12" x14ac:dyDescent="0.25">
      <c r="A2451" s="1">
        <v>42115</v>
      </c>
      <c r="B2451" s="2">
        <f t="shared" si="118"/>
        <v>2015</v>
      </c>
      <c r="C2451" s="2">
        <f t="shared" si="116"/>
        <v>4</v>
      </c>
      <c r="D2451" t="s">
        <v>2039</v>
      </c>
      <c r="E2451" t="s">
        <v>33</v>
      </c>
      <c r="F2451" t="s">
        <v>34</v>
      </c>
      <c r="G2451" t="s">
        <v>35</v>
      </c>
      <c r="H2451" t="s">
        <v>1839</v>
      </c>
      <c r="I2451">
        <v>191.96</v>
      </c>
      <c r="J2451">
        <v>2</v>
      </c>
      <c r="K2451">
        <v>51.83</v>
      </c>
      <c r="L2451" t="str">
        <f t="shared" si="117"/>
        <v>Yes</v>
      </c>
    </row>
    <row r="2452" spans="1:12" x14ac:dyDescent="0.25">
      <c r="A2452" s="1">
        <v>42115</v>
      </c>
      <c r="B2452" s="2">
        <f t="shared" si="118"/>
        <v>2015</v>
      </c>
      <c r="C2452" s="2">
        <f t="shared" si="116"/>
        <v>4</v>
      </c>
      <c r="D2452" t="s">
        <v>2039</v>
      </c>
      <c r="E2452" t="s">
        <v>33</v>
      </c>
      <c r="F2452" t="s">
        <v>11</v>
      </c>
      <c r="G2452" t="s">
        <v>20</v>
      </c>
      <c r="H2452" t="s">
        <v>1185</v>
      </c>
      <c r="I2452">
        <v>21.3</v>
      </c>
      <c r="J2452">
        <v>3</v>
      </c>
      <c r="K2452">
        <v>9.8000000000000007</v>
      </c>
      <c r="L2452" t="str">
        <f t="shared" si="117"/>
        <v>Yes</v>
      </c>
    </row>
    <row r="2453" spans="1:12" x14ac:dyDescent="0.25">
      <c r="A2453" s="1">
        <v>42115</v>
      </c>
      <c r="B2453" s="2">
        <f t="shared" si="118"/>
        <v>2015</v>
      </c>
      <c r="C2453" s="2">
        <f t="shared" si="116"/>
        <v>4</v>
      </c>
      <c r="D2453" t="s">
        <v>2039</v>
      </c>
      <c r="E2453" t="s">
        <v>33</v>
      </c>
      <c r="F2453" t="s">
        <v>39</v>
      </c>
      <c r="G2453" t="s">
        <v>40</v>
      </c>
      <c r="H2453" t="s">
        <v>138</v>
      </c>
      <c r="I2453">
        <v>469.95</v>
      </c>
      <c r="J2453">
        <v>5</v>
      </c>
      <c r="K2453">
        <v>131.59</v>
      </c>
      <c r="L2453" t="str">
        <f t="shared" si="117"/>
        <v>Yes</v>
      </c>
    </row>
    <row r="2454" spans="1:12" x14ac:dyDescent="0.25">
      <c r="A2454" s="1">
        <v>42115</v>
      </c>
      <c r="B2454" s="2">
        <f t="shared" si="118"/>
        <v>2015</v>
      </c>
      <c r="C2454" s="2">
        <f t="shared" si="116"/>
        <v>4</v>
      </c>
      <c r="D2454" t="s">
        <v>2039</v>
      </c>
      <c r="E2454" t="s">
        <v>33</v>
      </c>
      <c r="F2454" t="s">
        <v>34</v>
      </c>
      <c r="G2454" t="s">
        <v>47</v>
      </c>
      <c r="H2454" t="s">
        <v>2040</v>
      </c>
      <c r="I2454">
        <v>209.88</v>
      </c>
      <c r="J2454">
        <v>3</v>
      </c>
      <c r="K2454">
        <v>35.68</v>
      </c>
      <c r="L2454" t="str">
        <f t="shared" si="117"/>
        <v>Yes</v>
      </c>
    </row>
    <row r="2455" spans="1:12" x14ac:dyDescent="0.25">
      <c r="A2455" s="1">
        <v>42116</v>
      </c>
      <c r="B2455" s="2">
        <f t="shared" si="118"/>
        <v>2015</v>
      </c>
      <c r="C2455" s="2">
        <f t="shared" si="116"/>
        <v>4</v>
      </c>
      <c r="D2455" t="s">
        <v>325</v>
      </c>
      <c r="E2455" t="s">
        <v>27</v>
      </c>
      <c r="F2455" t="s">
        <v>39</v>
      </c>
      <c r="G2455" t="s">
        <v>40</v>
      </c>
      <c r="H2455" t="s">
        <v>901</v>
      </c>
      <c r="I2455">
        <v>88.78</v>
      </c>
      <c r="J2455">
        <v>3</v>
      </c>
      <c r="K2455">
        <v>7.77</v>
      </c>
      <c r="L2455" t="str">
        <f t="shared" si="117"/>
        <v>Yes</v>
      </c>
    </row>
    <row r="2456" spans="1:12" x14ac:dyDescent="0.25">
      <c r="A2456" s="1">
        <v>42116</v>
      </c>
      <c r="B2456" s="2">
        <f t="shared" si="118"/>
        <v>2015</v>
      </c>
      <c r="C2456" s="2">
        <f t="shared" si="116"/>
        <v>4</v>
      </c>
      <c r="D2456" t="s">
        <v>325</v>
      </c>
      <c r="E2456" t="s">
        <v>27</v>
      </c>
      <c r="F2456" t="s">
        <v>11</v>
      </c>
      <c r="G2456" t="s">
        <v>24</v>
      </c>
      <c r="H2456" t="s">
        <v>1889</v>
      </c>
      <c r="I2456">
        <v>64.14</v>
      </c>
      <c r="J2456">
        <v>3</v>
      </c>
      <c r="K2456">
        <v>16.68</v>
      </c>
      <c r="L2456" t="str">
        <f t="shared" si="117"/>
        <v>Yes</v>
      </c>
    </row>
    <row r="2457" spans="1:12" x14ac:dyDescent="0.25">
      <c r="A2457" s="1">
        <v>42118</v>
      </c>
      <c r="B2457" s="2">
        <f t="shared" si="118"/>
        <v>2015</v>
      </c>
      <c r="C2457" s="2">
        <f t="shared" si="116"/>
        <v>4</v>
      </c>
      <c r="D2457" t="s">
        <v>167</v>
      </c>
      <c r="E2457" t="s">
        <v>149</v>
      </c>
      <c r="F2457" t="s">
        <v>11</v>
      </c>
      <c r="G2457" t="s">
        <v>24</v>
      </c>
      <c r="H2457" t="s">
        <v>279</v>
      </c>
      <c r="I2457">
        <v>25.99</v>
      </c>
      <c r="J2457">
        <v>1</v>
      </c>
      <c r="K2457">
        <v>7.54</v>
      </c>
      <c r="L2457" t="str">
        <f t="shared" si="117"/>
        <v>Yes</v>
      </c>
    </row>
    <row r="2458" spans="1:12" x14ac:dyDescent="0.25">
      <c r="A2458" s="1">
        <v>42119</v>
      </c>
      <c r="B2458" s="2">
        <f t="shared" si="118"/>
        <v>2015</v>
      </c>
      <c r="C2458" s="2">
        <f t="shared" si="116"/>
        <v>4</v>
      </c>
      <c r="D2458" t="s">
        <v>249</v>
      </c>
      <c r="E2458" t="s">
        <v>27</v>
      </c>
      <c r="F2458" t="s">
        <v>11</v>
      </c>
      <c r="G2458" t="s">
        <v>20</v>
      </c>
      <c r="H2458" t="s">
        <v>425</v>
      </c>
      <c r="I2458">
        <v>13.94</v>
      </c>
      <c r="J2458">
        <v>3</v>
      </c>
      <c r="K2458">
        <v>4.53</v>
      </c>
      <c r="L2458" t="str">
        <f t="shared" si="117"/>
        <v>Yes</v>
      </c>
    </row>
    <row r="2459" spans="1:12" x14ac:dyDescent="0.25">
      <c r="A2459" s="1">
        <v>42119</v>
      </c>
      <c r="B2459" s="2">
        <f t="shared" si="118"/>
        <v>2015</v>
      </c>
      <c r="C2459" s="2">
        <f t="shared" si="116"/>
        <v>4</v>
      </c>
      <c r="D2459" t="s">
        <v>1004</v>
      </c>
      <c r="E2459" t="s">
        <v>149</v>
      </c>
      <c r="F2459" t="s">
        <v>11</v>
      </c>
      <c r="G2459" t="s">
        <v>92</v>
      </c>
      <c r="H2459" t="s">
        <v>114</v>
      </c>
      <c r="I2459">
        <v>206.43</v>
      </c>
      <c r="J2459">
        <v>3</v>
      </c>
      <c r="K2459">
        <v>90.83</v>
      </c>
      <c r="L2459" t="str">
        <f t="shared" si="117"/>
        <v>Yes</v>
      </c>
    </row>
    <row r="2460" spans="1:12" x14ac:dyDescent="0.25">
      <c r="A2460" s="1">
        <v>42119</v>
      </c>
      <c r="B2460" s="2">
        <f t="shared" si="118"/>
        <v>2015</v>
      </c>
      <c r="C2460" s="2">
        <f t="shared" si="116"/>
        <v>4</v>
      </c>
      <c r="D2460" t="s">
        <v>1910</v>
      </c>
      <c r="E2460" t="s">
        <v>157</v>
      </c>
      <c r="F2460" t="s">
        <v>11</v>
      </c>
      <c r="G2460" t="s">
        <v>24</v>
      </c>
      <c r="H2460" t="s">
        <v>1006</v>
      </c>
      <c r="I2460">
        <v>57.75</v>
      </c>
      <c r="J2460">
        <v>5</v>
      </c>
      <c r="K2460">
        <v>16.170000000000002</v>
      </c>
      <c r="L2460" t="str">
        <f t="shared" si="117"/>
        <v>Yes</v>
      </c>
    </row>
    <row r="2461" spans="1:12" x14ac:dyDescent="0.25">
      <c r="A2461" s="1">
        <v>42119</v>
      </c>
      <c r="B2461" s="2">
        <f t="shared" si="118"/>
        <v>2015</v>
      </c>
      <c r="C2461" s="2">
        <f t="shared" si="116"/>
        <v>4</v>
      </c>
      <c r="D2461" t="s">
        <v>1910</v>
      </c>
      <c r="E2461" t="s">
        <v>157</v>
      </c>
      <c r="F2461" t="s">
        <v>11</v>
      </c>
      <c r="G2461" t="s">
        <v>92</v>
      </c>
      <c r="H2461" t="s">
        <v>1888</v>
      </c>
      <c r="I2461">
        <v>272.39999999999998</v>
      </c>
      <c r="J2461">
        <v>5</v>
      </c>
      <c r="K2461">
        <v>76.27</v>
      </c>
      <c r="L2461" t="str">
        <f t="shared" si="117"/>
        <v>Yes</v>
      </c>
    </row>
    <row r="2462" spans="1:12" x14ac:dyDescent="0.25">
      <c r="A2462" s="1">
        <v>42119</v>
      </c>
      <c r="B2462" s="2">
        <f t="shared" si="118"/>
        <v>2015</v>
      </c>
      <c r="C2462" s="2">
        <f t="shared" si="116"/>
        <v>4</v>
      </c>
      <c r="D2462" t="s">
        <v>1459</v>
      </c>
      <c r="E2462" t="s">
        <v>15</v>
      </c>
      <c r="F2462" t="s">
        <v>11</v>
      </c>
      <c r="G2462" t="s">
        <v>18</v>
      </c>
      <c r="H2462" t="s">
        <v>557</v>
      </c>
      <c r="I2462">
        <v>221.02</v>
      </c>
      <c r="J2462">
        <v>2</v>
      </c>
      <c r="K2462">
        <v>-55.26</v>
      </c>
      <c r="L2462" t="str">
        <f t="shared" si="117"/>
        <v>No</v>
      </c>
    </row>
    <row r="2463" spans="1:12" x14ac:dyDescent="0.25">
      <c r="A2463" s="1">
        <v>42119</v>
      </c>
      <c r="B2463" s="2">
        <f t="shared" si="118"/>
        <v>2015</v>
      </c>
      <c r="C2463" s="2">
        <f t="shared" si="116"/>
        <v>4</v>
      </c>
      <c r="D2463" t="s">
        <v>1459</v>
      </c>
      <c r="E2463" t="s">
        <v>15</v>
      </c>
      <c r="F2463" t="s">
        <v>34</v>
      </c>
      <c r="G2463" t="s">
        <v>35</v>
      </c>
      <c r="H2463" t="s">
        <v>2041</v>
      </c>
      <c r="I2463">
        <v>128.06</v>
      </c>
      <c r="J2463">
        <v>3</v>
      </c>
      <c r="K2463">
        <v>-23.78</v>
      </c>
      <c r="L2463" t="str">
        <f t="shared" si="117"/>
        <v>No</v>
      </c>
    </row>
    <row r="2464" spans="1:12" x14ac:dyDescent="0.25">
      <c r="A2464" s="1">
        <v>42119</v>
      </c>
      <c r="B2464" s="2">
        <f t="shared" si="118"/>
        <v>2015</v>
      </c>
      <c r="C2464" s="2">
        <f t="shared" si="116"/>
        <v>4</v>
      </c>
      <c r="D2464" t="s">
        <v>2042</v>
      </c>
      <c r="E2464" t="s">
        <v>27</v>
      </c>
      <c r="F2464" t="s">
        <v>11</v>
      </c>
      <c r="G2464" t="s">
        <v>63</v>
      </c>
      <c r="H2464" t="s">
        <v>1721</v>
      </c>
      <c r="I2464">
        <v>21.34</v>
      </c>
      <c r="J2464">
        <v>2</v>
      </c>
      <c r="K2464">
        <v>9.82</v>
      </c>
      <c r="L2464" t="str">
        <f t="shared" si="117"/>
        <v>Yes</v>
      </c>
    </row>
    <row r="2465" spans="1:12" x14ac:dyDescent="0.25">
      <c r="A2465" s="1">
        <v>42120</v>
      </c>
      <c r="B2465" s="2">
        <f t="shared" si="118"/>
        <v>2015</v>
      </c>
      <c r="C2465" s="2">
        <f t="shared" si="116"/>
        <v>4</v>
      </c>
      <c r="D2465" t="s">
        <v>857</v>
      </c>
      <c r="E2465" t="s">
        <v>120</v>
      </c>
      <c r="F2465" t="s">
        <v>34</v>
      </c>
      <c r="G2465" t="s">
        <v>35</v>
      </c>
      <c r="H2465" t="s">
        <v>1805</v>
      </c>
      <c r="I2465">
        <v>831.94</v>
      </c>
      <c r="J2465">
        <v>8</v>
      </c>
      <c r="K2465">
        <v>-114.39</v>
      </c>
      <c r="L2465" t="str">
        <f t="shared" si="117"/>
        <v>No</v>
      </c>
    </row>
    <row r="2466" spans="1:12" x14ac:dyDescent="0.25">
      <c r="A2466" s="1">
        <v>42120</v>
      </c>
      <c r="B2466" s="2">
        <f t="shared" si="118"/>
        <v>2015</v>
      </c>
      <c r="C2466" s="2">
        <f t="shared" si="116"/>
        <v>4</v>
      </c>
      <c r="D2466" t="s">
        <v>857</v>
      </c>
      <c r="E2466" t="s">
        <v>120</v>
      </c>
      <c r="F2466" t="s">
        <v>34</v>
      </c>
      <c r="G2466" t="s">
        <v>47</v>
      </c>
      <c r="H2466" t="s">
        <v>570</v>
      </c>
      <c r="I2466">
        <v>97.04</v>
      </c>
      <c r="J2466">
        <v>2</v>
      </c>
      <c r="K2466">
        <v>1.21</v>
      </c>
      <c r="L2466" t="str">
        <f t="shared" si="117"/>
        <v>Yes</v>
      </c>
    </row>
    <row r="2467" spans="1:12" x14ac:dyDescent="0.25">
      <c r="A2467" s="1">
        <v>42120</v>
      </c>
      <c r="B2467" s="2">
        <f t="shared" si="118"/>
        <v>2015</v>
      </c>
      <c r="C2467" s="2">
        <f t="shared" si="116"/>
        <v>4</v>
      </c>
      <c r="D2467" t="s">
        <v>857</v>
      </c>
      <c r="E2467" t="s">
        <v>120</v>
      </c>
      <c r="F2467" t="s">
        <v>11</v>
      </c>
      <c r="G2467" t="s">
        <v>18</v>
      </c>
      <c r="H2467" t="s">
        <v>838</v>
      </c>
      <c r="I2467">
        <v>72.78</v>
      </c>
      <c r="J2467">
        <v>1</v>
      </c>
      <c r="K2467">
        <v>-18.2</v>
      </c>
      <c r="L2467" t="str">
        <f t="shared" si="117"/>
        <v>No</v>
      </c>
    </row>
    <row r="2468" spans="1:12" x14ac:dyDescent="0.25">
      <c r="A2468" s="1">
        <v>42120</v>
      </c>
      <c r="B2468" s="2">
        <f t="shared" si="118"/>
        <v>2015</v>
      </c>
      <c r="C2468" s="2">
        <f t="shared" si="116"/>
        <v>4</v>
      </c>
      <c r="D2468" t="s">
        <v>1643</v>
      </c>
      <c r="E2468" t="s">
        <v>10</v>
      </c>
      <c r="F2468" t="s">
        <v>34</v>
      </c>
      <c r="G2468" t="s">
        <v>35</v>
      </c>
      <c r="H2468" t="s">
        <v>1982</v>
      </c>
      <c r="I2468">
        <v>408.42</v>
      </c>
      <c r="J2468">
        <v>2</v>
      </c>
      <c r="K2468">
        <v>-5.83</v>
      </c>
      <c r="L2468" t="str">
        <f t="shared" si="117"/>
        <v>No</v>
      </c>
    </row>
    <row r="2469" spans="1:12" x14ac:dyDescent="0.25">
      <c r="A2469" s="1">
        <v>42120</v>
      </c>
      <c r="B2469" s="2">
        <f t="shared" si="118"/>
        <v>2015</v>
      </c>
      <c r="C2469" s="2">
        <f t="shared" si="116"/>
        <v>4</v>
      </c>
      <c r="D2469" t="s">
        <v>1963</v>
      </c>
      <c r="E2469" t="s">
        <v>27</v>
      </c>
      <c r="F2469" t="s">
        <v>34</v>
      </c>
      <c r="G2469" t="s">
        <v>35</v>
      </c>
      <c r="H2469" t="s">
        <v>1634</v>
      </c>
      <c r="I2469">
        <v>63.94</v>
      </c>
      <c r="J2469">
        <v>3</v>
      </c>
      <c r="K2469">
        <v>6.39</v>
      </c>
      <c r="L2469" t="str">
        <f t="shared" si="117"/>
        <v>Yes</v>
      </c>
    </row>
    <row r="2470" spans="1:12" x14ac:dyDescent="0.25">
      <c r="A2470" s="1">
        <v>42120</v>
      </c>
      <c r="B2470" s="2">
        <f t="shared" si="118"/>
        <v>2015</v>
      </c>
      <c r="C2470" s="2">
        <f t="shared" si="116"/>
        <v>4</v>
      </c>
      <c r="D2470" t="s">
        <v>1963</v>
      </c>
      <c r="E2470" t="s">
        <v>27</v>
      </c>
      <c r="F2470" t="s">
        <v>11</v>
      </c>
      <c r="G2470" t="s">
        <v>24</v>
      </c>
      <c r="H2470" t="s">
        <v>260</v>
      </c>
      <c r="I2470">
        <v>59.52</v>
      </c>
      <c r="J2470">
        <v>3</v>
      </c>
      <c r="K2470">
        <v>15.48</v>
      </c>
      <c r="L2470" t="str">
        <f t="shared" si="117"/>
        <v>Yes</v>
      </c>
    </row>
    <row r="2471" spans="1:12" x14ac:dyDescent="0.25">
      <c r="A2471" s="1">
        <v>42120</v>
      </c>
      <c r="B2471" s="2">
        <f t="shared" si="118"/>
        <v>2015</v>
      </c>
      <c r="C2471" s="2">
        <f t="shared" si="116"/>
        <v>4</v>
      </c>
      <c r="D2471" t="s">
        <v>1963</v>
      </c>
      <c r="E2471" t="s">
        <v>27</v>
      </c>
      <c r="F2471" t="s">
        <v>39</v>
      </c>
      <c r="G2471" t="s">
        <v>40</v>
      </c>
      <c r="H2471" t="s">
        <v>2043</v>
      </c>
      <c r="I2471">
        <v>311.98</v>
      </c>
      <c r="J2471">
        <v>3</v>
      </c>
      <c r="K2471">
        <v>39</v>
      </c>
      <c r="L2471" t="str">
        <f t="shared" si="117"/>
        <v>Yes</v>
      </c>
    </row>
    <row r="2472" spans="1:12" x14ac:dyDescent="0.25">
      <c r="A2472" s="1">
        <v>42120</v>
      </c>
      <c r="B2472" s="2">
        <f t="shared" si="118"/>
        <v>2015</v>
      </c>
      <c r="C2472" s="2">
        <f t="shared" si="116"/>
        <v>4</v>
      </c>
      <c r="D2472" t="s">
        <v>1963</v>
      </c>
      <c r="E2472" t="s">
        <v>27</v>
      </c>
      <c r="F2472" t="s">
        <v>11</v>
      </c>
      <c r="G2472" t="s">
        <v>20</v>
      </c>
      <c r="H2472" t="s">
        <v>1029</v>
      </c>
      <c r="I2472">
        <v>50.35</v>
      </c>
      <c r="J2472">
        <v>3</v>
      </c>
      <c r="K2472">
        <v>17.62</v>
      </c>
      <c r="L2472" t="str">
        <f t="shared" si="117"/>
        <v>Yes</v>
      </c>
    </row>
    <row r="2473" spans="1:12" x14ac:dyDescent="0.25">
      <c r="A2473" s="1">
        <v>42120</v>
      </c>
      <c r="B2473" s="2">
        <f t="shared" si="118"/>
        <v>2015</v>
      </c>
      <c r="C2473" s="2">
        <f t="shared" si="116"/>
        <v>4</v>
      </c>
      <c r="D2473" t="s">
        <v>218</v>
      </c>
      <c r="E2473" t="s">
        <v>123</v>
      </c>
      <c r="F2473" t="s">
        <v>34</v>
      </c>
      <c r="G2473" t="s">
        <v>145</v>
      </c>
      <c r="H2473" t="s">
        <v>1703</v>
      </c>
      <c r="I2473">
        <v>191.52</v>
      </c>
      <c r="J2473">
        <v>1</v>
      </c>
      <c r="K2473">
        <v>-76.61</v>
      </c>
      <c r="L2473" t="str">
        <f t="shared" si="117"/>
        <v>No</v>
      </c>
    </row>
    <row r="2474" spans="1:12" x14ac:dyDescent="0.25">
      <c r="A2474" s="1">
        <v>42120</v>
      </c>
      <c r="B2474" s="2">
        <f t="shared" si="118"/>
        <v>2015</v>
      </c>
      <c r="C2474" s="2">
        <f t="shared" si="116"/>
        <v>4</v>
      </c>
      <c r="D2474" t="s">
        <v>218</v>
      </c>
      <c r="E2474" t="s">
        <v>123</v>
      </c>
      <c r="F2474" t="s">
        <v>11</v>
      </c>
      <c r="G2474" t="s">
        <v>24</v>
      </c>
      <c r="H2474" t="s">
        <v>459</v>
      </c>
      <c r="I2474">
        <v>2.62</v>
      </c>
      <c r="J2474">
        <v>1</v>
      </c>
      <c r="K2474">
        <v>0.43</v>
      </c>
      <c r="L2474" t="str">
        <f t="shared" si="117"/>
        <v>Yes</v>
      </c>
    </row>
    <row r="2475" spans="1:12" x14ac:dyDescent="0.25">
      <c r="A2475" s="1">
        <v>42121</v>
      </c>
      <c r="B2475" s="2">
        <f t="shared" si="118"/>
        <v>2015</v>
      </c>
      <c r="C2475" s="2">
        <f t="shared" si="116"/>
        <v>4</v>
      </c>
      <c r="D2475" t="s">
        <v>709</v>
      </c>
      <c r="E2475" t="s">
        <v>2044</v>
      </c>
      <c r="F2475" t="s">
        <v>11</v>
      </c>
      <c r="G2475" t="s">
        <v>24</v>
      </c>
      <c r="H2475" t="s">
        <v>207</v>
      </c>
      <c r="I2475">
        <v>22.74</v>
      </c>
      <c r="J2475">
        <v>3</v>
      </c>
      <c r="K2475">
        <v>8.8699999999999992</v>
      </c>
      <c r="L2475" t="str">
        <f t="shared" si="117"/>
        <v>Yes</v>
      </c>
    </row>
    <row r="2476" spans="1:12" x14ac:dyDescent="0.25">
      <c r="A2476" s="1">
        <v>42121</v>
      </c>
      <c r="B2476" s="2">
        <f t="shared" si="118"/>
        <v>2015</v>
      </c>
      <c r="C2476" s="2">
        <f t="shared" si="116"/>
        <v>4</v>
      </c>
      <c r="D2476" t="s">
        <v>709</v>
      </c>
      <c r="E2476" t="s">
        <v>2044</v>
      </c>
      <c r="F2476" t="s">
        <v>34</v>
      </c>
      <c r="G2476" t="s">
        <v>35</v>
      </c>
      <c r="H2476" t="s">
        <v>2045</v>
      </c>
      <c r="I2476">
        <v>1267.53</v>
      </c>
      <c r="J2476">
        <v>3</v>
      </c>
      <c r="K2476">
        <v>316.88</v>
      </c>
      <c r="L2476" t="str">
        <f t="shared" si="117"/>
        <v>Yes</v>
      </c>
    </row>
    <row r="2477" spans="1:12" x14ac:dyDescent="0.25">
      <c r="A2477" s="1">
        <v>42121</v>
      </c>
      <c r="B2477" s="2">
        <f t="shared" si="118"/>
        <v>2015</v>
      </c>
      <c r="C2477" s="2">
        <f t="shared" si="116"/>
        <v>4</v>
      </c>
      <c r="D2477" t="s">
        <v>709</v>
      </c>
      <c r="E2477" t="s">
        <v>2044</v>
      </c>
      <c r="F2477" t="s">
        <v>39</v>
      </c>
      <c r="G2477" t="s">
        <v>302</v>
      </c>
      <c r="H2477" t="s">
        <v>2046</v>
      </c>
      <c r="I2477">
        <v>1379.92</v>
      </c>
      <c r="J2477">
        <v>8</v>
      </c>
      <c r="K2477">
        <v>648.55999999999995</v>
      </c>
      <c r="L2477" t="str">
        <f t="shared" si="117"/>
        <v>Yes</v>
      </c>
    </row>
    <row r="2478" spans="1:12" x14ac:dyDescent="0.25">
      <c r="A2478" s="1">
        <v>42121</v>
      </c>
      <c r="B2478" s="2">
        <f t="shared" si="118"/>
        <v>2015</v>
      </c>
      <c r="C2478" s="2">
        <f t="shared" si="116"/>
        <v>4</v>
      </c>
      <c r="D2478" t="s">
        <v>1676</v>
      </c>
      <c r="E2478" t="s">
        <v>278</v>
      </c>
      <c r="F2478" t="s">
        <v>11</v>
      </c>
      <c r="G2478" t="s">
        <v>92</v>
      </c>
      <c r="H2478" t="s">
        <v>333</v>
      </c>
      <c r="I2478">
        <v>43.56</v>
      </c>
      <c r="J2478">
        <v>5</v>
      </c>
      <c r="K2478">
        <v>3.27</v>
      </c>
      <c r="L2478" t="str">
        <f t="shared" si="117"/>
        <v>Yes</v>
      </c>
    </row>
    <row r="2479" spans="1:12" x14ac:dyDescent="0.25">
      <c r="A2479" s="1">
        <v>42121</v>
      </c>
      <c r="B2479" s="2">
        <f t="shared" si="118"/>
        <v>2015</v>
      </c>
      <c r="C2479" s="2">
        <f t="shared" si="116"/>
        <v>4</v>
      </c>
      <c r="D2479" t="s">
        <v>1676</v>
      </c>
      <c r="E2479" t="s">
        <v>278</v>
      </c>
      <c r="F2479" t="s">
        <v>11</v>
      </c>
      <c r="G2479" t="s">
        <v>200</v>
      </c>
      <c r="H2479" t="s">
        <v>1292</v>
      </c>
      <c r="I2479">
        <v>5.84</v>
      </c>
      <c r="J2479">
        <v>2</v>
      </c>
      <c r="K2479">
        <v>0.73</v>
      </c>
      <c r="L2479" t="str">
        <f t="shared" si="117"/>
        <v>Yes</v>
      </c>
    </row>
    <row r="2480" spans="1:12" x14ac:dyDescent="0.25">
      <c r="A2480" s="1">
        <v>42122</v>
      </c>
      <c r="B2480" s="2">
        <f t="shared" si="118"/>
        <v>2015</v>
      </c>
      <c r="C2480" s="2">
        <f t="shared" si="116"/>
        <v>4</v>
      </c>
      <c r="D2480" t="s">
        <v>889</v>
      </c>
      <c r="E2480" t="s">
        <v>10</v>
      </c>
      <c r="F2480" t="s">
        <v>11</v>
      </c>
      <c r="G2480" t="s">
        <v>92</v>
      </c>
      <c r="H2480" t="s">
        <v>617</v>
      </c>
      <c r="I2480">
        <v>8.65</v>
      </c>
      <c r="J2480">
        <v>3</v>
      </c>
      <c r="K2480">
        <v>-20.329999999999998</v>
      </c>
      <c r="L2480" t="str">
        <f t="shared" si="117"/>
        <v>No</v>
      </c>
    </row>
    <row r="2481" spans="1:12" x14ac:dyDescent="0.25">
      <c r="A2481" s="1">
        <v>42122</v>
      </c>
      <c r="B2481" s="2">
        <f t="shared" si="118"/>
        <v>2015</v>
      </c>
      <c r="C2481" s="2">
        <f t="shared" si="116"/>
        <v>4</v>
      </c>
      <c r="D2481" t="s">
        <v>889</v>
      </c>
      <c r="E2481" t="s">
        <v>10</v>
      </c>
      <c r="F2481" t="s">
        <v>11</v>
      </c>
      <c r="G2481" t="s">
        <v>18</v>
      </c>
      <c r="H2481" t="s">
        <v>1229</v>
      </c>
      <c r="I2481">
        <v>23.83</v>
      </c>
      <c r="J2481">
        <v>3</v>
      </c>
      <c r="K2481">
        <v>2.68</v>
      </c>
      <c r="L2481" t="str">
        <f t="shared" si="117"/>
        <v>Yes</v>
      </c>
    </row>
    <row r="2482" spans="1:12" x14ac:dyDescent="0.25">
      <c r="A2482" s="1">
        <v>42122</v>
      </c>
      <c r="B2482" s="2">
        <f t="shared" si="118"/>
        <v>2015</v>
      </c>
      <c r="C2482" s="2">
        <f t="shared" si="116"/>
        <v>4</v>
      </c>
      <c r="D2482" t="s">
        <v>889</v>
      </c>
      <c r="E2482" t="s">
        <v>10</v>
      </c>
      <c r="F2482" t="s">
        <v>11</v>
      </c>
      <c r="G2482" t="s">
        <v>20</v>
      </c>
      <c r="H2482" t="s">
        <v>330</v>
      </c>
      <c r="I2482">
        <v>12.18</v>
      </c>
      <c r="J2482">
        <v>4</v>
      </c>
      <c r="K2482">
        <v>-18.87</v>
      </c>
      <c r="L2482" t="str">
        <f t="shared" si="117"/>
        <v>No</v>
      </c>
    </row>
    <row r="2483" spans="1:12" x14ac:dyDescent="0.25">
      <c r="A2483" s="1">
        <v>42122</v>
      </c>
      <c r="B2483" s="2">
        <f t="shared" si="118"/>
        <v>2015</v>
      </c>
      <c r="C2483" s="2">
        <f t="shared" si="116"/>
        <v>4</v>
      </c>
      <c r="D2483" t="s">
        <v>131</v>
      </c>
      <c r="E2483" t="s">
        <v>110</v>
      </c>
      <c r="F2483" t="s">
        <v>11</v>
      </c>
      <c r="G2483" t="s">
        <v>92</v>
      </c>
      <c r="H2483" t="s">
        <v>2047</v>
      </c>
      <c r="I2483">
        <v>186.73</v>
      </c>
      <c r="J2483">
        <v>1</v>
      </c>
      <c r="K2483">
        <v>41.5</v>
      </c>
      <c r="L2483" t="str">
        <f t="shared" si="117"/>
        <v>Yes</v>
      </c>
    </row>
    <row r="2484" spans="1:12" x14ac:dyDescent="0.25">
      <c r="A2484" s="1">
        <v>42122</v>
      </c>
      <c r="B2484" s="2">
        <f t="shared" si="118"/>
        <v>2015</v>
      </c>
      <c r="C2484" s="2">
        <f t="shared" si="116"/>
        <v>4</v>
      </c>
      <c r="D2484" t="s">
        <v>131</v>
      </c>
      <c r="E2484" t="s">
        <v>110</v>
      </c>
      <c r="F2484" t="s">
        <v>11</v>
      </c>
      <c r="G2484" t="s">
        <v>20</v>
      </c>
      <c r="H2484" t="s">
        <v>1606</v>
      </c>
      <c r="I2484">
        <v>3812.97</v>
      </c>
      <c r="J2484">
        <v>3</v>
      </c>
      <c r="K2484">
        <v>1906.49</v>
      </c>
      <c r="L2484" t="str">
        <f t="shared" si="117"/>
        <v>Yes</v>
      </c>
    </row>
    <row r="2485" spans="1:12" x14ac:dyDescent="0.25">
      <c r="A2485" s="1">
        <v>42123</v>
      </c>
      <c r="B2485" s="2">
        <f t="shared" si="118"/>
        <v>2015</v>
      </c>
      <c r="C2485" s="2">
        <f t="shared" si="116"/>
        <v>4</v>
      </c>
      <c r="D2485" t="s">
        <v>1332</v>
      </c>
      <c r="E2485" t="s">
        <v>23</v>
      </c>
      <c r="F2485" t="s">
        <v>11</v>
      </c>
      <c r="G2485" t="s">
        <v>12</v>
      </c>
      <c r="H2485" t="s">
        <v>679</v>
      </c>
      <c r="I2485">
        <v>7.97</v>
      </c>
      <c r="J2485">
        <v>2</v>
      </c>
      <c r="K2485">
        <v>2.89</v>
      </c>
      <c r="L2485" t="str">
        <f t="shared" si="117"/>
        <v>Yes</v>
      </c>
    </row>
    <row r="2486" spans="1:12" x14ac:dyDescent="0.25">
      <c r="A2486" s="1">
        <v>42124</v>
      </c>
      <c r="B2486" s="2">
        <f t="shared" si="118"/>
        <v>2015</v>
      </c>
      <c r="C2486" s="2">
        <f t="shared" si="116"/>
        <v>4</v>
      </c>
      <c r="D2486" t="s">
        <v>533</v>
      </c>
      <c r="E2486" t="s">
        <v>15</v>
      </c>
      <c r="F2486" t="s">
        <v>34</v>
      </c>
      <c r="G2486" t="s">
        <v>35</v>
      </c>
      <c r="H2486" t="s">
        <v>187</v>
      </c>
      <c r="I2486">
        <v>213.12</v>
      </c>
      <c r="J2486">
        <v>5</v>
      </c>
      <c r="K2486">
        <v>-15.22</v>
      </c>
      <c r="L2486" t="str">
        <f t="shared" si="117"/>
        <v>No</v>
      </c>
    </row>
    <row r="2487" spans="1:12" x14ac:dyDescent="0.25">
      <c r="A2487" s="1">
        <v>42124</v>
      </c>
      <c r="B2487" s="2">
        <f t="shared" si="118"/>
        <v>2015</v>
      </c>
      <c r="C2487" s="2">
        <f t="shared" si="116"/>
        <v>4</v>
      </c>
      <c r="D2487" t="s">
        <v>552</v>
      </c>
      <c r="E2487" t="s">
        <v>78</v>
      </c>
      <c r="F2487" t="s">
        <v>39</v>
      </c>
      <c r="G2487" t="s">
        <v>40</v>
      </c>
      <c r="H2487" t="s">
        <v>1100</v>
      </c>
      <c r="I2487">
        <v>1022.97</v>
      </c>
      <c r="J2487">
        <v>5</v>
      </c>
      <c r="K2487">
        <v>-255.74</v>
      </c>
      <c r="L2487" t="str">
        <f t="shared" si="117"/>
        <v>No</v>
      </c>
    </row>
    <row r="2488" spans="1:12" x14ac:dyDescent="0.25">
      <c r="A2488" s="1">
        <v>42124</v>
      </c>
      <c r="B2488" s="2">
        <f t="shared" si="118"/>
        <v>2015</v>
      </c>
      <c r="C2488" s="2">
        <f t="shared" si="116"/>
        <v>4</v>
      </c>
      <c r="D2488" t="s">
        <v>452</v>
      </c>
      <c r="E2488" t="s">
        <v>27</v>
      </c>
      <c r="F2488" t="s">
        <v>11</v>
      </c>
      <c r="G2488" t="s">
        <v>24</v>
      </c>
      <c r="H2488" t="s">
        <v>1006</v>
      </c>
      <c r="I2488">
        <v>34.65</v>
      </c>
      <c r="J2488">
        <v>3</v>
      </c>
      <c r="K2488">
        <v>9.6999999999999993</v>
      </c>
      <c r="L2488" t="str">
        <f t="shared" si="117"/>
        <v>Yes</v>
      </c>
    </row>
    <row r="2489" spans="1:12" x14ac:dyDescent="0.25">
      <c r="A2489" s="1">
        <v>42124</v>
      </c>
      <c r="B2489" s="2">
        <f t="shared" si="118"/>
        <v>2015</v>
      </c>
      <c r="C2489" s="2">
        <f t="shared" si="116"/>
        <v>4</v>
      </c>
      <c r="D2489" t="s">
        <v>452</v>
      </c>
      <c r="E2489" t="s">
        <v>27</v>
      </c>
      <c r="F2489" t="s">
        <v>39</v>
      </c>
      <c r="G2489" t="s">
        <v>40</v>
      </c>
      <c r="H2489" t="s">
        <v>1999</v>
      </c>
      <c r="I2489">
        <v>19.8</v>
      </c>
      <c r="J2489">
        <v>5</v>
      </c>
      <c r="K2489">
        <v>1.73</v>
      </c>
      <c r="L2489" t="str">
        <f t="shared" si="117"/>
        <v>Yes</v>
      </c>
    </row>
    <row r="2490" spans="1:12" x14ac:dyDescent="0.25">
      <c r="A2490" s="1">
        <v>42124</v>
      </c>
      <c r="B2490" s="2">
        <f t="shared" si="118"/>
        <v>2015</v>
      </c>
      <c r="C2490" s="2">
        <f t="shared" si="116"/>
        <v>4</v>
      </c>
      <c r="D2490" t="s">
        <v>2048</v>
      </c>
      <c r="E2490" t="s">
        <v>434</v>
      </c>
      <c r="F2490" t="s">
        <v>34</v>
      </c>
      <c r="G2490" t="s">
        <v>47</v>
      </c>
      <c r="H2490" t="s">
        <v>1694</v>
      </c>
      <c r="I2490">
        <v>31.4</v>
      </c>
      <c r="J2490">
        <v>5</v>
      </c>
      <c r="K2490">
        <v>13.19</v>
      </c>
      <c r="L2490" t="str">
        <f t="shared" si="117"/>
        <v>Yes</v>
      </c>
    </row>
    <row r="2491" spans="1:12" x14ac:dyDescent="0.25">
      <c r="A2491" s="1">
        <v>42124</v>
      </c>
      <c r="B2491" s="2">
        <f t="shared" si="118"/>
        <v>2015</v>
      </c>
      <c r="C2491" s="2">
        <f t="shared" si="116"/>
        <v>4</v>
      </c>
      <c r="D2491" t="s">
        <v>2048</v>
      </c>
      <c r="E2491" t="s">
        <v>434</v>
      </c>
      <c r="F2491" t="s">
        <v>34</v>
      </c>
      <c r="G2491" t="s">
        <v>47</v>
      </c>
      <c r="H2491" t="s">
        <v>2049</v>
      </c>
      <c r="I2491">
        <v>9.48</v>
      </c>
      <c r="J2491">
        <v>1</v>
      </c>
      <c r="K2491">
        <v>3.79</v>
      </c>
      <c r="L2491" t="str">
        <f t="shared" si="117"/>
        <v>Yes</v>
      </c>
    </row>
    <row r="2492" spans="1:12" x14ac:dyDescent="0.25">
      <c r="A2492" s="1">
        <v>42124</v>
      </c>
      <c r="B2492" s="2">
        <f t="shared" si="118"/>
        <v>2015</v>
      </c>
      <c r="C2492" s="2">
        <f t="shared" si="116"/>
        <v>4</v>
      </c>
      <c r="D2492" t="s">
        <v>2048</v>
      </c>
      <c r="E2492" t="s">
        <v>434</v>
      </c>
      <c r="F2492" t="s">
        <v>39</v>
      </c>
      <c r="G2492" t="s">
        <v>40</v>
      </c>
      <c r="H2492" t="s">
        <v>2050</v>
      </c>
      <c r="I2492">
        <v>209.5</v>
      </c>
      <c r="J2492">
        <v>10</v>
      </c>
      <c r="K2492">
        <v>58.66</v>
      </c>
      <c r="L2492" t="str">
        <f t="shared" si="117"/>
        <v>Yes</v>
      </c>
    </row>
    <row r="2493" spans="1:12" x14ac:dyDescent="0.25">
      <c r="A2493" s="1">
        <v>42124</v>
      </c>
      <c r="B2493" s="2">
        <f t="shared" si="118"/>
        <v>2015</v>
      </c>
      <c r="C2493" s="2">
        <f t="shared" si="116"/>
        <v>4</v>
      </c>
      <c r="D2493" t="s">
        <v>2048</v>
      </c>
      <c r="E2493" t="s">
        <v>434</v>
      </c>
      <c r="F2493" t="s">
        <v>34</v>
      </c>
      <c r="G2493" t="s">
        <v>47</v>
      </c>
      <c r="H2493" t="s">
        <v>2051</v>
      </c>
      <c r="I2493">
        <v>24.3</v>
      </c>
      <c r="J2493">
        <v>5</v>
      </c>
      <c r="K2493">
        <v>10.45</v>
      </c>
      <c r="L2493" t="str">
        <f t="shared" si="117"/>
        <v>Yes</v>
      </c>
    </row>
    <row r="2494" spans="1:12" x14ac:dyDescent="0.25">
      <c r="A2494" s="1">
        <v>42124</v>
      </c>
      <c r="B2494" s="2">
        <f t="shared" si="118"/>
        <v>2015</v>
      </c>
      <c r="C2494" s="2">
        <f t="shared" si="116"/>
        <v>4</v>
      </c>
      <c r="D2494" t="s">
        <v>2048</v>
      </c>
      <c r="E2494" t="s">
        <v>434</v>
      </c>
      <c r="F2494" t="s">
        <v>11</v>
      </c>
      <c r="G2494" t="s">
        <v>12</v>
      </c>
      <c r="H2494" t="s">
        <v>640</v>
      </c>
      <c r="I2494">
        <v>6.48</v>
      </c>
      <c r="J2494">
        <v>1</v>
      </c>
      <c r="K2494">
        <v>3.11</v>
      </c>
      <c r="L2494" t="str">
        <f t="shared" si="117"/>
        <v>Yes</v>
      </c>
    </row>
    <row r="2495" spans="1:12" x14ac:dyDescent="0.25">
      <c r="A2495" s="1">
        <v>42125</v>
      </c>
      <c r="B2495" s="2">
        <f t="shared" si="118"/>
        <v>2015</v>
      </c>
      <c r="C2495" s="2">
        <f t="shared" si="116"/>
        <v>5</v>
      </c>
      <c r="D2495" t="s">
        <v>215</v>
      </c>
      <c r="E2495" t="s">
        <v>164</v>
      </c>
      <c r="F2495" t="s">
        <v>34</v>
      </c>
      <c r="G2495" t="s">
        <v>35</v>
      </c>
      <c r="H2495" t="s">
        <v>699</v>
      </c>
      <c r="I2495">
        <v>61.58</v>
      </c>
      <c r="J2495">
        <v>1</v>
      </c>
      <c r="K2495">
        <v>-6.93</v>
      </c>
      <c r="L2495" t="str">
        <f t="shared" si="117"/>
        <v>No</v>
      </c>
    </row>
    <row r="2496" spans="1:12" x14ac:dyDescent="0.25">
      <c r="A2496" s="1">
        <v>42125</v>
      </c>
      <c r="B2496" s="2">
        <f t="shared" si="118"/>
        <v>2015</v>
      </c>
      <c r="C2496" s="2">
        <f t="shared" si="116"/>
        <v>5</v>
      </c>
      <c r="D2496" t="s">
        <v>657</v>
      </c>
      <c r="E2496" t="s">
        <v>149</v>
      </c>
      <c r="F2496" t="s">
        <v>11</v>
      </c>
      <c r="G2496" t="s">
        <v>24</v>
      </c>
      <c r="H2496" t="s">
        <v>1351</v>
      </c>
      <c r="I2496">
        <v>59.52</v>
      </c>
      <c r="J2496">
        <v>3</v>
      </c>
      <c r="K2496">
        <v>15.48</v>
      </c>
      <c r="L2496" t="str">
        <f t="shared" si="117"/>
        <v>Yes</v>
      </c>
    </row>
    <row r="2497" spans="1:12" x14ac:dyDescent="0.25">
      <c r="A2497" s="1">
        <v>42125</v>
      </c>
      <c r="B2497" s="2">
        <f t="shared" si="118"/>
        <v>2015</v>
      </c>
      <c r="C2497" s="2">
        <f t="shared" si="116"/>
        <v>5</v>
      </c>
      <c r="D2497" t="s">
        <v>657</v>
      </c>
      <c r="E2497" t="s">
        <v>149</v>
      </c>
      <c r="F2497" t="s">
        <v>11</v>
      </c>
      <c r="G2497" t="s">
        <v>63</v>
      </c>
      <c r="H2497" t="s">
        <v>785</v>
      </c>
      <c r="I2497">
        <v>17.48</v>
      </c>
      <c r="J2497">
        <v>2</v>
      </c>
      <c r="K2497">
        <v>8.2200000000000006</v>
      </c>
      <c r="L2497" t="str">
        <f t="shared" si="117"/>
        <v>Yes</v>
      </c>
    </row>
    <row r="2498" spans="1:12" x14ac:dyDescent="0.25">
      <c r="A2498" s="1">
        <v>42125</v>
      </c>
      <c r="B2498" s="2">
        <f t="shared" si="118"/>
        <v>2015</v>
      </c>
      <c r="C2498" s="2">
        <f t="shared" ref="C2498:C2561" si="119">MONTH(A2498)</f>
        <v>5</v>
      </c>
      <c r="D2498" t="s">
        <v>657</v>
      </c>
      <c r="E2498" t="s">
        <v>149</v>
      </c>
      <c r="F2498" t="s">
        <v>11</v>
      </c>
      <c r="G2498" t="s">
        <v>20</v>
      </c>
      <c r="H2498" t="s">
        <v>1043</v>
      </c>
      <c r="I2498">
        <v>13.17</v>
      </c>
      <c r="J2498">
        <v>2</v>
      </c>
      <c r="K2498">
        <v>4.6100000000000003</v>
      </c>
      <c r="L2498" t="str">
        <f t="shared" ref="L2498:L2561" si="120">IF(K2498=0,"Break-Even",IF(K2498&gt;0,"Yes","No"))</f>
        <v>Yes</v>
      </c>
    </row>
    <row r="2499" spans="1:12" x14ac:dyDescent="0.25">
      <c r="A2499" s="1">
        <v>42125</v>
      </c>
      <c r="B2499" s="2">
        <f t="shared" si="118"/>
        <v>2015</v>
      </c>
      <c r="C2499" s="2">
        <f t="shared" si="119"/>
        <v>5</v>
      </c>
      <c r="D2499" t="s">
        <v>1877</v>
      </c>
      <c r="E2499" t="s">
        <v>27</v>
      </c>
      <c r="F2499" t="s">
        <v>11</v>
      </c>
      <c r="G2499" t="s">
        <v>92</v>
      </c>
      <c r="H2499" t="s">
        <v>764</v>
      </c>
      <c r="I2499">
        <v>87.36</v>
      </c>
      <c r="J2499">
        <v>6</v>
      </c>
      <c r="K2499">
        <v>23.59</v>
      </c>
      <c r="L2499" t="str">
        <f t="shared" si="120"/>
        <v>Yes</v>
      </c>
    </row>
    <row r="2500" spans="1:12" x14ac:dyDescent="0.25">
      <c r="A2500" s="1">
        <v>42125</v>
      </c>
      <c r="B2500" s="2">
        <f t="shared" si="118"/>
        <v>2015</v>
      </c>
      <c r="C2500" s="2">
        <f t="shared" si="119"/>
        <v>5</v>
      </c>
      <c r="D2500" t="s">
        <v>1877</v>
      </c>
      <c r="E2500" t="s">
        <v>27</v>
      </c>
      <c r="F2500" t="s">
        <v>11</v>
      </c>
      <c r="G2500" t="s">
        <v>20</v>
      </c>
      <c r="H2500" t="s">
        <v>611</v>
      </c>
      <c r="I2500">
        <v>56.16</v>
      </c>
      <c r="J2500">
        <v>6</v>
      </c>
      <c r="K2500">
        <v>17.55</v>
      </c>
      <c r="L2500" t="str">
        <f t="shared" si="120"/>
        <v>Yes</v>
      </c>
    </row>
    <row r="2501" spans="1:12" x14ac:dyDescent="0.25">
      <c r="A2501" s="1">
        <v>42127</v>
      </c>
      <c r="B2501" s="2">
        <f t="shared" si="118"/>
        <v>2015</v>
      </c>
      <c r="C2501" s="2">
        <f t="shared" si="119"/>
        <v>5</v>
      </c>
      <c r="D2501" t="s">
        <v>1027</v>
      </c>
      <c r="E2501" t="s">
        <v>149</v>
      </c>
      <c r="F2501" t="s">
        <v>11</v>
      </c>
      <c r="G2501" t="s">
        <v>63</v>
      </c>
      <c r="H2501" t="s">
        <v>64</v>
      </c>
      <c r="I2501">
        <v>29.34</v>
      </c>
      <c r="J2501">
        <v>3</v>
      </c>
      <c r="K2501">
        <v>14.67</v>
      </c>
      <c r="L2501" t="str">
        <f t="shared" si="120"/>
        <v>Yes</v>
      </c>
    </row>
    <row r="2502" spans="1:12" x14ac:dyDescent="0.25">
      <c r="A2502" s="1">
        <v>42127</v>
      </c>
      <c r="B2502" s="2">
        <f t="shared" si="118"/>
        <v>2015</v>
      </c>
      <c r="C2502" s="2">
        <f t="shared" si="119"/>
        <v>5</v>
      </c>
      <c r="D2502" t="s">
        <v>1027</v>
      </c>
      <c r="E2502" t="s">
        <v>149</v>
      </c>
      <c r="F2502" t="s">
        <v>34</v>
      </c>
      <c r="G2502" t="s">
        <v>35</v>
      </c>
      <c r="H2502" t="s">
        <v>187</v>
      </c>
      <c r="I2502">
        <v>383.61</v>
      </c>
      <c r="J2502">
        <v>7</v>
      </c>
      <c r="K2502">
        <v>63.93</v>
      </c>
      <c r="L2502" t="str">
        <f t="shared" si="120"/>
        <v>Yes</v>
      </c>
    </row>
    <row r="2503" spans="1:12" x14ac:dyDescent="0.25">
      <c r="A2503" s="1">
        <v>42127</v>
      </c>
      <c r="B2503" s="2">
        <f t="shared" si="118"/>
        <v>2015</v>
      </c>
      <c r="C2503" s="2">
        <f t="shared" si="119"/>
        <v>5</v>
      </c>
      <c r="D2503" t="s">
        <v>1027</v>
      </c>
      <c r="E2503" t="s">
        <v>149</v>
      </c>
      <c r="F2503" t="s">
        <v>11</v>
      </c>
      <c r="G2503" t="s">
        <v>18</v>
      </c>
      <c r="H2503" t="s">
        <v>1854</v>
      </c>
      <c r="I2503">
        <v>563.4</v>
      </c>
      <c r="J2503">
        <v>4</v>
      </c>
      <c r="K2503">
        <v>67.61</v>
      </c>
      <c r="L2503" t="str">
        <f t="shared" si="120"/>
        <v>Yes</v>
      </c>
    </row>
    <row r="2504" spans="1:12" x14ac:dyDescent="0.25">
      <c r="A2504" s="1">
        <v>42127</v>
      </c>
      <c r="B2504" s="2">
        <f t="shared" si="118"/>
        <v>2015</v>
      </c>
      <c r="C2504" s="2">
        <f t="shared" si="119"/>
        <v>5</v>
      </c>
      <c r="D2504" t="s">
        <v>1828</v>
      </c>
      <c r="E2504" t="s">
        <v>129</v>
      </c>
      <c r="F2504" t="s">
        <v>39</v>
      </c>
      <c r="G2504" t="s">
        <v>40</v>
      </c>
      <c r="H2504" t="s">
        <v>735</v>
      </c>
      <c r="I2504">
        <v>23.92</v>
      </c>
      <c r="J2504">
        <v>2</v>
      </c>
      <c r="K2504">
        <v>6.7</v>
      </c>
      <c r="L2504" t="str">
        <f t="shared" si="120"/>
        <v>Yes</v>
      </c>
    </row>
    <row r="2505" spans="1:12" x14ac:dyDescent="0.25">
      <c r="A2505" s="1">
        <v>42127</v>
      </c>
      <c r="B2505" s="2">
        <f t="shared" si="118"/>
        <v>2015</v>
      </c>
      <c r="C2505" s="2">
        <f t="shared" si="119"/>
        <v>5</v>
      </c>
      <c r="D2505" t="s">
        <v>1828</v>
      </c>
      <c r="E2505" t="s">
        <v>129</v>
      </c>
      <c r="F2505" t="s">
        <v>11</v>
      </c>
      <c r="G2505" t="s">
        <v>92</v>
      </c>
      <c r="H2505" t="s">
        <v>658</v>
      </c>
      <c r="I2505">
        <v>60.69</v>
      </c>
      <c r="J2505">
        <v>7</v>
      </c>
      <c r="K2505">
        <v>16.39</v>
      </c>
      <c r="L2505" t="str">
        <f t="shared" si="120"/>
        <v>Yes</v>
      </c>
    </row>
    <row r="2506" spans="1:12" x14ac:dyDescent="0.25">
      <c r="A2506" s="1">
        <v>42127</v>
      </c>
      <c r="B2506" s="2">
        <f t="shared" si="118"/>
        <v>2015</v>
      </c>
      <c r="C2506" s="2">
        <f t="shared" si="119"/>
        <v>5</v>
      </c>
      <c r="D2506" t="s">
        <v>1736</v>
      </c>
      <c r="E2506" t="s">
        <v>23</v>
      </c>
      <c r="F2506" t="s">
        <v>39</v>
      </c>
      <c r="G2506" t="s">
        <v>40</v>
      </c>
      <c r="H2506" t="s">
        <v>1934</v>
      </c>
      <c r="I2506">
        <v>466.16</v>
      </c>
      <c r="J2506">
        <v>7</v>
      </c>
      <c r="K2506">
        <v>-93.23</v>
      </c>
      <c r="L2506" t="str">
        <f t="shared" si="120"/>
        <v>No</v>
      </c>
    </row>
    <row r="2507" spans="1:12" x14ac:dyDescent="0.25">
      <c r="A2507" s="1">
        <v>42127</v>
      </c>
      <c r="B2507" s="2">
        <f t="shared" si="118"/>
        <v>2015</v>
      </c>
      <c r="C2507" s="2">
        <f t="shared" si="119"/>
        <v>5</v>
      </c>
      <c r="D2507" t="s">
        <v>1736</v>
      </c>
      <c r="E2507" t="s">
        <v>23</v>
      </c>
      <c r="F2507" t="s">
        <v>39</v>
      </c>
      <c r="G2507" t="s">
        <v>52</v>
      </c>
      <c r="H2507" t="s">
        <v>1461</v>
      </c>
      <c r="I2507">
        <v>10.31</v>
      </c>
      <c r="J2507">
        <v>1</v>
      </c>
      <c r="K2507">
        <v>-1.29</v>
      </c>
      <c r="L2507" t="str">
        <f t="shared" si="120"/>
        <v>No</v>
      </c>
    </row>
    <row r="2508" spans="1:12" x14ac:dyDescent="0.25">
      <c r="A2508" s="1">
        <v>42127</v>
      </c>
      <c r="B2508" s="2">
        <f t="shared" ref="B2508:B2571" si="121">YEAR(A2508)</f>
        <v>2015</v>
      </c>
      <c r="C2508" s="2">
        <f t="shared" si="119"/>
        <v>5</v>
      </c>
      <c r="D2508" t="s">
        <v>1736</v>
      </c>
      <c r="E2508" t="s">
        <v>23</v>
      </c>
      <c r="F2508" t="s">
        <v>11</v>
      </c>
      <c r="G2508" t="s">
        <v>20</v>
      </c>
      <c r="H2508" t="s">
        <v>423</v>
      </c>
      <c r="I2508">
        <v>2.56</v>
      </c>
      <c r="J2508">
        <v>3</v>
      </c>
      <c r="K2508">
        <v>-1.79</v>
      </c>
      <c r="L2508" t="str">
        <f t="shared" si="120"/>
        <v>No</v>
      </c>
    </row>
    <row r="2509" spans="1:12" x14ac:dyDescent="0.25">
      <c r="A2509" s="1">
        <v>42127</v>
      </c>
      <c r="B2509" s="2">
        <f t="shared" si="121"/>
        <v>2015</v>
      </c>
      <c r="C2509" s="2">
        <f t="shared" si="119"/>
        <v>5</v>
      </c>
      <c r="D2509" t="s">
        <v>1935</v>
      </c>
      <c r="E2509" t="s">
        <v>23</v>
      </c>
      <c r="F2509" t="s">
        <v>34</v>
      </c>
      <c r="G2509" t="s">
        <v>35</v>
      </c>
      <c r="H2509" t="s">
        <v>793</v>
      </c>
      <c r="I2509">
        <v>99.37</v>
      </c>
      <c r="J2509">
        <v>2</v>
      </c>
      <c r="K2509">
        <v>-7.1</v>
      </c>
      <c r="L2509" t="str">
        <f t="shared" si="120"/>
        <v>No</v>
      </c>
    </row>
    <row r="2510" spans="1:12" x14ac:dyDescent="0.25">
      <c r="A2510" s="1">
        <v>42127</v>
      </c>
      <c r="B2510" s="2">
        <f t="shared" si="121"/>
        <v>2015</v>
      </c>
      <c r="C2510" s="2">
        <f t="shared" si="119"/>
        <v>5</v>
      </c>
      <c r="D2510" t="s">
        <v>1935</v>
      </c>
      <c r="E2510" t="s">
        <v>23</v>
      </c>
      <c r="F2510" t="s">
        <v>34</v>
      </c>
      <c r="G2510" t="s">
        <v>47</v>
      </c>
      <c r="H2510" t="s">
        <v>1936</v>
      </c>
      <c r="I2510">
        <v>33.57</v>
      </c>
      <c r="J2510">
        <v>2</v>
      </c>
      <c r="K2510">
        <v>-5.45</v>
      </c>
      <c r="L2510" t="str">
        <f t="shared" si="120"/>
        <v>No</v>
      </c>
    </row>
    <row r="2511" spans="1:12" x14ac:dyDescent="0.25">
      <c r="A2511" s="1">
        <v>42127</v>
      </c>
      <c r="B2511" s="2">
        <f t="shared" si="121"/>
        <v>2015</v>
      </c>
      <c r="C2511" s="2">
        <f t="shared" si="119"/>
        <v>5</v>
      </c>
      <c r="D2511" t="s">
        <v>151</v>
      </c>
      <c r="E2511" t="s">
        <v>10</v>
      </c>
      <c r="F2511" t="s">
        <v>39</v>
      </c>
      <c r="G2511" t="s">
        <v>40</v>
      </c>
      <c r="H2511" t="s">
        <v>1156</v>
      </c>
      <c r="I2511">
        <v>31.92</v>
      </c>
      <c r="J2511">
        <v>2</v>
      </c>
      <c r="K2511">
        <v>2.39</v>
      </c>
      <c r="L2511" t="str">
        <f t="shared" si="120"/>
        <v>Yes</v>
      </c>
    </row>
    <row r="2512" spans="1:12" x14ac:dyDescent="0.25">
      <c r="A2512" s="1">
        <v>42127</v>
      </c>
      <c r="B2512" s="2">
        <f t="shared" si="121"/>
        <v>2015</v>
      </c>
      <c r="C2512" s="2">
        <f t="shared" si="119"/>
        <v>5</v>
      </c>
      <c r="D2512" t="s">
        <v>1937</v>
      </c>
      <c r="E2512" t="s">
        <v>15</v>
      </c>
      <c r="F2512" t="s">
        <v>11</v>
      </c>
      <c r="G2512" t="s">
        <v>43</v>
      </c>
      <c r="H2512" t="s">
        <v>496</v>
      </c>
      <c r="I2512">
        <v>7.1</v>
      </c>
      <c r="J2512">
        <v>6</v>
      </c>
      <c r="K2512">
        <v>2.4900000000000002</v>
      </c>
      <c r="L2512" t="str">
        <f t="shared" si="120"/>
        <v>Yes</v>
      </c>
    </row>
    <row r="2513" spans="1:12" x14ac:dyDescent="0.25">
      <c r="A2513" s="1">
        <v>42127</v>
      </c>
      <c r="B2513" s="2">
        <f t="shared" si="121"/>
        <v>2015</v>
      </c>
      <c r="C2513" s="2">
        <f t="shared" si="119"/>
        <v>5</v>
      </c>
      <c r="D2513" t="s">
        <v>1258</v>
      </c>
      <c r="E2513" t="s">
        <v>15</v>
      </c>
      <c r="F2513" t="s">
        <v>11</v>
      </c>
      <c r="G2513" t="s">
        <v>20</v>
      </c>
      <c r="H2513" t="s">
        <v>1112</v>
      </c>
      <c r="I2513">
        <v>11.21</v>
      </c>
      <c r="J2513">
        <v>2</v>
      </c>
      <c r="K2513">
        <v>-16.82</v>
      </c>
      <c r="L2513" t="str">
        <f t="shared" si="120"/>
        <v>No</v>
      </c>
    </row>
    <row r="2514" spans="1:12" x14ac:dyDescent="0.25">
      <c r="A2514" s="1">
        <v>42127</v>
      </c>
      <c r="B2514" s="2">
        <f t="shared" si="121"/>
        <v>2015</v>
      </c>
      <c r="C2514" s="2">
        <f t="shared" si="119"/>
        <v>5</v>
      </c>
      <c r="D2514" t="s">
        <v>1258</v>
      </c>
      <c r="E2514" t="s">
        <v>15</v>
      </c>
      <c r="F2514" t="s">
        <v>34</v>
      </c>
      <c r="G2514" t="s">
        <v>47</v>
      </c>
      <c r="H2514" t="s">
        <v>281</v>
      </c>
      <c r="I2514">
        <v>4.71</v>
      </c>
      <c r="J2514">
        <v>2</v>
      </c>
      <c r="K2514">
        <v>-1.88</v>
      </c>
      <c r="L2514" t="str">
        <f t="shared" si="120"/>
        <v>No</v>
      </c>
    </row>
    <row r="2515" spans="1:12" x14ac:dyDescent="0.25">
      <c r="A2515" s="1">
        <v>42127</v>
      </c>
      <c r="B2515" s="2">
        <f t="shared" si="121"/>
        <v>2015</v>
      </c>
      <c r="C2515" s="2">
        <f t="shared" si="119"/>
        <v>5</v>
      </c>
      <c r="D2515" t="s">
        <v>1258</v>
      </c>
      <c r="E2515" t="s">
        <v>15</v>
      </c>
      <c r="F2515" t="s">
        <v>11</v>
      </c>
      <c r="G2515" t="s">
        <v>92</v>
      </c>
      <c r="H2515" t="s">
        <v>1835</v>
      </c>
      <c r="I2515">
        <v>180.98</v>
      </c>
      <c r="J2515">
        <v>5</v>
      </c>
      <c r="K2515">
        <v>-470.55</v>
      </c>
      <c r="L2515" t="str">
        <f t="shared" si="120"/>
        <v>No</v>
      </c>
    </row>
    <row r="2516" spans="1:12" x14ac:dyDescent="0.25">
      <c r="A2516" s="1">
        <v>42127</v>
      </c>
      <c r="B2516" s="2">
        <f t="shared" si="121"/>
        <v>2015</v>
      </c>
      <c r="C2516" s="2">
        <f t="shared" si="119"/>
        <v>5</v>
      </c>
      <c r="D2516" t="s">
        <v>1258</v>
      </c>
      <c r="E2516" t="s">
        <v>15</v>
      </c>
      <c r="F2516" t="s">
        <v>11</v>
      </c>
      <c r="G2516" t="s">
        <v>18</v>
      </c>
      <c r="H2516" t="s">
        <v>1761</v>
      </c>
      <c r="I2516">
        <v>60.42</v>
      </c>
      <c r="J2516">
        <v>2</v>
      </c>
      <c r="K2516">
        <v>6.04</v>
      </c>
      <c r="L2516" t="str">
        <f t="shared" si="120"/>
        <v>Yes</v>
      </c>
    </row>
    <row r="2517" spans="1:12" x14ac:dyDescent="0.25">
      <c r="A2517" s="1">
        <v>42128</v>
      </c>
      <c r="B2517" s="2">
        <f t="shared" si="121"/>
        <v>2015</v>
      </c>
      <c r="C2517" s="2">
        <f t="shared" si="119"/>
        <v>5</v>
      </c>
      <c r="D2517" t="s">
        <v>1521</v>
      </c>
      <c r="E2517" t="s">
        <v>120</v>
      </c>
      <c r="F2517" t="s">
        <v>11</v>
      </c>
      <c r="G2517" t="s">
        <v>20</v>
      </c>
      <c r="H2517" t="s">
        <v>1777</v>
      </c>
      <c r="I2517">
        <v>157.79</v>
      </c>
      <c r="J2517">
        <v>1</v>
      </c>
      <c r="K2517">
        <v>-115.72</v>
      </c>
      <c r="L2517" t="str">
        <f t="shared" si="120"/>
        <v>No</v>
      </c>
    </row>
    <row r="2518" spans="1:12" x14ac:dyDescent="0.25">
      <c r="A2518" s="1">
        <v>42128</v>
      </c>
      <c r="B2518" s="2">
        <f t="shared" si="121"/>
        <v>2015</v>
      </c>
      <c r="C2518" s="2">
        <f t="shared" si="119"/>
        <v>5</v>
      </c>
      <c r="D2518" t="s">
        <v>786</v>
      </c>
      <c r="E2518" t="s">
        <v>23</v>
      </c>
      <c r="F2518" t="s">
        <v>11</v>
      </c>
      <c r="G2518" t="s">
        <v>92</v>
      </c>
      <c r="H2518" t="s">
        <v>1754</v>
      </c>
      <c r="I2518">
        <v>98.11</v>
      </c>
      <c r="J2518">
        <v>7</v>
      </c>
      <c r="K2518">
        <v>18.399999999999999</v>
      </c>
      <c r="L2518" t="str">
        <f t="shared" si="120"/>
        <v>Yes</v>
      </c>
    </row>
    <row r="2519" spans="1:12" x14ac:dyDescent="0.25">
      <c r="A2519" s="1">
        <v>42128</v>
      </c>
      <c r="B2519" s="2">
        <f t="shared" si="121"/>
        <v>2015</v>
      </c>
      <c r="C2519" s="2">
        <f t="shared" si="119"/>
        <v>5</v>
      </c>
      <c r="D2519" t="s">
        <v>786</v>
      </c>
      <c r="E2519" t="s">
        <v>23</v>
      </c>
      <c r="F2519" t="s">
        <v>11</v>
      </c>
      <c r="G2519" t="s">
        <v>18</v>
      </c>
      <c r="H2519" t="s">
        <v>1449</v>
      </c>
      <c r="I2519">
        <v>563.80999999999995</v>
      </c>
      <c r="J2519">
        <v>4</v>
      </c>
      <c r="K2519">
        <v>21.14</v>
      </c>
      <c r="L2519" t="str">
        <f t="shared" si="120"/>
        <v>Yes</v>
      </c>
    </row>
    <row r="2520" spans="1:12" x14ac:dyDescent="0.25">
      <c r="A2520" s="1">
        <v>42128</v>
      </c>
      <c r="B2520" s="2">
        <f t="shared" si="121"/>
        <v>2015</v>
      </c>
      <c r="C2520" s="2">
        <f t="shared" si="119"/>
        <v>5</v>
      </c>
      <c r="D2520" t="s">
        <v>786</v>
      </c>
      <c r="E2520" t="s">
        <v>23</v>
      </c>
      <c r="F2520" t="s">
        <v>11</v>
      </c>
      <c r="G2520" t="s">
        <v>20</v>
      </c>
      <c r="H2520" t="s">
        <v>1998</v>
      </c>
      <c r="I2520">
        <v>10.43</v>
      </c>
      <c r="J2520">
        <v>4</v>
      </c>
      <c r="K2520">
        <v>-6.95</v>
      </c>
      <c r="L2520" t="str">
        <f t="shared" si="120"/>
        <v>No</v>
      </c>
    </row>
    <row r="2521" spans="1:12" x14ac:dyDescent="0.25">
      <c r="A2521" s="1">
        <v>42128</v>
      </c>
      <c r="B2521" s="2">
        <f t="shared" si="121"/>
        <v>2015</v>
      </c>
      <c r="C2521" s="2">
        <f t="shared" si="119"/>
        <v>5</v>
      </c>
      <c r="D2521" t="s">
        <v>786</v>
      </c>
      <c r="E2521" t="s">
        <v>23</v>
      </c>
      <c r="F2521" t="s">
        <v>34</v>
      </c>
      <c r="G2521" t="s">
        <v>47</v>
      </c>
      <c r="H2521" t="s">
        <v>1554</v>
      </c>
      <c r="I2521">
        <v>547.14</v>
      </c>
      <c r="J2521">
        <v>4</v>
      </c>
      <c r="K2521">
        <v>-68.39</v>
      </c>
      <c r="L2521" t="str">
        <f t="shared" si="120"/>
        <v>No</v>
      </c>
    </row>
    <row r="2522" spans="1:12" x14ac:dyDescent="0.25">
      <c r="A2522" s="1">
        <v>42128</v>
      </c>
      <c r="B2522" s="2">
        <f t="shared" si="121"/>
        <v>2015</v>
      </c>
      <c r="C2522" s="2">
        <f t="shared" si="119"/>
        <v>5</v>
      </c>
      <c r="D2522" t="s">
        <v>786</v>
      </c>
      <c r="E2522" t="s">
        <v>23</v>
      </c>
      <c r="F2522" t="s">
        <v>39</v>
      </c>
      <c r="G2522" t="s">
        <v>40</v>
      </c>
      <c r="H2522" t="s">
        <v>1999</v>
      </c>
      <c r="I2522">
        <v>14.85</v>
      </c>
      <c r="J2522">
        <v>5</v>
      </c>
      <c r="K2522">
        <v>-3.22</v>
      </c>
      <c r="L2522" t="str">
        <f t="shared" si="120"/>
        <v>No</v>
      </c>
    </row>
    <row r="2523" spans="1:12" x14ac:dyDescent="0.25">
      <c r="A2523" s="1">
        <v>42128</v>
      </c>
      <c r="B2523" s="2">
        <f t="shared" si="121"/>
        <v>2015</v>
      </c>
      <c r="C2523" s="2">
        <f t="shared" si="119"/>
        <v>5</v>
      </c>
      <c r="D2523" t="s">
        <v>786</v>
      </c>
      <c r="E2523" t="s">
        <v>23</v>
      </c>
      <c r="F2523" t="s">
        <v>39</v>
      </c>
      <c r="G2523" t="s">
        <v>40</v>
      </c>
      <c r="H2523" t="s">
        <v>1881</v>
      </c>
      <c r="I2523">
        <v>41.99</v>
      </c>
      <c r="J2523">
        <v>2</v>
      </c>
      <c r="K2523">
        <v>-9.8000000000000007</v>
      </c>
      <c r="L2523" t="str">
        <f t="shared" si="120"/>
        <v>No</v>
      </c>
    </row>
    <row r="2524" spans="1:12" x14ac:dyDescent="0.25">
      <c r="A2524" s="1">
        <v>42128</v>
      </c>
      <c r="B2524" s="2">
        <f t="shared" si="121"/>
        <v>2015</v>
      </c>
      <c r="C2524" s="2">
        <f t="shared" si="119"/>
        <v>5</v>
      </c>
      <c r="D2524" t="s">
        <v>786</v>
      </c>
      <c r="E2524" t="s">
        <v>23</v>
      </c>
      <c r="F2524" t="s">
        <v>34</v>
      </c>
      <c r="G2524" t="s">
        <v>47</v>
      </c>
      <c r="H2524" t="s">
        <v>2000</v>
      </c>
      <c r="I2524">
        <v>7.58</v>
      </c>
      <c r="J2524">
        <v>1</v>
      </c>
      <c r="K2524">
        <v>2.37</v>
      </c>
      <c r="L2524" t="str">
        <f t="shared" si="120"/>
        <v>Yes</v>
      </c>
    </row>
    <row r="2525" spans="1:12" x14ac:dyDescent="0.25">
      <c r="A2525" s="1">
        <v>42128</v>
      </c>
      <c r="B2525" s="2">
        <f t="shared" si="121"/>
        <v>2015</v>
      </c>
      <c r="C2525" s="2">
        <f t="shared" si="119"/>
        <v>5</v>
      </c>
      <c r="D2525" t="s">
        <v>786</v>
      </c>
      <c r="E2525" t="s">
        <v>23</v>
      </c>
      <c r="F2525" t="s">
        <v>34</v>
      </c>
      <c r="G2525" t="s">
        <v>74</v>
      </c>
      <c r="H2525" t="s">
        <v>342</v>
      </c>
      <c r="I2525">
        <v>352.45</v>
      </c>
      <c r="J2525">
        <v>5</v>
      </c>
      <c r="K2525">
        <v>-211.47</v>
      </c>
      <c r="L2525" t="str">
        <f t="shared" si="120"/>
        <v>No</v>
      </c>
    </row>
    <row r="2526" spans="1:12" x14ac:dyDescent="0.25">
      <c r="A2526" s="1">
        <v>42128</v>
      </c>
      <c r="B2526" s="2">
        <f t="shared" si="121"/>
        <v>2015</v>
      </c>
      <c r="C2526" s="2">
        <f t="shared" si="119"/>
        <v>5</v>
      </c>
      <c r="D2526" t="s">
        <v>677</v>
      </c>
      <c r="E2526" t="s">
        <v>23</v>
      </c>
      <c r="F2526" t="s">
        <v>11</v>
      </c>
      <c r="G2526" t="s">
        <v>16</v>
      </c>
      <c r="H2526" t="s">
        <v>1336</v>
      </c>
      <c r="I2526">
        <v>23.9</v>
      </c>
      <c r="J2526">
        <v>6</v>
      </c>
      <c r="K2526">
        <v>7.77</v>
      </c>
      <c r="L2526" t="str">
        <f t="shared" si="120"/>
        <v>Yes</v>
      </c>
    </row>
    <row r="2527" spans="1:12" x14ac:dyDescent="0.25">
      <c r="A2527" s="1">
        <v>42128</v>
      </c>
      <c r="B2527" s="2">
        <f t="shared" si="121"/>
        <v>2015</v>
      </c>
      <c r="C2527" s="2">
        <f t="shared" si="119"/>
        <v>5</v>
      </c>
      <c r="D2527" t="s">
        <v>139</v>
      </c>
      <c r="E2527" t="s">
        <v>27</v>
      </c>
      <c r="F2527" t="s">
        <v>34</v>
      </c>
      <c r="G2527" t="s">
        <v>35</v>
      </c>
      <c r="H2527" t="s">
        <v>572</v>
      </c>
      <c r="I2527">
        <v>892.22</v>
      </c>
      <c r="J2527">
        <v>3</v>
      </c>
      <c r="K2527">
        <v>89.22</v>
      </c>
      <c r="L2527" t="str">
        <f t="shared" si="120"/>
        <v>Yes</v>
      </c>
    </row>
    <row r="2528" spans="1:12" x14ac:dyDescent="0.25">
      <c r="A2528" s="1">
        <v>42128</v>
      </c>
      <c r="B2528" s="2">
        <f t="shared" si="121"/>
        <v>2015</v>
      </c>
      <c r="C2528" s="2">
        <f t="shared" si="119"/>
        <v>5</v>
      </c>
      <c r="D2528" t="s">
        <v>829</v>
      </c>
      <c r="E2528" t="s">
        <v>164</v>
      </c>
      <c r="F2528" t="s">
        <v>39</v>
      </c>
      <c r="G2528" t="s">
        <v>52</v>
      </c>
      <c r="H2528" t="s">
        <v>1086</v>
      </c>
      <c r="I2528">
        <v>239.94</v>
      </c>
      <c r="J2528">
        <v>6</v>
      </c>
      <c r="K2528">
        <v>26.39</v>
      </c>
      <c r="L2528" t="str">
        <f t="shared" si="120"/>
        <v>Yes</v>
      </c>
    </row>
    <row r="2529" spans="1:12" x14ac:dyDescent="0.25">
      <c r="A2529" s="1">
        <v>42128</v>
      </c>
      <c r="B2529" s="2">
        <f t="shared" si="121"/>
        <v>2015</v>
      </c>
      <c r="C2529" s="2">
        <f t="shared" si="119"/>
        <v>5</v>
      </c>
      <c r="D2529" t="s">
        <v>829</v>
      </c>
      <c r="E2529" t="s">
        <v>164</v>
      </c>
      <c r="F2529" t="s">
        <v>11</v>
      </c>
      <c r="G2529" t="s">
        <v>24</v>
      </c>
      <c r="H2529" t="s">
        <v>2001</v>
      </c>
      <c r="I2529">
        <v>23.84</v>
      </c>
      <c r="J2529">
        <v>8</v>
      </c>
      <c r="K2529">
        <v>6.44</v>
      </c>
      <c r="L2529" t="str">
        <f t="shared" si="120"/>
        <v>Yes</v>
      </c>
    </row>
    <row r="2530" spans="1:12" x14ac:dyDescent="0.25">
      <c r="A2530" s="1">
        <v>42130</v>
      </c>
      <c r="B2530" s="2">
        <f t="shared" si="121"/>
        <v>2015</v>
      </c>
      <c r="C2530" s="2">
        <f t="shared" si="119"/>
        <v>5</v>
      </c>
      <c r="D2530" t="s">
        <v>1946</v>
      </c>
      <c r="E2530" t="s">
        <v>149</v>
      </c>
      <c r="F2530" t="s">
        <v>34</v>
      </c>
      <c r="G2530" t="s">
        <v>35</v>
      </c>
      <c r="H2530" t="s">
        <v>994</v>
      </c>
      <c r="I2530">
        <v>1522.64</v>
      </c>
      <c r="J2530">
        <v>9</v>
      </c>
      <c r="K2530">
        <v>169.18</v>
      </c>
      <c r="L2530" t="str">
        <f t="shared" si="120"/>
        <v>Yes</v>
      </c>
    </row>
    <row r="2531" spans="1:12" x14ac:dyDescent="0.25">
      <c r="A2531" s="1">
        <v>42130</v>
      </c>
      <c r="B2531" s="2">
        <f t="shared" si="121"/>
        <v>2015</v>
      </c>
      <c r="C2531" s="2">
        <f t="shared" si="119"/>
        <v>5</v>
      </c>
      <c r="D2531" t="s">
        <v>2103</v>
      </c>
      <c r="E2531" t="s">
        <v>186</v>
      </c>
      <c r="F2531" t="s">
        <v>11</v>
      </c>
      <c r="G2531" t="s">
        <v>12</v>
      </c>
      <c r="H2531" t="s">
        <v>1857</v>
      </c>
      <c r="I2531">
        <v>10.56</v>
      </c>
      <c r="J2531">
        <v>2</v>
      </c>
      <c r="K2531">
        <v>4.75</v>
      </c>
      <c r="L2531" t="str">
        <f t="shared" si="120"/>
        <v>Yes</v>
      </c>
    </row>
    <row r="2532" spans="1:12" x14ac:dyDescent="0.25">
      <c r="A2532" s="1">
        <v>42131</v>
      </c>
      <c r="B2532" s="2">
        <f t="shared" si="121"/>
        <v>2015</v>
      </c>
      <c r="C2532" s="2">
        <f t="shared" si="119"/>
        <v>5</v>
      </c>
      <c r="D2532" t="s">
        <v>959</v>
      </c>
      <c r="E2532" t="s">
        <v>245</v>
      </c>
      <c r="F2532" t="s">
        <v>34</v>
      </c>
      <c r="G2532" t="s">
        <v>47</v>
      </c>
      <c r="H2532" t="s">
        <v>1790</v>
      </c>
      <c r="I2532">
        <v>4.93</v>
      </c>
      <c r="J2532">
        <v>2</v>
      </c>
      <c r="K2532">
        <v>0.74</v>
      </c>
      <c r="L2532" t="str">
        <f t="shared" si="120"/>
        <v>Yes</v>
      </c>
    </row>
    <row r="2533" spans="1:12" x14ac:dyDescent="0.25">
      <c r="A2533" s="1">
        <v>42131</v>
      </c>
      <c r="B2533" s="2">
        <f t="shared" si="121"/>
        <v>2015</v>
      </c>
      <c r="C2533" s="2">
        <f t="shared" si="119"/>
        <v>5</v>
      </c>
      <c r="D2533" t="s">
        <v>959</v>
      </c>
      <c r="E2533" t="s">
        <v>245</v>
      </c>
      <c r="F2533" t="s">
        <v>11</v>
      </c>
      <c r="G2533" t="s">
        <v>20</v>
      </c>
      <c r="H2533" t="s">
        <v>189</v>
      </c>
      <c r="I2533">
        <v>7.23</v>
      </c>
      <c r="J2533">
        <v>5</v>
      </c>
      <c r="K2533">
        <v>-5.78</v>
      </c>
      <c r="L2533" t="str">
        <f t="shared" si="120"/>
        <v>No</v>
      </c>
    </row>
    <row r="2534" spans="1:12" x14ac:dyDescent="0.25">
      <c r="A2534" s="1">
        <v>42131</v>
      </c>
      <c r="B2534" s="2">
        <f t="shared" si="121"/>
        <v>2015</v>
      </c>
      <c r="C2534" s="2">
        <f t="shared" si="119"/>
        <v>5</v>
      </c>
      <c r="D2534" t="s">
        <v>2145</v>
      </c>
      <c r="E2534" t="s">
        <v>110</v>
      </c>
      <c r="F2534" t="s">
        <v>11</v>
      </c>
      <c r="G2534" t="s">
        <v>20</v>
      </c>
      <c r="H2534" t="s">
        <v>2146</v>
      </c>
      <c r="I2534">
        <v>19</v>
      </c>
      <c r="J2534">
        <v>5</v>
      </c>
      <c r="K2534">
        <v>8.93</v>
      </c>
      <c r="L2534" t="str">
        <f t="shared" si="120"/>
        <v>Yes</v>
      </c>
    </row>
    <row r="2535" spans="1:12" x14ac:dyDescent="0.25">
      <c r="A2535" s="1">
        <v>42131</v>
      </c>
      <c r="B2535" s="2">
        <f t="shared" si="121"/>
        <v>2015</v>
      </c>
      <c r="C2535" s="2">
        <f t="shared" si="119"/>
        <v>5</v>
      </c>
      <c r="D2535" t="s">
        <v>1172</v>
      </c>
      <c r="E2535" t="s">
        <v>23</v>
      </c>
      <c r="F2535" t="s">
        <v>39</v>
      </c>
      <c r="G2535" t="s">
        <v>52</v>
      </c>
      <c r="H2535" t="s">
        <v>1660</v>
      </c>
      <c r="I2535">
        <v>34.799999999999997</v>
      </c>
      <c r="J2535">
        <v>3</v>
      </c>
      <c r="K2535">
        <v>2.1800000000000002</v>
      </c>
      <c r="L2535" t="str">
        <f t="shared" si="120"/>
        <v>Yes</v>
      </c>
    </row>
    <row r="2536" spans="1:12" x14ac:dyDescent="0.25">
      <c r="A2536" s="1">
        <v>42131</v>
      </c>
      <c r="B2536" s="2">
        <f t="shared" si="121"/>
        <v>2015</v>
      </c>
      <c r="C2536" s="2">
        <f t="shared" si="119"/>
        <v>5</v>
      </c>
      <c r="D2536" t="s">
        <v>1172</v>
      </c>
      <c r="E2536" t="s">
        <v>23</v>
      </c>
      <c r="F2536" t="s">
        <v>11</v>
      </c>
      <c r="G2536" t="s">
        <v>18</v>
      </c>
      <c r="H2536" t="s">
        <v>179</v>
      </c>
      <c r="I2536">
        <v>38.979999999999997</v>
      </c>
      <c r="J2536">
        <v>3</v>
      </c>
      <c r="K2536">
        <v>-2.44</v>
      </c>
      <c r="L2536" t="str">
        <f t="shared" si="120"/>
        <v>No</v>
      </c>
    </row>
    <row r="2537" spans="1:12" x14ac:dyDescent="0.25">
      <c r="A2537" s="1">
        <v>42131</v>
      </c>
      <c r="B2537" s="2">
        <f t="shared" si="121"/>
        <v>2015</v>
      </c>
      <c r="C2537" s="2">
        <f t="shared" si="119"/>
        <v>5</v>
      </c>
      <c r="D2537" t="s">
        <v>490</v>
      </c>
      <c r="E2537" t="s">
        <v>245</v>
      </c>
      <c r="F2537" t="s">
        <v>34</v>
      </c>
      <c r="G2537" t="s">
        <v>47</v>
      </c>
      <c r="H2537" t="s">
        <v>1790</v>
      </c>
      <c r="I2537">
        <v>4.93</v>
      </c>
      <c r="J2537">
        <v>2</v>
      </c>
      <c r="K2537">
        <v>0.74</v>
      </c>
      <c r="L2537" t="str">
        <f t="shared" si="120"/>
        <v>Yes</v>
      </c>
    </row>
    <row r="2538" spans="1:12" x14ac:dyDescent="0.25">
      <c r="A2538" s="1">
        <v>42131</v>
      </c>
      <c r="B2538" s="2">
        <f t="shared" si="121"/>
        <v>2015</v>
      </c>
      <c r="C2538" s="2">
        <f t="shared" si="119"/>
        <v>5</v>
      </c>
      <c r="D2538" t="s">
        <v>490</v>
      </c>
      <c r="E2538" t="s">
        <v>245</v>
      </c>
      <c r="F2538" t="s">
        <v>11</v>
      </c>
      <c r="G2538" t="s">
        <v>16</v>
      </c>
      <c r="H2538" t="s">
        <v>17</v>
      </c>
      <c r="I2538">
        <v>11.78</v>
      </c>
      <c r="J2538">
        <v>3</v>
      </c>
      <c r="K2538">
        <v>4.2699999999999996</v>
      </c>
      <c r="L2538" t="str">
        <f t="shared" si="120"/>
        <v>Yes</v>
      </c>
    </row>
    <row r="2539" spans="1:12" x14ac:dyDescent="0.25">
      <c r="A2539" s="1">
        <v>42132</v>
      </c>
      <c r="B2539" s="2">
        <f t="shared" si="121"/>
        <v>2015</v>
      </c>
      <c r="C2539" s="2">
        <f t="shared" si="119"/>
        <v>5</v>
      </c>
      <c r="D2539" t="s">
        <v>443</v>
      </c>
      <c r="E2539" t="s">
        <v>10</v>
      </c>
      <c r="F2539" t="s">
        <v>11</v>
      </c>
      <c r="G2539" t="s">
        <v>18</v>
      </c>
      <c r="H2539" t="s">
        <v>927</v>
      </c>
      <c r="I2539">
        <v>33.49</v>
      </c>
      <c r="J2539">
        <v>7</v>
      </c>
      <c r="K2539">
        <v>-1.26</v>
      </c>
      <c r="L2539" t="str">
        <f t="shared" si="120"/>
        <v>No</v>
      </c>
    </row>
    <row r="2540" spans="1:12" x14ac:dyDescent="0.25">
      <c r="A2540" s="1">
        <v>42132</v>
      </c>
      <c r="B2540" s="2">
        <f t="shared" si="121"/>
        <v>2015</v>
      </c>
      <c r="C2540" s="2">
        <f t="shared" si="119"/>
        <v>5</v>
      </c>
      <c r="D2540" t="s">
        <v>443</v>
      </c>
      <c r="E2540" t="s">
        <v>10</v>
      </c>
      <c r="F2540" t="s">
        <v>11</v>
      </c>
      <c r="G2540" t="s">
        <v>200</v>
      </c>
      <c r="H2540" t="s">
        <v>1421</v>
      </c>
      <c r="I2540">
        <v>23.04</v>
      </c>
      <c r="J2540">
        <v>3</v>
      </c>
      <c r="K2540">
        <v>-4.9000000000000004</v>
      </c>
      <c r="L2540" t="str">
        <f t="shared" si="120"/>
        <v>No</v>
      </c>
    </row>
    <row r="2541" spans="1:12" x14ac:dyDescent="0.25">
      <c r="A2541" s="1">
        <v>42132</v>
      </c>
      <c r="B2541" s="2">
        <f t="shared" si="121"/>
        <v>2015</v>
      </c>
      <c r="C2541" s="2">
        <f t="shared" si="119"/>
        <v>5</v>
      </c>
      <c r="D2541" t="s">
        <v>443</v>
      </c>
      <c r="E2541" t="s">
        <v>10</v>
      </c>
      <c r="F2541" t="s">
        <v>11</v>
      </c>
      <c r="G2541" t="s">
        <v>20</v>
      </c>
      <c r="H2541" t="s">
        <v>1377</v>
      </c>
      <c r="I2541">
        <v>1.36</v>
      </c>
      <c r="J2541">
        <v>1</v>
      </c>
      <c r="K2541">
        <v>-2.1800000000000002</v>
      </c>
      <c r="L2541" t="str">
        <f t="shared" si="120"/>
        <v>No</v>
      </c>
    </row>
    <row r="2542" spans="1:12" x14ac:dyDescent="0.25">
      <c r="A2542" s="1">
        <v>42132</v>
      </c>
      <c r="B2542" s="2">
        <f t="shared" si="121"/>
        <v>2015</v>
      </c>
      <c r="C2542" s="2">
        <f t="shared" si="119"/>
        <v>5</v>
      </c>
      <c r="D2542" t="s">
        <v>443</v>
      </c>
      <c r="E2542" t="s">
        <v>10</v>
      </c>
      <c r="F2542" t="s">
        <v>34</v>
      </c>
      <c r="G2542" t="s">
        <v>47</v>
      </c>
      <c r="H2542" t="s">
        <v>1532</v>
      </c>
      <c r="I2542">
        <v>14.76</v>
      </c>
      <c r="J2542">
        <v>5</v>
      </c>
      <c r="K2542">
        <v>-11.44</v>
      </c>
      <c r="L2542" t="str">
        <f t="shared" si="120"/>
        <v>No</v>
      </c>
    </row>
    <row r="2543" spans="1:12" x14ac:dyDescent="0.25">
      <c r="A2543" s="1">
        <v>42133</v>
      </c>
      <c r="B2543" s="2">
        <f t="shared" si="121"/>
        <v>2015</v>
      </c>
      <c r="C2543" s="2">
        <f t="shared" si="119"/>
        <v>5</v>
      </c>
      <c r="D2543" t="s">
        <v>1005</v>
      </c>
      <c r="E2543" t="s">
        <v>27</v>
      </c>
      <c r="F2543" t="s">
        <v>34</v>
      </c>
      <c r="G2543" t="s">
        <v>74</v>
      </c>
      <c r="H2543" t="s">
        <v>1717</v>
      </c>
      <c r="I2543">
        <v>411.33</v>
      </c>
      <c r="J2543">
        <v>4</v>
      </c>
      <c r="K2543">
        <v>-4.84</v>
      </c>
      <c r="L2543" t="str">
        <f t="shared" si="120"/>
        <v>No</v>
      </c>
    </row>
    <row r="2544" spans="1:12" x14ac:dyDescent="0.25">
      <c r="A2544" s="1">
        <v>42133</v>
      </c>
      <c r="B2544" s="2">
        <f t="shared" si="121"/>
        <v>2015</v>
      </c>
      <c r="C2544" s="2">
        <f t="shared" si="119"/>
        <v>5</v>
      </c>
      <c r="D2544" t="s">
        <v>1005</v>
      </c>
      <c r="E2544" t="s">
        <v>27</v>
      </c>
      <c r="F2544" t="s">
        <v>11</v>
      </c>
      <c r="G2544" t="s">
        <v>20</v>
      </c>
      <c r="H2544" t="s">
        <v>2027</v>
      </c>
      <c r="I2544">
        <v>28.75</v>
      </c>
      <c r="J2544">
        <v>6</v>
      </c>
      <c r="K2544">
        <v>9.6999999999999993</v>
      </c>
      <c r="L2544" t="str">
        <f t="shared" si="120"/>
        <v>Yes</v>
      </c>
    </row>
    <row r="2545" spans="1:12" x14ac:dyDescent="0.25">
      <c r="A2545" s="1">
        <v>42133</v>
      </c>
      <c r="B2545" s="2">
        <f t="shared" si="121"/>
        <v>2015</v>
      </c>
      <c r="C2545" s="2">
        <f t="shared" si="119"/>
        <v>5</v>
      </c>
      <c r="D2545" t="s">
        <v>1005</v>
      </c>
      <c r="E2545" t="s">
        <v>27</v>
      </c>
      <c r="F2545" t="s">
        <v>34</v>
      </c>
      <c r="G2545" t="s">
        <v>74</v>
      </c>
      <c r="H2545" t="s">
        <v>1706</v>
      </c>
      <c r="I2545">
        <v>293.2</v>
      </c>
      <c r="J2545">
        <v>3</v>
      </c>
      <c r="K2545">
        <v>-20.7</v>
      </c>
      <c r="L2545" t="str">
        <f t="shared" si="120"/>
        <v>No</v>
      </c>
    </row>
    <row r="2546" spans="1:12" x14ac:dyDescent="0.25">
      <c r="A2546" s="1">
        <v>42133</v>
      </c>
      <c r="B2546" s="2">
        <f t="shared" si="121"/>
        <v>2015</v>
      </c>
      <c r="C2546" s="2">
        <f t="shared" si="119"/>
        <v>5</v>
      </c>
      <c r="D2546" t="s">
        <v>2222</v>
      </c>
      <c r="E2546" t="s">
        <v>10</v>
      </c>
      <c r="F2546" t="s">
        <v>11</v>
      </c>
      <c r="G2546" t="s">
        <v>20</v>
      </c>
      <c r="H2546" t="s">
        <v>1567</v>
      </c>
      <c r="I2546">
        <v>16.27</v>
      </c>
      <c r="J2546">
        <v>5</v>
      </c>
      <c r="K2546">
        <v>-25.22</v>
      </c>
      <c r="L2546" t="str">
        <f t="shared" si="120"/>
        <v>No</v>
      </c>
    </row>
    <row r="2547" spans="1:12" x14ac:dyDescent="0.25">
      <c r="A2547" s="1">
        <v>42133</v>
      </c>
      <c r="B2547" s="2">
        <f t="shared" si="121"/>
        <v>2015</v>
      </c>
      <c r="C2547" s="2">
        <f t="shared" si="119"/>
        <v>5</v>
      </c>
      <c r="D2547" t="s">
        <v>2222</v>
      </c>
      <c r="E2547" t="s">
        <v>10</v>
      </c>
      <c r="F2547" t="s">
        <v>11</v>
      </c>
      <c r="G2547" t="s">
        <v>200</v>
      </c>
      <c r="H2547" t="s">
        <v>1421</v>
      </c>
      <c r="I2547">
        <v>69.12</v>
      </c>
      <c r="J2547">
        <v>9</v>
      </c>
      <c r="K2547">
        <v>-14.69</v>
      </c>
      <c r="L2547" t="str">
        <f t="shared" si="120"/>
        <v>No</v>
      </c>
    </row>
    <row r="2548" spans="1:12" x14ac:dyDescent="0.25">
      <c r="A2548" s="1">
        <v>42133</v>
      </c>
      <c r="B2548" s="2">
        <f t="shared" si="121"/>
        <v>2015</v>
      </c>
      <c r="C2548" s="2">
        <f t="shared" si="119"/>
        <v>5</v>
      </c>
      <c r="D2548" t="s">
        <v>2222</v>
      </c>
      <c r="E2548" t="s">
        <v>10</v>
      </c>
      <c r="F2548" t="s">
        <v>11</v>
      </c>
      <c r="G2548" t="s">
        <v>20</v>
      </c>
      <c r="H2548" t="s">
        <v>49</v>
      </c>
      <c r="I2548">
        <v>4.47</v>
      </c>
      <c r="J2548">
        <v>3</v>
      </c>
      <c r="K2548">
        <v>-7.82</v>
      </c>
      <c r="L2548" t="str">
        <f t="shared" si="120"/>
        <v>No</v>
      </c>
    </row>
    <row r="2549" spans="1:12" x14ac:dyDescent="0.25">
      <c r="A2549" s="1">
        <v>42133</v>
      </c>
      <c r="B2549" s="2">
        <f t="shared" si="121"/>
        <v>2015</v>
      </c>
      <c r="C2549" s="2">
        <f t="shared" si="119"/>
        <v>5</v>
      </c>
      <c r="D2549" t="s">
        <v>1791</v>
      </c>
      <c r="E2549" t="s">
        <v>315</v>
      </c>
      <c r="F2549" t="s">
        <v>34</v>
      </c>
      <c r="G2549" t="s">
        <v>47</v>
      </c>
      <c r="H2549" t="s">
        <v>1404</v>
      </c>
      <c r="I2549">
        <v>6.16</v>
      </c>
      <c r="J2549">
        <v>2</v>
      </c>
      <c r="K2549">
        <v>2.96</v>
      </c>
      <c r="L2549" t="str">
        <f t="shared" si="120"/>
        <v>Yes</v>
      </c>
    </row>
    <row r="2550" spans="1:12" x14ac:dyDescent="0.25">
      <c r="A2550" s="1">
        <v>42133</v>
      </c>
      <c r="B2550" s="2">
        <f t="shared" si="121"/>
        <v>2015</v>
      </c>
      <c r="C2550" s="2">
        <f t="shared" si="119"/>
        <v>5</v>
      </c>
      <c r="D2550" t="s">
        <v>1791</v>
      </c>
      <c r="E2550" t="s">
        <v>315</v>
      </c>
      <c r="F2550" t="s">
        <v>11</v>
      </c>
      <c r="G2550" t="s">
        <v>12</v>
      </c>
      <c r="H2550" t="s">
        <v>936</v>
      </c>
      <c r="I2550">
        <v>36.840000000000003</v>
      </c>
      <c r="J2550">
        <v>3</v>
      </c>
      <c r="K2550">
        <v>17.309999999999999</v>
      </c>
      <c r="L2550" t="str">
        <f t="shared" si="120"/>
        <v>Yes</v>
      </c>
    </row>
    <row r="2551" spans="1:12" x14ac:dyDescent="0.25">
      <c r="A2551" s="1">
        <v>42133</v>
      </c>
      <c r="B2551" s="2">
        <f t="shared" si="121"/>
        <v>2015</v>
      </c>
      <c r="C2551" s="2">
        <f t="shared" si="119"/>
        <v>5</v>
      </c>
      <c r="D2551" t="s">
        <v>1826</v>
      </c>
      <c r="E2551" t="s">
        <v>55</v>
      </c>
      <c r="F2551" t="s">
        <v>34</v>
      </c>
      <c r="G2551" t="s">
        <v>47</v>
      </c>
      <c r="H2551" t="s">
        <v>2223</v>
      </c>
      <c r="I2551">
        <v>67.959999999999994</v>
      </c>
      <c r="J2551">
        <v>4</v>
      </c>
      <c r="K2551">
        <v>12.23</v>
      </c>
      <c r="L2551" t="str">
        <f t="shared" si="120"/>
        <v>Yes</v>
      </c>
    </row>
    <row r="2552" spans="1:12" x14ac:dyDescent="0.25">
      <c r="A2552" s="1">
        <v>42134</v>
      </c>
      <c r="B2552" s="2">
        <f t="shared" si="121"/>
        <v>2015</v>
      </c>
      <c r="C2552" s="2">
        <f t="shared" si="119"/>
        <v>5</v>
      </c>
      <c r="D2552" t="s">
        <v>2280</v>
      </c>
      <c r="E2552" t="s">
        <v>55</v>
      </c>
      <c r="F2552" t="s">
        <v>11</v>
      </c>
      <c r="G2552" t="s">
        <v>24</v>
      </c>
      <c r="H2552" t="s">
        <v>1006</v>
      </c>
      <c r="I2552">
        <v>46.2</v>
      </c>
      <c r="J2552">
        <v>4</v>
      </c>
      <c r="K2552">
        <v>12.94</v>
      </c>
      <c r="L2552" t="str">
        <f t="shared" si="120"/>
        <v>Yes</v>
      </c>
    </row>
    <row r="2553" spans="1:12" x14ac:dyDescent="0.25">
      <c r="A2553" s="1">
        <v>42134</v>
      </c>
      <c r="B2553" s="2">
        <f t="shared" si="121"/>
        <v>2015</v>
      </c>
      <c r="C2553" s="2">
        <f t="shared" si="119"/>
        <v>5</v>
      </c>
      <c r="D2553" t="s">
        <v>2280</v>
      </c>
      <c r="E2553" t="s">
        <v>55</v>
      </c>
      <c r="F2553" t="s">
        <v>11</v>
      </c>
      <c r="G2553" t="s">
        <v>92</v>
      </c>
      <c r="H2553" t="s">
        <v>617</v>
      </c>
      <c r="I2553">
        <v>28.84</v>
      </c>
      <c r="J2553">
        <v>2</v>
      </c>
      <c r="K2553">
        <v>9.52</v>
      </c>
      <c r="L2553" t="str">
        <f t="shared" si="120"/>
        <v>Yes</v>
      </c>
    </row>
    <row r="2554" spans="1:12" x14ac:dyDescent="0.25">
      <c r="A2554" s="1">
        <v>42134</v>
      </c>
      <c r="B2554" s="2">
        <f t="shared" si="121"/>
        <v>2015</v>
      </c>
      <c r="C2554" s="2">
        <f t="shared" si="119"/>
        <v>5</v>
      </c>
      <c r="D2554" t="s">
        <v>1502</v>
      </c>
      <c r="E2554" t="s">
        <v>59</v>
      </c>
      <c r="F2554" t="s">
        <v>11</v>
      </c>
      <c r="G2554" t="s">
        <v>18</v>
      </c>
      <c r="H2554" t="s">
        <v>1611</v>
      </c>
      <c r="I2554">
        <v>77.55</v>
      </c>
      <c r="J2554">
        <v>5</v>
      </c>
      <c r="K2554">
        <v>21.71</v>
      </c>
      <c r="L2554" t="str">
        <f t="shared" si="120"/>
        <v>Yes</v>
      </c>
    </row>
    <row r="2555" spans="1:12" x14ac:dyDescent="0.25">
      <c r="A2555" s="1">
        <v>42134</v>
      </c>
      <c r="B2555" s="2">
        <f t="shared" si="121"/>
        <v>2015</v>
      </c>
      <c r="C2555" s="2">
        <f t="shared" si="119"/>
        <v>5</v>
      </c>
      <c r="D2555" t="s">
        <v>1084</v>
      </c>
      <c r="E2555" t="s">
        <v>78</v>
      </c>
      <c r="F2555" t="s">
        <v>39</v>
      </c>
      <c r="G2555" t="s">
        <v>52</v>
      </c>
      <c r="H2555" t="s">
        <v>388</v>
      </c>
      <c r="I2555">
        <v>53.04</v>
      </c>
      <c r="J2555">
        <v>3</v>
      </c>
      <c r="K2555">
        <v>-4.6399999999999997</v>
      </c>
      <c r="L2555" t="str">
        <f t="shared" si="120"/>
        <v>No</v>
      </c>
    </row>
    <row r="2556" spans="1:12" x14ac:dyDescent="0.25">
      <c r="A2556" s="1">
        <v>42134</v>
      </c>
      <c r="B2556" s="2">
        <f t="shared" si="121"/>
        <v>2015</v>
      </c>
      <c r="C2556" s="2">
        <f t="shared" si="119"/>
        <v>5</v>
      </c>
      <c r="D2556" t="s">
        <v>1487</v>
      </c>
      <c r="E2556" t="s">
        <v>91</v>
      </c>
      <c r="F2556" t="s">
        <v>34</v>
      </c>
      <c r="G2556" t="s">
        <v>74</v>
      </c>
      <c r="H2556" t="s">
        <v>2281</v>
      </c>
      <c r="I2556">
        <v>66.290000000000006</v>
      </c>
      <c r="J2556">
        <v>1</v>
      </c>
      <c r="K2556">
        <v>-103.86</v>
      </c>
      <c r="L2556" t="str">
        <f t="shared" si="120"/>
        <v>No</v>
      </c>
    </row>
    <row r="2557" spans="1:12" x14ac:dyDescent="0.25">
      <c r="A2557" s="1">
        <v>42134</v>
      </c>
      <c r="B2557" s="2">
        <f t="shared" si="121"/>
        <v>2015</v>
      </c>
      <c r="C2557" s="2">
        <f t="shared" si="119"/>
        <v>5</v>
      </c>
      <c r="D2557" t="s">
        <v>1487</v>
      </c>
      <c r="E2557" t="s">
        <v>91</v>
      </c>
      <c r="F2557" t="s">
        <v>34</v>
      </c>
      <c r="G2557" t="s">
        <v>35</v>
      </c>
      <c r="H2557" t="s">
        <v>71</v>
      </c>
      <c r="I2557">
        <v>291.17</v>
      </c>
      <c r="J2557">
        <v>4</v>
      </c>
      <c r="K2557">
        <v>-14.56</v>
      </c>
      <c r="L2557" t="str">
        <f t="shared" si="120"/>
        <v>No</v>
      </c>
    </row>
    <row r="2558" spans="1:12" x14ac:dyDescent="0.25">
      <c r="A2558" s="1">
        <v>42134</v>
      </c>
      <c r="B2558" s="2">
        <f t="shared" si="121"/>
        <v>2015</v>
      </c>
      <c r="C2558" s="2">
        <f t="shared" si="119"/>
        <v>5</v>
      </c>
      <c r="D2558" t="s">
        <v>1042</v>
      </c>
      <c r="E2558" t="s">
        <v>78</v>
      </c>
      <c r="F2558" t="s">
        <v>39</v>
      </c>
      <c r="G2558" t="s">
        <v>52</v>
      </c>
      <c r="H2558" t="s">
        <v>1559</v>
      </c>
      <c r="I2558">
        <v>288</v>
      </c>
      <c r="J2558">
        <v>4</v>
      </c>
      <c r="K2558">
        <v>57.6</v>
      </c>
      <c r="L2558" t="str">
        <f t="shared" si="120"/>
        <v>Yes</v>
      </c>
    </row>
    <row r="2559" spans="1:12" x14ac:dyDescent="0.25">
      <c r="A2559" s="1">
        <v>42135</v>
      </c>
      <c r="B2559" s="2">
        <f t="shared" si="121"/>
        <v>2015</v>
      </c>
      <c r="C2559" s="2">
        <f t="shared" si="119"/>
        <v>5</v>
      </c>
      <c r="D2559" t="s">
        <v>583</v>
      </c>
      <c r="E2559" t="s">
        <v>245</v>
      </c>
      <c r="F2559" t="s">
        <v>34</v>
      </c>
      <c r="G2559" t="s">
        <v>35</v>
      </c>
      <c r="H2559" t="s">
        <v>235</v>
      </c>
      <c r="I2559">
        <v>207</v>
      </c>
      <c r="J2559">
        <v>3</v>
      </c>
      <c r="K2559">
        <v>25.88</v>
      </c>
      <c r="L2559" t="str">
        <f t="shared" si="120"/>
        <v>Yes</v>
      </c>
    </row>
    <row r="2560" spans="1:12" x14ac:dyDescent="0.25">
      <c r="A2560" s="1">
        <v>42135</v>
      </c>
      <c r="B2560" s="2">
        <f t="shared" si="121"/>
        <v>2015</v>
      </c>
      <c r="C2560" s="2">
        <f t="shared" si="119"/>
        <v>5</v>
      </c>
      <c r="D2560" t="s">
        <v>1055</v>
      </c>
      <c r="E2560" t="s">
        <v>123</v>
      </c>
      <c r="F2560" t="s">
        <v>11</v>
      </c>
      <c r="G2560" t="s">
        <v>92</v>
      </c>
      <c r="H2560" t="s">
        <v>2316</v>
      </c>
      <c r="I2560">
        <v>387.14</v>
      </c>
      <c r="J2560">
        <v>4</v>
      </c>
      <c r="K2560">
        <v>24.2</v>
      </c>
      <c r="L2560" t="str">
        <f t="shared" si="120"/>
        <v>Yes</v>
      </c>
    </row>
    <row r="2561" spans="1:12" x14ac:dyDescent="0.25">
      <c r="A2561" s="1">
        <v>42135</v>
      </c>
      <c r="B2561" s="2">
        <f t="shared" si="121"/>
        <v>2015</v>
      </c>
      <c r="C2561" s="2">
        <f t="shared" si="119"/>
        <v>5</v>
      </c>
      <c r="D2561" t="s">
        <v>780</v>
      </c>
      <c r="E2561" t="s">
        <v>149</v>
      </c>
      <c r="F2561" t="s">
        <v>11</v>
      </c>
      <c r="G2561" t="s">
        <v>20</v>
      </c>
      <c r="H2561" t="s">
        <v>846</v>
      </c>
      <c r="I2561">
        <v>25.34</v>
      </c>
      <c r="J2561">
        <v>6</v>
      </c>
      <c r="K2561">
        <v>8.8699999999999992</v>
      </c>
      <c r="L2561" t="str">
        <f t="shared" si="120"/>
        <v>Yes</v>
      </c>
    </row>
    <row r="2562" spans="1:12" x14ac:dyDescent="0.25">
      <c r="A2562" s="1">
        <v>42135</v>
      </c>
      <c r="B2562" s="2">
        <f t="shared" si="121"/>
        <v>2015</v>
      </c>
      <c r="C2562" s="2">
        <f t="shared" ref="C2562:C2625" si="122">MONTH(A2562)</f>
        <v>5</v>
      </c>
      <c r="D2562" t="s">
        <v>1687</v>
      </c>
      <c r="E2562" t="s">
        <v>15</v>
      </c>
      <c r="F2562" t="s">
        <v>11</v>
      </c>
      <c r="G2562" t="s">
        <v>16</v>
      </c>
      <c r="H2562" t="s">
        <v>377</v>
      </c>
      <c r="I2562">
        <v>19.82</v>
      </c>
      <c r="J2562">
        <v>6</v>
      </c>
      <c r="K2562">
        <v>6.44</v>
      </c>
      <c r="L2562" t="str">
        <f t="shared" ref="L2562:L2625" si="123">IF(K2562=0,"Break-Even",IF(K2562&gt;0,"Yes","No"))</f>
        <v>Yes</v>
      </c>
    </row>
    <row r="2563" spans="1:12" x14ac:dyDescent="0.25">
      <c r="A2563" s="1">
        <v>42135</v>
      </c>
      <c r="B2563" s="2">
        <f t="shared" si="121"/>
        <v>2015</v>
      </c>
      <c r="C2563" s="2">
        <f t="shared" si="122"/>
        <v>5</v>
      </c>
      <c r="D2563" t="s">
        <v>599</v>
      </c>
      <c r="E2563" t="s">
        <v>27</v>
      </c>
      <c r="F2563" t="s">
        <v>11</v>
      </c>
      <c r="G2563" t="s">
        <v>18</v>
      </c>
      <c r="H2563" t="s">
        <v>2317</v>
      </c>
      <c r="I2563">
        <v>62.8</v>
      </c>
      <c r="J2563">
        <v>4</v>
      </c>
      <c r="K2563">
        <v>15.7</v>
      </c>
      <c r="L2563" t="str">
        <f t="shared" si="123"/>
        <v>Yes</v>
      </c>
    </row>
    <row r="2564" spans="1:12" x14ac:dyDescent="0.25">
      <c r="A2564" s="1">
        <v>42135</v>
      </c>
      <c r="B2564" s="2">
        <f t="shared" si="121"/>
        <v>2015</v>
      </c>
      <c r="C2564" s="2">
        <f t="shared" si="122"/>
        <v>5</v>
      </c>
      <c r="D2564" t="s">
        <v>1012</v>
      </c>
      <c r="E2564" t="s">
        <v>164</v>
      </c>
      <c r="F2564" t="s">
        <v>11</v>
      </c>
      <c r="G2564" t="s">
        <v>20</v>
      </c>
      <c r="H2564" t="s">
        <v>485</v>
      </c>
      <c r="I2564">
        <v>98.35</v>
      </c>
      <c r="J2564">
        <v>3</v>
      </c>
      <c r="K2564">
        <v>35.65</v>
      </c>
      <c r="L2564" t="str">
        <f t="shared" si="123"/>
        <v>Yes</v>
      </c>
    </row>
    <row r="2565" spans="1:12" x14ac:dyDescent="0.25">
      <c r="A2565" s="1">
        <v>42135</v>
      </c>
      <c r="B2565" s="2">
        <f t="shared" si="121"/>
        <v>2015</v>
      </c>
      <c r="C2565" s="2">
        <f t="shared" si="122"/>
        <v>5</v>
      </c>
      <c r="D2565" t="s">
        <v>2318</v>
      </c>
      <c r="E2565" t="s">
        <v>78</v>
      </c>
      <c r="F2565" t="s">
        <v>11</v>
      </c>
      <c r="G2565" t="s">
        <v>20</v>
      </c>
      <c r="H2565" t="s">
        <v>310</v>
      </c>
      <c r="I2565">
        <v>7.22</v>
      </c>
      <c r="J2565">
        <v>3</v>
      </c>
      <c r="K2565">
        <v>-5.53</v>
      </c>
      <c r="L2565" t="str">
        <f t="shared" si="123"/>
        <v>No</v>
      </c>
    </row>
    <row r="2566" spans="1:12" x14ac:dyDescent="0.25">
      <c r="A2566" s="1">
        <v>42135</v>
      </c>
      <c r="B2566" s="2">
        <f t="shared" si="121"/>
        <v>2015</v>
      </c>
      <c r="C2566" s="2">
        <f t="shared" si="122"/>
        <v>5</v>
      </c>
      <c r="D2566" t="s">
        <v>2318</v>
      </c>
      <c r="E2566" t="s">
        <v>78</v>
      </c>
      <c r="F2566" t="s">
        <v>11</v>
      </c>
      <c r="G2566" t="s">
        <v>200</v>
      </c>
      <c r="H2566" t="s">
        <v>1154</v>
      </c>
      <c r="I2566">
        <v>27.2</v>
      </c>
      <c r="J2566">
        <v>4</v>
      </c>
      <c r="K2566">
        <v>2.04</v>
      </c>
      <c r="L2566" t="str">
        <f t="shared" si="123"/>
        <v>Yes</v>
      </c>
    </row>
    <row r="2567" spans="1:12" x14ac:dyDescent="0.25">
      <c r="A2567" s="1">
        <v>42136</v>
      </c>
      <c r="B2567" s="2">
        <f t="shared" si="121"/>
        <v>2015</v>
      </c>
      <c r="C2567" s="2">
        <f t="shared" si="122"/>
        <v>5</v>
      </c>
      <c r="D2567" t="s">
        <v>2380</v>
      </c>
      <c r="E2567" t="s">
        <v>27</v>
      </c>
      <c r="F2567" t="s">
        <v>34</v>
      </c>
      <c r="G2567" t="s">
        <v>47</v>
      </c>
      <c r="H2567" t="s">
        <v>1794</v>
      </c>
      <c r="I2567">
        <v>44.46</v>
      </c>
      <c r="J2567">
        <v>2</v>
      </c>
      <c r="K2567">
        <v>14.67</v>
      </c>
      <c r="L2567" t="str">
        <f t="shared" si="123"/>
        <v>Yes</v>
      </c>
    </row>
    <row r="2568" spans="1:12" x14ac:dyDescent="0.25">
      <c r="A2568" s="1">
        <v>42136</v>
      </c>
      <c r="B2568" s="2">
        <f t="shared" si="121"/>
        <v>2015</v>
      </c>
      <c r="C2568" s="2">
        <f t="shared" si="122"/>
        <v>5</v>
      </c>
      <c r="D2568" t="s">
        <v>977</v>
      </c>
      <c r="E2568" t="s">
        <v>23</v>
      </c>
      <c r="F2568" t="s">
        <v>39</v>
      </c>
      <c r="G2568" t="s">
        <v>52</v>
      </c>
      <c r="H2568" t="s">
        <v>1556</v>
      </c>
      <c r="I2568">
        <v>47.98</v>
      </c>
      <c r="J2568">
        <v>2</v>
      </c>
      <c r="K2568">
        <v>0.6</v>
      </c>
      <c r="L2568" t="str">
        <f t="shared" si="123"/>
        <v>Yes</v>
      </c>
    </row>
    <row r="2569" spans="1:12" x14ac:dyDescent="0.25">
      <c r="A2569" s="1">
        <v>42136</v>
      </c>
      <c r="B2569" s="2">
        <f t="shared" si="121"/>
        <v>2015</v>
      </c>
      <c r="C2569" s="2">
        <f t="shared" si="122"/>
        <v>5</v>
      </c>
      <c r="D2569" t="s">
        <v>977</v>
      </c>
      <c r="E2569" t="s">
        <v>23</v>
      </c>
      <c r="F2569" t="s">
        <v>11</v>
      </c>
      <c r="G2569" t="s">
        <v>20</v>
      </c>
      <c r="H2569" t="s">
        <v>1649</v>
      </c>
      <c r="I2569">
        <v>26.06</v>
      </c>
      <c r="J2569">
        <v>6</v>
      </c>
      <c r="K2569">
        <v>-19.98</v>
      </c>
      <c r="L2569" t="str">
        <f t="shared" si="123"/>
        <v>No</v>
      </c>
    </row>
    <row r="2570" spans="1:12" x14ac:dyDescent="0.25">
      <c r="A2570" s="1">
        <v>42136</v>
      </c>
      <c r="B2570" s="2">
        <f t="shared" si="121"/>
        <v>2015</v>
      </c>
      <c r="C2570" s="2">
        <f t="shared" si="122"/>
        <v>5</v>
      </c>
      <c r="D2570" t="s">
        <v>2381</v>
      </c>
      <c r="E2570" t="s">
        <v>110</v>
      </c>
      <c r="F2570" t="s">
        <v>11</v>
      </c>
      <c r="G2570" t="s">
        <v>20</v>
      </c>
      <c r="H2570" t="s">
        <v>162</v>
      </c>
      <c r="I2570">
        <v>152.80000000000001</v>
      </c>
      <c r="J2570">
        <v>5</v>
      </c>
      <c r="K2570">
        <v>76.400000000000006</v>
      </c>
      <c r="L2570" t="str">
        <f t="shared" si="123"/>
        <v>Yes</v>
      </c>
    </row>
    <row r="2571" spans="1:12" x14ac:dyDescent="0.25">
      <c r="A2571" s="1">
        <v>42136</v>
      </c>
      <c r="B2571" s="2">
        <f t="shared" si="121"/>
        <v>2015</v>
      </c>
      <c r="C2571" s="2">
        <f t="shared" si="122"/>
        <v>5</v>
      </c>
      <c r="D2571" t="s">
        <v>1273</v>
      </c>
      <c r="E2571" t="s">
        <v>10</v>
      </c>
      <c r="F2571" t="s">
        <v>11</v>
      </c>
      <c r="G2571" t="s">
        <v>24</v>
      </c>
      <c r="H2571" t="s">
        <v>1600</v>
      </c>
      <c r="I2571">
        <v>45.04</v>
      </c>
      <c r="J2571">
        <v>2</v>
      </c>
      <c r="K2571">
        <v>4.5</v>
      </c>
      <c r="L2571" t="str">
        <f t="shared" si="123"/>
        <v>Yes</v>
      </c>
    </row>
    <row r="2572" spans="1:12" x14ac:dyDescent="0.25">
      <c r="A2572" s="1">
        <v>42136</v>
      </c>
      <c r="B2572" s="2">
        <f t="shared" ref="B2572:B2635" si="124">YEAR(A2572)</f>
        <v>2015</v>
      </c>
      <c r="C2572" s="2">
        <f t="shared" si="122"/>
        <v>5</v>
      </c>
      <c r="D2572" t="s">
        <v>1436</v>
      </c>
      <c r="E2572" t="s">
        <v>149</v>
      </c>
      <c r="F2572" t="s">
        <v>11</v>
      </c>
      <c r="G2572" t="s">
        <v>20</v>
      </c>
      <c r="H2572" t="s">
        <v>662</v>
      </c>
      <c r="I2572">
        <v>232.4</v>
      </c>
      <c r="J2572">
        <v>5</v>
      </c>
      <c r="K2572">
        <v>78.44</v>
      </c>
      <c r="L2572" t="str">
        <f t="shared" si="123"/>
        <v>Yes</v>
      </c>
    </row>
    <row r="2573" spans="1:12" x14ac:dyDescent="0.25">
      <c r="A2573" s="1">
        <v>42136</v>
      </c>
      <c r="B2573" s="2">
        <f t="shared" si="124"/>
        <v>2015</v>
      </c>
      <c r="C2573" s="2">
        <f t="shared" si="122"/>
        <v>5</v>
      </c>
      <c r="D2573" t="s">
        <v>1436</v>
      </c>
      <c r="E2573" t="s">
        <v>149</v>
      </c>
      <c r="F2573" t="s">
        <v>34</v>
      </c>
      <c r="G2573" t="s">
        <v>35</v>
      </c>
      <c r="H2573" t="s">
        <v>2041</v>
      </c>
      <c r="I2573">
        <v>164.65</v>
      </c>
      <c r="J2573">
        <v>3</v>
      </c>
      <c r="K2573">
        <v>12.81</v>
      </c>
      <c r="L2573" t="str">
        <f t="shared" si="123"/>
        <v>Yes</v>
      </c>
    </row>
    <row r="2574" spans="1:12" x14ac:dyDescent="0.25">
      <c r="A2574" s="1">
        <v>42136</v>
      </c>
      <c r="B2574" s="2">
        <f t="shared" si="124"/>
        <v>2015</v>
      </c>
      <c r="C2574" s="2">
        <f t="shared" si="122"/>
        <v>5</v>
      </c>
      <c r="D2574" t="s">
        <v>1436</v>
      </c>
      <c r="E2574" t="s">
        <v>149</v>
      </c>
      <c r="F2574" t="s">
        <v>11</v>
      </c>
      <c r="G2574" t="s">
        <v>12</v>
      </c>
      <c r="H2574" t="s">
        <v>2116</v>
      </c>
      <c r="I2574">
        <v>22.68</v>
      </c>
      <c r="J2574">
        <v>2</v>
      </c>
      <c r="K2574">
        <v>11.11</v>
      </c>
      <c r="L2574" t="str">
        <f t="shared" si="123"/>
        <v>Yes</v>
      </c>
    </row>
    <row r="2575" spans="1:12" x14ac:dyDescent="0.25">
      <c r="A2575" s="1">
        <v>42136</v>
      </c>
      <c r="B2575" s="2">
        <f t="shared" si="124"/>
        <v>2015</v>
      </c>
      <c r="C2575" s="2">
        <f t="shared" si="122"/>
        <v>5</v>
      </c>
      <c r="D2575" t="s">
        <v>583</v>
      </c>
      <c r="E2575" t="s">
        <v>27</v>
      </c>
      <c r="F2575" t="s">
        <v>39</v>
      </c>
      <c r="G2575" t="s">
        <v>52</v>
      </c>
      <c r="H2575" t="s">
        <v>53</v>
      </c>
      <c r="I2575">
        <v>39</v>
      </c>
      <c r="J2575">
        <v>3</v>
      </c>
      <c r="K2575">
        <v>17.55</v>
      </c>
      <c r="L2575" t="str">
        <f t="shared" si="123"/>
        <v>Yes</v>
      </c>
    </row>
    <row r="2576" spans="1:12" x14ac:dyDescent="0.25">
      <c r="A2576" s="1">
        <v>42136</v>
      </c>
      <c r="B2576" s="2">
        <f t="shared" si="124"/>
        <v>2015</v>
      </c>
      <c r="C2576" s="2">
        <f t="shared" si="122"/>
        <v>5</v>
      </c>
      <c r="D2576" t="s">
        <v>583</v>
      </c>
      <c r="E2576" t="s">
        <v>27</v>
      </c>
      <c r="F2576" t="s">
        <v>11</v>
      </c>
      <c r="G2576" t="s">
        <v>16</v>
      </c>
      <c r="H2576" t="s">
        <v>582</v>
      </c>
      <c r="I2576">
        <v>12.6</v>
      </c>
      <c r="J2576">
        <v>4</v>
      </c>
      <c r="K2576">
        <v>6.05</v>
      </c>
      <c r="L2576" t="str">
        <f t="shared" si="123"/>
        <v>Yes</v>
      </c>
    </row>
    <row r="2577" spans="1:12" x14ac:dyDescent="0.25">
      <c r="A2577" s="1">
        <v>42136</v>
      </c>
      <c r="B2577" s="2">
        <f t="shared" si="124"/>
        <v>2015</v>
      </c>
      <c r="C2577" s="2">
        <f t="shared" si="122"/>
        <v>5</v>
      </c>
      <c r="D2577" t="s">
        <v>1260</v>
      </c>
      <c r="E2577" t="s">
        <v>120</v>
      </c>
      <c r="F2577" t="s">
        <v>34</v>
      </c>
      <c r="G2577" t="s">
        <v>35</v>
      </c>
      <c r="H2577" t="s">
        <v>265</v>
      </c>
      <c r="I2577">
        <v>97.42</v>
      </c>
      <c r="J2577">
        <v>2</v>
      </c>
      <c r="K2577">
        <v>10.96</v>
      </c>
      <c r="L2577" t="str">
        <f t="shared" si="123"/>
        <v>Yes</v>
      </c>
    </row>
    <row r="2578" spans="1:12" x14ac:dyDescent="0.25">
      <c r="A2578" s="1">
        <v>42136</v>
      </c>
      <c r="B2578" s="2">
        <f t="shared" si="124"/>
        <v>2015</v>
      </c>
      <c r="C2578" s="2">
        <f t="shared" si="122"/>
        <v>5</v>
      </c>
      <c r="D2578" t="s">
        <v>1762</v>
      </c>
      <c r="E2578" t="s">
        <v>15</v>
      </c>
      <c r="F2578" t="s">
        <v>11</v>
      </c>
      <c r="G2578" t="s">
        <v>63</v>
      </c>
      <c r="H2578" t="s">
        <v>770</v>
      </c>
      <c r="I2578">
        <v>12.22</v>
      </c>
      <c r="J2578">
        <v>2</v>
      </c>
      <c r="K2578">
        <v>4.43</v>
      </c>
      <c r="L2578" t="str">
        <f t="shared" si="123"/>
        <v>Yes</v>
      </c>
    </row>
    <row r="2579" spans="1:12" x14ac:dyDescent="0.25">
      <c r="A2579" s="1">
        <v>42137</v>
      </c>
      <c r="B2579" s="2">
        <f t="shared" si="124"/>
        <v>2015</v>
      </c>
      <c r="C2579" s="2">
        <f t="shared" si="122"/>
        <v>5</v>
      </c>
      <c r="D2579" t="s">
        <v>530</v>
      </c>
      <c r="E2579" t="s">
        <v>15</v>
      </c>
      <c r="F2579" t="s">
        <v>39</v>
      </c>
      <c r="G2579" t="s">
        <v>40</v>
      </c>
      <c r="H2579" t="s">
        <v>1580</v>
      </c>
      <c r="I2579">
        <v>222.38</v>
      </c>
      <c r="J2579">
        <v>2</v>
      </c>
      <c r="K2579">
        <v>16.68</v>
      </c>
      <c r="L2579" t="str">
        <f t="shared" si="123"/>
        <v>Yes</v>
      </c>
    </row>
    <row r="2580" spans="1:12" x14ac:dyDescent="0.25">
      <c r="A2580" s="1">
        <v>42137</v>
      </c>
      <c r="B2580" s="2">
        <f t="shared" si="124"/>
        <v>2015</v>
      </c>
      <c r="C2580" s="2">
        <f t="shared" si="122"/>
        <v>5</v>
      </c>
      <c r="D2580" t="s">
        <v>530</v>
      </c>
      <c r="E2580" t="s">
        <v>15</v>
      </c>
      <c r="F2580" t="s">
        <v>11</v>
      </c>
      <c r="G2580" t="s">
        <v>43</v>
      </c>
      <c r="H2580" t="s">
        <v>1247</v>
      </c>
      <c r="I2580">
        <v>16</v>
      </c>
      <c r="J2580">
        <v>4</v>
      </c>
      <c r="K2580">
        <v>5.6</v>
      </c>
      <c r="L2580" t="str">
        <f t="shared" si="123"/>
        <v>Yes</v>
      </c>
    </row>
    <row r="2581" spans="1:12" x14ac:dyDescent="0.25">
      <c r="A2581" s="1">
        <v>42138</v>
      </c>
      <c r="B2581" s="2">
        <f t="shared" si="124"/>
        <v>2015</v>
      </c>
      <c r="C2581" s="2">
        <f t="shared" si="122"/>
        <v>5</v>
      </c>
      <c r="D2581" t="s">
        <v>1957</v>
      </c>
      <c r="E2581" t="s">
        <v>23</v>
      </c>
      <c r="F2581" t="s">
        <v>11</v>
      </c>
      <c r="G2581" t="s">
        <v>24</v>
      </c>
      <c r="H2581" t="s">
        <v>1852</v>
      </c>
      <c r="I2581">
        <v>198.27</v>
      </c>
      <c r="J2581">
        <v>8</v>
      </c>
      <c r="K2581">
        <v>17.350000000000001</v>
      </c>
      <c r="L2581" t="str">
        <f t="shared" si="123"/>
        <v>Yes</v>
      </c>
    </row>
    <row r="2582" spans="1:12" x14ac:dyDescent="0.25">
      <c r="A2582" s="1">
        <v>42138</v>
      </c>
      <c r="B2582" s="2">
        <f t="shared" si="124"/>
        <v>2015</v>
      </c>
      <c r="C2582" s="2">
        <f t="shared" si="122"/>
        <v>5</v>
      </c>
      <c r="D2582" t="s">
        <v>1957</v>
      </c>
      <c r="E2582" t="s">
        <v>23</v>
      </c>
      <c r="F2582" t="s">
        <v>11</v>
      </c>
      <c r="G2582" t="s">
        <v>16</v>
      </c>
      <c r="H2582" t="s">
        <v>409</v>
      </c>
      <c r="I2582">
        <v>47.36</v>
      </c>
      <c r="J2582">
        <v>4</v>
      </c>
      <c r="K2582">
        <v>17.760000000000002</v>
      </c>
      <c r="L2582" t="str">
        <f t="shared" si="123"/>
        <v>Yes</v>
      </c>
    </row>
    <row r="2583" spans="1:12" x14ac:dyDescent="0.25">
      <c r="A2583" s="1">
        <v>42138</v>
      </c>
      <c r="B2583" s="2">
        <f t="shared" si="124"/>
        <v>2015</v>
      </c>
      <c r="C2583" s="2">
        <f t="shared" si="122"/>
        <v>5</v>
      </c>
      <c r="D2583" t="s">
        <v>1957</v>
      </c>
      <c r="E2583" t="s">
        <v>23</v>
      </c>
      <c r="F2583" t="s">
        <v>11</v>
      </c>
      <c r="G2583" t="s">
        <v>63</v>
      </c>
      <c r="H2583" t="s">
        <v>2072</v>
      </c>
      <c r="I2583">
        <v>200.98</v>
      </c>
      <c r="J2583">
        <v>7</v>
      </c>
      <c r="K2583">
        <v>62.81</v>
      </c>
      <c r="L2583" t="str">
        <f t="shared" si="123"/>
        <v>Yes</v>
      </c>
    </row>
    <row r="2584" spans="1:12" x14ac:dyDescent="0.25">
      <c r="A2584" s="1">
        <v>42138</v>
      </c>
      <c r="B2584" s="2">
        <f t="shared" si="124"/>
        <v>2015</v>
      </c>
      <c r="C2584" s="2">
        <f t="shared" si="122"/>
        <v>5</v>
      </c>
      <c r="D2584" t="s">
        <v>1957</v>
      </c>
      <c r="E2584" t="s">
        <v>23</v>
      </c>
      <c r="F2584" t="s">
        <v>11</v>
      </c>
      <c r="G2584" t="s">
        <v>16</v>
      </c>
      <c r="H2584" t="s">
        <v>1500</v>
      </c>
      <c r="I2584">
        <v>97.7</v>
      </c>
      <c r="J2584">
        <v>4</v>
      </c>
      <c r="K2584">
        <v>31.75</v>
      </c>
      <c r="L2584" t="str">
        <f t="shared" si="123"/>
        <v>Yes</v>
      </c>
    </row>
    <row r="2585" spans="1:12" x14ac:dyDescent="0.25">
      <c r="A2585" s="1">
        <v>42138</v>
      </c>
      <c r="B2585" s="2">
        <f t="shared" si="124"/>
        <v>2015</v>
      </c>
      <c r="C2585" s="2">
        <f t="shared" si="122"/>
        <v>5</v>
      </c>
      <c r="D2585" t="s">
        <v>1957</v>
      </c>
      <c r="E2585" t="s">
        <v>23</v>
      </c>
      <c r="F2585" t="s">
        <v>11</v>
      </c>
      <c r="G2585" t="s">
        <v>24</v>
      </c>
      <c r="H2585" t="s">
        <v>2073</v>
      </c>
      <c r="I2585">
        <v>2.7</v>
      </c>
      <c r="J2585">
        <v>1</v>
      </c>
      <c r="K2585">
        <v>0.81</v>
      </c>
      <c r="L2585" t="str">
        <f t="shared" si="123"/>
        <v>Yes</v>
      </c>
    </row>
    <row r="2586" spans="1:12" x14ac:dyDescent="0.25">
      <c r="A2586" s="1">
        <v>42138</v>
      </c>
      <c r="B2586" s="2">
        <f t="shared" si="124"/>
        <v>2015</v>
      </c>
      <c r="C2586" s="2">
        <f t="shared" si="122"/>
        <v>5</v>
      </c>
      <c r="D2586" t="s">
        <v>1957</v>
      </c>
      <c r="E2586" t="s">
        <v>23</v>
      </c>
      <c r="F2586" t="s">
        <v>11</v>
      </c>
      <c r="G2586" t="s">
        <v>20</v>
      </c>
      <c r="H2586" t="s">
        <v>88</v>
      </c>
      <c r="I2586">
        <v>18.59</v>
      </c>
      <c r="J2586">
        <v>2</v>
      </c>
      <c r="K2586">
        <v>-13.63</v>
      </c>
      <c r="L2586" t="str">
        <f t="shared" si="123"/>
        <v>No</v>
      </c>
    </row>
    <row r="2587" spans="1:12" x14ac:dyDescent="0.25">
      <c r="A2587" s="1">
        <v>42138</v>
      </c>
      <c r="B2587" s="2">
        <f t="shared" si="124"/>
        <v>2015</v>
      </c>
      <c r="C2587" s="2">
        <f t="shared" si="122"/>
        <v>5</v>
      </c>
      <c r="D2587" t="s">
        <v>1957</v>
      </c>
      <c r="E2587" t="s">
        <v>23</v>
      </c>
      <c r="F2587" t="s">
        <v>11</v>
      </c>
      <c r="G2587" t="s">
        <v>20</v>
      </c>
      <c r="H2587" t="s">
        <v>980</v>
      </c>
      <c r="I2587">
        <v>4.9000000000000004</v>
      </c>
      <c r="J2587">
        <v>3</v>
      </c>
      <c r="K2587">
        <v>-3.43</v>
      </c>
      <c r="L2587" t="str">
        <f t="shared" si="123"/>
        <v>No</v>
      </c>
    </row>
    <row r="2588" spans="1:12" x14ac:dyDescent="0.25">
      <c r="A2588" s="1">
        <v>42138</v>
      </c>
      <c r="B2588" s="2">
        <f t="shared" si="124"/>
        <v>2015</v>
      </c>
      <c r="C2588" s="2">
        <f t="shared" si="122"/>
        <v>5</v>
      </c>
      <c r="D2588" t="s">
        <v>1467</v>
      </c>
      <c r="E2588" t="s">
        <v>27</v>
      </c>
      <c r="F2588" t="s">
        <v>11</v>
      </c>
      <c r="G2588" t="s">
        <v>18</v>
      </c>
      <c r="H2588" t="s">
        <v>795</v>
      </c>
      <c r="I2588">
        <v>1117.92</v>
      </c>
      <c r="J2588">
        <v>4</v>
      </c>
      <c r="K2588">
        <v>55.9</v>
      </c>
      <c r="L2588" t="str">
        <f t="shared" si="123"/>
        <v>Yes</v>
      </c>
    </row>
    <row r="2589" spans="1:12" x14ac:dyDescent="0.25">
      <c r="A2589" s="1">
        <v>42138</v>
      </c>
      <c r="B2589" s="2">
        <f t="shared" si="124"/>
        <v>2015</v>
      </c>
      <c r="C2589" s="2">
        <f t="shared" si="122"/>
        <v>5</v>
      </c>
      <c r="D2589" t="s">
        <v>1883</v>
      </c>
      <c r="E2589" t="s">
        <v>27</v>
      </c>
      <c r="F2589" t="s">
        <v>34</v>
      </c>
      <c r="G2589" t="s">
        <v>74</v>
      </c>
      <c r="H2589" t="s">
        <v>1637</v>
      </c>
      <c r="I2589">
        <v>509.96</v>
      </c>
      <c r="J2589">
        <v>5</v>
      </c>
      <c r="K2589">
        <v>42</v>
      </c>
      <c r="L2589" t="str">
        <f t="shared" si="123"/>
        <v>Yes</v>
      </c>
    </row>
    <row r="2590" spans="1:12" x14ac:dyDescent="0.25">
      <c r="A2590" s="1">
        <v>42138</v>
      </c>
      <c r="B2590" s="2">
        <f t="shared" si="124"/>
        <v>2015</v>
      </c>
      <c r="C2590" s="2">
        <f t="shared" si="122"/>
        <v>5</v>
      </c>
      <c r="D2590" t="s">
        <v>1883</v>
      </c>
      <c r="E2590" t="s">
        <v>27</v>
      </c>
      <c r="F2590" t="s">
        <v>34</v>
      </c>
      <c r="G2590" t="s">
        <v>47</v>
      </c>
      <c r="H2590" t="s">
        <v>1083</v>
      </c>
      <c r="I2590">
        <v>122.91</v>
      </c>
      <c r="J2590">
        <v>3</v>
      </c>
      <c r="K2590">
        <v>34.409999999999997</v>
      </c>
      <c r="L2590" t="str">
        <f t="shared" si="123"/>
        <v>Yes</v>
      </c>
    </row>
    <row r="2591" spans="1:12" x14ac:dyDescent="0.25">
      <c r="A2591" s="1">
        <v>42138</v>
      </c>
      <c r="B2591" s="2">
        <f t="shared" si="124"/>
        <v>2015</v>
      </c>
      <c r="C2591" s="2">
        <f t="shared" si="122"/>
        <v>5</v>
      </c>
      <c r="D2591" t="s">
        <v>1883</v>
      </c>
      <c r="E2591" t="s">
        <v>27</v>
      </c>
      <c r="F2591" t="s">
        <v>34</v>
      </c>
      <c r="G2591" t="s">
        <v>35</v>
      </c>
      <c r="H2591" t="s">
        <v>1128</v>
      </c>
      <c r="I2591">
        <v>97.57</v>
      </c>
      <c r="J2591">
        <v>2</v>
      </c>
      <c r="K2591">
        <v>-6.1</v>
      </c>
      <c r="L2591" t="str">
        <f t="shared" si="123"/>
        <v>No</v>
      </c>
    </row>
    <row r="2592" spans="1:12" x14ac:dyDescent="0.25">
      <c r="A2592" s="1">
        <v>42138</v>
      </c>
      <c r="B2592" s="2">
        <f t="shared" si="124"/>
        <v>2015</v>
      </c>
      <c r="C2592" s="2">
        <f t="shared" si="122"/>
        <v>5</v>
      </c>
      <c r="D2592" t="s">
        <v>1883</v>
      </c>
      <c r="E2592" t="s">
        <v>27</v>
      </c>
      <c r="F2592" t="s">
        <v>34</v>
      </c>
      <c r="G2592" t="s">
        <v>35</v>
      </c>
      <c r="H2592" t="s">
        <v>274</v>
      </c>
      <c r="I2592">
        <v>722.35</v>
      </c>
      <c r="J2592">
        <v>3</v>
      </c>
      <c r="K2592">
        <v>81.260000000000005</v>
      </c>
      <c r="L2592" t="str">
        <f t="shared" si="123"/>
        <v>Yes</v>
      </c>
    </row>
    <row r="2593" spans="1:12" x14ac:dyDescent="0.25">
      <c r="A2593" s="1">
        <v>42139</v>
      </c>
      <c r="B2593" s="2">
        <f t="shared" si="124"/>
        <v>2015</v>
      </c>
      <c r="C2593" s="2">
        <f t="shared" si="122"/>
        <v>5</v>
      </c>
      <c r="D2593" t="s">
        <v>443</v>
      </c>
      <c r="E2593" t="s">
        <v>30</v>
      </c>
      <c r="F2593" t="s">
        <v>11</v>
      </c>
      <c r="G2593" t="s">
        <v>63</v>
      </c>
      <c r="H2593" t="s">
        <v>2074</v>
      </c>
      <c r="I2593">
        <v>17.940000000000001</v>
      </c>
      <c r="J2593">
        <v>3</v>
      </c>
      <c r="K2593">
        <v>8.7899999999999991</v>
      </c>
      <c r="L2593" t="str">
        <f t="shared" si="123"/>
        <v>Yes</v>
      </c>
    </row>
    <row r="2594" spans="1:12" x14ac:dyDescent="0.25">
      <c r="A2594" s="1">
        <v>42139</v>
      </c>
      <c r="B2594" s="2">
        <f t="shared" si="124"/>
        <v>2015</v>
      </c>
      <c r="C2594" s="2">
        <f t="shared" si="122"/>
        <v>5</v>
      </c>
      <c r="D2594" t="s">
        <v>1446</v>
      </c>
      <c r="E2594" t="s">
        <v>23</v>
      </c>
      <c r="F2594" t="s">
        <v>11</v>
      </c>
      <c r="G2594" t="s">
        <v>18</v>
      </c>
      <c r="H2594" t="s">
        <v>192</v>
      </c>
      <c r="I2594">
        <v>51.97</v>
      </c>
      <c r="J2594">
        <v>2</v>
      </c>
      <c r="K2594">
        <v>-10.39</v>
      </c>
      <c r="L2594" t="str">
        <f t="shared" si="123"/>
        <v>No</v>
      </c>
    </row>
    <row r="2595" spans="1:12" x14ac:dyDescent="0.25">
      <c r="A2595" s="1">
        <v>42140</v>
      </c>
      <c r="B2595" s="2">
        <f t="shared" si="124"/>
        <v>2015</v>
      </c>
      <c r="C2595" s="2">
        <f t="shared" si="122"/>
        <v>5</v>
      </c>
      <c r="D2595" t="s">
        <v>456</v>
      </c>
      <c r="E2595" t="s">
        <v>123</v>
      </c>
      <c r="F2595" t="s">
        <v>39</v>
      </c>
      <c r="G2595" t="s">
        <v>52</v>
      </c>
      <c r="H2595" t="s">
        <v>2002</v>
      </c>
      <c r="I2595">
        <v>255.97</v>
      </c>
      <c r="J2595">
        <v>4</v>
      </c>
      <c r="K2595">
        <v>32</v>
      </c>
      <c r="L2595" t="str">
        <f t="shared" si="123"/>
        <v>Yes</v>
      </c>
    </row>
    <row r="2596" spans="1:12" x14ac:dyDescent="0.25">
      <c r="A2596" s="1">
        <v>42141</v>
      </c>
      <c r="B2596" s="2">
        <f t="shared" si="124"/>
        <v>2015</v>
      </c>
      <c r="C2596" s="2">
        <f t="shared" si="122"/>
        <v>5</v>
      </c>
      <c r="D2596" t="s">
        <v>1289</v>
      </c>
      <c r="E2596" t="s">
        <v>10</v>
      </c>
      <c r="F2596" t="s">
        <v>11</v>
      </c>
      <c r="G2596" t="s">
        <v>20</v>
      </c>
      <c r="H2596" t="s">
        <v>2075</v>
      </c>
      <c r="I2596">
        <v>33.28</v>
      </c>
      <c r="J2596">
        <v>5</v>
      </c>
      <c r="K2596">
        <v>-49.92</v>
      </c>
      <c r="L2596" t="str">
        <f t="shared" si="123"/>
        <v>No</v>
      </c>
    </row>
    <row r="2597" spans="1:12" x14ac:dyDescent="0.25">
      <c r="A2597" s="1">
        <v>42141</v>
      </c>
      <c r="B2597" s="2">
        <f t="shared" si="124"/>
        <v>2015</v>
      </c>
      <c r="C2597" s="2">
        <f t="shared" si="122"/>
        <v>5</v>
      </c>
      <c r="D2597" t="s">
        <v>1289</v>
      </c>
      <c r="E2597" t="s">
        <v>10</v>
      </c>
      <c r="F2597" t="s">
        <v>11</v>
      </c>
      <c r="G2597" t="s">
        <v>12</v>
      </c>
      <c r="H2597" t="s">
        <v>2076</v>
      </c>
      <c r="I2597">
        <v>14.09</v>
      </c>
      <c r="J2597">
        <v>3</v>
      </c>
      <c r="K2597">
        <v>4.93</v>
      </c>
      <c r="L2597" t="str">
        <f t="shared" si="123"/>
        <v>Yes</v>
      </c>
    </row>
    <row r="2598" spans="1:12" x14ac:dyDescent="0.25">
      <c r="A2598" s="1">
        <v>42141</v>
      </c>
      <c r="B2598" s="2">
        <f t="shared" si="124"/>
        <v>2015</v>
      </c>
      <c r="C2598" s="2">
        <f t="shared" si="122"/>
        <v>5</v>
      </c>
      <c r="D2598" t="s">
        <v>859</v>
      </c>
      <c r="E2598" t="s">
        <v>149</v>
      </c>
      <c r="F2598" t="s">
        <v>11</v>
      </c>
      <c r="G2598" t="s">
        <v>16</v>
      </c>
      <c r="H2598" t="s">
        <v>2077</v>
      </c>
      <c r="I2598">
        <v>31.5</v>
      </c>
      <c r="J2598">
        <v>10</v>
      </c>
      <c r="K2598">
        <v>15.12</v>
      </c>
      <c r="L2598" t="str">
        <f t="shared" si="123"/>
        <v>Yes</v>
      </c>
    </row>
    <row r="2599" spans="1:12" x14ac:dyDescent="0.25">
      <c r="A2599" s="1">
        <v>42141</v>
      </c>
      <c r="B2599" s="2">
        <f t="shared" si="124"/>
        <v>2015</v>
      </c>
      <c r="C2599" s="2">
        <f t="shared" si="122"/>
        <v>5</v>
      </c>
      <c r="D2599" t="s">
        <v>859</v>
      </c>
      <c r="E2599" t="s">
        <v>149</v>
      </c>
      <c r="F2599" t="s">
        <v>11</v>
      </c>
      <c r="G2599" t="s">
        <v>200</v>
      </c>
      <c r="H2599" t="s">
        <v>1458</v>
      </c>
      <c r="I2599">
        <v>55.6</v>
      </c>
      <c r="J2599">
        <v>4</v>
      </c>
      <c r="K2599">
        <v>16.12</v>
      </c>
      <c r="L2599" t="str">
        <f t="shared" si="123"/>
        <v>Yes</v>
      </c>
    </row>
    <row r="2600" spans="1:12" x14ac:dyDescent="0.25">
      <c r="A2600" s="1">
        <v>42142</v>
      </c>
      <c r="B2600" s="2">
        <f t="shared" si="124"/>
        <v>2015</v>
      </c>
      <c r="C2600" s="2">
        <f t="shared" si="122"/>
        <v>5</v>
      </c>
      <c r="D2600" t="s">
        <v>54</v>
      </c>
      <c r="E2600" t="s">
        <v>27</v>
      </c>
      <c r="F2600" t="s">
        <v>11</v>
      </c>
      <c r="G2600" t="s">
        <v>12</v>
      </c>
      <c r="H2600" t="s">
        <v>1337</v>
      </c>
      <c r="I2600">
        <v>10.86</v>
      </c>
      <c r="J2600">
        <v>2</v>
      </c>
      <c r="K2600">
        <v>5.32</v>
      </c>
      <c r="L2600" t="str">
        <f t="shared" si="123"/>
        <v>Yes</v>
      </c>
    </row>
    <row r="2601" spans="1:12" x14ac:dyDescent="0.25">
      <c r="A2601" s="1">
        <v>42144</v>
      </c>
      <c r="B2601" s="2">
        <f t="shared" si="124"/>
        <v>2015</v>
      </c>
      <c r="C2601" s="2">
        <f t="shared" si="122"/>
        <v>5</v>
      </c>
      <c r="D2601" t="s">
        <v>1023</v>
      </c>
      <c r="E2601" t="s">
        <v>245</v>
      </c>
      <c r="F2601" t="s">
        <v>34</v>
      </c>
      <c r="G2601" t="s">
        <v>47</v>
      </c>
      <c r="H2601" t="s">
        <v>340</v>
      </c>
      <c r="I2601">
        <v>163.13999999999999</v>
      </c>
      <c r="J2601">
        <v>4</v>
      </c>
      <c r="K2601">
        <v>20.39</v>
      </c>
      <c r="L2601" t="str">
        <f t="shared" si="123"/>
        <v>Yes</v>
      </c>
    </row>
    <row r="2602" spans="1:12" x14ac:dyDescent="0.25">
      <c r="A2602" s="1">
        <v>42144</v>
      </c>
      <c r="B2602" s="2">
        <f t="shared" si="124"/>
        <v>2015</v>
      </c>
      <c r="C2602" s="2">
        <f t="shared" si="122"/>
        <v>5</v>
      </c>
      <c r="D2602" t="s">
        <v>1023</v>
      </c>
      <c r="E2602" t="s">
        <v>245</v>
      </c>
      <c r="F2602" t="s">
        <v>11</v>
      </c>
      <c r="G2602" t="s">
        <v>20</v>
      </c>
      <c r="H2602" t="s">
        <v>203</v>
      </c>
      <c r="I2602">
        <v>6.41</v>
      </c>
      <c r="J2602">
        <v>4</v>
      </c>
      <c r="K2602">
        <v>-4.91</v>
      </c>
      <c r="L2602" t="str">
        <f t="shared" si="123"/>
        <v>No</v>
      </c>
    </row>
    <row r="2603" spans="1:12" x14ac:dyDescent="0.25">
      <c r="A2603" s="1">
        <v>42145</v>
      </c>
      <c r="B2603" s="2">
        <f t="shared" si="124"/>
        <v>2015</v>
      </c>
      <c r="C2603" s="2">
        <f t="shared" si="122"/>
        <v>5</v>
      </c>
      <c r="D2603" t="s">
        <v>857</v>
      </c>
      <c r="E2603" t="s">
        <v>15</v>
      </c>
      <c r="F2603" t="s">
        <v>11</v>
      </c>
      <c r="G2603" t="s">
        <v>92</v>
      </c>
      <c r="H2603" t="s">
        <v>1349</v>
      </c>
      <c r="I2603">
        <v>20.77</v>
      </c>
      <c r="J2603">
        <v>8</v>
      </c>
      <c r="K2603">
        <v>-52.96</v>
      </c>
      <c r="L2603" t="str">
        <f t="shared" si="123"/>
        <v>No</v>
      </c>
    </row>
    <row r="2604" spans="1:12" x14ac:dyDescent="0.25">
      <c r="A2604" s="1">
        <v>42145</v>
      </c>
      <c r="B2604" s="2">
        <f t="shared" si="124"/>
        <v>2015</v>
      </c>
      <c r="C2604" s="2">
        <f t="shared" si="122"/>
        <v>5</v>
      </c>
      <c r="D2604" t="s">
        <v>989</v>
      </c>
      <c r="E2604" t="s">
        <v>164</v>
      </c>
      <c r="F2604" t="s">
        <v>11</v>
      </c>
      <c r="G2604" t="s">
        <v>20</v>
      </c>
      <c r="H2604" t="s">
        <v>431</v>
      </c>
      <c r="I2604">
        <v>26.98</v>
      </c>
      <c r="J2604">
        <v>4</v>
      </c>
      <c r="K2604">
        <v>8.77</v>
      </c>
      <c r="L2604" t="str">
        <f t="shared" si="123"/>
        <v>Yes</v>
      </c>
    </row>
    <row r="2605" spans="1:12" x14ac:dyDescent="0.25">
      <c r="A2605" s="1">
        <v>42145</v>
      </c>
      <c r="B2605" s="2">
        <f t="shared" si="124"/>
        <v>2015</v>
      </c>
      <c r="C2605" s="2">
        <f t="shared" si="122"/>
        <v>5</v>
      </c>
      <c r="D2605" t="s">
        <v>1343</v>
      </c>
      <c r="E2605" t="s">
        <v>23</v>
      </c>
      <c r="F2605" t="s">
        <v>11</v>
      </c>
      <c r="G2605" t="s">
        <v>20</v>
      </c>
      <c r="H2605" t="s">
        <v>362</v>
      </c>
      <c r="I2605">
        <v>24.59</v>
      </c>
      <c r="J2605">
        <v>2</v>
      </c>
      <c r="K2605">
        <v>-18.03</v>
      </c>
      <c r="L2605" t="str">
        <f t="shared" si="123"/>
        <v>No</v>
      </c>
    </row>
    <row r="2606" spans="1:12" x14ac:dyDescent="0.25">
      <c r="A2606" s="1">
        <v>42146</v>
      </c>
      <c r="B2606" s="2">
        <f t="shared" si="124"/>
        <v>2015</v>
      </c>
      <c r="C2606" s="2">
        <f t="shared" si="122"/>
        <v>5</v>
      </c>
      <c r="D2606" t="s">
        <v>1341</v>
      </c>
      <c r="E2606" t="s">
        <v>27</v>
      </c>
      <c r="F2606" t="s">
        <v>11</v>
      </c>
      <c r="G2606" t="s">
        <v>16</v>
      </c>
      <c r="H2606" t="s">
        <v>377</v>
      </c>
      <c r="I2606">
        <v>8.26</v>
      </c>
      <c r="J2606">
        <v>2</v>
      </c>
      <c r="K2606">
        <v>3.8</v>
      </c>
      <c r="L2606" t="str">
        <f t="shared" si="123"/>
        <v>Yes</v>
      </c>
    </row>
    <row r="2607" spans="1:12" x14ac:dyDescent="0.25">
      <c r="A2607" s="1">
        <v>42146</v>
      </c>
      <c r="B2607" s="2">
        <f t="shared" si="124"/>
        <v>2015</v>
      </c>
      <c r="C2607" s="2">
        <f t="shared" si="122"/>
        <v>5</v>
      </c>
      <c r="D2607" t="s">
        <v>1341</v>
      </c>
      <c r="E2607" t="s">
        <v>27</v>
      </c>
      <c r="F2607" t="s">
        <v>39</v>
      </c>
      <c r="G2607" t="s">
        <v>302</v>
      </c>
      <c r="H2607" t="s">
        <v>2078</v>
      </c>
      <c r="I2607">
        <v>2973.32</v>
      </c>
      <c r="J2607">
        <v>7</v>
      </c>
      <c r="K2607">
        <v>334.5</v>
      </c>
      <c r="L2607" t="str">
        <f t="shared" si="123"/>
        <v>Yes</v>
      </c>
    </row>
    <row r="2608" spans="1:12" x14ac:dyDescent="0.25">
      <c r="A2608" s="1">
        <v>42146</v>
      </c>
      <c r="B2608" s="2">
        <f t="shared" si="124"/>
        <v>2015</v>
      </c>
      <c r="C2608" s="2">
        <f t="shared" si="122"/>
        <v>5</v>
      </c>
      <c r="D2608" t="s">
        <v>1341</v>
      </c>
      <c r="E2608" t="s">
        <v>27</v>
      </c>
      <c r="F2608" t="s">
        <v>11</v>
      </c>
      <c r="G2608" t="s">
        <v>18</v>
      </c>
      <c r="H2608" t="s">
        <v>1245</v>
      </c>
      <c r="I2608">
        <v>104.79</v>
      </c>
      <c r="J2608">
        <v>7</v>
      </c>
      <c r="K2608">
        <v>29.34</v>
      </c>
      <c r="L2608" t="str">
        <f t="shared" si="123"/>
        <v>Yes</v>
      </c>
    </row>
    <row r="2609" spans="1:12" x14ac:dyDescent="0.25">
      <c r="A2609" s="1">
        <v>42146</v>
      </c>
      <c r="B2609" s="2">
        <f t="shared" si="124"/>
        <v>2015</v>
      </c>
      <c r="C2609" s="2">
        <f t="shared" si="122"/>
        <v>5</v>
      </c>
      <c r="D2609" t="s">
        <v>1341</v>
      </c>
      <c r="E2609" t="s">
        <v>27</v>
      </c>
      <c r="F2609" t="s">
        <v>39</v>
      </c>
      <c r="G2609" t="s">
        <v>40</v>
      </c>
      <c r="H2609" t="s">
        <v>173</v>
      </c>
      <c r="I2609">
        <v>775.73</v>
      </c>
      <c r="J2609">
        <v>6</v>
      </c>
      <c r="K2609">
        <v>58.18</v>
      </c>
      <c r="L2609" t="str">
        <f t="shared" si="123"/>
        <v>Yes</v>
      </c>
    </row>
    <row r="2610" spans="1:12" x14ac:dyDescent="0.25">
      <c r="A2610" s="1">
        <v>42147</v>
      </c>
      <c r="B2610" s="2">
        <f t="shared" si="124"/>
        <v>2015</v>
      </c>
      <c r="C2610" s="2">
        <f t="shared" si="122"/>
        <v>5</v>
      </c>
      <c r="D2610" t="s">
        <v>1287</v>
      </c>
      <c r="E2610" t="s">
        <v>70</v>
      </c>
      <c r="F2610" t="s">
        <v>11</v>
      </c>
      <c r="G2610" t="s">
        <v>63</v>
      </c>
      <c r="H2610" t="s">
        <v>543</v>
      </c>
      <c r="I2610">
        <v>186.69</v>
      </c>
      <c r="J2610">
        <v>3</v>
      </c>
      <c r="K2610">
        <v>87.74</v>
      </c>
      <c r="L2610" t="str">
        <f t="shared" si="123"/>
        <v>Yes</v>
      </c>
    </row>
    <row r="2611" spans="1:12" x14ac:dyDescent="0.25">
      <c r="A2611" s="1">
        <v>42147</v>
      </c>
      <c r="B2611" s="2">
        <f t="shared" si="124"/>
        <v>2015</v>
      </c>
      <c r="C2611" s="2">
        <f t="shared" si="122"/>
        <v>5</v>
      </c>
      <c r="D2611" t="s">
        <v>622</v>
      </c>
      <c r="E2611" t="s">
        <v>95</v>
      </c>
      <c r="F2611" t="s">
        <v>11</v>
      </c>
      <c r="G2611" t="s">
        <v>20</v>
      </c>
      <c r="H2611" t="s">
        <v>1565</v>
      </c>
      <c r="I2611">
        <v>19.190000000000001</v>
      </c>
      <c r="J2611">
        <v>7</v>
      </c>
      <c r="K2611">
        <v>-12.8</v>
      </c>
      <c r="L2611" t="str">
        <f t="shared" si="123"/>
        <v>No</v>
      </c>
    </row>
    <row r="2612" spans="1:12" x14ac:dyDescent="0.25">
      <c r="A2612" s="1">
        <v>42147</v>
      </c>
      <c r="B2612" s="2">
        <f t="shared" si="124"/>
        <v>2015</v>
      </c>
      <c r="C2612" s="2">
        <f t="shared" si="122"/>
        <v>5</v>
      </c>
      <c r="D2612" t="s">
        <v>622</v>
      </c>
      <c r="E2612" t="s">
        <v>95</v>
      </c>
      <c r="F2612" t="s">
        <v>11</v>
      </c>
      <c r="G2612" t="s">
        <v>92</v>
      </c>
      <c r="H2612" t="s">
        <v>1080</v>
      </c>
      <c r="I2612">
        <v>121.79</v>
      </c>
      <c r="J2612">
        <v>4</v>
      </c>
      <c r="K2612">
        <v>13.7</v>
      </c>
      <c r="L2612" t="str">
        <f t="shared" si="123"/>
        <v>Yes</v>
      </c>
    </row>
    <row r="2613" spans="1:12" x14ac:dyDescent="0.25">
      <c r="A2613" s="1">
        <v>42147</v>
      </c>
      <c r="B2613" s="2">
        <f t="shared" si="124"/>
        <v>2015</v>
      </c>
      <c r="C2613" s="2">
        <f t="shared" si="122"/>
        <v>5</v>
      </c>
      <c r="D2613" t="s">
        <v>357</v>
      </c>
      <c r="E2613" t="s">
        <v>1529</v>
      </c>
      <c r="F2613" t="s">
        <v>11</v>
      </c>
      <c r="G2613" t="s">
        <v>18</v>
      </c>
      <c r="H2613" t="s">
        <v>1847</v>
      </c>
      <c r="I2613">
        <v>51.45</v>
      </c>
      <c r="J2613">
        <v>3</v>
      </c>
      <c r="K2613">
        <v>13.89</v>
      </c>
      <c r="L2613" t="str">
        <f t="shared" si="123"/>
        <v>Yes</v>
      </c>
    </row>
    <row r="2614" spans="1:12" x14ac:dyDescent="0.25">
      <c r="A2614" s="1">
        <v>42147</v>
      </c>
      <c r="B2614" s="2">
        <f t="shared" si="124"/>
        <v>2015</v>
      </c>
      <c r="C2614" s="2">
        <f t="shared" si="122"/>
        <v>5</v>
      </c>
      <c r="D2614" t="s">
        <v>180</v>
      </c>
      <c r="E2614" t="s">
        <v>110</v>
      </c>
      <c r="F2614" t="s">
        <v>11</v>
      </c>
      <c r="G2614" t="s">
        <v>92</v>
      </c>
      <c r="H2614" t="s">
        <v>715</v>
      </c>
      <c r="I2614">
        <v>850.5</v>
      </c>
      <c r="J2614">
        <v>5</v>
      </c>
      <c r="K2614">
        <v>245.7</v>
      </c>
      <c r="L2614" t="str">
        <f t="shared" si="123"/>
        <v>Yes</v>
      </c>
    </row>
    <row r="2615" spans="1:12" x14ac:dyDescent="0.25">
      <c r="A2615" s="1">
        <v>42147</v>
      </c>
      <c r="B2615" s="2">
        <f t="shared" si="124"/>
        <v>2015</v>
      </c>
      <c r="C2615" s="2">
        <f t="shared" si="122"/>
        <v>5</v>
      </c>
      <c r="D2615" t="s">
        <v>180</v>
      </c>
      <c r="E2615" t="s">
        <v>110</v>
      </c>
      <c r="F2615" t="s">
        <v>34</v>
      </c>
      <c r="G2615" t="s">
        <v>47</v>
      </c>
      <c r="H2615" t="s">
        <v>975</v>
      </c>
      <c r="I2615">
        <v>75.33</v>
      </c>
      <c r="J2615">
        <v>9</v>
      </c>
      <c r="K2615">
        <v>19.59</v>
      </c>
      <c r="L2615" t="str">
        <f t="shared" si="123"/>
        <v>Yes</v>
      </c>
    </row>
    <row r="2616" spans="1:12" x14ac:dyDescent="0.25">
      <c r="A2616" s="1">
        <v>42148</v>
      </c>
      <c r="B2616" s="2">
        <f t="shared" si="124"/>
        <v>2015</v>
      </c>
      <c r="C2616" s="2">
        <f t="shared" si="122"/>
        <v>5</v>
      </c>
      <c r="D2616" t="s">
        <v>46</v>
      </c>
      <c r="E2616" t="s">
        <v>15</v>
      </c>
      <c r="F2616" t="s">
        <v>34</v>
      </c>
      <c r="G2616" t="s">
        <v>35</v>
      </c>
      <c r="H2616" t="s">
        <v>919</v>
      </c>
      <c r="I2616">
        <v>602.65</v>
      </c>
      <c r="J2616">
        <v>7</v>
      </c>
      <c r="K2616">
        <v>-163.58000000000001</v>
      </c>
      <c r="L2616" t="str">
        <f t="shared" si="123"/>
        <v>No</v>
      </c>
    </row>
    <row r="2617" spans="1:12" x14ac:dyDescent="0.25">
      <c r="A2617" s="1">
        <v>42148</v>
      </c>
      <c r="B2617" s="2">
        <f t="shared" si="124"/>
        <v>2015</v>
      </c>
      <c r="C2617" s="2">
        <f t="shared" si="122"/>
        <v>5</v>
      </c>
      <c r="D2617" t="s">
        <v>46</v>
      </c>
      <c r="E2617" t="s">
        <v>15</v>
      </c>
      <c r="F2617" t="s">
        <v>11</v>
      </c>
      <c r="G2617" t="s">
        <v>20</v>
      </c>
      <c r="H2617" t="s">
        <v>682</v>
      </c>
      <c r="I2617">
        <v>7.66</v>
      </c>
      <c r="J2617">
        <v>6</v>
      </c>
      <c r="K2617">
        <v>-13.02</v>
      </c>
      <c r="L2617" t="str">
        <f t="shared" si="123"/>
        <v>No</v>
      </c>
    </row>
    <row r="2618" spans="1:12" x14ac:dyDescent="0.25">
      <c r="A2618" s="1">
        <v>42149</v>
      </c>
      <c r="B2618" s="2">
        <f t="shared" si="124"/>
        <v>2015</v>
      </c>
      <c r="C2618" s="2">
        <f t="shared" si="122"/>
        <v>5</v>
      </c>
      <c r="D2618" t="s">
        <v>2079</v>
      </c>
      <c r="E2618" t="s">
        <v>278</v>
      </c>
      <c r="F2618" t="s">
        <v>11</v>
      </c>
      <c r="G2618" t="s">
        <v>92</v>
      </c>
      <c r="H2618" t="s">
        <v>2007</v>
      </c>
      <c r="I2618">
        <v>845.73</v>
      </c>
      <c r="J2618">
        <v>13</v>
      </c>
      <c r="K2618">
        <v>84.57</v>
      </c>
      <c r="L2618" t="str">
        <f t="shared" si="123"/>
        <v>Yes</v>
      </c>
    </row>
    <row r="2619" spans="1:12" x14ac:dyDescent="0.25">
      <c r="A2619" s="1">
        <v>42149</v>
      </c>
      <c r="B2619" s="2">
        <f t="shared" si="124"/>
        <v>2015</v>
      </c>
      <c r="C2619" s="2">
        <f t="shared" si="122"/>
        <v>5</v>
      </c>
      <c r="D2619" t="s">
        <v>268</v>
      </c>
      <c r="E2619" t="s">
        <v>27</v>
      </c>
      <c r="F2619" t="s">
        <v>34</v>
      </c>
      <c r="G2619" t="s">
        <v>47</v>
      </c>
      <c r="H2619" t="s">
        <v>117</v>
      </c>
      <c r="I2619">
        <v>14.73</v>
      </c>
      <c r="J2619">
        <v>3</v>
      </c>
      <c r="K2619">
        <v>4.8600000000000003</v>
      </c>
      <c r="L2619" t="str">
        <f t="shared" si="123"/>
        <v>Yes</v>
      </c>
    </row>
    <row r="2620" spans="1:12" x14ac:dyDescent="0.25">
      <c r="A2620" s="1">
        <v>42149</v>
      </c>
      <c r="B2620" s="2">
        <f t="shared" si="124"/>
        <v>2015</v>
      </c>
      <c r="C2620" s="2">
        <f t="shared" si="122"/>
        <v>5</v>
      </c>
      <c r="D2620" t="s">
        <v>180</v>
      </c>
      <c r="E2620" t="s">
        <v>1283</v>
      </c>
      <c r="F2620" t="s">
        <v>11</v>
      </c>
      <c r="G2620" t="s">
        <v>24</v>
      </c>
      <c r="H2620" t="s">
        <v>1206</v>
      </c>
      <c r="I2620">
        <v>21.24</v>
      </c>
      <c r="J2620">
        <v>3</v>
      </c>
      <c r="K2620">
        <v>8.07</v>
      </c>
      <c r="L2620" t="str">
        <f t="shared" si="123"/>
        <v>Yes</v>
      </c>
    </row>
    <row r="2621" spans="1:12" x14ac:dyDescent="0.25">
      <c r="A2621" s="1">
        <v>42149</v>
      </c>
      <c r="B2621" s="2">
        <f t="shared" si="124"/>
        <v>2015</v>
      </c>
      <c r="C2621" s="2">
        <f t="shared" si="122"/>
        <v>5</v>
      </c>
      <c r="D2621" t="s">
        <v>180</v>
      </c>
      <c r="E2621" t="s">
        <v>1283</v>
      </c>
      <c r="F2621" t="s">
        <v>11</v>
      </c>
      <c r="G2621" t="s">
        <v>20</v>
      </c>
      <c r="H2621" t="s">
        <v>1136</v>
      </c>
      <c r="I2621">
        <v>127.96</v>
      </c>
      <c r="J2621">
        <v>2</v>
      </c>
      <c r="K2621">
        <v>60.14</v>
      </c>
      <c r="L2621" t="str">
        <f t="shared" si="123"/>
        <v>Yes</v>
      </c>
    </row>
    <row r="2622" spans="1:12" x14ac:dyDescent="0.25">
      <c r="A2622" s="1">
        <v>42149</v>
      </c>
      <c r="B2622" s="2">
        <f t="shared" si="124"/>
        <v>2015</v>
      </c>
      <c r="C2622" s="2">
        <f t="shared" si="122"/>
        <v>5</v>
      </c>
      <c r="D2622" t="s">
        <v>1776</v>
      </c>
      <c r="E2622" t="s">
        <v>120</v>
      </c>
      <c r="F2622" t="s">
        <v>39</v>
      </c>
      <c r="G2622" t="s">
        <v>40</v>
      </c>
      <c r="H2622" t="s">
        <v>1807</v>
      </c>
      <c r="I2622">
        <v>467.04</v>
      </c>
      <c r="J2622">
        <v>4</v>
      </c>
      <c r="K2622">
        <v>58.38</v>
      </c>
      <c r="L2622" t="str">
        <f t="shared" si="123"/>
        <v>Yes</v>
      </c>
    </row>
    <row r="2623" spans="1:12" x14ac:dyDescent="0.25">
      <c r="A2623" s="1">
        <v>42149</v>
      </c>
      <c r="B2623" s="2">
        <f t="shared" si="124"/>
        <v>2015</v>
      </c>
      <c r="C2623" s="2">
        <f t="shared" si="122"/>
        <v>5</v>
      </c>
      <c r="D2623" t="s">
        <v>119</v>
      </c>
      <c r="E2623" t="s">
        <v>10</v>
      </c>
      <c r="F2623" t="s">
        <v>11</v>
      </c>
      <c r="G2623" t="s">
        <v>200</v>
      </c>
      <c r="H2623" t="s">
        <v>2080</v>
      </c>
      <c r="I2623">
        <v>22.37</v>
      </c>
      <c r="J2623">
        <v>2</v>
      </c>
      <c r="K2623">
        <v>1.68</v>
      </c>
      <c r="L2623" t="str">
        <f t="shared" si="123"/>
        <v>Yes</v>
      </c>
    </row>
    <row r="2624" spans="1:12" x14ac:dyDescent="0.25">
      <c r="A2624" s="1">
        <v>42149</v>
      </c>
      <c r="B2624" s="2">
        <f t="shared" si="124"/>
        <v>2015</v>
      </c>
      <c r="C2624" s="2">
        <f t="shared" si="122"/>
        <v>5</v>
      </c>
      <c r="D2624" t="s">
        <v>119</v>
      </c>
      <c r="E2624" t="s">
        <v>10</v>
      </c>
      <c r="F2624" t="s">
        <v>11</v>
      </c>
      <c r="G2624" t="s">
        <v>12</v>
      </c>
      <c r="H2624" t="s">
        <v>1179</v>
      </c>
      <c r="I2624">
        <v>32.369999999999997</v>
      </c>
      <c r="J2624">
        <v>7</v>
      </c>
      <c r="K2624">
        <v>11.73</v>
      </c>
      <c r="L2624" t="str">
        <f t="shared" si="123"/>
        <v>Yes</v>
      </c>
    </row>
    <row r="2625" spans="1:12" x14ac:dyDescent="0.25">
      <c r="A2625" s="1">
        <v>42149</v>
      </c>
      <c r="B2625" s="2">
        <f t="shared" si="124"/>
        <v>2015</v>
      </c>
      <c r="C2625" s="2">
        <f t="shared" si="122"/>
        <v>5</v>
      </c>
      <c r="D2625" t="s">
        <v>119</v>
      </c>
      <c r="E2625" t="s">
        <v>10</v>
      </c>
      <c r="F2625" t="s">
        <v>39</v>
      </c>
      <c r="G2625" t="s">
        <v>52</v>
      </c>
      <c r="H2625" t="s">
        <v>2081</v>
      </c>
      <c r="I2625">
        <v>207.98</v>
      </c>
      <c r="J2625">
        <v>2</v>
      </c>
      <c r="K2625">
        <v>36.4</v>
      </c>
      <c r="L2625" t="str">
        <f t="shared" si="123"/>
        <v>Yes</v>
      </c>
    </row>
    <row r="2626" spans="1:12" x14ac:dyDescent="0.25">
      <c r="A2626" s="1">
        <v>42150</v>
      </c>
      <c r="B2626" s="2">
        <f t="shared" si="124"/>
        <v>2015</v>
      </c>
      <c r="C2626" s="2">
        <f t="shared" ref="C2626:C2689" si="125">MONTH(A2626)</f>
        <v>5</v>
      </c>
      <c r="D2626" t="s">
        <v>530</v>
      </c>
      <c r="E2626" t="s">
        <v>245</v>
      </c>
      <c r="F2626" t="s">
        <v>11</v>
      </c>
      <c r="G2626" t="s">
        <v>12</v>
      </c>
      <c r="H2626" t="s">
        <v>1901</v>
      </c>
      <c r="I2626">
        <v>18.27</v>
      </c>
      <c r="J2626">
        <v>1</v>
      </c>
      <c r="K2626">
        <v>5.94</v>
      </c>
      <c r="L2626" t="str">
        <f t="shared" ref="L2626:L2689" si="126">IF(K2626=0,"Break-Even",IF(K2626&gt;0,"Yes","No"))</f>
        <v>Yes</v>
      </c>
    </row>
    <row r="2627" spans="1:12" x14ac:dyDescent="0.25">
      <c r="A2627" s="1">
        <v>42150</v>
      </c>
      <c r="B2627" s="2">
        <f t="shared" si="124"/>
        <v>2015</v>
      </c>
      <c r="C2627" s="2">
        <f t="shared" si="125"/>
        <v>5</v>
      </c>
      <c r="D2627" t="s">
        <v>530</v>
      </c>
      <c r="E2627" t="s">
        <v>245</v>
      </c>
      <c r="F2627" t="s">
        <v>11</v>
      </c>
      <c r="G2627" t="s">
        <v>12</v>
      </c>
      <c r="H2627" t="s">
        <v>2082</v>
      </c>
      <c r="I2627">
        <v>153.72999999999999</v>
      </c>
      <c r="J2627">
        <v>4</v>
      </c>
      <c r="K2627">
        <v>53.8</v>
      </c>
      <c r="L2627" t="str">
        <f t="shared" si="126"/>
        <v>Yes</v>
      </c>
    </row>
    <row r="2628" spans="1:12" x14ac:dyDescent="0.25">
      <c r="A2628" s="1">
        <v>42150</v>
      </c>
      <c r="B2628" s="2">
        <f t="shared" si="124"/>
        <v>2015</v>
      </c>
      <c r="C2628" s="2">
        <f t="shared" si="125"/>
        <v>5</v>
      </c>
      <c r="D2628" t="s">
        <v>530</v>
      </c>
      <c r="E2628" t="s">
        <v>245</v>
      </c>
      <c r="F2628" t="s">
        <v>11</v>
      </c>
      <c r="G2628" t="s">
        <v>63</v>
      </c>
      <c r="H2628" t="s">
        <v>770</v>
      </c>
      <c r="I2628">
        <v>12.22</v>
      </c>
      <c r="J2628">
        <v>2</v>
      </c>
      <c r="K2628">
        <v>4.43</v>
      </c>
      <c r="L2628" t="str">
        <f t="shared" si="126"/>
        <v>Yes</v>
      </c>
    </row>
    <row r="2629" spans="1:12" x14ac:dyDescent="0.25">
      <c r="A2629" s="1">
        <v>42150</v>
      </c>
      <c r="B2629" s="2">
        <f t="shared" si="124"/>
        <v>2015</v>
      </c>
      <c r="C2629" s="2">
        <f t="shared" si="125"/>
        <v>5</v>
      </c>
      <c r="D2629" t="s">
        <v>530</v>
      </c>
      <c r="E2629" t="s">
        <v>245</v>
      </c>
      <c r="F2629" t="s">
        <v>39</v>
      </c>
      <c r="G2629" t="s">
        <v>52</v>
      </c>
      <c r="H2629" t="s">
        <v>84</v>
      </c>
      <c r="I2629">
        <v>167.94</v>
      </c>
      <c r="J2629">
        <v>7</v>
      </c>
      <c r="K2629">
        <v>50.38</v>
      </c>
      <c r="L2629" t="str">
        <f t="shared" si="126"/>
        <v>Yes</v>
      </c>
    </row>
    <row r="2630" spans="1:12" x14ac:dyDescent="0.25">
      <c r="A2630" s="1">
        <v>42150</v>
      </c>
      <c r="B2630" s="2">
        <f t="shared" si="124"/>
        <v>2015</v>
      </c>
      <c r="C2630" s="2">
        <f t="shared" si="125"/>
        <v>5</v>
      </c>
      <c r="D2630" t="s">
        <v>465</v>
      </c>
      <c r="E2630" t="s">
        <v>164</v>
      </c>
      <c r="F2630" t="s">
        <v>34</v>
      </c>
      <c r="G2630" t="s">
        <v>47</v>
      </c>
      <c r="H2630" t="s">
        <v>1739</v>
      </c>
      <c r="I2630">
        <v>20.239999999999998</v>
      </c>
      <c r="J2630">
        <v>1</v>
      </c>
      <c r="K2630">
        <v>7.89</v>
      </c>
      <c r="L2630" t="str">
        <f t="shared" si="126"/>
        <v>Yes</v>
      </c>
    </row>
    <row r="2631" spans="1:12" x14ac:dyDescent="0.25">
      <c r="A2631" s="1">
        <v>42150</v>
      </c>
      <c r="B2631" s="2">
        <f t="shared" si="124"/>
        <v>2015</v>
      </c>
      <c r="C2631" s="2">
        <f t="shared" si="125"/>
        <v>5</v>
      </c>
      <c r="D2631" t="s">
        <v>820</v>
      </c>
      <c r="E2631" t="s">
        <v>10</v>
      </c>
      <c r="F2631" t="s">
        <v>34</v>
      </c>
      <c r="G2631" t="s">
        <v>35</v>
      </c>
      <c r="H2631" t="s">
        <v>231</v>
      </c>
      <c r="I2631">
        <v>105.69</v>
      </c>
      <c r="J2631">
        <v>1</v>
      </c>
      <c r="K2631">
        <v>-28.69</v>
      </c>
      <c r="L2631" t="str">
        <f t="shared" si="126"/>
        <v>No</v>
      </c>
    </row>
    <row r="2632" spans="1:12" x14ac:dyDescent="0.25">
      <c r="A2632" s="1">
        <v>42150</v>
      </c>
      <c r="B2632" s="2">
        <f t="shared" si="124"/>
        <v>2015</v>
      </c>
      <c r="C2632" s="2">
        <f t="shared" si="125"/>
        <v>5</v>
      </c>
      <c r="D2632" t="s">
        <v>820</v>
      </c>
      <c r="E2632" t="s">
        <v>10</v>
      </c>
      <c r="F2632" t="s">
        <v>39</v>
      </c>
      <c r="G2632" t="s">
        <v>302</v>
      </c>
      <c r="H2632" t="s">
        <v>1217</v>
      </c>
      <c r="I2632">
        <v>399.54</v>
      </c>
      <c r="J2632">
        <v>2</v>
      </c>
      <c r="K2632">
        <v>-79.91</v>
      </c>
      <c r="L2632" t="str">
        <f t="shared" si="126"/>
        <v>No</v>
      </c>
    </row>
    <row r="2633" spans="1:12" x14ac:dyDescent="0.25">
      <c r="A2633" s="1">
        <v>42150</v>
      </c>
      <c r="B2633" s="2">
        <f t="shared" si="124"/>
        <v>2015</v>
      </c>
      <c r="C2633" s="2">
        <f t="shared" si="125"/>
        <v>5</v>
      </c>
      <c r="D2633" t="s">
        <v>820</v>
      </c>
      <c r="E2633" t="s">
        <v>10</v>
      </c>
      <c r="F2633" t="s">
        <v>34</v>
      </c>
      <c r="G2633" t="s">
        <v>35</v>
      </c>
      <c r="H2633" t="s">
        <v>1575</v>
      </c>
      <c r="I2633">
        <v>104.93</v>
      </c>
      <c r="J2633">
        <v>5</v>
      </c>
      <c r="K2633">
        <v>-4.5</v>
      </c>
      <c r="L2633" t="str">
        <f t="shared" si="126"/>
        <v>No</v>
      </c>
    </row>
    <row r="2634" spans="1:12" x14ac:dyDescent="0.25">
      <c r="A2634" s="1">
        <v>42152</v>
      </c>
      <c r="B2634" s="2">
        <f t="shared" si="124"/>
        <v>2015</v>
      </c>
      <c r="C2634" s="2">
        <f t="shared" si="125"/>
        <v>5</v>
      </c>
      <c r="D2634" t="s">
        <v>2083</v>
      </c>
      <c r="E2634" t="s">
        <v>164</v>
      </c>
      <c r="F2634" t="s">
        <v>11</v>
      </c>
      <c r="G2634" t="s">
        <v>24</v>
      </c>
      <c r="H2634" t="s">
        <v>2084</v>
      </c>
      <c r="I2634">
        <v>6.63</v>
      </c>
      <c r="J2634">
        <v>3</v>
      </c>
      <c r="K2634">
        <v>1.79</v>
      </c>
      <c r="L2634" t="str">
        <f t="shared" si="126"/>
        <v>Yes</v>
      </c>
    </row>
    <row r="2635" spans="1:12" x14ac:dyDescent="0.25">
      <c r="A2635" s="1">
        <v>42152</v>
      </c>
      <c r="B2635" s="2">
        <f t="shared" si="124"/>
        <v>2015</v>
      </c>
      <c r="C2635" s="2">
        <f t="shared" si="125"/>
        <v>5</v>
      </c>
      <c r="D2635" t="s">
        <v>1178</v>
      </c>
      <c r="E2635" t="s">
        <v>149</v>
      </c>
      <c r="F2635" t="s">
        <v>11</v>
      </c>
      <c r="G2635" t="s">
        <v>24</v>
      </c>
      <c r="H2635" t="s">
        <v>1322</v>
      </c>
      <c r="I2635">
        <v>47.82</v>
      </c>
      <c r="J2635">
        <v>3</v>
      </c>
      <c r="K2635">
        <v>14.35</v>
      </c>
      <c r="L2635" t="str">
        <f t="shared" si="126"/>
        <v>Yes</v>
      </c>
    </row>
    <row r="2636" spans="1:12" x14ac:dyDescent="0.25">
      <c r="A2636" s="1">
        <v>42152</v>
      </c>
      <c r="B2636" s="2">
        <f t="shared" ref="B2636:B2699" si="127">YEAR(A2636)</f>
        <v>2015</v>
      </c>
      <c r="C2636" s="2">
        <f t="shared" si="125"/>
        <v>5</v>
      </c>
      <c r="D2636" t="s">
        <v>1178</v>
      </c>
      <c r="E2636" t="s">
        <v>149</v>
      </c>
      <c r="F2636" t="s">
        <v>11</v>
      </c>
      <c r="G2636" t="s">
        <v>16</v>
      </c>
      <c r="H2636" t="s">
        <v>1098</v>
      </c>
      <c r="I2636">
        <v>13.05</v>
      </c>
      <c r="J2636">
        <v>5</v>
      </c>
      <c r="K2636">
        <v>6</v>
      </c>
      <c r="L2636" t="str">
        <f t="shared" si="126"/>
        <v>Yes</v>
      </c>
    </row>
    <row r="2637" spans="1:12" x14ac:dyDescent="0.25">
      <c r="A2637" s="1">
        <v>42152</v>
      </c>
      <c r="B2637" s="2">
        <f t="shared" si="127"/>
        <v>2015</v>
      </c>
      <c r="C2637" s="2">
        <f t="shared" si="125"/>
        <v>5</v>
      </c>
      <c r="D2637" t="s">
        <v>902</v>
      </c>
      <c r="E2637" t="s">
        <v>149</v>
      </c>
      <c r="F2637" t="s">
        <v>39</v>
      </c>
      <c r="G2637" t="s">
        <v>40</v>
      </c>
      <c r="H2637" t="s">
        <v>863</v>
      </c>
      <c r="I2637">
        <v>45.99</v>
      </c>
      <c r="J2637">
        <v>1</v>
      </c>
      <c r="K2637">
        <v>13.34</v>
      </c>
      <c r="L2637" t="str">
        <f t="shared" si="126"/>
        <v>Yes</v>
      </c>
    </row>
    <row r="2638" spans="1:12" x14ac:dyDescent="0.25">
      <c r="A2638" s="1">
        <v>42152</v>
      </c>
      <c r="B2638" s="2">
        <f t="shared" si="127"/>
        <v>2015</v>
      </c>
      <c r="C2638" s="2">
        <f t="shared" si="125"/>
        <v>5</v>
      </c>
      <c r="D2638" t="s">
        <v>902</v>
      </c>
      <c r="E2638" t="s">
        <v>149</v>
      </c>
      <c r="F2638" t="s">
        <v>11</v>
      </c>
      <c r="G2638" t="s">
        <v>18</v>
      </c>
      <c r="H2638" t="s">
        <v>308</v>
      </c>
      <c r="I2638">
        <v>535.41</v>
      </c>
      <c r="J2638">
        <v>3</v>
      </c>
      <c r="K2638">
        <v>160.62</v>
      </c>
      <c r="L2638" t="str">
        <f t="shared" si="126"/>
        <v>Yes</v>
      </c>
    </row>
    <row r="2639" spans="1:12" x14ac:dyDescent="0.25">
      <c r="A2639" s="1">
        <v>42152</v>
      </c>
      <c r="B2639" s="2">
        <f t="shared" si="127"/>
        <v>2015</v>
      </c>
      <c r="C2639" s="2">
        <f t="shared" si="125"/>
        <v>5</v>
      </c>
      <c r="D2639" t="s">
        <v>902</v>
      </c>
      <c r="E2639" t="s">
        <v>149</v>
      </c>
      <c r="F2639" t="s">
        <v>11</v>
      </c>
      <c r="G2639" t="s">
        <v>20</v>
      </c>
      <c r="H2639" t="s">
        <v>113</v>
      </c>
      <c r="I2639">
        <v>6.1</v>
      </c>
      <c r="J2639">
        <v>2</v>
      </c>
      <c r="K2639">
        <v>2.06</v>
      </c>
      <c r="L2639" t="str">
        <f t="shared" si="126"/>
        <v>Yes</v>
      </c>
    </row>
    <row r="2640" spans="1:12" x14ac:dyDescent="0.25">
      <c r="A2640" s="1">
        <v>42152</v>
      </c>
      <c r="B2640" s="2">
        <f t="shared" si="127"/>
        <v>2015</v>
      </c>
      <c r="C2640" s="2">
        <f t="shared" si="125"/>
        <v>5</v>
      </c>
      <c r="D2640" t="s">
        <v>902</v>
      </c>
      <c r="E2640" t="s">
        <v>149</v>
      </c>
      <c r="F2640" t="s">
        <v>11</v>
      </c>
      <c r="G2640" t="s">
        <v>12</v>
      </c>
      <c r="H2640" t="s">
        <v>2085</v>
      </c>
      <c r="I2640">
        <v>45.36</v>
      </c>
      <c r="J2640">
        <v>7</v>
      </c>
      <c r="K2640">
        <v>21.77</v>
      </c>
      <c r="L2640" t="str">
        <f t="shared" si="126"/>
        <v>Yes</v>
      </c>
    </row>
    <row r="2641" spans="1:12" x14ac:dyDescent="0.25">
      <c r="A2641" s="1">
        <v>42152</v>
      </c>
      <c r="B2641" s="2">
        <f t="shared" si="127"/>
        <v>2015</v>
      </c>
      <c r="C2641" s="2">
        <f t="shared" si="125"/>
        <v>5</v>
      </c>
      <c r="D2641" t="s">
        <v>1077</v>
      </c>
      <c r="E2641" t="s">
        <v>613</v>
      </c>
      <c r="F2641" t="s">
        <v>11</v>
      </c>
      <c r="G2641" t="s">
        <v>18</v>
      </c>
      <c r="H2641" t="s">
        <v>179</v>
      </c>
      <c r="I2641">
        <v>16.239999999999998</v>
      </c>
      <c r="J2641">
        <v>1</v>
      </c>
      <c r="K2641">
        <v>2.44</v>
      </c>
      <c r="L2641" t="str">
        <f t="shared" si="126"/>
        <v>Yes</v>
      </c>
    </row>
    <row r="2642" spans="1:12" x14ac:dyDescent="0.25">
      <c r="A2642" s="1">
        <v>42152</v>
      </c>
      <c r="B2642" s="2">
        <f t="shared" si="127"/>
        <v>2015</v>
      </c>
      <c r="C2642" s="2">
        <f t="shared" si="125"/>
        <v>5</v>
      </c>
      <c r="D2642" t="s">
        <v>1077</v>
      </c>
      <c r="E2642" t="s">
        <v>613</v>
      </c>
      <c r="F2642" t="s">
        <v>11</v>
      </c>
      <c r="G2642" t="s">
        <v>18</v>
      </c>
      <c r="H2642" t="s">
        <v>1611</v>
      </c>
      <c r="I2642">
        <v>77.55</v>
      </c>
      <c r="J2642">
        <v>5</v>
      </c>
      <c r="K2642">
        <v>21.71</v>
      </c>
      <c r="L2642" t="str">
        <f t="shared" si="126"/>
        <v>Yes</v>
      </c>
    </row>
    <row r="2643" spans="1:12" x14ac:dyDescent="0.25">
      <c r="A2643" s="1">
        <v>42153</v>
      </c>
      <c r="B2643" s="2">
        <f t="shared" si="127"/>
        <v>2015</v>
      </c>
      <c r="C2643" s="2">
        <f t="shared" si="125"/>
        <v>5</v>
      </c>
      <c r="D2643" t="s">
        <v>1004</v>
      </c>
      <c r="E2643" t="s">
        <v>164</v>
      </c>
      <c r="F2643" t="s">
        <v>11</v>
      </c>
      <c r="G2643" t="s">
        <v>12</v>
      </c>
      <c r="H2643" t="s">
        <v>2086</v>
      </c>
      <c r="I2643">
        <v>32.4</v>
      </c>
      <c r="J2643">
        <v>5</v>
      </c>
      <c r="K2643">
        <v>15.55</v>
      </c>
      <c r="L2643" t="str">
        <f t="shared" si="126"/>
        <v>Yes</v>
      </c>
    </row>
    <row r="2644" spans="1:12" x14ac:dyDescent="0.25">
      <c r="A2644" s="1">
        <v>42153</v>
      </c>
      <c r="B2644" s="2">
        <f t="shared" si="127"/>
        <v>2015</v>
      </c>
      <c r="C2644" s="2">
        <f t="shared" si="125"/>
        <v>5</v>
      </c>
      <c r="D2644" t="s">
        <v>1004</v>
      </c>
      <c r="E2644" t="s">
        <v>164</v>
      </c>
      <c r="F2644" t="s">
        <v>11</v>
      </c>
      <c r="G2644" t="s">
        <v>18</v>
      </c>
      <c r="H2644" t="s">
        <v>1757</v>
      </c>
      <c r="I2644">
        <v>540.57000000000005</v>
      </c>
      <c r="J2644">
        <v>3</v>
      </c>
      <c r="K2644">
        <v>140.55000000000001</v>
      </c>
      <c r="L2644" t="str">
        <f t="shared" si="126"/>
        <v>Yes</v>
      </c>
    </row>
    <row r="2645" spans="1:12" x14ac:dyDescent="0.25">
      <c r="A2645" s="1">
        <v>42153</v>
      </c>
      <c r="B2645" s="2">
        <f t="shared" si="127"/>
        <v>2015</v>
      </c>
      <c r="C2645" s="2">
        <f t="shared" si="125"/>
        <v>5</v>
      </c>
      <c r="D2645" t="s">
        <v>1004</v>
      </c>
      <c r="E2645" t="s">
        <v>164</v>
      </c>
      <c r="F2645" t="s">
        <v>11</v>
      </c>
      <c r="G2645" t="s">
        <v>20</v>
      </c>
      <c r="H2645" t="s">
        <v>847</v>
      </c>
      <c r="I2645">
        <v>167.76</v>
      </c>
      <c r="J2645">
        <v>5</v>
      </c>
      <c r="K2645">
        <v>62.91</v>
      </c>
      <c r="L2645" t="str">
        <f t="shared" si="126"/>
        <v>Yes</v>
      </c>
    </row>
    <row r="2646" spans="1:12" x14ac:dyDescent="0.25">
      <c r="A2646" s="1">
        <v>42153</v>
      </c>
      <c r="B2646" s="2">
        <f t="shared" si="127"/>
        <v>2015</v>
      </c>
      <c r="C2646" s="2">
        <f t="shared" si="125"/>
        <v>5</v>
      </c>
      <c r="D2646" t="s">
        <v>1214</v>
      </c>
      <c r="E2646" t="s">
        <v>78</v>
      </c>
      <c r="F2646" t="s">
        <v>34</v>
      </c>
      <c r="G2646" t="s">
        <v>47</v>
      </c>
      <c r="H2646" t="s">
        <v>2087</v>
      </c>
      <c r="I2646">
        <v>41.57</v>
      </c>
      <c r="J2646">
        <v>4</v>
      </c>
      <c r="K2646">
        <v>-4.16</v>
      </c>
      <c r="L2646" t="str">
        <f t="shared" si="126"/>
        <v>No</v>
      </c>
    </row>
    <row r="2647" spans="1:12" x14ac:dyDescent="0.25">
      <c r="A2647" s="1">
        <v>42153</v>
      </c>
      <c r="B2647" s="2">
        <f t="shared" si="127"/>
        <v>2015</v>
      </c>
      <c r="C2647" s="2">
        <f t="shared" si="125"/>
        <v>5</v>
      </c>
      <c r="D2647" t="s">
        <v>1214</v>
      </c>
      <c r="E2647" t="s">
        <v>78</v>
      </c>
      <c r="F2647" t="s">
        <v>34</v>
      </c>
      <c r="G2647" t="s">
        <v>35</v>
      </c>
      <c r="H2647" t="s">
        <v>231</v>
      </c>
      <c r="I2647">
        <v>317.06</v>
      </c>
      <c r="J2647">
        <v>3</v>
      </c>
      <c r="K2647">
        <v>-86.06</v>
      </c>
      <c r="L2647" t="str">
        <f t="shared" si="126"/>
        <v>No</v>
      </c>
    </row>
    <row r="2648" spans="1:12" x14ac:dyDescent="0.25">
      <c r="A2648" s="1">
        <v>42153</v>
      </c>
      <c r="B2648" s="2">
        <f t="shared" si="127"/>
        <v>2015</v>
      </c>
      <c r="C2648" s="2">
        <f t="shared" si="125"/>
        <v>5</v>
      </c>
      <c r="D2648" t="s">
        <v>1214</v>
      </c>
      <c r="E2648" t="s">
        <v>78</v>
      </c>
      <c r="F2648" t="s">
        <v>11</v>
      </c>
      <c r="G2648" t="s">
        <v>43</v>
      </c>
      <c r="H2648" t="s">
        <v>1246</v>
      </c>
      <c r="I2648">
        <v>8.0399999999999991</v>
      </c>
      <c r="J2648">
        <v>5</v>
      </c>
      <c r="K2648">
        <v>2.91</v>
      </c>
      <c r="L2648" t="str">
        <f t="shared" si="126"/>
        <v>Yes</v>
      </c>
    </row>
    <row r="2649" spans="1:12" x14ac:dyDescent="0.25">
      <c r="A2649" s="1">
        <v>42153</v>
      </c>
      <c r="B2649" s="2">
        <f t="shared" si="127"/>
        <v>2015</v>
      </c>
      <c r="C2649" s="2">
        <f t="shared" si="125"/>
        <v>5</v>
      </c>
      <c r="D2649" t="s">
        <v>1178</v>
      </c>
      <c r="E2649" t="s">
        <v>129</v>
      </c>
      <c r="F2649" t="s">
        <v>11</v>
      </c>
      <c r="G2649" t="s">
        <v>16</v>
      </c>
      <c r="H2649" t="s">
        <v>377</v>
      </c>
      <c r="I2649">
        <v>12.39</v>
      </c>
      <c r="J2649">
        <v>3</v>
      </c>
      <c r="K2649">
        <v>5.7</v>
      </c>
      <c r="L2649" t="str">
        <f t="shared" si="126"/>
        <v>Yes</v>
      </c>
    </row>
    <row r="2650" spans="1:12" x14ac:dyDescent="0.25">
      <c r="A2650" s="1">
        <v>42153</v>
      </c>
      <c r="B2650" s="2">
        <f t="shared" si="127"/>
        <v>2015</v>
      </c>
      <c r="C2650" s="2">
        <f t="shared" si="125"/>
        <v>5</v>
      </c>
      <c r="D2650" t="s">
        <v>1793</v>
      </c>
      <c r="E2650" t="s">
        <v>78</v>
      </c>
      <c r="F2650" t="s">
        <v>11</v>
      </c>
      <c r="G2650" t="s">
        <v>12</v>
      </c>
      <c r="H2650" t="s">
        <v>625</v>
      </c>
      <c r="I2650">
        <v>85.06</v>
      </c>
      <c r="J2650">
        <v>3</v>
      </c>
      <c r="K2650">
        <v>28.71</v>
      </c>
      <c r="L2650" t="str">
        <f t="shared" si="126"/>
        <v>Yes</v>
      </c>
    </row>
    <row r="2651" spans="1:12" x14ac:dyDescent="0.25">
      <c r="A2651" s="1">
        <v>42154</v>
      </c>
      <c r="B2651" s="2">
        <f t="shared" si="127"/>
        <v>2015</v>
      </c>
      <c r="C2651" s="2">
        <f t="shared" si="125"/>
        <v>5</v>
      </c>
      <c r="D2651" t="s">
        <v>2088</v>
      </c>
      <c r="E2651" t="s">
        <v>149</v>
      </c>
      <c r="F2651" t="s">
        <v>39</v>
      </c>
      <c r="G2651" t="s">
        <v>40</v>
      </c>
      <c r="H2651" t="s">
        <v>2089</v>
      </c>
      <c r="I2651">
        <v>239.97</v>
      </c>
      <c r="J2651">
        <v>3</v>
      </c>
      <c r="K2651">
        <v>2.4</v>
      </c>
      <c r="L2651" t="str">
        <f t="shared" si="126"/>
        <v>Yes</v>
      </c>
    </row>
    <row r="2652" spans="1:12" x14ac:dyDescent="0.25">
      <c r="A2652" s="1">
        <v>42154</v>
      </c>
      <c r="B2652" s="2">
        <f t="shared" si="127"/>
        <v>2015</v>
      </c>
      <c r="C2652" s="2">
        <f t="shared" si="125"/>
        <v>5</v>
      </c>
      <c r="D2652" t="s">
        <v>2088</v>
      </c>
      <c r="E2652" t="s">
        <v>149</v>
      </c>
      <c r="F2652" t="s">
        <v>11</v>
      </c>
      <c r="G2652" t="s">
        <v>92</v>
      </c>
      <c r="H2652" t="s">
        <v>2090</v>
      </c>
      <c r="I2652">
        <v>160.32</v>
      </c>
      <c r="J2652">
        <v>2</v>
      </c>
      <c r="K2652">
        <v>44.89</v>
      </c>
      <c r="L2652" t="str">
        <f t="shared" si="126"/>
        <v>Yes</v>
      </c>
    </row>
    <row r="2653" spans="1:12" x14ac:dyDescent="0.25">
      <c r="A2653" s="1">
        <v>42154</v>
      </c>
      <c r="B2653" s="2">
        <f t="shared" si="127"/>
        <v>2015</v>
      </c>
      <c r="C2653" s="2">
        <f t="shared" si="125"/>
        <v>5</v>
      </c>
      <c r="D2653" t="s">
        <v>2088</v>
      </c>
      <c r="E2653" t="s">
        <v>149</v>
      </c>
      <c r="F2653" t="s">
        <v>39</v>
      </c>
      <c r="G2653" t="s">
        <v>40</v>
      </c>
      <c r="H2653" t="s">
        <v>1953</v>
      </c>
      <c r="I2653">
        <v>128.85</v>
      </c>
      <c r="J2653">
        <v>3</v>
      </c>
      <c r="K2653">
        <v>3.87</v>
      </c>
      <c r="L2653" t="str">
        <f t="shared" si="126"/>
        <v>Yes</v>
      </c>
    </row>
    <row r="2654" spans="1:12" x14ac:dyDescent="0.25">
      <c r="A2654" s="1">
        <v>42154</v>
      </c>
      <c r="B2654" s="2">
        <f t="shared" si="127"/>
        <v>2015</v>
      </c>
      <c r="C2654" s="2">
        <f t="shared" si="125"/>
        <v>5</v>
      </c>
      <c r="D2654" t="s">
        <v>2091</v>
      </c>
      <c r="E2654" t="s">
        <v>55</v>
      </c>
      <c r="F2654" t="s">
        <v>39</v>
      </c>
      <c r="G2654" t="s">
        <v>52</v>
      </c>
      <c r="H2654" t="s">
        <v>1874</v>
      </c>
      <c r="I2654">
        <v>151.96</v>
      </c>
      <c r="J2654">
        <v>4</v>
      </c>
      <c r="K2654">
        <v>36.47</v>
      </c>
      <c r="L2654" t="str">
        <f t="shared" si="126"/>
        <v>Yes</v>
      </c>
    </row>
    <row r="2655" spans="1:12" x14ac:dyDescent="0.25">
      <c r="A2655" s="1">
        <v>42155</v>
      </c>
      <c r="B2655" s="2">
        <f t="shared" si="127"/>
        <v>2015</v>
      </c>
      <c r="C2655" s="2">
        <f t="shared" si="125"/>
        <v>5</v>
      </c>
      <c r="D2655" t="s">
        <v>536</v>
      </c>
      <c r="E2655" t="s">
        <v>27</v>
      </c>
      <c r="F2655" t="s">
        <v>11</v>
      </c>
      <c r="G2655" t="s">
        <v>12</v>
      </c>
      <c r="H2655" t="s">
        <v>1978</v>
      </c>
      <c r="I2655">
        <v>58.38</v>
      </c>
      <c r="J2655">
        <v>7</v>
      </c>
      <c r="K2655">
        <v>26.27</v>
      </c>
      <c r="L2655" t="str">
        <f t="shared" si="126"/>
        <v>Yes</v>
      </c>
    </row>
    <row r="2656" spans="1:12" x14ac:dyDescent="0.25">
      <c r="A2656" s="1">
        <v>42155</v>
      </c>
      <c r="B2656" s="2">
        <f t="shared" si="127"/>
        <v>2015</v>
      </c>
      <c r="C2656" s="2">
        <f t="shared" si="125"/>
        <v>5</v>
      </c>
      <c r="D2656" t="s">
        <v>536</v>
      </c>
      <c r="E2656" t="s">
        <v>27</v>
      </c>
      <c r="F2656" t="s">
        <v>11</v>
      </c>
      <c r="G2656" t="s">
        <v>12</v>
      </c>
      <c r="H2656" t="s">
        <v>1967</v>
      </c>
      <c r="I2656">
        <v>105.52</v>
      </c>
      <c r="J2656">
        <v>4</v>
      </c>
      <c r="K2656">
        <v>48.54</v>
      </c>
      <c r="L2656" t="str">
        <f t="shared" si="126"/>
        <v>Yes</v>
      </c>
    </row>
    <row r="2657" spans="1:12" x14ac:dyDescent="0.25">
      <c r="A2657" s="1">
        <v>42155</v>
      </c>
      <c r="B2657" s="2">
        <f t="shared" si="127"/>
        <v>2015</v>
      </c>
      <c r="C2657" s="2">
        <f t="shared" si="125"/>
        <v>5</v>
      </c>
      <c r="D2657" t="s">
        <v>536</v>
      </c>
      <c r="E2657" t="s">
        <v>27</v>
      </c>
      <c r="F2657" t="s">
        <v>11</v>
      </c>
      <c r="G2657" t="s">
        <v>18</v>
      </c>
      <c r="H2657" t="s">
        <v>2092</v>
      </c>
      <c r="I2657">
        <v>80.88</v>
      </c>
      <c r="J2657">
        <v>6</v>
      </c>
      <c r="K2657">
        <v>21.03</v>
      </c>
      <c r="L2657" t="str">
        <f t="shared" si="126"/>
        <v>Yes</v>
      </c>
    </row>
    <row r="2658" spans="1:12" x14ac:dyDescent="0.25">
      <c r="A2658" s="1">
        <v>42155</v>
      </c>
      <c r="B2658" s="2">
        <f t="shared" si="127"/>
        <v>2015</v>
      </c>
      <c r="C2658" s="2">
        <f t="shared" si="125"/>
        <v>5</v>
      </c>
      <c r="D2658" t="s">
        <v>343</v>
      </c>
      <c r="E2658" t="s">
        <v>613</v>
      </c>
      <c r="F2658" t="s">
        <v>34</v>
      </c>
      <c r="G2658" t="s">
        <v>47</v>
      </c>
      <c r="H2658" t="s">
        <v>761</v>
      </c>
      <c r="I2658">
        <v>22.2</v>
      </c>
      <c r="J2658">
        <v>6</v>
      </c>
      <c r="K2658">
        <v>9.1</v>
      </c>
      <c r="L2658" t="str">
        <f t="shared" si="126"/>
        <v>Yes</v>
      </c>
    </row>
    <row r="2659" spans="1:12" x14ac:dyDescent="0.25">
      <c r="A2659" s="1">
        <v>42155</v>
      </c>
      <c r="B2659" s="2">
        <f t="shared" si="127"/>
        <v>2015</v>
      </c>
      <c r="C2659" s="2">
        <f t="shared" si="125"/>
        <v>5</v>
      </c>
      <c r="D2659" t="s">
        <v>217</v>
      </c>
      <c r="E2659" t="s">
        <v>296</v>
      </c>
      <c r="F2659" t="s">
        <v>34</v>
      </c>
      <c r="G2659" t="s">
        <v>74</v>
      </c>
      <c r="H2659" t="s">
        <v>2093</v>
      </c>
      <c r="I2659">
        <v>1406.86</v>
      </c>
      <c r="J2659">
        <v>7</v>
      </c>
      <c r="K2659">
        <v>140.69</v>
      </c>
      <c r="L2659" t="str">
        <f t="shared" si="126"/>
        <v>Yes</v>
      </c>
    </row>
    <row r="2660" spans="1:12" x14ac:dyDescent="0.25">
      <c r="A2660" s="1">
        <v>42155</v>
      </c>
      <c r="B2660" s="2">
        <f t="shared" si="127"/>
        <v>2015</v>
      </c>
      <c r="C2660" s="2">
        <f t="shared" si="125"/>
        <v>5</v>
      </c>
      <c r="D2660" t="s">
        <v>217</v>
      </c>
      <c r="E2660" t="s">
        <v>296</v>
      </c>
      <c r="F2660" t="s">
        <v>11</v>
      </c>
      <c r="G2660" t="s">
        <v>16</v>
      </c>
      <c r="H2660" t="s">
        <v>2077</v>
      </c>
      <c r="I2660">
        <v>15.75</v>
      </c>
      <c r="J2660">
        <v>5</v>
      </c>
      <c r="K2660">
        <v>7.56</v>
      </c>
      <c r="L2660" t="str">
        <f t="shared" si="126"/>
        <v>Yes</v>
      </c>
    </row>
    <row r="2661" spans="1:12" x14ac:dyDescent="0.25">
      <c r="A2661" s="1">
        <v>42155</v>
      </c>
      <c r="B2661" s="2">
        <f t="shared" si="127"/>
        <v>2015</v>
      </c>
      <c r="C2661" s="2">
        <f t="shared" si="125"/>
        <v>5</v>
      </c>
      <c r="D2661" t="s">
        <v>217</v>
      </c>
      <c r="E2661" t="s">
        <v>296</v>
      </c>
      <c r="F2661" t="s">
        <v>11</v>
      </c>
      <c r="G2661" t="s">
        <v>18</v>
      </c>
      <c r="H2661" t="s">
        <v>1410</v>
      </c>
      <c r="I2661">
        <v>323.10000000000002</v>
      </c>
      <c r="J2661">
        <v>2</v>
      </c>
      <c r="K2661">
        <v>61.39</v>
      </c>
      <c r="L2661" t="str">
        <f t="shared" si="126"/>
        <v>Yes</v>
      </c>
    </row>
    <row r="2662" spans="1:12" x14ac:dyDescent="0.25">
      <c r="A2662" s="1">
        <v>42155</v>
      </c>
      <c r="B2662" s="2">
        <f t="shared" si="127"/>
        <v>2015</v>
      </c>
      <c r="C2662" s="2">
        <f t="shared" si="125"/>
        <v>5</v>
      </c>
      <c r="D2662" t="s">
        <v>2094</v>
      </c>
      <c r="E2662" t="s">
        <v>315</v>
      </c>
      <c r="F2662" t="s">
        <v>34</v>
      </c>
      <c r="G2662" t="s">
        <v>35</v>
      </c>
      <c r="H2662" t="s">
        <v>650</v>
      </c>
      <c r="I2662">
        <v>2567.84</v>
      </c>
      <c r="J2662">
        <v>8</v>
      </c>
      <c r="K2662">
        <v>770.35</v>
      </c>
      <c r="L2662" t="str">
        <f t="shared" si="126"/>
        <v>Yes</v>
      </c>
    </row>
    <row r="2663" spans="1:12" x14ac:dyDescent="0.25">
      <c r="A2663" s="1">
        <v>42155</v>
      </c>
      <c r="B2663" s="2">
        <f t="shared" si="127"/>
        <v>2015</v>
      </c>
      <c r="C2663" s="2">
        <f t="shared" si="125"/>
        <v>5</v>
      </c>
      <c r="D2663" t="s">
        <v>2095</v>
      </c>
      <c r="E2663" t="s">
        <v>245</v>
      </c>
      <c r="F2663" t="s">
        <v>11</v>
      </c>
      <c r="G2663" t="s">
        <v>24</v>
      </c>
      <c r="H2663" t="s">
        <v>577</v>
      </c>
      <c r="I2663">
        <v>10.27</v>
      </c>
      <c r="J2663">
        <v>3</v>
      </c>
      <c r="K2663">
        <v>1.1599999999999999</v>
      </c>
      <c r="L2663" t="str">
        <f t="shared" si="126"/>
        <v>Yes</v>
      </c>
    </row>
    <row r="2664" spans="1:12" x14ac:dyDescent="0.25">
      <c r="A2664" s="1">
        <v>42155</v>
      </c>
      <c r="B2664" s="2">
        <f t="shared" si="127"/>
        <v>2015</v>
      </c>
      <c r="C2664" s="2">
        <f t="shared" si="125"/>
        <v>5</v>
      </c>
      <c r="D2664" t="s">
        <v>803</v>
      </c>
      <c r="E2664" t="s">
        <v>149</v>
      </c>
      <c r="F2664" t="s">
        <v>11</v>
      </c>
      <c r="G2664" t="s">
        <v>43</v>
      </c>
      <c r="H2664" t="s">
        <v>2096</v>
      </c>
      <c r="I2664">
        <v>7.56</v>
      </c>
      <c r="J2664">
        <v>6</v>
      </c>
      <c r="K2664">
        <v>0.3</v>
      </c>
      <c r="L2664" t="str">
        <f t="shared" si="126"/>
        <v>Yes</v>
      </c>
    </row>
    <row r="2665" spans="1:12" x14ac:dyDescent="0.25">
      <c r="A2665" s="1">
        <v>42155</v>
      </c>
      <c r="B2665" s="2">
        <f t="shared" si="127"/>
        <v>2015</v>
      </c>
      <c r="C2665" s="2">
        <f t="shared" si="125"/>
        <v>5</v>
      </c>
      <c r="D2665" t="s">
        <v>1167</v>
      </c>
      <c r="E2665" t="s">
        <v>15</v>
      </c>
      <c r="F2665" t="s">
        <v>11</v>
      </c>
      <c r="G2665" t="s">
        <v>16</v>
      </c>
      <c r="H2665" t="s">
        <v>348</v>
      </c>
      <c r="I2665">
        <v>5.9</v>
      </c>
      <c r="J2665">
        <v>2</v>
      </c>
      <c r="K2665">
        <v>1.99</v>
      </c>
      <c r="L2665" t="str">
        <f t="shared" si="126"/>
        <v>Yes</v>
      </c>
    </row>
    <row r="2666" spans="1:12" x14ac:dyDescent="0.25">
      <c r="A2666" s="1">
        <v>42155</v>
      </c>
      <c r="B2666" s="2">
        <f t="shared" si="127"/>
        <v>2015</v>
      </c>
      <c r="C2666" s="2">
        <f t="shared" si="125"/>
        <v>5</v>
      </c>
      <c r="D2666" t="s">
        <v>1167</v>
      </c>
      <c r="E2666" t="s">
        <v>15</v>
      </c>
      <c r="F2666" t="s">
        <v>11</v>
      </c>
      <c r="G2666" t="s">
        <v>12</v>
      </c>
      <c r="H2666" t="s">
        <v>1158</v>
      </c>
      <c r="I2666">
        <v>173.49</v>
      </c>
      <c r="J2666">
        <v>7</v>
      </c>
      <c r="K2666">
        <v>54.22</v>
      </c>
      <c r="L2666" t="str">
        <f t="shared" si="126"/>
        <v>Yes</v>
      </c>
    </row>
    <row r="2667" spans="1:12" x14ac:dyDescent="0.25">
      <c r="A2667" s="1">
        <v>42155</v>
      </c>
      <c r="B2667" s="2">
        <f t="shared" si="127"/>
        <v>2015</v>
      </c>
      <c r="C2667" s="2">
        <f t="shared" si="125"/>
        <v>5</v>
      </c>
      <c r="D2667" t="s">
        <v>1167</v>
      </c>
      <c r="E2667" t="s">
        <v>15</v>
      </c>
      <c r="F2667" t="s">
        <v>34</v>
      </c>
      <c r="G2667" t="s">
        <v>47</v>
      </c>
      <c r="H2667" t="s">
        <v>2097</v>
      </c>
      <c r="I2667">
        <v>51.56</v>
      </c>
      <c r="J2667">
        <v>2</v>
      </c>
      <c r="K2667">
        <v>-61.87</v>
      </c>
      <c r="L2667" t="str">
        <f t="shared" si="126"/>
        <v>No</v>
      </c>
    </row>
    <row r="2668" spans="1:12" x14ac:dyDescent="0.25">
      <c r="A2668" s="1">
        <v>42155</v>
      </c>
      <c r="B2668" s="2">
        <f t="shared" si="127"/>
        <v>2015</v>
      </c>
      <c r="C2668" s="2">
        <f t="shared" si="125"/>
        <v>5</v>
      </c>
      <c r="D2668" t="s">
        <v>1167</v>
      </c>
      <c r="E2668" t="s">
        <v>15</v>
      </c>
      <c r="F2668" t="s">
        <v>11</v>
      </c>
      <c r="G2668" t="s">
        <v>20</v>
      </c>
      <c r="H2668" t="s">
        <v>118</v>
      </c>
      <c r="I2668">
        <v>3.56</v>
      </c>
      <c r="J2668">
        <v>3</v>
      </c>
      <c r="K2668">
        <v>-6.24</v>
      </c>
      <c r="L2668" t="str">
        <f t="shared" si="126"/>
        <v>No</v>
      </c>
    </row>
    <row r="2669" spans="1:12" x14ac:dyDescent="0.25">
      <c r="A2669" s="1">
        <v>42155</v>
      </c>
      <c r="B2669" s="2">
        <f t="shared" si="127"/>
        <v>2015</v>
      </c>
      <c r="C2669" s="2">
        <f t="shared" si="125"/>
        <v>5</v>
      </c>
      <c r="D2669" t="s">
        <v>1741</v>
      </c>
      <c r="E2669" t="s">
        <v>177</v>
      </c>
      <c r="F2669" t="s">
        <v>11</v>
      </c>
      <c r="G2669" t="s">
        <v>12</v>
      </c>
      <c r="H2669" t="s">
        <v>312</v>
      </c>
      <c r="I2669">
        <v>274.8</v>
      </c>
      <c r="J2669">
        <v>5</v>
      </c>
      <c r="K2669">
        <v>134.65</v>
      </c>
      <c r="L2669" t="str">
        <f t="shared" si="126"/>
        <v>Yes</v>
      </c>
    </row>
    <row r="2670" spans="1:12" x14ac:dyDescent="0.25">
      <c r="A2670" s="1">
        <v>42155</v>
      </c>
      <c r="B2670" s="2">
        <f t="shared" si="127"/>
        <v>2015</v>
      </c>
      <c r="C2670" s="2">
        <f t="shared" si="125"/>
        <v>5</v>
      </c>
      <c r="D2670" t="s">
        <v>1741</v>
      </c>
      <c r="E2670" t="s">
        <v>177</v>
      </c>
      <c r="F2670" t="s">
        <v>11</v>
      </c>
      <c r="G2670" t="s">
        <v>18</v>
      </c>
      <c r="H2670" t="s">
        <v>1400</v>
      </c>
      <c r="I2670">
        <v>62.18</v>
      </c>
      <c r="J2670">
        <v>1</v>
      </c>
      <c r="K2670">
        <v>16.79</v>
      </c>
      <c r="L2670" t="str">
        <f t="shared" si="126"/>
        <v>Yes</v>
      </c>
    </row>
    <row r="2671" spans="1:12" x14ac:dyDescent="0.25">
      <c r="A2671" s="1">
        <v>42155</v>
      </c>
      <c r="B2671" s="2">
        <f t="shared" si="127"/>
        <v>2015</v>
      </c>
      <c r="C2671" s="2">
        <f t="shared" si="125"/>
        <v>5</v>
      </c>
      <c r="D2671" t="s">
        <v>1741</v>
      </c>
      <c r="E2671" t="s">
        <v>177</v>
      </c>
      <c r="F2671" t="s">
        <v>34</v>
      </c>
      <c r="G2671" t="s">
        <v>47</v>
      </c>
      <c r="H2671" t="s">
        <v>137</v>
      </c>
      <c r="I2671">
        <v>8.2799999999999994</v>
      </c>
      <c r="J2671">
        <v>2</v>
      </c>
      <c r="K2671">
        <v>2.98</v>
      </c>
      <c r="L2671" t="str">
        <f t="shared" si="126"/>
        <v>Yes</v>
      </c>
    </row>
    <row r="2672" spans="1:12" x14ac:dyDescent="0.25">
      <c r="A2672" s="1">
        <v>42156</v>
      </c>
      <c r="B2672" s="2">
        <f t="shared" si="127"/>
        <v>2015</v>
      </c>
      <c r="C2672" s="2">
        <f t="shared" si="125"/>
        <v>6</v>
      </c>
      <c r="D2672" t="s">
        <v>1249</v>
      </c>
      <c r="E2672" t="s">
        <v>278</v>
      </c>
      <c r="F2672" t="s">
        <v>11</v>
      </c>
      <c r="G2672" t="s">
        <v>12</v>
      </c>
      <c r="H2672" t="s">
        <v>1887</v>
      </c>
      <c r="I2672">
        <v>29.6</v>
      </c>
      <c r="J2672">
        <v>5</v>
      </c>
      <c r="K2672">
        <v>9.25</v>
      </c>
      <c r="L2672" t="str">
        <f t="shared" si="126"/>
        <v>Yes</v>
      </c>
    </row>
    <row r="2673" spans="1:12" x14ac:dyDescent="0.25">
      <c r="A2673" s="1">
        <v>42156</v>
      </c>
      <c r="B2673" s="2">
        <f t="shared" si="127"/>
        <v>2015</v>
      </c>
      <c r="C2673" s="2">
        <f t="shared" si="125"/>
        <v>6</v>
      </c>
      <c r="D2673" t="s">
        <v>1249</v>
      </c>
      <c r="E2673" t="s">
        <v>278</v>
      </c>
      <c r="F2673" t="s">
        <v>11</v>
      </c>
      <c r="G2673" t="s">
        <v>20</v>
      </c>
      <c r="H2673" t="s">
        <v>522</v>
      </c>
      <c r="I2673">
        <v>1.94</v>
      </c>
      <c r="J2673">
        <v>2</v>
      </c>
      <c r="K2673">
        <v>-1.36</v>
      </c>
      <c r="L2673" t="str">
        <f t="shared" si="126"/>
        <v>No</v>
      </c>
    </row>
    <row r="2674" spans="1:12" x14ac:dyDescent="0.25">
      <c r="A2674" s="1">
        <v>42157</v>
      </c>
      <c r="B2674" s="2">
        <f t="shared" si="127"/>
        <v>2015</v>
      </c>
      <c r="C2674" s="2">
        <f t="shared" si="125"/>
        <v>6</v>
      </c>
      <c r="D2674" t="s">
        <v>659</v>
      </c>
      <c r="E2674" t="s">
        <v>164</v>
      </c>
      <c r="F2674" t="s">
        <v>11</v>
      </c>
      <c r="G2674" t="s">
        <v>24</v>
      </c>
      <c r="H2674" t="s">
        <v>1624</v>
      </c>
      <c r="I2674">
        <v>5.28</v>
      </c>
      <c r="J2674">
        <v>3</v>
      </c>
      <c r="K2674">
        <v>1.53</v>
      </c>
      <c r="L2674" t="str">
        <f t="shared" si="126"/>
        <v>Yes</v>
      </c>
    </row>
    <row r="2675" spans="1:12" x14ac:dyDescent="0.25">
      <c r="A2675" s="1">
        <v>42157</v>
      </c>
      <c r="B2675" s="2">
        <f t="shared" si="127"/>
        <v>2015</v>
      </c>
      <c r="C2675" s="2">
        <f t="shared" si="125"/>
        <v>6</v>
      </c>
      <c r="D2675" t="s">
        <v>1042</v>
      </c>
      <c r="E2675" t="s">
        <v>59</v>
      </c>
      <c r="F2675" t="s">
        <v>34</v>
      </c>
      <c r="G2675" t="s">
        <v>35</v>
      </c>
      <c r="H2675" t="s">
        <v>1772</v>
      </c>
      <c r="I2675">
        <v>1268.82</v>
      </c>
      <c r="J2675">
        <v>9</v>
      </c>
      <c r="K2675">
        <v>266.45</v>
      </c>
      <c r="L2675" t="str">
        <f t="shared" si="126"/>
        <v>Yes</v>
      </c>
    </row>
    <row r="2676" spans="1:12" x14ac:dyDescent="0.25">
      <c r="A2676" s="1">
        <v>42157</v>
      </c>
      <c r="B2676" s="2">
        <f t="shared" si="127"/>
        <v>2015</v>
      </c>
      <c r="C2676" s="2">
        <f t="shared" si="125"/>
        <v>6</v>
      </c>
      <c r="D2676" t="s">
        <v>1042</v>
      </c>
      <c r="E2676" t="s">
        <v>59</v>
      </c>
      <c r="F2676" t="s">
        <v>34</v>
      </c>
      <c r="G2676" t="s">
        <v>74</v>
      </c>
      <c r="H2676" t="s">
        <v>1909</v>
      </c>
      <c r="I2676">
        <v>283.92</v>
      </c>
      <c r="J2676">
        <v>4</v>
      </c>
      <c r="K2676">
        <v>82.34</v>
      </c>
      <c r="L2676" t="str">
        <f t="shared" si="126"/>
        <v>Yes</v>
      </c>
    </row>
    <row r="2677" spans="1:12" x14ac:dyDescent="0.25">
      <c r="A2677" s="1">
        <v>42157</v>
      </c>
      <c r="B2677" s="2">
        <f t="shared" si="127"/>
        <v>2015</v>
      </c>
      <c r="C2677" s="2">
        <f t="shared" si="125"/>
        <v>6</v>
      </c>
      <c r="D2677" t="s">
        <v>1042</v>
      </c>
      <c r="E2677" t="s">
        <v>59</v>
      </c>
      <c r="F2677" t="s">
        <v>11</v>
      </c>
      <c r="G2677" t="s">
        <v>24</v>
      </c>
      <c r="H2677" t="s">
        <v>1504</v>
      </c>
      <c r="I2677">
        <v>5.68</v>
      </c>
      <c r="J2677">
        <v>2</v>
      </c>
      <c r="K2677">
        <v>1.76</v>
      </c>
      <c r="L2677" t="str">
        <f t="shared" si="126"/>
        <v>Yes</v>
      </c>
    </row>
    <row r="2678" spans="1:12" x14ac:dyDescent="0.25">
      <c r="A2678" s="1">
        <v>42157</v>
      </c>
      <c r="B2678" s="2">
        <f t="shared" si="127"/>
        <v>2015</v>
      </c>
      <c r="C2678" s="2">
        <f t="shared" si="125"/>
        <v>6</v>
      </c>
      <c r="D2678" t="s">
        <v>1910</v>
      </c>
      <c r="E2678" t="s">
        <v>10</v>
      </c>
      <c r="F2678" t="s">
        <v>11</v>
      </c>
      <c r="G2678" t="s">
        <v>20</v>
      </c>
      <c r="H2678" t="s">
        <v>1686</v>
      </c>
      <c r="I2678">
        <v>2.93</v>
      </c>
      <c r="J2678">
        <v>3</v>
      </c>
      <c r="K2678">
        <v>-4.99</v>
      </c>
      <c r="L2678" t="str">
        <f t="shared" si="126"/>
        <v>No</v>
      </c>
    </row>
    <row r="2679" spans="1:12" x14ac:dyDescent="0.25">
      <c r="A2679" s="1">
        <v>42157</v>
      </c>
      <c r="B2679" s="2">
        <f t="shared" si="127"/>
        <v>2015</v>
      </c>
      <c r="C2679" s="2">
        <f t="shared" si="125"/>
        <v>6</v>
      </c>
      <c r="D2679" t="s">
        <v>1910</v>
      </c>
      <c r="E2679" t="s">
        <v>10</v>
      </c>
      <c r="F2679" t="s">
        <v>39</v>
      </c>
      <c r="G2679" t="s">
        <v>52</v>
      </c>
      <c r="H2679" t="s">
        <v>1911</v>
      </c>
      <c r="I2679">
        <v>18.53</v>
      </c>
      <c r="J2679">
        <v>2</v>
      </c>
      <c r="K2679">
        <v>4.4000000000000004</v>
      </c>
      <c r="L2679" t="str">
        <f t="shared" si="126"/>
        <v>Yes</v>
      </c>
    </row>
    <row r="2680" spans="1:12" x14ac:dyDescent="0.25">
      <c r="A2680" s="1">
        <v>42157</v>
      </c>
      <c r="B2680" s="2">
        <f t="shared" si="127"/>
        <v>2015</v>
      </c>
      <c r="C2680" s="2">
        <f t="shared" si="125"/>
        <v>6</v>
      </c>
      <c r="D2680" t="s">
        <v>1910</v>
      </c>
      <c r="E2680" t="s">
        <v>10</v>
      </c>
      <c r="F2680" t="s">
        <v>11</v>
      </c>
      <c r="G2680" t="s">
        <v>18</v>
      </c>
      <c r="H2680" t="s">
        <v>795</v>
      </c>
      <c r="I2680">
        <v>670.75</v>
      </c>
      <c r="J2680">
        <v>3</v>
      </c>
      <c r="K2680">
        <v>-125.77</v>
      </c>
      <c r="L2680" t="str">
        <f t="shared" si="126"/>
        <v>No</v>
      </c>
    </row>
    <row r="2681" spans="1:12" x14ac:dyDescent="0.25">
      <c r="A2681" s="1">
        <v>42157</v>
      </c>
      <c r="B2681" s="2">
        <f t="shared" si="127"/>
        <v>2015</v>
      </c>
      <c r="C2681" s="2">
        <f t="shared" si="125"/>
        <v>6</v>
      </c>
      <c r="D2681" t="s">
        <v>1912</v>
      </c>
      <c r="E2681" t="s">
        <v>55</v>
      </c>
      <c r="F2681" t="s">
        <v>11</v>
      </c>
      <c r="G2681" t="s">
        <v>18</v>
      </c>
      <c r="H2681" t="s">
        <v>1870</v>
      </c>
      <c r="I2681">
        <v>146.72999999999999</v>
      </c>
      <c r="J2681">
        <v>3</v>
      </c>
      <c r="K2681">
        <v>2.93</v>
      </c>
      <c r="L2681" t="str">
        <f t="shared" si="126"/>
        <v>Yes</v>
      </c>
    </row>
    <row r="2682" spans="1:12" x14ac:dyDescent="0.25">
      <c r="A2682" s="1">
        <v>42157</v>
      </c>
      <c r="B2682" s="2">
        <f t="shared" si="127"/>
        <v>2015</v>
      </c>
      <c r="C2682" s="2">
        <f t="shared" si="125"/>
        <v>6</v>
      </c>
      <c r="D2682" t="s">
        <v>1912</v>
      </c>
      <c r="E2682" t="s">
        <v>55</v>
      </c>
      <c r="F2682" t="s">
        <v>11</v>
      </c>
      <c r="G2682" t="s">
        <v>12</v>
      </c>
      <c r="H2682" t="s">
        <v>1913</v>
      </c>
      <c r="I2682">
        <v>29.9</v>
      </c>
      <c r="J2682">
        <v>5</v>
      </c>
      <c r="K2682">
        <v>13.46</v>
      </c>
      <c r="L2682" t="str">
        <f t="shared" si="126"/>
        <v>Yes</v>
      </c>
    </row>
    <row r="2683" spans="1:12" x14ac:dyDescent="0.25">
      <c r="A2683" s="1">
        <v>42158</v>
      </c>
      <c r="B2683" s="2">
        <f t="shared" si="127"/>
        <v>2015</v>
      </c>
      <c r="C2683" s="2">
        <f t="shared" si="125"/>
        <v>6</v>
      </c>
      <c r="D2683" t="s">
        <v>1004</v>
      </c>
      <c r="E2683" t="s">
        <v>27</v>
      </c>
      <c r="F2683" t="s">
        <v>34</v>
      </c>
      <c r="G2683" t="s">
        <v>47</v>
      </c>
      <c r="H2683" t="s">
        <v>678</v>
      </c>
      <c r="I2683">
        <v>435.26</v>
      </c>
      <c r="J2683">
        <v>7</v>
      </c>
      <c r="K2683">
        <v>95.76</v>
      </c>
      <c r="L2683" t="str">
        <f t="shared" si="126"/>
        <v>Yes</v>
      </c>
    </row>
    <row r="2684" spans="1:12" x14ac:dyDescent="0.25">
      <c r="A2684" s="1">
        <v>42158</v>
      </c>
      <c r="B2684" s="2">
        <f t="shared" si="127"/>
        <v>2015</v>
      </c>
      <c r="C2684" s="2">
        <f t="shared" si="125"/>
        <v>6</v>
      </c>
      <c r="D2684" t="s">
        <v>1004</v>
      </c>
      <c r="E2684" t="s">
        <v>27</v>
      </c>
      <c r="F2684" t="s">
        <v>39</v>
      </c>
      <c r="G2684" t="s">
        <v>603</v>
      </c>
      <c r="H2684" t="s">
        <v>1938</v>
      </c>
      <c r="I2684">
        <v>1119.98</v>
      </c>
      <c r="J2684">
        <v>2</v>
      </c>
      <c r="K2684">
        <v>377.99</v>
      </c>
      <c r="L2684" t="str">
        <f t="shared" si="126"/>
        <v>Yes</v>
      </c>
    </row>
    <row r="2685" spans="1:12" x14ac:dyDescent="0.25">
      <c r="A2685" s="1">
        <v>42159</v>
      </c>
      <c r="B2685" s="2">
        <f t="shared" si="127"/>
        <v>2015</v>
      </c>
      <c r="C2685" s="2">
        <f t="shared" si="125"/>
        <v>6</v>
      </c>
      <c r="D2685" t="s">
        <v>1371</v>
      </c>
      <c r="E2685" t="s">
        <v>10</v>
      </c>
      <c r="F2685" t="s">
        <v>11</v>
      </c>
      <c r="G2685" t="s">
        <v>24</v>
      </c>
      <c r="H2685" t="s">
        <v>51</v>
      </c>
      <c r="I2685">
        <v>42.05</v>
      </c>
      <c r="J2685">
        <v>9</v>
      </c>
      <c r="K2685">
        <v>5.26</v>
      </c>
      <c r="L2685" t="str">
        <f t="shared" si="126"/>
        <v>Yes</v>
      </c>
    </row>
    <row r="2686" spans="1:12" x14ac:dyDescent="0.25">
      <c r="A2686" s="1">
        <v>42159</v>
      </c>
      <c r="B2686" s="2">
        <f t="shared" si="127"/>
        <v>2015</v>
      </c>
      <c r="C2686" s="2">
        <f t="shared" si="125"/>
        <v>6</v>
      </c>
      <c r="D2686" t="s">
        <v>1371</v>
      </c>
      <c r="E2686" t="s">
        <v>10</v>
      </c>
      <c r="F2686" t="s">
        <v>39</v>
      </c>
      <c r="G2686" t="s">
        <v>52</v>
      </c>
      <c r="H2686" t="s">
        <v>598</v>
      </c>
      <c r="I2686">
        <v>25.49</v>
      </c>
      <c r="J2686">
        <v>2</v>
      </c>
      <c r="K2686">
        <v>4.46</v>
      </c>
      <c r="L2686" t="str">
        <f t="shared" si="126"/>
        <v>Yes</v>
      </c>
    </row>
    <row r="2687" spans="1:12" x14ac:dyDescent="0.25">
      <c r="A2687" s="1">
        <v>42159</v>
      </c>
      <c r="B2687" s="2">
        <f t="shared" si="127"/>
        <v>2015</v>
      </c>
      <c r="C2687" s="2">
        <f t="shared" si="125"/>
        <v>6</v>
      </c>
      <c r="D2687" t="s">
        <v>1371</v>
      </c>
      <c r="E2687" t="s">
        <v>10</v>
      </c>
      <c r="F2687" t="s">
        <v>11</v>
      </c>
      <c r="G2687" t="s">
        <v>20</v>
      </c>
      <c r="H2687" t="s">
        <v>1372</v>
      </c>
      <c r="I2687">
        <v>6.9</v>
      </c>
      <c r="J2687">
        <v>3</v>
      </c>
      <c r="K2687">
        <v>-12.08</v>
      </c>
      <c r="L2687" t="str">
        <f t="shared" si="126"/>
        <v>No</v>
      </c>
    </row>
    <row r="2688" spans="1:12" x14ac:dyDescent="0.25">
      <c r="A2688" s="1">
        <v>42159</v>
      </c>
      <c r="B2688" s="2">
        <f t="shared" si="127"/>
        <v>2015</v>
      </c>
      <c r="C2688" s="2">
        <f t="shared" si="125"/>
        <v>6</v>
      </c>
      <c r="D2688" t="s">
        <v>1371</v>
      </c>
      <c r="E2688" t="s">
        <v>10</v>
      </c>
      <c r="F2688" t="s">
        <v>11</v>
      </c>
      <c r="G2688" t="s">
        <v>20</v>
      </c>
      <c r="H2688" t="s">
        <v>467</v>
      </c>
      <c r="I2688">
        <v>9.65</v>
      </c>
      <c r="J2688">
        <v>6</v>
      </c>
      <c r="K2688">
        <v>-16.88</v>
      </c>
      <c r="L2688" t="str">
        <f t="shared" si="126"/>
        <v>No</v>
      </c>
    </row>
    <row r="2689" spans="1:12" x14ac:dyDescent="0.25">
      <c r="A2689" s="1">
        <v>42159</v>
      </c>
      <c r="B2689" s="2">
        <f t="shared" si="127"/>
        <v>2015</v>
      </c>
      <c r="C2689" s="2">
        <f t="shared" si="125"/>
        <v>6</v>
      </c>
      <c r="D2689" t="s">
        <v>1371</v>
      </c>
      <c r="E2689" t="s">
        <v>10</v>
      </c>
      <c r="F2689" t="s">
        <v>11</v>
      </c>
      <c r="G2689" t="s">
        <v>12</v>
      </c>
      <c r="H2689" t="s">
        <v>679</v>
      </c>
      <c r="I2689">
        <v>7.97</v>
      </c>
      <c r="J2689">
        <v>2</v>
      </c>
      <c r="K2689">
        <v>2.89</v>
      </c>
      <c r="L2689" t="str">
        <f t="shared" si="126"/>
        <v>Yes</v>
      </c>
    </row>
    <row r="2690" spans="1:12" x14ac:dyDescent="0.25">
      <c r="A2690" s="1">
        <v>42159</v>
      </c>
      <c r="B2690" s="2">
        <f t="shared" si="127"/>
        <v>2015</v>
      </c>
      <c r="C2690" s="2">
        <f t="shared" ref="C2690:C2753" si="128">MONTH(A2690)</f>
        <v>6</v>
      </c>
      <c r="D2690" t="s">
        <v>935</v>
      </c>
      <c r="E2690" t="s">
        <v>245</v>
      </c>
      <c r="F2690" t="s">
        <v>11</v>
      </c>
      <c r="G2690" t="s">
        <v>12</v>
      </c>
      <c r="H2690" t="s">
        <v>1052</v>
      </c>
      <c r="I2690">
        <v>47.95</v>
      </c>
      <c r="J2690">
        <v>3</v>
      </c>
      <c r="K2690">
        <v>16.18</v>
      </c>
      <c r="L2690" t="str">
        <f t="shared" ref="L2690:L2753" si="129">IF(K2690=0,"Break-Even",IF(K2690&gt;0,"Yes","No"))</f>
        <v>Yes</v>
      </c>
    </row>
    <row r="2691" spans="1:12" x14ac:dyDescent="0.25">
      <c r="A2691" s="1">
        <v>42162</v>
      </c>
      <c r="B2691" s="2">
        <f t="shared" si="127"/>
        <v>2015</v>
      </c>
      <c r="C2691" s="2">
        <f t="shared" si="128"/>
        <v>6</v>
      </c>
      <c r="D2691" t="s">
        <v>2147</v>
      </c>
      <c r="E2691" t="s">
        <v>149</v>
      </c>
      <c r="F2691" t="s">
        <v>34</v>
      </c>
      <c r="G2691" t="s">
        <v>47</v>
      </c>
      <c r="H2691" t="s">
        <v>563</v>
      </c>
      <c r="I2691">
        <v>13.96</v>
      </c>
      <c r="J2691">
        <v>2</v>
      </c>
      <c r="K2691">
        <v>6.7</v>
      </c>
      <c r="L2691" t="str">
        <f t="shared" si="129"/>
        <v>Yes</v>
      </c>
    </row>
    <row r="2692" spans="1:12" x14ac:dyDescent="0.25">
      <c r="A2692" s="1">
        <v>42162</v>
      </c>
      <c r="B2692" s="2">
        <f t="shared" si="127"/>
        <v>2015</v>
      </c>
      <c r="C2692" s="2">
        <f t="shared" si="128"/>
        <v>6</v>
      </c>
      <c r="D2692" t="s">
        <v>2147</v>
      </c>
      <c r="E2692" t="s">
        <v>149</v>
      </c>
      <c r="F2692" t="s">
        <v>34</v>
      </c>
      <c r="G2692" t="s">
        <v>47</v>
      </c>
      <c r="H2692" t="s">
        <v>57</v>
      </c>
      <c r="I2692">
        <v>155.82</v>
      </c>
      <c r="J2692">
        <v>3</v>
      </c>
      <c r="K2692">
        <v>63.89</v>
      </c>
      <c r="L2692" t="str">
        <f t="shared" si="129"/>
        <v>Yes</v>
      </c>
    </row>
    <row r="2693" spans="1:12" x14ac:dyDescent="0.25">
      <c r="A2693" s="1">
        <v>42162</v>
      </c>
      <c r="B2693" s="2">
        <f t="shared" si="127"/>
        <v>2015</v>
      </c>
      <c r="C2693" s="2">
        <f t="shared" si="128"/>
        <v>6</v>
      </c>
      <c r="D2693" t="s">
        <v>2147</v>
      </c>
      <c r="E2693" t="s">
        <v>149</v>
      </c>
      <c r="F2693" t="s">
        <v>39</v>
      </c>
      <c r="G2693" t="s">
        <v>40</v>
      </c>
      <c r="H2693" t="s">
        <v>1636</v>
      </c>
      <c r="I2693">
        <v>124.95</v>
      </c>
      <c r="J2693">
        <v>5</v>
      </c>
      <c r="K2693">
        <v>2.5</v>
      </c>
      <c r="L2693" t="str">
        <f t="shared" si="129"/>
        <v>Yes</v>
      </c>
    </row>
    <row r="2694" spans="1:12" x14ac:dyDescent="0.25">
      <c r="A2694" s="1">
        <v>42162</v>
      </c>
      <c r="B2694" s="2">
        <f t="shared" si="127"/>
        <v>2015</v>
      </c>
      <c r="C2694" s="2">
        <f t="shared" si="128"/>
        <v>6</v>
      </c>
      <c r="D2694" t="s">
        <v>2147</v>
      </c>
      <c r="E2694" t="s">
        <v>149</v>
      </c>
      <c r="F2694" t="s">
        <v>11</v>
      </c>
      <c r="G2694" t="s">
        <v>18</v>
      </c>
      <c r="H2694" t="s">
        <v>2148</v>
      </c>
      <c r="I2694">
        <v>601.65</v>
      </c>
      <c r="J2694">
        <v>5</v>
      </c>
      <c r="K2694">
        <v>156.43</v>
      </c>
      <c r="L2694" t="str">
        <f t="shared" si="129"/>
        <v>Yes</v>
      </c>
    </row>
    <row r="2695" spans="1:12" x14ac:dyDescent="0.25">
      <c r="A2695" s="1">
        <v>42162</v>
      </c>
      <c r="B2695" s="2">
        <f t="shared" si="127"/>
        <v>2015</v>
      </c>
      <c r="C2695" s="2">
        <f t="shared" si="128"/>
        <v>6</v>
      </c>
      <c r="D2695" t="s">
        <v>1181</v>
      </c>
      <c r="E2695" t="s">
        <v>434</v>
      </c>
      <c r="F2695" t="s">
        <v>34</v>
      </c>
      <c r="G2695" t="s">
        <v>74</v>
      </c>
      <c r="H2695" t="s">
        <v>2149</v>
      </c>
      <c r="I2695">
        <v>301.95999999999998</v>
      </c>
      <c r="J2695">
        <v>2</v>
      </c>
      <c r="K2695">
        <v>60.39</v>
      </c>
      <c r="L2695" t="str">
        <f t="shared" si="129"/>
        <v>Yes</v>
      </c>
    </row>
    <row r="2696" spans="1:12" x14ac:dyDescent="0.25">
      <c r="A2696" s="1">
        <v>42162</v>
      </c>
      <c r="B2696" s="2">
        <f t="shared" si="127"/>
        <v>2015</v>
      </c>
      <c r="C2696" s="2">
        <f t="shared" si="128"/>
        <v>6</v>
      </c>
      <c r="D2696" t="s">
        <v>1916</v>
      </c>
      <c r="E2696" t="s">
        <v>27</v>
      </c>
      <c r="F2696" t="s">
        <v>34</v>
      </c>
      <c r="G2696" t="s">
        <v>35</v>
      </c>
      <c r="H2696" t="s">
        <v>2025</v>
      </c>
      <c r="I2696">
        <v>170.35</v>
      </c>
      <c r="J2696">
        <v>3</v>
      </c>
      <c r="K2696">
        <v>-17.04</v>
      </c>
      <c r="L2696" t="str">
        <f t="shared" si="129"/>
        <v>No</v>
      </c>
    </row>
    <row r="2697" spans="1:12" x14ac:dyDescent="0.25">
      <c r="A2697" s="1">
        <v>42162</v>
      </c>
      <c r="B2697" s="2">
        <f t="shared" si="127"/>
        <v>2015</v>
      </c>
      <c r="C2697" s="2">
        <f t="shared" si="128"/>
        <v>6</v>
      </c>
      <c r="D2697" t="s">
        <v>959</v>
      </c>
      <c r="E2697" t="s">
        <v>177</v>
      </c>
      <c r="F2697" t="s">
        <v>11</v>
      </c>
      <c r="G2697" t="s">
        <v>24</v>
      </c>
      <c r="H2697" t="s">
        <v>326</v>
      </c>
      <c r="I2697">
        <v>11.12</v>
      </c>
      <c r="J2697">
        <v>4</v>
      </c>
      <c r="K2697">
        <v>2.89</v>
      </c>
      <c r="L2697" t="str">
        <f t="shared" si="129"/>
        <v>Yes</v>
      </c>
    </row>
    <row r="2698" spans="1:12" x14ac:dyDescent="0.25">
      <c r="A2698" s="1">
        <v>42163</v>
      </c>
      <c r="B2698" s="2">
        <f t="shared" si="127"/>
        <v>2015</v>
      </c>
      <c r="C2698" s="2">
        <f t="shared" si="128"/>
        <v>6</v>
      </c>
      <c r="D2698" t="s">
        <v>892</v>
      </c>
      <c r="E2698" t="s">
        <v>10</v>
      </c>
      <c r="F2698" t="s">
        <v>11</v>
      </c>
      <c r="G2698" t="s">
        <v>12</v>
      </c>
      <c r="H2698" t="s">
        <v>2116</v>
      </c>
      <c r="I2698">
        <v>27.22</v>
      </c>
      <c r="J2698">
        <v>3</v>
      </c>
      <c r="K2698">
        <v>9.8699999999999992</v>
      </c>
      <c r="L2698" t="str">
        <f t="shared" si="129"/>
        <v>Yes</v>
      </c>
    </row>
    <row r="2699" spans="1:12" x14ac:dyDescent="0.25">
      <c r="A2699" s="1">
        <v>42163</v>
      </c>
      <c r="B2699" s="2">
        <f t="shared" si="127"/>
        <v>2015</v>
      </c>
      <c r="C2699" s="2">
        <f t="shared" si="128"/>
        <v>6</v>
      </c>
      <c r="D2699" t="s">
        <v>1489</v>
      </c>
      <c r="E2699" t="s">
        <v>10</v>
      </c>
      <c r="F2699" t="s">
        <v>11</v>
      </c>
      <c r="G2699" t="s">
        <v>16</v>
      </c>
      <c r="H2699" t="s">
        <v>364</v>
      </c>
      <c r="I2699">
        <v>35.520000000000003</v>
      </c>
      <c r="J2699">
        <v>3</v>
      </c>
      <c r="K2699">
        <v>13.32</v>
      </c>
      <c r="L2699" t="str">
        <f t="shared" si="129"/>
        <v>Yes</v>
      </c>
    </row>
    <row r="2700" spans="1:12" x14ac:dyDescent="0.25">
      <c r="A2700" s="1">
        <v>42163</v>
      </c>
      <c r="B2700" s="2">
        <f t="shared" ref="B2700:B2763" si="130">YEAR(A2700)</f>
        <v>2015</v>
      </c>
      <c r="C2700" s="2">
        <f t="shared" si="128"/>
        <v>6</v>
      </c>
      <c r="D2700" t="s">
        <v>1489</v>
      </c>
      <c r="E2700" t="s">
        <v>10</v>
      </c>
      <c r="F2700" t="s">
        <v>11</v>
      </c>
      <c r="G2700" t="s">
        <v>20</v>
      </c>
      <c r="H2700" t="s">
        <v>428</v>
      </c>
      <c r="I2700">
        <v>6.23</v>
      </c>
      <c r="J2700">
        <v>5</v>
      </c>
      <c r="K2700">
        <v>-9.66</v>
      </c>
      <c r="L2700" t="str">
        <f t="shared" si="129"/>
        <v>No</v>
      </c>
    </row>
    <row r="2701" spans="1:12" x14ac:dyDescent="0.25">
      <c r="A2701" s="1">
        <v>42163</v>
      </c>
      <c r="B2701" s="2">
        <f t="shared" si="130"/>
        <v>2015</v>
      </c>
      <c r="C2701" s="2">
        <f t="shared" si="128"/>
        <v>6</v>
      </c>
      <c r="D2701" t="s">
        <v>1489</v>
      </c>
      <c r="E2701" t="s">
        <v>10</v>
      </c>
      <c r="F2701" t="s">
        <v>11</v>
      </c>
      <c r="G2701" t="s">
        <v>12</v>
      </c>
      <c r="H2701" t="s">
        <v>1855</v>
      </c>
      <c r="I2701">
        <v>56.7</v>
      </c>
      <c r="J2701">
        <v>2</v>
      </c>
      <c r="K2701">
        <v>19.14</v>
      </c>
      <c r="L2701" t="str">
        <f t="shared" si="129"/>
        <v>Yes</v>
      </c>
    </row>
    <row r="2702" spans="1:12" x14ac:dyDescent="0.25">
      <c r="A2702" s="1">
        <v>42163</v>
      </c>
      <c r="B2702" s="2">
        <f t="shared" si="130"/>
        <v>2015</v>
      </c>
      <c r="C2702" s="2">
        <f t="shared" si="128"/>
        <v>6</v>
      </c>
      <c r="D2702" t="s">
        <v>1489</v>
      </c>
      <c r="E2702" t="s">
        <v>10</v>
      </c>
      <c r="F2702" t="s">
        <v>34</v>
      </c>
      <c r="G2702" t="s">
        <v>74</v>
      </c>
      <c r="H2702" t="s">
        <v>2175</v>
      </c>
      <c r="I2702">
        <v>369.2</v>
      </c>
      <c r="J2702">
        <v>3</v>
      </c>
      <c r="K2702">
        <v>-114.02</v>
      </c>
      <c r="L2702" t="str">
        <f t="shared" si="129"/>
        <v>No</v>
      </c>
    </row>
    <row r="2703" spans="1:12" x14ac:dyDescent="0.25">
      <c r="A2703" s="1">
        <v>42164</v>
      </c>
      <c r="B2703" s="2">
        <f t="shared" si="130"/>
        <v>2015</v>
      </c>
      <c r="C2703" s="2">
        <f t="shared" si="128"/>
        <v>6</v>
      </c>
      <c r="D2703" t="s">
        <v>569</v>
      </c>
      <c r="E2703" t="s">
        <v>164</v>
      </c>
      <c r="F2703" t="s">
        <v>11</v>
      </c>
      <c r="G2703" t="s">
        <v>20</v>
      </c>
      <c r="H2703" t="s">
        <v>970</v>
      </c>
      <c r="I2703">
        <v>6.1</v>
      </c>
      <c r="J2703">
        <v>2</v>
      </c>
      <c r="K2703">
        <v>2.13</v>
      </c>
      <c r="L2703" t="str">
        <f t="shared" si="129"/>
        <v>Yes</v>
      </c>
    </row>
    <row r="2704" spans="1:12" x14ac:dyDescent="0.25">
      <c r="A2704" s="1">
        <v>42164</v>
      </c>
      <c r="B2704" s="2">
        <f t="shared" si="130"/>
        <v>2015</v>
      </c>
      <c r="C2704" s="2">
        <f t="shared" si="128"/>
        <v>6</v>
      </c>
      <c r="D2704" t="s">
        <v>569</v>
      </c>
      <c r="E2704" t="s">
        <v>164</v>
      </c>
      <c r="F2704" t="s">
        <v>34</v>
      </c>
      <c r="G2704" t="s">
        <v>47</v>
      </c>
      <c r="H2704" t="s">
        <v>2224</v>
      </c>
      <c r="I2704">
        <v>191.82</v>
      </c>
      <c r="J2704">
        <v>3</v>
      </c>
      <c r="K2704">
        <v>74.81</v>
      </c>
      <c r="L2704" t="str">
        <f t="shared" si="129"/>
        <v>Yes</v>
      </c>
    </row>
    <row r="2705" spans="1:12" x14ac:dyDescent="0.25">
      <c r="A2705" s="1">
        <v>42164</v>
      </c>
      <c r="B2705" s="2">
        <f t="shared" si="130"/>
        <v>2015</v>
      </c>
      <c r="C2705" s="2">
        <f t="shared" si="128"/>
        <v>6</v>
      </c>
      <c r="D2705" t="s">
        <v>1912</v>
      </c>
      <c r="E2705" t="s">
        <v>27</v>
      </c>
      <c r="F2705" t="s">
        <v>39</v>
      </c>
      <c r="G2705" t="s">
        <v>52</v>
      </c>
      <c r="H2705" t="s">
        <v>1911</v>
      </c>
      <c r="I2705">
        <v>46.32</v>
      </c>
      <c r="J2705">
        <v>4</v>
      </c>
      <c r="K2705">
        <v>18.059999999999999</v>
      </c>
      <c r="L2705" t="str">
        <f t="shared" si="129"/>
        <v>Yes</v>
      </c>
    </row>
    <row r="2706" spans="1:12" x14ac:dyDescent="0.25">
      <c r="A2706" s="1">
        <v>42164</v>
      </c>
      <c r="B2706" s="2">
        <f t="shared" si="130"/>
        <v>2015</v>
      </c>
      <c r="C2706" s="2">
        <f t="shared" si="128"/>
        <v>6</v>
      </c>
      <c r="D2706" t="s">
        <v>2225</v>
      </c>
      <c r="E2706" t="s">
        <v>149</v>
      </c>
      <c r="F2706" t="s">
        <v>34</v>
      </c>
      <c r="G2706" t="s">
        <v>35</v>
      </c>
      <c r="H2706" t="s">
        <v>1597</v>
      </c>
      <c r="I2706">
        <v>271.76</v>
      </c>
      <c r="J2706">
        <v>2</v>
      </c>
      <c r="K2706">
        <v>60.39</v>
      </c>
      <c r="L2706" t="str">
        <f t="shared" si="129"/>
        <v>Yes</v>
      </c>
    </row>
    <row r="2707" spans="1:12" x14ac:dyDescent="0.25">
      <c r="A2707" s="1">
        <v>42164</v>
      </c>
      <c r="B2707" s="2">
        <f t="shared" si="130"/>
        <v>2015</v>
      </c>
      <c r="C2707" s="2">
        <f t="shared" si="128"/>
        <v>6</v>
      </c>
      <c r="D2707" t="s">
        <v>176</v>
      </c>
      <c r="E2707" t="s">
        <v>120</v>
      </c>
      <c r="F2707" t="s">
        <v>11</v>
      </c>
      <c r="G2707" t="s">
        <v>43</v>
      </c>
      <c r="H2707" t="s">
        <v>1784</v>
      </c>
      <c r="I2707">
        <v>7.24</v>
      </c>
      <c r="J2707">
        <v>5</v>
      </c>
      <c r="K2707">
        <v>1.18</v>
      </c>
      <c r="L2707" t="str">
        <f t="shared" si="129"/>
        <v>Yes</v>
      </c>
    </row>
    <row r="2708" spans="1:12" x14ac:dyDescent="0.25">
      <c r="A2708" s="1">
        <v>42164</v>
      </c>
      <c r="B2708" s="2">
        <f t="shared" si="130"/>
        <v>2015</v>
      </c>
      <c r="C2708" s="2">
        <f t="shared" si="128"/>
        <v>6</v>
      </c>
      <c r="D2708" t="s">
        <v>1699</v>
      </c>
      <c r="E2708" t="s">
        <v>123</v>
      </c>
      <c r="F2708" t="s">
        <v>11</v>
      </c>
      <c r="G2708" t="s">
        <v>20</v>
      </c>
      <c r="H2708" t="s">
        <v>2226</v>
      </c>
      <c r="I2708">
        <v>3.44</v>
      </c>
      <c r="J2708">
        <v>1</v>
      </c>
      <c r="K2708">
        <v>-2.5299999999999998</v>
      </c>
      <c r="L2708" t="str">
        <f t="shared" si="129"/>
        <v>No</v>
      </c>
    </row>
    <row r="2709" spans="1:12" x14ac:dyDescent="0.25">
      <c r="A2709" s="1">
        <v>42164</v>
      </c>
      <c r="B2709" s="2">
        <f t="shared" si="130"/>
        <v>2015</v>
      </c>
      <c r="C2709" s="2">
        <f t="shared" si="128"/>
        <v>6</v>
      </c>
      <c r="D2709" t="s">
        <v>81</v>
      </c>
      <c r="E2709" t="s">
        <v>149</v>
      </c>
      <c r="F2709" t="s">
        <v>11</v>
      </c>
      <c r="G2709" t="s">
        <v>92</v>
      </c>
      <c r="H2709" t="s">
        <v>1250</v>
      </c>
      <c r="I2709">
        <v>8.39</v>
      </c>
      <c r="J2709">
        <v>1</v>
      </c>
      <c r="K2709">
        <v>2.1</v>
      </c>
      <c r="L2709" t="str">
        <f t="shared" si="129"/>
        <v>Yes</v>
      </c>
    </row>
    <row r="2710" spans="1:12" x14ac:dyDescent="0.25">
      <c r="A2710" s="1">
        <v>42164</v>
      </c>
      <c r="B2710" s="2">
        <f t="shared" si="130"/>
        <v>2015</v>
      </c>
      <c r="C2710" s="2">
        <f t="shared" si="128"/>
        <v>6</v>
      </c>
      <c r="D2710" t="s">
        <v>81</v>
      </c>
      <c r="E2710" t="s">
        <v>149</v>
      </c>
      <c r="F2710" t="s">
        <v>39</v>
      </c>
      <c r="G2710" t="s">
        <v>40</v>
      </c>
      <c r="H2710" t="s">
        <v>2063</v>
      </c>
      <c r="I2710">
        <v>337.98</v>
      </c>
      <c r="J2710">
        <v>2</v>
      </c>
      <c r="K2710">
        <v>101.39</v>
      </c>
      <c r="L2710" t="str">
        <f t="shared" si="129"/>
        <v>Yes</v>
      </c>
    </row>
    <row r="2711" spans="1:12" x14ac:dyDescent="0.25">
      <c r="A2711" s="1">
        <v>42164</v>
      </c>
      <c r="B2711" s="2">
        <f t="shared" si="130"/>
        <v>2015</v>
      </c>
      <c r="C2711" s="2">
        <f t="shared" si="128"/>
        <v>6</v>
      </c>
      <c r="D2711" t="s">
        <v>1095</v>
      </c>
      <c r="E2711" t="s">
        <v>55</v>
      </c>
      <c r="F2711" t="s">
        <v>11</v>
      </c>
      <c r="G2711" t="s">
        <v>20</v>
      </c>
      <c r="H2711" t="s">
        <v>1160</v>
      </c>
      <c r="I2711">
        <v>46.62</v>
      </c>
      <c r="J2711">
        <v>9</v>
      </c>
      <c r="K2711">
        <v>21.45</v>
      </c>
      <c r="L2711" t="str">
        <f t="shared" si="129"/>
        <v>Yes</v>
      </c>
    </row>
    <row r="2712" spans="1:12" x14ac:dyDescent="0.25">
      <c r="A2712" s="1">
        <v>42164</v>
      </c>
      <c r="B2712" s="2">
        <f t="shared" si="130"/>
        <v>2015</v>
      </c>
      <c r="C2712" s="2">
        <f t="shared" si="128"/>
        <v>6</v>
      </c>
      <c r="D2712" t="s">
        <v>2126</v>
      </c>
      <c r="E2712" t="s">
        <v>62</v>
      </c>
      <c r="F2712" t="s">
        <v>34</v>
      </c>
      <c r="G2712" t="s">
        <v>145</v>
      </c>
      <c r="H2712" t="s">
        <v>473</v>
      </c>
      <c r="I2712">
        <v>85.98</v>
      </c>
      <c r="J2712">
        <v>1</v>
      </c>
      <c r="K2712">
        <v>22.35</v>
      </c>
      <c r="L2712" t="str">
        <f t="shared" si="129"/>
        <v>Yes</v>
      </c>
    </row>
    <row r="2713" spans="1:12" x14ac:dyDescent="0.25">
      <c r="A2713" s="1">
        <v>42166</v>
      </c>
      <c r="B2713" s="2">
        <f t="shared" si="130"/>
        <v>2015</v>
      </c>
      <c r="C2713" s="2">
        <f t="shared" si="128"/>
        <v>6</v>
      </c>
      <c r="D2713" t="s">
        <v>2319</v>
      </c>
      <c r="E2713" t="s">
        <v>95</v>
      </c>
      <c r="F2713" t="s">
        <v>11</v>
      </c>
      <c r="G2713" t="s">
        <v>63</v>
      </c>
      <c r="H2713" t="s">
        <v>1165</v>
      </c>
      <c r="I2713">
        <v>7.08</v>
      </c>
      <c r="J2713">
        <v>3</v>
      </c>
      <c r="K2713">
        <v>2.48</v>
      </c>
      <c r="L2713" t="str">
        <f t="shared" si="129"/>
        <v>Yes</v>
      </c>
    </row>
    <row r="2714" spans="1:12" x14ac:dyDescent="0.25">
      <c r="A2714" s="1">
        <v>42166</v>
      </c>
      <c r="B2714" s="2">
        <f t="shared" si="130"/>
        <v>2015</v>
      </c>
      <c r="C2714" s="2">
        <f t="shared" si="128"/>
        <v>6</v>
      </c>
      <c r="D2714" t="s">
        <v>2319</v>
      </c>
      <c r="E2714" t="s">
        <v>95</v>
      </c>
      <c r="F2714" t="s">
        <v>11</v>
      </c>
      <c r="G2714" t="s">
        <v>20</v>
      </c>
      <c r="H2714" t="s">
        <v>1686</v>
      </c>
      <c r="I2714">
        <v>4.4000000000000004</v>
      </c>
      <c r="J2714">
        <v>3</v>
      </c>
      <c r="K2714">
        <v>-3.52</v>
      </c>
      <c r="L2714" t="str">
        <f t="shared" si="129"/>
        <v>No</v>
      </c>
    </row>
    <row r="2715" spans="1:12" x14ac:dyDescent="0.25">
      <c r="A2715" s="1">
        <v>42167</v>
      </c>
      <c r="B2715" s="2">
        <f t="shared" si="130"/>
        <v>2015</v>
      </c>
      <c r="C2715" s="2">
        <f t="shared" si="128"/>
        <v>6</v>
      </c>
      <c r="D2715" t="s">
        <v>667</v>
      </c>
      <c r="E2715" t="s">
        <v>27</v>
      </c>
      <c r="F2715" t="s">
        <v>11</v>
      </c>
      <c r="G2715" t="s">
        <v>24</v>
      </c>
      <c r="H2715" t="s">
        <v>466</v>
      </c>
      <c r="I2715">
        <v>120.15</v>
      </c>
      <c r="J2715">
        <v>9</v>
      </c>
      <c r="K2715">
        <v>33.64</v>
      </c>
      <c r="L2715" t="str">
        <f t="shared" si="129"/>
        <v>Yes</v>
      </c>
    </row>
    <row r="2716" spans="1:12" x14ac:dyDescent="0.25">
      <c r="A2716" s="1">
        <v>42167</v>
      </c>
      <c r="B2716" s="2">
        <f t="shared" si="130"/>
        <v>2015</v>
      </c>
      <c r="C2716" s="2">
        <f t="shared" si="128"/>
        <v>6</v>
      </c>
      <c r="D2716" t="s">
        <v>667</v>
      </c>
      <c r="E2716" t="s">
        <v>27</v>
      </c>
      <c r="F2716" t="s">
        <v>39</v>
      </c>
      <c r="G2716" t="s">
        <v>40</v>
      </c>
      <c r="H2716" t="s">
        <v>521</v>
      </c>
      <c r="I2716">
        <v>219.18</v>
      </c>
      <c r="J2716">
        <v>2</v>
      </c>
      <c r="K2716">
        <v>19.18</v>
      </c>
      <c r="L2716" t="str">
        <f t="shared" si="129"/>
        <v>Yes</v>
      </c>
    </row>
    <row r="2717" spans="1:12" x14ac:dyDescent="0.25">
      <c r="A2717" s="1">
        <v>42167</v>
      </c>
      <c r="B2717" s="2">
        <f t="shared" si="130"/>
        <v>2015</v>
      </c>
      <c r="C2717" s="2">
        <f t="shared" si="128"/>
        <v>6</v>
      </c>
      <c r="D2717" t="s">
        <v>2212</v>
      </c>
      <c r="E2717" t="s">
        <v>10</v>
      </c>
      <c r="F2717" t="s">
        <v>11</v>
      </c>
      <c r="G2717" t="s">
        <v>20</v>
      </c>
      <c r="H2717" t="s">
        <v>2287</v>
      </c>
      <c r="I2717">
        <v>2.77</v>
      </c>
      <c r="J2717">
        <v>7</v>
      </c>
      <c r="K2717">
        <v>-4.8499999999999996</v>
      </c>
      <c r="L2717" t="str">
        <f t="shared" si="129"/>
        <v>No</v>
      </c>
    </row>
    <row r="2718" spans="1:12" x14ac:dyDescent="0.25">
      <c r="A2718" s="1">
        <v>42167</v>
      </c>
      <c r="B2718" s="2">
        <f t="shared" si="130"/>
        <v>2015</v>
      </c>
      <c r="C2718" s="2">
        <f t="shared" si="128"/>
        <v>6</v>
      </c>
      <c r="D2718" t="s">
        <v>826</v>
      </c>
      <c r="E2718" t="s">
        <v>95</v>
      </c>
      <c r="F2718" t="s">
        <v>34</v>
      </c>
      <c r="G2718" t="s">
        <v>47</v>
      </c>
      <c r="H2718" t="s">
        <v>1545</v>
      </c>
      <c r="I2718">
        <v>206.11</v>
      </c>
      <c r="J2718">
        <v>6</v>
      </c>
      <c r="K2718">
        <v>48.95</v>
      </c>
      <c r="L2718" t="str">
        <f t="shared" si="129"/>
        <v>Yes</v>
      </c>
    </row>
    <row r="2719" spans="1:12" x14ac:dyDescent="0.25">
      <c r="A2719" s="1">
        <v>42167</v>
      </c>
      <c r="B2719" s="2">
        <f t="shared" si="130"/>
        <v>2015</v>
      </c>
      <c r="C2719" s="2">
        <f t="shared" si="128"/>
        <v>6</v>
      </c>
      <c r="D2719" t="s">
        <v>826</v>
      </c>
      <c r="E2719" t="s">
        <v>95</v>
      </c>
      <c r="F2719" t="s">
        <v>11</v>
      </c>
      <c r="G2719" t="s">
        <v>12</v>
      </c>
      <c r="H2719" t="s">
        <v>1710</v>
      </c>
      <c r="I2719">
        <v>19.920000000000002</v>
      </c>
      <c r="J2719">
        <v>5</v>
      </c>
      <c r="K2719">
        <v>6.72</v>
      </c>
      <c r="L2719" t="str">
        <f t="shared" si="129"/>
        <v>Yes</v>
      </c>
    </row>
    <row r="2720" spans="1:12" x14ac:dyDescent="0.25">
      <c r="A2720" s="1">
        <v>42167</v>
      </c>
      <c r="B2720" s="2">
        <f t="shared" si="130"/>
        <v>2015</v>
      </c>
      <c r="C2720" s="2">
        <f t="shared" si="128"/>
        <v>6</v>
      </c>
      <c r="D2720" t="s">
        <v>826</v>
      </c>
      <c r="E2720" t="s">
        <v>95</v>
      </c>
      <c r="F2720" t="s">
        <v>11</v>
      </c>
      <c r="G2720" t="s">
        <v>12</v>
      </c>
      <c r="H2720" t="s">
        <v>1324</v>
      </c>
      <c r="I2720">
        <v>198.27</v>
      </c>
      <c r="J2720">
        <v>8</v>
      </c>
      <c r="K2720">
        <v>61.96</v>
      </c>
      <c r="L2720" t="str">
        <f t="shared" si="129"/>
        <v>Yes</v>
      </c>
    </row>
    <row r="2721" spans="1:12" x14ac:dyDescent="0.25">
      <c r="A2721" s="1">
        <v>42167</v>
      </c>
      <c r="B2721" s="2">
        <f t="shared" si="130"/>
        <v>2015</v>
      </c>
      <c r="C2721" s="2">
        <f t="shared" si="128"/>
        <v>6</v>
      </c>
      <c r="D2721" t="s">
        <v>826</v>
      </c>
      <c r="E2721" t="s">
        <v>95</v>
      </c>
      <c r="F2721" t="s">
        <v>11</v>
      </c>
      <c r="G2721" t="s">
        <v>18</v>
      </c>
      <c r="H2721" t="s">
        <v>1017</v>
      </c>
      <c r="I2721">
        <v>247.1</v>
      </c>
      <c r="J2721">
        <v>6</v>
      </c>
      <c r="K2721">
        <v>-58.69</v>
      </c>
      <c r="L2721" t="str">
        <f t="shared" si="129"/>
        <v>No</v>
      </c>
    </row>
    <row r="2722" spans="1:12" x14ac:dyDescent="0.25">
      <c r="A2722" s="1">
        <v>42167</v>
      </c>
      <c r="B2722" s="2">
        <f t="shared" si="130"/>
        <v>2015</v>
      </c>
      <c r="C2722" s="2">
        <f t="shared" si="128"/>
        <v>6</v>
      </c>
      <c r="D2722" t="s">
        <v>826</v>
      </c>
      <c r="E2722" t="s">
        <v>95</v>
      </c>
      <c r="F2722" t="s">
        <v>11</v>
      </c>
      <c r="G2722" t="s">
        <v>24</v>
      </c>
      <c r="H2722" t="s">
        <v>1201</v>
      </c>
      <c r="I2722">
        <v>86.3</v>
      </c>
      <c r="J2722">
        <v>6</v>
      </c>
      <c r="K2722">
        <v>9.7100000000000009</v>
      </c>
      <c r="L2722" t="str">
        <f t="shared" si="129"/>
        <v>Yes</v>
      </c>
    </row>
    <row r="2723" spans="1:12" x14ac:dyDescent="0.25">
      <c r="A2723" s="1">
        <v>42167</v>
      </c>
      <c r="B2723" s="2">
        <f t="shared" si="130"/>
        <v>2015</v>
      </c>
      <c r="C2723" s="2">
        <f t="shared" si="128"/>
        <v>6</v>
      </c>
      <c r="D2723" t="s">
        <v>1221</v>
      </c>
      <c r="E2723" t="s">
        <v>78</v>
      </c>
      <c r="F2723" t="s">
        <v>39</v>
      </c>
      <c r="G2723" t="s">
        <v>40</v>
      </c>
      <c r="H2723" t="s">
        <v>856</v>
      </c>
      <c r="I2723">
        <v>485.94</v>
      </c>
      <c r="J2723">
        <v>2</v>
      </c>
      <c r="K2723">
        <v>-89.09</v>
      </c>
      <c r="L2723" t="str">
        <f t="shared" si="129"/>
        <v>No</v>
      </c>
    </row>
    <row r="2724" spans="1:12" x14ac:dyDescent="0.25">
      <c r="A2724" s="1">
        <v>42167</v>
      </c>
      <c r="B2724" s="2">
        <f t="shared" si="130"/>
        <v>2015</v>
      </c>
      <c r="C2724" s="2">
        <f t="shared" si="128"/>
        <v>6</v>
      </c>
      <c r="D2724" t="s">
        <v>1221</v>
      </c>
      <c r="E2724" t="s">
        <v>78</v>
      </c>
      <c r="F2724" t="s">
        <v>11</v>
      </c>
      <c r="G2724" t="s">
        <v>24</v>
      </c>
      <c r="H2724" t="s">
        <v>51</v>
      </c>
      <c r="I2724">
        <v>37.380000000000003</v>
      </c>
      <c r="J2724">
        <v>8</v>
      </c>
      <c r="K2724">
        <v>4.67</v>
      </c>
      <c r="L2724" t="str">
        <f t="shared" si="129"/>
        <v>Yes</v>
      </c>
    </row>
    <row r="2725" spans="1:12" x14ac:dyDescent="0.25">
      <c r="A2725" s="1">
        <v>42167</v>
      </c>
      <c r="B2725" s="2">
        <f t="shared" si="130"/>
        <v>2015</v>
      </c>
      <c r="C2725" s="2">
        <f t="shared" si="128"/>
        <v>6</v>
      </c>
      <c r="D2725" t="s">
        <v>1221</v>
      </c>
      <c r="E2725" t="s">
        <v>78</v>
      </c>
      <c r="F2725" t="s">
        <v>34</v>
      </c>
      <c r="G2725" t="s">
        <v>35</v>
      </c>
      <c r="H2725" t="s">
        <v>1819</v>
      </c>
      <c r="I2725">
        <v>70.69</v>
      </c>
      <c r="J2725">
        <v>1</v>
      </c>
      <c r="K2725">
        <v>-24.24</v>
      </c>
      <c r="L2725" t="str">
        <f t="shared" si="129"/>
        <v>No</v>
      </c>
    </row>
    <row r="2726" spans="1:12" x14ac:dyDescent="0.25">
      <c r="A2726" s="1">
        <v>42167</v>
      </c>
      <c r="B2726" s="2">
        <f t="shared" si="130"/>
        <v>2015</v>
      </c>
      <c r="C2726" s="2">
        <f t="shared" si="128"/>
        <v>6</v>
      </c>
      <c r="D2726" t="s">
        <v>973</v>
      </c>
      <c r="E2726" t="s">
        <v>27</v>
      </c>
      <c r="F2726" t="s">
        <v>11</v>
      </c>
      <c r="G2726" t="s">
        <v>12</v>
      </c>
      <c r="H2726" t="s">
        <v>854</v>
      </c>
      <c r="I2726">
        <v>32.75</v>
      </c>
      <c r="J2726">
        <v>5</v>
      </c>
      <c r="K2726">
        <v>15.07</v>
      </c>
      <c r="L2726" t="str">
        <f t="shared" si="129"/>
        <v>Yes</v>
      </c>
    </row>
    <row r="2727" spans="1:12" x14ac:dyDescent="0.25">
      <c r="A2727" s="1">
        <v>42167</v>
      </c>
      <c r="B2727" s="2">
        <f t="shared" si="130"/>
        <v>2015</v>
      </c>
      <c r="C2727" s="2">
        <f t="shared" si="128"/>
        <v>6</v>
      </c>
      <c r="D2727" t="s">
        <v>128</v>
      </c>
      <c r="E2727" t="s">
        <v>149</v>
      </c>
      <c r="F2727" t="s">
        <v>11</v>
      </c>
      <c r="G2727" t="s">
        <v>12</v>
      </c>
      <c r="H2727" t="s">
        <v>2085</v>
      </c>
      <c r="I2727">
        <v>6.48</v>
      </c>
      <c r="J2727">
        <v>1</v>
      </c>
      <c r="K2727">
        <v>3.11</v>
      </c>
      <c r="L2727" t="str">
        <f t="shared" si="129"/>
        <v>Yes</v>
      </c>
    </row>
    <row r="2728" spans="1:12" x14ac:dyDescent="0.25">
      <c r="A2728" s="1">
        <v>42167</v>
      </c>
      <c r="B2728" s="2">
        <f t="shared" si="130"/>
        <v>2015</v>
      </c>
      <c r="C2728" s="2">
        <f t="shared" si="128"/>
        <v>6</v>
      </c>
      <c r="D2728" t="s">
        <v>128</v>
      </c>
      <c r="E2728" t="s">
        <v>149</v>
      </c>
      <c r="F2728" t="s">
        <v>11</v>
      </c>
      <c r="G2728" t="s">
        <v>12</v>
      </c>
      <c r="H2728" t="s">
        <v>1470</v>
      </c>
      <c r="I2728">
        <v>41.86</v>
      </c>
      <c r="J2728">
        <v>7</v>
      </c>
      <c r="K2728">
        <v>20.51</v>
      </c>
      <c r="L2728" t="str">
        <f t="shared" si="129"/>
        <v>Yes</v>
      </c>
    </row>
    <row r="2729" spans="1:12" x14ac:dyDescent="0.25">
      <c r="A2729" s="1">
        <v>42167</v>
      </c>
      <c r="B2729" s="2">
        <f t="shared" si="130"/>
        <v>2015</v>
      </c>
      <c r="C2729" s="2">
        <f t="shared" si="128"/>
        <v>6</v>
      </c>
      <c r="D2729" t="s">
        <v>128</v>
      </c>
      <c r="E2729" t="s">
        <v>149</v>
      </c>
      <c r="F2729" t="s">
        <v>39</v>
      </c>
      <c r="G2729" t="s">
        <v>52</v>
      </c>
      <c r="H2729" t="s">
        <v>2331</v>
      </c>
      <c r="I2729">
        <v>1619.91</v>
      </c>
      <c r="J2729">
        <v>9</v>
      </c>
      <c r="K2729">
        <v>97.19</v>
      </c>
      <c r="L2729" t="str">
        <f t="shared" si="129"/>
        <v>Yes</v>
      </c>
    </row>
    <row r="2730" spans="1:12" x14ac:dyDescent="0.25">
      <c r="A2730" s="1">
        <v>42167</v>
      </c>
      <c r="B2730" s="2">
        <f t="shared" si="130"/>
        <v>2015</v>
      </c>
      <c r="C2730" s="2">
        <f t="shared" si="128"/>
        <v>6</v>
      </c>
      <c r="D2730" t="s">
        <v>128</v>
      </c>
      <c r="E2730" t="s">
        <v>149</v>
      </c>
      <c r="F2730" t="s">
        <v>34</v>
      </c>
      <c r="G2730" t="s">
        <v>47</v>
      </c>
      <c r="H2730" t="s">
        <v>775</v>
      </c>
      <c r="I2730">
        <v>113.92</v>
      </c>
      <c r="J2730">
        <v>4</v>
      </c>
      <c r="K2730">
        <v>42.15</v>
      </c>
      <c r="L2730" t="str">
        <f t="shared" si="129"/>
        <v>Yes</v>
      </c>
    </row>
    <row r="2731" spans="1:12" x14ac:dyDescent="0.25">
      <c r="A2731" s="1">
        <v>42167</v>
      </c>
      <c r="B2731" s="2">
        <f t="shared" si="130"/>
        <v>2015</v>
      </c>
      <c r="C2731" s="2">
        <f t="shared" si="128"/>
        <v>6</v>
      </c>
      <c r="D2731" t="s">
        <v>268</v>
      </c>
      <c r="E2731" t="s">
        <v>129</v>
      </c>
      <c r="F2731" t="s">
        <v>39</v>
      </c>
      <c r="G2731" t="s">
        <v>603</v>
      </c>
      <c r="H2731" t="s">
        <v>1469</v>
      </c>
      <c r="I2731">
        <v>999.98</v>
      </c>
      <c r="J2731">
        <v>2</v>
      </c>
      <c r="K2731">
        <v>449.99</v>
      </c>
      <c r="L2731" t="str">
        <f t="shared" si="129"/>
        <v>Yes</v>
      </c>
    </row>
    <row r="2732" spans="1:12" x14ac:dyDescent="0.25">
      <c r="A2732" s="1">
        <v>42167</v>
      </c>
      <c r="B2732" s="2">
        <f t="shared" si="130"/>
        <v>2015</v>
      </c>
      <c r="C2732" s="2">
        <f t="shared" si="128"/>
        <v>6</v>
      </c>
      <c r="D2732" t="s">
        <v>1042</v>
      </c>
      <c r="E2732" t="s">
        <v>126</v>
      </c>
      <c r="F2732" t="s">
        <v>11</v>
      </c>
      <c r="G2732" t="s">
        <v>12</v>
      </c>
      <c r="H2732" t="s">
        <v>2382</v>
      </c>
      <c r="I2732">
        <v>6.48</v>
      </c>
      <c r="J2732">
        <v>1</v>
      </c>
      <c r="K2732">
        <v>3.11</v>
      </c>
      <c r="L2732" t="str">
        <f t="shared" si="129"/>
        <v>Yes</v>
      </c>
    </row>
    <row r="2733" spans="1:12" x14ac:dyDescent="0.25">
      <c r="A2733" s="1">
        <v>42167</v>
      </c>
      <c r="B2733" s="2">
        <f t="shared" si="130"/>
        <v>2015</v>
      </c>
      <c r="C2733" s="2">
        <f t="shared" si="128"/>
        <v>6</v>
      </c>
      <c r="D2733" t="s">
        <v>1042</v>
      </c>
      <c r="E2733" t="s">
        <v>126</v>
      </c>
      <c r="F2733" t="s">
        <v>11</v>
      </c>
      <c r="G2733" t="s">
        <v>18</v>
      </c>
      <c r="H2733" t="s">
        <v>73</v>
      </c>
      <c r="I2733">
        <v>1325.85</v>
      </c>
      <c r="J2733">
        <v>5</v>
      </c>
      <c r="K2733">
        <v>238.65</v>
      </c>
      <c r="L2733" t="str">
        <f t="shared" si="129"/>
        <v>Yes</v>
      </c>
    </row>
    <row r="2734" spans="1:12" x14ac:dyDescent="0.25">
      <c r="A2734" s="1">
        <v>42167</v>
      </c>
      <c r="B2734" s="2">
        <f t="shared" si="130"/>
        <v>2015</v>
      </c>
      <c r="C2734" s="2">
        <f t="shared" si="128"/>
        <v>6</v>
      </c>
      <c r="D2734" t="s">
        <v>1042</v>
      </c>
      <c r="E2734" t="s">
        <v>126</v>
      </c>
      <c r="F2734" t="s">
        <v>11</v>
      </c>
      <c r="G2734" t="s">
        <v>16</v>
      </c>
      <c r="H2734" t="s">
        <v>188</v>
      </c>
      <c r="I2734">
        <v>14.94</v>
      </c>
      <c r="J2734">
        <v>3</v>
      </c>
      <c r="K2734">
        <v>6.87</v>
      </c>
      <c r="L2734" t="str">
        <f t="shared" si="129"/>
        <v>Yes</v>
      </c>
    </row>
    <row r="2735" spans="1:12" x14ac:dyDescent="0.25">
      <c r="A2735" s="1">
        <v>42167</v>
      </c>
      <c r="B2735" s="2">
        <f t="shared" si="130"/>
        <v>2015</v>
      </c>
      <c r="C2735" s="2">
        <f t="shared" si="128"/>
        <v>6</v>
      </c>
      <c r="D2735" t="s">
        <v>2383</v>
      </c>
      <c r="E2735" t="s">
        <v>27</v>
      </c>
      <c r="F2735" t="s">
        <v>11</v>
      </c>
      <c r="G2735" t="s">
        <v>92</v>
      </c>
      <c r="H2735" t="s">
        <v>776</v>
      </c>
      <c r="I2735">
        <v>7.78</v>
      </c>
      <c r="J2735">
        <v>2</v>
      </c>
      <c r="K2735">
        <v>2.02</v>
      </c>
      <c r="L2735" t="str">
        <f t="shared" si="129"/>
        <v>Yes</v>
      </c>
    </row>
    <row r="2736" spans="1:12" x14ac:dyDescent="0.25">
      <c r="A2736" s="1">
        <v>42167</v>
      </c>
      <c r="B2736" s="2">
        <f t="shared" si="130"/>
        <v>2015</v>
      </c>
      <c r="C2736" s="2">
        <f t="shared" si="128"/>
        <v>6</v>
      </c>
      <c r="D2736" t="s">
        <v>2071</v>
      </c>
      <c r="E2736" t="s">
        <v>55</v>
      </c>
      <c r="F2736" t="s">
        <v>39</v>
      </c>
      <c r="G2736" t="s">
        <v>40</v>
      </c>
      <c r="H2736" t="s">
        <v>174</v>
      </c>
      <c r="I2736">
        <v>173.94</v>
      </c>
      <c r="J2736">
        <v>6</v>
      </c>
      <c r="K2736">
        <v>50.44</v>
      </c>
      <c r="L2736" t="str">
        <f t="shared" si="129"/>
        <v>Yes</v>
      </c>
    </row>
    <row r="2737" spans="1:12" x14ac:dyDescent="0.25">
      <c r="A2737" s="1">
        <v>42167</v>
      </c>
      <c r="B2737" s="2">
        <f t="shared" si="130"/>
        <v>2015</v>
      </c>
      <c r="C2737" s="2">
        <f t="shared" si="128"/>
        <v>6</v>
      </c>
      <c r="D2737" t="s">
        <v>401</v>
      </c>
      <c r="E2737" t="s">
        <v>78</v>
      </c>
      <c r="F2737" t="s">
        <v>11</v>
      </c>
      <c r="G2737" t="s">
        <v>20</v>
      </c>
      <c r="H2737" t="s">
        <v>469</v>
      </c>
      <c r="I2737">
        <v>14.83</v>
      </c>
      <c r="J2737">
        <v>3</v>
      </c>
      <c r="K2737">
        <v>-10.38</v>
      </c>
      <c r="L2737" t="str">
        <f t="shared" si="129"/>
        <v>No</v>
      </c>
    </row>
    <row r="2738" spans="1:12" x14ac:dyDescent="0.25">
      <c r="A2738" s="1">
        <v>42167</v>
      </c>
      <c r="B2738" s="2">
        <f t="shared" si="130"/>
        <v>2015</v>
      </c>
      <c r="C2738" s="2">
        <f t="shared" si="128"/>
        <v>6</v>
      </c>
      <c r="D2738" t="s">
        <v>2053</v>
      </c>
      <c r="E2738" t="s">
        <v>27</v>
      </c>
      <c r="F2738" t="s">
        <v>11</v>
      </c>
      <c r="G2738" t="s">
        <v>12</v>
      </c>
      <c r="H2738" t="s">
        <v>1488</v>
      </c>
      <c r="I2738">
        <v>8.9600000000000009</v>
      </c>
      <c r="J2738">
        <v>2</v>
      </c>
      <c r="K2738">
        <v>4.3899999999999997</v>
      </c>
      <c r="L2738" t="str">
        <f t="shared" si="129"/>
        <v>Yes</v>
      </c>
    </row>
    <row r="2739" spans="1:12" x14ac:dyDescent="0.25">
      <c r="A2739" s="1">
        <v>42168</v>
      </c>
      <c r="B2739" s="2">
        <f t="shared" si="130"/>
        <v>2015</v>
      </c>
      <c r="C2739" s="2">
        <f t="shared" si="128"/>
        <v>6</v>
      </c>
      <c r="D2739" t="s">
        <v>1937</v>
      </c>
      <c r="E2739" t="s">
        <v>27</v>
      </c>
      <c r="F2739" t="s">
        <v>11</v>
      </c>
      <c r="G2739" t="s">
        <v>20</v>
      </c>
      <c r="H2739" t="s">
        <v>1993</v>
      </c>
      <c r="I2739">
        <v>36.619999999999997</v>
      </c>
      <c r="J2739">
        <v>3</v>
      </c>
      <c r="K2739">
        <v>13.73</v>
      </c>
      <c r="L2739" t="str">
        <f t="shared" si="129"/>
        <v>Yes</v>
      </c>
    </row>
    <row r="2740" spans="1:12" x14ac:dyDescent="0.25">
      <c r="A2740" s="1">
        <v>42168</v>
      </c>
      <c r="B2740" s="2">
        <f t="shared" si="130"/>
        <v>2015</v>
      </c>
      <c r="C2740" s="2">
        <f t="shared" si="128"/>
        <v>6</v>
      </c>
      <c r="D2740" t="s">
        <v>1669</v>
      </c>
      <c r="E2740" t="s">
        <v>488</v>
      </c>
      <c r="F2740" t="s">
        <v>11</v>
      </c>
      <c r="G2740" t="s">
        <v>24</v>
      </c>
      <c r="H2740" t="s">
        <v>1815</v>
      </c>
      <c r="I2740">
        <v>24.78</v>
      </c>
      <c r="J2740">
        <v>6</v>
      </c>
      <c r="K2740">
        <v>6.94</v>
      </c>
      <c r="L2740" t="str">
        <f t="shared" si="129"/>
        <v>Yes</v>
      </c>
    </row>
    <row r="2741" spans="1:12" x14ac:dyDescent="0.25">
      <c r="A2741" s="1">
        <v>42168</v>
      </c>
      <c r="B2741" s="2">
        <f t="shared" si="130"/>
        <v>2015</v>
      </c>
      <c r="C2741" s="2">
        <f t="shared" si="128"/>
        <v>6</v>
      </c>
      <c r="D2741" t="s">
        <v>1669</v>
      </c>
      <c r="E2741" t="s">
        <v>488</v>
      </c>
      <c r="F2741" t="s">
        <v>11</v>
      </c>
      <c r="G2741" t="s">
        <v>20</v>
      </c>
      <c r="H2741" t="s">
        <v>682</v>
      </c>
      <c r="I2741">
        <v>19.14</v>
      </c>
      <c r="J2741">
        <v>3</v>
      </c>
      <c r="K2741">
        <v>8.8000000000000007</v>
      </c>
      <c r="L2741" t="str">
        <f t="shared" si="129"/>
        <v>Yes</v>
      </c>
    </row>
    <row r="2742" spans="1:12" x14ac:dyDescent="0.25">
      <c r="A2742" s="1">
        <v>42168</v>
      </c>
      <c r="B2742" s="2">
        <f t="shared" si="130"/>
        <v>2015</v>
      </c>
      <c r="C2742" s="2">
        <f t="shared" si="128"/>
        <v>6</v>
      </c>
      <c r="D2742" t="s">
        <v>1669</v>
      </c>
      <c r="E2742" t="s">
        <v>488</v>
      </c>
      <c r="F2742" t="s">
        <v>39</v>
      </c>
      <c r="G2742" t="s">
        <v>603</v>
      </c>
      <c r="H2742" t="s">
        <v>604</v>
      </c>
      <c r="I2742">
        <v>899.97</v>
      </c>
      <c r="J2742">
        <v>3</v>
      </c>
      <c r="K2742">
        <v>314.99</v>
      </c>
      <c r="L2742" t="str">
        <f t="shared" si="129"/>
        <v>Yes</v>
      </c>
    </row>
    <row r="2743" spans="1:12" x14ac:dyDescent="0.25">
      <c r="A2743" s="1">
        <v>42168</v>
      </c>
      <c r="B2743" s="2">
        <f t="shared" si="130"/>
        <v>2015</v>
      </c>
      <c r="C2743" s="2">
        <f t="shared" si="128"/>
        <v>6</v>
      </c>
      <c r="D2743" t="s">
        <v>1669</v>
      </c>
      <c r="E2743" t="s">
        <v>488</v>
      </c>
      <c r="F2743" t="s">
        <v>11</v>
      </c>
      <c r="G2743" t="s">
        <v>12</v>
      </c>
      <c r="H2743" t="s">
        <v>216</v>
      </c>
      <c r="I2743">
        <v>32.4</v>
      </c>
      <c r="J2743">
        <v>5</v>
      </c>
      <c r="K2743">
        <v>15.55</v>
      </c>
      <c r="L2743" t="str">
        <f t="shared" si="129"/>
        <v>Yes</v>
      </c>
    </row>
    <row r="2744" spans="1:12" x14ac:dyDescent="0.25">
      <c r="A2744" s="1">
        <v>42168</v>
      </c>
      <c r="B2744" s="2">
        <f t="shared" si="130"/>
        <v>2015</v>
      </c>
      <c r="C2744" s="2">
        <f t="shared" si="128"/>
        <v>6</v>
      </c>
      <c r="D2744" t="s">
        <v>1811</v>
      </c>
      <c r="E2744" t="s">
        <v>1061</v>
      </c>
      <c r="F2744" t="s">
        <v>11</v>
      </c>
      <c r="G2744" t="s">
        <v>20</v>
      </c>
      <c r="H2744" t="s">
        <v>559</v>
      </c>
      <c r="I2744">
        <v>8.26</v>
      </c>
      <c r="J2744">
        <v>2</v>
      </c>
      <c r="K2744">
        <v>3.88</v>
      </c>
      <c r="L2744" t="str">
        <f t="shared" si="129"/>
        <v>Yes</v>
      </c>
    </row>
    <row r="2745" spans="1:12" x14ac:dyDescent="0.25">
      <c r="A2745" s="1">
        <v>42168</v>
      </c>
      <c r="B2745" s="2">
        <f t="shared" si="130"/>
        <v>2015</v>
      </c>
      <c r="C2745" s="2">
        <f t="shared" si="128"/>
        <v>6</v>
      </c>
      <c r="D2745" t="s">
        <v>1811</v>
      </c>
      <c r="E2745" t="s">
        <v>1061</v>
      </c>
      <c r="F2745" t="s">
        <v>11</v>
      </c>
      <c r="G2745" t="s">
        <v>20</v>
      </c>
      <c r="H2745" t="s">
        <v>1825</v>
      </c>
      <c r="I2745">
        <v>29.84</v>
      </c>
      <c r="J2745">
        <v>2</v>
      </c>
      <c r="K2745">
        <v>13.43</v>
      </c>
      <c r="L2745" t="str">
        <f t="shared" si="129"/>
        <v>Yes</v>
      </c>
    </row>
    <row r="2746" spans="1:12" x14ac:dyDescent="0.25">
      <c r="A2746" s="1">
        <v>42168</v>
      </c>
      <c r="B2746" s="2">
        <f t="shared" si="130"/>
        <v>2015</v>
      </c>
      <c r="C2746" s="2">
        <f t="shared" si="128"/>
        <v>6</v>
      </c>
      <c r="D2746" t="s">
        <v>1811</v>
      </c>
      <c r="E2746" t="s">
        <v>1061</v>
      </c>
      <c r="F2746" t="s">
        <v>39</v>
      </c>
      <c r="G2746" t="s">
        <v>52</v>
      </c>
      <c r="H2746" t="s">
        <v>2113</v>
      </c>
      <c r="I2746">
        <v>67.98</v>
      </c>
      <c r="J2746">
        <v>2</v>
      </c>
      <c r="K2746">
        <v>14.96</v>
      </c>
      <c r="L2746" t="str">
        <f t="shared" si="129"/>
        <v>Yes</v>
      </c>
    </row>
    <row r="2747" spans="1:12" x14ac:dyDescent="0.25">
      <c r="A2747" s="1">
        <v>42168</v>
      </c>
      <c r="B2747" s="2">
        <f t="shared" si="130"/>
        <v>2015</v>
      </c>
      <c r="C2747" s="2">
        <f t="shared" si="128"/>
        <v>6</v>
      </c>
      <c r="D2747" t="s">
        <v>959</v>
      </c>
      <c r="E2747" t="s">
        <v>30</v>
      </c>
      <c r="F2747" t="s">
        <v>11</v>
      </c>
      <c r="G2747" t="s">
        <v>12</v>
      </c>
      <c r="H2747" t="s">
        <v>2114</v>
      </c>
      <c r="I2747">
        <v>6.48</v>
      </c>
      <c r="J2747">
        <v>1</v>
      </c>
      <c r="K2747">
        <v>3.11</v>
      </c>
      <c r="L2747" t="str">
        <f t="shared" si="129"/>
        <v>Yes</v>
      </c>
    </row>
    <row r="2748" spans="1:12" x14ac:dyDescent="0.25">
      <c r="A2748" s="1">
        <v>42168</v>
      </c>
      <c r="B2748" s="2">
        <f t="shared" si="130"/>
        <v>2015</v>
      </c>
      <c r="C2748" s="2">
        <f t="shared" si="128"/>
        <v>6</v>
      </c>
      <c r="D2748" t="s">
        <v>2115</v>
      </c>
      <c r="E2748" t="s">
        <v>78</v>
      </c>
      <c r="F2748" t="s">
        <v>11</v>
      </c>
      <c r="G2748" t="s">
        <v>24</v>
      </c>
      <c r="H2748" t="s">
        <v>1270</v>
      </c>
      <c r="I2748">
        <v>3.42</v>
      </c>
      <c r="J2748">
        <v>1</v>
      </c>
      <c r="K2748">
        <v>0.3</v>
      </c>
      <c r="L2748" t="str">
        <f t="shared" si="129"/>
        <v>Yes</v>
      </c>
    </row>
    <row r="2749" spans="1:12" x14ac:dyDescent="0.25">
      <c r="A2749" s="1">
        <v>42169</v>
      </c>
      <c r="B2749" s="2">
        <f t="shared" si="130"/>
        <v>2015</v>
      </c>
      <c r="C2749" s="2">
        <f t="shared" si="128"/>
        <v>6</v>
      </c>
      <c r="D2749" t="s">
        <v>1665</v>
      </c>
      <c r="E2749" t="s">
        <v>23</v>
      </c>
      <c r="F2749" t="s">
        <v>34</v>
      </c>
      <c r="G2749" t="s">
        <v>47</v>
      </c>
      <c r="H2749" t="s">
        <v>1587</v>
      </c>
      <c r="I2749">
        <v>51.07</v>
      </c>
      <c r="J2749">
        <v>6</v>
      </c>
      <c r="K2749">
        <v>5.1100000000000003</v>
      </c>
      <c r="L2749" t="str">
        <f t="shared" si="129"/>
        <v>Yes</v>
      </c>
    </row>
    <row r="2750" spans="1:12" x14ac:dyDescent="0.25">
      <c r="A2750" s="1">
        <v>42170</v>
      </c>
      <c r="B2750" s="2">
        <f t="shared" si="130"/>
        <v>2015</v>
      </c>
      <c r="C2750" s="2">
        <f t="shared" si="128"/>
        <v>6</v>
      </c>
      <c r="D2750" t="s">
        <v>618</v>
      </c>
      <c r="E2750" t="s">
        <v>95</v>
      </c>
      <c r="F2750" t="s">
        <v>11</v>
      </c>
      <c r="G2750" t="s">
        <v>12</v>
      </c>
      <c r="H2750" t="s">
        <v>924</v>
      </c>
      <c r="I2750">
        <v>9.57</v>
      </c>
      <c r="J2750">
        <v>2</v>
      </c>
      <c r="K2750">
        <v>2.99</v>
      </c>
      <c r="L2750" t="str">
        <f t="shared" si="129"/>
        <v>Yes</v>
      </c>
    </row>
    <row r="2751" spans="1:12" x14ac:dyDescent="0.25">
      <c r="A2751" s="1">
        <v>42170</v>
      </c>
      <c r="B2751" s="2">
        <f t="shared" si="130"/>
        <v>2015</v>
      </c>
      <c r="C2751" s="2">
        <f t="shared" si="128"/>
        <v>6</v>
      </c>
      <c r="D2751" t="s">
        <v>618</v>
      </c>
      <c r="E2751" t="s">
        <v>95</v>
      </c>
      <c r="F2751" t="s">
        <v>11</v>
      </c>
      <c r="G2751" t="s">
        <v>18</v>
      </c>
      <c r="H2751" t="s">
        <v>1017</v>
      </c>
      <c r="I2751">
        <v>82.37</v>
      </c>
      <c r="J2751">
        <v>2</v>
      </c>
      <c r="K2751">
        <v>-19.559999999999999</v>
      </c>
      <c r="L2751" t="str">
        <f t="shared" si="129"/>
        <v>No</v>
      </c>
    </row>
    <row r="2752" spans="1:12" x14ac:dyDescent="0.25">
      <c r="A2752" s="1">
        <v>42170</v>
      </c>
      <c r="B2752" s="2">
        <f t="shared" si="130"/>
        <v>2015</v>
      </c>
      <c r="C2752" s="2">
        <f t="shared" si="128"/>
        <v>6</v>
      </c>
      <c r="D2752" t="s">
        <v>618</v>
      </c>
      <c r="E2752" t="s">
        <v>95</v>
      </c>
      <c r="F2752" t="s">
        <v>34</v>
      </c>
      <c r="G2752" t="s">
        <v>47</v>
      </c>
      <c r="H2752" t="s">
        <v>1850</v>
      </c>
      <c r="I2752">
        <v>364.7</v>
      </c>
      <c r="J2752">
        <v>6</v>
      </c>
      <c r="K2752">
        <v>-36.47</v>
      </c>
      <c r="L2752" t="str">
        <f t="shared" si="129"/>
        <v>No</v>
      </c>
    </row>
    <row r="2753" spans="1:12" x14ac:dyDescent="0.25">
      <c r="A2753" s="1">
        <v>42170</v>
      </c>
      <c r="B2753" s="2">
        <f t="shared" si="130"/>
        <v>2015</v>
      </c>
      <c r="C2753" s="2">
        <f t="shared" si="128"/>
        <v>6</v>
      </c>
      <c r="D2753" t="s">
        <v>618</v>
      </c>
      <c r="E2753" t="s">
        <v>95</v>
      </c>
      <c r="F2753" t="s">
        <v>34</v>
      </c>
      <c r="G2753" t="s">
        <v>47</v>
      </c>
      <c r="H2753" t="s">
        <v>209</v>
      </c>
      <c r="I2753">
        <v>40.26</v>
      </c>
      <c r="J2753">
        <v>4</v>
      </c>
      <c r="K2753">
        <v>11.07</v>
      </c>
      <c r="L2753" t="str">
        <f t="shared" si="129"/>
        <v>Yes</v>
      </c>
    </row>
    <row r="2754" spans="1:12" x14ac:dyDescent="0.25">
      <c r="A2754" s="1">
        <v>42170</v>
      </c>
      <c r="B2754" s="2">
        <f t="shared" si="130"/>
        <v>2015</v>
      </c>
      <c r="C2754" s="2">
        <f t="shared" ref="C2754:C2817" si="131">MONTH(A2754)</f>
        <v>6</v>
      </c>
      <c r="D2754" t="s">
        <v>1534</v>
      </c>
      <c r="E2754" t="s">
        <v>123</v>
      </c>
      <c r="F2754" t="s">
        <v>39</v>
      </c>
      <c r="G2754" t="s">
        <v>52</v>
      </c>
      <c r="H2754" t="s">
        <v>1227</v>
      </c>
      <c r="I2754">
        <v>11.67</v>
      </c>
      <c r="J2754">
        <v>1</v>
      </c>
      <c r="K2754">
        <v>-0.73</v>
      </c>
      <c r="L2754" t="str">
        <f t="shared" ref="L2754:L2817" si="132">IF(K2754=0,"Break-Even",IF(K2754&gt;0,"Yes","No"))</f>
        <v>No</v>
      </c>
    </row>
    <row r="2755" spans="1:12" x14ac:dyDescent="0.25">
      <c r="A2755" s="1">
        <v>42170</v>
      </c>
      <c r="B2755" s="2">
        <f t="shared" si="130"/>
        <v>2015</v>
      </c>
      <c r="C2755" s="2">
        <f t="shared" si="131"/>
        <v>6</v>
      </c>
      <c r="D2755" t="s">
        <v>875</v>
      </c>
      <c r="E2755" t="s">
        <v>27</v>
      </c>
      <c r="F2755" t="s">
        <v>39</v>
      </c>
      <c r="G2755" t="s">
        <v>40</v>
      </c>
      <c r="H2755" t="s">
        <v>138</v>
      </c>
      <c r="I2755">
        <v>225.58</v>
      </c>
      <c r="J2755">
        <v>3</v>
      </c>
      <c r="K2755">
        <v>22.56</v>
      </c>
      <c r="L2755" t="str">
        <f t="shared" si="132"/>
        <v>Yes</v>
      </c>
    </row>
    <row r="2756" spans="1:12" x14ac:dyDescent="0.25">
      <c r="A2756" s="1">
        <v>42171</v>
      </c>
      <c r="B2756" s="2">
        <f t="shared" si="130"/>
        <v>2015</v>
      </c>
      <c r="C2756" s="2">
        <f t="shared" si="131"/>
        <v>6</v>
      </c>
      <c r="D2756" t="s">
        <v>953</v>
      </c>
      <c r="E2756" t="s">
        <v>23</v>
      </c>
      <c r="F2756" t="s">
        <v>11</v>
      </c>
      <c r="G2756" t="s">
        <v>63</v>
      </c>
      <c r="H2756" t="s">
        <v>1272</v>
      </c>
      <c r="I2756">
        <v>6.21</v>
      </c>
      <c r="J2756">
        <v>2</v>
      </c>
      <c r="K2756">
        <v>2.17</v>
      </c>
      <c r="L2756" t="str">
        <f t="shared" si="132"/>
        <v>Yes</v>
      </c>
    </row>
    <row r="2757" spans="1:12" x14ac:dyDescent="0.25">
      <c r="A2757" s="1">
        <v>42171</v>
      </c>
      <c r="B2757" s="2">
        <f t="shared" si="130"/>
        <v>2015</v>
      </c>
      <c r="C2757" s="2">
        <f t="shared" si="131"/>
        <v>6</v>
      </c>
      <c r="D2757" t="s">
        <v>26</v>
      </c>
      <c r="E2757" t="s">
        <v>10</v>
      </c>
      <c r="F2757" t="s">
        <v>11</v>
      </c>
      <c r="G2757" t="s">
        <v>63</v>
      </c>
      <c r="H2757" t="s">
        <v>64</v>
      </c>
      <c r="I2757">
        <v>28.75</v>
      </c>
      <c r="J2757">
        <v>3</v>
      </c>
      <c r="K2757">
        <v>9.34</v>
      </c>
      <c r="L2757" t="str">
        <f t="shared" si="132"/>
        <v>Yes</v>
      </c>
    </row>
    <row r="2758" spans="1:12" x14ac:dyDescent="0.25">
      <c r="A2758" s="1">
        <v>42171</v>
      </c>
      <c r="B2758" s="2">
        <f t="shared" si="130"/>
        <v>2015</v>
      </c>
      <c r="C2758" s="2">
        <f t="shared" si="131"/>
        <v>6</v>
      </c>
      <c r="D2758" t="s">
        <v>26</v>
      </c>
      <c r="E2758" t="s">
        <v>10</v>
      </c>
      <c r="F2758" t="s">
        <v>11</v>
      </c>
      <c r="G2758" t="s">
        <v>12</v>
      </c>
      <c r="H2758" t="s">
        <v>2116</v>
      </c>
      <c r="I2758">
        <v>27.22</v>
      </c>
      <c r="J2758">
        <v>3</v>
      </c>
      <c r="K2758">
        <v>9.8699999999999992</v>
      </c>
      <c r="L2758" t="str">
        <f t="shared" si="132"/>
        <v>Yes</v>
      </c>
    </row>
    <row r="2759" spans="1:12" x14ac:dyDescent="0.25">
      <c r="A2759" s="1">
        <v>42171</v>
      </c>
      <c r="B2759" s="2">
        <f t="shared" si="130"/>
        <v>2015</v>
      </c>
      <c r="C2759" s="2">
        <f t="shared" si="131"/>
        <v>6</v>
      </c>
      <c r="D2759" t="s">
        <v>26</v>
      </c>
      <c r="E2759" t="s">
        <v>10</v>
      </c>
      <c r="F2759" t="s">
        <v>34</v>
      </c>
      <c r="G2759" t="s">
        <v>35</v>
      </c>
      <c r="H2759" t="s">
        <v>1772</v>
      </c>
      <c r="I2759">
        <v>197.37</v>
      </c>
      <c r="J2759">
        <v>2</v>
      </c>
      <c r="K2759">
        <v>-25.38</v>
      </c>
      <c r="L2759" t="str">
        <f t="shared" si="132"/>
        <v>No</v>
      </c>
    </row>
    <row r="2760" spans="1:12" x14ac:dyDescent="0.25">
      <c r="A2760" s="1">
        <v>42171</v>
      </c>
      <c r="B2760" s="2">
        <f t="shared" si="130"/>
        <v>2015</v>
      </c>
      <c r="C2760" s="2">
        <f t="shared" si="131"/>
        <v>6</v>
      </c>
      <c r="D2760" t="s">
        <v>567</v>
      </c>
      <c r="E2760" t="s">
        <v>149</v>
      </c>
      <c r="F2760" t="s">
        <v>11</v>
      </c>
      <c r="G2760" t="s">
        <v>20</v>
      </c>
      <c r="H2760" t="s">
        <v>1606</v>
      </c>
      <c r="I2760">
        <v>3050.38</v>
      </c>
      <c r="J2760">
        <v>3</v>
      </c>
      <c r="K2760">
        <v>1143.8900000000001</v>
      </c>
      <c r="L2760" t="str">
        <f t="shared" si="132"/>
        <v>Yes</v>
      </c>
    </row>
    <row r="2761" spans="1:12" x14ac:dyDescent="0.25">
      <c r="A2761" s="1">
        <v>42171</v>
      </c>
      <c r="B2761" s="2">
        <f t="shared" si="130"/>
        <v>2015</v>
      </c>
      <c r="C2761" s="2">
        <f t="shared" si="131"/>
        <v>6</v>
      </c>
      <c r="D2761" t="s">
        <v>567</v>
      </c>
      <c r="E2761" t="s">
        <v>149</v>
      </c>
      <c r="F2761" t="s">
        <v>39</v>
      </c>
      <c r="G2761" t="s">
        <v>40</v>
      </c>
      <c r="H2761" t="s">
        <v>494</v>
      </c>
      <c r="I2761">
        <v>133.97999999999999</v>
      </c>
      <c r="J2761">
        <v>2</v>
      </c>
      <c r="K2761">
        <v>33.5</v>
      </c>
      <c r="L2761" t="str">
        <f t="shared" si="132"/>
        <v>Yes</v>
      </c>
    </row>
    <row r="2762" spans="1:12" x14ac:dyDescent="0.25">
      <c r="A2762" s="1">
        <v>42173</v>
      </c>
      <c r="B2762" s="2">
        <f t="shared" si="130"/>
        <v>2015</v>
      </c>
      <c r="C2762" s="2">
        <f t="shared" si="131"/>
        <v>6</v>
      </c>
      <c r="D2762" t="s">
        <v>2117</v>
      </c>
      <c r="E2762" t="s">
        <v>95</v>
      </c>
      <c r="F2762" t="s">
        <v>11</v>
      </c>
      <c r="G2762" t="s">
        <v>12</v>
      </c>
      <c r="H2762" t="s">
        <v>2118</v>
      </c>
      <c r="I2762">
        <v>11.95</v>
      </c>
      <c r="J2762">
        <v>3</v>
      </c>
      <c r="K2762">
        <v>4.33</v>
      </c>
      <c r="L2762" t="str">
        <f t="shared" si="132"/>
        <v>Yes</v>
      </c>
    </row>
    <row r="2763" spans="1:12" x14ac:dyDescent="0.25">
      <c r="A2763" s="1">
        <v>42173</v>
      </c>
      <c r="B2763" s="2">
        <f t="shared" si="130"/>
        <v>2015</v>
      </c>
      <c r="C2763" s="2">
        <f t="shared" si="131"/>
        <v>6</v>
      </c>
      <c r="D2763" t="s">
        <v>2117</v>
      </c>
      <c r="E2763" t="s">
        <v>95</v>
      </c>
      <c r="F2763" t="s">
        <v>11</v>
      </c>
      <c r="G2763" t="s">
        <v>20</v>
      </c>
      <c r="H2763" t="s">
        <v>1647</v>
      </c>
      <c r="I2763">
        <v>4.54</v>
      </c>
      <c r="J2763">
        <v>7</v>
      </c>
      <c r="K2763">
        <v>-3.33</v>
      </c>
      <c r="L2763" t="str">
        <f t="shared" si="132"/>
        <v>No</v>
      </c>
    </row>
    <row r="2764" spans="1:12" x14ac:dyDescent="0.25">
      <c r="A2764" s="1">
        <v>42173</v>
      </c>
      <c r="B2764" s="2">
        <f t="shared" ref="B2764:B2827" si="133">YEAR(A2764)</f>
        <v>2015</v>
      </c>
      <c r="C2764" s="2">
        <f t="shared" si="131"/>
        <v>6</v>
      </c>
      <c r="D2764" t="s">
        <v>2117</v>
      </c>
      <c r="E2764" t="s">
        <v>95</v>
      </c>
      <c r="F2764" t="s">
        <v>11</v>
      </c>
      <c r="G2764" t="s">
        <v>20</v>
      </c>
      <c r="H2764" t="s">
        <v>1993</v>
      </c>
      <c r="I2764">
        <v>9.16</v>
      </c>
      <c r="J2764">
        <v>2</v>
      </c>
      <c r="K2764">
        <v>-6.1</v>
      </c>
      <c r="L2764" t="str">
        <f t="shared" si="132"/>
        <v>No</v>
      </c>
    </row>
    <row r="2765" spans="1:12" x14ac:dyDescent="0.25">
      <c r="A2765" s="1">
        <v>42173</v>
      </c>
      <c r="B2765" s="2">
        <f t="shared" si="133"/>
        <v>2015</v>
      </c>
      <c r="C2765" s="2">
        <f t="shared" si="131"/>
        <v>6</v>
      </c>
      <c r="D2765" t="s">
        <v>2117</v>
      </c>
      <c r="E2765" t="s">
        <v>95</v>
      </c>
      <c r="F2765" t="s">
        <v>34</v>
      </c>
      <c r="G2765" t="s">
        <v>47</v>
      </c>
      <c r="H2765" t="s">
        <v>2015</v>
      </c>
      <c r="I2765">
        <v>75.36</v>
      </c>
      <c r="J2765">
        <v>5</v>
      </c>
      <c r="K2765">
        <v>20.72</v>
      </c>
      <c r="L2765" t="str">
        <f t="shared" si="132"/>
        <v>Yes</v>
      </c>
    </row>
    <row r="2766" spans="1:12" x14ac:dyDescent="0.25">
      <c r="A2766" s="1">
        <v>42173</v>
      </c>
      <c r="B2766" s="2">
        <f t="shared" si="133"/>
        <v>2015</v>
      </c>
      <c r="C2766" s="2">
        <f t="shared" si="131"/>
        <v>6</v>
      </c>
      <c r="D2766" t="s">
        <v>376</v>
      </c>
      <c r="E2766" t="s">
        <v>27</v>
      </c>
      <c r="F2766" t="s">
        <v>11</v>
      </c>
      <c r="G2766" t="s">
        <v>24</v>
      </c>
      <c r="H2766" t="s">
        <v>279</v>
      </c>
      <c r="I2766">
        <v>51.98</v>
      </c>
      <c r="J2766">
        <v>2</v>
      </c>
      <c r="K2766">
        <v>15.07</v>
      </c>
      <c r="L2766" t="str">
        <f t="shared" si="132"/>
        <v>Yes</v>
      </c>
    </row>
    <row r="2767" spans="1:12" x14ac:dyDescent="0.25">
      <c r="A2767" s="1">
        <v>42173</v>
      </c>
      <c r="B2767" s="2">
        <f t="shared" si="133"/>
        <v>2015</v>
      </c>
      <c r="C2767" s="2">
        <f t="shared" si="131"/>
        <v>6</v>
      </c>
      <c r="D2767" t="s">
        <v>1688</v>
      </c>
      <c r="E2767" t="s">
        <v>123</v>
      </c>
      <c r="F2767" t="s">
        <v>11</v>
      </c>
      <c r="G2767" t="s">
        <v>24</v>
      </c>
      <c r="H2767" t="s">
        <v>31</v>
      </c>
      <c r="I2767">
        <v>13.63</v>
      </c>
      <c r="J2767">
        <v>4</v>
      </c>
      <c r="K2767">
        <v>3.58</v>
      </c>
      <c r="L2767" t="str">
        <f t="shared" si="132"/>
        <v>Yes</v>
      </c>
    </row>
    <row r="2768" spans="1:12" x14ac:dyDescent="0.25">
      <c r="A2768" s="1">
        <v>42173</v>
      </c>
      <c r="B2768" s="2">
        <f t="shared" si="133"/>
        <v>2015</v>
      </c>
      <c r="C2768" s="2">
        <f t="shared" si="131"/>
        <v>6</v>
      </c>
      <c r="D2768" t="s">
        <v>1977</v>
      </c>
      <c r="E2768" t="s">
        <v>120</v>
      </c>
      <c r="F2768" t="s">
        <v>11</v>
      </c>
      <c r="G2768" t="s">
        <v>20</v>
      </c>
      <c r="H2768" t="s">
        <v>1377</v>
      </c>
      <c r="I2768">
        <v>6.13</v>
      </c>
      <c r="J2768">
        <v>3</v>
      </c>
      <c r="K2768">
        <v>-4.49</v>
      </c>
      <c r="L2768" t="str">
        <f t="shared" si="132"/>
        <v>No</v>
      </c>
    </row>
    <row r="2769" spans="1:12" x14ac:dyDescent="0.25">
      <c r="A2769" s="1">
        <v>42173</v>
      </c>
      <c r="B2769" s="2">
        <f t="shared" si="133"/>
        <v>2015</v>
      </c>
      <c r="C2769" s="2">
        <f t="shared" si="131"/>
        <v>6</v>
      </c>
      <c r="D2769" t="s">
        <v>1977</v>
      </c>
      <c r="E2769" t="s">
        <v>120</v>
      </c>
      <c r="F2769" t="s">
        <v>34</v>
      </c>
      <c r="G2769" t="s">
        <v>35</v>
      </c>
      <c r="H2769" t="s">
        <v>430</v>
      </c>
      <c r="I2769">
        <v>643.14</v>
      </c>
      <c r="J2769">
        <v>4</v>
      </c>
      <c r="K2769">
        <v>56.27</v>
      </c>
      <c r="L2769" t="str">
        <f t="shared" si="132"/>
        <v>Yes</v>
      </c>
    </row>
    <row r="2770" spans="1:12" x14ac:dyDescent="0.25">
      <c r="A2770" s="1">
        <v>42173</v>
      </c>
      <c r="B2770" s="2">
        <f t="shared" si="133"/>
        <v>2015</v>
      </c>
      <c r="C2770" s="2">
        <f t="shared" si="131"/>
        <v>6</v>
      </c>
      <c r="D2770" t="s">
        <v>1977</v>
      </c>
      <c r="E2770" t="s">
        <v>120</v>
      </c>
      <c r="F2770" t="s">
        <v>11</v>
      </c>
      <c r="G2770" t="s">
        <v>12</v>
      </c>
      <c r="H2770" t="s">
        <v>1096</v>
      </c>
      <c r="I2770">
        <v>20.74</v>
      </c>
      <c r="J2770">
        <v>4</v>
      </c>
      <c r="K2770">
        <v>7.26</v>
      </c>
      <c r="L2770" t="str">
        <f t="shared" si="132"/>
        <v>Yes</v>
      </c>
    </row>
    <row r="2771" spans="1:12" x14ac:dyDescent="0.25">
      <c r="A2771" s="1">
        <v>42173</v>
      </c>
      <c r="B2771" s="2">
        <f t="shared" si="133"/>
        <v>2015</v>
      </c>
      <c r="C2771" s="2">
        <f t="shared" si="131"/>
        <v>6</v>
      </c>
      <c r="D2771" t="s">
        <v>1121</v>
      </c>
      <c r="E2771" t="s">
        <v>55</v>
      </c>
      <c r="F2771" t="s">
        <v>34</v>
      </c>
      <c r="G2771" t="s">
        <v>47</v>
      </c>
      <c r="H2771" t="s">
        <v>1285</v>
      </c>
      <c r="I2771">
        <v>60.84</v>
      </c>
      <c r="J2771">
        <v>3</v>
      </c>
      <c r="K2771">
        <v>19.47</v>
      </c>
      <c r="L2771" t="str">
        <f t="shared" si="132"/>
        <v>Yes</v>
      </c>
    </row>
    <row r="2772" spans="1:12" x14ac:dyDescent="0.25">
      <c r="A2772" s="1">
        <v>42173</v>
      </c>
      <c r="B2772" s="2">
        <f t="shared" si="133"/>
        <v>2015</v>
      </c>
      <c r="C2772" s="2">
        <f t="shared" si="131"/>
        <v>6</v>
      </c>
      <c r="D2772" t="s">
        <v>1121</v>
      </c>
      <c r="E2772" t="s">
        <v>55</v>
      </c>
      <c r="F2772" t="s">
        <v>11</v>
      </c>
      <c r="G2772" t="s">
        <v>18</v>
      </c>
      <c r="H2772" t="s">
        <v>1572</v>
      </c>
      <c r="I2772">
        <v>450.04</v>
      </c>
      <c r="J2772">
        <v>2</v>
      </c>
      <c r="K2772">
        <v>58.51</v>
      </c>
      <c r="L2772" t="str">
        <f t="shared" si="132"/>
        <v>Yes</v>
      </c>
    </row>
    <row r="2773" spans="1:12" x14ac:dyDescent="0.25">
      <c r="A2773" s="1">
        <v>42173</v>
      </c>
      <c r="B2773" s="2">
        <f t="shared" si="133"/>
        <v>2015</v>
      </c>
      <c r="C2773" s="2">
        <f t="shared" si="131"/>
        <v>6</v>
      </c>
      <c r="D2773" t="s">
        <v>1121</v>
      </c>
      <c r="E2773" t="s">
        <v>55</v>
      </c>
      <c r="F2773" t="s">
        <v>11</v>
      </c>
      <c r="G2773" t="s">
        <v>20</v>
      </c>
      <c r="H2773" t="s">
        <v>2119</v>
      </c>
      <c r="I2773">
        <v>34.6</v>
      </c>
      <c r="J2773">
        <v>2</v>
      </c>
      <c r="K2773">
        <v>16.61</v>
      </c>
      <c r="L2773" t="str">
        <f t="shared" si="132"/>
        <v>Yes</v>
      </c>
    </row>
    <row r="2774" spans="1:12" x14ac:dyDescent="0.25">
      <c r="A2774" s="1">
        <v>42173</v>
      </c>
      <c r="B2774" s="2">
        <f t="shared" si="133"/>
        <v>2015</v>
      </c>
      <c r="C2774" s="2">
        <f t="shared" si="131"/>
        <v>6</v>
      </c>
      <c r="D2774" t="s">
        <v>1121</v>
      </c>
      <c r="E2774" t="s">
        <v>55</v>
      </c>
      <c r="F2774" t="s">
        <v>39</v>
      </c>
      <c r="G2774" t="s">
        <v>40</v>
      </c>
      <c r="H2774" t="s">
        <v>2109</v>
      </c>
      <c r="I2774">
        <v>467.97</v>
      </c>
      <c r="J2774">
        <v>3</v>
      </c>
      <c r="K2774">
        <v>140.38999999999999</v>
      </c>
      <c r="L2774" t="str">
        <f t="shared" si="132"/>
        <v>Yes</v>
      </c>
    </row>
    <row r="2775" spans="1:12" x14ac:dyDescent="0.25">
      <c r="A2775" s="1">
        <v>42173</v>
      </c>
      <c r="B2775" s="2">
        <f t="shared" si="133"/>
        <v>2015</v>
      </c>
      <c r="C2775" s="2">
        <f t="shared" si="131"/>
        <v>6</v>
      </c>
      <c r="D2775" t="s">
        <v>1121</v>
      </c>
      <c r="E2775" t="s">
        <v>55</v>
      </c>
      <c r="F2775" t="s">
        <v>11</v>
      </c>
      <c r="G2775" t="s">
        <v>20</v>
      </c>
      <c r="H2775" t="s">
        <v>2120</v>
      </c>
      <c r="I2775">
        <v>33.020000000000003</v>
      </c>
      <c r="J2775">
        <v>2</v>
      </c>
      <c r="K2775">
        <v>15.85</v>
      </c>
      <c r="L2775" t="str">
        <f t="shared" si="132"/>
        <v>Yes</v>
      </c>
    </row>
    <row r="2776" spans="1:12" x14ac:dyDescent="0.25">
      <c r="A2776" s="1">
        <v>42174</v>
      </c>
      <c r="B2776" s="2">
        <f t="shared" si="133"/>
        <v>2015</v>
      </c>
      <c r="C2776" s="2">
        <f t="shared" si="131"/>
        <v>6</v>
      </c>
      <c r="D2776" t="s">
        <v>1778</v>
      </c>
      <c r="E2776" t="s">
        <v>27</v>
      </c>
      <c r="F2776" t="s">
        <v>34</v>
      </c>
      <c r="G2776" t="s">
        <v>47</v>
      </c>
      <c r="H2776" t="s">
        <v>2121</v>
      </c>
      <c r="I2776">
        <v>12.56</v>
      </c>
      <c r="J2776">
        <v>2</v>
      </c>
      <c r="K2776">
        <v>4.0199999999999996</v>
      </c>
      <c r="L2776" t="str">
        <f t="shared" si="132"/>
        <v>Yes</v>
      </c>
    </row>
    <row r="2777" spans="1:12" x14ac:dyDescent="0.25">
      <c r="A2777" s="1">
        <v>42174</v>
      </c>
      <c r="B2777" s="2">
        <f t="shared" si="133"/>
        <v>2015</v>
      </c>
      <c r="C2777" s="2">
        <f t="shared" si="131"/>
        <v>6</v>
      </c>
      <c r="D2777" t="s">
        <v>1778</v>
      </c>
      <c r="E2777" t="s">
        <v>27</v>
      </c>
      <c r="F2777" t="s">
        <v>11</v>
      </c>
      <c r="G2777" t="s">
        <v>12</v>
      </c>
      <c r="H2777" t="s">
        <v>2122</v>
      </c>
      <c r="I2777">
        <v>6.48</v>
      </c>
      <c r="J2777">
        <v>1</v>
      </c>
      <c r="K2777">
        <v>3.11</v>
      </c>
      <c r="L2777" t="str">
        <f t="shared" si="132"/>
        <v>Yes</v>
      </c>
    </row>
    <row r="2778" spans="1:12" x14ac:dyDescent="0.25">
      <c r="A2778" s="1">
        <v>42174</v>
      </c>
      <c r="B2778" s="2">
        <f t="shared" si="133"/>
        <v>2015</v>
      </c>
      <c r="C2778" s="2">
        <f t="shared" si="131"/>
        <v>6</v>
      </c>
      <c r="D2778" t="s">
        <v>1778</v>
      </c>
      <c r="E2778" t="s">
        <v>27</v>
      </c>
      <c r="F2778" t="s">
        <v>11</v>
      </c>
      <c r="G2778" t="s">
        <v>63</v>
      </c>
      <c r="H2778" t="s">
        <v>543</v>
      </c>
      <c r="I2778">
        <v>186.69</v>
      </c>
      <c r="J2778">
        <v>3</v>
      </c>
      <c r="K2778">
        <v>87.74</v>
      </c>
      <c r="L2778" t="str">
        <f t="shared" si="132"/>
        <v>Yes</v>
      </c>
    </row>
    <row r="2779" spans="1:12" x14ac:dyDescent="0.25">
      <c r="A2779" s="1">
        <v>42174</v>
      </c>
      <c r="B2779" s="2">
        <f t="shared" si="133"/>
        <v>2015</v>
      </c>
      <c r="C2779" s="2">
        <f t="shared" si="131"/>
        <v>6</v>
      </c>
      <c r="D2779" t="s">
        <v>32</v>
      </c>
      <c r="E2779" t="s">
        <v>10</v>
      </c>
      <c r="F2779" t="s">
        <v>11</v>
      </c>
      <c r="G2779" t="s">
        <v>20</v>
      </c>
      <c r="H2779" t="s">
        <v>1649</v>
      </c>
      <c r="I2779">
        <v>5.79</v>
      </c>
      <c r="J2779">
        <v>2</v>
      </c>
      <c r="K2779">
        <v>-9.56</v>
      </c>
      <c r="L2779" t="str">
        <f t="shared" si="132"/>
        <v>No</v>
      </c>
    </row>
    <row r="2780" spans="1:12" x14ac:dyDescent="0.25">
      <c r="A2780" s="1">
        <v>42174</v>
      </c>
      <c r="B2780" s="2">
        <f t="shared" si="133"/>
        <v>2015</v>
      </c>
      <c r="C2780" s="2">
        <f t="shared" si="131"/>
        <v>6</v>
      </c>
      <c r="D2780" t="s">
        <v>973</v>
      </c>
      <c r="E2780" t="s">
        <v>10</v>
      </c>
      <c r="F2780" t="s">
        <v>11</v>
      </c>
      <c r="G2780" t="s">
        <v>18</v>
      </c>
      <c r="H2780" t="s">
        <v>144</v>
      </c>
      <c r="I2780">
        <v>228.92</v>
      </c>
      <c r="J2780">
        <v>5</v>
      </c>
      <c r="K2780">
        <v>14.31</v>
      </c>
      <c r="L2780" t="str">
        <f t="shared" si="132"/>
        <v>Yes</v>
      </c>
    </row>
    <row r="2781" spans="1:12" x14ac:dyDescent="0.25">
      <c r="A2781" s="1">
        <v>42174</v>
      </c>
      <c r="B2781" s="2">
        <f t="shared" si="133"/>
        <v>2015</v>
      </c>
      <c r="C2781" s="2">
        <f t="shared" si="131"/>
        <v>6</v>
      </c>
      <c r="D2781" t="s">
        <v>1181</v>
      </c>
      <c r="E2781" t="s">
        <v>23</v>
      </c>
      <c r="F2781" t="s">
        <v>11</v>
      </c>
      <c r="G2781" t="s">
        <v>16</v>
      </c>
      <c r="H2781" t="s">
        <v>2123</v>
      </c>
      <c r="I2781">
        <v>5.9</v>
      </c>
      <c r="J2781">
        <v>2</v>
      </c>
      <c r="K2781">
        <v>1.99</v>
      </c>
      <c r="L2781" t="str">
        <f t="shared" si="132"/>
        <v>Yes</v>
      </c>
    </row>
    <row r="2782" spans="1:12" x14ac:dyDescent="0.25">
      <c r="A2782" s="1">
        <v>42175</v>
      </c>
      <c r="B2782" s="2">
        <f t="shared" si="133"/>
        <v>2015</v>
      </c>
      <c r="C2782" s="2">
        <f t="shared" si="131"/>
        <v>6</v>
      </c>
      <c r="D2782" t="s">
        <v>2124</v>
      </c>
      <c r="E2782" t="s">
        <v>27</v>
      </c>
      <c r="F2782" t="s">
        <v>34</v>
      </c>
      <c r="G2782" t="s">
        <v>47</v>
      </c>
      <c r="H2782" t="s">
        <v>1545</v>
      </c>
      <c r="I2782">
        <v>257.64</v>
      </c>
      <c r="J2782">
        <v>6</v>
      </c>
      <c r="K2782">
        <v>100.48</v>
      </c>
      <c r="L2782" t="str">
        <f t="shared" si="132"/>
        <v>Yes</v>
      </c>
    </row>
    <row r="2783" spans="1:12" x14ac:dyDescent="0.25">
      <c r="A2783" s="1">
        <v>42175</v>
      </c>
      <c r="B2783" s="2">
        <f t="shared" si="133"/>
        <v>2015</v>
      </c>
      <c r="C2783" s="2">
        <f t="shared" si="131"/>
        <v>6</v>
      </c>
      <c r="D2783" t="s">
        <v>2124</v>
      </c>
      <c r="E2783" t="s">
        <v>27</v>
      </c>
      <c r="F2783" t="s">
        <v>39</v>
      </c>
      <c r="G2783" t="s">
        <v>40</v>
      </c>
      <c r="H2783" t="s">
        <v>721</v>
      </c>
      <c r="I2783">
        <v>125.98</v>
      </c>
      <c r="J2783">
        <v>3</v>
      </c>
      <c r="K2783">
        <v>47.24</v>
      </c>
      <c r="L2783" t="str">
        <f t="shared" si="132"/>
        <v>Yes</v>
      </c>
    </row>
    <row r="2784" spans="1:12" x14ac:dyDescent="0.25">
      <c r="A2784" s="1">
        <v>42175</v>
      </c>
      <c r="B2784" s="2">
        <f t="shared" si="133"/>
        <v>2015</v>
      </c>
      <c r="C2784" s="2">
        <f t="shared" si="131"/>
        <v>6</v>
      </c>
      <c r="D2784" t="s">
        <v>599</v>
      </c>
      <c r="E2784" t="s">
        <v>278</v>
      </c>
      <c r="F2784" t="s">
        <v>39</v>
      </c>
      <c r="G2784" t="s">
        <v>40</v>
      </c>
      <c r="H2784" t="s">
        <v>954</v>
      </c>
      <c r="I2784">
        <v>125.94</v>
      </c>
      <c r="J2784">
        <v>7</v>
      </c>
      <c r="K2784">
        <v>15.74</v>
      </c>
      <c r="L2784" t="str">
        <f t="shared" si="132"/>
        <v>Yes</v>
      </c>
    </row>
    <row r="2785" spans="1:12" x14ac:dyDescent="0.25">
      <c r="A2785" s="1">
        <v>42175</v>
      </c>
      <c r="B2785" s="2">
        <f t="shared" si="133"/>
        <v>2015</v>
      </c>
      <c r="C2785" s="2">
        <f t="shared" si="131"/>
        <v>6</v>
      </c>
      <c r="D2785" t="s">
        <v>917</v>
      </c>
      <c r="E2785" t="s">
        <v>23</v>
      </c>
      <c r="F2785" t="s">
        <v>39</v>
      </c>
      <c r="G2785" t="s">
        <v>52</v>
      </c>
      <c r="H2785" t="s">
        <v>2125</v>
      </c>
      <c r="I2785">
        <v>319.98</v>
      </c>
      <c r="J2785">
        <v>2</v>
      </c>
      <c r="K2785">
        <v>92</v>
      </c>
      <c r="L2785" t="str">
        <f t="shared" si="132"/>
        <v>Yes</v>
      </c>
    </row>
    <row r="2786" spans="1:12" x14ac:dyDescent="0.25">
      <c r="A2786" s="1">
        <v>42176</v>
      </c>
      <c r="B2786" s="2">
        <f t="shared" si="133"/>
        <v>2015</v>
      </c>
      <c r="C2786" s="2">
        <f t="shared" si="131"/>
        <v>6</v>
      </c>
      <c r="D2786" t="s">
        <v>915</v>
      </c>
      <c r="E2786" t="s">
        <v>123</v>
      </c>
      <c r="F2786" t="s">
        <v>39</v>
      </c>
      <c r="G2786" t="s">
        <v>40</v>
      </c>
      <c r="H2786" t="s">
        <v>415</v>
      </c>
      <c r="I2786">
        <v>107.98</v>
      </c>
      <c r="J2786">
        <v>3</v>
      </c>
      <c r="K2786">
        <v>37.79</v>
      </c>
      <c r="L2786" t="str">
        <f t="shared" si="132"/>
        <v>Yes</v>
      </c>
    </row>
    <row r="2787" spans="1:12" x14ac:dyDescent="0.25">
      <c r="A2787" s="1">
        <v>42177</v>
      </c>
      <c r="B2787" s="2">
        <f t="shared" si="133"/>
        <v>2015</v>
      </c>
      <c r="C2787" s="2">
        <f t="shared" si="131"/>
        <v>6</v>
      </c>
      <c r="D2787" t="s">
        <v>1012</v>
      </c>
      <c r="E2787" t="s">
        <v>296</v>
      </c>
      <c r="F2787" t="s">
        <v>11</v>
      </c>
      <c r="G2787" t="s">
        <v>43</v>
      </c>
      <c r="H2787" t="s">
        <v>1796</v>
      </c>
      <c r="I2787">
        <v>4.96</v>
      </c>
      <c r="J2787">
        <v>4</v>
      </c>
      <c r="K2787">
        <v>2.33</v>
      </c>
      <c r="L2787" t="str">
        <f t="shared" si="132"/>
        <v>Yes</v>
      </c>
    </row>
    <row r="2788" spans="1:12" x14ac:dyDescent="0.25">
      <c r="A2788" s="1">
        <v>42177</v>
      </c>
      <c r="B2788" s="2">
        <f t="shared" si="133"/>
        <v>2015</v>
      </c>
      <c r="C2788" s="2">
        <f t="shared" si="131"/>
        <v>6</v>
      </c>
      <c r="D2788" t="s">
        <v>220</v>
      </c>
      <c r="E2788" t="s">
        <v>15</v>
      </c>
      <c r="F2788" t="s">
        <v>34</v>
      </c>
      <c r="G2788" t="s">
        <v>145</v>
      </c>
      <c r="H2788" t="s">
        <v>1786</v>
      </c>
      <c r="I2788">
        <v>796.43</v>
      </c>
      <c r="J2788">
        <v>7</v>
      </c>
      <c r="K2788">
        <v>-525.64</v>
      </c>
      <c r="L2788" t="str">
        <f t="shared" si="132"/>
        <v>No</v>
      </c>
    </row>
    <row r="2789" spans="1:12" x14ac:dyDescent="0.25">
      <c r="A2789" s="1">
        <v>42177</v>
      </c>
      <c r="B2789" s="2">
        <f t="shared" si="133"/>
        <v>2015</v>
      </c>
      <c r="C2789" s="2">
        <f t="shared" si="131"/>
        <v>6</v>
      </c>
      <c r="D2789" t="s">
        <v>2126</v>
      </c>
      <c r="E2789" t="s">
        <v>149</v>
      </c>
      <c r="F2789" t="s">
        <v>11</v>
      </c>
      <c r="G2789" t="s">
        <v>20</v>
      </c>
      <c r="H2789" t="s">
        <v>2127</v>
      </c>
      <c r="I2789">
        <v>1217.57</v>
      </c>
      <c r="J2789">
        <v>2</v>
      </c>
      <c r="K2789">
        <v>456.59</v>
      </c>
      <c r="L2789" t="str">
        <f t="shared" si="132"/>
        <v>Yes</v>
      </c>
    </row>
    <row r="2790" spans="1:12" x14ac:dyDescent="0.25">
      <c r="A2790" s="1">
        <v>42178</v>
      </c>
      <c r="B2790" s="2">
        <f t="shared" si="133"/>
        <v>2015</v>
      </c>
      <c r="C2790" s="2">
        <f t="shared" si="131"/>
        <v>6</v>
      </c>
      <c r="D2790" t="s">
        <v>794</v>
      </c>
      <c r="E2790" t="s">
        <v>164</v>
      </c>
      <c r="F2790" t="s">
        <v>39</v>
      </c>
      <c r="G2790" t="s">
        <v>40</v>
      </c>
      <c r="H2790" t="s">
        <v>2128</v>
      </c>
      <c r="I2790">
        <v>201.57</v>
      </c>
      <c r="J2790">
        <v>4</v>
      </c>
      <c r="K2790">
        <v>22.68</v>
      </c>
      <c r="L2790" t="str">
        <f t="shared" si="132"/>
        <v>Yes</v>
      </c>
    </row>
    <row r="2791" spans="1:12" x14ac:dyDescent="0.25">
      <c r="A2791" s="1">
        <v>42178</v>
      </c>
      <c r="B2791" s="2">
        <f t="shared" si="133"/>
        <v>2015</v>
      </c>
      <c r="C2791" s="2">
        <f t="shared" si="131"/>
        <v>6</v>
      </c>
      <c r="D2791" t="s">
        <v>1122</v>
      </c>
      <c r="E2791" t="s">
        <v>27</v>
      </c>
      <c r="F2791" t="s">
        <v>39</v>
      </c>
      <c r="G2791" t="s">
        <v>40</v>
      </c>
      <c r="H2791" t="s">
        <v>1073</v>
      </c>
      <c r="I2791">
        <v>217.58</v>
      </c>
      <c r="J2791">
        <v>2</v>
      </c>
      <c r="K2791">
        <v>19.04</v>
      </c>
      <c r="L2791" t="str">
        <f t="shared" si="132"/>
        <v>Yes</v>
      </c>
    </row>
    <row r="2792" spans="1:12" x14ac:dyDescent="0.25">
      <c r="A2792" s="1">
        <v>42178</v>
      </c>
      <c r="B2792" s="2">
        <f t="shared" si="133"/>
        <v>2015</v>
      </c>
      <c r="C2792" s="2">
        <f t="shared" si="131"/>
        <v>6</v>
      </c>
      <c r="D2792" t="s">
        <v>1122</v>
      </c>
      <c r="E2792" t="s">
        <v>27</v>
      </c>
      <c r="F2792" t="s">
        <v>11</v>
      </c>
      <c r="G2792" t="s">
        <v>43</v>
      </c>
      <c r="H2792" t="s">
        <v>1784</v>
      </c>
      <c r="I2792">
        <v>5.43</v>
      </c>
      <c r="J2792">
        <v>3</v>
      </c>
      <c r="K2792">
        <v>1.79</v>
      </c>
      <c r="L2792" t="str">
        <f t="shared" si="132"/>
        <v>Yes</v>
      </c>
    </row>
    <row r="2793" spans="1:12" x14ac:dyDescent="0.25">
      <c r="A2793" s="1">
        <v>42178</v>
      </c>
      <c r="B2793" s="2">
        <f t="shared" si="133"/>
        <v>2015</v>
      </c>
      <c r="C2793" s="2">
        <f t="shared" si="131"/>
        <v>6</v>
      </c>
      <c r="D2793" t="s">
        <v>1122</v>
      </c>
      <c r="E2793" t="s">
        <v>27</v>
      </c>
      <c r="F2793" t="s">
        <v>39</v>
      </c>
      <c r="G2793" t="s">
        <v>40</v>
      </c>
      <c r="H2793" t="s">
        <v>1239</v>
      </c>
      <c r="I2793">
        <v>143.97999999999999</v>
      </c>
      <c r="J2793">
        <v>3</v>
      </c>
      <c r="K2793">
        <v>9</v>
      </c>
      <c r="L2793" t="str">
        <f t="shared" si="132"/>
        <v>Yes</v>
      </c>
    </row>
    <row r="2794" spans="1:12" x14ac:dyDescent="0.25">
      <c r="A2794" s="1">
        <v>42178</v>
      </c>
      <c r="B2794" s="2">
        <f t="shared" si="133"/>
        <v>2015</v>
      </c>
      <c r="C2794" s="2">
        <f t="shared" si="131"/>
        <v>6</v>
      </c>
      <c r="D2794" t="s">
        <v>684</v>
      </c>
      <c r="E2794" t="s">
        <v>30</v>
      </c>
      <c r="F2794" t="s">
        <v>34</v>
      </c>
      <c r="G2794" t="s">
        <v>47</v>
      </c>
      <c r="H2794" t="s">
        <v>2129</v>
      </c>
      <c r="I2794">
        <v>27.42</v>
      </c>
      <c r="J2794">
        <v>3</v>
      </c>
      <c r="K2794">
        <v>9.32</v>
      </c>
      <c r="L2794" t="str">
        <f t="shared" si="132"/>
        <v>Yes</v>
      </c>
    </row>
    <row r="2795" spans="1:12" x14ac:dyDescent="0.25">
      <c r="A2795" s="1">
        <v>42178</v>
      </c>
      <c r="B2795" s="2">
        <f t="shared" si="133"/>
        <v>2015</v>
      </c>
      <c r="C2795" s="2">
        <f t="shared" si="131"/>
        <v>6</v>
      </c>
      <c r="D2795" t="s">
        <v>684</v>
      </c>
      <c r="E2795" t="s">
        <v>30</v>
      </c>
      <c r="F2795" t="s">
        <v>11</v>
      </c>
      <c r="G2795" t="s">
        <v>20</v>
      </c>
      <c r="H2795" t="s">
        <v>666</v>
      </c>
      <c r="I2795">
        <v>165.98</v>
      </c>
      <c r="J2795">
        <v>1</v>
      </c>
      <c r="K2795">
        <v>74.69</v>
      </c>
      <c r="L2795" t="str">
        <f t="shared" si="132"/>
        <v>Yes</v>
      </c>
    </row>
    <row r="2796" spans="1:12" x14ac:dyDescent="0.25">
      <c r="A2796" s="1">
        <v>42178</v>
      </c>
      <c r="B2796" s="2">
        <f t="shared" si="133"/>
        <v>2015</v>
      </c>
      <c r="C2796" s="2">
        <f t="shared" si="131"/>
        <v>6</v>
      </c>
      <c r="D2796" t="s">
        <v>684</v>
      </c>
      <c r="E2796" t="s">
        <v>30</v>
      </c>
      <c r="F2796" t="s">
        <v>39</v>
      </c>
      <c r="G2796" t="s">
        <v>52</v>
      </c>
      <c r="H2796" t="s">
        <v>2130</v>
      </c>
      <c r="I2796">
        <v>75</v>
      </c>
      <c r="J2796">
        <v>3</v>
      </c>
      <c r="K2796">
        <v>18</v>
      </c>
      <c r="L2796" t="str">
        <f t="shared" si="132"/>
        <v>Yes</v>
      </c>
    </row>
    <row r="2797" spans="1:12" x14ac:dyDescent="0.25">
      <c r="A2797" s="1">
        <v>42180</v>
      </c>
      <c r="B2797" s="2">
        <f t="shared" si="133"/>
        <v>2015</v>
      </c>
      <c r="C2797" s="2">
        <f t="shared" si="131"/>
        <v>6</v>
      </c>
      <c r="D2797" t="s">
        <v>2131</v>
      </c>
      <c r="E2797" t="s">
        <v>23</v>
      </c>
      <c r="F2797" t="s">
        <v>11</v>
      </c>
      <c r="G2797" t="s">
        <v>12</v>
      </c>
      <c r="H2797" t="s">
        <v>481</v>
      </c>
      <c r="I2797">
        <v>31.1</v>
      </c>
      <c r="J2797">
        <v>6</v>
      </c>
      <c r="K2797">
        <v>10.89</v>
      </c>
      <c r="L2797" t="str">
        <f t="shared" si="132"/>
        <v>Yes</v>
      </c>
    </row>
    <row r="2798" spans="1:12" x14ac:dyDescent="0.25">
      <c r="A2798" s="1">
        <v>42180</v>
      </c>
      <c r="B2798" s="2">
        <f t="shared" si="133"/>
        <v>2015</v>
      </c>
      <c r="C2798" s="2">
        <f t="shared" si="131"/>
        <v>6</v>
      </c>
      <c r="D2798" t="s">
        <v>2131</v>
      </c>
      <c r="E2798" t="s">
        <v>23</v>
      </c>
      <c r="F2798" t="s">
        <v>11</v>
      </c>
      <c r="G2798" t="s">
        <v>18</v>
      </c>
      <c r="H2798" t="s">
        <v>1870</v>
      </c>
      <c r="I2798">
        <v>78.260000000000005</v>
      </c>
      <c r="J2798">
        <v>2</v>
      </c>
      <c r="K2798">
        <v>-17.61</v>
      </c>
      <c r="L2798" t="str">
        <f t="shared" si="132"/>
        <v>No</v>
      </c>
    </row>
    <row r="2799" spans="1:12" x14ac:dyDescent="0.25">
      <c r="A2799" s="1">
        <v>42180</v>
      </c>
      <c r="B2799" s="2">
        <f t="shared" si="133"/>
        <v>2015</v>
      </c>
      <c r="C2799" s="2">
        <f t="shared" si="131"/>
        <v>6</v>
      </c>
      <c r="D2799" t="s">
        <v>1448</v>
      </c>
      <c r="E2799" t="s">
        <v>27</v>
      </c>
      <c r="F2799" t="s">
        <v>34</v>
      </c>
      <c r="G2799" t="s">
        <v>47</v>
      </c>
      <c r="H2799" t="s">
        <v>1083</v>
      </c>
      <c r="I2799">
        <v>204.85</v>
      </c>
      <c r="J2799">
        <v>5</v>
      </c>
      <c r="K2799">
        <v>57.36</v>
      </c>
      <c r="L2799" t="str">
        <f t="shared" si="132"/>
        <v>Yes</v>
      </c>
    </row>
    <row r="2800" spans="1:12" x14ac:dyDescent="0.25">
      <c r="A2800" s="1">
        <v>42180</v>
      </c>
      <c r="B2800" s="2">
        <f t="shared" si="133"/>
        <v>2015</v>
      </c>
      <c r="C2800" s="2">
        <f t="shared" si="131"/>
        <v>6</v>
      </c>
      <c r="D2800" t="s">
        <v>1633</v>
      </c>
      <c r="E2800" t="s">
        <v>27</v>
      </c>
      <c r="F2800" t="s">
        <v>11</v>
      </c>
      <c r="G2800" t="s">
        <v>24</v>
      </c>
      <c r="H2800" t="s">
        <v>207</v>
      </c>
      <c r="I2800">
        <v>20.96</v>
      </c>
      <c r="J2800">
        <v>2</v>
      </c>
      <c r="K2800">
        <v>5.24</v>
      </c>
      <c r="L2800" t="str">
        <f t="shared" si="132"/>
        <v>Yes</v>
      </c>
    </row>
    <row r="2801" spans="1:12" x14ac:dyDescent="0.25">
      <c r="A2801" s="1">
        <v>42180</v>
      </c>
      <c r="B2801" s="2">
        <f t="shared" si="133"/>
        <v>2015</v>
      </c>
      <c r="C2801" s="2">
        <f t="shared" si="131"/>
        <v>6</v>
      </c>
      <c r="D2801" t="s">
        <v>1633</v>
      </c>
      <c r="E2801" t="s">
        <v>27</v>
      </c>
      <c r="F2801" t="s">
        <v>11</v>
      </c>
      <c r="G2801" t="s">
        <v>20</v>
      </c>
      <c r="H2801" t="s">
        <v>2022</v>
      </c>
      <c r="I2801">
        <v>88.75</v>
      </c>
      <c r="J2801">
        <v>3</v>
      </c>
      <c r="K2801">
        <v>27.74</v>
      </c>
      <c r="L2801" t="str">
        <f t="shared" si="132"/>
        <v>Yes</v>
      </c>
    </row>
    <row r="2802" spans="1:12" x14ac:dyDescent="0.25">
      <c r="A2802" s="1">
        <v>42180</v>
      </c>
      <c r="B2802" s="2">
        <f t="shared" si="133"/>
        <v>2015</v>
      </c>
      <c r="C2802" s="2">
        <f t="shared" si="131"/>
        <v>6</v>
      </c>
      <c r="D2802" t="s">
        <v>1633</v>
      </c>
      <c r="E2802" t="s">
        <v>27</v>
      </c>
      <c r="F2802" t="s">
        <v>11</v>
      </c>
      <c r="G2802" t="s">
        <v>18</v>
      </c>
      <c r="H2802" t="s">
        <v>1525</v>
      </c>
      <c r="I2802">
        <v>304.23</v>
      </c>
      <c r="J2802">
        <v>3</v>
      </c>
      <c r="K2802">
        <v>9.1300000000000008</v>
      </c>
      <c r="L2802" t="str">
        <f t="shared" si="132"/>
        <v>Yes</v>
      </c>
    </row>
    <row r="2803" spans="1:12" x14ac:dyDescent="0.25">
      <c r="A2803" s="1">
        <v>42180</v>
      </c>
      <c r="B2803" s="2">
        <f t="shared" si="133"/>
        <v>2015</v>
      </c>
      <c r="C2803" s="2">
        <f t="shared" si="131"/>
        <v>6</v>
      </c>
      <c r="D2803" t="s">
        <v>107</v>
      </c>
      <c r="E2803" t="s">
        <v>10</v>
      </c>
      <c r="F2803" t="s">
        <v>11</v>
      </c>
      <c r="G2803" t="s">
        <v>12</v>
      </c>
      <c r="H2803" t="s">
        <v>1052</v>
      </c>
      <c r="I2803">
        <v>47.95</v>
      </c>
      <c r="J2803">
        <v>3</v>
      </c>
      <c r="K2803">
        <v>16.18</v>
      </c>
      <c r="L2803" t="str">
        <f t="shared" si="132"/>
        <v>Yes</v>
      </c>
    </row>
    <row r="2804" spans="1:12" x14ac:dyDescent="0.25">
      <c r="A2804" s="1">
        <v>42180</v>
      </c>
      <c r="B2804" s="2">
        <f t="shared" si="133"/>
        <v>2015</v>
      </c>
      <c r="C2804" s="2">
        <f t="shared" si="131"/>
        <v>6</v>
      </c>
      <c r="D2804" t="s">
        <v>107</v>
      </c>
      <c r="E2804" t="s">
        <v>10</v>
      </c>
      <c r="F2804" t="s">
        <v>11</v>
      </c>
      <c r="G2804" t="s">
        <v>20</v>
      </c>
      <c r="H2804" t="s">
        <v>1577</v>
      </c>
      <c r="I2804">
        <v>0.98</v>
      </c>
      <c r="J2804">
        <v>2</v>
      </c>
      <c r="K2804">
        <v>-1.48</v>
      </c>
      <c r="L2804" t="str">
        <f t="shared" si="132"/>
        <v>No</v>
      </c>
    </row>
    <row r="2805" spans="1:12" x14ac:dyDescent="0.25">
      <c r="A2805" s="1">
        <v>42180</v>
      </c>
      <c r="B2805" s="2">
        <f t="shared" si="133"/>
        <v>2015</v>
      </c>
      <c r="C2805" s="2">
        <f t="shared" si="131"/>
        <v>6</v>
      </c>
      <c r="D2805" t="s">
        <v>107</v>
      </c>
      <c r="E2805" t="s">
        <v>10</v>
      </c>
      <c r="F2805" t="s">
        <v>34</v>
      </c>
      <c r="G2805" t="s">
        <v>47</v>
      </c>
      <c r="H2805" t="s">
        <v>132</v>
      </c>
      <c r="I2805">
        <v>75.38</v>
      </c>
      <c r="J2805">
        <v>9</v>
      </c>
      <c r="K2805">
        <v>-20.73</v>
      </c>
      <c r="L2805" t="str">
        <f t="shared" si="132"/>
        <v>No</v>
      </c>
    </row>
    <row r="2806" spans="1:12" x14ac:dyDescent="0.25">
      <c r="A2806" s="1">
        <v>42180</v>
      </c>
      <c r="B2806" s="2">
        <f t="shared" si="133"/>
        <v>2015</v>
      </c>
      <c r="C2806" s="2">
        <f t="shared" si="131"/>
        <v>6</v>
      </c>
      <c r="D2806" t="s">
        <v>107</v>
      </c>
      <c r="E2806" t="s">
        <v>10</v>
      </c>
      <c r="F2806" t="s">
        <v>11</v>
      </c>
      <c r="G2806" t="s">
        <v>16</v>
      </c>
      <c r="H2806" t="s">
        <v>584</v>
      </c>
      <c r="I2806">
        <v>4.6100000000000003</v>
      </c>
      <c r="J2806">
        <v>2</v>
      </c>
      <c r="K2806">
        <v>1.67</v>
      </c>
      <c r="L2806" t="str">
        <f t="shared" si="132"/>
        <v>Yes</v>
      </c>
    </row>
    <row r="2807" spans="1:12" x14ac:dyDescent="0.25">
      <c r="A2807" s="1">
        <v>42181</v>
      </c>
      <c r="B2807" s="2">
        <f t="shared" si="133"/>
        <v>2015</v>
      </c>
      <c r="C2807" s="2">
        <f t="shared" si="131"/>
        <v>6</v>
      </c>
      <c r="D2807" t="s">
        <v>593</v>
      </c>
      <c r="E2807" t="s">
        <v>110</v>
      </c>
      <c r="F2807" t="s">
        <v>39</v>
      </c>
      <c r="G2807" t="s">
        <v>52</v>
      </c>
      <c r="H2807" t="s">
        <v>1836</v>
      </c>
      <c r="I2807">
        <v>41.9</v>
      </c>
      <c r="J2807">
        <v>2</v>
      </c>
      <c r="K2807">
        <v>8.8000000000000007</v>
      </c>
      <c r="L2807" t="str">
        <f t="shared" si="132"/>
        <v>Yes</v>
      </c>
    </row>
    <row r="2808" spans="1:12" x14ac:dyDescent="0.25">
      <c r="A2808" s="1">
        <v>42181</v>
      </c>
      <c r="B2808" s="2">
        <f t="shared" si="133"/>
        <v>2015</v>
      </c>
      <c r="C2808" s="2">
        <f t="shared" si="131"/>
        <v>6</v>
      </c>
      <c r="D2808" t="s">
        <v>218</v>
      </c>
      <c r="E2808" t="s">
        <v>55</v>
      </c>
      <c r="F2808" t="s">
        <v>11</v>
      </c>
      <c r="G2808" t="s">
        <v>20</v>
      </c>
      <c r="H2808" t="s">
        <v>311</v>
      </c>
      <c r="I2808">
        <v>143.96</v>
      </c>
      <c r="J2808">
        <v>4</v>
      </c>
      <c r="K2808">
        <v>69.099999999999994</v>
      </c>
      <c r="L2808" t="str">
        <f t="shared" si="132"/>
        <v>Yes</v>
      </c>
    </row>
    <row r="2809" spans="1:12" x14ac:dyDescent="0.25">
      <c r="A2809" s="1">
        <v>42181</v>
      </c>
      <c r="B2809" s="2">
        <f t="shared" si="133"/>
        <v>2015</v>
      </c>
      <c r="C2809" s="2">
        <f t="shared" si="131"/>
        <v>6</v>
      </c>
      <c r="D2809" t="s">
        <v>218</v>
      </c>
      <c r="E2809" t="s">
        <v>55</v>
      </c>
      <c r="F2809" t="s">
        <v>11</v>
      </c>
      <c r="G2809" t="s">
        <v>18</v>
      </c>
      <c r="H2809" t="s">
        <v>1331</v>
      </c>
      <c r="I2809">
        <v>15.42</v>
      </c>
      <c r="J2809">
        <v>1</v>
      </c>
      <c r="K2809">
        <v>4.16</v>
      </c>
      <c r="L2809" t="str">
        <f t="shared" si="132"/>
        <v>Yes</v>
      </c>
    </row>
    <row r="2810" spans="1:12" x14ac:dyDescent="0.25">
      <c r="A2810" s="1">
        <v>42181</v>
      </c>
      <c r="B2810" s="2">
        <f t="shared" si="133"/>
        <v>2015</v>
      </c>
      <c r="C2810" s="2">
        <f t="shared" si="131"/>
        <v>6</v>
      </c>
      <c r="D2810" t="s">
        <v>218</v>
      </c>
      <c r="E2810" t="s">
        <v>55</v>
      </c>
      <c r="F2810" t="s">
        <v>11</v>
      </c>
      <c r="G2810" t="s">
        <v>20</v>
      </c>
      <c r="H2810" t="s">
        <v>1763</v>
      </c>
      <c r="I2810">
        <v>43.04</v>
      </c>
      <c r="J2810">
        <v>8</v>
      </c>
      <c r="K2810">
        <v>21.09</v>
      </c>
      <c r="L2810" t="str">
        <f t="shared" si="132"/>
        <v>Yes</v>
      </c>
    </row>
    <row r="2811" spans="1:12" x14ac:dyDescent="0.25">
      <c r="A2811" s="1">
        <v>42181</v>
      </c>
      <c r="B2811" s="2">
        <f t="shared" si="133"/>
        <v>2015</v>
      </c>
      <c r="C2811" s="2">
        <f t="shared" si="131"/>
        <v>6</v>
      </c>
      <c r="D2811" t="s">
        <v>218</v>
      </c>
      <c r="E2811" t="s">
        <v>55</v>
      </c>
      <c r="F2811" t="s">
        <v>34</v>
      </c>
      <c r="G2811" t="s">
        <v>35</v>
      </c>
      <c r="H2811" t="s">
        <v>2132</v>
      </c>
      <c r="I2811">
        <v>332.94</v>
      </c>
      <c r="J2811">
        <v>3</v>
      </c>
      <c r="K2811">
        <v>79.91</v>
      </c>
      <c r="L2811" t="str">
        <f t="shared" si="132"/>
        <v>Yes</v>
      </c>
    </row>
    <row r="2812" spans="1:12" x14ac:dyDescent="0.25">
      <c r="A2812" s="1">
        <v>42181</v>
      </c>
      <c r="B2812" s="2">
        <f t="shared" si="133"/>
        <v>2015</v>
      </c>
      <c r="C2812" s="2">
        <f t="shared" si="131"/>
        <v>6</v>
      </c>
      <c r="D2812" t="s">
        <v>1055</v>
      </c>
      <c r="E2812" t="s">
        <v>10</v>
      </c>
      <c r="F2812" t="s">
        <v>39</v>
      </c>
      <c r="G2812" t="s">
        <v>40</v>
      </c>
      <c r="H2812" t="s">
        <v>856</v>
      </c>
      <c r="I2812">
        <v>971.88</v>
      </c>
      <c r="J2812">
        <v>3</v>
      </c>
      <c r="K2812">
        <v>109.34</v>
      </c>
      <c r="L2812" t="str">
        <f t="shared" si="132"/>
        <v>Yes</v>
      </c>
    </row>
    <row r="2813" spans="1:12" x14ac:dyDescent="0.25">
      <c r="A2813" s="1">
        <v>42181</v>
      </c>
      <c r="B2813" s="2">
        <f t="shared" si="133"/>
        <v>2015</v>
      </c>
      <c r="C2813" s="2">
        <f t="shared" si="131"/>
        <v>6</v>
      </c>
      <c r="D2813" t="s">
        <v>1663</v>
      </c>
      <c r="E2813" t="s">
        <v>78</v>
      </c>
      <c r="F2813" t="s">
        <v>11</v>
      </c>
      <c r="G2813" t="s">
        <v>12</v>
      </c>
      <c r="H2813" t="s">
        <v>2133</v>
      </c>
      <c r="I2813">
        <v>43.06</v>
      </c>
      <c r="J2813">
        <v>9</v>
      </c>
      <c r="K2813">
        <v>15.61</v>
      </c>
      <c r="L2813" t="str">
        <f t="shared" si="132"/>
        <v>Yes</v>
      </c>
    </row>
    <row r="2814" spans="1:12" x14ac:dyDescent="0.25">
      <c r="A2814" s="1">
        <v>42183</v>
      </c>
      <c r="B2814" s="2">
        <f t="shared" si="133"/>
        <v>2015</v>
      </c>
      <c r="C2814" s="2">
        <f t="shared" si="131"/>
        <v>6</v>
      </c>
      <c r="D2814" t="s">
        <v>1776</v>
      </c>
      <c r="E2814" t="s">
        <v>95</v>
      </c>
      <c r="F2814" t="s">
        <v>11</v>
      </c>
      <c r="G2814" t="s">
        <v>16</v>
      </c>
      <c r="H2814" t="s">
        <v>348</v>
      </c>
      <c r="I2814">
        <v>5.9</v>
      </c>
      <c r="J2814">
        <v>2</v>
      </c>
      <c r="K2814">
        <v>1.99</v>
      </c>
      <c r="L2814" t="str">
        <f t="shared" si="132"/>
        <v>Yes</v>
      </c>
    </row>
    <row r="2815" spans="1:12" x14ac:dyDescent="0.25">
      <c r="A2815" s="1">
        <v>42183</v>
      </c>
      <c r="B2815" s="2">
        <f t="shared" si="133"/>
        <v>2015</v>
      </c>
      <c r="C2815" s="2">
        <f t="shared" si="131"/>
        <v>6</v>
      </c>
      <c r="D2815" t="s">
        <v>1776</v>
      </c>
      <c r="E2815" t="s">
        <v>95</v>
      </c>
      <c r="F2815" t="s">
        <v>34</v>
      </c>
      <c r="G2815" t="s">
        <v>47</v>
      </c>
      <c r="H2815" t="s">
        <v>670</v>
      </c>
      <c r="I2815">
        <v>621.76</v>
      </c>
      <c r="J2815">
        <v>4</v>
      </c>
      <c r="K2815">
        <v>46.63</v>
      </c>
      <c r="L2815" t="str">
        <f t="shared" si="132"/>
        <v>Yes</v>
      </c>
    </row>
    <row r="2816" spans="1:12" x14ac:dyDescent="0.25">
      <c r="A2816" s="1">
        <v>42183</v>
      </c>
      <c r="B2816" s="2">
        <f t="shared" si="133"/>
        <v>2015</v>
      </c>
      <c r="C2816" s="2">
        <f t="shared" si="131"/>
        <v>6</v>
      </c>
      <c r="D2816" t="s">
        <v>1163</v>
      </c>
      <c r="E2816" t="s">
        <v>78</v>
      </c>
      <c r="F2816" t="s">
        <v>11</v>
      </c>
      <c r="G2816" t="s">
        <v>12</v>
      </c>
      <c r="H2816" t="s">
        <v>708</v>
      </c>
      <c r="I2816">
        <v>15.55</v>
      </c>
      <c r="J2816">
        <v>3</v>
      </c>
      <c r="K2816">
        <v>5.44</v>
      </c>
      <c r="L2816" t="str">
        <f t="shared" si="132"/>
        <v>Yes</v>
      </c>
    </row>
    <row r="2817" spans="1:12" x14ac:dyDescent="0.25">
      <c r="A2817" s="1">
        <v>42183</v>
      </c>
      <c r="B2817" s="2">
        <f t="shared" si="133"/>
        <v>2015</v>
      </c>
      <c r="C2817" s="2">
        <f t="shared" si="131"/>
        <v>6</v>
      </c>
      <c r="D2817" t="s">
        <v>1163</v>
      </c>
      <c r="E2817" t="s">
        <v>78</v>
      </c>
      <c r="F2817" t="s">
        <v>34</v>
      </c>
      <c r="G2817" t="s">
        <v>74</v>
      </c>
      <c r="H2817" t="s">
        <v>2134</v>
      </c>
      <c r="I2817">
        <v>482.94</v>
      </c>
      <c r="J2817">
        <v>6</v>
      </c>
      <c r="K2817">
        <v>-376.69</v>
      </c>
      <c r="L2817" t="str">
        <f t="shared" si="132"/>
        <v>No</v>
      </c>
    </row>
    <row r="2818" spans="1:12" x14ac:dyDescent="0.25">
      <c r="A2818" s="1">
        <v>42183</v>
      </c>
      <c r="B2818" s="2">
        <f t="shared" si="133"/>
        <v>2015</v>
      </c>
      <c r="C2818" s="2">
        <f t="shared" ref="C2818:C2881" si="134">MONTH(A2818)</f>
        <v>6</v>
      </c>
      <c r="D2818" t="s">
        <v>413</v>
      </c>
      <c r="E2818" t="s">
        <v>30</v>
      </c>
      <c r="F2818" t="s">
        <v>11</v>
      </c>
      <c r="G2818" t="s">
        <v>20</v>
      </c>
      <c r="H2818" t="s">
        <v>888</v>
      </c>
      <c r="I2818">
        <v>119.56</v>
      </c>
      <c r="J2818">
        <v>2</v>
      </c>
      <c r="K2818">
        <v>55</v>
      </c>
      <c r="L2818" t="str">
        <f t="shared" ref="L2818:L2881" si="135">IF(K2818=0,"Break-Even",IF(K2818&gt;0,"Yes","No"))</f>
        <v>Yes</v>
      </c>
    </row>
    <row r="2819" spans="1:12" x14ac:dyDescent="0.25">
      <c r="A2819" s="1">
        <v>42183</v>
      </c>
      <c r="B2819" s="2">
        <f t="shared" si="133"/>
        <v>2015</v>
      </c>
      <c r="C2819" s="2">
        <f t="shared" si="134"/>
        <v>6</v>
      </c>
      <c r="D2819" t="s">
        <v>413</v>
      </c>
      <c r="E2819" t="s">
        <v>30</v>
      </c>
      <c r="F2819" t="s">
        <v>11</v>
      </c>
      <c r="G2819" t="s">
        <v>24</v>
      </c>
      <c r="H2819" t="s">
        <v>2135</v>
      </c>
      <c r="I2819">
        <v>140.75</v>
      </c>
      <c r="J2819">
        <v>5</v>
      </c>
      <c r="K2819">
        <v>42.23</v>
      </c>
      <c r="L2819" t="str">
        <f t="shared" si="135"/>
        <v>Yes</v>
      </c>
    </row>
    <row r="2820" spans="1:12" x14ac:dyDescent="0.25">
      <c r="A2820" s="1">
        <v>42184</v>
      </c>
      <c r="B2820" s="2">
        <f t="shared" si="133"/>
        <v>2015</v>
      </c>
      <c r="C2820" s="2">
        <f t="shared" si="134"/>
        <v>6</v>
      </c>
      <c r="D2820" t="s">
        <v>768</v>
      </c>
      <c r="E2820" t="s">
        <v>23</v>
      </c>
      <c r="F2820" t="s">
        <v>34</v>
      </c>
      <c r="G2820" t="s">
        <v>47</v>
      </c>
      <c r="H2820" t="s">
        <v>1646</v>
      </c>
      <c r="I2820">
        <v>20.100000000000001</v>
      </c>
      <c r="J2820">
        <v>1</v>
      </c>
      <c r="K2820">
        <v>1.76</v>
      </c>
      <c r="L2820" t="str">
        <f t="shared" si="135"/>
        <v>Yes</v>
      </c>
    </row>
    <row r="2821" spans="1:12" x14ac:dyDescent="0.25">
      <c r="A2821" s="1">
        <v>42184</v>
      </c>
      <c r="B2821" s="2">
        <f t="shared" si="133"/>
        <v>2015</v>
      </c>
      <c r="C2821" s="2">
        <f t="shared" si="134"/>
        <v>6</v>
      </c>
      <c r="D2821" t="s">
        <v>514</v>
      </c>
      <c r="E2821" t="s">
        <v>149</v>
      </c>
      <c r="F2821" t="s">
        <v>11</v>
      </c>
      <c r="G2821" t="s">
        <v>12</v>
      </c>
      <c r="H2821" t="s">
        <v>2136</v>
      </c>
      <c r="I2821">
        <v>24.96</v>
      </c>
      <c r="J2821">
        <v>4</v>
      </c>
      <c r="K2821">
        <v>11.23</v>
      </c>
      <c r="L2821" t="str">
        <f t="shared" si="135"/>
        <v>Yes</v>
      </c>
    </row>
    <row r="2822" spans="1:12" x14ac:dyDescent="0.25">
      <c r="A2822" s="1">
        <v>42184</v>
      </c>
      <c r="B2822" s="2">
        <f t="shared" si="133"/>
        <v>2015</v>
      </c>
      <c r="C2822" s="2">
        <f t="shared" si="134"/>
        <v>6</v>
      </c>
      <c r="D2822" t="s">
        <v>1023</v>
      </c>
      <c r="E2822" t="s">
        <v>149</v>
      </c>
      <c r="F2822" t="s">
        <v>34</v>
      </c>
      <c r="G2822" t="s">
        <v>35</v>
      </c>
      <c r="H2822" t="s">
        <v>371</v>
      </c>
      <c r="I2822">
        <v>117.88</v>
      </c>
      <c r="J2822">
        <v>1</v>
      </c>
      <c r="K2822">
        <v>1.31</v>
      </c>
      <c r="L2822" t="str">
        <f t="shared" si="135"/>
        <v>Yes</v>
      </c>
    </row>
    <row r="2823" spans="1:12" x14ac:dyDescent="0.25">
      <c r="A2823" s="1">
        <v>42184</v>
      </c>
      <c r="B2823" s="2">
        <f t="shared" si="133"/>
        <v>2015</v>
      </c>
      <c r="C2823" s="2">
        <f t="shared" si="134"/>
        <v>6</v>
      </c>
      <c r="D2823" t="s">
        <v>305</v>
      </c>
      <c r="E2823" t="s">
        <v>996</v>
      </c>
      <c r="F2823" t="s">
        <v>39</v>
      </c>
      <c r="G2823" t="s">
        <v>40</v>
      </c>
      <c r="H2823" t="s">
        <v>347</v>
      </c>
      <c r="I2823">
        <v>269.98</v>
      </c>
      <c r="J2823">
        <v>2</v>
      </c>
      <c r="K2823">
        <v>72.89</v>
      </c>
      <c r="L2823" t="str">
        <f t="shared" si="135"/>
        <v>Yes</v>
      </c>
    </row>
    <row r="2824" spans="1:12" x14ac:dyDescent="0.25">
      <c r="A2824" s="1">
        <v>42187</v>
      </c>
      <c r="B2824" s="2">
        <f t="shared" si="133"/>
        <v>2015</v>
      </c>
      <c r="C2824" s="2">
        <f t="shared" si="134"/>
        <v>7</v>
      </c>
      <c r="D2824" t="s">
        <v>389</v>
      </c>
      <c r="E2824" t="s">
        <v>55</v>
      </c>
      <c r="F2824" t="s">
        <v>11</v>
      </c>
      <c r="G2824" t="s">
        <v>63</v>
      </c>
      <c r="H2824" t="s">
        <v>543</v>
      </c>
      <c r="I2824">
        <v>311.14999999999998</v>
      </c>
      <c r="J2824">
        <v>5</v>
      </c>
      <c r="K2824">
        <v>146.24</v>
      </c>
      <c r="L2824" t="str">
        <f t="shared" si="135"/>
        <v>Yes</v>
      </c>
    </row>
    <row r="2825" spans="1:12" x14ac:dyDescent="0.25">
      <c r="A2825" s="1">
        <v>42187</v>
      </c>
      <c r="B2825" s="2">
        <f t="shared" si="133"/>
        <v>2015</v>
      </c>
      <c r="C2825" s="2">
        <f t="shared" si="134"/>
        <v>7</v>
      </c>
      <c r="D2825" t="s">
        <v>389</v>
      </c>
      <c r="E2825" t="s">
        <v>55</v>
      </c>
      <c r="F2825" t="s">
        <v>11</v>
      </c>
      <c r="G2825" t="s">
        <v>12</v>
      </c>
      <c r="H2825" t="s">
        <v>331</v>
      </c>
      <c r="I2825">
        <v>12.96</v>
      </c>
      <c r="J2825">
        <v>2</v>
      </c>
      <c r="K2825">
        <v>6.35</v>
      </c>
      <c r="L2825" t="str">
        <f t="shared" si="135"/>
        <v>Yes</v>
      </c>
    </row>
    <row r="2826" spans="1:12" x14ac:dyDescent="0.25">
      <c r="A2826" s="1">
        <v>42188</v>
      </c>
      <c r="B2826" s="2">
        <f t="shared" si="133"/>
        <v>2015</v>
      </c>
      <c r="C2826" s="2">
        <f t="shared" si="134"/>
        <v>7</v>
      </c>
      <c r="D2826" t="s">
        <v>971</v>
      </c>
      <c r="E2826" t="s">
        <v>59</v>
      </c>
      <c r="F2826" t="s">
        <v>39</v>
      </c>
      <c r="G2826" t="s">
        <v>52</v>
      </c>
      <c r="H2826" t="s">
        <v>1939</v>
      </c>
      <c r="I2826">
        <v>119.85</v>
      </c>
      <c r="J2826">
        <v>3</v>
      </c>
      <c r="K2826">
        <v>52.73</v>
      </c>
      <c r="L2826" t="str">
        <f t="shared" si="135"/>
        <v>Yes</v>
      </c>
    </row>
    <row r="2827" spans="1:12" x14ac:dyDescent="0.25">
      <c r="A2827" s="1">
        <v>42188</v>
      </c>
      <c r="B2827" s="2">
        <f t="shared" si="133"/>
        <v>2015</v>
      </c>
      <c r="C2827" s="2">
        <f t="shared" si="134"/>
        <v>7</v>
      </c>
      <c r="D2827" t="s">
        <v>971</v>
      </c>
      <c r="E2827" t="s">
        <v>59</v>
      </c>
      <c r="F2827" t="s">
        <v>11</v>
      </c>
      <c r="G2827" t="s">
        <v>20</v>
      </c>
      <c r="H2827" t="s">
        <v>330</v>
      </c>
      <c r="I2827">
        <v>30.44</v>
      </c>
      <c r="J2827">
        <v>2</v>
      </c>
      <c r="K2827">
        <v>14.92</v>
      </c>
      <c r="L2827" t="str">
        <f t="shared" si="135"/>
        <v>Yes</v>
      </c>
    </row>
    <row r="2828" spans="1:12" x14ac:dyDescent="0.25">
      <c r="A2828" s="1">
        <v>42188</v>
      </c>
      <c r="B2828" s="2">
        <f t="shared" ref="B2828:B2891" si="136">YEAR(A2828)</f>
        <v>2015</v>
      </c>
      <c r="C2828" s="2">
        <f t="shared" si="134"/>
        <v>7</v>
      </c>
      <c r="D2828" t="s">
        <v>971</v>
      </c>
      <c r="E2828" t="s">
        <v>59</v>
      </c>
      <c r="F2828" t="s">
        <v>11</v>
      </c>
      <c r="G2828" t="s">
        <v>20</v>
      </c>
      <c r="H2828" t="s">
        <v>763</v>
      </c>
      <c r="I2828">
        <v>69.28</v>
      </c>
      <c r="J2828">
        <v>2</v>
      </c>
      <c r="K2828">
        <v>33.25</v>
      </c>
      <c r="L2828" t="str">
        <f t="shared" si="135"/>
        <v>Yes</v>
      </c>
    </row>
    <row r="2829" spans="1:12" x14ac:dyDescent="0.25">
      <c r="A2829" s="1">
        <v>42188</v>
      </c>
      <c r="B2829" s="2">
        <f t="shared" si="136"/>
        <v>2015</v>
      </c>
      <c r="C2829" s="2">
        <f t="shared" si="134"/>
        <v>7</v>
      </c>
      <c r="D2829" t="s">
        <v>971</v>
      </c>
      <c r="E2829" t="s">
        <v>59</v>
      </c>
      <c r="F2829" t="s">
        <v>39</v>
      </c>
      <c r="G2829" t="s">
        <v>40</v>
      </c>
      <c r="H2829" t="s">
        <v>1940</v>
      </c>
      <c r="I2829">
        <v>587.97</v>
      </c>
      <c r="J2829">
        <v>3</v>
      </c>
      <c r="K2829">
        <v>170.51</v>
      </c>
      <c r="L2829" t="str">
        <f t="shared" si="135"/>
        <v>Yes</v>
      </c>
    </row>
    <row r="2830" spans="1:12" x14ac:dyDescent="0.25">
      <c r="A2830" s="1">
        <v>42189</v>
      </c>
      <c r="B2830" s="2">
        <f t="shared" si="136"/>
        <v>2015</v>
      </c>
      <c r="C2830" s="2">
        <f t="shared" si="134"/>
        <v>7</v>
      </c>
      <c r="D2830" t="s">
        <v>618</v>
      </c>
      <c r="E2830" t="s">
        <v>10</v>
      </c>
      <c r="F2830" t="s">
        <v>11</v>
      </c>
      <c r="G2830" t="s">
        <v>92</v>
      </c>
      <c r="H2830" t="s">
        <v>1853</v>
      </c>
      <c r="I2830">
        <v>463.25</v>
      </c>
      <c r="J2830">
        <v>8</v>
      </c>
      <c r="K2830">
        <v>-1181.28</v>
      </c>
      <c r="L2830" t="str">
        <f t="shared" si="135"/>
        <v>No</v>
      </c>
    </row>
    <row r="2831" spans="1:12" x14ac:dyDescent="0.25">
      <c r="A2831" s="1">
        <v>42189</v>
      </c>
      <c r="B2831" s="2">
        <f t="shared" si="136"/>
        <v>2015</v>
      </c>
      <c r="C2831" s="2">
        <f t="shared" si="134"/>
        <v>7</v>
      </c>
      <c r="D2831" t="s">
        <v>618</v>
      </c>
      <c r="E2831" t="s">
        <v>10</v>
      </c>
      <c r="F2831" t="s">
        <v>39</v>
      </c>
      <c r="G2831" t="s">
        <v>52</v>
      </c>
      <c r="H2831" t="s">
        <v>2002</v>
      </c>
      <c r="I2831">
        <v>383.95</v>
      </c>
      <c r="J2831">
        <v>6</v>
      </c>
      <c r="K2831">
        <v>47.99</v>
      </c>
      <c r="L2831" t="str">
        <f t="shared" si="135"/>
        <v>Yes</v>
      </c>
    </row>
    <row r="2832" spans="1:12" x14ac:dyDescent="0.25">
      <c r="A2832" s="1">
        <v>42189</v>
      </c>
      <c r="B2832" s="2">
        <f t="shared" si="136"/>
        <v>2015</v>
      </c>
      <c r="C2832" s="2">
        <f t="shared" si="134"/>
        <v>7</v>
      </c>
      <c r="D2832" t="s">
        <v>1177</v>
      </c>
      <c r="E2832" t="s">
        <v>23</v>
      </c>
      <c r="F2832" t="s">
        <v>11</v>
      </c>
      <c r="G2832" t="s">
        <v>24</v>
      </c>
      <c r="H2832" t="s">
        <v>1713</v>
      </c>
      <c r="I2832">
        <v>11.74</v>
      </c>
      <c r="J2832">
        <v>3</v>
      </c>
      <c r="K2832">
        <v>1.03</v>
      </c>
      <c r="L2832" t="str">
        <f t="shared" si="135"/>
        <v>Yes</v>
      </c>
    </row>
    <row r="2833" spans="1:12" x14ac:dyDescent="0.25">
      <c r="A2833" s="1">
        <v>42189</v>
      </c>
      <c r="B2833" s="2">
        <f t="shared" si="136"/>
        <v>2015</v>
      </c>
      <c r="C2833" s="2">
        <f t="shared" si="134"/>
        <v>7</v>
      </c>
      <c r="D2833" t="s">
        <v>712</v>
      </c>
      <c r="E2833" t="s">
        <v>149</v>
      </c>
      <c r="F2833" t="s">
        <v>11</v>
      </c>
      <c r="G2833" t="s">
        <v>12</v>
      </c>
      <c r="H2833" t="s">
        <v>1622</v>
      </c>
      <c r="I2833">
        <v>25.92</v>
      </c>
      <c r="J2833">
        <v>4</v>
      </c>
      <c r="K2833">
        <v>12.44</v>
      </c>
      <c r="L2833" t="str">
        <f t="shared" si="135"/>
        <v>Yes</v>
      </c>
    </row>
    <row r="2834" spans="1:12" x14ac:dyDescent="0.25">
      <c r="A2834" s="1">
        <v>42189</v>
      </c>
      <c r="B2834" s="2">
        <f t="shared" si="136"/>
        <v>2015</v>
      </c>
      <c r="C2834" s="2">
        <f t="shared" si="134"/>
        <v>7</v>
      </c>
      <c r="D2834" t="s">
        <v>712</v>
      </c>
      <c r="E2834" t="s">
        <v>149</v>
      </c>
      <c r="F2834" t="s">
        <v>11</v>
      </c>
      <c r="G2834" t="s">
        <v>18</v>
      </c>
      <c r="H2834" t="s">
        <v>585</v>
      </c>
      <c r="I2834">
        <v>22.58</v>
      </c>
      <c r="J2834">
        <v>2</v>
      </c>
      <c r="K2834">
        <v>5.87</v>
      </c>
      <c r="L2834" t="str">
        <f t="shared" si="135"/>
        <v>Yes</v>
      </c>
    </row>
    <row r="2835" spans="1:12" x14ac:dyDescent="0.25">
      <c r="A2835" s="1">
        <v>42190</v>
      </c>
      <c r="B2835" s="2">
        <f t="shared" si="136"/>
        <v>2015</v>
      </c>
      <c r="C2835" s="2">
        <f t="shared" si="134"/>
        <v>7</v>
      </c>
      <c r="D2835" t="s">
        <v>2065</v>
      </c>
      <c r="E2835" t="s">
        <v>10</v>
      </c>
      <c r="F2835" t="s">
        <v>34</v>
      </c>
      <c r="G2835" t="s">
        <v>145</v>
      </c>
      <c r="H2835" t="s">
        <v>2066</v>
      </c>
      <c r="I2835">
        <v>244.01</v>
      </c>
      <c r="J2835">
        <v>2</v>
      </c>
      <c r="K2835">
        <v>-31.37</v>
      </c>
      <c r="L2835" t="str">
        <f t="shared" si="135"/>
        <v>No</v>
      </c>
    </row>
    <row r="2836" spans="1:12" x14ac:dyDescent="0.25">
      <c r="A2836" s="1">
        <v>42190</v>
      </c>
      <c r="B2836" s="2">
        <f t="shared" si="136"/>
        <v>2015</v>
      </c>
      <c r="C2836" s="2">
        <f t="shared" si="134"/>
        <v>7</v>
      </c>
      <c r="D2836" t="s">
        <v>2065</v>
      </c>
      <c r="E2836" t="s">
        <v>10</v>
      </c>
      <c r="F2836" t="s">
        <v>11</v>
      </c>
      <c r="G2836" t="s">
        <v>12</v>
      </c>
      <c r="H2836" t="s">
        <v>288</v>
      </c>
      <c r="I2836">
        <v>15.94</v>
      </c>
      <c r="J2836">
        <v>4</v>
      </c>
      <c r="K2836">
        <v>5.38</v>
      </c>
      <c r="L2836" t="str">
        <f t="shared" si="135"/>
        <v>Yes</v>
      </c>
    </row>
    <row r="2837" spans="1:12" x14ac:dyDescent="0.25">
      <c r="A2837" s="1">
        <v>42190</v>
      </c>
      <c r="B2837" s="2">
        <f t="shared" si="136"/>
        <v>2015</v>
      </c>
      <c r="C2837" s="2">
        <f t="shared" si="134"/>
        <v>7</v>
      </c>
      <c r="D2837" t="s">
        <v>1271</v>
      </c>
      <c r="E2837" t="s">
        <v>33</v>
      </c>
      <c r="F2837" t="s">
        <v>11</v>
      </c>
      <c r="G2837" t="s">
        <v>12</v>
      </c>
      <c r="H2837" t="s">
        <v>821</v>
      </c>
      <c r="I2837">
        <v>45.68</v>
      </c>
      <c r="J2837">
        <v>2</v>
      </c>
      <c r="K2837">
        <v>21.01</v>
      </c>
      <c r="L2837" t="str">
        <f t="shared" si="135"/>
        <v>Yes</v>
      </c>
    </row>
    <row r="2838" spans="1:12" x14ac:dyDescent="0.25">
      <c r="A2838" s="1">
        <v>42191</v>
      </c>
      <c r="B2838" s="2">
        <f t="shared" si="136"/>
        <v>2015</v>
      </c>
      <c r="C2838" s="2">
        <f t="shared" si="134"/>
        <v>7</v>
      </c>
      <c r="D2838" t="s">
        <v>2104</v>
      </c>
      <c r="E2838" t="s">
        <v>27</v>
      </c>
      <c r="F2838" t="s">
        <v>11</v>
      </c>
      <c r="G2838" t="s">
        <v>20</v>
      </c>
      <c r="H2838" t="s">
        <v>67</v>
      </c>
      <c r="I2838">
        <v>7.52</v>
      </c>
      <c r="J2838">
        <v>5</v>
      </c>
      <c r="K2838">
        <v>2.63</v>
      </c>
      <c r="L2838" t="str">
        <f t="shared" si="135"/>
        <v>Yes</v>
      </c>
    </row>
    <row r="2839" spans="1:12" x14ac:dyDescent="0.25">
      <c r="A2839" s="1">
        <v>42191</v>
      </c>
      <c r="B2839" s="2">
        <f t="shared" si="136"/>
        <v>2015</v>
      </c>
      <c r="C2839" s="2">
        <f t="shared" si="134"/>
        <v>7</v>
      </c>
      <c r="D2839" t="s">
        <v>661</v>
      </c>
      <c r="E2839" t="s">
        <v>23</v>
      </c>
      <c r="F2839" t="s">
        <v>11</v>
      </c>
      <c r="G2839" t="s">
        <v>20</v>
      </c>
      <c r="H2839" t="s">
        <v>1993</v>
      </c>
      <c r="I2839">
        <v>18.309999999999999</v>
      </c>
      <c r="J2839">
        <v>4</v>
      </c>
      <c r="K2839">
        <v>-12.21</v>
      </c>
      <c r="L2839" t="str">
        <f t="shared" si="135"/>
        <v>No</v>
      </c>
    </row>
    <row r="2840" spans="1:12" x14ac:dyDescent="0.25">
      <c r="A2840" s="1">
        <v>42191</v>
      </c>
      <c r="B2840" s="2">
        <f t="shared" si="136"/>
        <v>2015</v>
      </c>
      <c r="C2840" s="2">
        <f t="shared" si="134"/>
        <v>7</v>
      </c>
      <c r="D2840" t="s">
        <v>661</v>
      </c>
      <c r="E2840" t="s">
        <v>23</v>
      </c>
      <c r="F2840" t="s">
        <v>11</v>
      </c>
      <c r="G2840" t="s">
        <v>12</v>
      </c>
      <c r="H2840" t="s">
        <v>934</v>
      </c>
      <c r="I2840">
        <v>25.92</v>
      </c>
      <c r="J2840">
        <v>5</v>
      </c>
      <c r="K2840">
        <v>9.07</v>
      </c>
      <c r="L2840" t="str">
        <f t="shared" si="135"/>
        <v>Yes</v>
      </c>
    </row>
    <row r="2841" spans="1:12" x14ac:dyDescent="0.25">
      <c r="A2841" s="1">
        <v>42191</v>
      </c>
      <c r="B2841" s="2">
        <f t="shared" si="136"/>
        <v>2015</v>
      </c>
      <c r="C2841" s="2">
        <f t="shared" si="134"/>
        <v>7</v>
      </c>
      <c r="D2841" t="s">
        <v>661</v>
      </c>
      <c r="E2841" t="s">
        <v>23</v>
      </c>
      <c r="F2841" t="s">
        <v>11</v>
      </c>
      <c r="G2841" t="s">
        <v>24</v>
      </c>
      <c r="H2841" t="s">
        <v>338</v>
      </c>
      <c r="I2841">
        <v>8.02</v>
      </c>
      <c r="J2841">
        <v>3</v>
      </c>
      <c r="K2841">
        <v>1</v>
      </c>
      <c r="L2841" t="str">
        <f t="shared" si="135"/>
        <v>Yes</v>
      </c>
    </row>
    <row r="2842" spans="1:12" x14ac:dyDescent="0.25">
      <c r="A2842" s="1">
        <v>42193</v>
      </c>
      <c r="B2842" s="2">
        <f t="shared" si="136"/>
        <v>2015</v>
      </c>
      <c r="C2842" s="2">
        <f t="shared" si="134"/>
        <v>7</v>
      </c>
      <c r="D2842" t="s">
        <v>873</v>
      </c>
      <c r="E2842" t="s">
        <v>510</v>
      </c>
      <c r="F2842" t="s">
        <v>11</v>
      </c>
      <c r="G2842" t="s">
        <v>20</v>
      </c>
      <c r="H2842" t="s">
        <v>559</v>
      </c>
      <c r="I2842">
        <v>3.3</v>
      </c>
      <c r="J2842">
        <v>1</v>
      </c>
      <c r="K2842">
        <v>1.1200000000000001</v>
      </c>
      <c r="L2842" t="str">
        <f t="shared" si="135"/>
        <v>Yes</v>
      </c>
    </row>
    <row r="2843" spans="1:12" x14ac:dyDescent="0.25">
      <c r="A2843" s="1">
        <v>42193</v>
      </c>
      <c r="B2843" s="2">
        <f t="shared" si="136"/>
        <v>2015</v>
      </c>
      <c r="C2843" s="2">
        <f t="shared" si="134"/>
        <v>7</v>
      </c>
      <c r="D2843" t="s">
        <v>2176</v>
      </c>
      <c r="E2843" t="s">
        <v>27</v>
      </c>
      <c r="F2843" t="s">
        <v>11</v>
      </c>
      <c r="G2843" t="s">
        <v>20</v>
      </c>
      <c r="H2843" t="s">
        <v>2177</v>
      </c>
      <c r="I2843">
        <v>19.149999999999999</v>
      </c>
      <c r="J2843">
        <v>3</v>
      </c>
      <c r="K2843">
        <v>6.46</v>
      </c>
      <c r="L2843" t="str">
        <f t="shared" si="135"/>
        <v>Yes</v>
      </c>
    </row>
    <row r="2844" spans="1:12" x14ac:dyDescent="0.25">
      <c r="A2844" s="1">
        <v>42193</v>
      </c>
      <c r="B2844" s="2">
        <f t="shared" si="136"/>
        <v>2015</v>
      </c>
      <c r="C2844" s="2">
        <f t="shared" si="134"/>
        <v>7</v>
      </c>
      <c r="D2844" t="s">
        <v>1412</v>
      </c>
      <c r="E2844" t="s">
        <v>186</v>
      </c>
      <c r="F2844" t="s">
        <v>11</v>
      </c>
      <c r="G2844" t="s">
        <v>20</v>
      </c>
      <c r="H2844" t="s">
        <v>1185</v>
      </c>
      <c r="I2844">
        <v>28.4</v>
      </c>
      <c r="J2844">
        <v>4</v>
      </c>
      <c r="K2844">
        <v>13.06</v>
      </c>
      <c r="L2844" t="str">
        <f t="shared" si="135"/>
        <v>Yes</v>
      </c>
    </row>
    <row r="2845" spans="1:12" x14ac:dyDescent="0.25">
      <c r="A2845" s="1">
        <v>42193</v>
      </c>
      <c r="B2845" s="2">
        <f t="shared" si="136"/>
        <v>2015</v>
      </c>
      <c r="C2845" s="2">
        <f t="shared" si="134"/>
        <v>7</v>
      </c>
      <c r="D2845" t="s">
        <v>1412</v>
      </c>
      <c r="E2845" t="s">
        <v>186</v>
      </c>
      <c r="F2845" t="s">
        <v>34</v>
      </c>
      <c r="G2845" t="s">
        <v>47</v>
      </c>
      <c r="H2845" t="s">
        <v>2178</v>
      </c>
      <c r="I2845">
        <v>212.94</v>
      </c>
      <c r="J2845">
        <v>3</v>
      </c>
      <c r="K2845">
        <v>34.07</v>
      </c>
      <c r="L2845" t="str">
        <f t="shared" si="135"/>
        <v>Yes</v>
      </c>
    </row>
    <row r="2846" spans="1:12" x14ac:dyDescent="0.25">
      <c r="A2846" s="1">
        <v>42193</v>
      </c>
      <c r="B2846" s="2">
        <f t="shared" si="136"/>
        <v>2015</v>
      </c>
      <c r="C2846" s="2">
        <f t="shared" si="134"/>
        <v>7</v>
      </c>
      <c r="D2846" t="s">
        <v>749</v>
      </c>
      <c r="E2846" t="s">
        <v>23</v>
      </c>
      <c r="F2846" t="s">
        <v>11</v>
      </c>
      <c r="G2846" t="s">
        <v>24</v>
      </c>
      <c r="H2846" t="s">
        <v>466</v>
      </c>
      <c r="I2846">
        <v>106.8</v>
      </c>
      <c r="J2846">
        <v>10</v>
      </c>
      <c r="K2846">
        <v>10.68</v>
      </c>
      <c r="L2846" t="str">
        <f t="shared" si="135"/>
        <v>Yes</v>
      </c>
    </row>
    <row r="2847" spans="1:12" x14ac:dyDescent="0.25">
      <c r="A2847" s="1">
        <v>42193</v>
      </c>
      <c r="B2847" s="2">
        <f t="shared" si="136"/>
        <v>2015</v>
      </c>
      <c r="C2847" s="2">
        <f t="shared" si="134"/>
        <v>7</v>
      </c>
      <c r="D2847" t="s">
        <v>873</v>
      </c>
      <c r="E2847" t="s">
        <v>531</v>
      </c>
      <c r="F2847" t="s">
        <v>11</v>
      </c>
      <c r="G2847" t="s">
        <v>92</v>
      </c>
      <c r="H2847" t="s">
        <v>1387</v>
      </c>
      <c r="I2847">
        <v>77.58</v>
      </c>
      <c r="J2847">
        <v>9</v>
      </c>
      <c r="K2847">
        <v>20.170000000000002</v>
      </c>
      <c r="L2847" t="str">
        <f t="shared" si="135"/>
        <v>Yes</v>
      </c>
    </row>
    <row r="2848" spans="1:12" x14ac:dyDescent="0.25">
      <c r="A2848" s="1">
        <v>42193</v>
      </c>
      <c r="B2848" s="2">
        <f t="shared" si="136"/>
        <v>2015</v>
      </c>
      <c r="C2848" s="2">
        <f t="shared" si="134"/>
        <v>7</v>
      </c>
      <c r="D2848" t="s">
        <v>2179</v>
      </c>
      <c r="E2848" t="s">
        <v>55</v>
      </c>
      <c r="F2848" t="s">
        <v>39</v>
      </c>
      <c r="G2848" t="s">
        <v>40</v>
      </c>
      <c r="H2848" t="s">
        <v>2180</v>
      </c>
      <c r="I2848">
        <v>494.97</v>
      </c>
      <c r="J2848">
        <v>3</v>
      </c>
      <c r="K2848">
        <v>148.49</v>
      </c>
      <c r="L2848" t="str">
        <f t="shared" si="135"/>
        <v>Yes</v>
      </c>
    </row>
    <row r="2849" spans="1:12" x14ac:dyDescent="0.25">
      <c r="A2849" s="1">
        <v>42193</v>
      </c>
      <c r="B2849" s="2">
        <f t="shared" si="136"/>
        <v>2015</v>
      </c>
      <c r="C2849" s="2">
        <f t="shared" si="134"/>
        <v>7</v>
      </c>
      <c r="D2849" t="s">
        <v>2179</v>
      </c>
      <c r="E2849" t="s">
        <v>55</v>
      </c>
      <c r="F2849" t="s">
        <v>11</v>
      </c>
      <c r="G2849" t="s">
        <v>16</v>
      </c>
      <c r="H2849" t="s">
        <v>2181</v>
      </c>
      <c r="I2849">
        <v>25.06</v>
      </c>
      <c r="J2849">
        <v>2</v>
      </c>
      <c r="K2849">
        <v>11.78</v>
      </c>
      <c r="L2849" t="str">
        <f t="shared" si="135"/>
        <v>Yes</v>
      </c>
    </row>
    <row r="2850" spans="1:12" x14ac:dyDescent="0.25">
      <c r="A2850" s="1">
        <v>42194</v>
      </c>
      <c r="B2850" s="2">
        <f t="shared" si="136"/>
        <v>2015</v>
      </c>
      <c r="C2850" s="2">
        <f t="shared" si="134"/>
        <v>7</v>
      </c>
      <c r="D2850" t="s">
        <v>1452</v>
      </c>
      <c r="E2850" t="s">
        <v>27</v>
      </c>
      <c r="F2850" t="s">
        <v>11</v>
      </c>
      <c r="G2850" t="s">
        <v>18</v>
      </c>
      <c r="H2850" t="s">
        <v>1645</v>
      </c>
      <c r="I2850">
        <v>671.93</v>
      </c>
      <c r="J2850">
        <v>7</v>
      </c>
      <c r="K2850">
        <v>20.16</v>
      </c>
      <c r="L2850" t="str">
        <f t="shared" si="135"/>
        <v>Yes</v>
      </c>
    </row>
    <row r="2851" spans="1:12" x14ac:dyDescent="0.25">
      <c r="A2851" s="1">
        <v>42194</v>
      </c>
      <c r="B2851" s="2">
        <f t="shared" si="136"/>
        <v>2015</v>
      </c>
      <c r="C2851" s="2">
        <f t="shared" si="134"/>
        <v>7</v>
      </c>
      <c r="D2851" t="s">
        <v>978</v>
      </c>
      <c r="E2851" t="s">
        <v>10</v>
      </c>
      <c r="F2851" t="s">
        <v>34</v>
      </c>
      <c r="G2851" t="s">
        <v>35</v>
      </c>
      <c r="H2851" t="s">
        <v>1024</v>
      </c>
      <c r="I2851">
        <v>47.52</v>
      </c>
      <c r="J2851">
        <v>2</v>
      </c>
      <c r="K2851">
        <v>-2.04</v>
      </c>
      <c r="L2851" t="str">
        <f t="shared" si="135"/>
        <v>No</v>
      </c>
    </row>
    <row r="2852" spans="1:12" x14ac:dyDescent="0.25">
      <c r="A2852" s="1">
        <v>42194</v>
      </c>
      <c r="B2852" s="2">
        <f t="shared" si="136"/>
        <v>2015</v>
      </c>
      <c r="C2852" s="2">
        <f t="shared" si="134"/>
        <v>7</v>
      </c>
      <c r="D2852" t="s">
        <v>1251</v>
      </c>
      <c r="E2852" t="s">
        <v>149</v>
      </c>
      <c r="F2852" t="s">
        <v>11</v>
      </c>
      <c r="G2852" t="s">
        <v>18</v>
      </c>
      <c r="H2852" t="s">
        <v>251</v>
      </c>
      <c r="I2852">
        <v>13.96</v>
      </c>
      <c r="J2852">
        <v>2</v>
      </c>
      <c r="K2852">
        <v>0.28000000000000003</v>
      </c>
      <c r="L2852" t="str">
        <f t="shared" si="135"/>
        <v>Yes</v>
      </c>
    </row>
    <row r="2853" spans="1:12" x14ac:dyDescent="0.25">
      <c r="A2853" s="1">
        <v>42194</v>
      </c>
      <c r="B2853" s="2">
        <f t="shared" si="136"/>
        <v>2015</v>
      </c>
      <c r="C2853" s="2">
        <f t="shared" si="134"/>
        <v>7</v>
      </c>
      <c r="D2853" t="s">
        <v>1251</v>
      </c>
      <c r="E2853" t="s">
        <v>149</v>
      </c>
      <c r="F2853" t="s">
        <v>34</v>
      </c>
      <c r="G2853" t="s">
        <v>145</v>
      </c>
      <c r="H2853" t="s">
        <v>2227</v>
      </c>
      <c r="I2853">
        <v>27.41</v>
      </c>
      <c r="J2853">
        <v>3</v>
      </c>
      <c r="K2853">
        <v>-14.16</v>
      </c>
      <c r="L2853" t="str">
        <f t="shared" si="135"/>
        <v>No</v>
      </c>
    </row>
    <row r="2854" spans="1:12" x14ac:dyDescent="0.25">
      <c r="A2854" s="1">
        <v>42194</v>
      </c>
      <c r="B2854" s="2">
        <f t="shared" si="136"/>
        <v>2015</v>
      </c>
      <c r="C2854" s="2">
        <f t="shared" si="134"/>
        <v>7</v>
      </c>
      <c r="D2854" t="s">
        <v>1230</v>
      </c>
      <c r="E2854" t="s">
        <v>23</v>
      </c>
      <c r="F2854" t="s">
        <v>11</v>
      </c>
      <c r="G2854" t="s">
        <v>20</v>
      </c>
      <c r="H2854" t="s">
        <v>2228</v>
      </c>
      <c r="I2854">
        <v>9.52</v>
      </c>
      <c r="J2854">
        <v>1</v>
      </c>
      <c r="K2854">
        <v>-6.98</v>
      </c>
      <c r="L2854" t="str">
        <f t="shared" si="135"/>
        <v>No</v>
      </c>
    </row>
    <row r="2855" spans="1:12" x14ac:dyDescent="0.25">
      <c r="A2855" s="1">
        <v>42194</v>
      </c>
      <c r="B2855" s="2">
        <f t="shared" si="136"/>
        <v>2015</v>
      </c>
      <c r="C2855" s="2">
        <f t="shared" si="134"/>
        <v>7</v>
      </c>
      <c r="D2855" t="s">
        <v>1230</v>
      </c>
      <c r="E2855" t="s">
        <v>23</v>
      </c>
      <c r="F2855" t="s">
        <v>39</v>
      </c>
      <c r="G2855" t="s">
        <v>40</v>
      </c>
      <c r="H2855" t="s">
        <v>750</v>
      </c>
      <c r="I2855">
        <v>791.96</v>
      </c>
      <c r="J2855">
        <v>6</v>
      </c>
      <c r="K2855">
        <v>-131.99</v>
      </c>
      <c r="L2855" t="str">
        <f t="shared" si="135"/>
        <v>No</v>
      </c>
    </row>
    <row r="2856" spans="1:12" x14ac:dyDescent="0.25">
      <c r="A2856" s="1">
        <v>42194</v>
      </c>
      <c r="B2856" s="2">
        <f t="shared" si="136"/>
        <v>2015</v>
      </c>
      <c r="C2856" s="2">
        <f t="shared" si="134"/>
        <v>7</v>
      </c>
      <c r="D2856" t="s">
        <v>1230</v>
      </c>
      <c r="E2856" t="s">
        <v>23</v>
      </c>
      <c r="F2856" t="s">
        <v>11</v>
      </c>
      <c r="G2856" t="s">
        <v>20</v>
      </c>
      <c r="H2856" t="s">
        <v>705</v>
      </c>
      <c r="I2856">
        <v>4.92</v>
      </c>
      <c r="J2856">
        <v>3</v>
      </c>
      <c r="K2856">
        <v>-3.94</v>
      </c>
      <c r="L2856" t="str">
        <f t="shared" si="135"/>
        <v>No</v>
      </c>
    </row>
    <row r="2857" spans="1:12" x14ac:dyDescent="0.25">
      <c r="A2857" s="1">
        <v>42194</v>
      </c>
      <c r="B2857" s="2">
        <f t="shared" si="136"/>
        <v>2015</v>
      </c>
      <c r="C2857" s="2">
        <f t="shared" si="134"/>
        <v>7</v>
      </c>
      <c r="D2857" t="s">
        <v>1186</v>
      </c>
      <c r="E2857" t="s">
        <v>245</v>
      </c>
      <c r="F2857" t="s">
        <v>11</v>
      </c>
      <c r="G2857" t="s">
        <v>24</v>
      </c>
      <c r="H2857" t="s">
        <v>805</v>
      </c>
      <c r="I2857">
        <v>140.74</v>
      </c>
      <c r="J2857">
        <v>4</v>
      </c>
      <c r="K2857">
        <v>12.31</v>
      </c>
      <c r="L2857" t="str">
        <f t="shared" si="135"/>
        <v>Yes</v>
      </c>
    </row>
    <row r="2858" spans="1:12" x14ac:dyDescent="0.25">
      <c r="A2858" s="1">
        <v>42194</v>
      </c>
      <c r="B2858" s="2">
        <f t="shared" si="136"/>
        <v>2015</v>
      </c>
      <c r="C2858" s="2">
        <f t="shared" si="134"/>
        <v>7</v>
      </c>
      <c r="D2858" t="s">
        <v>1443</v>
      </c>
      <c r="E2858" t="s">
        <v>149</v>
      </c>
      <c r="F2858" t="s">
        <v>39</v>
      </c>
      <c r="G2858" t="s">
        <v>52</v>
      </c>
      <c r="H2858" t="s">
        <v>2002</v>
      </c>
      <c r="I2858">
        <v>559.92999999999995</v>
      </c>
      <c r="J2858">
        <v>7</v>
      </c>
      <c r="K2858">
        <v>167.98</v>
      </c>
      <c r="L2858" t="str">
        <f t="shared" si="135"/>
        <v>Yes</v>
      </c>
    </row>
    <row r="2859" spans="1:12" x14ac:dyDescent="0.25">
      <c r="A2859" s="1">
        <v>42194</v>
      </c>
      <c r="B2859" s="2">
        <f t="shared" si="136"/>
        <v>2015</v>
      </c>
      <c r="C2859" s="2">
        <f t="shared" si="134"/>
        <v>7</v>
      </c>
      <c r="D2859" t="s">
        <v>1095</v>
      </c>
      <c r="E2859" t="s">
        <v>149</v>
      </c>
      <c r="F2859" t="s">
        <v>11</v>
      </c>
      <c r="G2859" t="s">
        <v>18</v>
      </c>
      <c r="H2859" t="s">
        <v>2191</v>
      </c>
      <c r="I2859">
        <v>70.260000000000005</v>
      </c>
      <c r="J2859">
        <v>3</v>
      </c>
      <c r="K2859">
        <v>18.97</v>
      </c>
      <c r="L2859" t="str">
        <f t="shared" si="135"/>
        <v>Yes</v>
      </c>
    </row>
    <row r="2860" spans="1:12" x14ac:dyDescent="0.25">
      <c r="A2860" s="1">
        <v>42194</v>
      </c>
      <c r="B2860" s="2">
        <f t="shared" si="136"/>
        <v>2015</v>
      </c>
      <c r="C2860" s="2">
        <f t="shared" si="134"/>
        <v>7</v>
      </c>
      <c r="D2860" t="s">
        <v>1095</v>
      </c>
      <c r="E2860" t="s">
        <v>149</v>
      </c>
      <c r="F2860" t="s">
        <v>39</v>
      </c>
      <c r="G2860" t="s">
        <v>52</v>
      </c>
      <c r="H2860" t="s">
        <v>2229</v>
      </c>
      <c r="I2860">
        <v>90</v>
      </c>
      <c r="J2860">
        <v>5</v>
      </c>
      <c r="K2860">
        <v>16.2</v>
      </c>
      <c r="L2860" t="str">
        <f t="shared" si="135"/>
        <v>Yes</v>
      </c>
    </row>
    <row r="2861" spans="1:12" x14ac:dyDescent="0.25">
      <c r="A2861" s="1">
        <v>42194</v>
      </c>
      <c r="B2861" s="2">
        <f t="shared" si="136"/>
        <v>2015</v>
      </c>
      <c r="C2861" s="2">
        <f t="shared" si="134"/>
        <v>7</v>
      </c>
      <c r="D2861" t="s">
        <v>1095</v>
      </c>
      <c r="E2861" t="s">
        <v>149</v>
      </c>
      <c r="F2861" t="s">
        <v>11</v>
      </c>
      <c r="G2861" t="s">
        <v>20</v>
      </c>
      <c r="H2861" t="s">
        <v>113</v>
      </c>
      <c r="I2861">
        <v>6.1</v>
      </c>
      <c r="J2861">
        <v>2</v>
      </c>
      <c r="K2861">
        <v>2.06</v>
      </c>
      <c r="L2861" t="str">
        <f t="shared" si="135"/>
        <v>Yes</v>
      </c>
    </row>
    <row r="2862" spans="1:12" x14ac:dyDescent="0.25">
      <c r="A2862" s="1">
        <v>42194</v>
      </c>
      <c r="B2862" s="2">
        <f t="shared" si="136"/>
        <v>2015</v>
      </c>
      <c r="C2862" s="2">
        <f t="shared" si="134"/>
        <v>7</v>
      </c>
      <c r="D2862" t="s">
        <v>1095</v>
      </c>
      <c r="E2862" t="s">
        <v>149</v>
      </c>
      <c r="F2862" t="s">
        <v>34</v>
      </c>
      <c r="G2862" t="s">
        <v>145</v>
      </c>
      <c r="H2862" t="s">
        <v>1189</v>
      </c>
      <c r="I2862">
        <v>481.18</v>
      </c>
      <c r="J2862">
        <v>2</v>
      </c>
      <c r="K2862">
        <v>-120.29</v>
      </c>
      <c r="L2862" t="str">
        <f t="shared" si="135"/>
        <v>No</v>
      </c>
    </row>
    <row r="2863" spans="1:12" x14ac:dyDescent="0.25">
      <c r="A2863" s="1">
        <v>42194</v>
      </c>
      <c r="B2863" s="2">
        <f t="shared" si="136"/>
        <v>2015</v>
      </c>
      <c r="C2863" s="2">
        <f t="shared" si="134"/>
        <v>7</v>
      </c>
      <c r="D2863" t="s">
        <v>1095</v>
      </c>
      <c r="E2863" t="s">
        <v>149</v>
      </c>
      <c r="F2863" t="s">
        <v>11</v>
      </c>
      <c r="G2863" t="s">
        <v>43</v>
      </c>
      <c r="H2863" t="s">
        <v>1784</v>
      </c>
      <c r="I2863">
        <v>7.24</v>
      </c>
      <c r="J2863">
        <v>4</v>
      </c>
      <c r="K2863">
        <v>2.39</v>
      </c>
      <c r="L2863" t="str">
        <f t="shared" si="135"/>
        <v>Yes</v>
      </c>
    </row>
    <row r="2864" spans="1:12" x14ac:dyDescent="0.25">
      <c r="A2864" s="1">
        <v>42196</v>
      </c>
      <c r="B2864" s="2">
        <f t="shared" si="136"/>
        <v>2015</v>
      </c>
      <c r="C2864" s="2">
        <f t="shared" si="134"/>
        <v>7</v>
      </c>
      <c r="D2864" t="s">
        <v>427</v>
      </c>
      <c r="E2864" t="s">
        <v>27</v>
      </c>
      <c r="F2864" t="s">
        <v>34</v>
      </c>
      <c r="G2864" t="s">
        <v>35</v>
      </c>
      <c r="H2864" t="s">
        <v>1679</v>
      </c>
      <c r="I2864">
        <v>190.72</v>
      </c>
      <c r="J2864">
        <v>1</v>
      </c>
      <c r="K2864">
        <v>11.92</v>
      </c>
      <c r="L2864" t="str">
        <f t="shared" si="135"/>
        <v>Yes</v>
      </c>
    </row>
    <row r="2865" spans="1:12" x14ac:dyDescent="0.25">
      <c r="A2865" s="1">
        <v>42196</v>
      </c>
      <c r="B2865" s="2">
        <f t="shared" si="136"/>
        <v>2015</v>
      </c>
      <c r="C2865" s="2">
        <f t="shared" si="134"/>
        <v>7</v>
      </c>
      <c r="D2865" t="s">
        <v>1330</v>
      </c>
      <c r="E2865" t="s">
        <v>59</v>
      </c>
      <c r="F2865" t="s">
        <v>11</v>
      </c>
      <c r="G2865" t="s">
        <v>43</v>
      </c>
      <c r="H2865" t="s">
        <v>2320</v>
      </c>
      <c r="I2865">
        <v>26.18</v>
      </c>
      <c r="J2865">
        <v>7</v>
      </c>
      <c r="K2865">
        <v>0.52</v>
      </c>
      <c r="L2865" t="str">
        <f t="shared" si="135"/>
        <v>Yes</v>
      </c>
    </row>
    <row r="2866" spans="1:12" x14ac:dyDescent="0.25">
      <c r="A2866" s="1">
        <v>42196</v>
      </c>
      <c r="B2866" s="2">
        <f t="shared" si="136"/>
        <v>2015</v>
      </c>
      <c r="C2866" s="2">
        <f t="shared" si="134"/>
        <v>7</v>
      </c>
      <c r="D2866" t="s">
        <v>1330</v>
      </c>
      <c r="E2866" t="s">
        <v>59</v>
      </c>
      <c r="F2866" t="s">
        <v>11</v>
      </c>
      <c r="G2866" t="s">
        <v>12</v>
      </c>
      <c r="H2866" t="s">
        <v>2321</v>
      </c>
      <c r="I2866">
        <v>7.3</v>
      </c>
      <c r="J2866">
        <v>2</v>
      </c>
      <c r="K2866">
        <v>3.43</v>
      </c>
      <c r="L2866" t="str">
        <f t="shared" si="135"/>
        <v>Yes</v>
      </c>
    </row>
    <row r="2867" spans="1:12" x14ac:dyDescent="0.25">
      <c r="A2867" s="1">
        <v>42196</v>
      </c>
      <c r="B2867" s="2">
        <f t="shared" si="136"/>
        <v>2015</v>
      </c>
      <c r="C2867" s="2">
        <f t="shared" si="134"/>
        <v>7</v>
      </c>
      <c r="D2867" t="s">
        <v>427</v>
      </c>
      <c r="E2867" t="s">
        <v>23</v>
      </c>
      <c r="F2867" t="s">
        <v>11</v>
      </c>
      <c r="G2867" t="s">
        <v>63</v>
      </c>
      <c r="H2867" t="s">
        <v>2160</v>
      </c>
      <c r="I2867">
        <v>24.4</v>
      </c>
      <c r="J2867">
        <v>2</v>
      </c>
      <c r="K2867">
        <v>7.93</v>
      </c>
      <c r="L2867" t="str">
        <f t="shared" si="135"/>
        <v>Yes</v>
      </c>
    </row>
    <row r="2868" spans="1:12" x14ac:dyDescent="0.25">
      <c r="A2868" s="1">
        <v>42196</v>
      </c>
      <c r="B2868" s="2">
        <f t="shared" si="136"/>
        <v>2015</v>
      </c>
      <c r="C2868" s="2">
        <f t="shared" si="134"/>
        <v>7</v>
      </c>
      <c r="D2868" t="s">
        <v>523</v>
      </c>
      <c r="E2868" t="s">
        <v>2322</v>
      </c>
      <c r="F2868" t="s">
        <v>34</v>
      </c>
      <c r="G2868" t="s">
        <v>35</v>
      </c>
      <c r="H2868" t="s">
        <v>1679</v>
      </c>
      <c r="I2868">
        <v>715.2</v>
      </c>
      <c r="J2868">
        <v>3</v>
      </c>
      <c r="K2868">
        <v>178.8</v>
      </c>
      <c r="L2868" t="str">
        <f t="shared" si="135"/>
        <v>Yes</v>
      </c>
    </row>
    <row r="2869" spans="1:12" x14ac:dyDescent="0.25">
      <c r="A2869" s="1">
        <v>42196</v>
      </c>
      <c r="B2869" s="2">
        <f t="shared" si="136"/>
        <v>2015</v>
      </c>
      <c r="C2869" s="2">
        <f t="shared" si="134"/>
        <v>7</v>
      </c>
      <c r="D2869" t="s">
        <v>319</v>
      </c>
      <c r="E2869" t="s">
        <v>123</v>
      </c>
      <c r="F2869" t="s">
        <v>11</v>
      </c>
      <c r="G2869" t="s">
        <v>20</v>
      </c>
      <c r="H2869" t="s">
        <v>1859</v>
      </c>
      <c r="I2869">
        <v>16.149999999999999</v>
      </c>
      <c r="J2869">
        <v>9</v>
      </c>
      <c r="K2869">
        <v>-12.92</v>
      </c>
      <c r="L2869" t="str">
        <f t="shared" si="135"/>
        <v>No</v>
      </c>
    </row>
    <row r="2870" spans="1:12" x14ac:dyDescent="0.25">
      <c r="A2870" s="1">
        <v>42196</v>
      </c>
      <c r="B2870" s="2">
        <f t="shared" si="136"/>
        <v>2015</v>
      </c>
      <c r="C2870" s="2">
        <f t="shared" si="134"/>
        <v>7</v>
      </c>
      <c r="D2870" t="s">
        <v>319</v>
      </c>
      <c r="E2870" t="s">
        <v>123</v>
      </c>
      <c r="F2870" t="s">
        <v>11</v>
      </c>
      <c r="G2870" t="s">
        <v>20</v>
      </c>
      <c r="H2870" t="s">
        <v>1142</v>
      </c>
      <c r="I2870">
        <v>1345.49</v>
      </c>
      <c r="J2870">
        <v>5</v>
      </c>
      <c r="K2870">
        <v>-1031.54</v>
      </c>
      <c r="L2870" t="str">
        <f t="shared" si="135"/>
        <v>No</v>
      </c>
    </row>
    <row r="2871" spans="1:12" x14ac:dyDescent="0.25">
      <c r="A2871" s="1">
        <v>42196</v>
      </c>
      <c r="B2871" s="2">
        <f t="shared" si="136"/>
        <v>2015</v>
      </c>
      <c r="C2871" s="2">
        <f t="shared" si="134"/>
        <v>7</v>
      </c>
      <c r="D2871" t="s">
        <v>2323</v>
      </c>
      <c r="E2871" t="s">
        <v>10</v>
      </c>
      <c r="F2871" t="s">
        <v>11</v>
      </c>
      <c r="G2871" t="s">
        <v>12</v>
      </c>
      <c r="H2871" t="s">
        <v>2186</v>
      </c>
      <c r="I2871">
        <v>76.64</v>
      </c>
      <c r="J2871">
        <v>2</v>
      </c>
      <c r="K2871">
        <v>26.82</v>
      </c>
      <c r="L2871" t="str">
        <f t="shared" si="135"/>
        <v>Yes</v>
      </c>
    </row>
    <row r="2872" spans="1:12" x14ac:dyDescent="0.25">
      <c r="A2872" s="1">
        <v>42196</v>
      </c>
      <c r="B2872" s="2">
        <f t="shared" si="136"/>
        <v>2015</v>
      </c>
      <c r="C2872" s="2">
        <f t="shared" si="134"/>
        <v>7</v>
      </c>
      <c r="D2872" t="s">
        <v>1817</v>
      </c>
      <c r="E2872" t="s">
        <v>10</v>
      </c>
      <c r="F2872" t="s">
        <v>11</v>
      </c>
      <c r="G2872" t="s">
        <v>24</v>
      </c>
      <c r="H2872" t="s">
        <v>1530</v>
      </c>
      <c r="I2872">
        <v>23.64</v>
      </c>
      <c r="J2872">
        <v>3</v>
      </c>
      <c r="K2872">
        <v>5.32</v>
      </c>
      <c r="L2872" t="str">
        <f t="shared" si="135"/>
        <v>Yes</v>
      </c>
    </row>
    <row r="2873" spans="1:12" x14ac:dyDescent="0.25">
      <c r="A2873" s="1">
        <v>42196</v>
      </c>
      <c r="B2873" s="2">
        <f t="shared" si="136"/>
        <v>2015</v>
      </c>
      <c r="C2873" s="2">
        <f t="shared" si="134"/>
        <v>7</v>
      </c>
      <c r="D2873" t="s">
        <v>1817</v>
      </c>
      <c r="E2873" t="s">
        <v>10</v>
      </c>
      <c r="F2873" t="s">
        <v>11</v>
      </c>
      <c r="G2873" t="s">
        <v>18</v>
      </c>
      <c r="H2873" t="s">
        <v>1374</v>
      </c>
      <c r="I2873">
        <v>84.78</v>
      </c>
      <c r="J2873">
        <v>2</v>
      </c>
      <c r="K2873">
        <v>-16.96</v>
      </c>
      <c r="L2873" t="str">
        <f t="shared" si="135"/>
        <v>No</v>
      </c>
    </row>
    <row r="2874" spans="1:12" x14ac:dyDescent="0.25">
      <c r="A2874" s="1">
        <v>42196</v>
      </c>
      <c r="B2874" s="2">
        <f t="shared" si="136"/>
        <v>2015</v>
      </c>
      <c r="C2874" s="2">
        <f t="shared" si="134"/>
        <v>7</v>
      </c>
      <c r="D2874" t="s">
        <v>1817</v>
      </c>
      <c r="E2874" t="s">
        <v>10</v>
      </c>
      <c r="F2874" t="s">
        <v>34</v>
      </c>
      <c r="G2874" t="s">
        <v>47</v>
      </c>
      <c r="H2874" t="s">
        <v>1506</v>
      </c>
      <c r="I2874">
        <v>64.959999999999994</v>
      </c>
      <c r="J2874">
        <v>5</v>
      </c>
      <c r="K2874">
        <v>-84.45</v>
      </c>
      <c r="L2874" t="str">
        <f t="shared" si="135"/>
        <v>No</v>
      </c>
    </row>
    <row r="2875" spans="1:12" x14ac:dyDescent="0.25">
      <c r="A2875" s="1">
        <v>42196</v>
      </c>
      <c r="B2875" s="2">
        <f t="shared" si="136"/>
        <v>2015</v>
      </c>
      <c r="C2875" s="2">
        <f t="shared" si="134"/>
        <v>7</v>
      </c>
      <c r="D2875" t="s">
        <v>1817</v>
      </c>
      <c r="E2875" t="s">
        <v>10</v>
      </c>
      <c r="F2875" t="s">
        <v>11</v>
      </c>
      <c r="G2875" t="s">
        <v>20</v>
      </c>
      <c r="H2875" t="s">
        <v>1228</v>
      </c>
      <c r="I2875">
        <v>32.06</v>
      </c>
      <c r="J2875">
        <v>10</v>
      </c>
      <c r="K2875">
        <v>-51.3</v>
      </c>
      <c r="L2875" t="str">
        <f t="shared" si="135"/>
        <v>No</v>
      </c>
    </row>
    <row r="2876" spans="1:12" x14ac:dyDescent="0.25">
      <c r="A2876" s="1">
        <v>42196</v>
      </c>
      <c r="B2876" s="2">
        <f t="shared" si="136"/>
        <v>2015</v>
      </c>
      <c r="C2876" s="2">
        <f t="shared" si="134"/>
        <v>7</v>
      </c>
      <c r="D2876" t="s">
        <v>1817</v>
      </c>
      <c r="E2876" t="s">
        <v>10</v>
      </c>
      <c r="F2876" t="s">
        <v>11</v>
      </c>
      <c r="G2876" t="s">
        <v>18</v>
      </c>
      <c r="H2876" t="s">
        <v>2324</v>
      </c>
      <c r="I2876">
        <v>177.65</v>
      </c>
      <c r="J2876">
        <v>2</v>
      </c>
      <c r="K2876">
        <v>-28.87</v>
      </c>
      <c r="L2876" t="str">
        <f t="shared" si="135"/>
        <v>No</v>
      </c>
    </row>
    <row r="2877" spans="1:12" x14ac:dyDescent="0.25">
      <c r="A2877" s="1">
        <v>42196</v>
      </c>
      <c r="B2877" s="2">
        <f t="shared" si="136"/>
        <v>2015</v>
      </c>
      <c r="C2877" s="2">
        <f t="shared" si="134"/>
        <v>7</v>
      </c>
      <c r="D2877" t="s">
        <v>1817</v>
      </c>
      <c r="E2877" t="s">
        <v>10</v>
      </c>
      <c r="F2877" t="s">
        <v>39</v>
      </c>
      <c r="G2877" t="s">
        <v>302</v>
      </c>
      <c r="H2877" t="s">
        <v>2325</v>
      </c>
      <c r="I2877">
        <v>287.91000000000003</v>
      </c>
      <c r="J2877">
        <v>3</v>
      </c>
      <c r="K2877">
        <v>33.590000000000003</v>
      </c>
      <c r="L2877" t="str">
        <f t="shared" si="135"/>
        <v>Yes</v>
      </c>
    </row>
    <row r="2878" spans="1:12" x14ac:dyDescent="0.25">
      <c r="A2878" s="1">
        <v>42197</v>
      </c>
      <c r="B2878" s="2">
        <f t="shared" si="136"/>
        <v>2015</v>
      </c>
      <c r="C2878" s="2">
        <f t="shared" si="134"/>
        <v>7</v>
      </c>
      <c r="D2878" t="s">
        <v>1693</v>
      </c>
      <c r="E2878" t="s">
        <v>33</v>
      </c>
      <c r="F2878" t="s">
        <v>11</v>
      </c>
      <c r="G2878" t="s">
        <v>92</v>
      </c>
      <c r="H2878" t="s">
        <v>1062</v>
      </c>
      <c r="I2878">
        <v>152.94</v>
      </c>
      <c r="J2878">
        <v>3</v>
      </c>
      <c r="K2878">
        <v>41.29</v>
      </c>
      <c r="L2878" t="str">
        <f t="shared" si="135"/>
        <v>Yes</v>
      </c>
    </row>
    <row r="2879" spans="1:12" x14ac:dyDescent="0.25">
      <c r="A2879" s="1">
        <v>42197</v>
      </c>
      <c r="B2879" s="2">
        <f t="shared" si="136"/>
        <v>2015</v>
      </c>
      <c r="C2879" s="2">
        <f t="shared" si="134"/>
        <v>7</v>
      </c>
      <c r="D2879" t="s">
        <v>1693</v>
      </c>
      <c r="E2879" t="s">
        <v>33</v>
      </c>
      <c r="F2879" t="s">
        <v>34</v>
      </c>
      <c r="G2879" t="s">
        <v>35</v>
      </c>
      <c r="H2879" t="s">
        <v>793</v>
      </c>
      <c r="I2879">
        <v>283.92</v>
      </c>
      <c r="J2879">
        <v>4</v>
      </c>
      <c r="K2879">
        <v>70.98</v>
      </c>
      <c r="L2879" t="str">
        <f t="shared" si="135"/>
        <v>Yes</v>
      </c>
    </row>
    <row r="2880" spans="1:12" x14ac:dyDescent="0.25">
      <c r="A2880" s="1">
        <v>42197</v>
      </c>
      <c r="B2880" s="2">
        <f t="shared" si="136"/>
        <v>2015</v>
      </c>
      <c r="C2880" s="2">
        <f t="shared" si="134"/>
        <v>7</v>
      </c>
      <c r="D2880" t="s">
        <v>1487</v>
      </c>
      <c r="E2880" t="s">
        <v>164</v>
      </c>
      <c r="F2880" t="s">
        <v>11</v>
      </c>
      <c r="G2880" t="s">
        <v>43</v>
      </c>
      <c r="H2880" t="s">
        <v>130</v>
      </c>
      <c r="I2880">
        <v>3.96</v>
      </c>
      <c r="J2880">
        <v>2</v>
      </c>
      <c r="K2880">
        <v>0</v>
      </c>
      <c r="L2880" t="str">
        <f t="shared" si="135"/>
        <v>Break-Even</v>
      </c>
    </row>
    <row r="2881" spans="1:12" x14ac:dyDescent="0.25">
      <c r="A2881" s="1">
        <v>42197</v>
      </c>
      <c r="B2881" s="2">
        <f t="shared" si="136"/>
        <v>2015</v>
      </c>
      <c r="C2881" s="2">
        <f t="shared" si="134"/>
        <v>7</v>
      </c>
      <c r="D2881" t="s">
        <v>1487</v>
      </c>
      <c r="E2881" t="s">
        <v>164</v>
      </c>
      <c r="F2881" t="s">
        <v>11</v>
      </c>
      <c r="G2881" t="s">
        <v>16</v>
      </c>
      <c r="H2881" t="s">
        <v>1740</v>
      </c>
      <c r="I2881">
        <v>2.61</v>
      </c>
      <c r="J2881">
        <v>1</v>
      </c>
      <c r="K2881">
        <v>1.2</v>
      </c>
      <c r="L2881" t="str">
        <f t="shared" si="135"/>
        <v>Yes</v>
      </c>
    </row>
    <row r="2882" spans="1:12" x14ac:dyDescent="0.25">
      <c r="A2882" s="1">
        <v>42197</v>
      </c>
      <c r="B2882" s="2">
        <f t="shared" si="136"/>
        <v>2015</v>
      </c>
      <c r="C2882" s="2">
        <f t="shared" ref="C2882:C2945" si="137">MONTH(A2882)</f>
        <v>7</v>
      </c>
      <c r="D2882" t="s">
        <v>50</v>
      </c>
      <c r="E2882" t="s">
        <v>27</v>
      </c>
      <c r="F2882" t="s">
        <v>34</v>
      </c>
      <c r="G2882" t="s">
        <v>47</v>
      </c>
      <c r="H2882" t="s">
        <v>1735</v>
      </c>
      <c r="I2882">
        <v>79.92</v>
      </c>
      <c r="J2882">
        <v>4</v>
      </c>
      <c r="K2882">
        <v>28.77</v>
      </c>
      <c r="L2882" t="str">
        <f t="shared" ref="L2882:L2945" si="138">IF(K2882=0,"Break-Even",IF(K2882&gt;0,"Yes","No"))</f>
        <v>Yes</v>
      </c>
    </row>
    <row r="2883" spans="1:12" x14ac:dyDescent="0.25">
      <c r="A2883" s="1">
        <v>42197</v>
      </c>
      <c r="B2883" s="2">
        <f t="shared" si="136"/>
        <v>2015</v>
      </c>
      <c r="C2883" s="2">
        <f t="shared" si="137"/>
        <v>7</v>
      </c>
      <c r="D2883" t="s">
        <v>1723</v>
      </c>
      <c r="E2883" t="s">
        <v>149</v>
      </c>
      <c r="F2883" t="s">
        <v>11</v>
      </c>
      <c r="G2883" t="s">
        <v>20</v>
      </c>
      <c r="H2883" t="s">
        <v>203</v>
      </c>
      <c r="I2883">
        <v>21.36</v>
      </c>
      <c r="J2883">
        <v>5</v>
      </c>
      <c r="K2883">
        <v>7.21</v>
      </c>
      <c r="L2883" t="str">
        <f t="shared" si="138"/>
        <v>Yes</v>
      </c>
    </row>
    <row r="2884" spans="1:12" x14ac:dyDescent="0.25">
      <c r="A2884" s="1">
        <v>42197</v>
      </c>
      <c r="B2884" s="2">
        <f t="shared" si="136"/>
        <v>2015</v>
      </c>
      <c r="C2884" s="2">
        <f t="shared" si="137"/>
        <v>7</v>
      </c>
      <c r="D2884" t="s">
        <v>1723</v>
      </c>
      <c r="E2884" t="s">
        <v>149</v>
      </c>
      <c r="F2884" t="s">
        <v>11</v>
      </c>
      <c r="G2884" t="s">
        <v>20</v>
      </c>
      <c r="H2884" t="s">
        <v>1491</v>
      </c>
      <c r="I2884">
        <v>6.69</v>
      </c>
      <c r="J2884">
        <v>2</v>
      </c>
      <c r="K2884">
        <v>2.34</v>
      </c>
      <c r="L2884" t="str">
        <f t="shared" si="138"/>
        <v>Yes</v>
      </c>
    </row>
    <row r="2885" spans="1:12" x14ac:dyDescent="0.25">
      <c r="A2885" s="1">
        <v>42197</v>
      </c>
      <c r="B2885" s="2">
        <f t="shared" si="136"/>
        <v>2015</v>
      </c>
      <c r="C2885" s="2">
        <f t="shared" si="137"/>
        <v>7</v>
      </c>
      <c r="D2885" t="s">
        <v>1723</v>
      </c>
      <c r="E2885" t="s">
        <v>149</v>
      </c>
      <c r="F2885" t="s">
        <v>39</v>
      </c>
      <c r="G2885" t="s">
        <v>40</v>
      </c>
      <c r="H2885" t="s">
        <v>1518</v>
      </c>
      <c r="I2885">
        <v>773.94</v>
      </c>
      <c r="J2885">
        <v>6</v>
      </c>
      <c r="K2885">
        <v>224.44</v>
      </c>
      <c r="L2885" t="str">
        <f t="shared" si="138"/>
        <v>Yes</v>
      </c>
    </row>
    <row r="2886" spans="1:12" x14ac:dyDescent="0.25">
      <c r="A2886" s="1">
        <v>42197</v>
      </c>
      <c r="B2886" s="2">
        <f t="shared" si="136"/>
        <v>2015</v>
      </c>
      <c r="C2886" s="2">
        <f t="shared" si="137"/>
        <v>7</v>
      </c>
      <c r="D2886" t="s">
        <v>357</v>
      </c>
      <c r="E2886" t="s">
        <v>27</v>
      </c>
      <c r="F2886" t="s">
        <v>11</v>
      </c>
      <c r="G2886" t="s">
        <v>12</v>
      </c>
      <c r="H2886" t="s">
        <v>2384</v>
      </c>
      <c r="I2886">
        <v>12.96</v>
      </c>
      <c r="J2886">
        <v>2</v>
      </c>
      <c r="K2886">
        <v>6.22</v>
      </c>
      <c r="L2886" t="str">
        <f t="shared" si="138"/>
        <v>Yes</v>
      </c>
    </row>
    <row r="2887" spans="1:12" x14ac:dyDescent="0.25">
      <c r="A2887" s="1">
        <v>42198</v>
      </c>
      <c r="B2887" s="2">
        <f t="shared" si="136"/>
        <v>2015</v>
      </c>
      <c r="C2887" s="2">
        <f t="shared" si="137"/>
        <v>7</v>
      </c>
      <c r="D2887" t="s">
        <v>69</v>
      </c>
      <c r="E2887" t="s">
        <v>149</v>
      </c>
      <c r="F2887" t="s">
        <v>11</v>
      </c>
      <c r="G2887" t="s">
        <v>20</v>
      </c>
      <c r="H2887" t="s">
        <v>222</v>
      </c>
      <c r="I2887">
        <v>11.81</v>
      </c>
      <c r="J2887">
        <v>2</v>
      </c>
      <c r="K2887">
        <v>4.28</v>
      </c>
      <c r="L2887" t="str">
        <f t="shared" si="138"/>
        <v>Yes</v>
      </c>
    </row>
    <row r="2888" spans="1:12" x14ac:dyDescent="0.25">
      <c r="A2888" s="1">
        <v>42198</v>
      </c>
      <c r="B2888" s="2">
        <f t="shared" si="136"/>
        <v>2015</v>
      </c>
      <c r="C2888" s="2">
        <f t="shared" si="137"/>
        <v>7</v>
      </c>
      <c r="D2888" t="s">
        <v>69</v>
      </c>
      <c r="E2888" t="s">
        <v>149</v>
      </c>
      <c r="F2888" t="s">
        <v>34</v>
      </c>
      <c r="G2888" t="s">
        <v>35</v>
      </c>
      <c r="H2888" t="s">
        <v>1679</v>
      </c>
      <c r="I2888">
        <v>1931.04</v>
      </c>
      <c r="J2888">
        <v>9</v>
      </c>
      <c r="K2888">
        <v>321.83999999999997</v>
      </c>
      <c r="L2888" t="str">
        <f t="shared" si="138"/>
        <v>Yes</v>
      </c>
    </row>
    <row r="2889" spans="1:12" x14ac:dyDescent="0.25">
      <c r="A2889" s="1">
        <v>42198</v>
      </c>
      <c r="B2889" s="2">
        <f t="shared" si="136"/>
        <v>2015</v>
      </c>
      <c r="C2889" s="2">
        <f t="shared" si="137"/>
        <v>7</v>
      </c>
      <c r="D2889" t="s">
        <v>69</v>
      </c>
      <c r="E2889" t="s">
        <v>149</v>
      </c>
      <c r="F2889" t="s">
        <v>11</v>
      </c>
      <c r="G2889" t="s">
        <v>12</v>
      </c>
      <c r="H2889" t="s">
        <v>625</v>
      </c>
      <c r="I2889">
        <v>9.9600000000000009</v>
      </c>
      <c r="J2889">
        <v>2</v>
      </c>
      <c r="K2889">
        <v>4.68</v>
      </c>
      <c r="L2889" t="str">
        <f t="shared" si="138"/>
        <v>Yes</v>
      </c>
    </row>
    <row r="2890" spans="1:12" x14ac:dyDescent="0.25">
      <c r="A2890" s="1">
        <v>42198</v>
      </c>
      <c r="B2890" s="2">
        <f t="shared" si="136"/>
        <v>2015</v>
      </c>
      <c r="C2890" s="2">
        <f t="shared" si="137"/>
        <v>7</v>
      </c>
      <c r="D2890" t="s">
        <v>1357</v>
      </c>
      <c r="E2890" t="s">
        <v>10</v>
      </c>
      <c r="F2890" t="s">
        <v>11</v>
      </c>
      <c r="G2890" t="s">
        <v>20</v>
      </c>
      <c r="H2890" t="s">
        <v>763</v>
      </c>
      <c r="I2890">
        <v>41.57</v>
      </c>
      <c r="J2890">
        <v>6</v>
      </c>
      <c r="K2890">
        <v>-66.510000000000005</v>
      </c>
      <c r="L2890" t="str">
        <f t="shared" si="138"/>
        <v>No</v>
      </c>
    </row>
    <row r="2891" spans="1:12" x14ac:dyDescent="0.25">
      <c r="A2891" s="1">
        <v>42198</v>
      </c>
      <c r="B2891" s="2">
        <f t="shared" si="136"/>
        <v>2015</v>
      </c>
      <c r="C2891" s="2">
        <f t="shared" si="137"/>
        <v>7</v>
      </c>
      <c r="D2891" t="s">
        <v>171</v>
      </c>
      <c r="E2891" t="s">
        <v>30</v>
      </c>
      <c r="F2891" t="s">
        <v>11</v>
      </c>
      <c r="G2891" t="s">
        <v>12</v>
      </c>
      <c r="H2891" t="s">
        <v>1157</v>
      </c>
      <c r="I2891">
        <v>38.880000000000003</v>
      </c>
      <c r="J2891">
        <v>6</v>
      </c>
      <c r="K2891">
        <v>18.66</v>
      </c>
      <c r="L2891" t="str">
        <f t="shared" si="138"/>
        <v>Yes</v>
      </c>
    </row>
    <row r="2892" spans="1:12" x14ac:dyDescent="0.25">
      <c r="A2892" s="1">
        <v>42199</v>
      </c>
      <c r="B2892" s="2">
        <f t="shared" ref="B2892:B2955" si="139">YEAR(A2892)</f>
        <v>2015</v>
      </c>
      <c r="C2892" s="2">
        <f t="shared" si="137"/>
        <v>7</v>
      </c>
      <c r="D2892" t="s">
        <v>1945</v>
      </c>
      <c r="E2892" t="s">
        <v>95</v>
      </c>
      <c r="F2892" t="s">
        <v>11</v>
      </c>
      <c r="G2892" t="s">
        <v>18</v>
      </c>
      <c r="H2892" t="s">
        <v>19</v>
      </c>
      <c r="I2892">
        <v>272.74</v>
      </c>
      <c r="J2892">
        <v>3</v>
      </c>
      <c r="K2892">
        <v>-64.77</v>
      </c>
      <c r="L2892" t="str">
        <f t="shared" si="138"/>
        <v>No</v>
      </c>
    </row>
    <row r="2893" spans="1:12" x14ac:dyDescent="0.25">
      <c r="A2893" s="1">
        <v>42199</v>
      </c>
      <c r="B2893" s="2">
        <f t="shared" si="139"/>
        <v>2015</v>
      </c>
      <c r="C2893" s="2">
        <f t="shared" si="137"/>
        <v>7</v>
      </c>
      <c r="D2893" t="s">
        <v>1945</v>
      </c>
      <c r="E2893" t="s">
        <v>95</v>
      </c>
      <c r="F2893" t="s">
        <v>11</v>
      </c>
      <c r="G2893" t="s">
        <v>12</v>
      </c>
      <c r="H2893" t="s">
        <v>1147</v>
      </c>
      <c r="I2893">
        <v>18.5</v>
      </c>
      <c r="J2893">
        <v>4</v>
      </c>
      <c r="K2893">
        <v>6.7</v>
      </c>
      <c r="L2893" t="str">
        <f t="shared" si="138"/>
        <v>Yes</v>
      </c>
    </row>
    <row r="2894" spans="1:12" x14ac:dyDescent="0.25">
      <c r="A2894" s="1">
        <v>42199</v>
      </c>
      <c r="B2894" s="2">
        <f t="shared" si="139"/>
        <v>2015</v>
      </c>
      <c r="C2894" s="2">
        <f t="shared" si="137"/>
        <v>7</v>
      </c>
      <c r="D2894" t="s">
        <v>1945</v>
      </c>
      <c r="E2894" t="s">
        <v>95</v>
      </c>
      <c r="F2894" t="s">
        <v>34</v>
      </c>
      <c r="G2894" t="s">
        <v>35</v>
      </c>
      <c r="H2894" t="s">
        <v>1237</v>
      </c>
      <c r="I2894">
        <v>441.92</v>
      </c>
      <c r="J2894">
        <v>2</v>
      </c>
      <c r="K2894">
        <v>49.72</v>
      </c>
      <c r="L2894" t="str">
        <f t="shared" si="138"/>
        <v>Yes</v>
      </c>
    </row>
    <row r="2895" spans="1:12" x14ac:dyDescent="0.25">
      <c r="A2895" s="1">
        <v>42199</v>
      </c>
      <c r="B2895" s="2">
        <f t="shared" si="139"/>
        <v>2015</v>
      </c>
      <c r="C2895" s="2">
        <f t="shared" si="137"/>
        <v>7</v>
      </c>
      <c r="D2895" t="s">
        <v>1945</v>
      </c>
      <c r="E2895" t="s">
        <v>95</v>
      </c>
      <c r="F2895" t="s">
        <v>34</v>
      </c>
      <c r="G2895" t="s">
        <v>74</v>
      </c>
      <c r="H2895" t="s">
        <v>835</v>
      </c>
      <c r="I2895">
        <v>127.76</v>
      </c>
      <c r="J2895">
        <v>6</v>
      </c>
      <c r="K2895">
        <v>-191.65</v>
      </c>
      <c r="L2895" t="str">
        <f t="shared" si="138"/>
        <v>No</v>
      </c>
    </row>
    <row r="2896" spans="1:12" x14ac:dyDescent="0.25">
      <c r="A2896" s="1">
        <v>42201</v>
      </c>
      <c r="B2896" s="2">
        <f t="shared" si="139"/>
        <v>2015</v>
      </c>
      <c r="C2896" s="2">
        <f t="shared" si="137"/>
        <v>7</v>
      </c>
      <c r="D2896" t="s">
        <v>2104</v>
      </c>
      <c r="E2896" t="s">
        <v>27</v>
      </c>
      <c r="F2896" t="s">
        <v>34</v>
      </c>
      <c r="G2896" t="s">
        <v>35</v>
      </c>
      <c r="H2896" t="s">
        <v>1019</v>
      </c>
      <c r="I2896">
        <v>1348.7</v>
      </c>
      <c r="J2896">
        <v>6</v>
      </c>
      <c r="K2896">
        <v>-219.16</v>
      </c>
      <c r="L2896" t="str">
        <f t="shared" si="138"/>
        <v>No</v>
      </c>
    </row>
    <row r="2897" spans="1:12" x14ac:dyDescent="0.25">
      <c r="A2897" s="1">
        <v>42201</v>
      </c>
      <c r="B2897" s="2">
        <f t="shared" si="139"/>
        <v>2015</v>
      </c>
      <c r="C2897" s="2">
        <f t="shared" si="137"/>
        <v>7</v>
      </c>
      <c r="D2897" t="s">
        <v>2104</v>
      </c>
      <c r="E2897" t="s">
        <v>27</v>
      </c>
      <c r="F2897" t="s">
        <v>34</v>
      </c>
      <c r="G2897" t="s">
        <v>35</v>
      </c>
      <c r="H2897" t="s">
        <v>1982</v>
      </c>
      <c r="I2897">
        <v>700.15</v>
      </c>
      <c r="J2897">
        <v>3</v>
      </c>
      <c r="K2897">
        <v>78.77</v>
      </c>
      <c r="L2897" t="str">
        <f t="shared" si="138"/>
        <v>Yes</v>
      </c>
    </row>
    <row r="2898" spans="1:12" x14ac:dyDescent="0.25">
      <c r="A2898" s="1">
        <v>42201</v>
      </c>
      <c r="B2898" s="2">
        <f t="shared" si="139"/>
        <v>2015</v>
      </c>
      <c r="C2898" s="2">
        <f t="shared" si="137"/>
        <v>7</v>
      </c>
      <c r="D2898" t="s">
        <v>445</v>
      </c>
      <c r="E2898" t="s">
        <v>149</v>
      </c>
      <c r="F2898" t="s">
        <v>11</v>
      </c>
      <c r="G2898" t="s">
        <v>12</v>
      </c>
      <c r="H2898" t="s">
        <v>2157</v>
      </c>
      <c r="I2898">
        <v>80.88</v>
      </c>
      <c r="J2898">
        <v>3</v>
      </c>
      <c r="K2898">
        <v>39.630000000000003</v>
      </c>
      <c r="L2898" t="str">
        <f t="shared" si="138"/>
        <v>Yes</v>
      </c>
    </row>
    <row r="2899" spans="1:12" x14ac:dyDescent="0.25">
      <c r="A2899" s="1">
        <v>42201</v>
      </c>
      <c r="B2899" s="2">
        <f t="shared" si="139"/>
        <v>2015</v>
      </c>
      <c r="C2899" s="2">
        <f t="shared" si="137"/>
        <v>7</v>
      </c>
      <c r="D2899" t="s">
        <v>445</v>
      </c>
      <c r="E2899" t="s">
        <v>149</v>
      </c>
      <c r="F2899" t="s">
        <v>39</v>
      </c>
      <c r="G2899" t="s">
        <v>52</v>
      </c>
      <c r="H2899" t="s">
        <v>2158</v>
      </c>
      <c r="I2899">
        <v>599.9</v>
      </c>
      <c r="J2899">
        <v>10</v>
      </c>
      <c r="K2899">
        <v>191.97</v>
      </c>
      <c r="L2899" t="str">
        <f t="shared" si="138"/>
        <v>Yes</v>
      </c>
    </row>
    <row r="2900" spans="1:12" x14ac:dyDescent="0.25">
      <c r="A2900" s="1">
        <v>42201</v>
      </c>
      <c r="B2900" s="2">
        <f t="shared" si="139"/>
        <v>2015</v>
      </c>
      <c r="C2900" s="2">
        <f t="shared" si="137"/>
        <v>7</v>
      </c>
      <c r="D2900" t="s">
        <v>1863</v>
      </c>
      <c r="E2900" t="s">
        <v>531</v>
      </c>
      <c r="F2900" t="s">
        <v>34</v>
      </c>
      <c r="G2900" t="s">
        <v>35</v>
      </c>
      <c r="H2900" t="s">
        <v>2159</v>
      </c>
      <c r="I2900">
        <v>150.97999999999999</v>
      </c>
      <c r="J2900">
        <v>1</v>
      </c>
      <c r="K2900">
        <v>43.78</v>
      </c>
      <c r="L2900" t="str">
        <f t="shared" si="138"/>
        <v>Yes</v>
      </c>
    </row>
    <row r="2901" spans="1:12" x14ac:dyDescent="0.25">
      <c r="A2901" s="1">
        <v>42201</v>
      </c>
      <c r="B2901" s="2">
        <f t="shared" si="139"/>
        <v>2015</v>
      </c>
      <c r="C2901" s="2">
        <f t="shared" si="137"/>
        <v>7</v>
      </c>
      <c r="D2901" t="s">
        <v>1863</v>
      </c>
      <c r="E2901" t="s">
        <v>531</v>
      </c>
      <c r="F2901" t="s">
        <v>11</v>
      </c>
      <c r="G2901" t="s">
        <v>63</v>
      </c>
      <c r="H2901" t="s">
        <v>2160</v>
      </c>
      <c r="I2901">
        <v>137.25</v>
      </c>
      <c r="J2901">
        <v>9</v>
      </c>
      <c r="K2901">
        <v>63.14</v>
      </c>
      <c r="L2901" t="str">
        <f t="shared" si="138"/>
        <v>Yes</v>
      </c>
    </row>
    <row r="2902" spans="1:12" x14ac:dyDescent="0.25">
      <c r="A2902" s="1">
        <v>42201</v>
      </c>
      <c r="B2902" s="2">
        <f t="shared" si="139"/>
        <v>2015</v>
      </c>
      <c r="C2902" s="2">
        <f t="shared" si="137"/>
        <v>7</v>
      </c>
      <c r="D2902" t="s">
        <v>1863</v>
      </c>
      <c r="E2902" t="s">
        <v>531</v>
      </c>
      <c r="F2902" t="s">
        <v>11</v>
      </c>
      <c r="G2902" t="s">
        <v>43</v>
      </c>
      <c r="H2902" t="s">
        <v>506</v>
      </c>
      <c r="I2902">
        <v>11.52</v>
      </c>
      <c r="J2902">
        <v>4</v>
      </c>
      <c r="K2902">
        <v>5.41</v>
      </c>
      <c r="L2902" t="str">
        <f t="shared" si="138"/>
        <v>Yes</v>
      </c>
    </row>
    <row r="2903" spans="1:12" x14ac:dyDescent="0.25">
      <c r="A2903" s="1">
        <v>42202</v>
      </c>
      <c r="B2903" s="2">
        <f t="shared" si="139"/>
        <v>2015</v>
      </c>
      <c r="C2903" s="2">
        <f t="shared" si="137"/>
        <v>7</v>
      </c>
      <c r="D2903" t="s">
        <v>1288</v>
      </c>
      <c r="E2903" t="s">
        <v>27</v>
      </c>
      <c r="F2903" t="s">
        <v>34</v>
      </c>
      <c r="G2903" t="s">
        <v>74</v>
      </c>
      <c r="H2903" t="s">
        <v>1706</v>
      </c>
      <c r="I2903">
        <v>195.47</v>
      </c>
      <c r="J2903">
        <v>2</v>
      </c>
      <c r="K2903">
        <v>-13.8</v>
      </c>
      <c r="L2903" t="str">
        <f t="shared" si="138"/>
        <v>No</v>
      </c>
    </row>
    <row r="2904" spans="1:12" x14ac:dyDescent="0.25">
      <c r="A2904" s="1">
        <v>42202</v>
      </c>
      <c r="B2904" s="2">
        <f t="shared" si="139"/>
        <v>2015</v>
      </c>
      <c r="C2904" s="2">
        <f t="shared" si="137"/>
        <v>7</v>
      </c>
      <c r="D2904" t="s">
        <v>2033</v>
      </c>
      <c r="E2904" t="s">
        <v>123</v>
      </c>
      <c r="F2904" t="s">
        <v>34</v>
      </c>
      <c r="G2904" t="s">
        <v>74</v>
      </c>
      <c r="H2904" t="s">
        <v>2161</v>
      </c>
      <c r="I2904">
        <v>231.92</v>
      </c>
      <c r="J2904">
        <v>5</v>
      </c>
      <c r="K2904">
        <v>5.8</v>
      </c>
      <c r="L2904" t="str">
        <f t="shared" si="138"/>
        <v>Yes</v>
      </c>
    </row>
    <row r="2905" spans="1:12" x14ac:dyDescent="0.25">
      <c r="A2905" s="1">
        <v>42202</v>
      </c>
      <c r="B2905" s="2">
        <f t="shared" si="139"/>
        <v>2015</v>
      </c>
      <c r="C2905" s="2">
        <f t="shared" si="137"/>
        <v>7</v>
      </c>
      <c r="D2905" t="s">
        <v>2162</v>
      </c>
      <c r="E2905" t="s">
        <v>10</v>
      </c>
      <c r="F2905" t="s">
        <v>11</v>
      </c>
      <c r="G2905" t="s">
        <v>16</v>
      </c>
      <c r="H2905" t="s">
        <v>532</v>
      </c>
      <c r="I2905">
        <v>6.26</v>
      </c>
      <c r="J2905">
        <v>3</v>
      </c>
      <c r="K2905">
        <v>2.04</v>
      </c>
      <c r="L2905" t="str">
        <f t="shared" si="138"/>
        <v>Yes</v>
      </c>
    </row>
    <row r="2906" spans="1:12" x14ac:dyDescent="0.25">
      <c r="A2906" s="1">
        <v>42202</v>
      </c>
      <c r="B2906" s="2">
        <f t="shared" si="139"/>
        <v>2015</v>
      </c>
      <c r="C2906" s="2">
        <f t="shared" si="137"/>
        <v>7</v>
      </c>
      <c r="D2906" t="s">
        <v>2162</v>
      </c>
      <c r="E2906" t="s">
        <v>10</v>
      </c>
      <c r="F2906" t="s">
        <v>11</v>
      </c>
      <c r="G2906" t="s">
        <v>43</v>
      </c>
      <c r="H2906" t="s">
        <v>1806</v>
      </c>
      <c r="I2906">
        <v>14.43</v>
      </c>
      <c r="J2906">
        <v>4</v>
      </c>
      <c r="K2906">
        <v>3.43</v>
      </c>
      <c r="L2906" t="str">
        <f t="shared" si="138"/>
        <v>Yes</v>
      </c>
    </row>
    <row r="2907" spans="1:12" x14ac:dyDescent="0.25">
      <c r="A2907" s="1">
        <v>42203</v>
      </c>
      <c r="B2907" s="2">
        <f t="shared" si="139"/>
        <v>2015</v>
      </c>
      <c r="C2907" s="2">
        <f t="shared" si="137"/>
        <v>7</v>
      </c>
      <c r="D2907" t="s">
        <v>1076</v>
      </c>
      <c r="E2907" t="s">
        <v>27</v>
      </c>
      <c r="F2907" t="s">
        <v>39</v>
      </c>
      <c r="G2907" t="s">
        <v>52</v>
      </c>
      <c r="H2907" t="s">
        <v>2081</v>
      </c>
      <c r="I2907">
        <v>519.96</v>
      </c>
      <c r="J2907">
        <v>4</v>
      </c>
      <c r="K2907">
        <v>176.79</v>
      </c>
      <c r="L2907" t="str">
        <f t="shared" si="138"/>
        <v>Yes</v>
      </c>
    </row>
    <row r="2908" spans="1:12" x14ac:dyDescent="0.25">
      <c r="A2908" s="1">
        <v>42203</v>
      </c>
      <c r="B2908" s="2">
        <f t="shared" si="139"/>
        <v>2015</v>
      </c>
      <c r="C2908" s="2">
        <f t="shared" si="137"/>
        <v>7</v>
      </c>
      <c r="D2908" t="s">
        <v>1242</v>
      </c>
      <c r="E2908" t="s">
        <v>149</v>
      </c>
      <c r="F2908" t="s">
        <v>11</v>
      </c>
      <c r="G2908" t="s">
        <v>24</v>
      </c>
      <c r="H2908" t="s">
        <v>1000</v>
      </c>
      <c r="I2908">
        <v>5.76</v>
      </c>
      <c r="J2908">
        <v>2</v>
      </c>
      <c r="K2908">
        <v>1.61</v>
      </c>
      <c r="L2908" t="str">
        <f t="shared" si="138"/>
        <v>Yes</v>
      </c>
    </row>
    <row r="2909" spans="1:12" x14ac:dyDescent="0.25">
      <c r="A2909" s="1">
        <v>42203</v>
      </c>
      <c r="B2909" s="2">
        <f t="shared" si="139"/>
        <v>2015</v>
      </c>
      <c r="C2909" s="2">
        <f t="shared" si="137"/>
        <v>7</v>
      </c>
      <c r="D2909" t="s">
        <v>487</v>
      </c>
      <c r="E2909" t="s">
        <v>149</v>
      </c>
      <c r="F2909" t="s">
        <v>11</v>
      </c>
      <c r="G2909" t="s">
        <v>20</v>
      </c>
      <c r="H2909" t="s">
        <v>2163</v>
      </c>
      <c r="I2909">
        <v>3.33</v>
      </c>
      <c r="J2909">
        <v>2</v>
      </c>
      <c r="K2909">
        <v>1.21</v>
      </c>
      <c r="L2909" t="str">
        <f t="shared" si="138"/>
        <v>Yes</v>
      </c>
    </row>
    <row r="2910" spans="1:12" x14ac:dyDescent="0.25">
      <c r="A2910" s="1">
        <v>42203</v>
      </c>
      <c r="B2910" s="2">
        <f t="shared" si="139"/>
        <v>2015</v>
      </c>
      <c r="C2910" s="2">
        <f t="shared" si="137"/>
        <v>7</v>
      </c>
      <c r="D2910" t="s">
        <v>487</v>
      </c>
      <c r="E2910" t="s">
        <v>149</v>
      </c>
      <c r="F2910" t="s">
        <v>39</v>
      </c>
      <c r="G2910" t="s">
        <v>40</v>
      </c>
      <c r="H2910" t="s">
        <v>1073</v>
      </c>
      <c r="I2910">
        <v>135.99</v>
      </c>
      <c r="J2910">
        <v>1</v>
      </c>
      <c r="K2910">
        <v>36.72</v>
      </c>
      <c r="L2910" t="str">
        <f t="shared" si="138"/>
        <v>Yes</v>
      </c>
    </row>
    <row r="2911" spans="1:12" x14ac:dyDescent="0.25">
      <c r="A2911" s="1">
        <v>42203</v>
      </c>
      <c r="B2911" s="2">
        <f t="shared" si="139"/>
        <v>2015</v>
      </c>
      <c r="C2911" s="2">
        <f t="shared" si="137"/>
        <v>7</v>
      </c>
      <c r="D2911" t="s">
        <v>487</v>
      </c>
      <c r="E2911" t="s">
        <v>149</v>
      </c>
      <c r="F2911" t="s">
        <v>34</v>
      </c>
      <c r="G2911" t="s">
        <v>47</v>
      </c>
      <c r="H2911" t="s">
        <v>1532</v>
      </c>
      <c r="I2911">
        <v>7.38</v>
      </c>
      <c r="J2911">
        <v>1</v>
      </c>
      <c r="K2911">
        <v>2.14</v>
      </c>
      <c r="L2911" t="str">
        <f t="shared" si="138"/>
        <v>Yes</v>
      </c>
    </row>
    <row r="2912" spans="1:12" x14ac:dyDescent="0.25">
      <c r="A2912" s="1">
        <v>42204</v>
      </c>
      <c r="B2912" s="2">
        <f t="shared" si="139"/>
        <v>2015</v>
      </c>
      <c r="C2912" s="2">
        <f t="shared" si="137"/>
        <v>7</v>
      </c>
      <c r="D2912" t="s">
        <v>2164</v>
      </c>
      <c r="E2912" t="s">
        <v>95</v>
      </c>
      <c r="F2912" t="s">
        <v>11</v>
      </c>
      <c r="G2912" t="s">
        <v>20</v>
      </c>
      <c r="H2912" t="s">
        <v>2165</v>
      </c>
      <c r="I2912">
        <v>2.0299999999999998</v>
      </c>
      <c r="J2912">
        <v>1</v>
      </c>
      <c r="K2912">
        <v>-1.35</v>
      </c>
      <c r="L2912" t="str">
        <f t="shared" si="138"/>
        <v>No</v>
      </c>
    </row>
    <row r="2913" spans="1:12" x14ac:dyDescent="0.25">
      <c r="A2913" s="1">
        <v>42205</v>
      </c>
      <c r="B2913" s="2">
        <f t="shared" si="139"/>
        <v>2015</v>
      </c>
      <c r="C2913" s="2">
        <f t="shared" si="137"/>
        <v>7</v>
      </c>
      <c r="D2913" t="s">
        <v>2166</v>
      </c>
      <c r="E2913" t="s">
        <v>129</v>
      </c>
      <c r="F2913" t="s">
        <v>11</v>
      </c>
      <c r="G2913" t="s">
        <v>18</v>
      </c>
      <c r="H2913" t="s">
        <v>1540</v>
      </c>
      <c r="I2913">
        <v>34.76</v>
      </c>
      <c r="J2913">
        <v>1</v>
      </c>
      <c r="K2913">
        <v>9.73</v>
      </c>
      <c r="L2913" t="str">
        <f t="shared" si="138"/>
        <v>Yes</v>
      </c>
    </row>
    <row r="2914" spans="1:12" x14ac:dyDescent="0.25">
      <c r="A2914" s="1">
        <v>42205</v>
      </c>
      <c r="B2914" s="2">
        <f t="shared" si="139"/>
        <v>2015</v>
      </c>
      <c r="C2914" s="2">
        <f t="shared" si="137"/>
        <v>7</v>
      </c>
      <c r="D2914" t="s">
        <v>2166</v>
      </c>
      <c r="E2914" t="s">
        <v>129</v>
      </c>
      <c r="F2914" t="s">
        <v>39</v>
      </c>
      <c r="G2914" t="s">
        <v>52</v>
      </c>
      <c r="H2914" t="s">
        <v>1980</v>
      </c>
      <c r="I2914">
        <v>831.2</v>
      </c>
      <c r="J2914">
        <v>5</v>
      </c>
      <c r="K2914">
        <v>124.68</v>
      </c>
      <c r="L2914" t="str">
        <f t="shared" si="138"/>
        <v>Yes</v>
      </c>
    </row>
    <row r="2915" spans="1:12" x14ac:dyDescent="0.25">
      <c r="A2915" s="1">
        <v>42205</v>
      </c>
      <c r="B2915" s="2">
        <f t="shared" si="139"/>
        <v>2015</v>
      </c>
      <c r="C2915" s="2">
        <f t="shared" si="137"/>
        <v>7</v>
      </c>
      <c r="D2915" t="s">
        <v>2166</v>
      </c>
      <c r="E2915" t="s">
        <v>129</v>
      </c>
      <c r="F2915" t="s">
        <v>11</v>
      </c>
      <c r="G2915" t="s">
        <v>12</v>
      </c>
      <c r="H2915" t="s">
        <v>1857</v>
      </c>
      <c r="I2915">
        <v>26.4</v>
      </c>
      <c r="J2915">
        <v>5</v>
      </c>
      <c r="K2915">
        <v>11.88</v>
      </c>
      <c r="L2915" t="str">
        <f t="shared" si="138"/>
        <v>Yes</v>
      </c>
    </row>
    <row r="2916" spans="1:12" x14ac:dyDescent="0.25">
      <c r="A2916" s="1">
        <v>42205</v>
      </c>
      <c r="B2916" s="2">
        <f t="shared" si="139"/>
        <v>2015</v>
      </c>
      <c r="C2916" s="2">
        <f t="shared" si="137"/>
        <v>7</v>
      </c>
      <c r="D2916" t="s">
        <v>2166</v>
      </c>
      <c r="E2916" t="s">
        <v>129</v>
      </c>
      <c r="F2916" t="s">
        <v>11</v>
      </c>
      <c r="G2916" t="s">
        <v>63</v>
      </c>
      <c r="H2916" t="s">
        <v>2160</v>
      </c>
      <c r="I2916">
        <v>106.75</v>
      </c>
      <c r="J2916">
        <v>7</v>
      </c>
      <c r="K2916">
        <v>49.11</v>
      </c>
      <c r="L2916" t="str">
        <f t="shared" si="138"/>
        <v>Yes</v>
      </c>
    </row>
    <row r="2917" spans="1:12" x14ac:dyDescent="0.25">
      <c r="A2917" s="1">
        <v>42205</v>
      </c>
      <c r="B2917" s="2">
        <f t="shared" si="139"/>
        <v>2015</v>
      </c>
      <c r="C2917" s="2">
        <f t="shared" si="137"/>
        <v>7</v>
      </c>
      <c r="D2917" t="s">
        <v>2166</v>
      </c>
      <c r="E2917" t="s">
        <v>129</v>
      </c>
      <c r="F2917" t="s">
        <v>11</v>
      </c>
      <c r="G2917" t="s">
        <v>12</v>
      </c>
      <c r="H2917" t="s">
        <v>2167</v>
      </c>
      <c r="I2917">
        <v>97.82</v>
      </c>
      <c r="J2917">
        <v>2</v>
      </c>
      <c r="K2917">
        <v>45.98</v>
      </c>
      <c r="L2917" t="str">
        <f t="shared" si="138"/>
        <v>Yes</v>
      </c>
    </row>
    <row r="2918" spans="1:12" x14ac:dyDescent="0.25">
      <c r="A2918" s="1">
        <v>42205</v>
      </c>
      <c r="B2918" s="2">
        <f t="shared" si="139"/>
        <v>2015</v>
      </c>
      <c r="C2918" s="2">
        <f t="shared" si="137"/>
        <v>7</v>
      </c>
      <c r="D2918" t="s">
        <v>2166</v>
      </c>
      <c r="E2918" t="s">
        <v>129</v>
      </c>
      <c r="F2918" t="s">
        <v>11</v>
      </c>
      <c r="G2918" t="s">
        <v>18</v>
      </c>
      <c r="H2918" t="s">
        <v>623</v>
      </c>
      <c r="I2918">
        <v>141.4</v>
      </c>
      <c r="J2918">
        <v>5</v>
      </c>
      <c r="K2918">
        <v>38.18</v>
      </c>
      <c r="L2918" t="str">
        <f t="shared" si="138"/>
        <v>Yes</v>
      </c>
    </row>
    <row r="2919" spans="1:12" x14ac:dyDescent="0.25">
      <c r="A2919" s="1">
        <v>42205</v>
      </c>
      <c r="B2919" s="2">
        <f t="shared" si="139"/>
        <v>2015</v>
      </c>
      <c r="C2919" s="2">
        <f t="shared" si="137"/>
        <v>7</v>
      </c>
      <c r="D2919" t="s">
        <v>889</v>
      </c>
      <c r="E2919" t="s">
        <v>15</v>
      </c>
      <c r="F2919" t="s">
        <v>11</v>
      </c>
      <c r="G2919" t="s">
        <v>20</v>
      </c>
      <c r="H2919" t="s">
        <v>899</v>
      </c>
      <c r="I2919">
        <v>2.88</v>
      </c>
      <c r="J2919">
        <v>5</v>
      </c>
      <c r="K2919">
        <v>-4.46</v>
      </c>
      <c r="L2919" t="str">
        <f t="shared" si="138"/>
        <v>No</v>
      </c>
    </row>
    <row r="2920" spans="1:12" x14ac:dyDescent="0.25">
      <c r="A2920" s="1">
        <v>42205</v>
      </c>
      <c r="B2920" s="2">
        <f t="shared" si="139"/>
        <v>2015</v>
      </c>
      <c r="C2920" s="2">
        <f t="shared" si="137"/>
        <v>7</v>
      </c>
      <c r="D2920" t="s">
        <v>889</v>
      </c>
      <c r="E2920" t="s">
        <v>15</v>
      </c>
      <c r="F2920" t="s">
        <v>34</v>
      </c>
      <c r="G2920" t="s">
        <v>74</v>
      </c>
      <c r="H2920" t="s">
        <v>2168</v>
      </c>
      <c r="I2920">
        <v>384.94</v>
      </c>
      <c r="J2920">
        <v>4</v>
      </c>
      <c r="K2920">
        <v>-126.48</v>
      </c>
      <c r="L2920" t="str">
        <f t="shared" si="138"/>
        <v>No</v>
      </c>
    </row>
    <row r="2921" spans="1:12" x14ac:dyDescent="0.25">
      <c r="A2921" s="1">
        <v>42205</v>
      </c>
      <c r="B2921" s="2">
        <f t="shared" si="139"/>
        <v>2015</v>
      </c>
      <c r="C2921" s="2">
        <f t="shared" si="137"/>
        <v>7</v>
      </c>
      <c r="D2921" t="s">
        <v>889</v>
      </c>
      <c r="E2921" t="s">
        <v>15</v>
      </c>
      <c r="F2921" t="s">
        <v>39</v>
      </c>
      <c r="G2921" t="s">
        <v>40</v>
      </c>
      <c r="H2921" t="s">
        <v>520</v>
      </c>
      <c r="I2921">
        <v>153.58000000000001</v>
      </c>
      <c r="J2921">
        <v>2</v>
      </c>
      <c r="K2921">
        <v>13.44</v>
      </c>
      <c r="L2921" t="str">
        <f t="shared" si="138"/>
        <v>Yes</v>
      </c>
    </row>
    <row r="2922" spans="1:12" x14ac:dyDescent="0.25">
      <c r="A2922" s="1">
        <v>42205</v>
      </c>
      <c r="B2922" s="2">
        <f t="shared" si="139"/>
        <v>2015</v>
      </c>
      <c r="C2922" s="2">
        <f t="shared" si="137"/>
        <v>7</v>
      </c>
      <c r="D2922" t="s">
        <v>889</v>
      </c>
      <c r="E2922" t="s">
        <v>15</v>
      </c>
      <c r="F2922" t="s">
        <v>34</v>
      </c>
      <c r="G2922" t="s">
        <v>74</v>
      </c>
      <c r="H2922" t="s">
        <v>1604</v>
      </c>
      <c r="I2922">
        <v>913.43</v>
      </c>
      <c r="J2922">
        <v>5</v>
      </c>
      <c r="K2922">
        <v>-52.2</v>
      </c>
      <c r="L2922" t="str">
        <f t="shared" si="138"/>
        <v>No</v>
      </c>
    </row>
    <row r="2923" spans="1:12" x14ac:dyDescent="0.25">
      <c r="A2923" s="1">
        <v>42208</v>
      </c>
      <c r="B2923" s="2">
        <f t="shared" si="139"/>
        <v>2015</v>
      </c>
      <c r="C2923" s="2">
        <f t="shared" si="137"/>
        <v>7</v>
      </c>
      <c r="D2923" t="s">
        <v>456</v>
      </c>
      <c r="E2923" t="s">
        <v>149</v>
      </c>
      <c r="F2923" t="s">
        <v>11</v>
      </c>
      <c r="G2923" t="s">
        <v>92</v>
      </c>
      <c r="H2923" t="s">
        <v>801</v>
      </c>
      <c r="I2923">
        <v>68.94</v>
      </c>
      <c r="J2923">
        <v>3</v>
      </c>
      <c r="K2923">
        <v>20.68</v>
      </c>
      <c r="L2923" t="str">
        <f t="shared" si="138"/>
        <v>Yes</v>
      </c>
    </row>
    <row r="2924" spans="1:12" x14ac:dyDescent="0.25">
      <c r="A2924" s="1">
        <v>42208</v>
      </c>
      <c r="B2924" s="2">
        <f t="shared" si="139"/>
        <v>2015</v>
      </c>
      <c r="C2924" s="2">
        <f t="shared" si="137"/>
        <v>7</v>
      </c>
      <c r="D2924" t="s">
        <v>456</v>
      </c>
      <c r="E2924" t="s">
        <v>149</v>
      </c>
      <c r="F2924" t="s">
        <v>34</v>
      </c>
      <c r="G2924" t="s">
        <v>47</v>
      </c>
      <c r="H2924" t="s">
        <v>1545</v>
      </c>
      <c r="I2924">
        <v>128.82</v>
      </c>
      <c r="J2924">
        <v>3</v>
      </c>
      <c r="K2924">
        <v>50.24</v>
      </c>
      <c r="L2924" t="str">
        <f t="shared" si="138"/>
        <v>Yes</v>
      </c>
    </row>
    <row r="2925" spans="1:12" x14ac:dyDescent="0.25">
      <c r="A2925" s="1">
        <v>42208</v>
      </c>
      <c r="B2925" s="2">
        <f t="shared" si="139"/>
        <v>2015</v>
      </c>
      <c r="C2925" s="2">
        <f t="shared" si="137"/>
        <v>7</v>
      </c>
      <c r="D2925" t="s">
        <v>50</v>
      </c>
      <c r="E2925" t="s">
        <v>149</v>
      </c>
      <c r="F2925" t="s">
        <v>11</v>
      </c>
      <c r="G2925" t="s">
        <v>20</v>
      </c>
      <c r="H2925" t="s">
        <v>1380</v>
      </c>
      <c r="I2925">
        <v>10.51</v>
      </c>
      <c r="J2925">
        <v>3</v>
      </c>
      <c r="K2925">
        <v>3.68</v>
      </c>
      <c r="L2925" t="str">
        <f t="shared" si="138"/>
        <v>Yes</v>
      </c>
    </row>
    <row r="2926" spans="1:12" x14ac:dyDescent="0.25">
      <c r="A2926" s="1">
        <v>42209</v>
      </c>
      <c r="B2926" s="2">
        <f t="shared" si="139"/>
        <v>2015</v>
      </c>
      <c r="C2926" s="2">
        <f t="shared" si="137"/>
        <v>7</v>
      </c>
      <c r="D2926" t="s">
        <v>957</v>
      </c>
      <c r="E2926" t="s">
        <v>33</v>
      </c>
      <c r="F2926" t="s">
        <v>34</v>
      </c>
      <c r="G2926" t="s">
        <v>47</v>
      </c>
      <c r="H2926" t="s">
        <v>797</v>
      </c>
      <c r="I2926">
        <v>20.94</v>
      </c>
      <c r="J2926">
        <v>3</v>
      </c>
      <c r="K2926">
        <v>6.07</v>
      </c>
      <c r="L2926" t="str">
        <f t="shared" si="138"/>
        <v>Yes</v>
      </c>
    </row>
    <row r="2927" spans="1:12" x14ac:dyDescent="0.25">
      <c r="A2927" s="1">
        <v>42209</v>
      </c>
      <c r="B2927" s="2">
        <f t="shared" si="139"/>
        <v>2015</v>
      </c>
      <c r="C2927" s="2">
        <f t="shared" si="137"/>
        <v>7</v>
      </c>
      <c r="D2927" t="s">
        <v>957</v>
      </c>
      <c r="E2927" t="s">
        <v>33</v>
      </c>
      <c r="F2927" t="s">
        <v>11</v>
      </c>
      <c r="G2927" t="s">
        <v>20</v>
      </c>
      <c r="H2927" t="s">
        <v>852</v>
      </c>
      <c r="I2927">
        <v>135.09</v>
      </c>
      <c r="J2927">
        <v>9</v>
      </c>
      <c r="K2927">
        <v>62.14</v>
      </c>
      <c r="L2927" t="str">
        <f t="shared" si="138"/>
        <v>Yes</v>
      </c>
    </row>
    <row r="2928" spans="1:12" x14ac:dyDescent="0.25">
      <c r="A2928" s="1">
        <v>42209</v>
      </c>
      <c r="B2928" s="2">
        <f t="shared" si="139"/>
        <v>2015</v>
      </c>
      <c r="C2928" s="2">
        <f t="shared" si="137"/>
        <v>7</v>
      </c>
      <c r="D2928" t="s">
        <v>957</v>
      </c>
      <c r="E2928" t="s">
        <v>33</v>
      </c>
      <c r="F2928" t="s">
        <v>39</v>
      </c>
      <c r="G2928" t="s">
        <v>52</v>
      </c>
      <c r="H2928" t="s">
        <v>1992</v>
      </c>
      <c r="I2928">
        <v>279.86</v>
      </c>
      <c r="J2928">
        <v>14</v>
      </c>
      <c r="K2928">
        <v>64.37</v>
      </c>
      <c r="L2928" t="str">
        <f t="shared" si="138"/>
        <v>Yes</v>
      </c>
    </row>
    <row r="2929" spans="1:12" x14ac:dyDescent="0.25">
      <c r="A2929" s="1">
        <v>42209</v>
      </c>
      <c r="B2929" s="2">
        <f t="shared" si="139"/>
        <v>2015</v>
      </c>
      <c r="C2929" s="2">
        <f t="shared" si="137"/>
        <v>7</v>
      </c>
      <c r="D2929" t="s">
        <v>957</v>
      </c>
      <c r="E2929" t="s">
        <v>33</v>
      </c>
      <c r="F2929" t="s">
        <v>11</v>
      </c>
      <c r="G2929" t="s">
        <v>20</v>
      </c>
      <c r="H2929" t="s">
        <v>852</v>
      </c>
      <c r="I2929">
        <v>90.06</v>
      </c>
      <c r="J2929">
        <v>6</v>
      </c>
      <c r="K2929">
        <v>41.43</v>
      </c>
      <c r="L2929" t="str">
        <f t="shared" si="138"/>
        <v>Yes</v>
      </c>
    </row>
    <row r="2930" spans="1:12" x14ac:dyDescent="0.25">
      <c r="A2930" s="1">
        <v>42210</v>
      </c>
      <c r="B2930" s="2">
        <f t="shared" si="139"/>
        <v>2015</v>
      </c>
      <c r="C2930" s="2">
        <f t="shared" si="137"/>
        <v>7</v>
      </c>
      <c r="D2930" t="s">
        <v>769</v>
      </c>
      <c r="E2930" t="s">
        <v>23</v>
      </c>
      <c r="F2930" t="s">
        <v>11</v>
      </c>
      <c r="G2930" t="s">
        <v>20</v>
      </c>
      <c r="H2930" t="s">
        <v>1029</v>
      </c>
      <c r="I2930">
        <v>25.18</v>
      </c>
      <c r="J2930">
        <v>4</v>
      </c>
      <c r="K2930">
        <v>-18.46</v>
      </c>
      <c r="L2930" t="str">
        <f t="shared" si="138"/>
        <v>No</v>
      </c>
    </row>
    <row r="2931" spans="1:12" x14ac:dyDescent="0.25">
      <c r="A2931" s="1">
        <v>42210</v>
      </c>
      <c r="B2931" s="2">
        <f t="shared" si="139"/>
        <v>2015</v>
      </c>
      <c r="C2931" s="2">
        <f t="shared" si="137"/>
        <v>7</v>
      </c>
      <c r="D2931" t="s">
        <v>921</v>
      </c>
      <c r="E2931" t="s">
        <v>164</v>
      </c>
      <c r="F2931" t="s">
        <v>11</v>
      </c>
      <c r="G2931" t="s">
        <v>43</v>
      </c>
      <c r="H2931" t="s">
        <v>234</v>
      </c>
      <c r="I2931">
        <v>9.42</v>
      </c>
      <c r="J2931">
        <v>2</v>
      </c>
      <c r="K2931">
        <v>0.47</v>
      </c>
      <c r="L2931" t="str">
        <f t="shared" si="138"/>
        <v>Yes</v>
      </c>
    </row>
    <row r="2932" spans="1:12" x14ac:dyDescent="0.25">
      <c r="A2932" s="1">
        <v>42210</v>
      </c>
      <c r="B2932" s="2">
        <f t="shared" si="139"/>
        <v>2015</v>
      </c>
      <c r="C2932" s="2">
        <f t="shared" si="137"/>
        <v>7</v>
      </c>
      <c r="D2932" t="s">
        <v>921</v>
      </c>
      <c r="E2932" t="s">
        <v>164</v>
      </c>
      <c r="F2932" t="s">
        <v>11</v>
      </c>
      <c r="G2932" t="s">
        <v>12</v>
      </c>
      <c r="H2932" t="s">
        <v>2169</v>
      </c>
      <c r="I2932">
        <v>12.96</v>
      </c>
      <c r="J2932">
        <v>2</v>
      </c>
      <c r="K2932">
        <v>6.22</v>
      </c>
      <c r="L2932" t="str">
        <f t="shared" si="138"/>
        <v>Yes</v>
      </c>
    </row>
    <row r="2933" spans="1:12" x14ac:dyDescent="0.25">
      <c r="A2933" s="1">
        <v>42210</v>
      </c>
      <c r="B2933" s="2">
        <f t="shared" si="139"/>
        <v>2015</v>
      </c>
      <c r="C2933" s="2">
        <f t="shared" si="137"/>
        <v>7</v>
      </c>
      <c r="D2933" t="s">
        <v>921</v>
      </c>
      <c r="E2933" t="s">
        <v>164</v>
      </c>
      <c r="F2933" t="s">
        <v>34</v>
      </c>
      <c r="G2933" t="s">
        <v>74</v>
      </c>
      <c r="H2933" t="s">
        <v>2170</v>
      </c>
      <c r="I2933">
        <v>704.9</v>
      </c>
      <c r="J2933">
        <v>5</v>
      </c>
      <c r="K2933">
        <v>56.39</v>
      </c>
      <c r="L2933" t="str">
        <f t="shared" si="138"/>
        <v>Yes</v>
      </c>
    </row>
    <row r="2934" spans="1:12" x14ac:dyDescent="0.25">
      <c r="A2934" s="1">
        <v>42210</v>
      </c>
      <c r="B2934" s="2">
        <f t="shared" si="139"/>
        <v>2015</v>
      </c>
      <c r="C2934" s="2">
        <f t="shared" si="137"/>
        <v>7</v>
      </c>
      <c r="D2934" t="s">
        <v>921</v>
      </c>
      <c r="E2934" t="s">
        <v>164</v>
      </c>
      <c r="F2934" t="s">
        <v>34</v>
      </c>
      <c r="G2934" t="s">
        <v>35</v>
      </c>
      <c r="H2934" t="s">
        <v>1726</v>
      </c>
      <c r="I2934">
        <v>561.57000000000005</v>
      </c>
      <c r="J2934">
        <v>2</v>
      </c>
      <c r="K2934">
        <v>28.08</v>
      </c>
      <c r="L2934" t="str">
        <f t="shared" si="138"/>
        <v>Yes</v>
      </c>
    </row>
    <row r="2935" spans="1:12" x14ac:dyDescent="0.25">
      <c r="A2935" s="1">
        <v>42210</v>
      </c>
      <c r="B2935" s="2">
        <f t="shared" si="139"/>
        <v>2015</v>
      </c>
      <c r="C2935" s="2">
        <f t="shared" si="137"/>
        <v>7</v>
      </c>
      <c r="D2935" t="s">
        <v>1891</v>
      </c>
      <c r="E2935" t="s">
        <v>488</v>
      </c>
      <c r="F2935" t="s">
        <v>11</v>
      </c>
      <c r="G2935" t="s">
        <v>63</v>
      </c>
      <c r="H2935" t="s">
        <v>1481</v>
      </c>
      <c r="I2935">
        <v>98.46</v>
      </c>
      <c r="J2935">
        <v>9</v>
      </c>
      <c r="K2935">
        <v>49.23</v>
      </c>
      <c r="L2935" t="str">
        <f t="shared" si="138"/>
        <v>Yes</v>
      </c>
    </row>
    <row r="2936" spans="1:12" x14ac:dyDescent="0.25">
      <c r="A2936" s="1">
        <v>42210</v>
      </c>
      <c r="B2936" s="2">
        <f t="shared" si="139"/>
        <v>2015</v>
      </c>
      <c r="C2936" s="2">
        <f t="shared" si="137"/>
        <v>7</v>
      </c>
      <c r="D2936" t="s">
        <v>1891</v>
      </c>
      <c r="E2936" t="s">
        <v>488</v>
      </c>
      <c r="F2936" t="s">
        <v>34</v>
      </c>
      <c r="G2936" t="s">
        <v>145</v>
      </c>
      <c r="H2936" t="s">
        <v>790</v>
      </c>
      <c r="I2936">
        <v>358.58</v>
      </c>
      <c r="J2936">
        <v>2</v>
      </c>
      <c r="K2936">
        <v>39.44</v>
      </c>
      <c r="L2936" t="str">
        <f t="shared" si="138"/>
        <v>Yes</v>
      </c>
    </row>
    <row r="2937" spans="1:12" x14ac:dyDescent="0.25">
      <c r="A2937" s="1">
        <v>42210</v>
      </c>
      <c r="B2937" s="2">
        <f t="shared" si="139"/>
        <v>2015</v>
      </c>
      <c r="C2937" s="2">
        <f t="shared" si="137"/>
        <v>7</v>
      </c>
      <c r="D2937" t="s">
        <v>1429</v>
      </c>
      <c r="E2937" t="s">
        <v>27</v>
      </c>
      <c r="F2937" t="s">
        <v>39</v>
      </c>
      <c r="G2937" t="s">
        <v>40</v>
      </c>
      <c r="H2937" t="s">
        <v>2171</v>
      </c>
      <c r="I2937">
        <v>623.96</v>
      </c>
      <c r="J2937">
        <v>5</v>
      </c>
      <c r="K2937">
        <v>39</v>
      </c>
      <c r="L2937" t="str">
        <f t="shared" si="138"/>
        <v>Yes</v>
      </c>
    </row>
    <row r="2938" spans="1:12" x14ac:dyDescent="0.25">
      <c r="A2938" s="1">
        <v>42211</v>
      </c>
      <c r="B2938" s="2">
        <f t="shared" si="139"/>
        <v>2015</v>
      </c>
      <c r="C2938" s="2">
        <f t="shared" si="137"/>
        <v>7</v>
      </c>
      <c r="D2938" t="s">
        <v>879</v>
      </c>
      <c r="E2938" t="s">
        <v>95</v>
      </c>
      <c r="F2938" t="s">
        <v>34</v>
      </c>
      <c r="G2938" t="s">
        <v>145</v>
      </c>
      <c r="H2938" t="s">
        <v>1613</v>
      </c>
      <c r="I2938">
        <v>393.17</v>
      </c>
      <c r="J2938">
        <v>3</v>
      </c>
      <c r="K2938">
        <v>-204.45</v>
      </c>
      <c r="L2938" t="str">
        <f t="shared" si="138"/>
        <v>No</v>
      </c>
    </row>
    <row r="2939" spans="1:12" x14ac:dyDescent="0.25">
      <c r="A2939" s="1">
        <v>42211</v>
      </c>
      <c r="B2939" s="2">
        <f t="shared" si="139"/>
        <v>2015</v>
      </c>
      <c r="C2939" s="2">
        <f t="shared" si="137"/>
        <v>7</v>
      </c>
      <c r="D2939" t="s">
        <v>1452</v>
      </c>
      <c r="E2939" t="s">
        <v>27</v>
      </c>
      <c r="F2939" t="s">
        <v>11</v>
      </c>
      <c r="G2939" t="s">
        <v>63</v>
      </c>
      <c r="H2939" t="s">
        <v>414</v>
      </c>
      <c r="I2939">
        <v>167.86</v>
      </c>
      <c r="J2939">
        <v>2</v>
      </c>
      <c r="K2939">
        <v>78.89</v>
      </c>
      <c r="L2939" t="str">
        <f t="shared" si="138"/>
        <v>Yes</v>
      </c>
    </row>
    <row r="2940" spans="1:12" x14ac:dyDescent="0.25">
      <c r="A2940" s="1">
        <v>42211</v>
      </c>
      <c r="B2940" s="2">
        <f t="shared" si="139"/>
        <v>2015</v>
      </c>
      <c r="C2940" s="2">
        <f t="shared" si="137"/>
        <v>7</v>
      </c>
      <c r="D2940" t="s">
        <v>788</v>
      </c>
      <c r="E2940" t="s">
        <v>27</v>
      </c>
      <c r="F2940" t="s">
        <v>11</v>
      </c>
      <c r="G2940" t="s">
        <v>20</v>
      </c>
      <c r="H2940" t="s">
        <v>113</v>
      </c>
      <c r="I2940">
        <v>9.14</v>
      </c>
      <c r="J2940">
        <v>3</v>
      </c>
      <c r="K2940">
        <v>3.09</v>
      </c>
      <c r="L2940" t="str">
        <f t="shared" si="138"/>
        <v>Yes</v>
      </c>
    </row>
    <row r="2941" spans="1:12" x14ac:dyDescent="0.25">
      <c r="A2941" s="1">
        <v>42211</v>
      </c>
      <c r="B2941" s="2">
        <f t="shared" si="139"/>
        <v>2015</v>
      </c>
      <c r="C2941" s="2">
        <f t="shared" si="137"/>
        <v>7</v>
      </c>
      <c r="D2941" t="s">
        <v>788</v>
      </c>
      <c r="E2941" t="s">
        <v>27</v>
      </c>
      <c r="F2941" t="s">
        <v>11</v>
      </c>
      <c r="G2941" t="s">
        <v>20</v>
      </c>
      <c r="H2941" t="s">
        <v>941</v>
      </c>
      <c r="I2941">
        <v>23.14</v>
      </c>
      <c r="J2941">
        <v>6</v>
      </c>
      <c r="K2941">
        <v>8.39</v>
      </c>
      <c r="L2941" t="str">
        <f t="shared" si="138"/>
        <v>Yes</v>
      </c>
    </row>
    <row r="2942" spans="1:12" x14ac:dyDescent="0.25">
      <c r="A2942" s="1">
        <v>42211</v>
      </c>
      <c r="B2942" s="2">
        <f t="shared" si="139"/>
        <v>2015</v>
      </c>
      <c r="C2942" s="2">
        <f t="shared" si="137"/>
        <v>7</v>
      </c>
      <c r="D2942" t="s">
        <v>788</v>
      </c>
      <c r="E2942" t="s">
        <v>27</v>
      </c>
      <c r="F2942" t="s">
        <v>11</v>
      </c>
      <c r="G2942" t="s">
        <v>24</v>
      </c>
      <c r="H2942" t="s">
        <v>990</v>
      </c>
      <c r="I2942">
        <v>99.2</v>
      </c>
      <c r="J2942">
        <v>5</v>
      </c>
      <c r="K2942">
        <v>25.79</v>
      </c>
      <c r="L2942" t="str">
        <f t="shared" si="138"/>
        <v>Yes</v>
      </c>
    </row>
    <row r="2943" spans="1:12" x14ac:dyDescent="0.25">
      <c r="A2943" s="1">
        <v>42211</v>
      </c>
      <c r="B2943" s="2">
        <f t="shared" si="139"/>
        <v>2015</v>
      </c>
      <c r="C2943" s="2">
        <f t="shared" si="137"/>
        <v>7</v>
      </c>
      <c r="D2943" t="s">
        <v>176</v>
      </c>
      <c r="E2943" t="s">
        <v>95</v>
      </c>
      <c r="F2943" t="s">
        <v>34</v>
      </c>
      <c r="G2943" t="s">
        <v>35</v>
      </c>
      <c r="H2943" t="s">
        <v>2132</v>
      </c>
      <c r="I2943">
        <v>266.35000000000002</v>
      </c>
      <c r="J2943">
        <v>3</v>
      </c>
      <c r="K2943">
        <v>13.32</v>
      </c>
      <c r="L2943" t="str">
        <f t="shared" si="138"/>
        <v>Yes</v>
      </c>
    </row>
    <row r="2944" spans="1:12" x14ac:dyDescent="0.25">
      <c r="A2944" s="1">
        <v>42211</v>
      </c>
      <c r="B2944" s="2">
        <f t="shared" si="139"/>
        <v>2015</v>
      </c>
      <c r="C2944" s="2">
        <f t="shared" si="137"/>
        <v>7</v>
      </c>
      <c r="D2944" t="s">
        <v>307</v>
      </c>
      <c r="E2944" t="s">
        <v>23</v>
      </c>
      <c r="F2944" t="s">
        <v>11</v>
      </c>
      <c r="G2944" t="s">
        <v>12</v>
      </c>
      <c r="H2944" t="s">
        <v>134</v>
      </c>
      <c r="I2944">
        <v>10.37</v>
      </c>
      <c r="J2944">
        <v>2</v>
      </c>
      <c r="K2944">
        <v>3.63</v>
      </c>
      <c r="L2944" t="str">
        <f t="shared" si="138"/>
        <v>Yes</v>
      </c>
    </row>
    <row r="2945" spans="1:12" x14ac:dyDescent="0.25">
      <c r="A2945" s="1">
        <v>42212</v>
      </c>
      <c r="B2945" s="2">
        <f t="shared" si="139"/>
        <v>2015</v>
      </c>
      <c r="C2945" s="2">
        <f t="shared" si="137"/>
        <v>7</v>
      </c>
      <c r="D2945" t="s">
        <v>635</v>
      </c>
      <c r="E2945" t="s">
        <v>33</v>
      </c>
      <c r="F2945" t="s">
        <v>39</v>
      </c>
      <c r="G2945" t="s">
        <v>40</v>
      </c>
      <c r="H2945" t="s">
        <v>1862</v>
      </c>
      <c r="I2945">
        <v>29.97</v>
      </c>
      <c r="J2945">
        <v>3</v>
      </c>
      <c r="K2945">
        <v>0.3</v>
      </c>
      <c r="L2945" t="str">
        <f t="shared" si="138"/>
        <v>Yes</v>
      </c>
    </row>
    <row r="2946" spans="1:12" x14ac:dyDescent="0.25">
      <c r="A2946" s="1">
        <v>42215</v>
      </c>
      <c r="B2946" s="2">
        <f t="shared" si="139"/>
        <v>2015</v>
      </c>
      <c r="C2946" s="2">
        <f t="shared" ref="C2946:C3009" si="140">MONTH(A2946)</f>
        <v>7</v>
      </c>
      <c r="D2946" t="s">
        <v>1452</v>
      </c>
      <c r="E2946" t="s">
        <v>27</v>
      </c>
      <c r="F2946" t="s">
        <v>39</v>
      </c>
      <c r="G2946" t="s">
        <v>52</v>
      </c>
      <c r="H2946" t="s">
        <v>84</v>
      </c>
      <c r="I2946">
        <v>209.93</v>
      </c>
      <c r="J2946">
        <v>7</v>
      </c>
      <c r="K2946">
        <v>92.37</v>
      </c>
      <c r="L2946" t="str">
        <f t="shared" ref="L2946:L3009" si="141">IF(K2946=0,"Break-Even",IF(K2946&gt;0,"Yes","No"))</f>
        <v>Yes</v>
      </c>
    </row>
    <row r="2947" spans="1:12" x14ac:dyDescent="0.25">
      <c r="A2947" s="1">
        <v>42215</v>
      </c>
      <c r="B2947" s="2">
        <f t="shared" si="139"/>
        <v>2015</v>
      </c>
      <c r="C2947" s="2">
        <f t="shared" si="140"/>
        <v>7</v>
      </c>
      <c r="D2947" t="s">
        <v>1452</v>
      </c>
      <c r="E2947" t="s">
        <v>27</v>
      </c>
      <c r="F2947" t="s">
        <v>34</v>
      </c>
      <c r="G2947" t="s">
        <v>47</v>
      </c>
      <c r="H2947" t="s">
        <v>1155</v>
      </c>
      <c r="I2947">
        <v>5.28</v>
      </c>
      <c r="J2947">
        <v>3</v>
      </c>
      <c r="K2947">
        <v>2.3199999999999998</v>
      </c>
      <c r="L2947" t="str">
        <f t="shared" si="141"/>
        <v>Yes</v>
      </c>
    </row>
    <row r="2948" spans="1:12" x14ac:dyDescent="0.25">
      <c r="A2948" s="1">
        <v>42215</v>
      </c>
      <c r="B2948" s="2">
        <f t="shared" si="139"/>
        <v>2015</v>
      </c>
      <c r="C2948" s="2">
        <f t="shared" si="140"/>
        <v>7</v>
      </c>
      <c r="D2948" t="s">
        <v>1452</v>
      </c>
      <c r="E2948" t="s">
        <v>27</v>
      </c>
      <c r="F2948" t="s">
        <v>11</v>
      </c>
      <c r="G2948" t="s">
        <v>20</v>
      </c>
      <c r="H2948" t="s">
        <v>787</v>
      </c>
      <c r="I2948">
        <v>10.92</v>
      </c>
      <c r="J2948">
        <v>3</v>
      </c>
      <c r="K2948">
        <v>4.0999999999999996</v>
      </c>
      <c r="L2948" t="str">
        <f t="shared" si="141"/>
        <v>Yes</v>
      </c>
    </row>
    <row r="2949" spans="1:12" x14ac:dyDescent="0.25">
      <c r="A2949" s="1">
        <v>42215</v>
      </c>
      <c r="B2949" s="2">
        <f t="shared" si="139"/>
        <v>2015</v>
      </c>
      <c r="C2949" s="2">
        <f t="shared" si="140"/>
        <v>7</v>
      </c>
      <c r="D2949" t="s">
        <v>1186</v>
      </c>
      <c r="E2949" t="s">
        <v>10</v>
      </c>
      <c r="F2949" t="s">
        <v>11</v>
      </c>
      <c r="G2949" t="s">
        <v>18</v>
      </c>
      <c r="H2949" t="s">
        <v>1317</v>
      </c>
      <c r="I2949">
        <v>61.79</v>
      </c>
      <c r="J2949">
        <v>4</v>
      </c>
      <c r="K2949">
        <v>6.18</v>
      </c>
      <c r="L2949" t="str">
        <f t="shared" si="141"/>
        <v>Yes</v>
      </c>
    </row>
    <row r="2950" spans="1:12" x14ac:dyDescent="0.25">
      <c r="A2950" s="1">
        <v>42215</v>
      </c>
      <c r="B2950" s="2">
        <f t="shared" si="139"/>
        <v>2015</v>
      </c>
      <c r="C2950" s="2">
        <f t="shared" si="140"/>
        <v>7</v>
      </c>
      <c r="D2950" t="s">
        <v>925</v>
      </c>
      <c r="E2950" t="s">
        <v>315</v>
      </c>
      <c r="F2950" t="s">
        <v>34</v>
      </c>
      <c r="G2950" t="s">
        <v>35</v>
      </c>
      <c r="H2950" t="s">
        <v>416</v>
      </c>
      <c r="I2950">
        <v>155.88</v>
      </c>
      <c r="J2950">
        <v>6</v>
      </c>
      <c r="K2950">
        <v>38.97</v>
      </c>
      <c r="L2950" t="str">
        <f t="shared" si="141"/>
        <v>Yes</v>
      </c>
    </row>
    <row r="2951" spans="1:12" x14ac:dyDescent="0.25">
      <c r="A2951" s="1">
        <v>42216</v>
      </c>
      <c r="B2951" s="2">
        <f t="shared" si="139"/>
        <v>2015</v>
      </c>
      <c r="C2951" s="2">
        <f t="shared" si="140"/>
        <v>7</v>
      </c>
      <c r="D2951" t="s">
        <v>1148</v>
      </c>
      <c r="E2951" t="s">
        <v>149</v>
      </c>
      <c r="F2951" t="s">
        <v>39</v>
      </c>
      <c r="G2951" t="s">
        <v>52</v>
      </c>
      <c r="H2951" t="s">
        <v>1787</v>
      </c>
      <c r="I2951">
        <v>2309.65</v>
      </c>
      <c r="J2951">
        <v>7</v>
      </c>
      <c r="K2951">
        <v>762.18</v>
      </c>
      <c r="L2951" t="str">
        <f t="shared" si="141"/>
        <v>Yes</v>
      </c>
    </row>
    <row r="2952" spans="1:12" x14ac:dyDescent="0.25">
      <c r="A2952" s="1">
        <v>42216</v>
      </c>
      <c r="B2952" s="2">
        <f t="shared" si="139"/>
        <v>2015</v>
      </c>
      <c r="C2952" s="2">
        <f t="shared" si="140"/>
        <v>7</v>
      </c>
      <c r="D2952" t="s">
        <v>1148</v>
      </c>
      <c r="E2952" t="s">
        <v>149</v>
      </c>
      <c r="F2952" t="s">
        <v>34</v>
      </c>
      <c r="G2952" t="s">
        <v>145</v>
      </c>
      <c r="H2952" t="s">
        <v>1460</v>
      </c>
      <c r="I2952">
        <v>1090.78</v>
      </c>
      <c r="J2952">
        <v>7</v>
      </c>
      <c r="K2952">
        <v>-290.88</v>
      </c>
      <c r="L2952" t="str">
        <f t="shared" si="141"/>
        <v>No</v>
      </c>
    </row>
    <row r="2953" spans="1:12" x14ac:dyDescent="0.25">
      <c r="A2953" s="1">
        <v>42216</v>
      </c>
      <c r="B2953" s="2">
        <f t="shared" si="139"/>
        <v>2015</v>
      </c>
      <c r="C2953" s="2">
        <f t="shared" si="140"/>
        <v>7</v>
      </c>
      <c r="D2953" t="s">
        <v>1148</v>
      </c>
      <c r="E2953" t="s">
        <v>149</v>
      </c>
      <c r="F2953" t="s">
        <v>11</v>
      </c>
      <c r="G2953" t="s">
        <v>12</v>
      </c>
      <c r="H2953" t="s">
        <v>2172</v>
      </c>
      <c r="I2953">
        <v>19.440000000000001</v>
      </c>
      <c r="J2953">
        <v>3</v>
      </c>
      <c r="K2953">
        <v>9.33</v>
      </c>
      <c r="L2953" t="str">
        <f t="shared" si="141"/>
        <v>Yes</v>
      </c>
    </row>
    <row r="2954" spans="1:12" x14ac:dyDescent="0.25">
      <c r="A2954" s="1">
        <v>42216</v>
      </c>
      <c r="B2954" s="2">
        <f t="shared" si="139"/>
        <v>2015</v>
      </c>
      <c r="C2954" s="2">
        <f t="shared" si="140"/>
        <v>7</v>
      </c>
      <c r="D2954" t="s">
        <v>1424</v>
      </c>
      <c r="E2954" t="s">
        <v>329</v>
      </c>
      <c r="F2954" t="s">
        <v>39</v>
      </c>
      <c r="G2954" t="s">
        <v>52</v>
      </c>
      <c r="H2954" t="s">
        <v>1939</v>
      </c>
      <c r="I2954">
        <v>239.7</v>
      </c>
      <c r="J2954">
        <v>6</v>
      </c>
      <c r="K2954">
        <v>105.47</v>
      </c>
      <c r="L2954" t="str">
        <f t="shared" si="141"/>
        <v>Yes</v>
      </c>
    </row>
    <row r="2955" spans="1:12" x14ac:dyDescent="0.25">
      <c r="A2955" s="1">
        <v>42216</v>
      </c>
      <c r="B2955" s="2">
        <f t="shared" si="139"/>
        <v>2015</v>
      </c>
      <c r="C2955" s="2">
        <f t="shared" si="140"/>
        <v>7</v>
      </c>
      <c r="D2955" t="s">
        <v>1797</v>
      </c>
      <c r="E2955" t="s">
        <v>186</v>
      </c>
      <c r="F2955" t="s">
        <v>11</v>
      </c>
      <c r="G2955" t="s">
        <v>200</v>
      </c>
      <c r="H2955" t="s">
        <v>2056</v>
      </c>
      <c r="I2955">
        <v>52.59</v>
      </c>
      <c r="J2955">
        <v>3</v>
      </c>
      <c r="K2955">
        <v>15.78</v>
      </c>
      <c r="L2955" t="str">
        <f t="shared" si="141"/>
        <v>Yes</v>
      </c>
    </row>
    <row r="2956" spans="1:12" x14ac:dyDescent="0.25">
      <c r="A2956" s="1">
        <v>42218</v>
      </c>
      <c r="B2956" s="2">
        <f t="shared" ref="B2956:B3019" si="142">YEAR(A2956)</f>
        <v>2015</v>
      </c>
      <c r="C2956" s="2">
        <f t="shared" si="140"/>
        <v>8</v>
      </c>
      <c r="D2956" t="s">
        <v>1241</v>
      </c>
      <c r="E2956" t="s">
        <v>78</v>
      </c>
      <c r="F2956" t="s">
        <v>39</v>
      </c>
      <c r="G2956" t="s">
        <v>40</v>
      </c>
      <c r="H2956" t="s">
        <v>1239</v>
      </c>
      <c r="I2956">
        <v>107.98</v>
      </c>
      <c r="J2956">
        <v>3</v>
      </c>
      <c r="K2956">
        <v>-27</v>
      </c>
      <c r="L2956" t="str">
        <f t="shared" si="141"/>
        <v>No</v>
      </c>
    </row>
    <row r="2957" spans="1:12" x14ac:dyDescent="0.25">
      <c r="A2957" s="1">
        <v>42218</v>
      </c>
      <c r="B2957" s="2">
        <f t="shared" si="142"/>
        <v>2015</v>
      </c>
      <c r="C2957" s="2">
        <f t="shared" si="140"/>
        <v>8</v>
      </c>
      <c r="D2957" t="s">
        <v>796</v>
      </c>
      <c r="E2957" t="s">
        <v>1283</v>
      </c>
      <c r="F2957" t="s">
        <v>11</v>
      </c>
      <c r="G2957" t="s">
        <v>12</v>
      </c>
      <c r="H2957" t="s">
        <v>1914</v>
      </c>
      <c r="I2957">
        <v>9.5399999999999991</v>
      </c>
      <c r="J2957">
        <v>2</v>
      </c>
      <c r="K2957">
        <v>4.29</v>
      </c>
      <c r="L2957" t="str">
        <f t="shared" si="141"/>
        <v>Yes</v>
      </c>
    </row>
    <row r="2958" spans="1:12" x14ac:dyDescent="0.25">
      <c r="A2958" s="1">
        <v>42218</v>
      </c>
      <c r="B2958" s="2">
        <f t="shared" si="142"/>
        <v>2015</v>
      </c>
      <c r="C2958" s="2">
        <f t="shared" si="140"/>
        <v>8</v>
      </c>
      <c r="D2958" t="s">
        <v>796</v>
      </c>
      <c r="E2958" t="s">
        <v>1283</v>
      </c>
      <c r="F2958" t="s">
        <v>11</v>
      </c>
      <c r="G2958" t="s">
        <v>43</v>
      </c>
      <c r="H2958" t="s">
        <v>540</v>
      </c>
      <c r="I2958">
        <v>5.81</v>
      </c>
      <c r="J2958">
        <v>1</v>
      </c>
      <c r="K2958">
        <v>1.8</v>
      </c>
      <c r="L2958" t="str">
        <f t="shared" si="141"/>
        <v>Yes</v>
      </c>
    </row>
    <row r="2959" spans="1:12" x14ac:dyDescent="0.25">
      <c r="A2959" s="1">
        <v>42218</v>
      </c>
      <c r="B2959" s="2">
        <f t="shared" si="142"/>
        <v>2015</v>
      </c>
      <c r="C2959" s="2">
        <f t="shared" si="140"/>
        <v>8</v>
      </c>
      <c r="D2959" t="s">
        <v>796</v>
      </c>
      <c r="E2959" t="s">
        <v>1283</v>
      </c>
      <c r="F2959" t="s">
        <v>11</v>
      </c>
      <c r="G2959" t="s">
        <v>24</v>
      </c>
      <c r="H2959" t="s">
        <v>1915</v>
      </c>
      <c r="I2959">
        <v>5.76</v>
      </c>
      <c r="J2959">
        <v>2</v>
      </c>
      <c r="K2959">
        <v>1.73</v>
      </c>
      <c r="L2959" t="str">
        <f t="shared" si="141"/>
        <v>Yes</v>
      </c>
    </row>
    <row r="2960" spans="1:12" x14ac:dyDescent="0.25">
      <c r="A2960" s="1">
        <v>42219</v>
      </c>
      <c r="B2960" s="2">
        <f t="shared" si="142"/>
        <v>2015</v>
      </c>
      <c r="C2960" s="2">
        <f t="shared" si="140"/>
        <v>8</v>
      </c>
      <c r="D2960" t="s">
        <v>1941</v>
      </c>
      <c r="E2960" t="s">
        <v>157</v>
      </c>
      <c r="F2960" t="s">
        <v>34</v>
      </c>
      <c r="G2960" t="s">
        <v>74</v>
      </c>
      <c r="H2960" t="s">
        <v>1039</v>
      </c>
      <c r="I2960">
        <v>512.94000000000005</v>
      </c>
      <c r="J2960">
        <v>3</v>
      </c>
      <c r="K2960">
        <v>97.46</v>
      </c>
      <c r="L2960" t="str">
        <f t="shared" si="141"/>
        <v>Yes</v>
      </c>
    </row>
    <row r="2961" spans="1:12" x14ac:dyDescent="0.25">
      <c r="A2961" s="1">
        <v>42219</v>
      </c>
      <c r="B2961" s="2">
        <f t="shared" si="142"/>
        <v>2015</v>
      </c>
      <c r="C2961" s="2">
        <f t="shared" si="140"/>
        <v>8</v>
      </c>
      <c r="D2961" t="s">
        <v>1941</v>
      </c>
      <c r="E2961" t="s">
        <v>157</v>
      </c>
      <c r="F2961" t="s">
        <v>34</v>
      </c>
      <c r="G2961" t="s">
        <v>35</v>
      </c>
      <c r="H2961" t="s">
        <v>1942</v>
      </c>
      <c r="I2961">
        <v>860.93</v>
      </c>
      <c r="J2961">
        <v>7</v>
      </c>
      <c r="K2961">
        <v>189.4</v>
      </c>
      <c r="L2961" t="str">
        <f t="shared" si="141"/>
        <v>Yes</v>
      </c>
    </row>
    <row r="2962" spans="1:12" x14ac:dyDescent="0.25">
      <c r="A2962" s="1">
        <v>42219</v>
      </c>
      <c r="B2962" s="2">
        <f t="shared" si="142"/>
        <v>2015</v>
      </c>
      <c r="C2962" s="2">
        <f t="shared" si="140"/>
        <v>8</v>
      </c>
      <c r="D2962" t="s">
        <v>1941</v>
      </c>
      <c r="E2962" t="s">
        <v>157</v>
      </c>
      <c r="F2962" t="s">
        <v>39</v>
      </c>
      <c r="G2962" t="s">
        <v>40</v>
      </c>
      <c r="H2962" t="s">
        <v>1347</v>
      </c>
      <c r="I2962">
        <v>769.95</v>
      </c>
      <c r="J2962">
        <v>5</v>
      </c>
      <c r="K2962">
        <v>223.29</v>
      </c>
      <c r="L2962" t="str">
        <f t="shared" si="141"/>
        <v>Yes</v>
      </c>
    </row>
    <row r="2963" spans="1:12" x14ac:dyDescent="0.25">
      <c r="A2963" s="1">
        <v>42219</v>
      </c>
      <c r="B2963" s="2">
        <f t="shared" si="142"/>
        <v>2015</v>
      </c>
      <c r="C2963" s="2">
        <f t="shared" si="140"/>
        <v>8</v>
      </c>
      <c r="D2963" t="s">
        <v>1941</v>
      </c>
      <c r="E2963" t="s">
        <v>157</v>
      </c>
      <c r="F2963" t="s">
        <v>11</v>
      </c>
      <c r="G2963" t="s">
        <v>24</v>
      </c>
      <c r="H2963" t="s">
        <v>1943</v>
      </c>
      <c r="I2963">
        <v>14.98</v>
      </c>
      <c r="J2963">
        <v>1</v>
      </c>
      <c r="K2963">
        <v>4.49</v>
      </c>
      <c r="L2963" t="str">
        <f t="shared" si="141"/>
        <v>Yes</v>
      </c>
    </row>
    <row r="2964" spans="1:12" x14ac:dyDescent="0.25">
      <c r="A2964" s="1">
        <v>42219</v>
      </c>
      <c r="B2964" s="2">
        <f t="shared" si="142"/>
        <v>2015</v>
      </c>
      <c r="C2964" s="2">
        <f t="shared" si="140"/>
        <v>8</v>
      </c>
      <c r="D2964" t="s">
        <v>1941</v>
      </c>
      <c r="E2964" t="s">
        <v>157</v>
      </c>
      <c r="F2964" t="s">
        <v>34</v>
      </c>
      <c r="G2964" t="s">
        <v>47</v>
      </c>
      <c r="H2964" t="s">
        <v>678</v>
      </c>
      <c r="I2964">
        <v>373.08</v>
      </c>
      <c r="J2964">
        <v>6</v>
      </c>
      <c r="K2964">
        <v>82.08</v>
      </c>
      <c r="L2964" t="str">
        <f t="shared" si="141"/>
        <v>Yes</v>
      </c>
    </row>
    <row r="2965" spans="1:12" x14ac:dyDescent="0.25">
      <c r="A2965" s="1">
        <v>42219</v>
      </c>
      <c r="B2965" s="2">
        <f t="shared" si="142"/>
        <v>2015</v>
      </c>
      <c r="C2965" s="2">
        <f t="shared" si="140"/>
        <v>8</v>
      </c>
      <c r="D2965" t="s">
        <v>891</v>
      </c>
      <c r="E2965" t="s">
        <v>149</v>
      </c>
      <c r="F2965" t="s">
        <v>11</v>
      </c>
      <c r="G2965" t="s">
        <v>12</v>
      </c>
      <c r="H2965" t="s">
        <v>1944</v>
      </c>
      <c r="I2965">
        <v>19.440000000000001</v>
      </c>
      <c r="J2965">
        <v>3</v>
      </c>
      <c r="K2965">
        <v>9.33</v>
      </c>
      <c r="L2965" t="str">
        <f t="shared" si="141"/>
        <v>Yes</v>
      </c>
    </row>
    <row r="2966" spans="1:12" x14ac:dyDescent="0.25">
      <c r="A2966" s="1">
        <v>42219</v>
      </c>
      <c r="B2966" s="2">
        <f t="shared" si="142"/>
        <v>2015</v>
      </c>
      <c r="C2966" s="2">
        <f t="shared" si="140"/>
        <v>8</v>
      </c>
      <c r="D2966" t="s">
        <v>1446</v>
      </c>
      <c r="E2966" t="s">
        <v>278</v>
      </c>
      <c r="F2966" t="s">
        <v>11</v>
      </c>
      <c r="G2966" t="s">
        <v>24</v>
      </c>
      <c r="H2966" t="s">
        <v>31</v>
      </c>
      <c r="I2966">
        <v>3.41</v>
      </c>
      <c r="J2966">
        <v>1</v>
      </c>
      <c r="K2966">
        <v>0.89</v>
      </c>
      <c r="L2966" t="str">
        <f t="shared" si="141"/>
        <v>Yes</v>
      </c>
    </row>
    <row r="2967" spans="1:12" x14ac:dyDescent="0.25">
      <c r="A2967" s="1">
        <v>42219</v>
      </c>
      <c r="B2967" s="2">
        <f t="shared" si="142"/>
        <v>2015</v>
      </c>
      <c r="C2967" s="2">
        <f t="shared" si="140"/>
        <v>8</v>
      </c>
      <c r="D2967" t="s">
        <v>809</v>
      </c>
      <c r="E2967" t="s">
        <v>15</v>
      </c>
      <c r="F2967" t="s">
        <v>11</v>
      </c>
      <c r="G2967" t="s">
        <v>20</v>
      </c>
      <c r="H2967" t="s">
        <v>819</v>
      </c>
      <c r="I2967">
        <v>8.57</v>
      </c>
      <c r="J2967">
        <v>3</v>
      </c>
      <c r="K2967">
        <v>-14.57</v>
      </c>
      <c r="L2967" t="str">
        <f t="shared" si="141"/>
        <v>No</v>
      </c>
    </row>
    <row r="2968" spans="1:12" x14ac:dyDescent="0.25">
      <c r="A2968" s="1">
        <v>42221</v>
      </c>
      <c r="B2968" s="2">
        <f t="shared" si="142"/>
        <v>2015</v>
      </c>
      <c r="C2968" s="2">
        <f t="shared" si="140"/>
        <v>8</v>
      </c>
      <c r="D2968" t="s">
        <v>1883</v>
      </c>
      <c r="E2968" t="s">
        <v>78</v>
      </c>
      <c r="F2968" t="s">
        <v>34</v>
      </c>
      <c r="G2968" t="s">
        <v>47</v>
      </c>
      <c r="H2968" t="s">
        <v>616</v>
      </c>
      <c r="I2968">
        <v>8.35</v>
      </c>
      <c r="J2968">
        <v>6</v>
      </c>
      <c r="K2968">
        <v>1.25</v>
      </c>
      <c r="L2968" t="str">
        <f t="shared" si="141"/>
        <v>Yes</v>
      </c>
    </row>
    <row r="2969" spans="1:12" x14ac:dyDescent="0.25">
      <c r="A2969" s="1">
        <v>42221</v>
      </c>
      <c r="B2969" s="2">
        <f t="shared" si="142"/>
        <v>2015</v>
      </c>
      <c r="C2969" s="2">
        <f t="shared" si="140"/>
        <v>8</v>
      </c>
      <c r="D2969" t="s">
        <v>554</v>
      </c>
      <c r="E2969" t="s">
        <v>91</v>
      </c>
      <c r="F2969" t="s">
        <v>11</v>
      </c>
      <c r="G2969" t="s">
        <v>24</v>
      </c>
      <c r="H2969" t="s">
        <v>460</v>
      </c>
      <c r="I2969">
        <v>5.25</v>
      </c>
      <c r="J2969">
        <v>2</v>
      </c>
      <c r="K2969">
        <v>0.59</v>
      </c>
      <c r="L2969" t="str">
        <f t="shared" si="141"/>
        <v>Yes</v>
      </c>
    </row>
    <row r="2970" spans="1:12" x14ac:dyDescent="0.25">
      <c r="A2970" s="1">
        <v>42221</v>
      </c>
      <c r="B2970" s="2">
        <f t="shared" si="142"/>
        <v>2015</v>
      </c>
      <c r="C2970" s="2">
        <f t="shared" si="140"/>
        <v>8</v>
      </c>
      <c r="D2970" t="s">
        <v>1267</v>
      </c>
      <c r="E2970" t="s">
        <v>315</v>
      </c>
      <c r="F2970" t="s">
        <v>11</v>
      </c>
      <c r="G2970" t="s">
        <v>20</v>
      </c>
      <c r="H2970" t="s">
        <v>627</v>
      </c>
      <c r="I2970">
        <v>43.98</v>
      </c>
      <c r="J2970">
        <v>2</v>
      </c>
      <c r="K2970">
        <v>21.99</v>
      </c>
      <c r="L2970" t="str">
        <f t="shared" si="141"/>
        <v>Yes</v>
      </c>
    </row>
    <row r="2971" spans="1:12" x14ac:dyDescent="0.25">
      <c r="A2971" s="1">
        <v>42221</v>
      </c>
      <c r="B2971" s="2">
        <f t="shared" si="142"/>
        <v>2015</v>
      </c>
      <c r="C2971" s="2">
        <f t="shared" si="140"/>
        <v>8</v>
      </c>
      <c r="D2971" t="s">
        <v>1267</v>
      </c>
      <c r="E2971" t="s">
        <v>315</v>
      </c>
      <c r="F2971" t="s">
        <v>39</v>
      </c>
      <c r="G2971" t="s">
        <v>40</v>
      </c>
      <c r="H2971" t="s">
        <v>720</v>
      </c>
      <c r="I2971">
        <v>377.97</v>
      </c>
      <c r="J2971">
        <v>3</v>
      </c>
      <c r="K2971">
        <v>105.83</v>
      </c>
      <c r="L2971" t="str">
        <f t="shared" si="141"/>
        <v>Yes</v>
      </c>
    </row>
    <row r="2972" spans="1:12" x14ac:dyDescent="0.25">
      <c r="A2972" s="1">
        <v>42221</v>
      </c>
      <c r="B2972" s="2">
        <f t="shared" si="142"/>
        <v>2015</v>
      </c>
      <c r="C2972" s="2">
        <f t="shared" si="140"/>
        <v>8</v>
      </c>
      <c r="D2972" t="s">
        <v>1267</v>
      </c>
      <c r="E2972" t="s">
        <v>315</v>
      </c>
      <c r="F2972" t="s">
        <v>34</v>
      </c>
      <c r="G2972" t="s">
        <v>47</v>
      </c>
      <c r="H2972" t="s">
        <v>654</v>
      </c>
      <c r="I2972">
        <v>123.96</v>
      </c>
      <c r="J2972">
        <v>3</v>
      </c>
      <c r="K2972">
        <v>11.16</v>
      </c>
      <c r="L2972" t="str">
        <f t="shared" si="141"/>
        <v>Yes</v>
      </c>
    </row>
    <row r="2973" spans="1:12" x14ac:dyDescent="0.25">
      <c r="A2973" s="1">
        <v>42221</v>
      </c>
      <c r="B2973" s="2">
        <f t="shared" si="142"/>
        <v>2015</v>
      </c>
      <c r="C2973" s="2">
        <f t="shared" si="140"/>
        <v>8</v>
      </c>
      <c r="D2973" t="s">
        <v>1003</v>
      </c>
      <c r="E2973" t="s">
        <v>149</v>
      </c>
      <c r="F2973" t="s">
        <v>11</v>
      </c>
      <c r="G2973" t="s">
        <v>12</v>
      </c>
      <c r="H2973" t="s">
        <v>1583</v>
      </c>
      <c r="I2973">
        <v>37.94</v>
      </c>
      <c r="J2973">
        <v>2</v>
      </c>
      <c r="K2973">
        <v>18.21</v>
      </c>
      <c r="L2973" t="str">
        <f t="shared" si="141"/>
        <v>Yes</v>
      </c>
    </row>
    <row r="2974" spans="1:12" x14ac:dyDescent="0.25">
      <c r="A2974" s="1">
        <v>42221</v>
      </c>
      <c r="B2974" s="2">
        <f t="shared" si="142"/>
        <v>2015</v>
      </c>
      <c r="C2974" s="2">
        <f t="shared" si="140"/>
        <v>8</v>
      </c>
      <c r="D2974" t="s">
        <v>848</v>
      </c>
      <c r="E2974" t="s">
        <v>149</v>
      </c>
      <c r="F2974" t="s">
        <v>34</v>
      </c>
      <c r="G2974" t="s">
        <v>47</v>
      </c>
      <c r="H2974" t="s">
        <v>86</v>
      </c>
      <c r="I2974">
        <v>79.44</v>
      </c>
      <c r="J2974">
        <v>3</v>
      </c>
      <c r="K2974">
        <v>30.19</v>
      </c>
      <c r="L2974" t="str">
        <f t="shared" si="141"/>
        <v>Yes</v>
      </c>
    </row>
    <row r="2975" spans="1:12" x14ac:dyDescent="0.25">
      <c r="A2975" s="1">
        <v>42221</v>
      </c>
      <c r="B2975" s="2">
        <f t="shared" si="142"/>
        <v>2015</v>
      </c>
      <c r="C2975" s="2">
        <f t="shared" si="140"/>
        <v>8</v>
      </c>
      <c r="D2975" t="s">
        <v>848</v>
      </c>
      <c r="E2975" t="s">
        <v>149</v>
      </c>
      <c r="F2975" t="s">
        <v>11</v>
      </c>
      <c r="G2975" t="s">
        <v>200</v>
      </c>
      <c r="H2975" t="s">
        <v>201</v>
      </c>
      <c r="I2975">
        <v>357.93</v>
      </c>
      <c r="J2975">
        <v>3</v>
      </c>
      <c r="K2975">
        <v>7.16</v>
      </c>
      <c r="L2975" t="str">
        <f t="shared" si="141"/>
        <v>Yes</v>
      </c>
    </row>
    <row r="2976" spans="1:12" x14ac:dyDescent="0.25">
      <c r="A2976" s="1">
        <v>42221</v>
      </c>
      <c r="B2976" s="2">
        <f t="shared" si="142"/>
        <v>2015</v>
      </c>
      <c r="C2976" s="2">
        <f t="shared" si="140"/>
        <v>8</v>
      </c>
      <c r="D2976" t="s">
        <v>848</v>
      </c>
      <c r="E2976" t="s">
        <v>149</v>
      </c>
      <c r="F2976" t="s">
        <v>34</v>
      </c>
      <c r="G2976" t="s">
        <v>35</v>
      </c>
      <c r="H2976" t="s">
        <v>793</v>
      </c>
      <c r="I2976">
        <v>127.76</v>
      </c>
      <c r="J2976">
        <v>2</v>
      </c>
      <c r="K2976">
        <v>21.29</v>
      </c>
      <c r="L2976" t="str">
        <f t="shared" si="141"/>
        <v>Yes</v>
      </c>
    </row>
    <row r="2977" spans="1:12" x14ac:dyDescent="0.25">
      <c r="A2977" s="1">
        <v>42221</v>
      </c>
      <c r="B2977" s="2">
        <f t="shared" si="142"/>
        <v>2015</v>
      </c>
      <c r="C2977" s="2">
        <f t="shared" si="140"/>
        <v>8</v>
      </c>
      <c r="D2977" t="s">
        <v>848</v>
      </c>
      <c r="E2977" t="s">
        <v>149</v>
      </c>
      <c r="F2977" t="s">
        <v>39</v>
      </c>
      <c r="G2977" t="s">
        <v>603</v>
      </c>
      <c r="H2977" t="s">
        <v>1081</v>
      </c>
      <c r="I2977">
        <v>2799.94</v>
      </c>
      <c r="J2977">
        <v>7</v>
      </c>
      <c r="K2977">
        <v>1014.98</v>
      </c>
      <c r="L2977" t="str">
        <f t="shared" si="141"/>
        <v>Yes</v>
      </c>
    </row>
    <row r="2978" spans="1:12" x14ac:dyDescent="0.25">
      <c r="A2978" s="1">
        <v>42221</v>
      </c>
      <c r="B2978" s="2">
        <f t="shared" si="142"/>
        <v>2015</v>
      </c>
      <c r="C2978" s="2">
        <f t="shared" si="140"/>
        <v>8</v>
      </c>
      <c r="D2978" t="s">
        <v>848</v>
      </c>
      <c r="E2978" t="s">
        <v>149</v>
      </c>
      <c r="F2978" t="s">
        <v>11</v>
      </c>
      <c r="G2978" t="s">
        <v>12</v>
      </c>
      <c r="H2978" t="s">
        <v>216</v>
      </c>
      <c r="I2978">
        <v>19.440000000000001</v>
      </c>
      <c r="J2978">
        <v>3</v>
      </c>
      <c r="K2978">
        <v>9.33</v>
      </c>
      <c r="L2978" t="str">
        <f t="shared" si="141"/>
        <v>Yes</v>
      </c>
    </row>
    <row r="2979" spans="1:12" x14ac:dyDescent="0.25">
      <c r="A2979" s="1">
        <v>42222</v>
      </c>
      <c r="B2979" s="2">
        <f t="shared" si="142"/>
        <v>2015</v>
      </c>
      <c r="C2979" s="2">
        <f t="shared" si="140"/>
        <v>8</v>
      </c>
      <c r="D2979" t="s">
        <v>1842</v>
      </c>
      <c r="E2979" t="s">
        <v>15</v>
      </c>
      <c r="F2979" t="s">
        <v>39</v>
      </c>
      <c r="G2979" t="s">
        <v>52</v>
      </c>
      <c r="H2979" t="s">
        <v>1520</v>
      </c>
      <c r="I2979">
        <v>2.38</v>
      </c>
      <c r="J2979">
        <v>3</v>
      </c>
      <c r="K2979">
        <v>0.74</v>
      </c>
      <c r="L2979" t="str">
        <f t="shared" si="141"/>
        <v>Yes</v>
      </c>
    </row>
    <row r="2980" spans="1:12" x14ac:dyDescent="0.25">
      <c r="A2980" s="1">
        <v>42222</v>
      </c>
      <c r="B2980" s="2">
        <f t="shared" si="142"/>
        <v>2015</v>
      </c>
      <c r="C2980" s="2">
        <f t="shared" si="140"/>
        <v>8</v>
      </c>
      <c r="D2980" t="s">
        <v>1842</v>
      </c>
      <c r="E2980" t="s">
        <v>15</v>
      </c>
      <c r="F2980" t="s">
        <v>11</v>
      </c>
      <c r="G2980" t="s">
        <v>92</v>
      </c>
      <c r="H2980" t="s">
        <v>1997</v>
      </c>
      <c r="I2980">
        <v>143.13</v>
      </c>
      <c r="J2980">
        <v>2</v>
      </c>
      <c r="K2980">
        <v>-393.6</v>
      </c>
      <c r="L2980" t="str">
        <f t="shared" si="141"/>
        <v>No</v>
      </c>
    </row>
    <row r="2981" spans="1:12" x14ac:dyDescent="0.25">
      <c r="A2981" s="1">
        <v>42222</v>
      </c>
      <c r="B2981" s="2">
        <f t="shared" si="142"/>
        <v>2015</v>
      </c>
      <c r="C2981" s="2">
        <f t="shared" si="140"/>
        <v>8</v>
      </c>
      <c r="D2981" t="s">
        <v>1886</v>
      </c>
      <c r="E2981" t="s">
        <v>123</v>
      </c>
      <c r="F2981" t="s">
        <v>11</v>
      </c>
      <c r="G2981" t="s">
        <v>12</v>
      </c>
      <c r="H2981" t="s">
        <v>370</v>
      </c>
      <c r="I2981">
        <v>173.49</v>
      </c>
      <c r="J2981">
        <v>7</v>
      </c>
      <c r="K2981">
        <v>54.22</v>
      </c>
      <c r="L2981" t="str">
        <f t="shared" si="141"/>
        <v>Yes</v>
      </c>
    </row>
    <row r="2982" spans="1:12" x14ac:dyDescent="0.25">
      <c r="A2982" s="1">
        <v>42222</v>
      </c>
      <c r="B2982" s="2">
        <f t="shared" si="142"/>
        <v>2015</v>
      </c>
      <c r="C2982" s="2">
        <f t="shared" si="140"/>
        <v>8</v>
      </c>
      <c r="D2982" t="s">
        <v>1886</v>
      </c>
      <c r="E2982" t="s">
        <v>123</v>
      </c>
      <c r="F2982" t="s">
        <v>11</v>
      </c>
      <c r="G2982" t="s">
        <v>18</v>
      </c>
      <c r="H2982" t="s">
        <v>1410</v>
      </c>
      <c r="I2982">
        <v>516.96</v>
      </c>
      <c r="J2982">
        <v>4</v>
      </c>
      <c r="K2982">
        <v>-6.46</v>
      </c>
      <c r="L2982" t="str">
        <f t="shared" si="141"/>
        <v>No</v>
      </c>
    </row>
    <row r="2983" spans="1:12" x14ac:dyDescent="0.25">
      <c r="A2983" s="1">
        <v>42222</v>
      </c>
      <c r="B2983" s="2">
        <f t="shared" si="142"/>
        <v>2015</v>
      </c>
      <c r="C2983" s="2">
        <f t="shared" si="140"/>
        <v>8</v>
      </c>
      <c r="D2983" t="s">
        <v>1886</v>
      </c>
      <c r="E2983" t="s">
        <v>123</v>
      </c>
      <c r="F2983" t="s">
        <v>34</v>
      </c>
      <c r="G2983" t="s">
        <v>47</v>
      </c>
      <c r="H2983" t="s">
        <v>2105</v>
      </c>
      <c r="I2983">
        <v>173.21</v>
      </c>
      <c r="J2983">
        <v>7</v>
      </c>
      <c r="K2983">
        <v>45.47</v>
      </c>
      <c r="L2983" t="str">
        <f t="shared" si="141"/>
        <v>Yes</v>
      </c>
    </row>
    <row r="2984" spans="1:12" x14ac:dyDescent="0.25">
      <c r="A2984" s="1">
        <v>42222</v>
      </c>
      <c r="B2984" s="2">
        <f t="shared" si="142"/>
        <v>2015</v>
      </c>
      <c r="C2984" s="2">
        <f t="shared" si="140"/>
        <v>8</v>
      </c>
      <c r="D2984" t="s">
        <v>1886</v>
      </c>
      <c r="E2984" t="s">
        <v>123</v>
      </c>
      <c r="F2984" t="s">
        <v>11</v>
      </c>
      <c r="G2984" t="s">
        <v>24</v>
      </c>
      <c r="H2984" t="s">
        <v>1949</v>
      </c>
      <c r="I2984">
        <v>4.45</v>
      </c>
      <c r="J2984">
        <v>2</v>
      </c>
      <c r="K2984">
        <v>0.33</v>
      </c>
      <c r="L2984" t="str">
        <f t="shared" si="141"/>
        <v>Yes</v>
      </c>
    </row>
    <row r="2985" spans="1:12" x14ac:dyDescent="0.25">
      <c r="A2985" s="1">
        <v>42222</v>
      </c>
      <c r="B2985" s="2">
        <f t="shared" si="142"/>
        <v>2015</v>
      </c>
      <c r="C2985" s="2">
        <f t="shared" si="140"/>
        <v>8</v>
      </c>
      <c r="D2985" t="s">
        <v>1886</v>
      </c>
      <c r="E2985" t="s">
        <v>123</v>
      </c>
      <c r="F2985" t="s">
        <v>11</v>
      </c>
      <c r="G2985" t="s">
        <v>16</v>
      </c>
      <c r="H2985" t="s">
        <v>393</v>
      </c>
      <c r="I2985">
        <v>9</v>
      </c>
      <c r="J2985">
        <v>3</v>
      </c>
      <c r="K2985">
        <v>3.15</v>
      </c>
      <c r="L2985" t="str">
        <f t="shared" si="141"/>
        <v>Yes</v>
      </c>
    </row>
    <row r="2986" spans="1:12" x14ac:dyDescent="0.25">
      <c r="A2986" s="1">
        <v>42222</v>
      </c>
      <c r="B2986" s="2">
        <f t="shared" si="142"/>
        <v>2015</v>
      </c>
      <c r="C2986" s="2">
        <f t="shared" si="140"/>
        <v>8</v>
      </c>
      <c r="D2986" t="s">
        <v>1886</v>
      </c>
      <c r="E2986" t="s">
        <v>123</v>
      </c>
      <c r="F2986" t="s">
        <v>11</v>
      </c>
      <c r="G2986" t="s">
        <v>12</v>
      </c>
      <c r="H2986" t="s">
        <v>304</v>
      </c>
      <c r="I2986">
        <v>42.24</v>
      </c>
      <c r="J2986">
        <v>10</v>
      </c>
      <c r="K2986">
        <v>13.2</v>
      </c>
      <c r="L2986" t="str">
        <f t="shared" si="141"/>
        <v>Yes</v>
      </c>
    </row>
    <row r="2987" spans="1:12" x14ac:dyDescent="0.25">
      <c r="A2987" s="1">
        <v>42222</v>
      </c>
      <c r="B2987" s="2">
        <f t="shared" si="142"/>
        <v>2015</v>
      </c>
      <c r="C2987" s="2">
        <f t="shared" si="140"/>
        <v>8</v>
      </c>
      <c r="D2987" t="s">
        <v>1886</v>
      </c>
      <c r="E2987" t="s">
        <v>123</v>
      </c>
      <c r="F2987" t="s">
        <v>11</v>
      </c>
      <c r="G2987" t="s">
        <v>20</v>
      </c>
      <c r="H2987" t="s">
        <v>1281</v>
      </c>
      <c r="I2987">
        <v>18.260000000000002</v>
      </c>
      <c r="J2987">
        <v>2</v>
      </c>
      <c r="K2987">
        <v>-13.39</v>
      </c>
      <c r="L2987" t="str">
        <f t="shared" si="141"/>
        <v>No</v>
      </c>
    </row>
    <row r="2988" spans="1:12" x14ac:dyDescent="0.25">
      <c r="A2988" s="1">
        <v>42223</v>
      </c>
      <c r="B2988" s="2">
        <f t="shared" si="142"/>
        <v>2015</v>
      </c>
      <c r="C2988" s="2">
        <f t="shared" si="140"/>
        <v>8</v>
      </c>
      <c r="D2988" t="s">
        <v>1303</v>
      </c>
      <c r="E2988" t="s">
        <v>10</v>
      </c>
      <c r="F2988" t="s">
        <v>11</v>
      </c>
      <c r="G2988" t="s">
        <v>12</v>
      </c>
      <c r="H2988" t="s">
        <v>438</v>
      </c>
      <c r="I2988">
        <v>21.12</v>
      </c>
      <c r="J2988">
        <v>5</v>
      </c>
      <c r="K2988">
        <v>6.6</v>
      </c>
      <c r="L2988" t="str">
        <f t="shared" si="141"/>
        <v>Yes</v>
      </c>
    </row>
    <row r="2989" spans="1:12" x14ac:dyDescent="0.25">
      <c r="A2989" s="1">
        <v>42224</v>
      </c>
      <c r="B2989" s="2">
        <f t="shared" si="142"/>
        <v>2015</v>
      </c>
      <c r="C2989" s="2">
        <f t="shared" si="140"/>
        <v>8</v>
      </c>
      <c r="D2989" t="s">
        <v>1371</v>
      </c>
      <c r="E2989" t="s">
        <v>27</v>
      </c>
      <c r="F2989" t="s">
        <v>11</v>
      </c>
      <c r="G2989" t="s">
        <v>20</v>
      </c>
      <c r="H2989" t="s">
        <v>559</v>
      </c>
      <c r="I2989">
        <v>6.61</v>
      </c>
      <c r="J2989">
        <v>2</v>
      </c>
      <c r="K2989">
        <v>2.23</v>
      </c>
      <c r="L2989" t="str">
        <f t="shared" si="141"/>
        <v>Yes</v>
      </c>
    </row>
    <row r="2990" spans="1:12" x14ac:dyDescent="0.25">
      <c r="A2990" s="1">
        <v>42224</v>
      </c>
      <c r="B2990" s="2">
        <f t="shared" si="142"/>
        <v>2015</v>
      </c>
      <c r="C2990" s="2">
        <f t="shared" si="140"/>
        <v>8</v>
      </c>
      <c r="D2990" t="s">
        <v>1371</v>
      </c>
      <c r="E2990" t="s">
        <v>27</v>
      </c>
      <c r="F2990" t="s">
        <v>11</v>
      </c>
      <c r="G2990" t="s">
        <v>20</v>
      </c>
      <c r="H2990" t="s">
        <v>787</v>
      </c>
      <c r="I2990">
        <v>7.28</v>
      </c>
      <c r="J2990">
        <v>2</v>
      </c>
      <c r="K2990">
        <v>2.73</v>
      </c>
      <c r="L2990" t="str">
        <f t="shared" si="141"/>
        <v>Yes</v>
      </c>
    </row>
    <row r="2991" spans="1:12" x14ac:dyDescent="0.25">
      <c r="A2991" s="1">
        <v>42224</v>
      </c>
      <c r="B2991" s="2">
        <f t="shared" si="142"/>
        <v>2015</v>
      </c>
      <c r="C2991" s="2">
        <f t="shared" si="140"/>
        <v>8</v>
      </c>
      <c r="D2991" t="s">
        <v>1371</v>
      </c>
      <c r="E2991" t="s">
        <v>27</v>
      </c>
      <c r="F2991" t="s">
        <v>34</v>
      </c>
      <c r="G2991" t="s">
        <v>35</v>
      </c>
      <c r="H2991" t="s">
        <v>2182</v>
      </c>
      <c r="I2991">
        <v>144.78</v>
      </c>
      <c r="J2991">
        <v>1</v>
      </c>
      <c r="K2991">
        <v>10.86</v>
      </c>
      <c r="L2991" t="str">
        <f t="shared" si="141"/>
        <v>Yes</v>
      </c>
    </row>
    <row r="2992" spans="1:12" x14ac:dyDescent="0.25">
      <c r="A2992" s="1">
        <v>42224</v>
      </c>
      <c r="B2992" s="2">
        <f t="shared" si="142"/>
        <v>2015</v>
      </c>
      <c r="C2992" s="2">
        <f t="shared" si="140"/>
        <v>8</v>
      </c>
      <c r="D2992" t="s">
        <v>2183</v>
      </c>
      <c r="E2992" t="s">
        <v>434</v>
      </c>
      <c r="F2992" t="s">
        <v>11</v>
      </c>
      <c r="G2992" t="s">
        <v>24</v>
      </c>
      <c r="H2992" t="s">
        <v>2184</v>
      </c>
      <c r="I2992">
        <v>39.659999999999997</v>
      </c>
      <c r="J2992">
        <v>2</v>
      </c>
      <c r="K2992">
        <v>11.9</v>
      </c>
      <c r="L2992" t="str">
        <f t="shared" si="141"/>
        <v>Yes</v>
      </c>
    </row>
    <row r="2993" spans="1:12" x14ac:dyDescent="0.25">
      <c r="A2993" s="1">
        <v>42224</v>
      </c>
      <c r="B2993" s="2">
        <f t="shared" si="142"/>
        <v>2015</v>
      </c>
      <c r="C2993" s="2">
        <f t="shared" si="140"/>
        <v>8</v>
      </c>
      <c r="D2993" t="s">
        <v>2183</v>
      </c>
      <c r="E2993" t="s">
        <v>434</v>
      </c>
      <c r="F2993" t="s">
        <v>11</v>
      </c>
      <c r="G2993" t="s">
        <v>92</v>
      </c>
      <c r="H2993" t="s">
        <v>1681</v>
      </c>
      <c r="I2993">
        <v>113.92</v>
      </c>
      <c r="J2993">
        <v>2</v>
      </c>
      <c r="K2993">
        <v>33.04</v>
      </c>
      <c r="L2993" t="str">
        <f t="shared" si="141"/>
        <v>Yes</v>
      </c>
    </row>
    <row r="2994" spans="1:12" x14ac:dyDescent="0.25">
      <c r="A2994" s="1">
        <v>42224</v>
      </c>
      <c r="B2994" s="2">
        <f t="shared" si="142"/>
        <v>2015</v>
      </c>
      <c r="C2994" s="2">
        <f t="shared" si="140"/>
        <v>8</v>
      </c>
      <c r="D2994" t="s">
        <v>2183</v>
      </c>
      <c r="E2994" t="s">
        <v>434</v>
      </c>
      <c r="F2994" t="s">
        <v>11</v>
      </c>
      <c r="G2994" t="s">
        <v>20</v>
      </c>
      <c r="H2994" t="s">
        <v>1136</v>
      </c>
      <c r="I2994">
        <v>447.86</v>
      </c>
      <c r="J2994">
        <v>7</v>
      </c>
      <c r="K2994">
        <v>210.49</v>
      </c>
      <c r="L2994" t="str">
        <f t="shared" si="141"/>
        <v>Yes</v>
      </c>
    </row>
    <row r="2995" spans="1:12" x14ac:dyDescent="0.25">
      <c r="A2995" s="1">
        <v>42224</v>
      </c>
      <c r="B2995" s="2">
        <f t="shared" si="142"/>
        <v>2015</v>
      </c>
      <c r="C2995" s="2">
        <f t="shared" si="140"/>
        <v>8</v>
      </c>
      <c r="D2995" t="s">
        <v>437</v>
      </c>
      <c r="E2995" t="s">
        <v>149</v>
      </c>
      <c r="F2995" t="s">
        <v>39</v>
      </c>
      <c r="G2995" t="s">
        <v>52</v>
      </c>
      <c r="H2995" t="s">
        <v>198</v>
      </c>
      <c r="I2995">
        <v>79.989999999999995</v>
      </c>
      <c r="J2995">
        <v>1</v>
      </c>
      <c r="K2995">
        <v>28.8</v>
      </c>
      <c r="L2995" t="str">
        <f t="shared" si="141"/>
        <v>Yes</v>
      </c>
    </row>
    <row r="2996" spans="1:12" x14ac:dyDescent="0.25">
      <c r="A2996" s="1">
        <v>42225</v>
      </c>
      <c r="B2996" s="2">
        <f t="shared" si="142"/>
        <v>2015</v>
      </c>
      <c r="C2996" s="2">
        <f t="shared" si="140"/>
        <v>8</v>
      </c>
      <c r="D2996" t="s">
        <v>2230</v>
      </c>
      <c r="E2996" t="s">
        <v>27</v>
      </c>
      <c r="F2996" t="s">
        <v>11</v>
      </c>
      <c r="G2996" t="s">
        <v>12</v>
      </c>
      <c r="H2996" t="s">
        <v>2098</v>
      </c>
      <c r="I2996">
        <v>26.4</v>
      </c>
      <c r="J2996">
        <v>5</v>
      </c>
      <c r="K2996">
        <v>11.88</v>
      </c>
      <c r="L2996" t="str">
        <f t="shared" si="141"/>
        <v>Yes</v>
      </c>
    </row>
    <row r="2997" spans="1:12" x14ac:dyDescent="0.25">
      <c r="A2997" s="1">
        <v>42225</v>
      </c>
      <c r="B2997" s="2">
        <f t="shared" si="142"/>
        <v>2015</v>
      </c>
      <c r="C2997" s="2">
        <f t="shared" si="140"/>
        <v>8</v>
      </c>
      <c r="D2997" t="s">
        <v>2230</v>
      </c>
      <c r="E2997" t="s">
        <v>27</v>
      </c>
      <c r="F2997" t="s">
        <v>11</v>
      </c>
      <c r="G2997" t="s">
        <v>18</v>
      </c>
      <c r="H2997" t="s">
        <v>251</v>
      </c>
      <c r="I2997">
        <v>41.88</v>
      </c>
      <c r="J2997">
        <v>6</v>
      </c>
      <c r="K2997">
        <v>0.84</v>
      </c>
      <c r="L2997" t="str">
        <f t="shared" si="141"/>
        <v>Yes</v>
      </c>
    </row>
    <row r="2998" spans="1:12" x14ac:dyDescent="0.25">
      <c r="A2998" s="1">
        <v>42225</v>
      </c>
      <c r="B2998" s="2">
        <f t="shared" si="142"/>
        <v>2015</v>
      </c>
      <c r="C2998" s="2">
        <f t="shared" si="140"/>
        <v>8</v>
      </c>
      <c r="D2998" t="s">
        <v>659</v>
      </c>
      <c r="E2998" t="s">
        <v>488</v>
      </c>
      <c r="F2998" t="s">
        <v>34</v>
      </c>
      <c r="G2998" t="s">
        <v>47</v>
      </c>
      <c r="H2998" t="s">
        <v>872</v>
      </c>
      <c r="I2998">
        <v>21.36</v>
      </c>
      <c r="J2998">
        <v>8</v>
      </c>
      <c r="K2998">
        <v>8.1199999999999992</v>
      </c>
      <c r="L2998" t="str">
        <f t="shared" si="141"/>
        <v>Yes</v>
      </c>
    </row>
    <row r="2999" spans="1:12" x14ac:dyDescent="0.25">
      <c r="A2999" s="1">
        <v>42226</v>
      </c>
      <c r="B2999" s="2">
        <f t="shared" si="142"/>
        <v>2015</v>
      </c>
      <c r="C2999" s="2">
        <f t="shared" si="140"/>
        <v>8</v>
      </c>
      <c r="D2999" t="s">
        <v>1084</v>
      </c>
      <c r="E2999" t="s">
        <v>27</v>
      </c>
      <c r="F2999" t="s">
        <v>34</v>
      </c>
      <c r="G2999" t="s">
        <v>47</v>
      </c>
      <c r="H2999" t="s">
        <v>1391</v>
      </c>
      <c r="I2999">
        <v>145.9</v>
      </c>
      <c r="J2999">
        <v>5</v>
      </c>
      <c r="K2999">
        <v>62.74</v>
      </c>
      <c r="L2999" t="str">
        <f t="shared" si="141"/>
        <v>Yes</v>
      </c>
    </row>
    <row r="3000" spans="1:12" x14ac:dyDescent="0.25">
      <c r="A3000" s="1">
        <v>42226</v>
      </c>
      <c r="B3000" s="2">
        <f t="shared" si="142"/>
        <v>2015</v>
      </c>
      <c r="C3000" s="2">
        <f t="shared" si="140"/>
        <v>8</v>
      </c>
      <c r="D3000" t="s">
        <v>1719</v>
      </c>
      <c r="E3000" t="s">
        <v>10</v>
      </c>
      <c r="F3000" t="s">
        <v>11</v>
      </c>
      <c r="G3000" t="s">
        <v>24</v>
      </c>
      <c r="H3000" t="s">
        <v>539</v>
      </c>
      <c r="I3000">
        <v>3.44</v>
      </c>
      <c r="J3000">
        <v>2</v>
      </c>
      <c r="K3000">
        <v>0.56000000000000005</v>
      </c>
      <c r="L3000" t="str">
        <f t="shared" si="141"/>
        <v>Yes</v>
      </c>
    </row>
    <row r="3001" spans="1:12" x14ac:dyDescent="0.25">
      <c r="A3001" s="1">
        <v>42226</v>
      </c>
      <c r="B3001" s="2">
        <f t="shared" si="142"/>
        <v>2015</v>
      </c>
      <c r="C3001" s="2">
        <f t="shared" si="140"/>
        <v>8</v>
      </c>
      <c r="D3001" t="s">
        <v>2282</v>
      </c>
      <c r="E3001" t="s">
        <v>10</v>
      </c>
      <c r="F3001" t="s">
        <v>34</v>
      </c>
      <c r="G3001" t="s">
        <v>47</v>
      </c>
      <c r="H3001" t="s">
        <v>570</v>
      </c>
      <c r="I3001">
        <v>72.78</v>
      </c>
      <c r="J3001">
        <v>3</v>
      </c>
      <c r="K3001">
        <v>-70.959999999999994</v>
      </c>
      <c r="L3001" t="str">
        <f t="shared" si="141"/>
        <v>No</v>
      </c>
    </row>
    <row r="3002" spans="1:12" x14ac:dyDescent="0.25">
      <c r="A3002" s="1">
        <v>42227</v>
      </c>
      <c r="B3002" s="2">
        <f t="shared" si="142"/>
        <v>2015</v>
      </c>
      <c r="C3002" s="2">
        <f t="shared" si="140"/>
        <v>8</v>
      </c>
      <c r="D3002" t="s">
        <v>887</v>
      </c>
      <c r="E3002" t="s">
        <v>434</v>
      </c>
      <c r="F3002" t="s">
        <v>11</v>
      </c>
      <c r="G3002" t="s">
        <v>24</v>
      </c>
      <c r="H3002" t="s">
        <v>361</v>
      </c>
      <c r="I3002">
        <v>11.65</v>
      </c>
      <c r="J3002">
        <v>5</v>
      </c>
      <c r="K3002">
        <v>3.38</v>
      </c>
      <c r="L3002" t="str">
        <f t="shared" si="141"/>
        <v>Yes</v>
      </c>
    </row>
    <row r="3003" spans="1:12" x14ac:dyDescent="0.25">
      <c r="A3003" s="1">
        <v>42227</v>
      </c>
      <c r="B3003" s="2">
        <f t="shared" si="142"/>
        <v>2015</v>
      </c>
      <c r="C3003" s="2">
        <f t="shared" si="140"/>
        <v>8</v>
      </c>
      <c r="D3003" t="s">
        <v>2326</v>
      </c>
      <c r="E3003" t="s">
        <v>27</v>
      </c>
      <c r="F3003" t="s">
        <v>11</v>
      </c>
      <c r="G3003" t="s">
        <v>43</v>
      </c>
      <c r="H3003" t="s">
        <v>1247</v>
      </c>
      <c r="I3003">
        <v>5</v>
      </c>
      <c r="J3003">
        <v>1</v>
      </c>
      <c r="K3003">
        <v>2.4</v>
      </c>
      <c r="L3003" t="str">
        <f t="shared" si="141"/>
        <v>Yes</v>
      </c>
    </row>
    <row r="3004" spans="1:12" x14ac:dyDescent="0.25">
      <c r="A3004" s="1">
        <v>42227</v>
      </c>
      <c r="B3004" s="2">
        <f t="shared" si="142"/>
        <v>2015</v>
      </c>
      <c r="C3004" s="2">
        <f t="shared" si="140"/>
        <v>8</v>
      </c>
      <c r="D3004" t="s">
        <v>2326</v>
      </c>
      <c r="E3004" t="s">
        <v>27</v>
      </c>
      <c r="F3004" t="s">
        <v>39</v>
      </c>
      <c r="G3004" t="s">
        <v>52</v>
      </c>
      <c r="H3004" t="s">
        <v>2221</v>
      </c>
      <c r="I3004">
        <v>371.97</v>
      </c>
      <c r="J3004">
        <v>3</v>
      </c>
      <c r="K3004">
        <v>66.95</v>
      </c>
      <c r="L3004" t="str">
        <f t="shared" si="141"/>
        <v>Yes</v>
      </c>
    </row>
    <row r="3005" spans="1:12" x14ac:dyDescent="0.25">
      <c r="A3005" s="1">
        <v>42227</v>
      </c>
      <c r="B3005" s="2">
        <f t="shared" si="142"/>
        <v>2015</v>
      </c>
      <c r="C3005" s="2">
        <f t="shared" si="140"/>
        <v>8</v>
      </c>
      <c r="D3005" t="s">
        <v>193</v>
      </c>
      <c r="E3005" t="s">
        <v>296</v>
      </c>
      <c r="F3005" t="s">
        <v>11</v>
      </c>
      <c r="G3005" t="s">
        <v>43</v>
      </c>
      <c r="H3005" t="s">
        <v>2327</v>
      </c>
      <c r="I3005">
        <v>5.04</v>
      </c>
      <c r="J3005">
        <v>3</v>
      </c>
      <c r="K3005">
        <v>0.2</v>
      </c>
      <c r="L3005" t="str">
        <f t="shared" si="141"/>
        <v>Yes</v>
      </c>
    </row>
    <row r="3006" spans="1:12" x14ac:dyDescent="0.25">
      <c r="A3006" s="1">
        <v>42227</v>
      </c>
      <c r="B3006" s="2">
        <f t="shared" si="142"/>
        <v>2015</v>
      </c>
      <c r="C3006" s="2">
        <f t="shared" si="140"/>
        <v>8</v>
      </c>
      <c r="D3006" t="s">
        <v>193</v>
      </c>
      <c r="E3006" t="s">
        <v>296</v>
      </c>
      <c r="F3006" t="s">
        <v>11</v>
      </c>
      <c r="G3006" t="s">
        <v>12</v>
      </c>
      <c r="H3006" t="s">
        <v>1158</v>
      </c>
      <c r="I3006">
        <v>92.94</v>
      </c>
      <c r="J3006">
        <v>3</v>
      </c>
      <c r="K3006">
        <v>41.82</v>
      </c>
      <c r="L3006" t="str">
        <f t="shared" si="141"/>
        <v>Yes</v>
      </c>
    </row>
    <row r="3007" spans="1:12" x14ac:dyDescent="0.25">
      <c r="A3007" s="1">
        <v>42227</v>
      </c>
      <c r="B3007" s="2">
        <f t="shared" si="142"/>
        <v>2015</v>
      </c>
      <c r="C3007" s="2">
        <f t="shared" si="140"/>
        <v>8</v>
      </c>
      <c r="D3007" t="s">
        <v>193</v>
      </c>
      <c r="E3007" t="s">
        <v>296</v>
      </c>
      <c r="F3007" t="s">
        <v>34</v>
      </c>
      <c r="G3007" t="s">
        <v>47</v>
      </c>
      <c r="H3007" t="s">
        <v>1794</v>
      </c>
      <c r="I3007">
        <v>66.69</v>
      </c>
      <c r="J3007">
        <v>3</v>
      </c>
      <c r="K3007">
        <v>22.01</v>
      </c>
      <c r="L3007" t="str">
        <f t="shared" si="141"/>
        <v>Yes</v>
      </c>
    </row>
    <row r="3008" spans="1:12" x14ac:dyDescent="0.25">
      <c r="A3008" s="1">
        <v>42227</v>
      </c>
      <c r="B3008" s="2">
        <f t="shared" si="142"/>
        <v>2015</v>
      </c>
      <c r="C3008" s="2">
        <f t="shared" si="140"/>
        <v>8</v>
      </c>
      <c r="D3008" t="s">
        <v>193</v>
      </c>
      <c r="E3008" t="s">
        <v>296</v>
      </c>
      <c r="F3008" t="s">
        <v>11</v>
      </c>
      <c r="G3008" t="s">
        <v>20</v>
      </c>
      <c r="H3008" t="s">
        <v>2218</v>
      </c>
      <c r="I3008">
        <v>91.68</v>
      </c>
      <c r="J3008">
        <v>5</v>
      </c>
      <c r="K3008">
        <v>28.65</v>
      </c>
      <c r="L3008" t="str">
        <f t="shared" si="141"/>
        <v>Yes</v>
      </c>
    </row>
    <row r="3009" spans="1:12" x14ac:dyDescent="0.25">
      <c r="A3009" s="1">
        <v>42227</v>
      </c>
      <c r="B3009" s="2">
        <f t="shared" si="142"/>
        <v>2015</v>
      </c>
      <c r="C3009" s="2">
        <f t="shared" si="140"/>
        <v>8</v>
      </c>
      <c r="D3009" t="s">
        <v>1534</v>
      </c>
      <c r="E3009" t="s">
        <v>149</v>
      </c>
      <c r="F3009" t="s">
        <v>11</v>
      </c>
      <c r="G3009" t="s">
        <v>20</v>
      </c>
      <c r="H3009" t="s">
        <v>118</v>
      </c>
      <c r="I3009">
        <v>52.27</v>
      </c>
      <c r="J3009">
        <v>11</v>
      </c>
      <c r="K3009">
        <v>17.64</v>
      </c>
      <c r="L3009" t="str">
        <f t="shared" si="141"/>
        <v>Yes</v>
      </c>
    </row>
    <row r="3010" spans="1:12" x14ac:dyDescent="0.25">
      <c r="A3010" s="1">
        <v>42227</v>
      </c>
      <c r="B3010" s="2">
        <f t="shared" si="142"/>
        <v>2015</v>
      </c>
      <c r="C3010" s="2">
        <f t="shared" ref="C3010:C3073" si="143">MONTH(A3010)</f>
        <v>8</v>
      </c>
      <c r="D3010" t="s">
        <v>1534</v>
      </c>
      <c r="E3010" t="s">
        <v>149</v>
      </c>
      <c r="F3010" t="s">
        <v>11</v>
      </c>
      <c r="G3010" t="s">
        <v>12</v>
      </c>
      <c r="H3010" t="s">
        <v>1105</v>
      </c>
      <c r="I3010">
        <v>17.940000000000001</v>
      </c>
      <c r="J3010">
        <v>3</v>
      </c>
      <c r="K3010">
        <v>8.07</v>
      </c>
      <c r="L3010" t="str">
        <f t="shared" ref="L3010:L3073" si="144">IF(K3010=0,"Break-Even",IF(K3010&gt;0,"Yes","No"))</f>
        <v>Yes</v>
      </c>
    </row>
    <row r="3011" spans="1:12" x14ac:dyDescent="0.25">
      <c r="A3011" s="1">
        <v>42227</v>
      </c>
      <c r="B3011" s="2">
        <f t="shared" si="142"/>
        <v>2015</v>
      </c>
      <c r="C3011" s="2">
        <f t="shared" si="143"/>
        <v>8</v>
      </c>
      <c r="D3011" t="s">
        <v>824</v>
      </c>
      <c r="E3011" t="s">
        <v>10</v>
      </c>
      <c r="F3011" t="s">
        <v>11</v>
      </c>
      <c r="G3011" t="s">
        <v>20</v>
      </c>
      <c r="H3011" t="s">
        <v>184</v>
      </c>
      <c r="I3011">
        <v>10.48</v>
      </c>
      <c r="J3011">
        <v>6</v>
      </c>
      <c r="K3011">
        <v>-17.29</v>
      </c>
      <c r="L3011" t="str">
        <f t="shared" si="144"/>
        <v>No</v>
      </c>
    </row>
    <row r="3012" spans="1:12" x14ac:dyDescent="0.25">
      <c r="A3012" s="1">
        <v>42227</v>
      </c>
      <c r="B3012" s="2">
        <f t="shared" si="142"/>
        <v>2015</v>
      </c>
      <c r="C3012" s="2">
        <f t="shared" si="143"/>
        <v>8</v>
      </c>
      <c r="D3012" t="s">
        <v>2126</v>
      </c>
      <c r="E3012" t="s">
        <v>27</v>
      </c>
      <c r="F3012" t="s">
        <v>39</v>
      </c>
      <c r="G3012" t="s">
        <v>52</v>
      </c>
      <c r="H3012" t="s">
        <v>2268</v>
      </c>
      <c r="I3012">
        <v>119.9</v>
      </c>
      <c r="J3012">
        <v>2</v>
      </c>
      <c r="K3012">
        <v>43.16</v>
      </c>
      <c r="L3012" t="str">
        <f t="shared" si="144"/>
        <v>Yes</v>
      </c>
    </row>
    <row r="3013" spans="1:12" x14ac:dyDescent="0.25">
      <c r="A3013" s="1">
        <v>42227</v>
      </c>
      <c r="B3013" s="2">
        <f t="shared" si="142"/>
        <v>2015</v>
      </c>
      <c r="C3013" s="2">
        <f t="shared" si="143"/>
        <v>8</v>
      </c>
      <c r="D3013" t="s">
        <v>2137</v>
      </c>
      <c r="E3013" t="s">
        <v>55</v>
      </c>
      <c r="F3013" t="s">
        <v>11</v>
      </c>
      <c r="G3013" t="s">
        <v>92</v>
      </c>
      <c r="H3013" t="s">
        <v>2059</v>
      </c>
      <c r="I3013">
        <v>44.43</v>
      </c>
      <c r="J3013">
        <v>3</v>
      </c>
      <c r="K3013">
        <v>18.66</v>
      </c>
      <c r="L3013" t="str">
        <f t="shared" si="144"/>
        <v>Yes</v>
      </c>
    </row>
    <row r="3014" spans="1:12" x14ac:dyDescent="0.25">
      <c r="A3014" s="1">
        <v>42227</v>
      </c>
      <c r="B3014" s="2">
        <f t="shared" si="142"/>
        <v>2015</v>
      </c>
      <c r="C3014" s="2">
        <f t="shared" si="143"/>
        <v>8</v>
      </c>
      <c r="D3014" t="s">
        <v>2137</v>
      </c>
      <c r="E3014" t="s">
        <v>55</v>
      </c>
      <c r="F3014" t="s">
        <v>39</v>
      </c>
      <c r="G3014" t="s">
        <v>40</v>
      </c>
      <c r="H3014" t="s">
        <v>163</v>
      </c>
      <c r="I3014">
        <v>226.2</v>
      </c>
      <c r="J3014">
        <v>5</v>
      </c>
      <c r="K3014">
        <v>58.81</v>
      </c>
      <c r="L3014" t="str">
        <f t="shared" si="144"/>
        <v>Yes</v>
      </c>
    </row>
    <row r="3015" spans="1:12" x14ac:dyDescent="0.25">
      <c r="A3015" s="1">
        <v>42227</v>
      </c>
      <c r="B3015" s="2">
        <f t="shared" si="142"/>
        <v>2015</v>
      </c>
      <c r="C3015" s="2">
        <f t="shared" si="143"/>
        <v>8</v>
      </c>
      <c r="D3015" t="s">
        <v>2137</v>
      </c>
      <c r="E3015" t="s">
        <v>55</v>
      </c>
      <c r="F3015" t="s">
        <v>34</v>
      </c>
      <c r="G3015" t="s">
        <v>47</v>
      </c>
      <c r="H3015" t="s">
        <v>678</v>
      </c>
      <c r="I3015">
        <v>186.54</v>
      </c>
      <c r="J3015">
        <v>3</v>
      </c>
      <c r="K3015">
        <v>41.04</v>
      </c>
      <c r="L3015" t="str">
        <f t="shared" si="144"/>
        <v>Yes</v>
      </c>
    </row>
    <row r="3016" spans="1:12" x14ac:dyDescent="0.25">
      <c r="A3016" s="1">
        <v>42227</v>
      </c>
      <c r="B3016" s="2">
        <f t="shared" si="142"/>
        <v>2015</v>
      </c>
      <c r="C3016" s="2">
        <f t="shared" si="143"/>
        <v>8</v>
      </c>
      <c r="D3016" t="s">
        <v>2137</v>
      </c>
      <c r="E3016" t="s">
        <v>55</v>
      </c>
      <c r="F3016" t="s">
        <v>11</v>
      </c>
      <c r="G3016" t="s">
        <v>24</v>
      </c>
      <c r="H3016" t="s">
        <v>1253</v>
      </c>
      <c r="I3016">
        <v>265.86</v>
      </c>
      <c r="J3016">
        <v>7</v>
      </c>
      <c r="K3016">
        <v>79.760000000000005</v>
      </c>
      <c r="L3016" t="str">
        <f t="shared" si="144"/>
        <v>Yes</v>
      </c>
    </row>
    <row r="3017" spans="1:12" x14ac:dyDescent="0.25">
      <c r="A3017" s="1">
        <v>42227</v>
      </c>
      <c r="B3017" s="2">
        <f t="shared" si="142"/>
        <v>2015</v>
      </c>
      <c r="C3017" s="2">
        <f t="shared" si="143"/>
        <v>8</v>
      </c>
      <c r="D3017" t="s">
        <v>2137</v>
      </c>
      <c r="E3017" t="s">
        <v>55</v>
      </c>
      <c r="F3017" t="s">
        <v>11</v>
      </c>
      <c r="G3017" t="s">
        <v>24</v>
      </c>
      <c r="H3017" t="s">
        <v>527</v>
      </c>
      <c r="I3017">
        <v>27.9</v>
      </c>
      <c r="J3017">
        <v>5</v>
      </c>
      <c r="K3017">
        <v>6.98</v>
      </c>
      <c r="L3017" t="str">
        <f t="shared" si="144"/>
        <v>Yes</v>
      </c>
    </row>
    <row r="3018" spans="1:12" x14ac:dyDescent="0.25">
      <c r="A3018" s="1">
        <v>42227</v>
      </c>
      <c r="B3018" s="2">
        <f t="shared" si="142"/>
        <v>2015</v>
      </c>
      <c r="C3018" s="2">
        <f t="shared" si="143"/>
        <v>8</v>
      </c>
      <c r="D3018" t="s">
        <v>437</v>
      </c>
      <c r="E3018" t="s">
        <v>395</v>
      </c>
      <c r="F3018" t="s">
        <v>39</v>
      </c>
      <c r="G3018" t="s">
        <v>40</v>
      </c>
      <c r="H3018" t="s">
        <v>930</v>
      </c>
      <c r="I3018">
        <v>263.95999999999998</v>
      </c>
      <c r="J3018">
        <v>4</v>
      </c>
      <c r="K3018">
        <v>76.55</v>
      </c>
      <c r="L3018" t="str">
        <f t="shared" si="144"/>
        <v>Yes</v>
      </c>
    </row>
    <row r="3019" spans="1:12" x14ac:dyDescent="0.25">
      <c r="A3019" s="1">
        <v>42227</v>
      </c>
      <c r="B3019" s="2">
        <f t="shared" si="142"/>
        <v>2015</v>
      </c>
      <c r="C3019" s="2">
        <f t="shared" si="143"/>
        <v>8</v>
      </c>
      <c r="D3019" t="s">
        <v>1394</v>
      </c>
      <c r="E3019" t="s">
        <v>149</v>
      </c>
      <c r="F3019" t="s">
        <v>11</v>
      </c>
      <c r="G3019" t="s">
        <v>18</v>
      </c>
      <c r="H3019" t="s">
        <v>1656</v>
      </c>
      <c r="I3019">
        <v>67.150000000000006</v>
      </c>
      <c r="J3019">
        <v>5</v>
      </c>
      <c r="K3019">
        <v>16.79</v>
      </c>
      <c r="L3019" t="str">
        <f t="shared" si="144"/>
        <v>Yes</v>
      </c>
    </row>
    <row r="3020" spans="1:12" x14ac:dyDescent="0.25">
      <c r="A3020" s="1">
        <v>42227</v>
      </c>
      <c r="B3020" s="2">
        <f t="shared" ref="B3020:B3083" si="145">YEAR(A3020)</f>
        <v>2015</v>
      </c>
      <c r="C3020" s="2">
        <f t="shared" si="143"/>
        <v>8</v>
      </c>
      <c r="D3020" t="s">
        <v>1394</v>
      </c>
      <c r="E3020" t="s">
        <v>149</v>
      </c>
      <c r="F3020" t="s">
        <v>39</v>
      </c>
      <c r="G3020" t="s">
        <v>40</v>
      </c>
      <c r="H3020" t="s">
        <v>2143</v>
      </c>
      <c r="I3020">
        <v>549.98</v>
      </c>
      <c r="J3020">
        <v>2</v>
      </c>
      <c r="K3020">
        <v>142.99</v>
      </c>
      <c r="L3020" t="str">
        <f t="shared" si="144"/>
        <v>Yes</v>
      </c>
    </row>
    <row r="3021" spans="1:12" x14ac:dyDescent="0.25">
      <c r="A3021" s="1">
        <v>42227</v>
      </c>
      <c r="B3021" s="2">
        <f t="shared" si="145"/>
        <v>2015</v>
      </c>
      <c r="C3021" s="2">
        <f t="shared" si="143"/>
        <v>8</v>
      </c>
      <c r="D3021" t="s">
        <v>1394</v>
      </c>
      <c r="E3021" t="s">
        <v>149</v>
      </c>
      <c r="F3021" t="s">
        <v>34</v>
      </c>
      <c r="G3021" t="s">
        <v>47</v>
      </c>
      <c r="H3021" t="s">
        <v>2214</v>
      </c>
      <c r="I3021">
        <v>11.82</v>
      </c>
      <c r="J3021">
        <v>3</v>
      </c>
      <c r="K3021">
        <v>4.7300000000000004</v>
      </c>
      <c r="L3021" t="str">
        <f t="shared" si="144"/>
        <v>Yes</v>
      </c>
    </row>
    <row r="3022" spans="1:12" x14ac:dyDescent="0.25">
      <c r="A3022" s="1">
        <v>42227</v>
      </c>
      <c r="B3022" s="2">
        <f t="shared" si="145"/>
        <v>2015</v>
      </c>
      <c r="C3022" s="2">
        <f t="shared" si="143"/>
        <v>8</v>
      </c>
      <c r="D3022" t="s">
        <v>1394</v>
      </c>
      <c r="E3022" t="s">
        <v>149</v>
      </c>
      <c r="F3022" t="s">
        <v>39</v>
      </c>
      <c r="G3022" t="s">
        <v>302</v>
      </c>
      <c r="H3022" t="s">
        <v>2328</v>
      </c>
      <c r="I3022">
        <v>4643.8</v>
      </c>
      <c r="J3022">
        <v>4</v>
      </c>
      <c r="K3022">
        <v>2229.02</v>
      </c>
      <c r="L3022" t="str">
        <f t="shared" si="144"/>
        <v>Yes</v>
      </c>
    </row>
    <row r="3023" spans="1:12" x14ac:dyDescent="0.25">
      <c r="A3023" s="1">
        <v>42227</v>
      </c>
      <c r="B3023" s="2">
        <f t="shared" si="145"/>
        <v>2015</v>
      </c>
      <c r="C3023" s="2">
        <f t="shared" si="143"/>
        <v>8</v>
      </c>
      <c r="D3023" t="s">
        <v>1394</v>
      </c>
      <c r="E3023" t="s">
        <v>149</v>
      </c>
      <c r="F3023" t="s">
        <v>34</v>
      </c>
      <c r="G3023" t="s">
        <v>35</v>
      </c>
      <c r="H3023" t="s">
        <v>1731</v>
      </c>
      <c r="I3023">
        <v>577.76</v>
      </c>
      <c r="J3023">
        <v>2</v>
      </c>
      <c r="K3023">
        <v>115.55</v>
      </c>
      <c r="L3023" t="str">
        <f t="shared" si="144"/>
        <v>Yes</v>
      </c>
    </row>
    <row r="3024" spans="1:12" x14ac:dyDescent="0.25">
      <c r="A3024" s="1">
        <v>42227</v>
      </c>
      <c r="B3024" s="2">
        <f t="shared" si="145"/>
        <v>2015</v>
      </c>
      <c r="C3024" s="2">
        <f t="shared" si="143"/>
        <v>8</v>
      </c>
      <c r="D3024" t="s">
        <v>873</v>
      </c>
      <c r="E3024" t="s">
        <v>245</v>
      </c>
      <c r="F3024" t="s">
        <v>11</v>
      </c>
      <c r="G3024" t="s">
        <v>43</v>
      </c>
      <c r="H3024" t="s">
        <v>827</v>
      </c>
      <c r="I3024">
        <v>31.5</v>
      </c>
      <c r="J3024">
        <v>11</v>
      </c>
      <c r="K3024">
        <v>11.81</v>
      </c>
      <c r="L3024" t="str">
        <f t="shared" si="144"/>
        <v>Yes</v>
      </c>
    </row>
    <row r="3025" spans="1:12" x14ac:dyDescent="0.25">
      <c r="A3025" s="1">
        <v>42227</v>
      </c>
      <c r="B3025" s="2">
        <f t="shared" si="145"/>
        <v>2015</v>
      </c>
      <c r="C3025" s="2">
        <f t="shared" si="143"/>
        <v>8</v>
      </c>
      <c r="D3025" t="s">
        <v>873</v>
      </c>
      <c r="E3025" t="s">
        <v>245</v>
      </c>
      <c r="F3025" t="s">
        <v>11</v>
      </c>
      <c r="G3025" t="s">
        <v>16</v>
      </c>
      <c r="H3025" t="s">
        <v>1402</v>
      </c>
      <c r="I3025">
        <v>5.04</v>
      </c>
      <c r="J3025">
        <v>1</v>
      </c>
      <c r="K3025">
        <v>1.64</v>
      </c>
      <c r="L3025" t="str">
        <f t="shared" si="144"/>
        <v>Yes</v>
      </c>
    </row>
    <row r="3026" spans="1:12" x14ac:dyDescent="0.25">
      <c r="A3026" s="1">
        <v>42227</v>
      </c>
      <c r="B3026" s="2">
        <f t="shared" si="145"/>
        <v>2015</v>
      </c>
      <c r="C3026" s="2">
        <f t="shared" si="143"/>
        <v>8</v>
      </c>
      <c r="D3026" t="s">
        <v>873</v>
      </c>
      <c r="E3026" t="s">
        <v>245</v>
      </c>
      <c r="F3026" t="s">
        <v>11</v>
      </c>
      <c r="G3026" t="s">
        <v>20</v>
      </c>
      <c r="H3026" t="s">
        <v>1770</v>
      </c>
      <c r="I3026">
        <v>39.880000000000003</v>
      </c>
      <c r="J3026">
        <v>7</v>
      </c>
      <c r="K3026">
        <v>-29.24</v>
      </c>
      <c r="L3026" t="str">
        <f t="shared" si="144"/>
        <v>No</v>
      </c>
    </row>
    <row r="3027" spans="1:12" x14ac:dyDescent="0.25">
      <c r="A3027" s="1">
        <v>42227</v>
      </c>
      <c r="B3027" s="2">
        <f t="shared" si="145"/>
        <v>2015</v>
      </c>
      <c r="C3027" s="2">
        <f t="shared" si="143"/>
        <v>8</v>
      </c>
      <c r="D3027" t="s">
        <v>873</v>
      </c>
      <c r="E3027" t="s">
        <v>245</v>
      </c>
      <c r="F3027" t="s">
        <v>34</v>
      </c>
      <c r="G3027" t="s">
        <v>47</v>
      </c>
      <c r="H3027" t="s">
        <v>281</v>
      </c>
      <c r="I3027">
        <v>4.71</v>
      </c>
      <c r="J3027">
        <v>1</v>
      </c>
      <c r="K3027">
        <v>1.41</v>
      </c>
      <c r="L3027" t="str">
        <f t="shared" si="144"/>
        <v>Yes</v>
      </c>
    </row>
    <row r="3028" spans="1:12" x14ac:dyDescent="0.25">
      <c r="A3028" s="1">
        <v>42227</v>
      </c>
      <c r="B3028" s="2">
        <f t="shared" si="145"/>
        <v>2015</v>
      </c>
      <c r="C3028" s="2">
        <f t="shared" si="143"/>
        <v>8</v>
      </c>
      <c r="D3028" t="s">
        <v>334</v>
      </c>
      <c r="E3028" t="s">
        <v>2322</v>
      </c>
      <c r="F3028" t="s">
        <v>34</v>
      </c>
      <c r="G3028" t="s">
        <v>74</v>
      </c>
      <c r="H3028" t="s">
        <v>2247</v>
      </c>
      <c r="I3028">
        <v>4404.8999999999996</v>
      </c>
      <c r="J3028">
        <v>5</v>
      </c>
      <c r="K3028">
        <v>1013.13</v>
      </c>
      <c r="L3028" t="str">
        <f t="shared" si="144"/>
        <v>Yes</v>
      </c>
    </row>
    <row r="3029" spans="1:12" x14ac:dyDescent="0.25">
      <c r="A3029" s="1">
        <v>42228</v>
      </c>
      <c r="B3029" s="2">
        <f t="shared" si="145"/>
        <v>2015</v>
      </c>
      <c r="C3029" s="2">
        <f t="shared" si="143"/>
        <v>8</v>
      </c>
      <c r="D3029" t="s">
        <v>2385</v>
      </c>
      <c r="E3029" t="s">
        <v>10</v>
      </c>
      <c r="F3029" t="s">
        <v>11</v>
      </c>
      <c r="G3029" t="s">
        <v>12</v>
      </c>
      <c r="H3029" t="s">
        <v>491</v>
      </c>
      <c r="I3029">
        <v>360.71</v>
      </c>
      <c r="J3029">
        <v>11</v>
      </c>
      <c r="K3029">
        <v>130.76</v>
      </c>
      <c r="L3029" t="str">
        <f t="shared" si="144"/>
        <v>Yes</v>
      </c>
    </row>
    <row r="3030" spans="1:12" x14ac:dyDescent="0.25">
      <c r="A3030" s="1">
        <v>42228</v>
      </c>
      <c r="B3030" s="2">
        <f t="shared" si="145"/>
        <v>2015</v>
      </c>
      <c r="C3030" s="2">
        <f t="shared" si="143"/>
        <v>8</v>
      </c>
      <c r="D3030" t="s">
        <v>2385</v>
      </c>
      <c r="E3030" t="s">
        <v>10</v>
      </c>
      <c r="F3030" t="s">
        <v>39</v>
      </c>
      <c r="G3030" t="s">
        <v>40</v>
      </c>
      <c r="H3030" t="s">
        <v>648</v>
      </c>
      <c r="I3030">
        <v>1718.4</v>
      </c>
      <c r="J3030">
        <v>6</v>
      </c>
      <c r="K3030">
        <v>150.36000000000001</v>
      </c>
      <c r="L3030" t="str">
        <f t="shared" si="144"/>
        <v>Yes</v>
      </c>
    </row>
    <row r="3031" spans="1:12" x14ac:dyDescent="0.25">
      <c r="A3031" s="1">
        <v>42228</v>
      </c>
      <c r="B3031" s="2">
        <f t="shared" si="145"/>
        <v>2015</v>
      </c>
      <c r="C3031" s="2">
        <f t="shared" si="143"/>
        <v>8</v>
      </c>
      <c r="D3031" t="s">
        <v>2280</v>
      </c>
      <c r="E3031" t="s">
        <v>10</v>
      </c>
      <c r="F3031" t="s">
        <v>39</v>
      </c>
      <c r="G3031" t="s">
        <v>40</v>
      </c>
      <c r="H3031" t="s">
        <v>1659</v>
      </c>
      <c r="I3031">
        <v>119.96</v>
      </c>
      <c r="J3031">
        <v>5</v>
      </c>
      <c r="K3031">
        <v>12</v>
      </c>
      <c r="L3031" t="str">
        <f t="shared" si="144"/>
        <v>Yes</v>
      </c>
    </row>
    <row r="3032" spans="1:12" x14ac:dyDescent="0.25">
      <c r="A3032" s="1">
        <v>42228</v>
      </c>
      <c r="B3032" s="2">
        <f t="shared" si="145"/>
        <v>2015</v>
      </c>
      <c r="C3032" s="2">
        <f t="shared" si="143"/>
        <v>8</v>
      </c>
      <c r="D3032" t="s">
        <v>1891</v>
      </c>
      <c r="E3032" t="s">
        <v>27</v>
      </c>
      <c r="F3032" t="s">
        <v>11</v>
      </c>
      <c r="G3032" t="s">
        <v>18</v>
      </c>
      <c r="H3032" t="s">
        <v>1594</v>
      </c>
      <c r="I3032">
        <v>221.96</v>
      </c>
      <c r="J3032">
        <v>2</v>
      </c>
      <c r="K3032">
        <v>4.4400000000000004</v>
      </c>
      <c r="L3032" t="str">
        <f t="shared" si="144"/>
        <v>Yes</v>
      </c>
    </row>
    <row r="3033" spans="1:12" x14ac:dyDescent="0.25">
      <c r="A3033" s="1">
        <v>42228</v>
      </c>
      <c r="B3033" s="2">
        <f t="shared" si="145"/>
        <v>2015</v>
      </c>
      <c r="C3033" s="2">
        <f t="shared" si="143"/>
        <v>8</v>
      </c>
      <c r="D3033" t="s">
        <v>1891</v>
      </c>
      <c r="E3033" t="s">
        <v>27</v>
      </c>
      <c r="F3033" t="s">
        <v>39</v>
      </c>
      <c r="G3033" t="s">
        <v>52</v>
      </c>
      <c r="H3033" t="s">
        <v>1293</v>
      </c>
      <c r="I3033">
        <v>236</v>
      </c>
      <c r="J3033">
        <v>4</v>
      </c>
      <c r="K3033">
        <v>40.119999999999997</v>
      </c>
      <c r="L3033" t="str">
        <f t="shared" si="144"/>
        <v>Yes</v>
      </c>
    </row>
    <row r="3034" spans="1:12" x14ac:dyDescent="0.25">
      <c r="A3034" s="1">
        <v>42228</v>
      </c>
      <c r="B3034" s="2">
        <f t="shared" si="145"/>
        <v>2015</v>
      </c>
      <c r="C3034" s="2">
        <f t="shared" si="143"/>
        <v>8</v>
      </c>
      <c r="D3034" t="s">
        <v>1343</v>
      </c>
      <c r="E3034" t="s">
        <v>278</v>
      </c>
      <c r="F3034" t="s">
        <v>11</v>
      </c>
      <c r="G3034" t="s">
        <v>12</v>
      </c>
      <c r="H3034" t="s">
        <v>1403</v>
      </c>
      <c r="I3034">
        <v>15.7</v>
      </c>
      <c r="J3034">
        <v>3</v>
      </c>
      <c r="K3034">
        <v>5.0999999999999996</v>
      </c>
      <c r="L3034" t="str">
        <f t="shared" si="144"/>
        <v>Yes</v>
      </c>
    </row>
    <row r="3035" spans="1:12" x14ac:dyDescent="0.25">
      <c r="A3035" s="1">
        <v>42229</v>
      </c>
      <c r="B3035" s="2">
        <f t="shared" si="145"/>
        <v>2015</v>
      </c>
      <c r="C3035" s="2">
        <f t="shared" si="143"/>
        <v>8</v>
      </c>
      <c r="D3035" t="s">
        <v>1289</v>
      </c>
      <c r="E3035" t="s">
        <v>27</v>
      </c>
      <c r="F3035" t="s">
        <v>11</v>
      </c>
      <c r="G3035" t="s">
        <v>24</v>
      </c>
      <c r="H3035" t="s">
        <v>1603</v>
      </c>
      <c r="I3035">
        <v>50.8</v>
      </c>
      <c r="J3035">
        <v>5</v>
      </c>
      <c r="K3035">
        <v>13.21</v>
      </c>
      <c r="L3035" t="str">
        <f t="shared" si="144"/>
        <v>Yes</v>
      </c>
    </row>
    <row r="3036" spans="1:12" x14ac:dyDescent="0.25">
      <c r="A3036" s="1">
        <v>42229</v>
      </c>
      <c r="B3036" s="2">
        <f t="shared" si="145"/>
        <v>2015</v>
      </c>
      <c r="C3036" s="2">
        <f t="shared" si="143"/>
        <v>8</v>
      </c>
      <c r="D3036" t="s">
        <v>1840</v>
      </c>
      <c r="E3036" t="s">
        <v>30</v>
      </c>
      <c r="F3036" t="s">
        <v>11</v>
      </c>
      <c r="G3036" t="s">
        <v>20</v>
      </c>
      <c r="H3036" t="s">
        <v>67</v>
      </c>
      <c r="I3036">
        <v>5.64</v>
      </c>
      <c r="J3036">
        <v>3</v>
      </c>
      <c r="K3036">
        <v>2.71</v>
      </c>
      <c r="L3036" t="str">
        <f t="shared" si="144"/>
        <v>Yes</v>
      </c>
    </row>
    <row r="3037" spans="1:12" x14ac:dyDescent="0.25">
      <c r="A3037" s="1">
        <v>42229</v>
      </c>
      <c r="B3037" s="2">
        <f t="shared" si="145"/>
        <v>2015</v>
      </c>
      <c r="C3037" s="2">
        <f t="shared" si="143"/>
        <v>8</v>
      </c>
      <c r="D3037" t="s">
        <v>1781</v>
      </c>
      <c r="E3037" t="s">
        <v>129</v>
      </c>
      <c r="F3037" t="s">
        <v>11</v>
      </c>
      <c r="G3037" t="s">
        <v>20</v>
      </c>
      <c r="H3037" t="s">
        <v>423</v>
      </c>
      <c r="I3037">
        <v>11.36</v>
      </c>
      <c r="J3037">
        <v>4</v>
      </c>
      <c r="K3037">
        <v>5.57</v>
      </c>
      <c r="L3037" t="str">
        <f t="shared" si="144"/>
        <v>Yes</v>
      </c>
    </row>
    <row r="3038" spans="1:12" x14ac:dyDescent="0.25">
      <c r="A3038" s="1">
        <v>42229</v>
      </c>
      <c r="B3038" s="2">
        <f t="shared" si="145"/>
        <v>2015</v>
      </c>
      <c r="C3038" s="2">
        <f t="shared" si="143"/>
        <v>8</v>
      </c>
      <c r="D3038" t="s">
        <v>143</v>
      </c>
      <c r="E3038" t="s">
        <v>23</v>
      </c>
      <c r="F3038" t="s">
        <v>11</v>
      </c>
      <c r="G3038" t="s">
        <v>18</v>
      </c>
      <c r="H3038" t="s">
        <v>1449</v>
      </c>
      <c r="I3038">
        <v>422.86</v>
      </c>
      <c r="J3038">
        <v>3</v>
      </c>
      <c r="K3038">
        <v>15.86</v>
      </c>
      <c r="L3038" t="str">
        <f t="shared" si="144"/>
        <v>Yes</v>
      </c>
    </row>
    <row r="3039" spans="1:12" x14ac:dyDescent="0.25">
      <c r="A3039" s="1">
        <v>42229</v>
      </c>
      <c r="B3039" s="2">
        <f t="shared" si="145"/>
        <v>2015</v>
      </c>
      <c r="C3039" s="2">
        <f t="shared" si="143"/>
        <v>8</v>
      </c>
      <c r="D3039" t="s">
        <v>1273</v>
      </c>
      <c r="E3039" t="s">
        <v>27</v>
      </c>
      <c r="F3039" t="s">
        <v>34</v>
      </c>
      <c r="G3039" t="s">
        <v>47</v>
      </c>
      <c r="H3039" t="s">
        <v>124</v>
      </c>
      <c r="I3039">
        <v>31.56</v>
      </c>
      <c r="J3039">
        <v>3</v>
      </c>
      <c r="K3039">
        <v>10.41</v>
      </c>
      <c r="L3039" t="str">
        <f t="shared" si="144"/>
        <v>Yes</v>
      </c>
    </row>
    <row r="3040" spans="1:12" x14ac:dyDescent="0.25">
      <c r="A3040" s="1">
        <v>42229</v>
      </c>
      <c r="B3040" s="2">
        <f t="shared" si="145"/>
        <v>2015</v>
      </c>
      <c r="C3040" s="2">
        <f t="shared" si="143"/>
        <v>8</v>
      </c>
      <c r="D3040" t="s">
        <v>875</v>
      </c>
      <c r="E3040" t="s">
        <v>245</v>
      </c>
      <c r="F3040" t="s">
        <v>11</v>
      </c>
      <c r="G3040" t="s">
        <v>24</v>
      </c>
      <c r="H3040" t="s">
        <v>2189</v>
      </c>
      <c r="I3040">
        <v>64.680000000000007</v>
      </c>
      <c r="J3040">
        <v>7</v>
      </c>
      <c r="K3040">
        <v>8.09</v>
      </c>
      <c r="L3040" t="str">
        <f t="shared" si="144"/>
        <v>Yes</v>
      </c>
    </row>
    <row r="3041" spans="1:12" x14ac:dyDescent="0.25">
      <c r="A3041" s="1">
        <v>42231</v>
      </c>
      <c r="B3041" s="2">
        <f t="shared" si="145"/>
        <v>2015</v>
      </c>
      <c r="C3041" s="2">
        <f t="shared" si="143"/>
        <v>8</v>
      </c>
      <c r="D3041" t="s">
        <v>2190</v>
      </c>
      <c r="E3041" t="s">
        <v>27</v>
      </c>
      <c r="F3041" t="s">
        <v>11</v>
      </c>
      <c r="G3041" t="s">
        <v>18</v>
      </c>
      <c r="H3041" t="s">
        <v>1410</v>
      </c>
      <c r="I3041">
        <v>323.10000000000002</v>
      </c>
      <c r="J3041">
        <v>2</v>
      </c>
      <c r="K3041">
        <v>61.39</v>
      </c>
      <c r="L3041" t="str">
        <f t="shared" si="144"/>
        <v>Yes</v>
      </c>
    </row>
    <row r="3042" spans="1:12" x14ac:dyDescent="0.25">
      <c r="A3042" s="1">
        <v>42231</v>
      </c>
      <c r="B3042" s="2">
        <f t="shared" si="145"/>
        <v>2015</v>
      </c>
      <c r="C3042" s="2">
        <f t="shared" si="143"/>
        <v>8</v>
      </c>
      <c r="D3042" t="s">
        <v>771</v>
      </c>
      <c r="E3042" t="s">
        <v>27</v>
      </c>
      <c r="F3042" t="s">
        <v>34</v>
      </c>
      <c r="G3042" t="s">
        <v>47</v>
      </c>
      <c r="H3042" t="s">
        <v>1020</v>
      </c>
      <c r="I3042">
        <v>104.23</v>
      </c>
      <c r="J3042">
        <v>7</v>
      </c>
      <c r="K3042">
        <v>28.14</v>
      </c>
      <c r="L3042" t="str">
        <f t="shared" si="144"/>
        <v>Yes</v>
      </c>
    </row>
    <row r="3043" spans="1:12" x14ac:dyDescent="0.25">
      <c r="A3043" s="1">
        <v>42231</v>
      </c>
      <c r="B3043" s="2">
        <f t="shared" si="145"/>
        <v>2015</v>
      </c>
      <c r="C3043" s="2">
        <f t="shared" si="143"/>
        <v>8</v>
      </c>
      <c r="D3043" t="s">
        <v>771</v>
      </c>
      <c r="E3043" t="s">
        <v>27</v>
      </c>
      <c r="F3043" t="s">
        <v>11</v>
      </c>
      <c r="G3043" t="s">
        <v>18</v>
      </c>
      <c r="H3043" t="s">
        <v>2191</v>
      </c>
      <c r="I3043">
        <v>70.260000000000005</v>
      </c>
      <c r="J3043">
        <v>3</v>
      </c>
      <c r="K3043">
        <v>18.97</v>
      </c>
      <c r="L3043" t="str">
        <f t="shared" si="144"/>
        <v>Yes</v>
      </c>
    </row>
    <row r="3044" spans="1:12" x14ac:dyDescent="0.25">
      <c r="A3044" s="1">
        <v>42232</v>
      </c>
      <c r="B3044" s="2">
        <f t="shared" si="145"/>
        <v>2015</v>
      </c>
      <c r="C3044" s="2">
        <f t="shared" si="143"/>
        <v>8</v>
      </c>
      <c r="D3044" t="s">
        <v>1661</v>
      </c>
      <c r="E3044" t="s">
        <v>95</v>
      </c>
      <c r="F3044" t="s">
        <v>11</v>
      </c>
      <c r="G3044" t="s">
        <v>24</v>
      </c>
      <c r="H3044" t="s">
        <v>2192</v>
      </c>
      <c r="I3044">
        <v>2.2999999999999998</v>
      </c>
      <c r="J3044">
        <v>1</v>
      </c>
      <c r="K3044">
        <v>0.26</v>
      </c>
      <c r="L3044" t="str">
        <f t="shared" si="144"/>
        <v>Yes</v>
      </c>
    </row>
    <row r="3045" spans="1:12" x14ac:dyDescent="0.25">
      <c r="A3045" s="1">
        <v>42232</v>
      </c>
      <c r="B3045" s="2">
        <f t="shared" si="145"/>
        <v>2015</v>
      </c>
      <c r="C3045" s="2">
        <f t="shared" si="143"/>
        <v>8</v>
      </c>
      <c r="D3045" t="s">
        <v>1661</v>
      </c>
      <c r="E3045" t="s">
        <v>95</v>
      </c>
      <c r="F3045" t="s">
        <v>39</v>
      </c>
      <c r="G3045" t="s">
        <v>40</v>
      </c>
      <c r="H3045" t="s">
        <v>2193</v>
      </c>
      <c r="I3045">
        <v>1879.96</v>
      </c>
      <c r="J3045">
        <v>5</v>
      </c>
      <c r="K3045">
        <v>211.5</v>
      </c>
      <c r="L3045" t="str">
        <f t="shared" si="144"/>
        <v>Yes</v>
      </c>
    </row>
    <row r="3046" spans="1:12" x14ac:dyDescent="0.25">
      <c r="A3046" s="1">
        <v>42232</v>
      </c>
      <c r="B3046" s="2">
        <f t="shared" si="145"/>
        <v>2015</v>
      </c>
      <c r="C3046" s="2">
        <f t="shared" si="143"/>
        <v>8</v>
      </c>
      <c r="D3046" t="s">
        <v>1661</v>
      </c>
      <c r="E3046" t="s">
        <v>95</v>
      </c>
      <c r="F3046" t="s">
        <v>11</v>
      </c>
      <c r="G3046" t="s">
        <v>12</v>
      </c>
      <c r="H3046" t="s">
        <v>264</v>
      </c>
      <c r="I3046">
        <v>313.02</v>
      </c>
      <c r="J3046">
        <v>8</v>
      </c>
      <c r="K3046">
        <v>105.65</v>
      </c>
      <c r="L3046" t="str">
        <f t="shared" si="144"/>
        <v>Yes</v>
      </c>
    </row>
    <row r="3047" spans="1:12" x14ac:dyDescent="0.25">
      <c r="A3047" s="1">
        <v>42232</v>
      </c>
      <c r="B3047" s="2">
        <f t="shared" si="145"/>
        <v>2015</v>
      </c>
      <c r="C3047" s="2">
        <f t="shared" si="143"/>
        <v>8</v>
      </c>
      <c r="D3047" t="s">
        <v>1661</v>
      </c>
      <c r="E3047" t="s">
        <v>95</v>
      </c>
      <c r="F3047" t="s">
        <v>11</v>
      </c>
      <c r="G3047" t="s">
        <v>16</v>
      </c>
      <c r="H3047" t="s">
        <v>582</v>
      </c>
      <c r="I3047">
        <v>5.04</v>
      </c>
      <c r="J3047">
        <v>2</v>
      </c>
      <c r="K3047">
        <v>1.76</v>
      </c>
      <c r="L3047" t="str">
        <f t="shared" si="144"/>
        <v>Yes</v>
      </c>
    </row>
    <row r="3048" spans="1:12" x14ac:dyDescent="0.25">
      <c r="A3048" s="1">
        <v>42232</v>
      </c>
      <c r="B3048" s="2">
        <f t="shared" si="145"/>
        <v>2015</v>
      </c>
      <c r="C3048" s="2">
        <f t="shared" si="143"/>
        <v>8</v>
      </c>
      <c r="D3048" t="s">
        <v>1791</v>
      </c>
      <c r="E3048" t="s">
        <v>23</v>
      </c>
      <c r="F3048" t="s">
        <v>39</v>
      </c>
      <c r="G3048" t="s">
        <v>40</v>
      </c>
      <c r="H3048" t="s">
        <v>2194</v>
      </c>
      <c r="I3048">
        <v>519.79</v>
      </c>
      <c r="J3048">
        <v>4</v>
      </c>
      <c r="K3048">
        <v>-112.62</v>
      </c>
      <c r="L3048" t="str">
        <f t="shared" si="144"/>
        <v>No</v>
      </c>
    </row>
    <row r="3049" spans="1:12" x14ac:dyDescent="0.25">
      <c r="A3049" s="1">
        <v>42232</v>
      </c>
      <c r="B3049" s="2">
        <f t="shared" si="145"/>
        <v>2015</v>
      </c>
      <c r="C3049" s="2">
        <f t="shared" si="143"/>
        <v>8</v>
      </c>
      <c r="D3049" t="s">
        <v>1791</v>
      </c>
      <c r="E3049" t="s">
        <v>23</v>
      </c>
      <c r="F3049" t="s">
        <v>39</v>
      </c>
      <c r="G3049" t="s">
        <v>52</v>
      </c>
      <c r="H3049" t="s">
        <v>691</v>
      </c>
      <c r="I3049">
        <v>31.18</v>
      </c>
      <c r="J3049">
        <v>3</v>
      </c>
      <c r="K3049">
        <v>-5.46</v>
      </c>
      <c r="L3049" t="str">
        <f t="shared" si="144"/>
        <v>No</v>
      </c>
    </row>
    <row r="3050" spans="1:12" x14ac:dyDescent="0.25">
      <c r="A3050" s="1">
        <v>42232</v>
      </c>
      <c r="B3050" s="2">
        <f t="shared" si="145"/>
        <v>2015</v>
      </c>
      <c r="C3050" s="2">
        <f t="shared" si="143"/>
        <v>8</v>
      </c>
      <c r="D3050" t="s">
        <v>1791</v>
      </c>
      <c r="E3050" t="s">
        <v>23</v>
      </c>
      <c r="F3050" t="s">
        <v>11</v>
      </c>
      <c r="G3050" t="s">
        <v>12</v>
      </c>
      <c r="H3050" t="s">
        <v>2195</v>
      </c>
      <c r="I3050">
        <v>10.37</v>
      </c>
      <c r="J3050">
        <v>2</v>
      </c>
      <c r="K3050">
        <v>3.63</v>
      </c>
      <c r="L3050" t="str">
        <f t="shared" si="144"/>
        <v>Yes</v>
      </c>
    </row>
    <row r="3051" spans="1:12" x14ac:dyDescent="0.25">
      <c r="A3051" s="1">
        <v>42232</v>
      </c>
      <c r="B3051" s="2">
        <f t="shared" si="145"/>
        <v>2015</v>
      </c>
      <c r="C3051" s="2">
        <f t="shared" si="143"/>
        <v>8</v>
      </c>
      <c r="D3051" t="s">
        <v>1791</v>
      </c>
      <c r="E3051" t="s">
        <v>23</v>
      </c>
      <c r="F3051" t="s">
        <v>11</v>
      </c>
      <c r="G3051" t="s">
        <v>20</v>
      </c>
      <c r="H3051" t="s">
        <v>609</v>
      </c>
      <c r="I3051">
        <v>2.72</v>
      </c>
      <c r="J3051">
        <v>2</v>
      </c>
      <c r="K3051">
        <v>-1.91</v>
      </c>
      <c r="L3051" t="str">
        <f t="shared" si="144"/>
        <v>No</v>
      </c>
    </row>
    <row r="3052" spans="1:12" x14ac:dyDescent="0.25">
      <c r="A3052" s="1">
        <v>42232</v>
      </c>
      <c r="B3052" s="2">
        <f t="shared" si="145"/>
        <v>2015</v>
      </c>
      <c r="C3052" s="2">
        <f t="shared" si="143"/>
        <v>8</v>
      </c>
      <c r="D3052" t="s">
        <v>1791</v>
      </c>
      <c r="E3052" t="s">
        <v>23</v>
      </c>
      <c r="F3052" t="s">
        <v>34</v>
      </c>
      <c r="G3052" t="s">
        <v>47</v>
      </c>
      <c r="H3052" t="s">
        <v>2196</v>
      </c>
      <c r="I3052">
        <v>254.35</v>
      </c>
      <c r="J3052">
        <v>3</v>
      </c>
      <c r="K3052">
        <v>0</v>
      </c>
      <c r="L3052" t="str">
        <f t="shared" si="144"/>
        <v>Break-Even</v>
      </c>
    </row>
    <row r="3053" spans="1:12" x14ac:dyDescent="0.25">
      <c r="A3053" s="1">
        <v>42232</v>
      </c>
      <c r="B3053" s="2">
        <f t="shared" si="145"/>
        <v>2015</v>
      </c>
      <c r="C3053" s="2">
        <f t="shared" si="143"/>
        <v>8</v>
      </c>
      <c r="D3053" t="s">
        <v>1791</v>
      </c>
      <c r="E3053" t="s">
        <v>23</v>
      </c>
      <c r="F3053" t="s">
        <v>11</v>
      </c>
      <c r="G3053" t="s">
        <v>20</v>
      </c>
      <c r="H3053" t="s">
        <v>1491</v>
      </c>
      <c r="I3053">
        <v>3.76</v>
      </c>
      <c r="J3053">
        <v>3</v>
      </c>
      <c r="K3053">
        <v>-2.76</v>
      </c>
      <c r="L3053" t="str">
        <f t="shared" si="144"/>
        <v>No</v>
      </c>
    </row>
    <row r="3054" spans="1:12" x14ac:dyDescent="0.25">
      <c r="A3054" s="1">
        <v>42232</v>
      </c>
      <c r="B3054" s="2">
        <f t="shared" si="145"/>
        <v>2015</v>
      </c>
      <c r="C3054" s="2">
        <f t="shared" si="143"/>
        <v>8</v>
      </c>
      <c r="D3054" t="s">
        <v>1791</v>
      </c>
      <c r="E3054" t="s">
        <v>23</v>
      </c>
      <c r="F3054" t="s">
        <v>11</v>
      </c>
      <c r="G3054" t="s">
        <v>12</v>
      </c>
      <c r="H3054" t="s">
        <v>1590</v>
      </c>
      <c r="I3054">
        <v>10.27</v>
      </c>
      <c r="J3054">
        <v>3</v>
      </c>
      <c r="K3054">
        <v>3.21</v>
      </c>
      <c r="L3054" t="str">
        <f t="shared" si="144"/>
        <v>Yes</v>
      </c>
    </row>
    <row r="3055" spans="1:12" x14ac:dyDescent="0.25">
      <c r="A3055" s="1">
        <v>42232</v>
      </c>
      <c r="B3055" s="2">
        <f t="shared" si="145"/>
        <v>2015</v>
      </c>
      <c r="C3055" s="2">
        <f t="shared" si="143"/>
        <v>8</v>
      </c>
      <c r="D3055" t="s">
        <v>2197</v>
      </c>
      <c r="E3055" t="s">
        <v>23</v>
      </c>
      <c r="F3055" t="s">
        <v>11</v>
      </c>
      <c r="G3055" t="s">
        <v>18</v>
      </c>
      <c r="H3055" t="s">
        <v>1453</v>
      </c>
      <c r="I3055">
        <v>44.69</v>
      </c>
      <c r="J3055">
        <v>7</v>
      </c>
      <c r="K3055">
        <v>3.35</v>
      </c>
      <c r="L3055" t="str">
        <f t="shared" si="144"/>
        <v>Yes</v>
      </c>
    </row>
    <row r="3056" spans="1:12" x14ac:dyDescent="0.25">
      <c r="A3056" s="1">
        <v>42232</v>
      </c>
      <c r="B3056" s="2">
        <f t="shared" si="145"/>
        <v>2015</v>
      </c>
      <c r="C3056" s="2">
        <f t="shared" si="143"/>
        <v>8</v>
      </c>
      <c r="D3056" t="s">
        <v>2197</v>
      </c>
      <c r="E3056" t="s">
        <v>23</v>
      </c>
      <c r="F3056" t="s">
        <v>34</v>
      </c>
      <c r="G3056" t="s">
        <v>74</v>
      </c>
      <c r="H3056" t="s">
        <v>2198</v>
      </c>
      <c r="I3056">
        <v>301.47000000000003</v>
      </c>
      <c r="J3056">
        <v>3</v>
      </c>
      <c r="K3056">
        <v>-205</v>
      </c>
      <c r="L3056" t="str">
        <f t="shared" si="144"/>
        <v>No</v>
      </c>
    </row>
    <row r="3057" spans="1:12" x14ac:dyDescent="0.25">
      <c r="A3057" s="1">
        <v>42233</v>
      </c>
      <c r="B3057" s="2">
        <f t="shared" si="145"/>
        <v>2015</v>
      </c>
      <c r="C3057" s="2">
        <f t="shared" si="143"/>
        <v>8</v>
      </c>
      <c r="D3057" t="s">
        <v>2199</v>
      </c>
      <c r="E3057" t="s">
        <v>434</v>
      </c>
      <c r="F3057" t="s">
        <v>11</v>
      </c>
      <c r="G3057" t="s">
        <v>20</v>
      </c>
      <c r="H3057" t="s">
        <v>2200</v>
      </c>
      <c r="I3057">
        <v>52.2</v>
      </c>
      <c r="J3057">
        <v>9</v>
      </c>
      <c r="K3057">
        <v>23.49</v>
      </c>
      <c r="L3057" t="str">
        <f t="shared" si="144"/>
        <v>Yes</v>
      </c>
    </row>
    <row r="3058" spans="1:12" x14ac:dyDescent="0.25">
      <c r="A3058" s="1">
        <v>42233</v>
      </c>
      <c r="B3058" s="2">
        <f t="shared" si="145"/>
        <v>2015</v>
      </c>
      <c r="C3058" s="2">
        <f t="shared" si="143"/>
        <v>8</v>
      </c>
      <c r="D3058" t="s">
        <v>768</v>
      </c>
      <c r="E3058" t="s">
        <v>95</v>
      </c>
      <c r="F3058" t="s">
        <v>39</v>
      </c>
      <c r="G3058" t="s">
        <v>52</v>
      </c>
      <c r="H3058" t="s">
        <v>673</v>
      </c>
      <c r="I3058">
        <v>30.08</v>
      </c>
      <c r="J3058">
        <v>2</v>
      </c>
      <c r="K3058">
        <v>-5.26</v>
      </c>
      <c r="L3058" t="str">
        <f t="shared" si="144"/>
        <v>No</v>
      </c>
    </row>
    <row r="3059" spans="1:12" x14ac:dyDescent="0.25">
      <c r="A3059" s="1">
        <v>42233</v>
      </c>
      <c r="B3059" s="2">
        <f t="shared" si="145"/>
        <v>2015</v>
      </c>
      <c r="C3059" s="2">
        <f t="shared" si="143"/>
        <v>8</v>
      </c>
      <c r="D3059" t="s">
        <v>768</v>
      </c>
      <c r="E3059" t="s">
        <v>95</v>
      </c>
      <c r="F3059" t="s">
        <v>11</v>
      </c>
      <c r="G3059" t="s">
        <v>12</v>
      </c>
      <c r="H3059" t="s">
        <v>1096</v>
      </c>
      <c r="I3059">
        <v>36.29</v>
      </c>
      <c r="J3059">
        <v>7</v>
      </c>
      <c r="K3059">
        <v>12.7</v>
      </c>
      <c r="L3059" t="str">
        <f t="shared" si="144"/>
        <v>Yes</v>
      </c>
    </row>
    <row r="3060" spans="1:12" x14ac:dyDescent="0.25">
      <c r="A3060" s="1">
        <v>42233</v>
      </c>
      <c r="B3060" s="2">
        <f t="shared" si="145"/>
        <v>2015</v>
      </c>
      <c r="C3060" s="2">
        <f t="shared" si="143"/>
        <v>8</v>
      </c>
      <c r="D3060" t="s">
        <v>768</v>
      </c>
      <c r="E3060" t="s">
        <v>95</v>
      </c>
      <c r="F3060" t="s">
        <v>11</v>
      </c>
      <c r="G3060" t="s">
        <v>24</v>
      </c>
      <c r="H3060" t="s">
        <v>2201</v>
      </c>
      <c r="I3060">
        <v>10.27</v>
      </c>
      <c r="J3060">
        <v>3</v>
      </c>
      <c r="K3060">
        <v>1.1599999999999999</v>
      </c>
      <c r="L3060" t="str">
        <f t="shared" si="144"/>
        <v>Yes</v>
      </c>
    </row>
    <row r="3061" spans="1:12" x14ac:dyDescent="0.25">
      <c r="A3061" s="1">
        <v>42233</v>
      </c>
      <c r="B3061" s="2">
        <f t="shared" si="145"/>
        <v>2015</v>
      </c>
      <c r="C3061" s="2">
        <f t="shared" si="143"/>
        <v>8</v>
      </c>
      <c r="D3061" t="s">
        <v>768</v>
      </c>
      <c r="E3061" t="s">
        <v>95</v>
      </c>
      <c r="F3061" t="s">
        <v>39</v>
      </c>
      <c r="G3061" t="s">
        <v>52</v>
      </c>
      <c r="H3061" t="s">
        <v>1795</v>
      </c>
      <c r="I3061">
        <v>252.8</v>
      </c>
      <c r="J3061">
        <v>4</v>
      </c>
      <c r="K3061">
        <v>-31.6</v>
      </c>
      <c r="L3061" t="str">
        <f t="shared" si="144"/>
        <v>No</v>
      </c>
    </row>
    <row r="3062" spans="1:12" x14ac:dyDescent="0.25">
      <c r="A3062" s="1">
        <v>42237</v>
      </c>
      <c r="B3062" s="2">
        <f t="shared" si="145"/>
        <v>2015</v>
      </c>
      <c r="C3062" s="2">
        <f t="shared" si="143"/>
        <v>8</v>
      </c>
      <c r="D3062" t="s">
        <v>1046</v>
      </c>
      <c r="E3062" t="s">
        <v>27</v>
      </c>
      <c r="F3062" t="s">
        <v>34</v>
      </c>
      <c r="G3062" t="s">
        <v>35</v>
      </c>
      <c r="H3062" t="s">
        <v>1072</v>
      </c>
      <c r="I3062">
        <v>544.01</v>
      </c>
      <c r="J3062">
        <v>3</v>
      </c>
      <c r="K3062">
        <v>40.799999999999997</v>
      </c>
      <c r="L3062" t="str">
        <f t="shared" si="144"/>
        <v>Yes</v>
      </c>
    </row>
    <row r="3063" spans="1:12" x14ac:dyDescent="0.25">
      <c r="A3063" s="1">
        <v>42237</v>
      </c>
      <c r="B3063" s="2">
        <f t="shared" si="145"/>
        <v>2015</v>
      </c>
      <c r="C3063" s="2">
        <f t="shared" si="143"/>
        <v>8</v>
      </c>
      <c r="D3063" t="s">
        <v>1046</v>
      </c>
      <c r="E3063" t="s">
        <v>27</v>
      </c>
      <c r="F3063" t="s">
        <v>11</v>
      </c>
      <c r="G3063" t="s">
        <v>12</v>
      </c>
      <c r="H3063" t="s">
        <v>2202</v>
      </c>
      <c r="I3063">
        <v>59.94</v>
      </c>
      <c r="J3063">
        <v>3</v>
      </c>
      <c r="K3063">
        <v>28.17</v>
      </c>
      <c r="L3063" t="str">
        <f t="shared" si="144"/>
        <v>Yes</v>
      </c>
    </row>
    <row r="3064" spans="1:12" x14ac:dyDescent="0.25">
      <c r="A3064" s="1">
        <v>42237</v>
      </c>
      <c r="B3064" s="2">
        <f t="shared" si="145"/>
        <v>2015</v>
      </c>
      <c r="C3064" s="2">
        <f t="shared" si="143"/>
        <v>8</v>
      </c>
      <c r="D3064" t="s">
        <v>1046</v>
      </c>
      <c r="E3064" t="s">
        <v>27</v>
      </c>
      <c r="F3064" t="s">
        <v>11</v>
      </c>
      <c r="G3064" t="s">
        <v>12</v>
      </c>
      <c r="H3064" t="s">
        <v>1612</v>
      </c>
      <c r="I3064">
        <v>23.92</v>
      </c>
      <c r="J3064">
        <v>4</v>
      </c>
      <c r="K3064">
        <v>11.72</v>
      </c>
      <c r="L3064" t="str">
        <f t="shared" si="144"/>
        <v>Yes</v>
      </c>
    </row>
    <row r="3065" spans="1:12" x14ac:dyDescent="0.25">
      <c r="A3065" s="1">
        <v>42237</v>
      </c>
      <c r="B3065" s="2">
        <f t="shared" si="145"/>
        <v>2015</v>
      </c>
      <c r="C3065" s="2">
        <f t="shared" si="143"/>
        <v>8</v>
      </c>
      <c r="D3065" t="s">
        <v>1046</v>
      </c>
      <c r="E3065" t="s">
        <v>27</v>
      </c>
      <c r="F3065" t="s">
        <v>11</v>
      </c>
      <c r="G3065" t="s">
        <v>12</v>
      </c>
      <c r="H3065" t="s">
        <v>1845</v>
      </c>
      <c r="I3065">
        <v>4.28</v>
      </c>
      <c r="J3065">
        <v>1</v>
      </c>
      <c r="K3065">
        <v>1.93</v>
      </c>
      <c r="L3065" t="str">
        <f t="shared" si="144"/>
        <v>Yes</v>
      </c>
    </row>
    <row r="3066" spans="1:12" x14ac:dyDescent="0.25">
      <c r="A3066" s="1">
        <v>42237</v>
      </c>
      <c r="B3066" s="2">
        <f t="shared" si="145"/>
        <v>2015</v>
      </c>
      <c r="C3066" s="2">
        <f t="shared" si="143"/>
        <v>8</v>
      </c>
      <c r="D3066" t="s">
        <v>589</v>
      </c>
      <c r="E3066" t="s">
        <v>27</v>
      </c>
      <c r="F3066" t="s">
        <v>34</v>
      </c>
      <c r="G3066" t="s">
        <v>74</v>
      </c>
      <c r="H3066" t="s">
        <v>2203</v>
      </c>
      <c r="I3066">
        <v>586.4</v>
      </c>
      <c r="J3066">
        <v>6</v>
      </c>
      <c r="K3066">
        <v>34.49</v>
      </c>
      <c r="L3066" t="str">
        <f t="shared" si="144"/>
        <v>Yes</v>
      </c>
    </row>
    <row r="3067" spans="1:12" x14ac:dyDescent="0.25">
      <c r="A3067" s="1">
        <v>42237</v>
      </c>
      <c r="B3067" s="2">
        <f t="shared" si="145"/>
        <v>2015</v>
      </c>
      <c r="C3067" s="2">
        <f t="shared" si="143"/>
        <v>8</v>
      </c>
      <c r="D3067" t="s">
        <v>589</v>
      </c>
      <c r="E3067" t="s">
        <v>27</v>
      </c>
      <c r="F3067" t="s">
        <v>11</v>
      </c>
      <c r="G3067" t="s">
        <v>18</v>
      </c>
      <c r="H3067" t="s">
        <v>297</v>
      </c>
      <c r="I3067">
        <v>80.98</v>
      </c>
      <c r="J3067">
        <v>1</v>
      </c>
      <c r="K3067">
        <v>3.24</v>
      </c>
      <c r="L3067" t="str">
        <f t="shared" si="144"/>
        <v>Yes</v>
      </c>
    </row>
    <row r="3068" spans="1:12" x14ac:dyDescent="0.25">
      <c r="A3068" s="1">
        <v>42237</v>
      </c>
      <c r="B3068" s="2">
        <f t="shared" si="145"/>
        <v>2015</v>
      </c>
      <c r="C3068" s="2">
        <f t="shared" si="143"/>
        <v>8</v>
      </c>
      <c r="D3068" t="s">
        <v>1736</v>
      </c>
      <c r="E3068" t="s">
        <v>78</v>
      </c>
      <c r="F3068" t="s">
        <v>11</v>
      </c>
      <c r="G3068" t="s">
        <v>20</v>
      </c>
      <c r="H3068" t="s">
        <v>952</v>
      </c>
      <c r="I3068">
        <v>12.83</v>
      </c>
      <c r="J3068">
        <v>2</v>
      </c>
      <c r="K3068">
        <v>-8.98</v>
      </c>
      <c r="L3068" t="str">
        <f t="shared" si="144"/>
        <v>No</v>
      </c>
    </row>
    <row r="3069" spans="1:12" x14ac:dyDescent="0.25">
      <c r="A3069" s="1">
        <v>42237</v>
      </c>
      <c r="B3069" s="2">
        <f t="shared" si="145"/>
        <v>2015</v>
      </c>
      <c r="C3069" s="2">
        <f t="shared" si="143"/>
        <v>8</v>
      </c>
      <c r="D3069" t="s">
        <v>1736</v>
      </c>
      <c r="E3069" t="s">
        <v>78</v>
      </c>
      <c r="F3069" t="s">
        <v>34</v>
      </c>
      <c r="G3069" t="s">
        <v>35</v>
      </c>
      <c r="H3069" t="s">
        <v>294</v>
      </c>
      <c r="I3069">
        <v>598.46</v>
      </c>
      <c r="J3069">
        <v>3</v>
      </c>
      <c r="K3069">
        <v>-42.75</v>
      </c>
      <c r="L3069" t="str">
        <f t="shared" si="144"/>
        <v>No</v>
      </c>
    </row>
    <row r="3070" spans="1:12" x14ac:dyDescent="0.25">
      <c r="A3070" s="1">
        <v>42237</v>
      </c>
      <c r="B3070" s="2">
        <f t="shared" si="145"/>
        <v>2015</v>
      </c>
      <c r="C3070" s="2">
        <f t="shared" si="143"/>
        <v>8</v>
      </c>
      <c r="D3070" t="s">
        <v>1736</v>
      </c>
      <c r="E3070" t="s">
        <v>78</v>
      </c>
      <c r="F3070" t="s">
        <v>34</v>
      </c>
      <c r="G3070" t="s">
        <v>47</v>
      </c>
      <c r="H3070" t="s">
        <v>1506</v>
      </c>
      <c r="I3070">
        <v>25.98</v>
      </c>
      <c r="J3070">
        <v>1</v>
      </c>
      <c r="K3070">
        <v>-3.9</v>
      </c>
      <c r="L3070" t="str">
        <f t="shared" si="144"/>
        <v>No</v>
      </c>
    </row>
    <row r="3071" spans="1:12" x14ac:dyDescent="0.25">
      <c r="A3071" s="1">
        <v>42237</v>
      </c>
      <c r="B3071" s="2">
        <f t="shared" si="145"/>
        <v>2015</v>
      </c>
      <c r="C3071" s="2">
        <f t="shared" si="143"/>
        <v>8</v>
      </c>
      <c r="D3071" t="s">
        <v>1343</v>
      </c>
      <c r="E3071" t="s">
        <v>33</v>
      </c>
      <c r="F3071" t="s">
        <v>11</v>
      </c>
      <c r="G3071" t="s">
        <v>24</v>
      </c>
      <c r="H3071" t="s">
        <v>2204</v>
      </c>
      <c r="I3071">
        <v>17.52</v>
      </c>
      <c r="J3071">
        <v>3</v>
      </c>
      <c r="K3071">
        <v>8.23</v>
      </c>
      <c r="L3071" t="str">
        <f t="shared" si="144"/>
        <v>Yes</v>
      </c>
    </row>
    <row r="3072" spans="1:12" x14ac:dyDescent="0.25">
      <c r="A3072" s="1">
        <v>42237</v>
      </c>
      <c r="B3072" s="2">
        <f t="shared" si="145"/>
        <v>2015</v>
      </c>
      <c r="C3072" s="2">
        <f t="shared" si="143"/>
        <v>8</v>
      </c>
      <c r="D3072" t="s">
        <v>1343</v>
      </c>
      <c r="E3072" t="s">
        <v>33</v>
      </c>
      <c r="F3072" t="s">
        <v>11</v>
      </c>
      <c r="G3072" t="s">
        <v>24</v>
      </c>
      <c r="H3072" t="s">
        <v>998</v>
      </c>
      <c r="I3072">
        <v>35.76</v>
      </c>
      <c r="J3072">
        <v>12</v>
      </c>
      <c r="K3072">
        <v>10.01</v>
      </c>
      <c r="L3072" t="str">
        <f t="shared" si="144"/>
        <v>Yes</v>
      </c>
    </row>
    <row r="3073" spans="1:12" x14ac:dyDescent="0.25">
      <c r="A3073" s="1">
        <v>42237</v>
      </c>
      <c r="B3073" s="2">
        <f t="shared" si="145"/>
        <v>2015</v>
      </c>
      <c r="C3073" s="2">
        <f t="shared" si="143"/>
        <v>8</v>
      </c>
      <c r="D3073" t="s">
        <v>336</v>
      </c>
      <c r="E3073" t="s">
        <v>23</v>
      </c>
      <c r="F3073" t="s">
        <v>11</v>
      </c>
      <c r="G3073" t="s">
        <v>200</v>
      </c>
      <c r="H3073" t="s">
        <v>807</v>
      </c>
      <c r="I3073">
        <v>3.49</v>
      </c>
      <c r="J3073">
        <v>2</v>
      </c>
      <c r="K3073">
        <v>-0.7</v>
      </c>
      <c r="L3073" t="str">
        <f t="shared" si="144"/>
        <v>No</v>
      </c>
    </row>
    <row r="3074" spans="1:12" x14ac:dyDescent="0.25">
      <c r="A3074" s="1">
        <v>42237</v>
      </c>
      <c r="B3074" s="2">
        <f t="shared" si="145"/>
        <v>2015</v>
      </c>
      <c r="C3074" s="2">
        <f t="shared" ref="C3074:C3137" si="146">MONTH(A3074)</f>
        <v>8</v>
      </c>
      <c r="D3074" t="s">
        <v>336</v>
      </c>
      <c r="E3074" t="s">
        <v>23</v>
      </c>
      <c r="F3074" t="s">
        <v>39</v>
      </c>
      <c r="G3074" t="s">
        <v>52</v>
      </c>
      <c r="H3074" t="s">
        <v>1873</v>
      </c>
      <c r="I3074">
        <v>21.73</v>
      </c>
      <c r="J3074">
        <v>4</v>
      </c>
      <c r="K3074">
        <v>3.8</v>
      </c>
      <c r="L3074" t="str">
        <f t="shared" ref="L3074:L3137" si="147">IF(K3074=0,"Break-Even",IF(K3074&gt;0,"Yes","No"))</f>
        <v>Yes</v>
      </c>
    </row>
    <row r="3075" spans="1:12" x14ac:dyDescent="0.25">
      <c r="A3075" s="1">
        <v>42237</v>
      </c>
      <c r="B3075" s="2">
        <f t="shared" si="145"/>
        <v>2015</v>
      </c>
      <c r="C3075" s="2">
        <f t="shared" si="146"/>
        <v>8</v>
      </c>
      <c r="D3075" t="s">
        <v>336</v>
      </c>
      <c r="E3075" t="s">
        <v>23</v>
      </c>
      <c r="F3075" t="s">
        <v>11</v>
      </c>
      <c r="G3075" t="s">
        <v>18</v>
      </c>
      <c r="H3075" t="s">
        <v>557</v>
      </c>
      <c r="I3075">
        <v>663.07</v>
      </c>
      <c r="J3075">
        <v>6</v>
      </c>
      <c r="K3075">
        <v>-165.77</v>
      </c>
      <c r="L3075" t="str">
        <f t="shared" si="147"/>
        <v>No</v>
      </c>
    </row>
    <row r="3076" spans="1:12" x14ac:dyDescent="0.25">
      <c r="A3076" s="1">
        <v>42237</v>
      </c>
      <c r="B3076" s="2">
        <f t="shared" si="145"/>
        <v>2015</v>
      </c>
      <c r="C3076" s="2">
        <f t="shared" si="146"/>
        <v>8</v>
      </c>
      <c r="D3076" t="s">
        <v>336</v>
      </c>
      <c r="E3076" t="s">
        <v>23</v>
      </c>
      <c r="F3076" t="s">
        <v>11</v>
      </c>
      <c r="G3076" t="s">
        <v>20</v>
      </c>
      <c r="H3076" t="s">
        <v>666</v>
      </c>
      <c r="I3076">
        <v>99.59</v>
      </c>
      <c r="J3076">
        <v>2</v>
      </c>
      <c r="K3076">
        <v>-82.99</v>
      </c>
      <c r="L3076" t="str">
        <f t="shared" si="147"/>
        <v>No</v>
      </c>
    </row>
    <row r="3077" spans="1:12" x14ac:dyDescent="0.25">
      <c r="A3077" s="1">
        <v>42237</v>
      </c>
      <c r="B3077" s="2">
        <f t="shared" si="145"/>
        <v>2015</v>
      </c>
      <c r="C3077" s="2">
        <f t="shared" si="146"/>
        <v>8</v>
      </c>
      <c r="D3077" t="s">
        <v>336</v>
      </c>
      <c r="E3077" t="s">
        <v>23</v>
      </c>
      <c r="F3077" t="s">
        <v>11</v>
      </c>
      <c r="G3077" t="s">
        <v>12</v>
      </c>
      <c r="H3077" t="s">
        <v>1605</v>
      </c>
      <c r="I3077">
        <v>49.57</v>
      </c>
      <c r="J3077">
        <v>2</v>
      </c>
      <c r="K3077">
        <v>15.49</v>
      </c>
      <c r="L3077" t="str">
        <f t="shared" si="147"/>
        <v>Yes</v>
      </c>
    </row>
    <row r="3078" spans="1:12" x14ac:dyDescent="0.25">
      <c r="A3078" s="1">
        <v>42238</v>
      </c>
      <c r="B3078" s="2">
        <f t="shared" si="145"/>
        <v>2015</v>
      </c>
      <c r="C3078" s="2">
        <f t="shared" si="146"/>
        <v>8</v>
      </c>
      <c r="D3078" t="s">
        <v>2205</v>
      </c>
      <c r="E3078" t="s">
        <v>149</v>
      </c>
      <c r="F3078" t="s">
        <v>11</v>
      </c>
      <c r="G3078" t="s">
        <v>20</v>
      </c>
      <c r="H3078" t="s">
        <v>969</v>
      </c>
      <c r="I3078">
        <v>50.11</v>
      </c>
      <c r="J3078">
        <v>6</v>
      </c>
      <c r="K3078">
        <v>16.29</v>
      </c>
      <c r="L3078" t="str">
        <f t="shared" si="147"/>
        <v>Yes</v>
      </c>
    </row>
    <row r="3079" spans="1:12" x14ac:dyDescent="0.25">
      <c r="A3079" s="1">
        <v>42238</v>
      </c>
      <c r="B3079" s="2">
        <f t="shared" si="145"/>
        <v>2015</v>
      </c>
      <c r="C3079" s="2">
        <f t="shared" si="146"/>
        <v>8</v>
      </c>
      <c r="D3079" t="s">
        <v>2206</v>
      </c>
      <c r="E3079" t="s">
        <v>149</v>
      </c>
      <c r="F3079" t="s">
        <v>11</v>
      </c>
      <c r="G3079" t="s">
        <v>24</v>
      </c>
      <c r="H3079" t="s">
        <v>271</v>
      </c>
      <c r="I3079">
        <v>16.52</v>
      </c>
      <c r="J3079">
        <v>4</v>
      </c>
      <c r="K3079">
        <v>7.6</v>
      </c>
      <c r="L3079" t="str">
        <f t="shared" si="147"/>
        <v>Yes</v>
      </c>
    </row>
    <row r="3080" spans="1:12" x14ac:dyDescent="0.25">
      <c r="A3080" s="1">
        <v>42239</v>
      </c>
      <c r="B3080" s="2">
        <f t="shared" si="145"/>
        <v>2015</v>
      </c>
      <c r="C3080" s="2">
        <f t="shared" si="146"/>
        <v>8</v>
      </c>
      <c r="D3080" t="s">
        <v>683</v>
      </c>
      <c r="E3080" t="s">
        <v>15</v>
      </c>
      <c r="F3080" t="s">
        <v>11</v>
      </c>
      <c r="G3080" t="s">
        <v>200</v>
      </c>
      <c r="H3080" t="s">
        <v>2207</v>
      </c>
      <c r="I3080">
        <v>31.68</v>
      </c>
      <c r="J3080">
        <v>4</v>
      </c>
      <c r="K3080">
        <v>2.77</v>
      </c>
      <c r="L3080" t="str">
        <f t="shared" si="147"/>
        <v>Yes</v>
      </c>
    </row>
    <row r="3081" spans="1:12" x14ac:dyDescent="0.25">
      <c r="A3081" s="1">
        <v>42239</v>
      </c>
      <c r="B3081" s="2">
        <f t="shared" si="145"/>
        <v>2015</v>
      </c>
      <c r="C3081" s="2">
        <f t="shared" si="146"/>
        <v>8</v>
      </c>
      <c r="D3081" t="s">
        <v>683</v>
      </c>
      <c r="E3081" t="s">
        <v>15</v>
      </c>
      <c r="F3081" t="s">
        <v>11</v>
      </c>
      <c r="G3081" t="s">
        <v>12</v>
      </c>
      <c r="H3081" t="s">
        <v>2208</v>
      </c>
      <c r="I3081">
        <v>10.37</v>
      </c>
      <c r="J3081">
        <v>2</v>
      </c>
      <c r="K3081">
        <v>3.63</v>
      </c>
      <c r="L3081" t="str">
        <f t="shared" si="147"/>
        <v>Yes</v>
      </c>
    </row>
    <row r="3082" spans="1:12" x14ac:dyDescent="0.25">
      <c r="A3082" s="1">
        <v>42239</v>
      </c>
      <c r="B3082" s="2">
        <f t="shared" si="145"/>
        <v>2015</v>
      </c>
      <c r="C3082" s="2">
        <f t="shared" si="146"/>
        <v>8</v>
      </c>
      <c r="D3082" t="s">
        <v>683</v>
      </c>
      <c r="E3082" t="s">
        <v>15</v>
      </c>
      <c r="F3082" t="s">
        <v>11</v>
      </c>
      <c r="G3082" t="s">
        <v>43</v>
      </c>
      <c r="H3082" t="s">
        <v>160</v>
      </c>
      <c r="I3082">
        <v>12.03</v>
      </c>
      <c r="J3082">
        <v>8</v>
      </c>
      <c r="K3082">
        <v>2.2599999999999998</v>
      </c>
      <c r="L3082" t="str">
        <f t="shared" si="147"/>
        <v>Yes</v>
      </c>
    </row>
    <row r="3083" spans="1:12" x14ac:dyDescent="0.25">
      <c r="A3083" s="1">
        <v>42239</v>
      </c>
      <c r="B3083" s="2">
        <f t="shared" si="145"/>
        <v>2015</v>
      </c>
      <c r="C3083" s="2">
        <f t="shared" si="146"/>
        <v>8</v>
      </c>
      <c r="D3083" t="s">
        <v>683</v>
      </c>
      <c r="E3083" t="s">
        <v>15</v>
      </c>
      <c r="F3083" t="s">
        <v>11</v>
      </c>
      <c r="G3083" t="s">
        <v>92</v>
      </c>
      <c r="H3083" t="s">
        <v>617</v>
      </c>
      <c r="I3083">
        <v>5.77</v>
      </c>
      <c r="J3083">
        <v>2</v>
      </c>
      <c r="K3083">
        <v>-13.55</v>
      </c>
      <c r="L3083" t="str">
        <f t="shared" si="147"/>
        <v>No</v>
      </c>
    </row>
    <row r="3084" spans="1:12" x14ac:dyDescent="0.25">
      <c r="A3084" s="1">
        <v>42239</v>
      </c>
      <c r="B3084" s="2">
        <f t="shared" ref="B3084:B3147" si="148">YEAR(A3084)</f>
        <v>2015</v>
      </c>
      <c r="C3084" s="2">
        <f t="shared" si="146"/>
        <v>8</v>
      </c>
      <c r="D3084" t="s">
        <v>2209</v>
      </c>
      <c r="E3084" t="s">
        <v>30</v>
      </c>
      <c r="F3084" t="s">
        <v>11</v>
      </c>
      <c r="G3084" t="s">
        <v>92</v>
      </c>
      <c r="H3084" t="s">
        <v>1835</v>
      </c>
      <c r="I3084">
        <v>542.94000000000005</v>
      </c>
      <c r="J3084">
        <v>3</v>
      </c>
      <c r="K3084">
        <v>152.02000000000001</v>
      </c>
      <c r="L3084" t="str">
        <f t="shared" si="147"/>
        <v>Yes</v>
      </c>
    </row>
    <row r="3085" spans="1:12" x14ac:dyDescent="0.25">
      <c r="A3085" s="1">
        <v>42239</v>
      </c>
      <c r="B3085" s="2">
        <f t="shared" si="148"/>
        <v>2015</v>
      </c>
      <c r="C3085" s="2">
        <f t="shared" si="146"/>
        <v>8</v>
      </c>
      <c r="D3085" t="s">
        <v>2209</v>
      </c>
      <c r="E3085" t="s">
        <v>30</v>
      </c>
      <c r="F3085" t="s">
        <v>11</v>
      </c>
      <c r="G3085" t="s">
        <v>16</v>
      </c>
      <c r="H3085" t="s">
        <v>2210</v>
      </c>
      <c r="I3085">
        <v>8.64</v>
      </c>
      <c r="J3085">
        <v>3</v>
      </c>
      <c r="K3085">
        <v>4.2300000000000004</v>
      </c>
      <c r="L3085" t="str">
        <f t="shared" si="147"/>
        <v>Yes</v>
      </c>
    </row>
    <row r="3086" spans="1:12" x14ac:dyDescent="0.25">
      <c r="A3086" s="1">
        <v>42239</v>
      </c>
      <c r="B3086" s="2">
        <f t="shared" si="148"/>
        <v>2015</v>
      </c>
      <c r="C3086" s="2">
        <f t="shared" si="146"/>
        <v>8</v>
      </c>
      <c r="D3086" t="s">
        <v>2209</v>
      </c>
      <c r="E3086" t="s">
        <v>30</v>
      </c>
      <c r="F3086" t="s">
        <v>11</v>
      </c>
      <c r="G3086" t="s">
        <v>12</v>
      </c>
      <c r="H3086" t="s">
        <v>713</v>
      </c>
      <c r="I3086">
        <v>193.8</v>
      </c>
      <c r="J3086">
        <v>5</v>
      </c>
      <c r="K3086">
        <v>94.96</v>
      </c>
      <c r="L3086" t="str">
        <f t="shared" si="147"/>
        <v>Yes</v>
      </c>
    </row>
    <row r="3087" spans="1:12" x14ac:dyDescent="0.25">
      <c r="A3087" s="1">
        <v>42239</v>
      </c>
      <c r="B3087" s="2">
        <f t="shared" si="148"/>
        <v>2015</v>
      </c>
      <c r="C3087" s="2">
        <f t="shared" si="146"/>
        <v>8</v>
      </c>
      <c r="D3087" t="s">
        <v>2209</v>
      </c>
      <c r="E3087" t="s">
        <v>30</v>
      </c>
      <c r="F3087" t="s">
        <v>11</v>
      </c>
      <c r="G3087" t="s">
        <v>12</v>
      </c>
      <c r="H3087" t="s">
        <v>2069</v>
      </c>
      <c r="I3087">
        <v>21.4</v>
      </c>
      <c r="J3087">
        <v>5</v>
      </c>
      <c r="K3087">
        <v>9.6300000000000008</v>
      </c>
      <c r="L3087" t="str">
        <f t="shared" si="147"/>
        <v>Yes</v>
      </c>
    </row>
    <row r="3088" spans="1:12" x14ac:dyDescent="0.25">
      <c r="A3088" s="1">
        <v>42239</v>
      </c>
      <c r="B3088" s="2">
        <f t="shared" si="148"/>
        <v>2015</v>
      </c>
      <c r="C3088" s="2">
        <f t="shared" si="146"/>
        <v>8</v>
      </c>
      <c r="D3088" t="s">
        <v>2209</v>
      </c>
      <c r="E3088" t="s">
        <v>30</v>
      </c>
      <c r="F3088" t="s">
        <v>11</v>
      </c>
      <c r="G3088" t="s">
        <v>12</v>
      </c>
      <c r="H3088" t="s">
        <v>2211</v>
      </c>
      <c r="I3088">
        <v>97.88</v>
      </c>
      <c r="J3088">
        <v>2</v>
      </c>
      <c r="K3088">
        <v>48.94</v>
      </c>
      <c r="L3088" t="str">
        <f t="shared" si="147"/>
        <v>Yes</v>
      </c>
    </row>
    <row r="3089" spans="1:12" x14ac:dyDescent="0.25">
      <c r="A3089" s="1">
        <v>42239</v>
      </c>
      <c r="B3089" s="2">
        <f t="shared" si="148"/>
        <v>2015</v>
      </c>
      <c r="C3089" s="2">
        <f t="shared" si="146"/>
        <v>8</v>
      </c>
      <c r="D3089" t="s">
        <v>2209</v>
      </c>
      <c r="E3089" t="s">
        <v>30</v>
      </c>
      <c r="F3089" t="s">
        <v>39</v>
      </c>
      <c r="G3089" t="s">
        <v>52</v>
      </c>
      <c r="H3089" t="s">
        <v>1526</v>
      </c>
      <c r="I3089">
        <v>251.91</v>
      </c>
      <c r="J3089">
        <v>9</v>
      </c>
      <c r="K3089">
        <v>47.86</v>
      </c>
      <c r="L3089" t="str">
        <f t="shared" si="147"/>
        <v>Yes</v>
      </c>
    </row>
    <row r="3090" spans="1:12" x14ac:dyDescent="0.25">
      <c r="A3090" s="1">
        <v>42239</v>
      </c>
      <c r="B3090" s="2">
        <f t="shared" si="148"/>
        <v>2015</v>
      </c>
      <c r="C3090" s="2">
        <f t="shared" si="146"/>
        <v>8</v>
      </c>
      <c r="D3090" t="s">
        <v>2209</v>
      </c>
      <c r="E3090" t="s">
        <v>30</v>
      </c>
      <c r="F3090" t="s">
        <v>11</v>
      </c>
      <c r="G3090" t="s">
        <v>92</v>
      </c>
      <c r="H3090" t="s">
        <v>1387</v>
      </c>
      <c r="I3090">
        <v>25.86</v>
      </c>
      <c r="J3090">
        <v>3</v>
      </c>
      <c r="K3090">
        <v>6.72</v>
      </c>
      <c r="L3090" t="str">
        <f t="shared" si="147"/>
        <v>Yes</v>
      </c>
    </row>
    <row r="3091" spans="1:12" x14ac:dyDescent="0.25">
      <c r="A3091" s="1">
        <v>42240</v>
      </c>
      <c r="B3091" s="2">
        <f t="shared" si="148"/>
        <v>2015</v>
      </c>
      <c r="C3091" s="2">
        <f t="shared" si="146"/>
        <v>8</v>
      </c>
      <c r="D3091" t="s">
        <v>352</v>
      </c>
      <c r="E3091" t="s">
        <v>10</v>
      </c>
      <c r="F3091" t="s">
        <v>11</v>
      </c>
      <c r="G3091" t="s">
        <v>18</v>
      </c>
      <c r="H3091" t="s">
        <v>308</v>
      </c>
      <c r="I3091">
        <v>999.43</v>
      </c>
      <c r="J3091">
        <v>7</v>
      </c>
      <c r="K3091">
        <v>124.93</v>
      </c>
      <c r="L3091" t="str">
        <f t="shared" si="147"/>
        <v>Yes</v>
      </c>
    </row>
    <row r="3092" spans="1:12" x14ac:dyDescent="0.25">
      <c r="A3092" s="1">
        <v>42240</v>
      </c>
      <c r="B3092" s="2">
        <f t="shared" si="148"/>
        <v>2015</v>
      </c>
      <c r="C3092" s="2">
        <f t="shared" si="146"/>
        <v>8</v>
      </c>
      <c r="D3092" t="s">
        <v>352</v>
      </c>
      <c r="E3092" t="s">
        <v>10</v>
      </c>
      <c r="F3092" t="s">
        <v>11</v>
      </c>
      <c r="G3092" t="s">
        <v>18</v>
      </c>
      <c r="H3092" t="s">
        <v>418</v>
      </c>
      <c r="I3092">
        <v>724.08</v>
      </c>
      <c r="J3092">
        <v>14</v>
      </c>
      <c r="K3092">
        <v>-135.77000000000001</v>
      </c>
      <c r="L3092" t="str">
        <f t="shared" si="147"/>
        <v>No</v>
      </c>
    </row>
    <row r="3093" spans="1:12" x14ac:dyDescent="0.25">
      <c r="A3093" s="1">
        <v>42240</v>
      </c>
      <c r="B3093" s="2">
        <f t="shared" si="148"/>
        <v>2015</v>
      </c>
      <c r="C3093" s="2">
        <f t="shared" si="146"/>
        <v>8</v>
      </c>
      <c r="D3093" t="s">
        <v>352</v>
      </c>
      <c r="E3093" t="s">
        <v>10</v>
      </c>
      <c r="F3093" t="s">
        <v>34</v>
      </c>
      <c r="G3093" t="s">
        <v>145</v>
      </c>
      <c r="H3093" t="s">
        <v>1553</v>
      </c>
      <c r="I3093">
        <v>918.79</v>
      </c>
      <c r="J3093">
        <v>5</v>
      </c>
      <c r="K3093">
        <v>-118.13</v>
      </c>
      <c r="L3093" t="str">
        <f t="shared" si="147"/>
        <v>No</v>
      </c>
    </row>
    <row r="3094" spans="1:12" x14ac:dyDescent="0.25">
      <c r="A3094" s="1">
        <v>42240</v>
      </c>
      <c r="B3094" s="2">
        <f t="shared" si="148"/>
        <v>2015</v>
      </c>
      <c r="C3094" s="2">
        <f t="shared" si="146"/>
        <v>8</v>
      </c>
      <c r="D3094" t="s">
        <v>352</v>
      </c>
      <c r="E3094" t="s">
        <v>10</v>
      </c>
      <c r="F3094" t="s">
        <v>11</v>
      </c>
      <c r="G3094" t="s">
        <v>20</v>
      </c>
      <c r="H3094" t="s">
        <v>609</v>
      </c>
      <c r="I3094">
        <v>2.72</v>
      </c>
      <c r="J3094">
        <v>3</v>
      </c>
      <c r="K3094">
        <v>-4.22</v>
      </c>
      <c r="L3094" t="str">
        <f t="shared" si="147"/>
        <v>No</v>
      </c>
    </row>
    <row r="3095" spans="1:12" x14ac:dyDescent="0.25">
      <c r="A3095" s="1">
        <v>42240</v>
      </c>
      <c r="B3095" s="2">
        <f t="shared" si="148"/>
        <v>2015</v>
      </c>
      <c r="C3095" s="2">
        <f t="shared" si="146"/>
        <v>8</v>
      </c>
      <c r="D3095" t="s">
        <v>2104</v>
      </c>
      <c r="E3095" t="s">
        <v>149</v>
      </c>
      <c r="F3095" t="s">
        <v>34</v>
      </c>
      <c r="G3095" t="s">
        <v>145</v>
      </c>
      <c r="H3095" t="s">
        <v>741</v>
      </c>
      <c r="I3095">
        <v>284.36</v>
      </c>
      <c r="J3095">
        <v>2</v>
      </c>
      <c r="K3095">
        <v>-75.83</v>
      </c>
      <c r="L3095" t="str">
        <f t="shared" si="147"/>
        <v>No</v>
      </c>
    </row>
    <row r="3096" spans="1:12" x14ac:dyDescent="0.25">
      <c r="A3096" s="1">
        <v>42240</v>
      </c>
      <c r="B3096" s="2">
        <f t="shared" si="148"/>
        <v>2015</v>
      </c>
      <c r="C3096" s="2">
        <f t="shared" si="146"/>
        <v>8</v>
      </c>
      <c r="D3096" t="s">
        <v>2104</v>
      </c>
      <c r="E3096" t="s">
        <v>149</v>
      </c>
      <c r="F3096" t="s">
        <v>39</v>
      </c>
      <c r="G3096" t="s">
        <v>52</v>
      </c>
      <c r="H3096" t="s">
        <v>53</v>
      </c>
      <c r="I3096">
        <v>26</v>
      </c>
      <c r="J3096">
        <v>2</v>
      </c>
      <c r="K3096">
        <v>11.7</v>
      </c>
      <c r="L3096" t="str">
        <f t="shared" si="147"/>
        <v>Yes</v>
      </c>
    </row>
    <row r="3097" spans="1:12" x14ac:dyDescent="0.25">
      <c r="A3097" s="1">
        <v>42240</v>
      </c>
      <c r="B3097" s="2">
        <f t="shared" si="148"/>
        <v>2015</v>
      </c>
      <c r="C3097" s="2">
        <f t="shared" si="146"/>
        <v>8</v>
      </c>
      <c r="D3097" t="s">
        <v>2212</v>
      </c>
      <c r="E3097" t="s">
        <v>33</v>
      </c>
      <c r="F3097" t="s">
        <v>39</v>
      </c>
      <c r="G3097" t="s">
        <v>302</v>
      </c>
      <c r="H3097" t="s">
        <v>1882</v>
      </c>
      <c r="I3097">
        <v>3080</v>
      </c>
      <c r="J3097">
        <v>7</v>
      </c>
      <c r="K3097">
        <v>1416.8</v>
      </c>
      <c r="L3097" t="str">
        <f t="shared" si="147"/>
        <v>Yes</v>
      </c>
    </row>
    <row r="3098" spans="1:12" x14ac:dyDescent="0.25">
      <c r="A3098" s="1">
        <v>42240</v>
      </c>
      <c r="B3098" s="2">
        <f t="shared" si="148"/>
        <v>2015</v>
      </c>
      <c r="C3098" s="2">
        <f t="shared" si="146"/>
        <v>8</v>
      </c>
      <c r="D3098" t="s">
        <v>2212</v>
      </c>
      <c r="E3098" t="s">
        <v>33</v>
      </c>
      <c r="F3098" t="s">
        <v>39</v>
      </c>
      <c r="G3098" t="s">
        <v>52</v>
      </c>
      <c r="H3098" t="s">
        <v>1992</v>
      </c>
      <c r="I3098">
        <v>79.959999999999994</v>
      </c>
      <c r="J3098">
        <v>4</v>
      </c>
      <c r="K3098">
        <v>18.39</v>
      </c>
      <c r="L3098" t="str">
        <f t="shared" si="147"/>
        <v>Yes</v>
      </c>
    </row>
    <row r="3099" spans="1:12" x14ac:dyDescent="0.25">
      <c r="A3099" s="1">
        <v>42240</v>
      </c>
      <c r="B3099" s="2">
        <f t="shared" si="148"/>
        <v>2015</v>
      </c>
      <c r="C3099" s="2">
        <f t="shared" si="146"/>
        <v>8</v>
      </c>
      <c r="D3099" t="s">
        <v>2212</v>
      </c>
      <c r="E3099" t="s">
        <v>33</v>
      </c>
      <c r="F3099" t="s">
        <v>39</v>
      </c>
      <c r="G3099" t="s">
        <v>40</v>
      </c>
      <c r="H3099" t="s">
        <v>1940</v>
      </c>
      <c r="I3099">
        <v>587.97</v>
      </c>
      <c r="J3099">
        <v>3</v>
      </c>
      <c r="K3099">
        <v>170.51</v>
      </c>
      <c r="L3099" t="str">
        <f t="shared" si="147"/>
        <v>Yes</v>
      </c>
    </row>
    <row r="3100" spans="1:12" x14ac:dyDescent="0.25">
      <c r="A3100" s="1">
        <v>42240</v>
      </c>
      <c r="B3100" s="2">
        <f t="shared" si="148"/>
        <v>2015</v>
      </c>
      <c r="C3100" s="2">
        <f t="shared" si="146"/>
        <v>8</v>
      </c>
      <c r="D3100" t="s">
        <v>233</v>
      </c>
      <c r="E3100" t="s">
        <v>149</v>
      </c>
      <c r="F3100" t="s">
        <v>34</v>
      </c>
      <c r="G3100" t="s">
        <v>47</v>
      </c>
      <c r="H3100" t="s">
        <v>60</v>
      </c>
      <c r="I3100">
        <v>14.91</v>
      </c>
      <c r="J3100">
        <v>3</v>
      </c>
      <c r="K3100">
        <v>4.62</v>
      </c>
      <c r="L3100" t="str">
        <f t="shared" si="147"/>
        <v>Yes</v>
      </c>
    </row>
    <row r="3101" spans="1:12" x14ac:dyDescent="0.25">
      <c r="A3101" s="1">
        <v>42240</v>
      </c>
      <c r="B3101" s="2">
        <f t="shared" si="148"/>
        <v>2015</v>
      </c>
      <c r="C3101" s="2">
        <f t="shared" si="146"/>
        <v>8</v>
      </c>
      <c r="D3101" t="s">
        <v>1426</v>
      </c>
      <c r="E3101" t="s">
        <v>91</v>
      </c>
      <c r="F3101" t="s">
        <v>11</v>
      </c>
      <c r="G3101" t="s">
        <v>24</v>
      </c>
      <c r="H3101" t="s">
        <v>998</v>
      </c>
      <c r="I3101">
        <v>7.15</v>
      </c>
      <c r="J3101">
        <v>3</v>
      </c>
      <c r="K3101">
        <v>0.72</v>
      </c>
      <c r="L3101" t="str">
        <f t="shared" si="147"/>
        <v>Yes</v>
      </c>
    </row>
    <row r="3102" spans="1:12" x14ac:dyDescent="0.25">
      <c r="A3102" s="1">
        <v>42240</v>
      </c>
      <c r="B3102" s="2">
        <f t="shared" si="148"/>
        <v>2015</v>
      </c>
      <c r="C3102" s="2">
        <f t="shared" si="146"/>
        <v>8</v>
      </c>
      <c r="D3102" t="s">
        <v>380</v>
      </c>
      <c r="E3102" t="s">
        <v>78</v>
      </c>
      <c r="F3102" t="s">
        <v>39</v>
      </c>
      <c r="G3102" t="s">
        <v>40</v>
      </c>
      <c r="H3102" t="s">
        <v>2213</v>
      </c>
      <c r="I3102">
        <v>26.98</v>
      </c>
      <c r="J3102">
        <v>3</v>
      </c>
      <c r="K3102">
        <v>4.05</v>
      </c>
      <c r="L3102" t="str">
        <f t="shared" si="147"/>
        <v>Yes</v>
      </c>
    </row>
    <row r="3103" spans="1:12" x14ac:dyDescent="0.25">
      <c r="A3103" s="1">
        <v>42240</v>
      </c>
      <c r="B3103" s="2">
        <f t="shared" si="148"/>
        <v>2015</v>
      </c>
      <c r="C3103" s="2">
        <f t="shared" si="146"/>
        <v>8</v>
      </c>
      <c r="D3103" t="s">
        <v>380</v>
      </c>
      <c r="E3103" t="s">
        <v>78</v>
      </c>
      <c r="F3103" t="s">
        <v>11</v>
      </c>
      <c r="G3103" t="s">
        <v>16</v>
      </c>
      <c r="H3103" t="s">
        <v>2210</v>
      </c>
      <c r="I3103">
        <v>6.91</v>
      </c>
      <c r="J3103">
        <v>3</v>
      </c>
      <c r="K3103">
        <v>2.5099999999999998</v>
      </c>
      <c r="L3103" t="str">
        <f t="shared" si="147"/>
        <v>Yes</v>
      </c>
    </row>
    <row r="3104" spans="1:12" x14ac:dyDescent="0.25">
      <c r="A3104" s="1">
        <v>42240</v>
      </c>
      <c r="B3104" s="2">
        <f t="shared" si="148"/>
        <v>2015</v>
      </c>
      <c r="C3104" s="2">
        <f t="shared" si="146"/>
        <v>8</v>
      </c>
      <c r="D3104" t="s">
        <v>380</v>
      </c>
      <c r="E3104" t="s">
        <v>78</v>
      </c>
      <c r="F3104" t="s">
        <v>11</v>
      </c>
      <c r="G3104" t="s">
        <v>18</v>
      </c>
      <c r="H3104" t="s">
        <v>1549</v>
      </c>
      <c r="I3104">
        <v>435.5</v>
      </c>
      <c r="J3104">
        <v>3</v>
      </c>
      <c r="K3104">
        <v>48.99</v>
      </c>
      <c r="L3104" t="str">
        <f t="shared" si="147"/>
        <v>Yes</v>
      </c>
    </row>
    <row r="3105" spans="1:12" x14ac:dyDescent="0.25">
      <c r="A3105" s="1">
        <v>42241</v>
      </c>
      <c r="B3105" s="2">
        <f t="shared" si="148"/>
        <v>2015</v>
      </c>
      <c r="C3105" s="2">
        <f t="shared" si="146"/>
        <v>8</v>
      </c>
      <c r="D3105" t="s">
        <v>1535</v>
      </c>
      <c r="E3105" t="s">
        <v>27</v>
      </c>
      <c r="F3105" t="s">
        <v>34</v>
      </c>
      <c r="G3105" t="s">
        <v>35</v>
      </c>
      <c r="H3105" t="s">
        <v>1425</v>
      </c>
      <c r="I3105">
        <v>40.78</v>
      </c>
      <c r="J3105">
        <v>1</v>
      </c>
      <c r="K3105">
        <v>4.59</v>
      </c>
      <c r="L3105" t="str">
        <f t="shared" si="147"/>
        <v>Yes</v>
      </c>
    </row>
    <row r="3106" spans="1:12" x14ac:dyDescent="0.25">
      <c r="A3106" s="1">
        <v>42241</v>
      </c>
      <c r="B3106" s="2">
        <f t="shared" si="148"/>
        <v>2015</v>
      </c>
      <c r="C3106" s="2">
        <f t="shared" si="146"/>
        <v>8</v>
      </c>
      <c r="D3106" t="s">
        <v>1535</v>
      </c>
      <c r="E3106" t="s">
        <v>27</v>
      </c>
      <c r="F3106" t="s">
        <v>11</v>
      </c>
      <c r="G3106" t="s">
        <v>92</v>
      </c>
      <c r="H3106" t="s">
        <v>421</v>
      </c>
      <c r="I3106">
        <v>105.96</v>
      </c>
      <c r="J3106">
        <v>4</v>
      </c>
      <c r="K3106">
        <v>29.67</v>
      </c>
      <c r="L3106" t="str">
        <f t="shared" si="147"/>
        <v>Yes</v>
      </c>
    </row>
    <row r="3107" spans="1:12" x14ac:dyDescent="0.25">
      <c r="A3107" s="1">
        <v>42241</v>
      </c>
      <c r="B3107" s="2">
        <f t="shared" si="148"/>
        <v>2015</v>
      </c>
      <c r="C3107" s="2">
        <f t="shared" si="146"/>
        <v>8</v>
      </c>
      <c r="D3107" t="s">
        <v>831</v>
      </c>
      <c r="E3107" t="s">
        <v>10</v>
      </c>
      <c r="F3107" t="s">
        <v>34</v>
      </c>
      <c r="G3107" t="s">
        <v>47</v>
      </c>
      <c r="H3107" t="s">
        <v>1646</v>
      </c>
      <c r="I3107">
        <v>20.100000000000001</v>
      </c>
      <c r="J3107">
        <v>2</v>
      </c>
      <c r="K3107">
        <v>-16.59</v>
      </c>
      <c r="L3107" t="str">
        <f t="shared" si="147"/>
        <v>No</v>
      </c>
    </row>
    <row r="3108" spans="1:12" x14ac:dyDescent="0.25">
      <c r="A3108" s="1">
        <v>42241</v>
      </c>
      <c r="B3108" s="2">
        <f t="shared" si="148"/>
        <v>2015</v>
      </c>
      <c r="C3108" s="2">
        <f t="shared" si="146"/>
        <v>8</v>
      </c>
      <c r="D3108" t="s">
        <v>831</v>
      </c>
      <c r="E3108" t="s">
        <v>10</v>
      </c>
      <c r="F3108" t="s">
        <v>11</v>
      </c>
      <c r="G3108" t="s">
        <v>20</v>
      </c>
      <c r="H3108" t="s">
        <v>1770</v>
      </c>
      <c r="I3108">
        <v>3.8</v>
      </c>
      <c r="J3108">
        <v>1</v>
      </c>
      <c r="K3108">
        <v>-6.08</v>
      </c>
      <c r="L3108" t="str">
        <f t="shared" si="147"/>
        <v>No</v>
      </c>
    </row>
    <row r="3109" spans="1:12" x14ac:dyDescent="0.25">
      <c r="A3109" s="1">
        <v>42241</v>
      </c>
      <c r="B3109" s="2">
        <f t="shared" si="148"/>
        <v>2015</v>
      </c>
      <c r="C3109" s="2">
        <f t="shared" si="146"/>
        <v>8</v>
      </c>
      <c r="D3109" t="s">
        <v>831</v>
      </c>
      <c r="E3109" t="s">
        <v>10</v>
      </c>
      <c r="F3109" t="s">
        <v>34</v>
      </c>
      <c r="G3109" t="s">
        <v>47</v>
      </c>
      <c r="H3109" t="s">
        <v>2214</v>
      </c>
      <c r="I3109">
        <v>7.88</v>
      </c>
      <c r="J3109">
        <v>5</v>
      </c>
      <c r="K3109">
        <v>-3.94</v>
      </c>
      <c r="L3109" t="str">
        <f t="shared" si="147"/>
        <v>No</v>
      </c>
    </row>
    <row r="3110" spans="1:12" x14ac:dyDescent="0.25">
      <c r="A3110" s="1">
        <v>42243</v>
      </c>
      <c r="B3110" s="2">
        <f t="shared" si="148"/>
        <v>2015</v>
      </c>
      <c r="C3110" s="2">
        <f t="shared" si="146"/>
        <v>8</v>
      </c>
      <c r="D3110" t="s">
        <v>1193</v>
      </c>
      <c r="E3110" t="s">
        <v>27</v>
      </c>
      <c r="F3110" t="s">
        <v>11</v>
      </c>
      <c r="G3110" t="s">
        <v>18</v>
      </c>
      <c r="H3110" t="s">
        <v>1410</v>
      </c>
      <c r="I3110">
        <v>484.65</v>
      </c>
      <c r="J3110">
        <v>3</v>
      </c>
      <c r="K3110">
        <v>92.08</v>
      </c>
      <c r="L3110" t="str">
        <f t="shared" si="147"/>
        <v>Yes</v>
      </c>
    </row>
    <row r="3111" spans="1:12" x14ac:dyDescent="0.25">
      <c r="A3111" s="1">
        <v>42243</v>
      </c>
      <c r="B3111" s="2">
        <f t="shared" si="148"/>
        <v>2015</v>
      </c>
      <c r="C3111" s="2">
        <f t="shared" si="146"/>
        <v>8</v>
      </c>
      <c r="D3111" t="s">
        <v>1334</v>
      </c>
      <c r="E3111" t="s">
        <v>27</v>
      </c>
      <c r="F3111" t="s">
        <v>11</v>
      </c>
      <c r="G3111" t="s">
        <v>200</v>
      </c>
      <c r="H3111" t="s">
        <v>2215</v>
      </c>
      <c r="I3111">
        <v>32.94</v>
      </c>
      <c r="J3111">
        <v>3</v>
      </c>
      <c r="K3111">
        <v>9.2200000000000006</v>
      </c>
      <c r="L3111" t="str">
        <f t="shared" si="147"/>
        <v>Yes</v>
      </c>
    </row>
    <row r="3112" spans="1:12" x14ac:dyDescent="0.25">
      <c r="A3112" s="1">
        <v>42243</v>
      </c>
      <c r="B3112" s="2">
        <f t="shared" si="148"/>
        <v>2015</v>
      </c>
      <c r="C3112" s="2">
        <f t="shared" si="146"/>
        <v>8</v>
      </c>
      <c r="D3112" t="s">
        <v>1334</v>
      </c>
      <c r="E3112" t="s">
        <v>27</v>
      </c>
      <c r="F3112" t="s">
        <v>11</v>
      </c>
      <c r="G3112" t="s">
        <v>12</v>
      </c>
      <c r="H3112" t="s">
        <v>2014</v>
      </c>
      <c r="I3112">
        <v>114.2</v>
      </c>
      <c r="J3112">
        <v>5</v>
      </c>
      <c r="K3112">
        <v>52.53</v>
      </c>
      <c r="L3112" t="str">
        <f t="shared" si="147"/>
        <v>Yes</v>
      </c>
    </row>
    <row r="3113" spans="1:12" x14ac:dyDescent="0.25">
      <c r="A3113" s="1">
        <v>42243</v>
      </c>
      <c r="B3113" s="2">
        <f t="shared" si="148"/>
        <v>2015</v>
      </c>
      <c r="C3113" s="2">
        <f t="shared" si="146"/>
        <v>8</v>
      </c>
      <c r="D3113" t="s">
        <v>1334</v>
      </c>
      <c r="E3113" t="s">
        <v>27</v>
      </c>
      <c r="F3113" t="s">
        <v>11</v>
      </c>
      <c r="G3113" t="s">
        <v>16</v>
      </c>
      <c r="H3113" t="s">
        <v>2216</v>
      </c>
      <c r="I3113">
        <v>3.08</v>
      </c>
      <c r="J3113">
        <v>1</v>
      </c>
      <c r="K3113">
        <v>1.48</v>
      </c>
      <c r="L3113" t="str">
        <f t="shared" si="147"/>
        <v>Yes</v>
      </c>
    </row>
    <row r="3114" spans="1:12" x14ac:dyDescent="0.25">
      <c r="A3114" s="1">
        <v>42243</v>
      </c>
      <c r="B3114" s="2">
        <f t="shared" si="148"/>
        <v>2015</v>
      </c>
      <c r="C3114" s="2">
        <f t="shared" si="146"/>
        <v>8</v>
      </c>
      <c r="D3114" t="s">
        <v>1793</v>
      </c>
      <c r="E3114" t="s">
        <v>27</v>
      </c>
      <c r="F3114" t="s">
        <v>11</v>
      </c>
      <c r="G3114" t="s">
        <v>20</v>
      </c>
      <c r="H3114" t="s">
        <v>682</v>
      </c>
      <c r="I3114">
        <v>5.0999999999999996</v>
      </c>
      <c r="J3114">
        <v>1</v>
      </c>
      <c r="K3114">
        <v>1.66</v>
      </c>
      <c r="L3114" t="str">
        <f t="shared" si="147"/>
        <v>Yes</v>
      </c>
    </row>
    <row r="3115" spans="1:12" x14ac:dyDescent="0.25">
      <c r="A3115" s="1">
        <v>42244</v>
      </c>
      <c r="B3115" s="2">
        <f t="shared" si="148"/>
        <v>2015</v>
      </c>
      <c r="C3115" s="2">
        <f t="shared" si="146"/>
        <v>8</v>
      </c>
      <c r="D3115" t="s">
        <v>1514</v>
      </c>
      <c r="E3115" t="s">
        <v>15</v>
      </c>
      <c r="F3115" t="s">
        <v>39</v>
      </c>
      <c r="G3115" t="s">
        <v>603</v>
      </c>
      <c r="H3115" t="s">
        <v>916</v>
      </c>
      <c r="I3115">
        <v>2799.96</v>
      </c>
      <c r="J3115">
        <v>5</v>
      </c>
      <c r="K3115">
        <v>874.99</v>
      </c>
      <c r="L3115" t="str">
        <f t="shared" si="147"/>
        <v>Yes</v>
      </c>
    </row>
    <row r="3116" spans="1:12" x14ac:dyDescent="0.25">
      <c r="A3116" s="1">
        <v>42244</v>
      </c>
      <c r="B3116" s="2">
        <f t="shared" si="148"/>
        <v>2015</v>
      </c>
      <c r="C3116" s="2">
        <f t="shared" si="146"/>
        <v>8</v>
      </c>
      <c r="D3116" t="s">
        <v>352</v>
      </c>
      <c r="E3116" t="s">
        <v>27</v>
      </c>
      <c r="F3116" t="s">
        <v>11</v>
      </c>
      <c r="G3116" t="s">
        <v>18</v>
      </c>
      <c r="H3116" t="s">
        <v>308</v>
      </c>
      <c r="I3116">
        <v>892.35</v>
      </c>
      <c r="J3116">
        <v>5</v>
      </c>
      <c r="K3116">
        <v>267.70999999999998</v>
      </c>
      <c r="L3116" t="str">
        <f t="shared" si="147"/>
        <v>Yes</v>
      </c>
    </row>
    <row r="3117" spans="1:12" x14ac:dyDescent="0.25">
      <c r="A3117" s="1">
        <v>42244</v>
      </c>
      <c r="B3117" s="2">
        <f t="shared" si="148"/>
        <v>2015</v>
      </c>
      <c r="C3117" s="2">
        <f t="shared" si="146"/>
        <v>8</v>
      </c>
      <c r="D3117" t="s">
        <v>352</v>
      </c>
      <c r="E3117" t="s">
        <v>27</v>
      </c>
      <c r="F3117" t="s">
        <v>34</v>
      </c>
      <c r="G3117" t="s">
        <v>74</v>
      </c>
      <c r="H3117" t="s">
        <v>1880</v>
      </c>
      <c r="I3117">
        <v>307.67</v>
      </c>
      <c r="J3117">
        <v>2</v>
      </c>
      <c r="K3117">
        <v>28.96</v>
      </c>
      <c r="L3117" t="str">
        <f t="shared" si="147"/>
        <v>Yes</v>
      </c>
    </row>
    <row r="3118" spans="1:12" x14ac:dyDescent="0.25">
      <c r="A3118" s="1">
        <v>42244</v>
      </c>
      <c r="B3118" s="2">
        <f t="shared" si="148"/>
        <v>2015</v>
      </c>
      <c r="C3118" s="2">
        <f t="shared" si="146"/>
        <v>8</v>
      </c>
      <c r="D3118" t="s">
        <v>352</v>
      </c>
      <c r="E3118" t="s">
        <v>27</v>
      </c>
      <c r="F3118" t="s">
        <v>11</v>
      </c>
      <c r="G3118" t="s">
        <v>18</v>
      </c>
      <c r="H3118" t="s">
        <v>297</v>
      </c>
      <c r="I3118">
        <v>728.82</v>
      </c>
      <c r="J3118">
        <v>9</v>
      </c>
      <c r="K3118">
        <v>29.15</v>
      </c>
      <c r="L3118" t="str">
        <f t="shared" si="147"/>
        <v>Yes</v>
      </c>
    </row>
    <row r="3119" spans="1:12" x14ac:dyDescent="0.25">
      <c r="A3119" s="1">
        <v>42244</v>
      </c>
      <c r="B3119" s="2">
        <f t="shared" si="148"/>
        <v>2015</v>
      </c>
      <c r="C3119" s="2">
        <f t="shared" si="146"/>
        <v>8</v>
      </c>
      <c r="D3119" t="s">
        <v>352</v>
      </c>
      <c r="E3119" t="s">
        <v>27</v>
      </c>
      <c r="F3119" t="s">
        <v>11</v>
      </c>
      <c r="G3119" t="s">
        <v>20</v>
      </c>
      <c r="H3119" t="s">
        <v>263</v>
      </c>
      <c r="I3119">
        <v>41.36</v>
      </c>
      <c r="J3119">
        <v>5</v>
      </c>
      <c r="K3119">
        <v>13.96</v>
      </c>
      <c r="L3119" t="str">
        <f t="shared" si="147"/>
        <v>Yes</v>
      </c>
    </row>
    <row r="3120" spans="1:12" x14ac:dyDescent="0.25">
      <c r="A3120" s="1">
        <v>42244</v>
      </c>
      <c r="B3120" s="2">
        <f t="shared" si="148"/>
        <v>2015</v>
      </c>
      <c r="C3120" s="2">
        <f t="shared" si="146"/>
        <v>8</v>
      </c>
      <c r="D3120" t="s">
        <v>352</v>
      </c>
      <c r="E3120" t="s">
        <v>27</v>
      </c>
      <c r="F3120" t="s">
        <v>39</v>
      </c>
      <c r="G3120" t="s">
        <v>40</v>
      </c>
      <c r="H3120" t="s">
        <v>1215</v>
      </c>
      <c r="I3120">
        <v>43.18</v>
      </c>
      <c r="J3120">
        <v>3</v>
      </c>
      <c r="K3120">
        <v>15.11</v>
      </c>
      <c r="L3120" t="str">
        <f t="shared" si="147"/>
        <v>Yes</v>
      </c>
    </row>
    <row r="3121" spans="1:12" x14ac:dyDescent="0.25">
      <c r="A3121" s="1">
        <v>42244</v>
      </c>
      <c r="B3121" s="2">
        <f t="shared" si="148"/>
        <v>2015</v>
      </c>
      <c r="C3121" s="2">
        <f t="shared" si="146"/>
        <v>8</v>
      </c>
      <c r="D3121" t="s">
        <v>352</v>
      </c>
      <c r="E3121" t="s">
        <v>27</v>
      </c>
      <c r="F3121" t="s">
        <v>34</v>
      </c>
      <c r="G3121" t="s">
        <v>47</v>
      </c>
      <c r="H3121" t="s">
        <v>281</v>
      </c>
      <c r="I3121">
        <v>4.16</v>
      </c>
      <c r="J3121">
        <v>2</v>
      </c>
      <c r="K3121">
        <v>1.75</v>
      </c>
      <c r="L3121" t="str">
        <f t="shared" si="147"/>
        <v>Yes</v>
      </c>
    </row>
    <row r="3122" spans="1:12" x14ac:dyDescent="0.25">
      <c r="A3122" s="1">
        <v>42244</v>
      </c>
      <c r="B3122" s="2">
        <f t="shared" si="148"/>
        <v>2015</v>
      </c>
      <c r="C3122" s="2">
        <f t="shared" si="146"/>
        <v>8</v>
      </c>
      <c r="D3122" t="s">
        <v>1974</v>
      </c>
      <c r="E3122" t="s">
        <v>10</v>
      </c>
      <c r="F3122" t="s">
        <v>39</v>
      </c>
      <c r="G3122" t="s">
        <v>40</v>
      </c>
      <c r="H3122" t="s">
        <v>2143</v>
      </c>
      <c r="I3122">
        <v>1099.96</v>
      </c>
      <c r="J3122">
        <v>5</v>
      </c>
      <c r="K3122">
        <v>82.5</v>
      </c>
      <c r="L3122" t="str">
        <f t="shared" si="147"/>
        <v>Yes</v>
      </c>
    </row>
    <row r="3123" spans="1:12" x14ac:dyDescent="0.25">
      <c r="A3123" s="1">
        <v>42244</v>
      </c>
      <c r="B3123" s="2">
        <f t="shared" si="148"/>
        <v>2015</v>
      </c>
      <c r="C3123" s="2">
        <f t="shared" si="146"/>
        <v>8</v>
      </c>
      <c r="D3123" t="s">
        <v>1974</v>
      </c>
      <c r="E3123" t="s">
        <v>10</v>
      </c>
      <c r="F3123" t="s">
        <v>34</v>
      </c>
      <c r="G3123" t="s">
        <v>145</v>
      </c>
      <c r="H3123" t="s">
        <v>1333</v>
      </c>
      <c r="I3123">
        <v>103.48</v>
      </c>
      <c r="J3123">
        <v>1</v>
      </c>
      <c r="K3123">
        <v>-16.260000000000002</v>
      </c>
      <c r="L3123" t="str">
        <f t="shared" si="147"/>
        <v>No</v>
      </c>
    </row>
    <row r="3124" spans="1:12" x14ac:dyDescent="0.25">
      <c r="A3124" s="1">
        <v>42244</v>
      </c>
      <c r="B3124" s="2">
        <f t="shared" si="148"/>
        <v>2015</v>
      </c>
      <c r="C3124" s="2">
        <f t="shared" si="146"/>
        <v>8</v>
      </c>
      <c r="D3124" t="s">
        <v>1401</v>
      </c>
      <c r="E3124" t="s">
        <v>613</v>
      </c>
      <c r="F3124" t="s">
        <v>11</v>
      </c>
      <c r="G3124" t="s">
        <v>18</v>
      </c>
      <c r="H3124" t="s">
        <v>725</v>
      </c>
      <c r="I3124">
        <v>470.36</v>
      </c>
      <c r="J3124">
        <v>11</v>
      </c>
      <c r="K3124">
        <v>122.29</v>
      </c>
      <c r="L3124" t="str">
        <f t="shared" si="147"/>
        <v>Yes</v>
      </c>
    </row>
    <row r="3125" spans="1:12" x14ac:dyDescent="0.25">
      <c r="A3125" s="1">
        <v>42245</v>
      </c>
      <c r="B3125" s="2">
        <f t="shared" si="148"/>
        <v>2015</v>
      </c>
      <c r="C3125" s="2">
        <f t="shared" si="146"/>
        <v>8</v>
      </c>
      <c r="D3125" t="s">
        <v>1793</v>
      </c>
      <c r="E3125" t="s">
        <v>110</v>
      </c>
      <c r="F3125" t="s">
        <v>39</v>
      </c>
      <c r="G3125" t="s">
        <v>40</v>
      </c>
      <c r="H3125" t="s">
        <v>1551</v>
      </c>
      <c r="I3125">
        <v>131.97999999999999</v>
      </c>
      <c r="J3125">
        <v>2</v>
      </c>
      <c r="K3125">
        <v>35.630000000000003</v>
      </c>
      <c r="L3125" t="str">
        <f t="shared" si="147"/>
        <v>Yes</v>
      </c>
    </row>
    <row r="3126" spans="1:12" x14ac:dyDescent="0.25">
      <c r="A3126" s="1">
        <v>42245</v>
      </c>
      <c r="B3126" s="2">
        <f t="shared" si="148"/>
        <v>2015</v>
      </c>
      <c r="C3126" s="2">
        <f t="shared" si="146"/>
        <v>8</v>
      </c>
      <c r="D3126" t="s">
        <v>1793</v>
      </c>
      <c r="E3126" t="s">
        <v>110</v>
      </c>
      <c r="F3126" t="s">
        <v>39</v>
      </c>
      <c r="G3126" t="s">
        <v>52</v>
      </c>
      <c r="H3126" t="s">
        <v>1068</v>
      </c>
      <c r="I3126">
        <v>114.52</v>
      </c>
      <c r="J3126">
        <v>7</v>
      </c>
      <c r="K3126">
        <v>11.45</v>
      </c>
      <c r="L3126" t="str">
        <f t="shared" si="147"/>
        <v>Yes</v>
      </c>
    </row>
    <row r="3127" spans="1:12" x14ac:dyDescent="0.25">
      <c r="A3127" s="1">
        <v>42247</v>
      </c>
      <c r="B3127" s="2">
        <f t="shared" si="148"/>
        <v>2015</v>
      </c>
      <c r="C3127" s="2">
        <f t="shared" si="146"/>
        <v>8</v>
      </c>
      <c r="D3127" t="s">
        <v>601</v>
      </c>
      <c r="E3127" t="s">
        <v>27</v>
      </c>
      <c r="F3127" t="s">
        <v>11</v>
      </c>
      <c r="G3127" t="s">
        <v>12</v>
      </c>
      <c r="H3127" t="s">
        <v>493</v>
      </c>
      <c r="I3127">
        <v>58.32</v>
      </c>
      <c r="J3127">
        <v>9</v>
      </c>
      <c r="K3127">
        <v>27.99</v>
      </c>
      <c r="L3127" t="str">
        <f t="shared" si="147"/>
        <v>Yes</v>
      </c>
    </row>
    <row r="3128" spans="1:12" x14ac:dyDescent="0.25">
      <c r="A3128" s="1">
        <v>42247</v>
      </c>
      <c r="B3128" s="2">
        <f t="shared" si="148"/>
        <v>2015</v>
      </c>
      <c r="C3128" s="2">
        <f t="shared" si="146"/>
        <v>8</v>
      </c>
      <c r="D3128" t="s">
        <v>475</v>
      </c>
      <c r="E3128" t="s">
        <v>27</v>
      </c>
      <c r="F3128" t="s">
        <v>34</v>
      </c>
      <c r="G3128" t="s">
        <v>74</v>
      </c>
      <c r="H3128" t="s">
        <v>1604</v>
      </c>
      <c r="I3128">
        <v>1552.83</v>
      </c>
      <c r="J3128">
        <v>7</v>
      </c>
      <c r="K3128">
        <v>200.95</v>
      </c>
      <c r="L3128" t="str">
        <f t="shared" si="147"/>
        <v>Yes</v>
      </c>
    </row>
    <row r="3129" spans="1:12" x14ac:dyDescent="0.25">
      <c r="A3129" s="1">
        <v>42247</v>
      </c>
      <c r="B3129" s="2">
        <f t="shared" si="148"/>
        <v>2015</v>
      </c>
      <c r="C3129" s="2">
        <f t="shared" si="146"/>
        <v>8</v>
      </c>
      <c r="D3129" t="s">
        <v>475</v>
      </c>
      <c r="E3129" t="s">
        <v>27</v>
      </c>
      <c r="F3129" t="s">
        <v>11</v>
      </c>
      <c r="G3129" t="s">
        <v>20</v>
      </c>
      <c r="H3129" t="s">
        <v>368</v>
      </c>
      <c r="I3129">
        <v>137.24</v>
      </c>
      <c r="J3129">
        <v>5</v>
      </c>
      <c r="K3129">
        <v>46.32</v>
      </c>
      <c r="L3129" t="str">
        <f t="shared" si="147"/>
        <v>Yes</v>
      </c>
    </row>
    <row r="3130" spans="1:12" x14ac:dyDescent="0.25">
      <c r="A3130" s="1">
        <v>42247</v>
      </c>
      <c r="B3130" s="2">
        <f t="shared" si="148"/>
        <v>2015</v>
      </c>
      <c r="C3130" s="2">
        <f t="shared" si="146"/>
        <v>8</v>
      </c>
      <c r="D3130" t="s">
        <v>475</v>
      </c>
      <c r="E3130" t="s">
        <v>27</v>
      </c>
      <c r="F3130" t="s">
        <v>39</v>
      </c>
      <c r="G3130" t="s">
        <v>52</v>
      </c>
      <c r="H3130" t="s">
        <v>1573</v>
      </c>
      <c r="I3130">
        <v>36.51</v>
      </c>
      <c r="J3130">
        <v>1</v>
      </c>
      <c r="K3130">
        <v>15.7</v>
      </c>
      <c r="L3130" t="str">
        <f t="shared" si="147"/>
        <v>Yes</v>
      </c>
    </row>
    <row r="3131" spans="1:12" x14ac:dyDescent="0.25">
      <c r="A3131" s="1">
        <v>42247</v>
      </c>
      <c r="B3131" s="2">
        <f t="shared" si="148"/>
        <v>2015</v>
      </c>
      <c r="C3131" s="2">
        <f t="shared" si="146"/>
        <v>8</v>
      </c>
      <c r="D3131" t="s">
        <v>475</v>
      </c>
      <c r="E3131" t="s">
        <v>27</v>
      </c>
      <c r="F3131" t="s">
        <v>39</v>
      </c>
      <c r="G3131" t="s">
        <v>302</v>
      </c>
      <c r="H3131" t="s">
        <v>2217</v>
      </c>
      <c r="I3131">
        <v>239.98</v>
      </c>
      <c r="J3131">
        <v>3</v>
      </c>
      <c r="K3131">
        <v>80.989999999999995</v>
      </c>
      <c r="L3131" t="str">
        <f t="shared" si="147"/>
        <v>Yes</v>
      </c>
    </row>
    <row r="3132" spans="1:12" x14ac:dyDescent="0.25">
      <c r="A3132" s="1">
        <v>42247</v>
      </c>
      <c r="B3132" s="2">
        <f t="shared" si="148"/>
        <v>2015</v>
      </c>
      <c r="C3132" s="2">
        <f t="shared" si="146"/>
        <v>8</v>
      </c>
      <c r="D3132" t="s">
        <v>131</v>
      </c>
      <c r="E3132" t="s">
        <v>10</v>
      </c>
      <c r="F3132" t="s">
        <v>11</v>
      </c>
      <c r="G3132" t="s">
        <v>12</v>
      </c>
      <c r="H3132" t="s">
        <v>854</v>
      </c>
      <c r="I3132">
        <v>20.96</v>
      </c>
      <c r="J3132">
        <v>4</v>
      </c>
      <c r="K3132">
        <v>6.81</v>
      </c>
      <c r="L3132" t="str">
        <f t="shared" si="147"/>
        <v>Yes</v>
      </c>
    </row>
    <row r="3133" spans="1:12" x14ac:dyDescent="0.25">
      <c r="A3133" s="1">
        <v>42247</v>
      </c>
      <c r="B3133" s="2">
        <f t="shared" si="148"/>
        <v>2015</v>
      </c>
      <c r="C3133" s="2">
        <f t="shared" si="146"/>
        <v>8</v>
      </c>
      <c r="D3133" t="s">
        <v>1629</v>
      </c>
      <c r="E3133" t="s">
        <v>27</v>
      </c>
      <c r="F3133" t="s">
        <v>39</v>
      </c>
      <c r="G3133" t="s">
        <v>40</v>
      </c>
      <c r="H3133" t="s">
        <v>1580</v>
      </c>
      <c r="I3133">
        <v>555.96</v>
      </c>
      <c r="J3133">
        <v>5</v>
      </c>
      <c r="K3133">
        <v>41.7</v>
      </c>
      <c r="L3133" t="str">
        <f t="shared" si="147"/>
        <v>Yes</v>
      </c>
    </row>
    <row r="3134" spans="1:12" x14ac:dyDescent="0.25">
      <c r="A3134" s="1">
        <v>42248</v>
      </c>
      <c r="B3134" s="2">
        <f t="shared" si="148"/>
        <v>2015</v>
      </c>
      <c r="C3134" s="2">
        <f t="shared" si="146"/>
        <v>9</v>
      </c>
      <c r="D3134" t="s">
        <v>366</v>
      </c>
      <c r="E3134" t="s">
        <v>33</v>
      </c>
      <c r="F3134" t="s">
        <v>11</v>
      </c>
      <c r="G3134" t="s">
        <v>12</v>
      </c>
      <c r="H3134" t="s">
        <v>625</v>
      </c>
      <c r="I3134">
        <v>106.32</v>
      </c>
      <c r="J3134">
        <v>3</v>
      </c>
      <c r="K3134">
        <v>49.97</v>
      </c>
      <c r="L3134" t="str">
        <f t="shared" si="147"/>
        <v>Yes</v>
      </c>
    </row>
    <row r="3135" spans="1:12" x14ac:dyDescent="0.25">
      <c r="A3135" s="1">
        <v>42248</v>
      </c>
      <c r="B3135" s="2">
        <f t="shared" si="148"/>
        <v>2015</v>
      </c>
      <c r="C3135" s="2">
        <f t="shared" si="146"/>
        <v>9</v>
      </c>
      <c r="D3135" t="s">
        <v>366</v>
      </c>
      <c r="E3135" t="s">
        <v>33</v>
      </c>
      <c r="F3135" t="s">
        <v>11</v>
      </c>
      <c r="G3135" t="s">
        <v>92</v>
      </c>
      <c r="H3135" t="s">
        <v>1888</v>
      </c>
      <c r="I3135">
        <v>163.44</v>
      </c>
      <c r="J3135">
        <v>3</v>
      </c>
      <c r="K3135">
        <v>45.76</v>
      </c>
      <c r="L3135" t="str">
        <f t="shared" si="147"/>
        <v>Yes</v>
      </c>
    </row>
    <row r="3136" spans="1:12" x14ac:dyDescent="0.25">
      <c r="A3136" s="1">
        <v>42248</v>
      </c>
      <c r="B3136" s="2">
        <f t="shared" si="148"/>
        <v>2015</v>
      </c>
      <c r="C3136" s="2">
        <f t="shared" si="146"/>
        <v>9</v>
      </c>
      <c r="D3136" t="s">
        <v>366</v>
      </c>
      <c r="E3136" t="s">
        <v>33</v>
      </c>
      <c r="F3136" t="s">
        <v>11</v>
      </c>
      <c r="G3136" t="s">
        <v>24</v>
      </c>
      <c r="H3136" t="s">
        <v>1889</v>
      </c>
      <c r="I3136">
        <v>42.76</v>
      </c>
      <c r="J3136">
        <v>2</v>
      </c>
      <c r="K3136">
        <v>11.12</v>
      </c>
      <c r="L3136" t="str">
        <f t="shared" si="147"/>
        <v>Yes</v>
      </c>
    </row>
    <row r="3137" spans="1:12" x14ac:dyDescent="0.25">
      <c r="A3137" s="1">
        <v>42248</v>
      </c>
      <c r="B3137" s="2">
        <f t="shared" si="148"/>
        <v>2015</v>
      </c>
      <c r="C3137" s="2">
        <f t="shared" si="146"/>
        <v>9</v>
      </c>
      <c r="D3137" t="s">
        <v>366</v>
      </c>
      <c r="E3137" t="s">
        <v>33</v>
      </c>
      <c r="F3137" t="s">
        <v>11</v>
      </c>
      <c r="G3137" t="s">
        <v>12</v>
      </c>
      <c r="H3137" t="s">
        <v>1890</v>
      </c>
      <c r="I3137">
        <v>51.55</v>
      </c>
      <c r="J3137">
        <v>5</v>
      </c>
      <c r="K3137">
        <v>24.23</v>
      </c>
      <c r="L3137" t="str">
        <f t="shared" si="147"/>
        <v>Yes</v>
      </c>
    </row>
    <row r="3138" spans="1:12" x14ac:dyDescent="0.25">
      <c r="A3138" s="1">
        <v>42249</v>
      </c>
      <c r="B3138" s="2">
        <f t="shared" si="148"/>
        <v>2015</v>
      </c>
      <c r="C3138" s="2">
        <f t="shared" ref="C3138:C3201" si="149">MONTH(A3138)</f>
        <v>9</v>
      </c>
      <c r="D3138" t="s">
        <v>892</v>
      </c>
      <c r="E3138" t="s">
        <v>10</v>
      </c>
      <c r="F3138" t="s">
        <v>39</v>
      </c>
      <c r="G3138" t="s">
        <v>52</v>
      </c>
      <c r="H3138" t="s">
        <v>53</v>
      </c>
      <c r="I3138">
        <v>20.8</v>
      </c>
      <c r="J3138">
        <v>2</v>
      </c>
      <c r="K3138">
        <v>6.5</v>
      </c>
      <c r="L3138" t="str">
        <f t="shared" ref="L3138:L3201" si="150">IF(K3138=0,"Break-Even",IF(K3138&gt;0,"Yes","No"))</f>
        <v>Yes</v>
      </c>
    </row>
    <row r="3139" spans="1:12" x14ac:dyDescent="0.25">
      <c r="A3139" s="1">
        <v>42249</v>
      </c>
      <c r="B3139" s="2">
        <f t="shared" si="148"/>
        <v>2015</v>
      </c>
      <c r="C3139" s="2">
        <f t="shared" si="149"/>
        <v>9</v>
      </c>
      <c r="D3139" t="s">
        <v>1327</v>
      </c>
      <c r="E3139" t="s">
        <v>10</v>
      </c>
      <c r="F3139" t="s">
        <v>11</v>
      </c>
      <c r="G3139" t="s">
        <v>16</v>
      </c>
      <c r="H3139" t="s">
        <v>89</v>
      </c>
      <c r="I3139">
        <v>40.1</v>
      </c>
      <c r="J3139">
        <v>4</v>
      </c>
      <c r="K3139">
        <v>13.53</v>
      </c>
      <c r="L3139" t="str">
        <f t="shared" si="150"/>
        <v>Yes</v>
      </c>
    </row>
    <row r="3140" spans="1:12" x14ac:dyDescent="0.25">
      <c r="A3140" s="1">
        <v>42249</v>
      </c>
      <c r="B3140" s="2">
        <f t="shared" si="148"/>
        <v>2015</v>
      </c>
      <c r="C3140" s="2">
        <f t="shared" si="149"/>
        <v>9</v>
      </c>
      <c r="D3140" t="s">
        <v>1327</v>
      </c>
      <c r="E3140" t="s">
        <v>10</v>
      </c>
      <c r="F3140" t="s">
        <v>34</v>
      </c>
      <c r="G3140" t="s">
        <v>47</v>
      </c>
      <c r="H3140" t="s">
        <v>340</v>
      </c>
      <c r="I3140">
        <v>40.78</v>
      </c>
      <c r="J3140">
        <v>2</v>
      </c>
      <c r="K3140">
        <v>-30.59</v>
      </c>
      <c r="L3140" t="str">
        <f t="shared" si="150"/>
        <v>No</v>
      </c>
    </row>
    <row r="3141" spans="1:12" x14ac:dyDescent="0.25">
      <c r="A3141" s="1">
        <v>42249</v>
      </c>
      <c r="B3141" s="2">
        <f t="shared" si="148"/>
        <v>2015</v>
      </c>
      <c r="C3141" s="2">
        <f t="shared" si="149"/>
        <v>9</v>
      </c>
      <c r="D3141" t="s">
        <v>1916</v>
      </c>
      <c r="E3141" t="s">
        <v>27</v>
      </c>
      <c r="F3141" t="s">
        <v>34</v>
      </c>
      <c r="G3141" t="s">
        <v>35</v>
      </c>
      <c r="H3141" t="s">
        <v>1425</v>
      </c>
      <c r="I3141">
        <v>203.92</v>
      </c>
      <c r="J3141">
        <v>5</v>
      </c>
      <c r="K3141">
        <v>22.94</v>
      </c>
      <c r="L3141" t="str">
        <f t="shared" si="150"/>
        <v>Yes</v>
      </c>
    </row>
    <row r="3142" spans="1:12" x14ac:dyDescent="0.25">
      <c r="A3142" s="1">
        <v>42249</v>
      </c>
      <c r="B3142" s="2">
        <f t="shared" si="148"/>
        <v>2015</v>
      </c>
      <c r="C3142" s="2">
        <f t="shared" si="149"/>
        <v>9</v>
      </c>
      <c r="D3142" t="s">
        <v>1448</v>
      </c>
      <c r="E3142" t="s">
        <v>15</v>
      </c>
      <c r="F3142" t="s">
        <v>39</v>
      </c>
      <c r="G3142" t="s">
        <v>52</v>
      </c>
      <c r="H3142" t="s">
        <v>502</v>
      </c>
      <c r="I3142">
        <v>479.95</v>
      </c>
      <c r="J3142">
        <v>6</v>
      </c>
      <c r="K3142">
        <v>89.99</v>
      </c>
      <c r="L3142" t="str">
        <f t="shared" si="150"/>
        <v>Yes</v>
      </c>
    </row>
    <row r="3143" spans="1:12" x14ac:dyDescent="0.25">
      <c r="A3143" s="1">
        <v>42250</v>
      </c>
      <c r="B3143" s="2">
        <f t="shared" si="148"/>
        <v>2015</v>
      </c>
      <c r="C3143" s="2">
        <f t="shared" si="149"/>
        <v>9</v>
      </c>
      <c r="D3143" t="s">
        <v>873</v>
      </c>
      <c r="E3143" t="s">
        <v>10</v>
      </c>
      <c r="F3143" t="s">
        <v>39</v>
      </c>
      <c r="G3143" t="s">
        <v>52</v>
      </c>
      <c r="H3143" t="s">
        <v>1063</v>
      </c>
      <c r="I3143">
        <v>113.52</v>
      </c>
      <c r="J3143">
        <v>5</v>
      </c>
      <c r="K3143">
        <v>29.8</v>
      </c>
      <c r="L3143" t="str">
        <f t="shared" si="150"/>
        <v>Yes</v>
      </c>
    </row>
    <row r="3144" spans="1:12" x14ac:dyDescent="0.25">
      <c r="A3144" s="1">
        <v>42250</v>
      </c>
      <c r="B3144" s="2">
        <f t="shared" si="148"/>
        <v>2015</v>
      </c>
      <c r="C3144" s="2">
        <f t="shared" si="149"/>
        <v>9</v>
      </c>
      <c r="D3144" t="s">
        <v>873</v>
      </c>
      <c r="E3144" t="s">
        <v>10</v>
      </c>
      <c r="F3144" t="s">
        <v>39</v>
      </c>
      <c r="G3144" t="s">
        <v>40</v>
      </c>
      <c r="H3144" t="s">
        <v>1750</v>
      </c>
      <c r="I3144">
        <v>359.88</v>
      </c>
      <c r="J3144">
        <v>3</v>
      </c>
      <c r="K3144">
        <v>22.49</v>
      </c>
      <c r="L3144" t="str">
        <f t="shared" si="150"/>
        <v>Yes</v>
      </c>
    </row>
    <row r="3145" spans="1:12" x14ac:dyDescent="0.25">
      <c r="A3145" s="1">
        <v>42250</v>
      </c>
      <c r="B3145" s="2">
        <f t="shared" si="148"/>
        <v>2015</v>
      </c>
      <c r="C3145" s="2">
        <f t="shared" si="149"/>
        <v>9</v>
      </c>
      <c r="D3145" t="s">
        <v>1945</v>
      </c>
      <c r="E3145" t="s">
        <v>245</v>
      </c>
      <c r="F3145" t="s">
        <v>11</v>
      </c>
      <c r="G3145" t="s">
        <v>16</v>
      </c>
      <c r="H3145" t="s">
        <v>932</v>
      </c>
      <c r="I3145">
        <v>4.6100000000000003</v>
      </c>
      <c r="J3145">
        <v>2</v>
      </c>
      <c r="K3145">
        <v>1.67</v>
      </c>
      <c r="L3145" t="str">
        <f t="shared" si="150"/>
        <v>Yes</v>
      </c>
    </row>
    <row r="3146" spans="1:12" x14ac:dyDescent="0.25">
      <c r="A3146" s="1">
        <v>42251</v>
      </c>
      <c r="B3146" s="2">
        <f t="shared" si="148"/>
        <v>2015</v>
      </c>
      <c r="C3146" s="2">
        <f t="shared" si="149"/>
        <v>9</v>
      </c>
      <c r="D3146" t="s">
        <v>505</v>
      </c>
      <c r="E3146" t="s">
        <v>27</v>
      </c>
      <c r="F3146" t="s">
        <v>34</v>
      </c>
      <c r="G3146" t="s">
        <v>145</v>
      </c>
      <c r="H3146" t="s">
        <v>2003</v>
      </c>
      <c r="I3146">
        <v>369.91</v>
      </c>
      <c r="J3146">
        <v>3</v>
      </c>
      <c r="K3146">
        <v>-13.87</v>
      </c>
      <c r="L3146" t="str">
        <f t="shared" si="150"/>
        <v>No</v>
      </c>
    </row>
    <row r="3147" spans="1:12" x14ac:dyDescent="0.25">
      <c r="A3147" s="1">
        <v>42251</v>
      </c>
      <c r="B3147" s="2">
        <f t="shared" si="148"/>
        <v>2015</v>
      </c>
      <c r="C3147" s="2">
        <f t="shared" si="149"/>
        <v>9</v>
      </c>
      <c r="D3147" t="s">
        <v>831</v>
      </c>
      <c r="E3147" t="s">
        <v>149</v>
      </c>
      <c r="F3147" t="s">
        <v>11</v>
      </c>
      <c r="G3147" t="s">
        <v>18</v>
      </c>
      <c r="H3147" t="s">
        <v>927</v>
      </c>
      <c r="I3147">
        <v>17.940000000000001</v>
      </c>
      <c r="J3147">
        <v>3</v>
      </c>
      <c r="K3147">
        <v>3.05</v>
      </c>
      <c r="L3147" t="str">
        <f t="shared" si="150"/>
        <v>Yes</v>
      </c>
    </row>
    <row r="3148" spans="1:12" x14ac:dyDescent="0.25">
      <c r="A3148" s="1">
        <v>42251</v>
      </c>
      <c r="B3148" s="2">
        <f t="shared" ref="B3148:B3211" si="151">YEAR(A3148)</f>
        <v>2015</v>
      </c>
      <c r="C3148" s="2">
        <f t="shared" si="149"/>
        <v>9</v>
      </c>
      <c r="D3148" t="s">
        <v>1485</v>
      </c>
      <c r="E3148" t="s">
        <v>613</v>
      </c>
      <c r="F3148" t="s">
        <v>11</v>
      </c>
      <c r="G3148" t="s">
        <v>92</v>
      </c>
      <c r="H3148" t="s">
        <v>2004</v>
      </c>
      <c r="I3148">
        <v>370.14</v>
      </c>
      <c r="J3148">
        <v>3</v>
      </c>
      <c r="K3148">
        <v>144.35</v>
      </c>
      <c r="L3148" t="str">
        <f t="shared" si="150"/>
        <v>Yes</v>
      </c>
    </row>
    <row r="3149" spans="1:12" x14ac:dyDescent="0.25">
      <c r="A3149" s="1">
        <v>42252</v>
      </c>
      <c r="B3149" s="2">
        <f t="shared" si="151"/>
        <v>2015</v>
      </c>
      <c r="C3149" s="2">
        <f t="shared" si="149"/>
        <v>9</v>
      </c>
      <c r="D3149" t="s">
        <v>945</v>
      </c>
      <c r="E3149" t="s">
        <v>33</v>
      </c>
      <c r="F3149" t="s">
        <v>11</v>
      </c>
      <c r="G3149" t="s">
        <v>20</v>
      </c>
      <c r="H3149" t="s">
        <v>1567</v>
      </c>
      <c r="I3149">
        <v>48.81</v>
      </c>
      <c r="J3149">
        <v>3</v>
      </c>
      <c r="K3149">
        <v>23.92</v>
      </c>
      <c r="L3149" t="str">
        <f t="shared" si="150"/>
        <v>Yes</v>
      </c>
    </row>
    <row r="3150" spans="1:12" x14ac:dyDescent="0.25">
      <c r="A3150" s="1">
        <v>42253</v>
      </c>
      <c r="B3150" s="2">
        <f t="shared" si="151"/>
        <v>2015</v>
      </c>
      <c r="C3150" s="2">
        <f t="shared" si="149"/>
        <v>9</v>
      </c>
      <c r="D3150" t="s">
        <v>1312</v>
      </c>
      <c r="E3150" t="s">
        <v>55</v>
      </c>
      <c r="F3150" t="s">
        <v>11</v>
      </c>
      <c r="G3150" t="s">
        <v>20</v>
      </c>
      <c r="H3150" t="s">
        <v>911</v>
      </c>
      <c r="I3150">
        <v>113.1</v>
      </c>
      <c r="J3150">
        <v>3</v>
      </c>
      <c r="K3150">
        <v>56.55</v>
      </c>
      <c r="L3150" t="str">
        <f t="shared" si="150"/>
        <v>Yes</v>
      </c>
    </row>
    <row r="3151" spans="1:12" x14ac:dyDescent="0.25">
      <c r="A3151" s="1">
        <v>42253</v>
      </c>
      <c r="B3151" s="2">
        <f t="shared" si="151"/>
        <v>2015</v>
      </c>
      <c r="C3151" s="2">
        <f t="shared" si="149"/>
        <v>9</v>
      </c>
      <c r="D3151" t="s">
        <v>607</v>
      </c>
      <c r="E3151" t="s">
        <v>110</v>
      </c>
      <c r="F3151" t="s">
        <v>11</v>
      </c>
      <c r="G3151" t="s">
        <v>12</v>
      </c>
      <c r="H3151" t="s">
        <v>880</v>
      </c>
      <c r="I3151">
        <v>12.96</v>
      </c>
      <c r="J3151">
        <v>2</v>
      </c>
      <c r="K3151">
        <v>6.22</v>
      </c>
      <c r="L3151" t="str">
        <f t="shared" si="150"/>
        <v>Yes</v>
      </c>
    </row>
    <row r="3152" spans="1:12" x14ac:dyDescent="0.25">
      <c r="A3152" s="1">
        <v>42253</v>
      </c>
      <c r="B3152" s="2">
        <f t="shared" si="151"/>
        <v>2015</v>
      </c>
      <c r="C3152" s="2">
        <f t="shared" si="149"/>
        <v>9</v>
      </c>
      <c r="D3152" t="s">
        <v>429</v>
      </c>
      <c r="E3152" t="s">
        <v>510</v>
      </c>
      <c r="F3152" t="s">
        <v>34</v>
      </c>
      <c r="G3152" t="s">
        <v>47</v>
      </c>
      <c r="H3152" t="s">
        <v>444</v>
      </c>
      <c r="I3152">
        <v>355.36</v>
      </c>
      <c r="J3152">
        <v>4</v>
      </c>
      <c r="K3152">
        <v>92.39</v>
      </c>
      <c r="L3152" t="str">
        <f t="shared" si="150"/>
        <v>Yes</v>
      </c>
    </row>
    <row r="3153" spans="1:12" x14ac:dyDescent="0.25">
      <c r="A3153" s="1">
        <v>42253</v>
      </c>
      <c r="B3153" s="2">
        <f t="shared" si="151"/>
        <v>2015</v>
      </c>
      <c r="C3153" s="2">
        <f t="shared" si="149"/>
        <v>9</v>
      </c>
      <c r="D3153" t="s">
        <v>429</v>
      </c>
      <c r="E3153" t="s">
        <v>510</v>
      </c>
      <c r="F3153" t="s">
        <v>39</v>
      </c>
      <c r="G3153" t="s">
        <v>40</v>
      </c>
      <c r="H3153" t="s">
        <v>2106</v>
      </c>
      <c r="I3153">
        <v>140.38</v>
      </c>
      <c r="J3153">
        <v>3</v>
      </c>
      <c r="K3153">
        <v>8.77</v>
      </c>
      <c r="L3153" t="str">
        <f t="shared" si="150"/>
        <v>Yes</v>
      </c>
    </row>
    <row r="3154" spans="1:12" x14ac:dyDescent="0.25">
      <c r="A3154" s="1">
        <v>42253</v>
      </c>
      <c r="B3154" s="2">
        <f t="shared" si="151"/>
        <v>2015</v>
      </c>
      <c r="C3154" s="2">
        <f t="shared" si="149"/>
        <v>9</v>
      </c>
      <c r="D3154" t="s">
        <v>2107</v>
      </c>
      <c r="E3154" t="s">
        <v>123</v>
      </c>
      <c r="F3154" t="s">
        <v>11</v>
      </c>
      <c r="G3154" t="s">
        <v>20</v>
      </c>
      <c r="H3154" t="s">
        <v>737</v>
      </c>
      <c r="I3154">
        <v>64.2</v>
      </c>
      <c r="J3154">
        <v>5</v>
      </c>
      <c r="K3154">
        <v>-42.8</v>
      </c>
      <c r="L3154" t="str">
        <f t="shared" si="150"/>
        <v>No</v>
      </c>
    </row>
    <row r="3155" spans="1:12" x14ac:dyDescent="0.25">
      <c r="A3155" s="1">
        <v>42253</v>
      </c>
      <c r="B3155" s="2">
        <f t="shared" si="151"/>
        <v>2015</v>
      </c>
      <c r="C3155" s="2">
        <f t="shared" si="149"/>
        <v>9</v>
      </c>
      <c r="D3155" t="s">
        <v>2107</v>
      </c>
      <c r="E3155" t="s">
        <v>123</v>
      </c>
      <c r="F3155" t="s">
        <v>11</v>
      </c>
      <c r="G3155" t="s">
        <v>20</v>
      </c>
      <c r="H3155" t="s">
        <v>1174</v>
      </c>
      <c r="I3155">
        <v>38.520000000000003</v>
      </c>
      <c r="J3155">
        <v>3</v>
      </c>
      <c r="K3155">
        <v>-26.96</v>
      </c>
      <c r="L3155" t="str">
        <f t="shared" si="150"/>
        <v>No</v>
      </c>
    </row>
    <row r="3156" spans="1:12" x14ac:dyDescent="0.25">
      <c r="A3156" s="1">
        <v>42253</v>
      </c>
      <c r="B3156" s="2">
        <f t="shared" si="151"/>
        <v>2015</v>
      </c>
      <c r="C3156" s="2">
        <f t="shared" si="149"/>
        <v>9</v>
      </c>
      <c r="D3156" t="s">
        <v>2107</v>
      </c>
      <c r="E3156" t="s">
        <v>123</v>
      </c>
      <c r="F3156" t="s">
        <v>39</v>
      </c>
      <c r="G3156" t="s">
        <v>52</v>
      </c>
      <c r="H3156" t="s">
        <v>2023</v>
      </c>
      <c r="I3156">
        <v>72.599999999999994</v>
      </c>
      <c r="J3156">
        <v>5</v>
      </c>
      <c r="K3156">
        <v>-8.17</v>
      </c>
      <c r="L3156" t="str">
        <f t="shared" si="150"/>
        <v>No</v>
      </c>
    </row>
    <row r="3157" spans="1:12" x14ac:dyDescent="0.25">
      <c r="A3157" s="1">
        <v>42254</v>
      </c>
      <c r="B3157" s="2">
        <f t="shared" si="151"/>
        <v>2015</v>
      </c>
      <c r="C3157" s="2">
        <f t="shared" si="149"/>
        <v>9</v>
      </c>
      <c r="D3157" t="s">
        <v>1883</v>
      </c>
      <c r="E3157" t="s">
        <v>434</v>
      </c>
      <c r="F3157" t="s">
        <v>11</v>
      </c>
      <c r="G3157" t="s">
        <v>12</v>
      </c>
      <c r="H3157" t="s">
        <v>1673</v>
      </c>
      <c r="I3157">
        <v>6.58</v>
      </c>
      <c r="J3157">
        <v>2</v>
      </c>
      <c r="K3157">
        <v>3.03</v>
      </c>
      <c r="L3157" t="str">
        <f t="shared" si="150"/>
        <v>Yes</v>
      </c>
    </row>
    <row r="3158" spans="1:12" x14ac:dyDescent="0.25">
      <c r="A3158" s="1">
        <v>42254</v>
      </c>
      <c r="B3158" s="2">
        <f t="shared" si="151"/>
        <v>2015</v>
      </c>
      <c r="C3158" s="2">
        <f t="shared" si="149"/>
        <v>9</v>
      </c>
      <c r="D3158" t="s">
        <v>1883</v>
      </c>
      <c r="E3158" t="s">
        <v>434</v>
      </c>
      <c r="F3158" t="s">
        <v>11</v>
      </c>
      <c r="G3158" t="s">
        <v>20</v>
      </c>
      <c r="H3158" t="s">
        <v>362</v>
      </c>
      <c r="I3158">
        <v>122.94</v>
      </c>
      <c r="J3158">
        <v>3</v>
      </c>
      <c r="K3158">
        <v>59.01</v>
      </c>
      <c r="L3158" t="str">
        <f t="shared" si="150"/>
        <v>Yes</v>
      </c>
    </row>
    <row r="3159" spans="1:12" x14ac:dyDescent="0.25">
      <c r="A3159" s="1">
        <v>42254</v>
      </c>
      <c r="B3159" s="2">
        <f t="shared" si="151"/>
        <v>2015</v>
      </c>
      <c r="C3159" s="2">
        <f t="shared" si="149"/>
        <v>9</v>
      </c>
      <c r="D3159" t="s">
        <v>622</v>
      </c>
      <c r="E3159" t="s">
        <v>120</v>
      </c>
      <c r="F3159" t="s">
        <v>11</v>
      </c>
      <c r="G3159" t="s">
        <v>24</v>
      </c>
      <c r="H3159" t="s">
        <v>539</v>
      </c>
      <c r="I3159">
        <v>5.16</v>
      </c>
      <c r="J3159">
        <v>3</v>
      </c>
      <c r="K3159">
        <v>0.84</v>
      </c>
      <c r="L3159" t="str">
        <f t="shared" si="150"/>
        <v>Yes</v>
      </c>
    </row>
    <row r="3160" spans="1:12" x14ac:dyDescent="0.25">
      <c r="A3160" s="1">
        <v>42254</v>
      </c>
      <c r="B3160" s="2">
        <f t="shared" si="151"/>
        <v>2015</v>
      </c>
      <c r="C3160" s="2">
        <f t="shared" si="149"/>
        <v>9</v>
      </c>
      <c r="D3160" t="s">
        <v>1719</v>
      </c>
      <c r="E3160" t="s">
        <v>531</v>
      </c>
      <c r="F3160" t="s">
        <v>11</v>
      </c>
      <c r="G3160" t="s">
        <v>43</v>
      </c>
      <c r="H3160" t="s">
        <v>1508</v>
      </c>
      <c r="I3160">
        <v>15.8</v>
      </c>
      <c r="J3160">
        <v>4</v>
      </c>
      <c r="K3160">
        <v>5.0599999999999996</v>
      </c>
      <c r="L3160" t="str">
        <f t="shared" si="150"/>
        <v>Yes</v>
      </c>
    </row>
    <row r="3161" spans="1:12" x14ac:dyDescent="0.25">
      <c r="A3161" s="1">
        <v>42254</v>
      </c>
      <c r="B3161" s="2">
        <f t="shared" si="151"/>
        <v>2015</v>
      </c>
      <c r="C3161" s="2">
        <f t="shared" si="149"/>
        <v>9</v>
      </c>
      <c r="D3161" t="s">
        <v>1719</v>
      </c>
      <c r="E3161" t="s">
        <v>531</v>
      </c>
      <c r="F3161" t="s">
        <v>39</v>
      </c>
      <c r="G3161" t="s">
        <v>302</v>
      </c>
      <c r="H3161" t="s">
        <v>2150</v>
      </c>
      <c r="I3161">
        <v>464.97</v>
      </c>
      <c r="J3161">
        <v>3</v>
      </c>
      <c r="K3161">
        <v>209.24</v>
      </c>
      <c r="L3161" t="str">
        <f t="shared" si="150"/>
        <v>Yes</v>
      </c>
    </row>
    <row r="3162" spans="1:12" x14ac:dyDescent="0.25">
      <c r="A3162" s="1">
        <v>42254</v>
      </c>
      <c r="B3162" s="2">
        <f t="shared" si="151"/>
        <v>2015</v>
      </c>
      <c r="C3162" s="2">
        <f t="shared" si="149"/>
        <v>9</v>
      </c>
      <c r="D3162" t="s">
        <v>1719</v>
      </c>
      <c r="E3162" t="s">
        <v>531</v>
      </c>
      <c r="F3162" t="s">
        <v>34</v>
      </c>
      <c r="G3162" t="s">
        <v>47</v>
      </c>
      <c r="H3162" t="s">
        <v>112</v>
      </c>
      <c r="I3162">
        <v>181.96</v>
      </c>
      <c r="J3162">
        <v>2</v>
      </c>
      <c r="K3162">
        <v>20.02</v>
      </c>
      <c r="L3162" t="str">
        <f t="shared" si="150"/>
        <v>Yes</v>
      </c>
    </row>
    <row r="3163" spans="1:12" x14ac:dyDescent="0.25">
      <c r="A3163" s="1">
        <v>42254</v>
      </c>
      <c r="B3163" s="2">
        <f t="shared" si="151"/>
        <v>2015</v>
      </c>
      <c r="C3163" s="2">
        <f t="shared" si="149"/>
        <v>9</v>
      </c>
      <c r="D3163" t="s">
        <v>1719</v>
      </c>
      <c r="E3163" t="s">
        <v>531</v>
      </c>
      <c r="F3163" t="s">
        <v>11</v>
      </c>
      <c r="G3163" t="s">
        <v>16</v>
      </c>
      <c r="H3163" t="s">
        <v>2151</v>
      </c>
      <c r="I3163">
        <v>12.39</v>
      </c>
      <c r="J3163">
        <v>3</v>
      </c>
      <c r="K3163">
        <v>5.7</v>
      </c>
      <c r="L3163" t="str">
        <f t="shared" si="150"/>
        <v>Yes</v>
      </c>
    </row>
    <row r="3164" spans="1:12" x14ac:dyDescent="0.25">
      <c r="A3164" s="1">
        <v>42254</v>
      </c>
      <c r="B3164" s="2">
        <f t="shared" si="151"/>
        <v>2015</v>
      </c>
      <c r="C3164" s="2">
        <f t="shared" si="149"/>
        <v>9</v>
      </c>
      <c r="D3164" t="s">
        <v>1719</v>
      </c>
      <c r="E3164" t="s">
        <v>531</v>
      </c>
      <c r="F3164" t="s">
        <v>11</v>
      </c>
      <c r="G3164" t="s">
        <v>20</v>
      </c>
      <c r="H3164" t="s">
        <v>1112</v>
      </c>
      <c r="I3164">
        <v>84.09</v>
      </c>
      <c r="J3164">
        <v>3</v>
      </c>
      <c r="K3164">
        <v>42.05</v>
      </c>
      <c r="L3164" t="str">
        <f t="shared" si="150"/>
        <v>Yes</v>
      </c>
    </row>
    <row r="3165" spans="1:12" x14ac:dyDescent="0.25">
      <c r="A3165" s="1">
        <v>42254</v>
      </c>
      <c r="B3165" s="2">
        <f t="shared" si="151"/>
        <v>2015</v>
      </c>
      <c r="C3165" s="2">
        <f t="shared" si="149"/>
        <v>9</v>
      </c>
      <c r="D3165" t="s">
        <v>1719</v>
      </c>
      <c r="E3165" t="s">
        <v>531</v>
      </c>
      <c r="F3165" t="s">
        <v>11</v>
      </c>
      <c r="G3165" t="s">
        <v>24</v>
      </c>
      <c r="H3165" t="s">
        <v>526</v>
      </c>
      <c r="I3165">
        <v>79.36</v>
      </c>
      <c r="J3165">
        <v>4</v>
      </c>
      <c r="K3165">
        <v>32.54</v>
      </c>
      <c r="L3165" t="str">
        <f t="shared" si="150"/>
        <v>Yes</v>
      </c>
    </row>
    <row r="3166" spans="1:12" x14ac:dyDescent="0.25">
      <c r="A3166" s="1">
        <v>42254</v>
      </c>
      <c r="B3166" s="2">
        <f t="shared" si="151"/>
        <v>2015</v>
      </c>
      <c r="C3166" s="2">
        <f t="shared" si="149"/>
        <v>9</v>
      </c>
      <c r="D3166" t="s">
        <v>1719</v>
      </c>
      <c r="E3166" t="s">
        <v>531</v>
      </c>
      <c r="F3166" t="s">
        <v>11</v>
      </c>
      <c r="G3166" t="s">
        <v>20</v>
      </c>
      <c r="H3166" t="s">
        <v>1533</v>
      </c>
      <c r="I3166">
        <v>153.36000000000001</v>
      </c>
      <c r="J3166">
        <v>9</v>
      </c>
      <c r="K3166">
        <v>70.55</v>
      </c>
      <c r="L3166" t="str">
        <f t="shared" si="150"/>
        <v>Yes</v>
      </c>
    </row>
    <row r="3167" spans="1:12" x14ac:dyDescent="0.25">
      <c r="A3167" s="1">
        <v>42254</v>
      </c>
      <c r="B3167" s="2">
        <f t="shared" si="151"/>
        <v>2015</v>
      </c>
      <c r="C3167" s="2">
        <f t="shared" si="149"/>
        <v>9</v>
      </c>
      <c r="D3167" t="s">
        <v>1719</v>
      </c>
      <c r="E3167" t="s">
        <v>531</v>
      </c>
      <c r="F3167" t="s">
        <v>11</v>
      </c>
      <c r="G3167" t="s">
        <v>20</v>
      </c>
      <c r="H3167" t="s">
        <v>1630</v>
      </c>
      <c r="I3167">
        <v>43.68</v>
      </c>
      <c r="J3167">
        <v>6</v>
      </c>
      <c r="K3167">
        <v>21.4</v>
      </c>
      <c r="L3167" t="str">
        <f t="shared" si="150"/>
        <v>Yes</v>
      </c>
    </row>
    <row r="3168" spans="1:12" x14ac:dyDescent="0.25">
      <c r="A3168" s="1">
        <v>42254</v>
      </c>
      <c r="B3168" s="2">
        <f t="shared" si="151"/>
        <v>2015</v>
      </c>
      <c r="C3168" s="2">
        <f t="shared" si="149"/>
        <v>9</v>
      </c>
      <c r="D3168" t="s">
        <v>1719</v>
      </c>
      <c r="E3168" t="s">
        <v>531</v>
      </c>
      <c r="F3168" t="s">
        <v>11</v>
      </c>
      <c r="G3168" t="s">
        <v>18</v>
      </c>
      <c r="H3168" t="s">
        <v>1328</v>
      </c>
      <c r="I3168">
        <v>98.21</v>
      </c>
      <c r="J3168">
        <v>7</v>
      </c>
      <c r="K3168">
        <v>28.48</v>
      </c>
      <c r="L3168" t="str">
        <f t="shared" si="150"/>
        <v>Yes</v>
      </c>
    </row>
    <row r="3169" spans="1:12" x14ac:dyDescent="0.25">
      <c r="A3169" s="1">
        <v>42254</v>
      </c>
      <c r="B3169" s="2">
        <f t="shared" si="151"/>
        <v>2015</v>
      </c>
      <c r="C3169" s="2">
        <f t="shared" si="149"/>
        <v>9</v>
      </c>
      <c r="D3169" t="s">
        <v>1738</v>
      </c>
      <c r="E3169" t="s">
        <v>23</v>
      </c>
      <c r="F3169" t="s">
        <v>39</v>
      </c>
      <c r="G3169" t="s">
        <v>40</v>
      </c>
      <c r="H3169" t="s">
        <v>1345</v>
      </c>
      <c r="I3169">
        <v>269.98</v>
      </c>
      <c r="J3169">
        <v>3</v>
      </c>
      <c r="K3169">
        <v>40.5</v>
      </c>
      <c r="L3169" t="str">
        <f t="shared" si="150"/>
        <v>Yes</v>
      </c>
    </row>
    <row r="3170" spans="1:12" x14ac:dyDescent="0.25">
      <c r="A3170" s="1">
        <v>42254</v>
      </c>
      <c r="B3170" s="2">
        <f t="shared" si="151"/>
        <v>2015</v>
      </c>
      <c r="C3170" s="2">
        <f t="shared" si="149"/>
        <v>9</v>
      </c>
      <c r="D3170" t="s">
        <v>519</v>
      </c>
      <c r="E3170" t="s">
        <v>10</v>
      </c>
      <c r="F3170" t="s">
        <v>11</v>
      </c>
      <c r="G3170" t="s">
        <v>92</v>
      </c>
      <c r="H3170" t="s">
        <v>2152</v>
      </c>
      <c r="I3170">
        <v>48.63</v>
      </c>
      <c r="J3170">
        <v>2</v>
      </c>
      <c r="K3170">
        <v>-121.58</v>
      </c>
      <c r="L3170" t="str">
        <f t="shared" si="150"/>
        <v>No</v>
      </c>
    </row>
    <row r="3171" spans="1:12" x14ac:dyDescent="0.25">
      <c r="A3171" s="1">
        <v>42255</v>
      </c>
      <c r="B3171" s="2">
        <f t="shared" si="151"/>
        <v>2015</v>
      </c>
      <c r="C3171" s="2">
        <f t="shared" si="149"/>
        <v>9</v>
      </c>
      <c r="D3171" t="s">
        <v>589</v>
      </c>
      <c r="E3171" t="s">
        <v>110</v>
      </c>
      <c r="F3171" t="s">
        <v>11</v>
      </c>
      <c r="G3171" t="s">
        <v>24</v>
      </c>
      <c r="H3171" t="s">
        <v>894</v>
      </c>
      <c r="I3171">
        <v>2.2000000000000002</v>
      </c>
      <c r="J3171">
        <v>1</v>
      </c>
      <c r="K3171">
        <v>0.97</v>
      </c>
      <c r="L3171" t="str">
        <f t="shared" si="150"/>
        <v>Yes</v>
      </c>
    </row>
    <row r="3172" spans="1:12" x14ac:dyDescent="0.25">
      <c r="A3172" s="1">
        <v>42255</v>
      </c>
      <c r="B3172" s="2">
        <f t="shared" si="151"/>
        <v>2015</v>
      </c>
      <c r="C3172" s="2">
        <f t="shared" si="149"/>
        <v>9</v>
      </c>
      <c r="D3172" t="s">
        <v>589</v>
      </c>
      <c r="E3172" t="s">
        <v>110</v>
      </c>
      <c r="F3172" t="s">
        <v>34</v>
      </c>
      <c r="G3172" t="s">
        <v>145</v>
      </c>
      <c r="H3172" t="s">
        <v>501</v>
      </c>
      <c r="I3172">
        <v>622.45000000000005</v>
      </c>
      <c r="J3172">
        <v>5</v>
      </c>
      <c r="K3172">
        <v>136.94</v>
      </c>
      <c r="L3172" t="str">
        <f t="shared" si="150"/>
        <v>Yes</v>
      </c>
    </row>
    <row r="3173" spans="1:12" x14ac:dyDescent="0.25">
      <c r="A3173" s="1">
        <v>42255</v>
      </c>
      <c r="B3173" s="2">
        <f t="shared" si="151"/>
        <v>2015</v>
      </c>
      <c r="C3173" s="2">
        <f t="shared" si="149"/>
        <v>9</v>
      </c>
      <c r="D3173" t="s">
        <v>589</v>
      </c>
      <c r="E3173" t="s">
        <v>110</v>
      </c>
      <c r="F3173" t="s">
        <v>11</v>
      </c>
      <c r="G3173" t="s">
        <v>18</v>
      </c>
      <c r="H3173" t="s">
        <v>1756</v>
      </c>
      <c r="I3173">
        <v>21.98</v>
      </c>
      <c r="J3173">
        <v>1</v>
      </c>
      <c r="K3173">
        <v>0.22</v>
      </c>
      <c r="L3173" t="str">
        <f t="shared" si="150"/>
        <v>Yes</v>
      </c>
    </row>
    <row r="3174" spans="1:12" x14ac:dyDescent="0.25">
      <c r="A3174" s="1">
        <v>42255</v>
      </c>
      <c r="B3174" s="2">
        <f t="shared" si="151"/>
        <v>2015</v>
      </c>
      <c r="C3174" s="2">
        <f t="shared" si="149"/>
        <v>9</v>
      </c>
      <c r="D3174" t="s">
        <v>667</v>
      </c>
      <c r="E3174" t="s">
        <v>149</v>
      </c>
      <c r="F3174" t="s">
        <v>39</v>
      </c>
      <c r="G3174" t="s">
        <v>40</v>
      </c>
      <c r="H3174" t="s">
        <v>1347</v>
      </c>
      <c r="I3174">
        <v>307.98</v>
      </c>
      <c r="J3174">
        <v>2</v>
      </c>
      <c r="K3174">
        <v>89.31</v>
      </c>
      <c r="L3174" t="str">
        <f t="shared" si="150"/>
        <v>Yes</v>
      </c>
    </row>
    <row r="3175" spans="1:12" x14ac:dyDescent="0.25">
      <c r="A3175" s="1">
        <v>42255</v>
      </c>
      <c r="B3175" s="2">
        <f t="shared" si="151"/>
        <v>2015</v>
      </c>
      <c r="C3175" s="2">
        <f t="shared" si="149"/>
        <v>9</v>
      </c>
      <c r="D3175" t="s">
        <v>667</v>
      </c>
      <c r="E3175" t="s">
        <v>149</v>
      </c>
      <c r="F3175" t="s">
        <v>34</v>
      </c>
      <c r="G3175" t="s">
        <v>145</v>
      </c>
      <c r="H3175" t="s">
        <v>728</v>
      </c>
      <c r="I3175">
        <v>382.81</v>
      </c>
      <c r="J3175">
        <v>9</v>
      </c>
      <c r="K3175">
        <v>-153.12</v>
      </c>
      <c r="L3175" t="str">
        <f t="shared" si="150"/>
        <v>No</v>
      </c>
    </row>
    <row r="3176" spans="1:12" x14ac:dyDescent="0.25">
      <c r="A3176" s="1">
        <v>42255</v>
      </c>
      <c r="B3176" s="2">
        <f t="shared" si="151"/>
        <v>2015</v>
      </c>
      <c r="C3176" s="2">
        <f t="shared" si="149"/>
        <v>9</v>
      </c>
      <c r="D3176" t="s">
        <v>667</v>
      </c>
      <c r="E3176" t="s">
        <v>149</v>
      </c>
      <c r="F3176" t="s">
        <v>11</v>
      </c>
      <c r="G3176" t="s">
        <v>18</v>
      </c>
      <c r="H3176" t="s">
        <v>1439</v>
      </c>
      <c r="I3176">
        <v>41.96</v>
      </c>
      <c r="J3176">
        <v>2</v>
      </c>
      <c r="K3176">
        <v>2.94</v>
      </c>
      <c r="L3176" t="str">
        <f t="shared" si="150"/>
        <v>Yes</v>
      </c>
    </row>
    <row r="3177" spans="1:12" x14ac:dyDescent="0.25">
      <c r="A3177" s="1">
        <v>42255</v>
      </c>
      <c r="B3177" s="2">
        <f t="shared" si="151"/>
        <v>2015</v>
      </c>
      <c r="C3177" s="2">
        <f t="shared" si="149"/>
        <v>9</v>
      </c>
      <c r="D3177" t="s">
        <v>667</v>
      </c>
      <c r="E3177" t="s">
        <v>149</v>
      </c>
      <c r="F3177" t="s">
        <v>11</v>
      </c>
      <c r="G3177" t="s">
        <v>20</v>
      </c>
      <c r="H3177" t="s">
        <v>2127</v>
      </c>
      <c r="I3177">
        <v>1217.57</v>
      </c>
      <c r="J3177">
        <v>2</v>
      </c>
      <c r="K3177">
        <v>456.59</v>
      </c>
      <c r="L3177" t="str">
        <f t="shared" si="150"/>
        <v>Yes</v>
      </c>
    </row>
    <row r="3178" spans="1:12" x14ac:dyDescent="0.25">
      <c r="A3178" s="1">
        <v>42255</v>
      </c>
      <c r="B3178" s="2">
        <f t="shared" si="151"/>
        <v>2015</v>
      </c>
      <c r="C3178" s="2">
        <f t="shared" si="149"/>
        <v>9</v>
      </c>
      <c r="D3178" t="s">
        <v>667</v>
      </c>
      <c r="E3178" t="s">
        <v>149</v>
      </c>
      <c r="F3178" t="s">
        <v>34</v>
      </c>
      <c r="G3178" t="s">
        <v>47</v>
      </c>
      <c r="H3178" t="s">
        <v>2185</v>
      </c>
      <c r="I3178">
        <v>47.04</v>
      </c>
      <c r="J3178">
        <v>3</v>
      </c>
      <c r="K3178">
        <v>18.350000000000001</v>
      </c>
      <c r="L3178" t="str">
        <f t="shared" si="150"/>
        <v>Yes</v>
      </c>
    </row>
    <row r="3179" spans="1:12" x14ac:dyDescent="0.25">
      <c r="A3179" s="1">
        <v>42255</v>
      </c>
      <c r="B3179" s="2">
        <f t="shared" si="151"/>
        <v>2015</v>
      </c>
      <c r="C3179" s="2">
        <f t="shared" si="149"/>
        <v>9</v>
      </c>
      <c r="D3179" t="s">
        <v>667</v>
      </c>
      <c r="E3179" t="s">
        <v>149</v>
      </c>
      <c r="F3179" t="s">
        <v>34</v>
      </c>
      <c r="G3179" t="s">
        <v>47</v>
      </c>
      <c r="H3179" t="s">
        <v>1404</v>
      </c>
      <c r="I3179">
        <v>6.16</v>
      </c>
      <c r="J3179">
        <v>2</v>
      </c>
      <c r="K3179">
        <v>2.96</v>
      </c>
      <c r="L3179" t="str">
        <f t="shared" si="150"/>
        <v>Yes</v>
      </c>
    </row>
    <row r="3180" spans="1:12" x14ac:dyDescent="0.25">
      <c r="A3180" s="1">
        <v>42255</v>
      </c>
      <c r="B3180" s="2">
        <f t="shared" si="151"/>
        <v>2015</v>
      </c>
      <c r="C3180" s="2">
        <f t="shared" si="149"/>
        <v>9</v>
      </c>
      <c r="D3180" t="s">
        <v>667</v>
      </c>
      <c r="E3180" t="s">
        <v>149</v>
      </c>
      <c r="F3180" t="s">
        <v>39</v>
      </c>
      <c r="G3180" t="s">
        <v>40</v>
      </c>
      <c r="H3180" t="s">
        <v>287</v>
      </c>
      <c r="I3180">
        <v>979.95</v>
      </c>
      <c r="J3180">
        <v>5</v>
      </c>
      <c r="K3180">
        <v>274.39</v>
      </c>
      <c r="L3180" t="str">
        <f t="shared" si="150"/>
        <v>Yes</v>
      </c>
    </row>
    <row r="3181" spans="1:12" x14ac:dyDescent="0.25">
      <c r="A3181" s="1">
        <v>42255</v>
      </c>
      <c r="B3181" s="2">
        <f t="shared" si="151"/>
        <v>2015</v>
      </c>
      <c r="C3181" s="2">
        <f t="shared" si="149"/>
        <v>9</v>
      </c>
      <c r="D3181" t="s">
        <v>667</v>
      </c>
      <c r="E3181" t="s">
        <v>149</v>
      </c>
      <c r="F3181" t="s">
        <v>11</v>
      </c>
      <c r="G3181" t="s">
        <v>12</v>
      </c>
      <c r="H3181" t="s">
        <v>2186</v>
      </c>
      <c r="I3181">
        <v>143.69999999999999</v>
      </c>
      <c r="J3181">
        <v>3</v>
      </c>
      <c r="K3181">
        <v>68.98</v>
      </c>
      <c r="L3181" t="str">
        <f t="shared" si="150"/>
        <v>Yes</v>
      </c>
    </row>
    <row r="3182" spans="1:12" x14ac:dyDescent="0.25">
      <c r="A3182" s="1">
        <v>42255</v>
      </c>
      <c r="B3182" s="2">
        <f t="shared" si="151"/>
        <v>2015</v>
      </c>
      <c r="C3182" s="2">
        <f t="shared" si="149"/>
        <v>9</v>
      </c>
      <c r="D3182" t="s">
        <v>667</v>
      </c>
      <c r="E3182" t="s">
        <v>149</v>
      </c>
      <c r="F3182" t="s">
        <v>11</v>
      </c>
      <c r="G3182" t="s">
        <v>43</v>
      </c>
      <c r="H3182" t="s">
        <v>1045</v>
      </c>
      <c r="I3182">
        <v>10.65</v>
      </c>
      <c r="J3182">
        <v>3</v>
      </c>
      <c r="K3182">
        <v>5.01</v>
      </c>
      <c r="L3182" t="str">
        <f t="shared" si="150"/>
        <v>Yes</v>
      </c>
    </row>
    <row r="3183" spans="1:12" x14ac:dyDescent="0.25">
      <c r="A3183" s="1">
        <v>42255</v>
      </c>
      <c r="B3183" s="2">
        <f t="shared" si="151"/>
        <v>2015</v>
      </c>
      <c r="C3183" s="2">
        <f t="shared" si="149"/>
        <v>9</v>
      </c>
      <c r="D3183" t="s">
        <v>667</v>
      </c>
      <c r="E3183" t="s">
        <v>149</v>
      </c>
      <c r="F3183" t="s">
        <v>39</v>
      </c>
      <c r="G3183" t="s">
        <v>52</v>
      </c>
      <c r="H3183" t="s">
        <v>1802</v>
      </c>
      <c r="I3183">
        <v>247.8</v>
      </c>
      <c r="J3183">
        <v>4</v>
      </c>
      <c r="K3183">
        <v>34.69</v>
      </c>
      <c r="L3183" t="str">
        <f t="shared" si="150"/>
        <v>Yes</v>
      </c>
    </row>
    <row r="3184" spans="1:12" x14ac:dyDescent="0.25">
      <c r="A3184" s="1">
        <v>42255</v>
      </c>
      <c r="B3184" s="2">
        <f t="shared" si="151"/>
        <v>2015</v>
      </c>
      <c r="C3184" s="2">
        <f t="shared" si="149"/>
        <v>9</v>
      </c>
      <c r="D3184" t="s">
        <v>498</v>
      </c>
      <c r="E3184" t="s">
        <v>123</v>
      </c>
      <c r="F3184" t="s">
        <v>11</v>
      </c>
      <c r="G3184" t="s">
        <v>16</v>
      </c>
      <c r="H3184" t="s">
        <v>584</v>
      </c>
      <c r="I3184">
        <v>4.6100000000000003</v>
      </c>
      <c r="J3184">
        <v>2</v>
      </c>
      <c r="K3184">
        <v>1.67</v>
      </c>
      <c r="L3184" t="str">
        <f t="shared" si="150"/>
        <v>Yes</v>
      </c>
    </row>
    <row r="3185" spans="1:12" x14ac:dyDescent="0.25">
      <c r="A3185" s="1">
        <v>42255</v>
      </c>
      <c r="B3185" s="2">
        <f t="shared" si="151"/>
        <v>2015</v>
      </c>
      <c r="C3185" s="2">
        <f t="shared" si="149"/>
        <v>9</v>
      </c>
      <c r="D3185" t="s">
        <v>228</v>
      </c>
      <c r="E3185" t="s">
        <v>157</v>
      </c>
      <c r="F3185" t="s">
        <v>34</v>
      </c>
      <c r="G3185" t="s">
        <v>74</v>
      </c>
      <c r="H3185" t="s">
        <v>2168</v>
      </c>
      <c r="I3185">
        <v>687.4</v>
      </c>
      <c r="J3185">
        <v>5</v>
      </c>
      <c r="K3185">
        <v>48.12</v>
      </c>
      <c r="L3185" t="str">
        <f t="shared" si="150"/>
        <v>Yes</v>
      </c>
    </row>
    <row r="3186" spans="1:12" x14ac:dyDescent="0.25">
      <c r="A3186" s="1">
        <v>42255</v>
      </c>
      <c r="B3186" s="2">
        <f t="shared" si="151"/>
        <v>2015</v>
      </c>
      <c r="C3186" s="2">
        <f t="shared" si="149"/>
        <v>9</v>
      </c>
      <c r="D3186" t="s">
        <v>1310</v>
      </c>
      <c r="E3186" t="s">
        <v>149</v>
      </c>
      <c r="F3186" t="s">
        <v>34</v>
      </c>
      <c r="G3186" t="s">
        <v>47</v>
      </c>
      <c r="H3186" t="s">
        <v>1570</v>
      </c>
      <c r="I3186">
        <v>10.02</v>
      </c>
      <c r="J3186">
        <v>3</v>
      </c>
      <c r="K3186">
        <v>4.41</v>
      </c>
      <c r="L3186" t="str">
        <f t="shared" si="150"/>
        <v>Yes</v>
      </c>
    </row>
    <row r="3187" spans="1:12" x14ac:dyDescent="0.25">
      <c r="A3187" s="1">
        <v>42255</v>
      </c>
      <c r="B3187" s="2">
        <f t="shared" si="151"/>
        <v>2015</v>
      </c>
      <c r="C3187" s="2">
        <f t="shared" si="149"/>
        <v>9</v>
      </c>
      <c r="D3187" t="s">
        <v>1310</v>
      </c>
      <c r="E3187" t="s">
        <v>149</v>
      </c>
      <c r="F3187" t="s">
        <v>11</v>
      </c>
      <c r="G3187" t="s">
        <v>12</v>
      </c>
      <c r="H3187" t="s">
        <v>1697</v>
      </c>
      <c r="I3187">
        <v>144.12</v>
      </c>
      <c r="J3187">
        <v>3</v>
      </c>
      <c r="K3187">
        <v>69.180000000000007</v>
      </c>
      <c r="L3187" t="str">
        <f t="shared" si="150"/>
        <v>Yes</v>
      </c>
    </row>
    <row r="3188" spans="1:12" x14ac:dyDescent="0.25">
      <c r="A3188" s="1">
        <v>42257</v>
      </c>
      <c r="B3188" s="2">
        <f t="shared" si="151"/>
        <v>2015</v>
      </c>
      <c r="C3188" s="2">
        <f t="shared" si="149"/>
        <v>9</v>
      </c>
      <c r="D3188" t="s">
        <v>1933</v>
      </c>
      <c r="E3188" t="s">
        <v>55</v>
      </c>
      <c r="F3188" t="s">
        <v>11</v>
      </c>
      <c r="G3188" t="s">
        <v>18</v>
      </c>
      <c r="H3188" t="s">
        <v>1331</v>
      </c>
      <c r="I3188">
        <v>30.84</v>
      </c>
      <c r="J3188">
        <v>2</v>
      </c>
      <c r="K3188">
        <v>8.33</v>
      </c>
      <c r="L3188" t="str">
        <f t="shared" si="150"/>
        <v>Yes</v>
      </c>
    </row>
    <row r="3189" spans="1:12" x14ac:dyDescent="0.25">
      <c r="A3189" s="1">
        <v>42257</v>
      </c>
      <c r="B3189" s="2">
        <f t="shared" si="151"/>
        <v>2015</v>
      </c>
      <c r="C3189" s="2">
        <f t="shared" si="149"/>
        <v>9</v>
      </c>
      <c r="D3189" t="s">
        <v>1762</v>
      </c>
      <c r="E3189" t="s">
        <v>149</v>
      </c>
      <c r="F3189" t="s">
        <v>39</v>
      </c>
      <c r="G3189" t="s">
        <v>40</v>
      </c>
      <c r="H3189" t="s">
        <v>513</v>
      </c>
      <c r="I3189">
        <v>631.96</v>
      </c>
      <c r="J3189">
        <v>4</v>
      </c>
      <c r="K3189">
        <v>303.33999999999997</v>
      </c>
      <c r="L3189" t="str">
        <f t="shared" si="150"/>
        <v>Yes</v>
      </c>
    </row>
    <row r="3190" spans="1:12" x14ac:dyDescent="0.25">
      <c r="A3190" s="1">
        <v>42257</v>
      </c>
      <c r="B3190" s="2">
        <f t="shared" si="151"/>
        <v>2015</v>
      </c>
      <c r="C3190" s="2">
        <f t="shared" si="149"/>
        <v>9</v>
      </c>
      <c r="D3190" t="s">
        <v>1762</v>
      </c>
      <c r="E3190" t="s">
        <v>149</v>
      </c>
      <c r="F3190" t="s">
        <v>11</v>
      </c>
      <c r="G3190" t="s">
        <v>12</v>
      </c>
      <c r="H3190" t="s">
        <v>924</v>
      </c>
      <c r="I3190">
        <v>23.92</v>
      </c>
      <c r="J3190">
        <v>4</v>
      </c>
      <c r="K3190">
        <v>10.76</v>
      </c>
      <c r="L3190" t="str">
        <f t="shared" si="150"/>
        <v>Yes</v>
      </c>
    </row>
    <row r="3191" spans="1:12" x14ac:dyDescent="0.25">
      <c r="A3191" s="1">
        <v>42257</v>
      </c>
      <c r="B3191" s="2">
        <f t="shared" si="151"/>
        <v>2015</v>
      </c>
      <c r="C3191" s="2">
        <f t="shared" si="149"/>
        <v>9</v>
      </c>
      <c r="D3191" t="s">
        <v>923</v>
      </c>
      <c r="E3191" t="s">
        <v>110</v>
      </c>
      <c r="F3191" t="s">
        <v>39</v>
      </c>
      <c r="G3191" t="s">
        <v>52</v>
      </c>
      <c r="H3191" t="s">
        <v>2221</v>
      </c>
      <c r="I3191">
        <v>619.95000000000005</v>
      </c>
      <c r="J3191">
        <v>5</v>
      </c>
      <c r="K3191">
        <v>111.59</v>
      </c>
      <c r="L3191" t="str">
        <f t="shared" si="150"/>
        <v>Yes</v>
      </c>
    </row>
    <row r="3192" spans="1:12" x14ac:dyDescent="0.25">
      <c r="A3192" s="1">
        <v>42257</v>
      </c>
      <c r="B3192" s="2">
        <f t="shared" si="151"/>
        <v>2015</v>
      </c>
      <c r="C3192" s="2">
        <f t="shared" si="149"/>
        <v>9</v>
      </c>
      <c r="D3192" t="s">
        <v>923</v>
      </c>
      <c r="E3192" t="s">
        <v>110</v>
      </c>
      <c r="F3192" t="s">
        <v>39</v>
      </c>
      <c r="G3192" t="s">
        <v>40</v>
      </c>
      <c r="H3192" t="s">
        <v>2283</v>
      </c>
      <c r="I3192">
        <v>29.16</v>
      </c>
      <c r="J3192">
        <v>3</v>
      </c>
      <c r="K3192">
        <v>8.4600000000000009</v>
      </c>
      <c r="L3192" t="str">
        <f t="shared" si="150"/>
        <v>Yes</v>
      </c>
    </row>
    <row r="3193" spans="1:12" x14ac:dyDescent="0.25">
      <c r="A3193" s="1">
        <v>42257</v>
      </c>
      <c r="B3193" s="2">
        <f t="shared" si="151"/>
        <v>2015</v>
      </c>
      <c r="C3193" s="2">
        <f t="shared" si="149"/>
        <v>9</v>
      </c>
      <c r="D3193" t="s">
        <v>923</v>
      </c>
      <c r="E3193" t="s">
        <v>110</v>
      </c>
      <c r="F3193" t="s">
        <v>11</v>
      </c>
      <c r="G3193" t="s">
        <v>63</v>
      </c>
      <c r="H3193" t="s">
        <v>64</v>
      </c>
      <c r="I3193">
        <v>57.96</v>
      </c>
      <c r="J3193">
        <v>7</v>
      </c>
      <c r="K3193">
        <v>27.24</v>
      </c>
      <c r="L3193" t="str">
        <f t="shared" si="150"/>
        <v>Yes</v>
      </c>
    </row>
    <row r="3194" spans="1:12" x14ac:dyDescent="0.25">
      <c r="A3194" s="1">
        <v>42257</v>
      </c>
      <c r="B3194" s="2">
        <f t="shared" si="151"/>
        <v>2015</v>
      </c>
      <c r="C3194" s="2">
        <f t="shared" si="149"/>
        <v>9</v>
      </c>
      <c r="D3194" t="s">
        <v>923</v>
      </c>
      <c r="E3194" t="s">
        <v>110</v>
      </c>
      <c r="F3194" t="s">
        <v>11</v>
      </c>
      <c r="G3194" t="s">
        <v>92</v>
      </c>
      <c r="H3194" t="s">
        <v>333</v>
      </c>
      <c r="I3194">
        <v>29.4</v>
      </c>
      <c r="J3194">
        <v>3</v>
      </c>
      <c r="K3194">
        <v>5.23</v>
      </c>
      <c r="L3194" t="str">
        <f t="shared" si="150"/>
        <v>Yes</v>
      </c>
    </row>
    <row r="3195" spans="1:12" x14ac:dyDescent="0.25">
      <c r="A3195" s="1">
        <v>42257</v>
      </c>
      <c r="B3195" s="2">
        <f t="shared" si="151"/>
        <v>2015</v>
      </c>
      <c r="C3195" s="2">
        <f t="shared" si="149"/>
        <v>9</v>
      </c>
      <c r="D3195" t="s">
        <v>822</v>
      </c>
      <c r="E3195" t="s">
        <v>123</v>
      </c>
      <c r="F3195" t="s">
        <v>11</v>
      </c>
      <c r="G3195" t="s">
        <v>20</v>
      </c>
      <c r="H3195" t="s">
        <v>436</v>
      </c>
      <c r="I3195">
        <v>1.87</v>
      </c>
      <c r="J3195">
        <v>2</v>
      </c>
      <c r="K3195">
        <v>-1.31</v>
      </c>
      <c r="L3195" t="str">
        <f t="shared" si="150"/>
        <v>No</v>
      </c>
    </row>
    <row r="3196" spans="1:12" x14ac:dyDescent="0.25">
      <c r="A3196" s="1">
        <v>42257</v>
      </c>
      <c r="B3196" s="2">
        <f t="shared" si="151"/>
        <v>2015</v>
      </c>
      <c r="C3196" s="2">
        <f t="shared" si="149"/>
        <v>9</v>
      </c>
      <c r="D3196" t="s">
        <v>822</v>
      </c>
      <c r="E3196" t="s">
        <v>123</v>
      </c>
      <c r="F3196" t="s">
        <v>11</v>
      </c>
      <c r="G3196" t="s">
        <v>20</v>
      </c>
      <c r="H3196" t="s">
        <v>984</v>
      </c>
      <c r="I3196">
        <v>11.21</v>
      </c>
      <c r="J3196">
        <v>2</v>
      </c>
      <c r="K3196">
        <v>-8.6</v>
      </c>
      <c r="L3196" t="str">
        <f t="shared" si="150"/>
        <v>No</v>
      </c>
    </row>
    <row r="3197" spans="1:12" x14ac:dyDescent="0.25">
      <c r="A3197" s="1">
        <v>42257</v>
      </c>
      <c r="B3197" s="2">
        <f t="shared" si="151"/>
        <v>2015</v>
      </c>
      <c r="C3197" s="2">
        <f t="shared" si="149"/>
        <v>9</v>
      </c>
      <c r="D3197" t="s">
        <v>822</v>
      </c>
      <c r="E3197" t="s">
        <v>123</v>
      </c>
      <c r="F3197" t="s">
        <v>11</v>
      </c>
      <c r="G3197" t="s">
        <v>24</v>
      </c>
      <c r="H3197" t="s">
        <v>1954</v>
      </c>
      <c r="I3197">
        <v>37.380000000000003</v>
      </c>
      <c r="J3197">
        <v>8</v>
      </c>
      <c r="K3197">
        <v>7.48</v>
      </c>
      <c r="L3197" t="str">
        <f t="shared" si="150"/>
        <v>Yes</v>
      </c>
    </row>
    <row r="3198" spans="1:12" x14ac:dyDescent="0.25">
      <c r="A3198" s="1">
        <v>42257</v>
      </c>
      <c r="B3198" s="2">
        <f t="shared" si="151"/>
        <v>2015</v>
      </c>
      <c r="C3198" s="2">
        <f t="shared" si="149"/>
        <v>9</v>
      </c>
      <c r="D3198" t="s">
        <v>2156</v>
      </c>
      <c r="E3198" t="s">
        <v>110</v>
      </c>
      <c r="F3198" t="s">
        <v>34</v>
      </c>
      <c r="G3198" t="s">
        <v>35</v>
      </c>
      <c r="H3198" t="s">
        <v>1805</v>
      </c>
      <c r="I3198">
        <v>389.97</v>
      </c>
      <c r="J3198">
        <v>3</v>
      </c>
      <c r="K3198">
        <v>35.1</v>
      </c>
      <c r="L3198" t="str">
        <f t="shared" si="150"/>
        <v>Yes</v>
      </c>
    </row>
    <row r="3199" spans="1:12" x14ac:dyDescent="0.25">
      <c r="A3199" s="1">
        <v>42257</v>
      </c>
      <c r="B3199" s="2">
        <f t="shared" si="151"/>
        <v>2015</v>
      </c>
      <c r="C3199" s="2">
        <f t="shared" si="149"/>
        <v>9</v>
      </c>
      <c r="D3199" t="s">
        <v>2156</v>
      </c>
      <c r="E3199" t="s">
        <v>110</v>
      </c>
      <c r="F3199" t="s">
        <v>11</v>
      </c>
      <c r="G3199" t="s">
        <v>92</v>
      </c>
      <c r="H3199" t="s">
        <v>1382</v>
      </c>
      <c r="I3199">
        <v>269.91000000000003</v>
      </c>
      <c r="J3199">
        <v>5</v>
      </c>
      <c r="K3199">
        <v>53.98</v>
      </c>
      <c r="L3199" t="str">
        <f t="shared" si="150"/>
        <v>Yes</v>
      </c>
    </row>
    <row r="3200" spans="1:12" x14ac:dyDescent="0.25">
      <c r="A3200" s="1">
        <v>42258</v>
      </c>
      <c r="B3200" s="2">
        <f t="shared" si="151"/>
        <v>2015</v>
      </c>
      <c r="C3200" s="2">
        <f t="shared" si="149"/>
        <v>9</v>
      </c>
      <c r="D3200" t="s">
        <v>2254</v>
      </c>
      <c r="E3200" t="s">
        <v>23</v>
      </c>
      <c r="F3200" t="s">
        <v>11</v>
      </c>
      <c r="G3200" t="s">
        <v>12</v>
      </c>
      <c r="H3200" t="s">
        <v>1354</v>
      </c>
      <c r="I3200">
        <v>11.35</v>
      </c>
      <c r="J3200">
        <v>3</v>
      </c>
      <c r="K3200">
        <v>4.12</v>
      </c>
      <c r="L3200" t="str">
        <f t="shared" si="150"/>
        <v>Yes</v>
      </c>
    </row>
    <row r="3201" spans="1:12" x14ac:dyDescent="0.25">
      <c r="A3201" s="1">
        <v>42258</v>
      </c>
      <c r="B3201" s="2">
        <f t="shared" si="151"/>
        <v>2015</v>
      </c>
      <c r="C3201" s="2">
        <f t="shared" si="149"/>
        <v>9</v>
      </c>
      <c r="D3201" t="s">
        <v>1361</v>
      </c>
      <c r="E3201" t="s">
        <v>186</v>
      </c>
      <c r="F3201" t="s">
        <v>11</v>
      </c>
      <c r="G3201" t="s">
        <v>20</v>
      </c>
      <c r="H3201" t="s">
        <v>2329</v>
      </c>
      <c r="I3201">
        <v>17.22</v>
      </c>
      <c r="J3201">
        <v>3</v>
      </c>
      <c r="K3201">
        <v>7.92</v>
      </c>
      <c r="L3201" t="str">
        <f t="shared" si="150"/>
        <v>Yes</v>
      </c>
    </row>
    <row r="3202" spans="1:12" x14ac:dyDescent="0.25">
      <c r="A3202" s="1">
        <v>42258</v>
      </c>
      <c r="B3202" s="2">
        <f t="shared" si="151"/>
        <v>2015</v>
      </c>
      <c r="C3202" s="2">
        <f t="shared" ref="C3202:C3265" si="152">MONTH(A3202)</f>
        <v>9</v>
      </c>
      <c r="D3202" t="s">
        <v>1361</v>
      </c>
      <c r="E3202" t="s">
        <v>186</v>
      </c>
      <c r="F3202" t="s">
        <v>34</v>
      </c>
      <c r="G3202" t="s">
        <v>145</v>
      </c>
      <c r="H3202" t="s">
        <v>950</v>
      </c>
      <c r="I3202">
        <v>1024.3800000000001</v>
      </c>
      <c r="J3202">
        <v>7</v>
      </c>
      <c r="K3202">
        <v>215.12</v>
      </c>
      <c r="L3202" t="str">
        <f t="shared" ref="L3202:L3265" si="153">IF(K3202=0,"Break-Even",IF(K3202&gt;0,"Yes","No"))</f>
        <v>Yes</v>
      </c>
    </row>
    <row r="3203" spans="1:12" x14ac:dyDescent="0.25">
      <c r="A3203" s="1">
        <v>42258</v>
      </c>
      <c r="B3203" s="2">
        <f t="shared" si="151"/>
        <v>2015</v>
      </c>
      <c r="C3203" s="2">
        <f t="shared" si="152"/>
        <v>9</v>
      </c>
      <c r="D3203" t="s">
        <v>1361</v>
      </c>
      <c r="E3203" t="s">
        <v>186</v>
      </c>
      <c r="F3203" t="s">
        <v>11</v>
      </c>
      <c r="G3203" t="s">
        <v>63</v>
      </c>
      <c r="H3203" t="s">
        <v>785</v>
      </c>
      <c r="I3203">
        <v>26.22</v>
      </c>
      <c r="J3203">
        <v>3</v>
      </c>
      <c r="K3203">
        <v>12.32</v>
      </c>
      <c r="L3203" t="str">
        <f t="shared" si="153"/>
        <v>Yes</v>
      </c>
    </row>
    <row r="3204" spans="1:12" x14ac:dyDescent="0.25">
      <c r="A3204" s="1">
        <v>42258</v>
      </c>
      <c r="B3204" s="2">
        <f t="shared" si="151"/>
        <v>2015</v>
      </c>
      <c r="C3204" s="2">
        <f t="shared" si="152"/>
        <v>9</v>
      </c>
      <c r="D3204" t="s">
        <v>1361</v>
      </c>
      <c r="E3204" t="s">
        <v>186</v>
      </c>
      <c r="F3204" t="s">
        <v>11</v>
      </c>
      <c r="G3204" t="s">
        <v>12</v>
      </c>
      <c r="H3204" t="s">
        <v>1179</v>
      </c>
      <c r="I3204">
        <v>17.34</v>
      </c>
      <c r="J3204">
        <v>3</v>
      </c>
      <c r="K3204">
        <v>8.5</v>
      </c>
      <c r="L3204" t="str">
        <f t="shared" si="153"/>
        <v>Yes</v>
      </c>
    </row>
    <row r="3205" spans="1:12" x14ac:dyDescent="0.25">
      <c r="A3205" s="1">
        <v>42258</v>
      </c>
      <c r="B3205" s="2">
        <f t="shared" si="151"/>
        <v>2015</v>
      </c>
      <c r="C3205" s="2">
        <f t="shared" si="152"/>
        <v>9</v>
      </c>
      <c r="D3205" t="s">
        <v>724</v>
      </c>
      <c r="E3205" t="s">
        <v>149</v>
      </c>
      <c r="F3205" t="s">
        <v>39</v>
      </c>
      <c r="G3205" t="s">
        <v>302</v>
      </c>
      <c r="H3205" t="s">
        <v>2328</v>
      </c>
      <c r="I3205">
        <v>2321.9</v>
      </c>
      <c r="J3205">
        <v>2</v>
      </c>
      <c r="K3205">
        <v>1114.51</v>
      </c>
      <c r="L3205" t="str">
        <f t="shared" si="153"/>
        <v>Yes</v>
      </c>
    </row>
    <row r="3206" spans="1:12" x14ac:dyDescent="0.25">
      <c r="A3206" s="1">
        <v>42258</v>
      </c>
      <c r="B3206" s="2">
        <f t="shared" si="151"/>
        <v>2015</v>
      </c>
      <c r="C3206" s="2">
        <f t="shared" si="152"/>
        <v>9</v>
      </c>
      <c r="D3206" t="s">
        <v>724</v>
      </c>
      <c r="E3206" t="s">
        <v>149</v>
      </c>
      <c r="F3206" t="s">
        <v>11</v>
      </c>
      <c r="G3206" t="s">
        <v>18</v>
      </c>
      <c r="H3206" t="s">
        <v>927</v>
      </c>
      <c r="I3206">
        <v>17.940000000000001</v>
      </c>
      <c r="J3206">
        <v>3</v>
      </c>
      <c r="K3206">
        <v>3.05</v>
      </c>
      <c r="L3206" t="str">
        <f t="shared" si="153"/>
        <v>Yes</v>
      </c>
    </row>
    <row r="3207" spans="1:12" x14ac:dyDescent="0.25">
      <c r="A3207" s="1">
        <v>42258</v>
      </c>
      <c r="B3207" s="2">
        <f t="shared" si="151"/>
        <v>2015</v>
      </c>
      <c r="C3207" s="2">
        <f t="shared" si="152"/>
        <v>9</v>
      </c>
      <c r="D3207" t="s">
        <v>859</v>
      </c>
      <c r="E3207" t="s">
        <v>149</v>
      </c>
      <c r="F3207" t="s">
        <v>11</v>
      </c>
      <c r="G3207" t="s">
        <v>18</v>
      </c>
      <c r="H3207" t="s">
        <v>1870</v>
      </c>
      <c r="I3207">
        <v>244.55</v>
      </c>
      <c r="J3207">
        <v>5</v>
      </c>
      <c r="K3207">
        <v>4.8899999999999997</v>
      </c>
      <c r="L3207" t="str">
        <f t="shared" si="153"/>
        <v>Yes</v>
      </c>
    </row>
    <row r="3208" spans="1:12" x14ac:dyDescent="0.25">
      <c r="A3208" s="1">
        <v>42258</v>
      </c>
      <c r="B3208" s="2">
        <f t="shared" si="151"/>
        <v>2015</v>
      </c>
      <c r="C3208" s="2">
        <f t="shared" si="152"/>
        <v>9</v>
      </c>
      <c r="D3208" t="s">
        <v>859</v>
      </c>
      <c r="E3208" t="s">
        <v>149</v>
      </c>
      <c r="F3208" t="s">
        <v>11</v>
      </c>
      <c r="G3208" t="s">
        <v>63</v>
      </c>
      <c r="H3208" t="s">
        <v>396</v>
      </c>
      <c r="I3208">
        <v>12.24</v>
      </c>
      <c r="J3208">
        <v>6</v>
      </c>
      <c r="K3208">
        <v>5.75</v>
      </c>
      <c r="L3208" t="str">
        <f t="shared" si="153"/>
        <v>Yes</v>
      </c>
    </row>
    <row r="3209" spans="1:12" x14ac:dyDescent="0.25">
      <c r="A3209" s="1">
        <v>42258</v>
      </c>
      <c r="B3209" s="2">
        <f t="shared" si="151"/>
        <v>2015</v>
      </c>
      <c r="C3209" s="2">
        <f t="shared" si="152"/>
        <v>9</v>
      </c>
      <c r="D3209" t="s">
        <v>859</v>
      </c>
      <c r="E3209" t="s">
        <v>149</v>
      </c>
      <c r="F3209" t="s">
        <v>39</v>
      </c>
      <c r="G3209" t="s">
        <v>52</v>
      </c>
      <c r="H3209" t="s">
        <v>2330</v>
      </c>
      <c r="I3209">
        <v>13.98</v>
      </c>
      <c r="J3209">
        <v>2</v>
      </c>
      <c r="K3209">
        <v>6.01</v>
      </c>
      <c r="L3209" t="str">
        <f t="shared" si="153"/>
        <v>Yes</v>
      </c>
    </row>
    <row r="3210" spans="1:12" x14ac:dyDescent="0.25">
      <c r="A3210" s="1">
        <v>42258</v>
      </c>
      <c r="B3210" s="2">
        <f t="shared" si="151"/>
        <v>2015</v>
      </c>
      <c r="C3210" s="2">
        <f t="shared" si="152"/>
        <v>9</v>
      </c>
      <c r="D3210" t="s">
        <v>859</v>
      </c>
      <c r="E3210" t="s">
        <v>149</v>
      </c>
      <c r="F3210" t="s">
        <v>39</v>
      </c>
      <c r="G3210" t="s">
        <v>52</v>
      </c>
      <c r="H3210" t="s">
        <v>2331</v>
      </c>
      <c r="I3210">
        <v>899.95</v>
      </c>
      <c r="J3210">
        <v>5</v>
      </c>
      <c r="K3210">
        <v>54</v>
      </c>
      <c r="L3210" t="str">
        <f t="shared" si="153"/>
        <v>Yes</v>
      </c>
    </row>
    <row r="3211" spans="1:12" x14ac:dyDescent="0.25">
      <c r="A3211" s="1">
        <v>42258</v>
      </c>
      <c r="B3211" s="2">
        <f t="shared" si="151"/>
        <v>2015</v>
      </c>
      <c r="C3211" s="2">
        <f t="shared" si="152"/>
        <v>9</v>
      </c>
      <c r="D3211" t="s">
        <v>1957</v>
      </c>
      <c r="E3211" t="s">
        <v>27</v>
      </c>
      <c r="F3211" t="s">
        <v>11</v>
      </c>
      <c r="G3211" t="s">
        <v>43</v>
      </c>
      <c r="H3211" t="s">
        <v>1796</v>
      </c>
      <c r="I3211">
        <v>2.48</v>
      </c>
      <c r="J3211">
        <v>2</v>
      </c>
      <c r="K3211">
        <v>1.17</v>
      </c>
      <c r="L3211" t="str">
        <f t="shared" si="153"/>
        <v>Yes</v>
      </c>
    </row>
    <row r="3212" spans="1:12" x14ac:dyDescent="0.25">
      <c r="A3212" s="1">
        <v>42258</v>
      </c>
      <c r="B3212" s="2">
        <f t="shared" ref="B3212:B3275" si="154">YEAR(A3212)</f>
        <v>2015</v>
      </c>
      <c r="C3212" s="2">
        <f t="shared" si="152"/>
        <v>9</v>
      </c>
      <c r="D3212" t="s">
        <v>1312</v>
      </c>
      <c r="E3212" t="s">
        <v>129</v>
      </c>
      <c r="F3212" t="s">
        <v>11</v>
      </c>
      <c r="G3212" t="s">
        <v>20</v>
      </c>
      <c r="H3212" t="s">
        <v>1302</v>
      </c>
      <c r="I3212">
        <v>10.74</v>
      </c>
      <c r="J3212">
        <v>3</v>
      </c>
      <c r="K3212">
        <v>5.16</v>
      </c>
      <c r="L3212" t="str">
        <f t="shared" si="153"/>
        <v>Yes</v>
      </c>
    </row>
    <row r="3213" spans="1:12" x14ac:dyDescent="0.25">
      <c r="A3213" s="1">
        <v>42259</v>
      </c>
      <c r="B3213" s="2">
        <f t="shared" si="154"/>
        <v>2015</v>
      </c>
      <c r="C3213" s="2">
        <f t="shared" si="152"/>
        <v>9</v>
      </c>
      <c r="D3213" t="s">
        <v>1866</v>
      </c>
      <c r="E3213" t="s">
        <v>129</v>
      </c>
      <c r="F3213" t="s">
        <v>11</v>
      </c>
      <c r="G3213" t="s">
        <v>12</v>
      </c>
      <c r="H3213" t="s">
        <v>2116</v>
      </c>
      <c r="I3213">
        <v>34.020000000000003</v>
      </c>
      <c r="J3213">
        <v>3</v>
      </c>
      <c r="K3213">
        <v>16.670000000000002</v>
      </c>
      <c r="L3213" t="str">
        <f t="shared" si="153"/>
        <v>Yes</v>
      </c>
    </row>
    <row r="3214" spans="1:12" x14ac:dyDescent="0.25">
      <c r="A3214" s="1">
        <v>42260</v>
      </c>
      <c r="B3214" s="2">
        <f t="shared" si="154"/>
        <v>2015</v>
      </c>
      <c r="C3214" s="2">
        <f t="shared" si="152"/>
        <v>9</v>
      </c>
      <c r="D3214" t="s">
        <v>1459</v>
      </c>
      <c r="E3214" t="s">
        <v>129</v>
      </c>
      <c r="F3214" t="s">
        <v>39</v>
      </c>
      <c r="G3214" t="s">
        <v>52</v>
      </c>
      <c r="H3214" t="s">
        <v>1008</v>
      </c>
      <c r="I3214">
        <v>199.96</v>
      </c>
      <c r="J3214">
        <v>4</v>
      </c>
      <c r="K3214">
        <v>16</v>
      </c>
      <c r="L3214" t="str">
        <f t="shared" si="153"/>
        <v>Yes</v>
      </c>
    </row>
    <row r="3215" spans="1:12" x14ac:dyDescent="0.25">
      <c r="A3215" s="1">
        <v>42260</v>
      </c>
      <c r="B3215" s="2">
        <f t="shared" si="154"/>
        <v>2015</v>
      </c>
      <c r="C3215" s="2">
        <f t="shared" si="152"/>
        <v>9</v>
      </c>
      <c r="D3215" t="s">
        <v>1459</v>
      </c>
      <c r="E3215" t="s">
        <v>129</v>
      </c>
      <c r="F3215" t="s">
        <v>34</v>
      </c>
      <c r="G3215" t="s">
        <v>35</v>
      </c>
      <c r="H3215" t="s">
        <v>660</v>
      </c>
      <c r="I3215">
        <v>1516.2</v>
      </c>
      <c r="J3215">
        <v>7</v>
      </c>
      <c r="K3215">
        <v>394.21</v>
      </c>
      <c r="L3215" t="str">
        <f t="shared" si="153"/>
        <v>Yes</v>
      </c>
    </row>
    <row r="3216" spans="1:12" x14ac:dyDescent="0.25">
      <c r="A3216" s="1">
        <v>42260</v>
      </c>
      <c r="B3216" s="2">
        <f t="shared" si="154"/>
        <v>2015</v>
      </c>
      <c r="C3216" s="2">
        <f t="shared" si="152"/>
        <v>9</v>
      </c>
      <c r="D3216" t="s">
        <v>592</v>
      </c>
      <c r="E3216" t="s">
        <v>23</v>
      </c>
      <c r="F3216" t="s">
        <v>11</v>
      </c>
      <c r="G3216" t="s">
        <v>20</v>
      </c>
      <c r="H3216" t="s">
        <v>467</v>
      </c>
      <c r="I3216">
        <v>2.41</v>
      </c>
      <c r="J3216">
        <v>1</v>
      </c>
      <c r="K3216">
        <v>-2.0099999999999998</v>
      </c>
      <c r="L3216" t="str">
        <f t="shared" si="153"/>
        <v>No</v>
      </c>
    </row>
    <row r="3217" spans="1:12" x14ac:dyDescent="0.25">
      <c r="A3217" s="1">
        <v>42260</v>
      </c>
      <c r="B3217" s="2">
        <f t="shared" si="154"/>
        <v>2015</v>
      </c>
      <c r="C3217" s="2">
        <f t="shared" si="152"/>
        <v>9</v>
      </c>
      <c r="D3217" t="s">
        <v>2112</v>
      </c>
      <c r="E3217" t="s">
        <v>30</v>
      </c>
      <c r="F3217" t="s">
        <v>34</v>
      </c>
      <c r="G3217" t="s">
        <v>47</v>
      </c>
      <c r="H3217" t="s">
        <v>1775</v>
      </c>
      <c r="I3217">
        <v>129.93</v>
      </c>
      <c r="J3217">
        <v>3</v>
      </c>
      <c r="K3217">
        <v>12.99</v>
      </c>
      <c r="L3217" t="str">
        <f t="shared" si="153"/>
        <v>Yes</v>
      </c>
    </row>
    <row r="3218" spans="1:12" x14ac:dyDescent="0.25">
      <c r="A3218" s="1">
        <v>42260</v>
      </c>
      <c r="B3218" s="2">
        <f t="shared" si="154"/>
        <v>2015</v>
      </c>
      <c r="C3218" s="2">
        <f t="shared" si="152"/>
        <v>9</v>
      </c>
      <c r="D3218" t="s">
        <v>2112</v>
      </c>
      <c r="E3218" t="s">
        <v>30</v>
      </c>
      <c r="F3218" t="s">
        <v>11</v>
      </c>
      <c r="G3218" t="s">
        <v>12</v>
      </c>
      <c r="H3218" t="s">
        <v>747</v>
      </c>
      <c r="I3218">
        <v>69.930000000000007</v>
      </c>
      <c r="J3218">
        <v>7</v>
      </c>
      <c r="K3218">
        <v>31.47</v>
      </c>
      <c r="L3218" t="str">
        <f t="shared" si="153"/>
        <v>Yes</v>
      </c>
    </row>
    <row r="3219" spans="1:12" x14ac:dyDescent="0.25">
      <c r="A3219" s="1">
        <v>42260</v>
      </c>
      <c r="B3219" s="2">
        <f t="shared" si="154"/>
        <v>2015</v>
      </c>
      <c r="C3219" s="2">
        <f t="shared" si="152"/>
        <v>9</v>
      </c>
      <c r="D3219" t="s">
        <v>1005</v>
      </c>
      <c r="E3219" t="s">
        <v>15</v>
      </c>
      <c r="F3219" t="s">
        <v>11</v>
      </c>
      <c r="G3219" t="s">
        <v>63</v>
      </c>
      <c r="H3219" t="s">
        <v>64</v>
      </c>
      <c r="I3219">
        <v>7.82</v>
      </c>
      <c r="J3219">
        <v>1</v>
      </c>
      <c r="K3219">
        <v>2.93</v>
      </c>
      <c r="L3219" t="str">
        <f t="shared" si="153"/>
        <v>Yes</v>
      </c>
    </row>
    <row r="3220" spans="1:12" x14ac:dyDescent="0.25">
      <c r="A3220" s="1">
        <v>42260</v>
      </c>
      <c r="B3220" s="2">
        <f t="shared" si="154"/>
        <v>2015</v>
      </c>
      <c r="C3220" s="2">
        <f t="shared" si="152"/>
        <v>9</v>
      </c>
      <c r="D3220" t="s">
        <v>1005</v>
      </c>
      <c r="E3220" t="s">
        <v>15</v>
      </c>
      <c r="F3220" t="s">
        <v>34</v>
      </c>
      <c r="G3220" t="s">
        <v>35</v>
      </c>
      <c r="H3220" t="s">
        <v>1066</v>
      </c>
      <c r="I3220">
        <v>170.07</v>
      </c>
      <c r="J3220">
        <v>4</v>
      </c>
      <c r="K3220">
        <v>-12.15</v>
      </c>
      <c r="L3220" t="str">
        <f t="shared" si="153"/>
        <v>No</v>
      </c>
    </row>
    <row r="3221" spans="1:12" x14ac:dyDescent="0.25">
      <c r="A3221" s="1">
        <v>42260</v>
      </c>
      <c r="B3221" s="2">
        <f t="shared" si="154"/>
        <v>2015</v>
      </c>
      <c r="C3221" s="2">
        <f t="shared" si="152"/>
        <v>9</v>
      </c>
      <c r="D3221" t="s">
        <v>1528</v>
      </c>
      <c r="E3221" t="s">
        <v>245</v>
      </c>
      <c r="F3221" t="s">
        <v>11</v>
      </c>
      <c r="G3221" t="s">
        <v>20</v>
      </c>
      <c r="H3221" t="s">
        <v>2241</v>
      </c>
      <c r="I3221">
        <v>13.09</v>
      </c>
      <c r="J3221">
        <v>4</v>
      </c>
      <c r="K3221">
        <v>-10.039999999999999</v>
      </c>
      <c r="L3221" t="str">
        <f t="shared" si="153"/>
        <v>No</v>
      </c>
    </row>
    <row r="3222" spans="1:12" x14ac:dyDescent="0.25">
      <c r="A3222" s="1">
        <v>42260</v>
      </c>
      <c r="B3222" s="2">
        <f t="shared" si="154"/>
        <v>2015</v>
      </c>
      <c r="C3222" s="2">
        <f t="shared" si="152"/>
        <v>9</v>
      </c>
      <c r="D3222" t="s">
        <v>2242</v>
      </c>
      <c r="E3222" t="s">
        <v>27</v>
      </c>
      <c r="F3222" t="s">
        <v>34</v>
      </c>
      <c r="G3222" t="s">
        <v>47</v>
      </c>
      <c r="H3222" t="s">
        <v>2015</v>
      </c>
      <c r="I3222">
        <v>131.88</v>
      </c>
      <c r="J3222">
        <v>7</v>
      </c>
      <c r="K3222">
        <v>55.39</v>
      </c>
      <c r="L3222" t="str">
        <f t="shared" si="153"/>
        <v>Yes</v>
      </c>
    </row>
    <row r="3223" spans="1:12" x14ac:dyDescent="0.25">
      <c r="A3223" s="1">
        <v>42260</v>
      </c>
      <c r="B3223" s="2">
        <f t="shared" si="154"/>
        <v>2015</v>
      </c>
      <c r="C3223" s="2">
        <f t="shared" si="152"/>
        <v>9</v>
      </c>
      <c r="D3223" t="s">
        <v>2242</v>
      </c>
      <c r="E3223" t="s">
        <v>27</v>
      </c>
      <c r="F3223" t="s">
        <v>11</v>
      </c>
      <c r="G3223" t="s">
        <v>20</v>
      </c>
      <c r="H3223" t="s">
        <v>579</v>
      </c>
      <c r="I3223">
        <v>25.03</v>
      </c>
      <c r="J3223">
        <v>3</v>
      </c>
      <c r="K3223">
        <v>7.82</v>
      </c>
      <c r="L3223" t="str">
        <f t="shared" si="153"/>
        <v>Yes</v>
      </c>
    </row>
    <row r="3224" spans="1:12" x14ac:dyDescent="0.25">
      <c r="A3224" s="1">
        <v>42260</v>
      </c>
      <c r="B3224" s="2">
        <f t="shared" si="154"/>
        <v>2015</v>
      </c>
      <c r="C3224" s="2">
        <f t="shared" si="152"/>
        <v>9</v>
      </c>
      <c r="D3224" t="s">
        <v>2242</v>
      </c>
      <c r="E3224" t="s">
        <v>27</v>
      </c>
      <c r="F3224" t="s">
        <v>34</v>
      </c>
      <c r="G3224" t="s">
        <v>35</v>
      </c>
      <c r="H3224" t="s">
        <v>918</v>
      </c>
      <c r="I3224">
        <v>717.72</v>
      </c>
      <c r="J3224">
        <v>3</v>
      </c>
      <c r="K3224">
        <v>71.77</v>
      </c>
      <c r="L3224" t="str">
        <f t="shared" si="153"/>
        <v>Yes</v>
      </c>
    </row>
    <row r="3225" spans="1:12" x14ac:dyDescent="0.25">
      <c r="A3225" s="1">
        <v>42260</v>
      </c>
      <c r="B3225" s="2">
        <f t="shared" si="154"/>
        <v>2015</v>
      </c>
      <c r="C3225" s="2">
        <f t="shared" si="152"/>
        <v>9</v>
      </c>
      <c r="D3225" t="s">
        <v>2242</v>
      </c>
      <c r="E3225" t="s">
        <v>27</v>
      </c>
      <c r="F3225" t="s">
        <v>34</v>
      </c>
      <c r="G3225" t="s">
        <v>47</v>
      </c>
      <c r="H3225" t="s">
        <v>1639</v>
      </c>
      <c r="I3225">
        <v>207.35</v>
      </c>
      <c r="J3225">
        <v>5</v>
      </c>
      <c r="K3225">
        <v>24.88</v>
      </c>
      <c r="L3225" t="str">
        <f t="shared" si="153"/>
        <v>Yes</v>
      </c>
    </row>
    <row r="3226" spans="1:12" x14ac:dyDescent="0.25">
      <c r="A3226" s="1">
        <v>42260</v>
      </c>
      <c r="B3226" s="2">
        <f t="shared" si="154"/>
        <v>2015</v>
      </c>
      <c r="C3226" s="2">
        <f t="shared" si="152"/>
        <v>9</v>
      </c>
      <c r="D3226" t="s">
        <v>2242</v>
      </c>
      <c r="E3226" t="s">
        <v>27</v>
      </c>
      <c r="F3226" t="s">
        <v>34</v>
      </c>
      <c r="G3226" t="s">
        <v>47</v>
      </c>
      <c r="H3226" t="s">
        <v>1020</v>
      </c>
      <c r="I3226">
        <v>44.67</v>
      </c>
      <c r="J3226">
        <v>3</v>
      </c>
      <c r="K3226">
        <v>12.06</v>
      </c>
      <c r="L3226" t="str">
        <f t="shared" si="153"/>
        <v>Yes</v>
      </c>
    </row>
    <row r="3227" spans="1:12" x14ac:dyDescent="0.25">
      <c r="A3227" s="1">
        <v>42260</v>
      </c>
      <c r="B3227" s="2">
        <f t="shared" si="154"/>
        <v>2015</v>
      </c>
      <c r="C3227" s="2">
        <f t="shared" si="152"/>
        <v>9</v>
      </c>
      <c r="D3227" t="s">
        <v>2242</v>
      </c>
      <c r="E3227" t="s">
        <v>27</v>
      </c>
      <c r="F3227" t="s">
        <v>11</v>
      </c>
      <c r="G3227" t="s">
        <v>12</v>
      </c>
      <c r="H3227" t="s">
        <v>2243</v>
      </c>
      <c r="I3227">
        <v>209.7</v>
      </c>
      <c r="J3227">
        <v>2</v>
      </c>
      <c r="K3227">
        <v>100.66</v>
      </c>
      <c r="L3227" t="str">
        <f t="shared" si="153"/>
        <v>Yes</v>
      </c>
    </row>
    <row r="3228" spans="1:12" x14ac:dyDescent="0.25">
      <c r="A3228" s="1">
        <v>42261</v>
      </c>
      <c r="B3228" s="2">
        <f t="shared" si="154"/>
        <v>2015</v>
      </c>
      <c r="C3228" s="2">
        <f t="shared" si="152"/>
        <v>9</v>
      </c>
      <c r="D3228" t="s">
        <v>383</v>
      </c>
      <c r="E3228" t="s">
        <v>296</v>
      </c>
      <c r="F3228" t="s">
        <v>34</v>
      </c>
      <c r="G3228" t="s">
        <v>145</v>
      </c>
      <c r="H3228" t="s">
        <v>1496</v>
      </c>
      <c r="I3228">
        <v>912.75</v>
      </c>
      <c r="J3228">
        <v>5</v>
      </c>
      <c r="K3228">
        <v>118.66</v>
      </c>
      <c r="L3228" t="str">
        <f t="shared" si="153"/>
        <v>Yes</v>
      </c>
    </row>
    <row r="3229" spans="1:12" x14ac:dyDescent="0.25">
      <c r="A3229" s="1">
        <v>42261</v>
      </c>
      <c r="B3229" s="2">
        <f t="shared" si="154"/>
        <v>2015</v>
      </c>
      <c r="C3229" s="2">
        <f t="shared" si="152"/>
        <v>9</v>
      </c>
      <c r="D3229" t="s">
        <v>1249</v>
      </c>
      <c r="E3229" t="s">
        <v>27</v>
      </c>
      <c r="F3229" t="s">
        <v>34</v>
      </c>
      <c r="G3229" t="s">
        <v>145</v>
      </c>
      <c r="H3229" t="s">
        <v>728</v>
      </c>
      <c r="I3229">
        <v>170.14</v>
      </c>
      <c r="J3229">
        <v>3</v>
      </c>
      <c r="K3229">
        <v>-8.51</v>
      </c>
      <c r="L3229" t="str">
        <f t="shared" si="153"/>
        <v>No</v>
      </c>
    </row>
    <row r="3230" spans="1:12" x14ac:dyDescent="0.25">
      <c r="A3230" s="1">
        <v>42261</v>
      </c>
      <c r="B3230" s="2">
        <f t="shared" si="154"/>
        <v>2015</v>
      </c>
      <c r="C3230" s="2">
        <f t="shared" si="152"/>
        <v>9</v>
      </c>
      <c r="D3230" t="s">
        <v>1948</v>
      </c>
      <c r="E3230" t="s">
        <v>70</v>
      </c>
      <c r="F3230" t="s">
        <v>11</v>
      </c>
      <c r="G3230" t="s">
        <v>18</v>
      </c>
      <c r="H3230" t="s">
        <v>729</v>
      </c>
      <c r="I3230">
        <v>269.49</v>
      </c>
      <c r="J3230">
        <v>3</v>
      </c>
      <c r="K3230">
        <v>5.39</v>
      </c>
      <c r="L3230" t="str">
        <f t="shared" si="153"/>
        <v>Yes</v>
      </c>
    </row>
    <row r="3231" spans="1:12" x14ac:dyDescent="0.25">
      <c r="A3231" s="1">
        <v>42261</v>
      </c>
      <c r="B3231" s="2">
        <f t="shared" si="154"/>
        <v>2015</v>
      </c>
      <c r="C3231" s="2">
        <f t="shared" si="152"/>
        <v>9</v>
      </c>
      <c r="D3231" t="s">
        <v>366</v>
      </c>
      <c r="E3231" t="s">
        <v>149</v>
      </c>
      <c r="F3231" t="s">
        <v>11</v>
      </c>
      <c r="G3231" t="s">
        <v>18</v>
      </c>
      <c r="H3231" t="s">
        <v>374</v>
      </c>
      <c r="I3231">
        <v>991.2</v>
      </c>
      <c r="J3231">
        <v>6</v>
      </c>
      <c r="K3231">
        <v>257.70999999999998</v>
      </c>
      <c r="L3231" t="str">
        <f t="shared" si="153"/>
        <v>Yes</v>
      </c>
    </row>
    <row r="3232" spans="1:12" x14ac:dyDescent="0.25">
      <c r="A3232" s="1">
        <v>42261</v>
      </c>
      <c r="B3232" s="2">
        <f t="shared" si="154"/>
        <v>2015</v>
      </c>
      <c r="C3232" s="2">
        <f t="shared" si="152"/>
        <v>9</v>
      </c>
      <c r="D3232" t="s">
        <v>366</v>
      </c>
      <c r="E3232" t="s">
        <v>149</v>
      </c>
      <c r="F3232" t="s">
        <v>39</v>
      </c>
      <c r="G3232" t="s">
        <v>603</v>
      </c>
      <c r="H3232" t="s">
        <v>1089</v>
      </c>
      <c r="I3232">
        <v>879.98</v>
      </c>
      <c r="J3232">
        <v>2</v>
      </c>
      <c r="K3232">
        <v>329.99</v>
      </c>
      <c r="L3232" t="str">
        <f t="shared" si="153"/>
        <v>Yes</v>
      </c>
    </row>
    <row r="3233" spans="1:12" x14ac:dyDescent="0.25">
      <c r="A3233" s="1">
        <v>42261</v>
      </c>
      <c r="B3233" s="2">
        <f t="shared" si="154"/>
        <v>2015</v>
      </c>
      <c r="C3233" s="2">
        <f t="shared" si="152"/>
        <v>9</v>
      </c>
      <c r="D3233" t="s">
        <v>366</v>
      </c>
      <c r="E3233" t="s">
        <v>149</v>
      </c>
      <c r="F3233" t="s">
        <v>11</v>
      </c>
      <c r="G3233" t="s">
        <v>20</v>
      </c>
      <c r="H3233" t="s">
        <v>205</v>
      </c>
      <c r="I3233">
        <v>12.96</v>
      </c>
      <c r="J3233">
        <v>9</v>
      </c>
      <c r="K3233">
        <v>4.54</v>
      </c>
      <c r="L3233" t="str">
        <f t="shared" si="153"/>
        <v>Yes</v>
      </c>
    </row>
    <row r="3234" spans="1:12" x14ac:dyDescent="0.25">
      <c r="A3234" s="1">
        <v>42261</v>
      </c>
      <c r="B3234" s="2">
        <f t="shared" si="154"/>
        <v>2015</v>
      </c>
      <c r="C3234" s="2">
        <f t="shared" si="152"/>
        <v>9</v>
      </c>
      <c r="D3234" t="s">
        <v>2174</v>
      </c>
      <c r="E3234" t="s">
        <v>395</v>
      </c>
      <c r="F3234" t="s">
        <v>11</v>
      </c>
      <c r="G3234" t="s">
        <v>20</v>
      </c>
      <c r="H3234" t="s">
        <v>1280</v>
      </c>
      <c r="I3234">
        <v>25.9</v>
      </c>
      <c r="J3234">
        <v>5</v>
      </c>
      <c r="K3234">
        <v>12.69</v>
      </c>
      <c r="L3234" t="str">
        <f t="shared" si="153"/>
        <v>Yes</v>
      </c>
    </row>
    <row r="3235" spans="1:12" x14ac:dyDescent="0.25">
      <c r="A3235" s="1">
        <v>42262</v>
      </c>
      <c r="B3235" s="2">
        <f t="shared" si="154"/>
        <v>2015</v>
      </c>
      <c r="C3235" s="2">
        <f t="shared" si="152"/>
        <v>9</v>
      </c>
      <c r="D3235" t="s">
        <v>1696</v>
      </c>
      <c r="E3235" t="s">
        <v>123</v>
      </c>
      <c r="F3235" t="s">
        <v>11</v>
      </c>
      <c r="G3235" t="s">
        <v>12</v>
      </c>
      <c r="H3235" t="s">
        <v>1096</v>
      </c>
      <c r="I3235">
        <v>15.55</v>
      </c>
      <c r="J3235">
        <v>3</v>
      </c>
      <c r="K3235">
        <v>5.44</v>
      </c>
      <c r="L3235" t="str">
        <f t="shared" si="153"/>
        <v>Yes</v>
      </c>
    </row>
    <row r="3236" spans="1:12" x14ac:dyDescent="0.25">
      <c r="A3236" s="1">
        <v>42262</v>
      </c>
      <c r="B3236" s="2">
        <f t="shared" si="154"/>
        <v>2015</v>
      </c>
      <c r="C3236" s="2">
        <f t="shared" si="152"/>
        <v>9</v>
      </c>
      <c r="D3236" t="s">
        <v>1696</v>
      </c>
      <c r="E3236" t="s">
        <v>123</v>
      </c>
      <c r="F3236" t="s">
        <v>34</v>
      </c>
      <c r="G3236" t="s">
        <v>47</v>
      </c>
      <c r="H3236" t="s">
        <v>117</v>
      </c>
      <c r="I3236">
        <v>15.71</v>
      </c>
      <c r="J3236">
        <v>4</v>
      </c>
      <c r="K3236">
        <v>2.5499999999999998</v>
      </c>
      <c r="L3236" t="str">
        <f t="shared" si="153"/>
        <v>Yes</v>
      </c>
    </row>
    <row r="3237" spans="1:12" x14ac:dyDescent="0.25">
      <c r="A3237" s="1">
        <v>42262</v>
      </c>
      <c r="B3237" s="2">
        <f t="shared" si="154"/>
        <v>2015</v>
      </c>
      <c r="C3237" s="2">
        <f t="shared" si="152"/>
        <v>9</v>
      </c>
      <c r="D3237" t="s">
        <v>1696</v>
      </c>
      <c r="E3237" t="s">
        <v>123</v>
      </c>
      <c r="F3237" t="s">
        <v>11</v>
      </c>
      <c r="G3237" t="s">
        <v>18</v>
      </c>
      <c r="H3237" t="s">
        <v>1331</v>
      </c>
      <c r="I3237">
        <v>24.67</v>
      </c>
      <c r="J3237">
        <v>2</v>
      </c>
      <c r="K3237">
        <v>2.16</v>
      </c>
      <c r="L3237" t="str">
        <f t="shared" si="153"/>
        <v>Yes</v>
      </c>
    </row>
    <row r="3238" spans="1:12" x14ac:dyDescent="0.25">
      <c r="A3238" s="1">
        <v>42262</v>
      </c>
      <c r="B3238" s="2">
        <f t="shared" si="154"/>
        <v>2015</v>
      </c>
      <c r="C3238" s="2">
        <f t="shared" si="152"/>
        <v>9</v>
      </c>
      <c r="D3238" t="s">
        <v>1696</v>
      </c>
      <c r="E3238" t="s">
        <v>123</v>
      </c>
      <c r="F3238" t="s">
        <v>34</v>
      </c>
      <c r="G3238" t="s">
        <v>47</v>
      </c>
      <c r="H3238" t="s">
        <v>2040</v>
      </c>
      <c r="I3238">
        <v>55.97</v>
      </c>
      <c r="J3238">
        <v>1</v>
      </c>
      <c r="K3238">
        <v>-2.1</v>
      </c>
      <c r="L3238" t="str">
        <f t="shared" si="153"/>
        <v>No</v>
      </c>
    </row>
    <row r="3239" spans="1:12" x14ac:dyDescent="0.25">
      <c r="A3239" s="1">
        <v>42262</v>
      </c>
      <c r="B3239" s="2">
        <f t="shared" si="154"/>
        <v>2015</v>
      </c>
      <c r="C3239" s="2">
        <f t="shared" si="152"/>
        <v>9</v>
      </c>
      <c r="D3239" t="s">
        <v>630</v>
      </c>
      <c r="E3239" t="s">
        <v>129</v>
      </c>
      <c r="F3239" t="s">
        <v>11</v>
      </c>
      <c r="G3239" t="s">
        <v>18</v>
      </c>
      <c r="H3239" t="s">
        <v>68</v>
      </c>
      <c r="I3239">
        <v>190.86</v>
      </c>
      <c r="J3239">
        <v>2</v>
      </c>
      <c r="K3239">
        <v>11.45</v>
      </c>
      <c r="L3239" t="str">
        <f t="shared" si="153"/>
        <v>Yes</v>
      </c>
    </row>
    <row r="3240" spans="1:12" x14ac:dyDescent="0.25">
      <c r="A3240" s="1">
        <v>42262</v>
      </c>
      <c r="B3240" s="2">
        <f t="shared" si="154"/>
        <v>2015</v>
      </c>
      <c r="C3240" s="2">
        <f t="shared" si="152"/>
        <v>9</v>
      </c>
      <c r="D3240" t="s">
        <v>630</v>
      </c>
      <c r="E3240" t="s">
        <v>129</v>
      </c>
      <c r="F3240" t="s">
        <v>11</v>
      </c>
      <c r="G3240" t="s">
        <v>24</v>
      </c>
      <c r="H3240" t="s">
        <v>2233</v>
      </c>
      <c r="I3240">
        <v>24.32</v>
      </c>
      <c r="J3240">
        <v>8</v>
      </c>
      <c r="K3240">
        <v>8.27</v>
      </c>
      <c r="L3240" t="str">
        <f t="shared" si="153"/>
        <v>Yes</v>
      </c>
    </row>
    <row r="3241" spans="1:12" x14ac:dyDescent="0.25">
      <c r="A3241" s="1">
        <v>42262</v>
      </c>
      <c r="B3241" s="2">
        <f t="shared" si="154"/>
        <v>2015</v>
      </c>
      <c r="C3241" s="2">
        <f t="shared" si="152"/>
        <v>9</v>
      </c>
      <c r="D3241" t="s">
        <v>2244</v>
      </c>
      <c r="E3241" t="s">
        <v>149</v>
      </c>
      <c r="F3241" t="s">
        <v>11</v>
      </c>
      <c r="G3241" t="s">
        <v>20</v>
      </c>
      <c r="H3241" t="s">
        <v>2075</v>
      </c>
      <c r="I3241">
        <v>79.87</v>
      </c>
      <c r="J3241">
        <v>3</v>
      </c>
      <c r="K3241">
        <v>29.95</v>
      </c>
      <c r="L3241" t="str">
        <f t="shared" si="153"/>
        <v>Yes</v>
      </c>
    </row>
    <row r="3242" spans="1:12" x14ac:dyDescent="0.25">
      <c r="A3242" s="1">
        <v>42262</v>
      </c>
      <c r="B3242" s="2">
        <f t="shared" si="154"/>
        <v>2015</v>
      </c>
      <c r="C3242" s="2">
        <f t="shared" si="152"/>
        <v>9</v>
      </c>
      <c r="D3242" t="s">
        <v>2244</v>
      </c>
      <c r="E3242" t="s">
        <v>149</v>
      </c>
      <c r="F3242" t="s">
        <v>34</v>
      </c>
      <c r="G3242" t="s">
        <v>74</v>
      </c>
      <c r="H3242" t="s">
        <v>2161</v>
      </c>
      <c r="I3242">
        <v>46.38</v>
      </c>
      <c r="J3242">
        <v>1</v>
      </c>
      <c r="K3242">
        <v>1.1599999999999999</v>
      </c>
      <c r="L3242" t="str">
        <f t="shared" si="153"/>
        <v>Yes</v>
      </c>
    </row>
    <row r="3243" spans="1:12" x14ac:dyDescent="0.25">
      <c r="A3243" s="1">
        <v>42262</v>
      </c>
      <c r="B3243" s="2">
        <f t="shared" si="154"/>
        <v>2015</v>
      </c>
      <c r="C3243" s="2">
        <f t="shared" si="152"/>
        <v>9</v>
      </c>
      <c r="D3243" t="s">
        <v>2244</v>
      </c>
      <c r="E3243" t="s">
        <v>149</v>
      </c>
      <c r="F3243" t="s">
        <v>11</v>
      </c>
      <c r="G3243" t="s">
        <v>12</v>
      </c>
      <c r="H3243" t="s">
        <v>328</v>
      </c>
      <c r="I3243">
        <v>12.96</v>
      </c>
      <c r="J3243">
        <v>2</v>
      </c>
      <c r="K3243">
        <v>6.22</v>
      </c>
      <c r="L3243" t="str">
        <f t="shared" si="153"/>
        <v>Yes</v>
      </c>
    </row>
    <row r="3244" spans="1:12" x14ac:dyDescent="0.25">
      <c r="A3244" s="1">
        <v>42262</v>
      </c>
      <c r="B3244" s="2">
        <f t="shared" si="154"/>
        <v>2015</v>
      </c>
      <c r="C3244" s="2">
        <f t="shared" si="152"/>
        <v>9</v>
      </c>
      <c r="D3244" t="s">
        <v>848</v>
      </c>
      <c r="E3244" t="s">
        <v>488</v>
      </c>
      <c r="F3244" t="s">
        <v>34</v>
      </c>
      <c r="G3244" t="s">
        <v>145</v>
      </c>
      <c r="H3244" t="s">
        <v>1189</v>
      </c>
      <c r="I3244">
        <v>801.96</v>
      </c>
      <c r="J3244">
        <v>2</v>
      </c>
      <c r="K3244">
        <v>200.49</v>
      </c>
      <c r="L3244" t="str">
        <f t="shared" si="153"/>
        <v>Yes</v>
      </c>
    </row>
    <row r="3245" spans="1:12" x14ac:dyDescent="0.25">
      <c r="A3245" s="1">
        <v>42262</v>
      </c>
      <c r="B3245" s="2">
        <f t="shared" si="154"/>
        <v>2015</v>
      </c>
      <c r="C3245" s="2">
        <f t="shared" si="152"/>
        <v>9</v>
      </c>
      <c r="D3245" t="s">
        <v>848</v>
      </c>
      <c r="E3245" t="s">
        <v>488</v>
      </c>
      <c r="F3245" t="s">
        <v>39</v>
      </c>
      <c r="G3245" t="s">
        <v>40</v>
      </c>
      <c r="H3245" t="s">
        <v>2245</v>
      </c>
      <c r="I3245">
        <v>59.97</v>
      </c>
      <c r="J3245">
        <v>3</v>
      </c>
      <c r="K3245">
        <v>0</v>
      </c>
      <c r="L3245" t="str">
        <f t="shared" si="153"/>
        <v>Break-Even</v>
      </c>
    </row>
    <row r="3246" spans="1:12" x14ac:dyDescent="0.25">
      <c r="A3246" s="1">
        <v>42262</v>
      </c>
      <c r="B3246" s="2">
        <f t="shared" si="154"/>
        <v>2015</v>
      </c>
      <c r="C3246" s="2">
        <f t="shared" si="152"/>
        <v>9</v>
      </c>
      <c r="D3246" t="s">
        <v>848</v>
      </c>
      <c r="E3246" t="s">
        <v>488</v>
      </c>
      <c r="F3246" t="s">
        <v>34</v>
      </c>
      <c r="G3246" t="s">
        <v>35</v>
      </c>
      <c r="H3246" t="s">
        <v>2159</v>
      </c>
      <c r="I3246">
        <v>1056.8599999999999</v>
      </c>
      <c r="J3246">
        <v>7</v>
      </c>
      <c r="K3246">
        <v>306.49</v>
      </c>
      <c r="L3246" t="str">
        <f t="shared" si="153"/>
        <v>Yes</v>
      </c>
    </row>
    <row r="3247" spans="1:12" x14ac:dyDescent="0.25">
      <c r="A3247" s="1">
        <v>42262</v>
      </c>
      <c r="B3247" s="2">
        <f t="shared" si="154"/>
        <v>2015</v>
      </c>
      <c r="C3247" s="2">
        <f t="shared" si="152"/>
        <v>9</v>
      </c>
      <c r="D3247" t="s">
        <v>2246</v>
      </c>
      <c r="E3247" t="s">
        <v>23</v>
      </c>
      <c r="F3247" t="s">
        <v>11</v>
      </c>
      <c r="G3247" t="s">
        <v>20</v>
      </c>
      <c r="H3247" t="s">
        <v>929</v>
      </c>
      <c r="I3247">
        <v>3.58</v>
      </c>
      <c r="J3247">
        <v>4</v>
      </c>
      <c r="K3247">
        <v>-2.86</v>
      </c>
      <c r="L3247" t="str">
        <f t="shared" si="153"/>
        <v>No</v>
      </c>
    </row>
    <row r="3248" spans="1:12" x14ac:dyDescent="0.25">
      <c r="A3248" s="1">
        <v>42262</v>
      </c>
      <c r="B3248" s="2">
        <f t="shared" si="154"/>
        <v>2015</v>
      </c>
      <c r="C3248" s="2">
        <f t="shared" si="152"/>
        <v>9</v>
      </c>
      <c r="D3248" t="s">
        <v>2246</v>
      </c>
      <c r="E3248" t="s">
        <v>23</v>
      </c>
      <c r="F3248" t="s">
        <v>11</v>
      </c>
      <c r="G3248" t="s">
        <v>18</v>
      </c>
      <c r="H3248" t="s">
        <v>908</v>
      </c>
      <c r="I3248">
        <v>147.18</v>
      </c>
      <c r="J3248">
        <v>2</v>
      </c>
      <c r="K3248">
        <v>-29.44</v>
      </c>
      <c r="L3248" t="str">
        <f t="shared" si="153"/>
        <v>No</v>
      </c>
    </row>
    <row r="3249" spans="1:12" x14ac:dyDescent="0.25">
      <c r="A3249" s="1">
        <v>42263</v>
      </c>
      <c r="B3249" s="2">
        <f t="shared" si="154"/>
        <v>2015</v>
      </c>
      <c r="C3249" s="2">
        <f t="shared" si="152"/>
        <v>9</v>
      </c>
      <c r="D3249" t="s">
        <v>156</v>
      </c>
      <c r="E3249" t="s">
        <v>55</v>
      </c>
      <c r="F3249" t="s">
        <v>11</v>
      </c>
      <c r="G3249" t="s">
        <v>63</v>
      </c>
      <c r="H3249" t="s">
        <v>64</v>
      </c>
      <c r="I3249">
        <v>31.12</v>
      </c>
      <c r="J3249">
        <v>4</v>
      </c>
      <c r="K3249">
        <v>14.63</v>
      </c>
      <c r="L3249" t="str">
        <f t="shared" si="153"/>
        <v>Yes</v>
      </c>
    </row>
    <row r="3250" spans="1:12" x14ac:dyDescent="0.25">
      <c r="A3250" s="1">
        <v>42264</v>
      </c>
      <c r="B3250" s="2">
        <f t="shared" si="154"/>
        <v>2015</v>
      </c>
      <c r="C3250" s="2">
        <f t="shared" si="152"/>
        <v>9</v>
      </c>
      <c r="D3250" t="s">
        <v>1477</v>
      </c>
      <c r="E3250" t="s">
        <v>23</v>
      </c>
      <c r="F3250" t="s">
        <v>34</v>
      </c>
      <c r="G3250" t="s">
        <v>74</v>
      </c>
      <c r="H3250" t="s">
        <v>2247</v>
      </c>
      <c r="I3250">
        <v>3083.43</v>
      </c>
      <c r="J3250">
        <v>7</v>
      </c>
      <c r="K3250">
        <v>-1665.05</v>
      </c>
      <c r="L3250" t="str">
        <f t="shared" si="153"/>
        <v>No</v>
      </c>
    </row>
    <row r="3251" spans="1:12" x14ac:dyDescent="0.25">
      <c r="A3251" s="1">
        <v>42264</v>
      </c>
      <c r="B3251" s="2">
        <f t="shared" si="154"/>
        <v>2015</v>
      </c>
      <c r="C3251" s="2">
        <f t="shared" si="152"/>
        <v>9</v>
      </c>
      <c r="D3251" t="s">
        <v>1477</v>
      </c>
      <c r="E3251" t="s">
        <v>23</v>
      </c>
      <c r="F3251" t="s">
        <v>11</v>
      </c>
      <c r="G3251" t="s">
        <v>20</v>
      </c>
      <c r="H3251" t="s">
        <v>1228</v>
      </c>
      <c r="I3251">
        <v>9.6199999999999992</v>
      </c>
      <c r="J3251">
        <v>2</v>
      </c>
      <c r="K3251">
        <v>-7.05</v>
      </c>
      <c r="L3251" t="str">
        <f t="shared" si="153"/>
        <v>No</v>
      </c>
    </row>
    <row r="3252" spans="1:12" x14ac:dyDescent="0.25">
      <c r="A3252" s="1">
        <v>42264</v>
      </c>
      <c r="B3252" s="2">
        <f t="shared" si="154"/>
        <v>2015</v>
      </c>
      <c r="C3252" s="2">
        <f t="shared" si="152"/>
        <v>9</v>
      </c>
      <c r="D3252" t="s">
        <v>1477</v>
      </c>
      <c r="E3252" t="s">
        <v>23</v>
      </c>
      <c r="F3252" t="s">
        <v>34</v>
      </c>
      <c r="G3252" t="s">
        <v>47</v>
      </c>
      <c r="H3252" t="s">
        <v>2153</v>
      </c>
      <c r="I3252">
        <v>124.2</v>
      </c>
      <c r="J3252">
        <v>3</v>
      </c>
      <c r="K3252">
        <v>15.53</v>
      </c>
      <c r="L3252" t="str">
        <f t="shared" si="153"/>
        <v>Yes</v>
      </c>
    </row>
    <row r="3253" spans="1:12" x14ac:dyDescent="0.25">
      <c r="A3253" s="1">
        <v>42264</v>
      </c>
      <c r="B3253" s="2">
        <f t="shared" si="154"/>
        <v>2015</v>
      </c>
      <c r="C3253" s="2">
        <f t="shared" si="152"/>
        <v>9</v>
      </c>
      <c r="D3253" t="s">
        <v>1477</v>
      </c>
      <c r="E3253" t="s">
        <v>23</v>
      </c>
      <c r="F3253" t="s">
        <v>11</v>
      </c>
      <c r="G3253" t="s">
        <v>63</v>
      </c>
      <c r="H3253" t="s">
        <v>396</v>
      </c>
      <c r="I3253">
        <v>3.26</v>
      </c>
      <c r="J3253">
        <v>2</v>
      </c>
      <c r="K3253">
        <v>1.1000000000000001</v>
      </c>
      <c r="L3253" t="str">
        <f t="shared" si="153"/>
        <v>Yes</v>
      </c>
    </row>
    <row r="3254" spans="1:12" x14ac:dyDescent="0.25">
      <c r="A3254" s="1">
        <v>42264</v>
      </c>
      <c r="B3254" s="2">
        <f t="shared" si="154"/>
        <v>2015</v>
      </c>
      <c r="C3254" s="2">
        <f t="shared" si="152"/>
        <v>9</v>
      </c>
      <c r="D3254" t="s">
        <v>1477</v>
      </c>
      <c r="E3254" t="s">
        <v>23</v>
      </c>
      <c r="F3254" t="s">
        <v>11</v>
      </c>
      <c r="G3254" t="s">
        <v>24</v>
      </c>
      <c r="H3254" t="s">
        <v>1201</v>
      </c>
      <c r="I3254">
        <v>86.3</v>
      </c>
      <c r="J3254">
        <v>6</v>
      </c>
      <c r="K3254">
        <v>9.7100000000000009</v>
      </c>
      <c r="L3254" t="str">
        <f t="shared" si="153"/>
        <v>Yes</v>
      </c>
    </row>
    <row r="3255" spans="1:12" x14ac:dyDescent="0.25">
      <c r="A3255" s="1">
        <v>42264</v>
      </c>
      <c r="B3255" s="2">
        <f t="shared" si="154"/>
        <v>2015</v>
      </c>
      <c r="C3255" s="2">
        <f t="shared" si="152"/>
        <v>9</v>
      </c>
      <c r="D3255" t="s">
        <v>1477</v>
      </c>
      <c r="E3255" t="s">
        <v>23</v>
      </c>
      <c r="F3255" t="s">
        <v>11</v>
      </c>
      <c r="G3255" t="s">
        <v>20</v>
      </c>
      <c r="H3255" t="s">
        <v>575</v>
      </c>
      <c r="I3255">
        <v>6.86</v>
      </c>
      <c r="J3255">
        <v>6</v>
      </c>
      <c r="K3255">
        <v>-5.72</v>
      </c>
      <c r="L3255" t="str">
        <f t="shared" si="153"/>
        <v>No</v>
      </c>
    </row>
    <row r="3256" spans="1:12" x14ac:dyDescent="0.25">
      <c r="A3256" s="1">
        <v>42264</v>
      </c>
      <c r="B3256" s="2">
        <f t="shared" si="154"/>
        <v>2015</v>
      </c>
      <c r="C3256" s="2">
        <f t="shared" si="152"/>
        <v>9</v>
      </c>
      <c r="D3256" t="s">
        <v>1477</v>
      </c>
      <c r="E3256" t="s">
        <v>23</v>
      </c>
      <c r="F3256" t="s">
        <v>11</v>
      </c>
      <c r="G3256" t="s">
        <v>24</v>
      </c>
      <c r="H3256" t="s">
        <v>1530</v>
      </c>
      <c r="I3256">
        <v>15.76</v>
      </c>
      <c r="J3256">
        <v>2</v>
      </c>
      <c r="K3256">
        <v>3.55</v>
      </c>
      <c r="L3256" t="str">
        <f t="shared" si="153"/>
        <v>Yes</v>
      </c>
    </row>
    <row r="3257" spans="1:12" x14ac:dyDescent="0.25">
      <c r="A3257" s="1">
        <v>42264</v>
      </c>
      <c r="B3257" s="2">
        <f t="shared" si="154"/>
        <v>2015</v>
      </c>
      <c r="C3257" s="2">
        <f t="shared" si="152"/>
        <v>9</v>
      </c>
      <c r="D3257" t="s">
        <v>2248</v>
      </c>
      <c r="E3257" t="s">
        <v>27</v>
      </c>
      <c r="F3257" t="s">
        <v>11</v>
      </c>
      <c r="G3257" t="s">
        <v>12</v>
      </c>
      <c r="H3257" t="s">
        <v>1203</v>
      </c>
      <c r="I3257">
        <v>32.4</v>
      </c>
      <c r="J3257">
        <v>5</v>
      </c>
      <c r="K3257">
        <v>15.55</v>
      </c>
      <c r="L3257" t="str">
        <f t="shared" si="153"/>
        <v>Yes</v>
      </c>
    </row>
    <row r="3258" spans="1:12" x14ac:dyDescent="0.25">
      <c r="A3258" s="1">
        <v>42264</v>
      </c>
      <c r="B3258" s="2">
        <f t="shared" si="154"/>
        <v>2015</v>
      </c>
      <c r="C3258" s="2">
        <f t="shared" si="152"/>
        <v>9</v>
      </c>
      <c r="D3258" t="s">
        <v>1502</v>
      </c>
      <c r="E3258" t="s">
        <v>10</v>
      </c>
      <c r="F3258" t="s">
        <v>34</v>
      </c>
      <c r="G3258" t="s">
        <v>47</v>
      </c>
      <c r="H3258" t="s">
        <v>2249</v>
      </c>
      <c r="I3258">
        <v>21.94</v>
      </c>
      <c r="J3258">
        <v>2</v>
      </c>
      <c r="K3258">
        <v>-10.42</v>
      </c>
      <c r="L3258" t="str">
        <f t="shared" si="153"/>
        <v>No</v>
      </c>
    </row>
    <row r="3259" spans="1:12" x14ac:dyDescent="0.25">
      <c r="A3259" s="1">
        <v>42264</v>
      </c>
      <c r="B3259" s="2">
        <f t="shared" si="154"/>
        <v>2015</v>
      </c>
      <c r="C3259" s="2">
        <f t="shared" si="152"/>
        <v>9</v>
      </c>
      <c r="D3259" t="s">
        <v>1502</v>
      </c>
      <c r="E3259" t="s">
        <v>10</v>
      </c>
      <c r="F3259" t="s">
        <v>11</v>
      </c>
      <c r="G3259" t="s">
        <v>20</v>
      </c>
      <c r="H3259" t="s">
        <v>1959</v>
      </c>
      <c r="I3259">
        <v>6.59</v>
      </c>
      <c r="J3259">
        <v>3</v>
      </c>
      <c r="K3259">
        <v>-10.210000000000001</v>
      </c>
      <c r="L3259" t="str">
        <f t="shared" si="153"/>
        <v>No</v>
      </c>
    </row>
    <row r="3260" spans="1:12" x14ac:dyDescent="0.25">
      <c r="A3260" s="1">
        <v>42264</v>
      </c>
      <c r="B3260" s="2">
        <f t="shared" si="154"/>
        <v>2015</v>
      </c>
      <c r="C3260" s="2">
        <f t="shared" si="152"/>
        <v>9</v>
      </c>
      <c r="D3260" t="s">
        <v>1497</v>
      </c>
      <c r="E3260" t="s">
        <v>149</v>
      </c>
      <c r="F3260" t="s">
        <v>34</v>
      </c>
      <c r="G3260" t="s">
        <v>145</v>
      </c>
      <c r="H3260" t="s">
        <v>1226</v>
      </c>
      <c r="I3260">
        <v>344.22</v>
      </c>
      <c r="J3260">
        <v>2</v>
      </c>
      <c r="K3260">
        <v>-103.27</v>
      </c>
      <c r="L3260" t="str">
        <f t="shared" si="153"/>
        <v>No</v>
      </c>
    </row>
    <row r="3261" spans="1:12" x14ac:dyDescent="0.25">
      <c r="A3261" s="1">
        <v>42264</v>
      </c>
      <c r="B3261" s="2">
        <f t="shared" si="154"/>
        <v>2015</v>
      </c>
      <c r="C3261" s="2">
        <f t="shared" si="152"/>
        <v>9</v>
      </c>
      <c r="D3261" t="s">
        <v>2183</v>
      </c>
      <c r="E3261" t="s">
        <v>123</v>
      </c>
      <c r="F3261" t="s">
        <v>39</v>
      </c>
      <c r="G3261" t="s">
        <v>52</v>
      </c>
      <c r="H3261" t="s">
        <v>652</v>
      </c>
      <c r="I3261">
        <v>87.17</v>
      </c>
      <c r="J3261">
        <v>3</v>
      </c>
      <c r="K3261">
        <v>10.9</v>
      </c>
      <c r="L3261" t="str">
        <f t="shared" si="153"/>
        <v>Yes</v>
      </c>
    </row>
    <row r="3262" spans="1:12" x14ac:dyDescent="0.25">
      <c r="A3262" s="1">
        <v>42264</v>
      </c>
      <c r="B3262" s="2">
        <f t="shared" si="154"/>
        <v>2015</v>
      </c>
      <c r="C3262" s="2">
        <f t="shared" si="152"/>
        <v>9</v>
      </c>
      <c r="D3262" t="s">
        <v>1788</v>
      </c>
      <c r="E3262" t="s">
        <v>164</v>
      </c>
      <c r="F3262" t="s">
        <v>11</v>
      </c>
      <c r="G3262" t="s">
        <v>20</v>
      </c>
      <c r="H3262" t="s">
        <v>579</v>
      </c>
      <c r="I3262">
        <v>25.03</v>
      </c>
      <c r="J3262">
        <v>3</v>
      </c>
      <c r="K3262">
        <v>7.82</v>
      </c>
      <c r="L3262" t="str">
        <f t="shared" si="153"/>
        <v>Yes</v>
      </c>
    </row>
    <row r="3263" spans="1:12" x14ac:dyDescent="0.25">
      <c r="A3263" s="1">
        <v>42264</v>
      </c>
      <c r="B3263" s="2">
        <f t="shared" si="154"/>
        <v>2015</v>
      </c>
      <c r="C3263" s="2">
        <f t="shared" si="152"/>
        <v>9</v>
      </c>
      <c r="D3263" t="s">
        <v>618</v>
      </c>
      <c r="E3263" t="s">
        <v>149</v>
      </c>
      <c r="F3263" t="s">
        <v>11</v>
      </c>
      <c r="G3263" t="s">
        <v>18</v>
      </c>
      <c r="H3263" t="s">
        <v>1780</v>
      </c>
      <c r="I3263">
        <v>14.9</v>
      </c>
      <c r="J3263">
        <v>5</v>
      </c>
      <c r="K3263">
        <v>1.04</v>
      </c>
      <c r="L3263" t="str">
        <f t="shared" si="153"/>
        <v>Yes</v>
      </c>
    </row>
    <row r="3264" spans="1:12" x14ac:dyDescent="0.25">
      <c r="A3264" s="1">
        <v>42264</v>
      </c>
      <c r="B3264" s="2">
        <f t="shared" si="154"/>
        <v>2015</v>
      </c>
      <c r="C3264" s="2">
        <f t="shared" si="152"/>
        <v>9</v>
      </c>
      <c r="D3264" t="s">
        <v>618</v>
      </c>
      <c r="E3264" t="s">
        <v>149</v>
      </c>
      <c r="F3264" t="s">
        <v>11</v>
      </c>
      <c r="G3264" t="s">
        <v>16</v>
      </c>
      <c r="H3264" t="s">
        <v>1025</v>
      </c>
      <c r="I3264">
        <v>87.71</v>
      </c>
      <c r="J3264">
        <v>7</v>
      </c>
      <c r="K3264">
        <v>41.22</v>
      </c>
      <c r="L3264" t="str">
        <f t="shared" si="153"/>
        <v>Yes</v>
      </c>
    </row>
    <row r="3265" spans="1:12" x14ac:dyDescent="0.25">
      <c r="A3265" s="1">
        <v>42264</v>
      </c>
      <c r="B3265" s="2">
        <f t="shared" si="154"/>
        <v>2015</v>
      </c>
      <c r="C3265" s="2">
        <f t="shared" si="152"/>
        <v>9</v>
      </c>
      <c r="D3265" t="s">
        <v>618</v>
      </c>
      <c r="E3265" t="s">
        <v>149</v>
      </c>
      <c r="F3265" t="s">
        <v>34</v>
      </c>
      <c r="G3265" t="s">
        <v>35</v>
      </c>
      <c r="H3265" t="s">
        <v>1685</v>
      </c>
      <c r="I3265">
        <v>199.76</v>
      </c>
      <c r="J3265">
        <v>2</v>
      </c>
      <c r="K3265">
        <v>8.8800000000000008</v>
      </c>
      <c r="L3265" t="str">
        <f t="shared" si="153"/>
        <v>Yes</v>
      </c>
    </row>
    <row r="3266" spans="1:12" x14ac:dyDescent="0.25">
      <c r="A3266" s="1">
        <v>42264</v>
      </c>
      <c r="B3266" s="2">
        <f t="shared" si="154"/>
        <v>2015</v>
      </c>
      <c r="C3266" s="2">
        <f t="shared" ref="C3266:C3329" si="155">MONTH(A3266)</f>
        <v>9</v>
      </c>
      <c r="D3266" t="s">
        <v>618</v>
      </c>
      <c r="E3266" t="s">
        <v>149</v>
      </c>
      <c r="F3266" t="s">
        <v>11</v>
      </c>
      <c r="G3266" t="s">
        <v>18</v>
      </c>
      <c r="H3266" t="s">
        <v>1001</v>
      </c>
      <c r="I3266">
        <v>94.6</v>
      </c>
      <c r="J3266">
        <v>4</v>
      </c>
      <c r="K3266">
        <v>27.43</v>
      </c>
      <c r="L3266" t="str">
        <f t="shared" ref="L3266:L3329" si="156">IF(K3266=0,"Break-Even",IF(K3266&gt;0,"Yes","No"))</f>
        <v>Yes</v>
      </c>
    </row>
    <row r="3267" spans="1:12" x14ac:dyDescent="0.25">
      <c r="A3267" s="1">
        <v>42264</v>
      </c>
      <c r="B3267" s="2">
        <f t="shared" si="154"/>
        <v>2015</v>
      </c>
      <c r="C3267" s="2">
        <f t="shared" si="155"/>
        <v>9</v>
      </c>
      <c r="D3267" t="s">
        <v>618</v>
      </c>
      <c r="E3267" t="s">
        <v>149</v>
      </c>
      <c r="F3267" t="s">
        <v>34</v>
      </c>
      <c r="G3267" t="s">
        <v>74</v>
      </c>
      <c r="H3267" t="s">
        <v>2247</v>
      </c>
      <c r="I3267">
        <v>4228.7</v>
      </c>
      <c r="J3267">
        <v>6</v>
      </c>
      <c r="K3267">
        <v>158.58000000000001</v>
      </c>
      <c r="L3267" t="str">
        <f t="shared" si="156"/>
        <v>Yes</v>
      </c>
    </row>
    <row r="3268" spans="1:12" x14ac:dyDescent="0.25">
      <c r="A3268" s="1">
        <v>42264</v>
      </c>
      <c r="B3268" s="2">
        <f t="shared" si="154"/>
        <v>2015</v>
      </c>
      <c r="C3268" s="2">
        <f t="shared" si="155"/>
        <v>9</v>
      </c>
      <c r="D3268" t="s">
        <v>618</v>
      </c>
      <c r="E3268" t="s">
        <v>149</v>
      </c>
      <c r="F3268" t="s">
        <v>34</v>
      </c>
      <c r="G3268" t="s">
        <v>74</v>
      </c>
      <c r="H3268" t="s">
        <v>1344</v>
      </c>
      <c r="I3268">
        <v>2003.92</v>
      </c>
      <c r="J3268">
        <v>5</v>
      </c>
      <c r="K3268">
        <v>-25.05</v>
      </c>
      <c r="L3268" t="str">
        <f t="shared" si="156"/>
        <v>No</v>
      </c>
    </row>
    <row r="3269" spans="1:12" x14ac:dyDescent="0.25">
      <c r="A3269" s="1">
        <v>42264</v>
      </c>
      <c r="B3269" s="2">
        <f t="shared" si="154"/>
        <v>2015</v>
      </c>
      <c r="C3269" s="2">
        <f t="shared" si="155"/>
        <v>9</v>
      </c>
      <c r="D3269" t="s">
        <v>618</v>
      </c>
      <c r="E3269" t="s">
        <v>149</v>
      </c>
      <c r="F3269" t="s">
        <v>39</v>
      </c>
      <c r="G3269" t="s">
        <v>40</v>
      </c>
      <c r="H3269" t="s">
        <v>1708</v>
      </c>
      <c r="I3269">
        <v>209.97</v>
      </c>
      <c r="J3269">
        <v>3</v>
      </c>
      <c r="K3269">
        <v>58.79</v>
      </c>
      <c r="L3269" t="str">
        <f t="shared" si="156"/>
        <v>Yes</v>
      </c>
    </row>
    <row r="3270" spans="1:12" x14ac:dyDescent="0.25">
      <c r="A3270" s="1">
        <v>42264</v>
      </c>
      <c r="B3270" s="2">
        <f t="shared" si="154"/>
        <v>2015</v>
      </c>
      <c r="C3270" s="2">
        <f t="shared" si="155"/>
        <v>9</v>
      </c>
      <c r="D3270" t="s">
        <v>618</v>
      </c>
      <c r="E3270" t="s">
        <v>149</v>
      </c>
      <c r="F3270" t="s">
        <v>39</v>
      </c>
      <c r="G3270" t="s">
        <v>52</v>
      </c>
      <c r="H3270" t="s">
        <v>1787</v>
      </c>
      <c r="I3270">
        <v>659.9</v>
      </c>
      <c r="J3270">
        <v>2</v>
      </c>
      <c r="K3270">
        <v>217.77</v>
      </c>
      <c r="L3270" t="str">
        <f t="shared" si="156"/>
        <v>Yes</v>
      </c>
    </row>
    <row r="3271" spans="1:12" x14ac:dyDescent="0.25">
      <c r="A3271" s="1">
        <v>42264</v>
      </c>
      <c r="B3271" s="2">
        <f t="shared" si="154"/>
        <v>2015</v>
      </c>
      <c r="C3271" s="2">
        <f t="shared" si="155"/>
        <v>9</v>
      </c>
      <c r="D3271" t="s">
        <v>618</v>
      </c>
      <c r="E3271" t="s">
        <v>149</v>
      </c>
      <c r="F3271" t="s">
        <v>11</v>
      </c>
      <c r="G3271" t="s">
        <v>12</v>
      </c>
      <c r="H3271" t="s">
        <v>457</v>
      </c>
      <c r="I3271">
        <v>110.96</v>
      </c>
      <c r="J3271">
        <v>2</v>
      </c>
      <c r="K3271">
        <v>53.26</v>
      </c>
      <c r="L3271" t="str">
        <f t="shared" si="156"/>
        <v>Yes</v>
      </c>
    </row>
    <row r="3272" spans="1:12" x14ac:dyDescent="0.25">
      <c r="A3272" s="1">
        <v>42264</v>
      </c>
      <c r="B3272" s="2">
        <f t="shared" si="154"/>
        <v>2015</v>
      </c>
      <c r="C3272" s="2">
        <f t="shared" si="155"/>
        <v>9</v>
      </c>
      <c r="D3272" t="s">
        <v>618</v>
      </c>
      <c r="E3272" t="s">
        <v>149</v>
      </c>
      <c r="F3272" t="s">
        <v>39</v>
      </c>
      <c r="G3272" t="s">
        <v>40</v>
      </c>
      <c r="H3272" t="s">
        <v>1789</v>
      </c>
      <c r="I3272">
        <v>67.8</v>
      </c>
      <c r="J3272">
        <v>4</v>
      </c>
      <c r="K3272">
        <v>1.36</v>
      </c>
      <c r="L3272" t="str">
        <f t="shared" si="156"/>
        <v>Yes</v>
      </c>
    </row>
    <row r="3273" spans="1:12" x14ac:dyDescent="0.25">
      <c r="A3273" s="1">
        <v>42265</v>
      </c>
      <c r="B3273" s="2">
        <f t="shared" si="154"/>
        <v>2015</v>
      </c>
      <c r="C3273" s="2">
        <f t="shared" si="155"/>
        <v>9</v>
      </c>
      <c r="D3273" t="s">
        <v>429</v>
      </c>
      <c r="E3273" t="s">
        <v>27</v>
      </c>
      <c r="F3273" t="s">
        <v>11</v>
      </c>
      <c r="G3273" t="s">
        <v>12</v>
      </c>
      <c r="H3273" t="s">
        <v>1150</v>
      </c>
      <c r="I3273">
        <v>160.72</v>
      </c>
      <c r="J3273">
        <v>14</v>
      </c>
      <c r="K3273">
        <v>78.75</v>
      </c>
      <c r="L3273" t="str">
        <f t="shared" si="156"/>
        <v>Yes</v>
      </c>
    </row>
    <row r="3274" spans="1:12" x14ac:dyDescent="0.25">
      <c r="A3274" s="1">
        <v>42265</v>
      </c>
      <c r="B3274" s="2">
        <f t="shared" si="154"/>
        <v>2015</v>
      </c>
      <c r="C3274" s="2">
        <f t="shared" si="155"/>
        <v>9</v>
      </c>
      <c r="D3274" t="s">
        <v>429</v>
      </c>
      <c r="E3274" t="s">
        <v>27</v>
      </c>
      <c r="F3274" t="s">
        <v>11</v>
      </c>
      <c r="G3274" t="s">
        <v>12</v>
      </c>
      <c r="H3274" t="s">
        <v>2250</v>
      </c>
      <c r="I3274">
        <v>19.920000000000002</v>
      </c>
      <c r="J3274">
        <v>4</v>
      </c>
      <c r="K3274">
        <v>9.76</v>
      </c>
      <c r="L3274" t="str">
        <f t="shared" si="156"/>
        <v>Yes</v>
      </c>
    </row>
    <row r="3275" spans="1:12" x14ac:dyDescent="0.25">
      <c r="A3275" s="1">
        <v>42265</v>
      </c>
      <c r="B3275" s="2">
        <f t="shared" si="154"/>
        <v>2015</v>
      </c>
      <c r="C3275" s="2">
        <f t="shared" si="155"/>
        <v>9</v>
      </c>
      <c r="D3275" t="s">
        <v>429</v>
      </c>
      <c r="E3275" t="s">
        <v>27</v>
      </c>
      <c r="F3275" t="s">
        <v>11</v>
      </c>
      <c r="G3275" t="s">
        <v>200</v>
      </c>
      <c r="H3275" t="s">
        <v>1292</v>
      </c>
      <c r="I3275">
        <v>7.3</v>
      </c>
      <c r="J3275">
        <v>2</v>
      </c>
      <c r="K3275">
        <v>2.19</v>
      </c>
      <c r="L3275" t="str">
        <f t="shared" si="156"/>
        <v>Yes</v>
      </c>
    </row>
    <row r="3276" spans="1:12" x14ac:dyDescent="0.25">
      <c r="A3276" s="1">
        <v>42265</v>
      </c>
      <c r="B3276" s="2">
        <f t="shared" ref="B3276:B3339" si="157">YEAR(A3276)</f>
        <v>2015</v>
      </c>
      <c r="C3276" s="2">
        <f t="shared" si="155"/>
        <v>9</v>
      </c>
      <c r="D3276" t="s">
        <v>1538</v>
      </c>
      <c r="E3276" t="s">
        <v>531</v>
      </c>
      <c r="F3276" t="s">
        <v>11</v>
      </c>
      <c r="G3276" t="s">
        <v>18</v>
      </c>
      <c r="H3276" t="s">
        <v>1592</v>
      </c>
      <c r="I3276">
        <v>41.96</v>
      </c>
      <c r="J3276">
        <v>2</v>
      </c>
      <c r="K3276">
        <v>7.97</v>
      </c>
      <c r="L3276" t="str">
        <f t="shared" si="156"/>
        <v>Yes</v>
      </c>
    </row>
    <row r="3277" spans="1:12" x14ac:dyDescent="0.25">
      <c r="A3277" s="1">
        <v>42265</v>
      </c>
      <c r="B3277" s="2">
        <f t="shared" si="157"/>
        <v>2015</v>
      </c>
      <c r="C3277" s="2">
        <f t="shared" si="155"/>
        <v>9</v>
      </c>
      <c r="D3277" t="s">
        <v>1538</v>
      </c>
      <c r="E3277" t="s">
        <v>531</v>
      </c>
      <c r="F3277" t="s">
        <v>11</v>
      </c>
      <c r="G3277" t="s">
        <v>18</v>
      </c>
      <c r="H3277" t="s">
        <v>838</v>
      </c>
      <c r="I3277">
        <v>636.86</v>
      </c>
      <c r="J3277">
        <v>7</v>
      </c>
      <c r="K3277">
        <v>0</v>
      </c>
      <c r="L3277" t="str">
        <f t="shared" si="156"/>
        <v>Break-Even</v>
      </c>
    </row>
    <row r="3278" spans="1:12" x14ac:dyDescent="0.25">
      <c r="A3278" s="1">
        <v>42265</v>
      </c>
      <c r="B3278" s="2">
        <f t="shared" si="157"/>
        <v>2015</v>
      </c>
      <c r="C3278" s="2">
        <f t="shared" si="155"/>
        <v>9</v>
      </c>
      <c r="D3278" t="s">
        <v>1538</v>
      </c>
      <c r="E3278" t="s">
        <v>531</v>
      </c>
      <c r="F3278" t="s">
        <v>39</v>
      </c>
      <c r="G3278" t="s">
        <v>40</v>
      </c>
      <c r="H3278" t="s">
        <v>358</v>
      </c>
      <c r="I3278">
        <v>499.99</v>
      </c>
      <c r="J3278">
        <v>1</v>
      </c>
      <c r="K3278">
        <v>130</v>
      </c>
      <c r="L3278" t="str">
        <f t="shared" si="156"/>
        <v>Yes</v>
      </c>
    </row>
    <row r="3279" spans="1:12" x14ac:dyDescent="0.25">
      <c r="A3279" s="1">
        <v>42265</v>
      </c>
      <c r="B3279" s="2">
        <f t="shared" si="157"/>
        <v>2015</v>
      </c>
      <c r="C3279" s="2">
        <f t="shared" si="155"/>
        <v>9</v>
      </c>
      <c r="D3279" t="s">
        <v>1538</v>
      </c>
      <c r="E3279" t="s">
        <v>531</v>
      </c>
      <c r="F3279" t="s">
        <v>39</v>
      </c>
      <c r="G3279" t="s">
        <v>40</v>
      </c>
      <c r="H3279" t="s">
        <v>933</v>
      </c>
      <c r="I3279">
        <v>1259.93</v>
      </c>
      <c r="J3279">
        <v>7</v>
      </c>
      <c r="K3279">
        <v>327.58</v>
      </c>
      <c r="L3279" t="str">
        <f t="shared" si="156"/>
        <v>Yes</v>
      </c>
    </row>
    <row r="3280" spans="1:12" x14ac:dyDescent="0.25">
      <c r="A3280" s="1">
        <v>42265</v>
      </c>
      <c r="B3280" s="2">
        <f t="shared" si="157"/>
        <v>2015</v>
      </c>
      <c r="C3280" s="2">
        <f t="shared" si="155"/>
        <v>9</v>
      </c>
      <c r="D3280" t="s">
        <v>1538</v>
      </c>
      <c r="E3280" t="s">
        <v>531</v>
      </c>
      <c r="F3280" t="s">
        <v>11</v>
      </c>
      <c r="G3280" t="s">
        <v>20</v>
      </c>
      <c r="H3280" t="s">
        <v>1567</v>
      </c>
      <c r="I3280">
        <v>65.08</v>
      </c>
      <c r="J3280">
        <v>4</v>
      </c>
      <c r="K3280">
        <v>31.89</v>
      </c>
      <c r="L3280" t="str">
        <f t="shared" si="156"/>
        <v>Yes</v>
      </c>
    </row>
    <row r="3281" spans="1:12" x14ac:dyDescent="0.25">
      <c r="A3281" s="1">
        <v>42265</v>
      </c>
      <c r="B3281" s="2">
        <f t="shared" si="157"/>
        <v>2015</v>
      </c>
      <c r="C3281" s="2">
        <f t="shared" si="155"/>
        <v>9</v>
      </c>
      <c r="D3281" t="s">
        <v>583</v>
      </c>
      <c r="E3281" t="s">
        <v>27</v>
      </c>
      <c r="F3281" t="s">
        <v>11</v>
      </c>
      <c r="G3281" t="s">
        <v>24</v>
      </c>
      <c r="H3281" t="s">
        <v>2204</v>
      </c>
      <c r="I3281">
        <v>11.68</v>
      </c>
      <c r="J3281">
        <v>2</v>
      </c>
      <c r="K3281">
        <v>5.49</v>
      </c>
      <c r="L3281" t="str">
        <f t="shared" si="156"/>
        <v>Yes</v>
      </c>
    </row>
    <row r="3282" spans="1:12" x14ac:dyDescent="0.25">
      <c r="A3282" s="1">
        <v>42265</v>
      </c>
      <c r="B3282" s="2">
        <f t="shared" si="157"/>
        <v>2015</v>
      </c>
      <c r="C3282" s="2">
        <f t="shared" si="155"/>
        <v>9</v>
      </c>
      <c r="D3282" t="s">
        <v>583</v>
      </c>
      <c r="E3282" t="s">
        <v>27</v>
      </c>
      <c r="F3282" t="s">
        <v>11</v>
      </c>
      <c r="G3282" t="s">
        <v>200</v>
      </c>
      <c r="H3282" t="s">
        <v>2251</v>
      </c>
      <c r="I3282">
        <v>16.899999999999999</v>
      </c>
      <c r="J3282">
        <v>2</v>
      </c>
      <c r="K3282">
        <v>5.07</v>
      </c>
      <c r="L3282" t="str">
        <f t="shared" si="156"/>
        <v>Yes</v>
      </c>
    </row>
    <row r="3283" spans="1:12" x14ac:dyDescent="0.25">
      <c r="A3283" s="1">
        <v>42265</v>
      </c>
      <c r="B3283" s="2">
        <f t="shared" si="157"/>
        <v>2015</v>
      </c>
      <c r="C3283" s="2">
        <f t="shared" si="155"/>
        <v>9</v>
      </c>
      <c r="D3283" t="s">
        <v>583</v>
      </c>
      <c r="E3283" t="s">
        <v>27</v>
      </c>
      <c r="F3283" t="s">
        <v>34</v>
      </c>
      <c r="G3283" t="s">
        <v>47</v>
      </c>
      <c r="H3283" t="s">
        <v>913</v>
      </c>
      <c r="I3283">
        <v>24.4</v>
      </c>
      <c r="J3283">
        <v>2</v>
      </c>
      <c r="K3283">
        <v>10.25</v>
      </c>
      <c r="L3283" t="str">
        <f t="shared" si="156"/>
        <v>Yes</v>
      </c>
    </row>
    <row r="3284" spans="1:12" x14ac:dyDescent="0.25">
      <c r="A3284" s="1">
        <v>42265</v>
      </c>
      <c r="B3284" s="2">
        <f t="shared" si="157"/>
        <v>2015</v>
      </c>
      <c r="C3284" s="2">
        <f t="shared" si="155"/>
        <v>9</v>
      </c>
      <c r="D3284" t="s">
        <v>2252</v>
      </c>
      <c r="E3284" t="s">
        <v>123</v>
      </c>
      <c r="F3284" t="s">
        <v>39</v>
      </c>
      <c r="G3284" t="s">
        <v>52</v>
      </c>
      <c r="H3284" t="s">
        <v>1849</v>
      </c>
      <c r="I3284">
        <v>717.12</v>
      </c>
      <c r="J3284">
        <v>9</v>
      </c>
      <c r="K3284">
        <v>152.38999999999999</v>
      </c>
      <c r="L3284" t="str">
        <f t="shared" si="156"/>
        <v>Yes</v>
      </c>
    </row>
    <row r="3285" spans="1:12" x14ac:dyDescent="0.25">
      <c r="A3285" s="1">
        <v>42265</v>
      </c>
      <c r="B3285" s="2">
        <f t="shared" si="157"/>
        <v>2015</v>
      </c>
      <c r="C3285" s="2">
        <f t="shared" si="155"/>
        <v>9</v>
      </c>
      <c r="D3285" t="s">
        <v>2253</v>
      </c>
      <c r="E3285" t="s">
        <v>164</v>
      </c>
      <c r="F3285" t="s">
        <v>11</v>
      </c>
      <c r="G3285" t="s">
        <v>12</v>
      </c>
      <c r="H3285" t="s">
        <v>1608</v>
      </c>
      <c r="I3285">
        <v>18.54</v>
      </c>
      <c r="J3285">
        <v>2</v>
      </c>
      <c r="K3285">
        <v>8.7100000000000009</v>
      </c>
      <c r="L3285" t="str">
        <f t="shared" si="156"/>
        <v>Yes</v>
      </c>
    </row>
    <row r="3286" spans="1:12" x14ac:dyDescent="0.25">
      <c r="A3286" s="1">
        <v>42265</v>
      </c>
      <c r="B3286" s="2">
        <f t="shared" si="157"/>
        <v>2015</v>
      </c>
      <c r="C3286" s="2">
        <f t="shared" si="155"/>
        <v>9</v>
      </c>
      <c r="D3286" t="s">
        <v>2254</v>
      </c>
      <c r="E3286" t="s">
        <v>27</v>
      </c>
      <c r="F3286" t="s">
        <v>11</v>
      </c>
      <c r="G3286" t="s">
        <v>18</v>
      </c>
      <c r="H3286" t="s">
        <v>1594</v>
      </c>
      <c r="I3286">
        <v>443.92</v>
      </c>
      <c r="J3286">
        <v>4</v>
      </c>
      <c r="K3286">
        <v>8.8800000000000008</v>
      </c>
      <c r="L3286" t="str">
        <f t="shared" si="156"/>
        <v>Yes</v>
      </c>
    </row>
    <row r="3287" spans="1:12" x14ac:dyDescent="0.25">
      <c r="A3287" s="1">
        <v>42266</v>
      </c>
      <c r="B3287" s="2">
        <f t="shared" si="157"/>
        <v>2015</v>
      </c>
      <c r="C3287" s="2">
        <f t="shared" si="155"/>
        <v>9</v>
      </c>
      <c r="D3287" t="s">
        <v>1557</v>
      </c>
      <c r="E3287" t="s">
        <v>55</v>
      </c>
      <c r="F3287" t="s">
        <v>34</v>
      </c>
      <c r="G3287" t="s">
        <v>74</v>
      </c>
      <c r="H3287" t="s">
        <v>82</v>
      </c>
      <c r="I3287">
        <v>61.96</v>
      </c>
      <c r="J3287">
        <v>2</v>
      </c>
      <c r="K3287">
        <v>4.34</v>
      </c>
      <c r="L3287" t="str">
        <f t="shared" si="156"/>
        <v>Yes</v>
      </c>
    </row>
    <row r="3288" spans="1:12" x14ac:dyDescent="0.25">
      <c r="A3288" s="1">
        <v>42266</v>
      </c>
      <c r="B3288" s="2">
        <f t="shared" si="157"/>
        <v>2015</v>
      </c>
      <c r="C3288" s="2">
        <f t="shared" si="155"/>
        <v>9</v>
      </c>
      <c r="D3288" t="s">
        <v>241</v>
      </c>
      <c r="E3288" t="s">
        <v>30</v>
      </c>
      <c r="F3288" t="s">
        <v>39</v>
      </c>
      <c r="G3288" t="s">
        <v>52</v>
      </c>
      <c r="H3288" t="s">
        <v>2255</v>
      </c>
      <c r="I3288">
        <v>66.36</v>
      </c>
      <c r="J3288">
        <v>4</v>
      </c>
      <c r="K3288">
        <v>23.23</v>
      </c>
      <c r="L3288" t="str">
        <f t="shared" si="156"/>
        <v>Yes</v>
      </c>
    </row>
    <row r="3289" spans="1:12" x14ac:dyDescent="0.25">
      <c r="A3289" s="1">
        <v>42266</v>
      </c>
      <c r="B3289" s="2">
        <f t="shared" si="157"/>
        <v>2015</v>
      </c>
      <c r="C3289" s="2">
        <f t="shared" si="155"/>
        <v>9</v>
      </c>
      <c r="D3289" t="s">
        <v>1907</v>
      </c>
      <c r="E3289" t="s">
        <v>27</v>
      </c>
      <c r="F3289" t="s">
        <v>11</v>
      </c>
      <c r="G3289" t="s">
        <v>12</v>
      </c>
      <c r="H3289" t="s">
        <v>1150</v>
      </c>
      <c r="I3289">
        <v>22.96</v>
      </c>
      <c r="J3289">
        <v>2</v>
      </c>
      <c r="K3289">
        <v>11.25</v>
      </c>
      <c r="L3289" t="str">
        <f t="shared" si="156"/>
        <v>Yes</v>
      </c>
    </row>
    <row r="3290" spans="1:12" x14ac:dyDescent="0.25">
      <c r="A3290" s="1">
        <v>42266</v>
      </c>
      <c r="B3290" s="2">
        <f t="shared" si="157"/>
        <v>2015</v>
      </c>
      <c r="C3290" s="2">
        <f t="shared" si="155"/>
        <v>9</v>
      </c>
      <c r="D3290" t="s">
        <v>237</v>
      </c>
      <c r="E3290" t="s">
        <v>149</v>
      </c>
      <c r="F3290" t="s">
        <v>39</v>
      </c>
      <c r="G3290" t="s">
        <v>40</v>
      </c>
      <c r="H3290" t="s">
        <v>1988</v>
      </c>
      <c r="I3290">
        <v>279.86</v>
      </c>
      <c r="J3290">
        <v>14</v>
      </c>
      <c r="K3290">
        <v>134.33000000000001</v>
      </c>
      <c r="L3290" t="str">
        <f t="shared" si="156"/>
        <v>Yes</v>
      </c>
    </row>
    <row r="3291" spans="1:12" x14ac:dyDescent="0.25">
      <c r="A3291" s="1">
        <v>42266</v>
      </c>
      <c r="B3291" s="2">
        <f t="shared" si="157"/>
        <v>2015</v>
      </c>
      <c r="C3291" s="2">
        <f t="shared" si="155"/>
        <v>9</v>
      </c>
      <c r="D3291" t="s">
        <v>576</v>
      </c>
      <c r="E3291" t="s">
        <v>399</v>
      </c>
      <c r="F3291" t="s">
        <v>11</v>
      </c>
      <c r="G3291" t="s">
        <v>24</v>
      </c>
      <c r="H3291" t="s">
        <v>2256</v>
      </c>
      <c r="I3291">
        <v>8.4</v>
      </c>
      <c r="J3291">
        <v>5</v>
      </c>
      <c r="K3291">
        <v>2.1800000000000002</v>
      </c>
      <c r="L3291" t="str">
        <f t="shared" si="156"/>
        <v>Yes</v>
      </c>
    </row>
    <row r="3292" spans="1:12" x14ac:dyDescent="0.25">
      <c r="A3292" s="1">
        <v>42266</v>
      </c>
      <c r="B3292" s="2">
        <f t="shared" si="157"/>
        <v>2015</v>
      </c>
      <c r="C3292" s="2">
        <f t="shared" si="155"/>
        <v>9</v>
      </c>
      <c r="D3292" t="s">
        <v>2115</v>
      </c>
      <c r="E3292" t="s">
        <v>27</v>
      </c>
      <c r="F3292" t="s">
        <v>34</v>
      </c>
      <c r="G3292" t="s">
        <v>47</v>
      </c>
      <c r="H3292" t="s">
        <v>1285</v>
      </c>
      <c r="I3292">
        <v>60.84</v>
      </c>
      <c r="J3292">
        <v>3</v>
      </c>
      <c r="K3292">
        <v>19.47</v>
      </c>
      <c r="L3292" t="str">
        <f t="shared" si="156"/>
        <v>Yes</v>
      </c>
    </row>
    <row r="3293" spans="1:12" x14ac:dyDescent="0.25">
      <c r="A3293" s="1">
        <v>42267</v>
      </c>
      <c r="B3293" s="2">
        <f t="shared" si="157"/>
        <v>2015</v>
      </c>
      <c r="C3293" s="2">
        <f t="shared" si="155"/>
        <v>9</v>
      </c>
      <c r="D3293" t="s">
        <v>664</v>
      </c>
      <c r="E3293" t="s">
        <v>434</v>
      </c>
      <c r="F3293" t="s">
        <v>11</v>
      </c>
      <c r="G3293" t="s">
        <v>20</v>
      </c>
      <c r="H3293" t="s">
        <v>1409</v>
      </c>
      <c r="I3293">
        <v>37.68</v>
      </c>
      <c r="J3293">
        <v>6</v>
      </c>
      <c r="K3293">
        <v>16.96</v>
      </c>
      <c r="L3293" t="str">
        <f t="shared" si="156"/>
        <v>Yes</v>
      </c>
    </row>
    <row r="3294" spans="1:12" x14ac:dyDescent="0.25">
      <c r="A3294" s="1">
        <v>42267</v>
      </c>
      <c r="B3294" s="2">
        <f t="shared" si="157"/>
        <v>2015</v>
      </c>
      <c r="C3294" s="2">
        <f t="shared" si="155"/>
        <v>9</v>
      </c>
      <c r="D3294" t="s">
        <v>1576</v>
      </c>
      <c r="E3294" t="s">
        <v>149</v>
      </c>
      <c r="F3294" t="s">
        <v>11</v>
      </c>
      <c r="G3294" t="s">
        <v>12</v>
      </c>
      <c r="H3294" t="s">
        <v>936</v>
      </c>
      <c r="I3294">
        <v>61.4</v>
      </c>
      <c r="J3294">
        <v>5</v>
      </c>
      <c r="K3294">
        <v>28.86</v>
      </c>
      <c r="L3294" t="str">
        <f t="shared" si="156"/>
        <v>Yes</v>
      </c>
    </row>
    <row r="3295" spans="1:12" x14ac:dyDescent="0.25">
      <c r="A3295" s="1">
        <v>42267</v>
      </c>
      <c r="B3295" s="2">
        <f t="shared" si="157"/>
        <v>2015</v>
      </c>
      <c r="C3295" s="2">
        <f t="shared" si="155"/>
        <v>9</v>
      </c>
      <c r="D3295" t="s">
        <v>1576</v>
      </c>
      <c r="E3295" t="s">
        <v>149</v>
      </c>
      <c r="F3295" t="s">
        <v>11</v>
      </c>
      <c r="G3295" t="s">
        <v>20</v>
      </c>
      <c r="H3295" t="s">
        <v>2257</v>
      </c>
      <c r="I3295">
        <v>24.45</v>
      </c>
      <c r="J3295">
        <v>2</v>
      </c>
      <c r="K3295">
        <v>8.86</v>
      </c>
      <c r="L3295" t="str">
        <f t="shared" si="156"/>
        <v>Yes</v>
      </c>
    </row>
    <row r="3296" spans="1:12" x14ac:dyDescent="0.25">
      <c r="A3296" s="1">
        <v>42267</v>
      </c>
      <c r="B3296" s="2">
        <f t="shared" si="157"/>
        <v>2015</v>
      </c>
      <c r="C3296" s="2">
        <f t="shared" si="155"/>
        <v>9</v>
      </c>
      <c r="D3296" t="s">
        <v>1574</v>
      </c>
      <c r="E3296" t="s">
        <v>120</v>
      </c>
      <c r="F3296" t="s">
        <v>11</v>
      </c>
      <c r="G3296" t="s">
        <v>20</v>
      </c>
      <c r="H3296" t="s">
        <v>2127</v>
      </c>
      <c r="I3296">
        <v>1369.76</v>
      </c>
      <c r="J3296">
        <v>6</v>
      </c>
      <c r="K3296">
        <v>-913.18</v>
      </c>
      <c r="L3296" t="str">
        <f t="shared" si="156"/>
        <v>No</v>
      </c>
    </row>
    <row r="3297" spans="1:12" x14ac:dyDescent="0.25">
      <c r="A3297" s="1">
        <v>42267</v>
      </c>
      <c r="B3297" s="2">
        <f t="shared" si="157"/>
        <v>2015</v>
      </c>
      <c r="C3297" s="2">
        <f t="shared" si="155"/>
        <v>9</v>
      </c>
      <c r="D3297" t="s">
        <v>1574</v>
      </c>
      <c r="E3297" t="s">
        <v>120</v>
      </c>
      <c r="F3297" t="s">
        <v>11</v>
      </c>
      <c r="G3297" t="s">
        <v>18</v>
      </c>
      <c r="H3297" t="s">
        <v>908</v>
      </c>
      <c r="I3297">
        <v>294.37</v>
      </c>
      <c r="J3297">
        <v>4</v>
      </c>
      <c r="K3297">
        <v>-58.87</v>
      </c>
      <c r="L3297" t="str">
        <f t="shared" si="156"/>
        <v>No</v>
      </c>
    </row>
    <row r="3298" spans="1:12" x14ac:dyDescent="0.25">
      <c r="A3298" s="1">
        <v>42267</v>
      </c>
      <c r="B3298" s="2">
        <f t="shared" si="157"/>
        <v>2015</v>
      </c>
      <c r="C3298" s="2">
        <f t="shared" si="155"/>
        <v>9</v>
      </c>
      <c r="D3298" t="s">
        <v>1528</v>
      </c>
      <c r="E3298" t="s">
        <v>126</v>
      </c>
      <c r="F3298" t="s">
        <v>11</v>
      </c>
      <c r="G3298" t="s">
        <v>20</v>
      </c>
      <c r="H3298" t="s">
        <v>1280</v>
      </c>
      <c r="I3298">
        <v>45.58</v>
      </c>
      <c r="J3298">
        <v>11</v>
      </c>
      <c r="K3298">
        <v>16.52</v>
      </c>
      <c r="L3298" t="str">
        <f t="shared" si="156"/>
        <v>Yes</v>
      </c>
    </row>
    <row r="3299" spans="1:12" x14ac:dyDescent="0.25">
      <c r="A3299" s="1">
        <v>42267</v>
      </c>
      <c r="B3299" s="2">
        <f t="shared" si="157"/>
        <v>2015</v>
      </c>
      <c r="C3299" s="2">
        <f t="shared" si="155"/>
        <v>9</v>
      </c>
      <c r="D3299" t="s">
        <v>2021</v>
      </c>
      <c r="E3299" t="s">
        <v>15</v>
      </c>
      <c r="F3299" t="s">
        <v>11</v>
      </c>
      <c r="G3299" t="s">
        <v>20</v>
      </c>
      <c r="H3299" t="s">
        <v>1120</v>
      </c>
      <c r="I3299">
        <v>2.81</v>
      </c>
      <c r="J3299">
        <v>3</v>
      </c>
      <c r="K3299">
        <v>-4.49</v>
      </c>
      <c r="L3299" t="str">
        <f t="shared" si="156"/>
        <v>No</v>
      </c>
    </row>
    <row r="3300" spans="1:12" x14ac:dyDescent="0.25">
      <c r="A3300" s="1">
        <v>42268</v>
      </c>
      <c r="B3300" s="2">
        <f t="shared" si="157"/>
        <v>2015</v>
      </c>
      <c r="C3300" s="2">
        <f t="shared" si="155"/>
        <v>9</v>
      </c>
      <c r="D3300" t="s">
        <v>2064</v>
      </c>
      <c r="E3300" t="s">
        <v>10</v>
      </c>
      <c r="F3300" t="s">
        <v>39</v>
      </c>
      <c r="G3300" t="s">
        <v>40</v>
      </c>
      <c r="H3300" t="s">
        <v>2063</v>
      </c>
      <c r="I3300">
        <v>946.34</v>
      </c>
      <c r="J3300">
        <v>7</v>
      </c>
      <c r="K3300">
        <v>118.29</v>
      </c>
      <c r="L3300" t="str">
        <f t="shared" si="156"/>
        <v>Yes</v>
      </c>
    </row>
    <row r="3301" spans="1:12" x14ac:dyDescent="0.25">
      <c r="A3301" s="1">
        <v>42268</v>
      </c>
      <c r="B3301" s="2">
        <f t="shared" si="157"/>
        <v>2015</v>
      </c>
      <c r="C3301" s="2">
        <f t="shared" si="155"/>
        <v>9</v>
      </c>
      <c r="D3301" t="s">
        <v>2064</v>
      </c>
      <c r="E3301" t="s">
        <v>10</v>
      </c>
      <c r="F3301" t="s">
        <v>39</v>
      </c>
      <c r="G3301" t="s">
        <v>52</v>
      </c>
      <c r="H3301" t="s">
        <v>243</v>
      </c>
      <c r="I3301">
        <v>151.19999999999999</v>
      </c>
      <c r="J3301">
        <v>3</v>
      </c>
      <c r="K3301">
        <v>32.130000000000003</v>
      </c>
      <c r="L3301" t="str">
        <f t="shared" si="156"/>
        <v>Yes</v>
      </c>
    </row>
    <row r="3302" spans="1:12" x14ac:dyDescent="0.25">
      <c r="A3302" s="1">
        <v>42268</v>
      </c>
      <c r="B3302" s="2">
        <f t="shared" si="157"/>
        <v>2015</v>
      </c>
      <c r="C3302" s="2">
        <f t="shared" si="155"/>
        <v>9</v>
      </c>
      <c r="D3302" t="s">
        <v>2064</v>
      </c>
      <c r="E3302" t="s">
        <v>10</v>
      </c>
      <c r="F3302" t="s">
        <v>34</v>
      </c>
      <c r="G3302" t="s">
        <v>47</v>
      </c>
      <c r="H3302" t="s">
        <v>1404</v>
      </c>
      <c r="I3302">
        <v>4.93</v>
      </c>
      <c r="J3302">
        <v>4</v>
      </c>
      <c r="K3302">
        <v>-1.48</v>
      </c>
      <c r="L3302" t="str">
        <f t="shared" si="156"/>
        <v>No</v>
      </c>
    </row>
    <row r="3303" spans="1:12" x14ac:dyDescent="0.25">
      <c r="A3303" s="1">
        <v>42268</v>
      </c>
      <c r="B3303" s="2">
        <f t="shared" si="157"/>
        <v>2015</v>
      </c>
      <c r="C3303" s="2">
        <f t="shared" si="155"/>
        <v>9</v>
      </c>
      <c r="D3303" t="s">
        <v>1064</v>
      </c>
      <c r="E3303" t="s">
        <v>164</v>
      </c>
      <c r="F3303" t="s">
        <v>11</v>
      </c>
      <c r="G3303" t="s">
        <v>18</v>
      </c>
      <c r="H3303" t="s">
        <v>115</v>
      </c>
      <c r="I3303">
        <v>199.74</v>
      </c>
      <c r="J3303">
        <v>6</v>
      </c>
      <c r="K3303">
        <v>47.94</v>
      </c>
      <c r="L3303" t="str">
        <f t="shared" si="156"/>
        <v>Yes</v>
      </c>
    </row>
    <row r="3304" spans="1:12" x14ac:dyDescent="0.25">
      <c r="A3304" s="1">
        <v>42268</v>
      </c>
      <c r="B3304" s="2">
        <f t="shared" si="157"/>
        <v>2015</v>
      </c>
      <c r="C3304" s="2">
        <f t="shared" si="155"/>
        <v>9</v>
      </c>
      <c r="D3304" t="s">
        <v>159</v>
      </c>
      <c r="E3304" t="s">
        <v>27</v>
      </c>
      <c r="F3304" t="s">
        <v>34</v>
      </c>
      <c r="G3304" t="s">
        <v>35</v>
      </c>
      <c r="H3304" t="s">
        <v>994</v>
      </c>
      <c r="I3304">
        <v>601.54</v>
      </c>
      <c r="J3304">
        <v>4</v>
      </c>
      <c r="K3304">
        <v>0</v>
      </c>
      <c r="L3304" t="str">
        <f t="shared" si="156"/>
        <v>Break-Even</v>
      </c>
    </row>
    <row r="3305" spans="1:12" x14ac:dyDescent="0.25">
      <c r="A3305" s="1">
        <v>42268</v>
      </c>
      <c r="B3305" s="2">
        <f t="shared" si="157"/>
        <v>2015</v>
      </c>
      <c r="C3305" s="2">
        <f t="shared" si="155"/>
        <v>9</v>
      </c>
      <c r="D3305" t="s">
        <v>159</v>
      </c>
      <c r="E3305" t="s">
        <v>27</v>
      </c>
      <c r="F3305" t="s">
        <v>11</v>
      </c>
      <c r="G3305" t="s">
        <v>43</v>
      </c>
      <c r="H3305" t="s">
        <v>1508</v>
      </c>
      <c r="I3305">
        <v>7.9</v>
      </c>
      <c r="J3305">
        <v>2</v>
      </c>
      <c r="K3305">
        <v>2.5299999999999998</v>
      </c>
      <c r="L3305" t="str">
        <f t="shared" si="156"/>
        <v>Yes</v>
      </c>
    </row>
    <row r="3306" spans="1:12" x14ac:dyDescent="0.25">
      <c r="A3306" s="1">
        <v>42268</v>
      </c>
      <c r="B3306" s="2">
        <f t="shared" si="157"/>
        <v>2015</v>
      </c>
      <c r="C3306" s="2">
        <f t="shared" si="155"/>
        <v>9</v>
      </c>
      <c r="D3306" t="s">
        <v>1414</v>
      </c>
      <c r="E3306" t="s">
        <v>110</v>
      </c>
      <c r="F3306" t="s">
        <v>34</v>
      </c>
      <c r="G3306" t="s">
        <v>74</v>
      </c>
      <c r="H3306" t="s">
        <v>1094</v>
      </c>
      <c r="I3306">
        <v>194.32</v>
      </c>
      <c r="J3306">
        <v>4</v>
      </c>
      <c r="K3306">
        <v>31.09</v>
      </c>
      <c r="L3306" t="str">
        <f t="shared" si="156"/>
        <v>Yes</v>
      </c>
    </row>
    <row r="3307" spans="1:12" x14ac:dyDescent="0.25">
      <c r="A3307" s="1">
        <v>42268</v>
      </c>
      <c r="B3307" s="2">
        <f t="shared" si="157"/>
        <v>2015</v>
      </c>
      <c r="C3307" s="2">
        <f t="shared" si="155"/>
        <v>9</v>
      </c>
      <c r="D3307" t="s">
        <v>1414</v>
      </c>
      <c r="E3307" t="s">
        <v>110</v>
      </c>
      <c r="F3307" t="s">
        <v>11</v>
      </c>
      <c r="G3307" t="s">
        <v>24</v>
      </c>
      <c r="H3307" t="s">
        <v>279</v>
      </c>
      <c r="I3307">
        <v>25.99</v>
      </c>
      <c r="J3307">
        <v>1</v>
      </c>
      <c r="K3307">
        <v>7.54</v>
      </c>
      <c r="L3307" t="str">
        <f t="shared" si="156"/>
        <v>Yes</v>
      </c>
    </row>
    <row r="3308" spans="1:12" x14ac:dyDescent="0.25">
      <c r="A3308" s="1">
        <v>42268</v>
      </c>
      <c r="B3308" s="2">
        <f t="shared" si="157"/>
        <v>2015</v>
      </c>
      <c r="C3308" s="2">
        <f t="shared" si="155"/>
        <v>9</v>
      </c>
      <c r="D3308" t="s">
        <v>1115</v>
      </c>
      <c r="E3308" t="s">
        <v>434</v>
      </c>
      <c r="F3308" t="s">
        <v>34</v>
      </c>
      <c r="G3308" t="s">
        <v>47</v>
      </c>
      <c r="H3308" t="s">
        <v>1276</v>
      </c>
      <c r="I3308">
        <v>85.3</v>
      </c>
      <c r="J3308">
        <v>2</v>
      </c>
      <c r="K3308">
        <v>14.5</v>
      </c>
      <c r="L3308" t="str">
        <f t="shared" si="156"/>
        <v>Yes</v>
      </c>
    </row>
    <row r="3309" spans="1:12" x14ac:dyDescent="0.25">
      <c r="A3309" s="1">
        <v>42268</v>
      </c>
      <c r="B3309" s="2">
        <f t="shared" si="157"/>
        <v>2015</v>
      </c>
      <c r="C3309" s="2">
        <f t="shared" si="155"/>
        <v>9</v>
      </c>
      <c r="D3309" t="s">
        <v>456</v>
      </c>
      <c r="E3309" t="s">
        <v>434</v>
      </c>
      <c r="F3309" t="s">
        <v>39</v>
      </c>
      <c r="G3309" t="s">
        <v>40</v>
      </c>
      <c r="H3309" t="s">
        <v>313</v>
      </c>
      <c r="I3309">
        <v>589.9</v>
      </c>
      <c r="J3309">
        <v>2</v>
      </c>
      <c r="K3309">
        <v>147.47999999999999</v>
      </c>
      <c r="L3309" t="str">
        <f t="shared" si="156"/>
        <v>Yes</v>
      </c>
    </row>
    <row r="3310" spans="1:12" x14ac:dyDescent="0.25">
      <c r="A3310" s="1">
        <v>42268</v>
      </c>
      <c r="B3310" s="2">
        <f t="shared" si="157"/>
        <v>2015</v>
      </c>
      <c r="C3310" s="2">
        <f t="shared" si="155"/>
        <v>9</v>
      </c>
      <c r="D3310" t="s">
        <v>456</v>
      </c>
      <c r="E3310" t="s">
        <v>434</v>
      </c>
      <c r="F3310" t="s">
        <v>34</v>
      </c>
      <c r="G3310" t="s">
        <v>35</v>
      </c>
      <c r="H3310" t="s">
        <v>2182</v>
      </c>
      <c r="I3310">
        <v>542.94000000000005</v>
      </c>
      <c r="J3310">
        <v>3</v>
      </c>
      <c r="K3310">
        <v>141.16</v>
      </c>
      <c r="L3310" t="str">
        <f t="shared" si="156"/>
        <v>Yes</v>
      </c>
    </row>
    <row r="3311" spans="1:12" x14ac:dyDescent="0.25">
      <c r="A3311" s="1">
        <v>42268</v>
      </c>
      <c r="B3311" s="2">
        <f t="shared" si="157"/>
        <v>2015</v>
      </c>
      <c r="C3311" s="2">
        <f t="shared" si="155"/>
        <v>9</v>
      </c>
      <c r="D3311" t="s">
        <v>2111</v>
      </c>
      <c r="E3311" t="s">
        <v>70</v>
      </c>
      <c r="F3311" t="s">
        <v>34</v>
      </c>
      <c r="G3311" t="s">
        <v>35</v>
      </c>
      <c r="H3311" t="s">
        <v>2045</v>
      </c>
      <c r="I3311">
        <v>1690.04</v>
      </c>
      <c r="J3311">
        <v>4</v>
      </c>
      <c r="K3311">
        <v>422.51</v>
      </c>
      <c r="L3311" t="str">
        <f t="shared" si="156"/>
        <v>Yes</v>
      </c>
    </row>
    <row r="3312" spans="1:12" x14ac:dyDescent="0.25">
      <c r="A3312" s="1">
        <v>42268</v>
      </c>
      <c r="B3312" s="2">
        <f t="shared" si="157"/>
        <v>2015</v>
      </c>
      <c r="C3312" s="2">
        <f t="shared" si="155"/>
        <v>9</v>
      </c>
      <c r="D3312" t="s">
        <v>2111</v>
      </c>
      <c r="E3312" t="s">
        <v>70</v>
      </c>
      <c r="F3312" t="s">
        <v>11</v>
      </c>
      <c r="G3312" t="s">
        <v>18</v>
      </c>
      <c r="H3312" t="s">
        <v>843</v>
      </c>
      <c r="I3312">
        <v>85.96</v>
      </c>
      <c r="J3312">
        <v>7</v>
      </c>
      <c r="K3312">
        <v>24.07</v>
      </c>
      <c r="L3312" t="str">
        <f t="shared" si="156"/>
        <v>Yes</v>
      </c>
    </row>
    <row r="3313" spans="1:12" x14ac:dyDescent="0.25">
      <c r="A3313" s="1">
        <v>42268</v>
      </c>
      <c r="B3313" s="2">
        <f t="shared" si="157"/>
        <v>2015</v>
      </c>
      <c r="C3313" s="2">
        <f t="shared" si="155"/>
        <v>9</v>
      </c>
      <c r="D3313" t="s">
        <v>2111</v>
      </c>
      <c r="E3313" t="s">
        <v>70</v>
      </c>
      <c r="F3313" t="s">
        <v>11</v>
      </c>
      <c r="G3313" t="s">
        <v>63</v>
      </c>
      <c r="H3313" t="s">
        <v>1319</v>
      </c>
      <c r="I3313">
        <v>121.96</v>
      </c>
      <c r="J3313">
        <v>2</v>
      </c>
      <c r="K3313">
        <v>57.32</v>
      </c>
      <c r="L3313" t="str">
        <f t="shared" si="156"/>
        <v>Yes</v>
      </c>
    </row>
    <row r="3314" spans="1:12" x14ac:dyDescent="0.25">
      <c r="A3314" s="1">
        <v>42268</v>
      </c>
      <c r="B3314" s="2">
        <f t="shared" si="157"/>
        <v>2015</v>
      </c>
      <c r="C3314" s="2">
        <f t="shared" si="155"/>
        <v>9</v>
      </c>
      <c r="D3314" t="s">
        <v>2111</v>
      </c>
      <c r="E3314" t="s">
        <v>70</v>
      </c>
      <c r="F3314" t="s">
        <v>11</v>
      </c>
      <c r="G3314" t="s">
        <v>12</v>
      </c>
      <c r="H3314" t="s">
        <v>2258</v>
      </c>
      <c r="I3314">
        <v>23.92</v>
      </c>
      <c r="J3314">
        <v>4</v>
      </c>
      <c r="K3314">
        <v>11.72</v>
      </c>
      <c r="L3314" t="str">
        <f t="shared" si="156"/>
        <v>Yes</v>
      </c>
    </row>
    <row r="3315" spans="1:12" x14ac:dyDescent="0.25">
      <c r="A3315" s="1">
        <v>42268</v>
      </c>
      <c r="B3315" s="2">
        <f t="shared" si="157"/>
        <v>2015</v>
      </c>
      <c r="C3315" s="2">
        <f t="shared" si="155"/>
        <v>9</v>
      </c>
      <c r="D3315" t="s">
        <v>2111</v>
      </c>
      <c r="E3315" t="s">
        <v>70</v>
      </c>
      <c r="F3315" t="s">
        <v>11</v>
      </c>
      <c r="G3315" t="s">
        <v>18</v>
      </c>
      <c r="H3315" t="s">
        <v>909</v>
      </c>
      <c r="I3315">
        <v>63.96</v>
      </c>
      <c r="J3315">
        <v>2</v>
      </c>
      <c r="K3315">
        <v>6.4</v>
      </c>
      <c r="L3315" t="str">
        <f t="shared" si="156"/>
        <v>Yes</v>
      </c>
    </row>
    <row r="3316" spans="1:12" x14ac:dyDescent="0.25">
      <c r="A3316" s="1">
        <v>42268</v>
      </c>
      <c r="B3316" s="2">
        <f t="shared" si="157"/>
        <v>2015</v>
      </c>
      <c r="C3316" s="2">
        <f t="shared" si="155"/>
        <v>9</v>
      </c>
      <c r="D3316" t="s">
        <v>2111</v>
      </c>
      <c r="E3316" t="s">
        <v>70</v>
      </c>
      <c r="F3316" t="s">
        <v>39</v>
      </c>
      <c r="G3316" t="s">
        <v>40</v>
      </c>
      <c r="H3316" t="s">
        <v>833</v>
      </c>
      <c r="I3316">
        <v>629.95000000000005</v>
      </c>
      <c r="J3316">
        <v>5</v>
      </c>
      <c r="K3316">
        <v>176.39</v>
      </c>
      <c r="L3316" t="str">
        <f t="shared" si="156"/>
        <v>Yes</v>
      </c>
    </row>
    <row r="3317" spans="1:12" x14ac:dyDescent="0.25">
      <c r="A3317" s="1">
        <v>42268</v>
      </c>
      <c r="B3317" s="2">
        <f t="shared" si="157"/>
        <v>2015</v>
      </c>
      <c r="C3317" s="2">
        <f t="shared" si="155"/>
        <v>9</v>
      </c>
      <c r="D3317" t="s">
        <v>2111</v>
      </c>
      <c r="E3317" t="s">
        <v>70</v>
      </c>
      <c r="F3317" t="s">
        <v>39</v>
      </c>
      <c r="G3317" t="s">
        <v>40</v>
      </c>
      <c r="H3317" t="s">
        <v>751</v>
      </c>
      <c r="I3317">
        <v>113.73</v>
      </c>
      <c r="J3317">
        <v>3</v>
      </c>
      <c r="K3317">
        <v>32.979999999999997</v>
      </c>
      <c r="L3317" t="str">
        <f t="shared" si="156"/>
        <v>Yes</v>
      </c>
    </row>
    <row r="3318" spans="1:12" x14ac:dyDescent="0.25">
      <c r="A3318" s="1">
        <v>42268</v>
      </c>
      <c r="B3318" s="2">
        <f t="shared" si="157"/>
        <v>2015</v>
      </c>
      <c r="C3318" s="2">
        <f t="shared" si="155"/>
        <v>9</v>
      </c>
      <c r="D3318" t="s">
        <v>2111</v>
      </c>
      <c r="E3318" t="s">
        <v>70</v>
      </c>
      <c r="F3318" t="s">
        <v>11</v>
      </c>
      <c r="G3318" t="s">
        <v>20</v>
      </c>
      <c r="H3318" t="s">
        <v>1225</v>
      </c>
      <c r="I3318">
        <v>14.6</v>
      </c>
      <c r="J3318">
        <v>2</v>
      </c>
      <c r="K3318">
        <v>6.86</v>
      </c>
      <c r="L3318" t="str">
        <f t="shared" si="156"/>
        <v>Yes</v>
      </c>
    </row>
    <row r="3319" spans="1:12" x14ac:dyDescent="0.25">
      <c r="A3319" s="1">
        <v>42268</v>
      </c>
      <c r="B3319" s="2">
        <f t="shared" si="157"/>
        <v>2015</v>
      </c>
      <c r="C3319" s="2">
        <f t="shared" si="155"/>
        <v>9</v>
      </c>
      <c r="D3319" t="s">
        <v>2111</v>
      </c>
      <c r="E3319" t="s">
        <v>70</v>
      </c>
      <c r="F3319" t="s">
        <v>11</v>
      </c>
      <c r="G3319" t="s">
        <v>18</v>
      </c>
      <c r="H3319" t="s">
        <v>1594</v>
      </c>
      <c r="I3319">
        <v>887.84</v>
      </c>
      <c r="J3319">
        <v>8</v>
      </c>
      <c r="K3319">
        <v>17.760000000000002</v>
      </c>
      <c r="L3319" t="str">
        <f t="shared" si="156"/>
        <v>Yes</v>
      </c>
    </row>
    <row r="3320" spans="1:12" x14ac:dyDescent="0.25">
      <c r="A3320" s="1">
        <v>42269</v>
      </c>
      <c r="B3320" s="2">
        <f t="shared" si="157"/>
        <v>2015</v>
      </c>
      <c r="C3320" s="2">
        <f t="shared" si="155"/>
        <v>9</v>
      </c>
      <c r="D3320" t="s">
        <v>1267</v>
      </c>
      <c r="E3320" t="s">
        <v>27</v>
      </c>
      <c r="F3320" t="s">
        <v>34</v>
      </c>
      <c r="G3320" t="s">
        <v>47</v>
      </c>
      <c r="H3320" t="s">
        <v>1397</v>
      </c>
      <c r="I3320">
        <v>204.6</v>
      </c>
      <c r="J3320">
        <v>2</v>
      </c>
      <c r="K3320">
        <v>53.2</v>
      </c>
      <c r="L3320" t="str">
        <f t="shared" si="156"/>
        <v>Yes</v>
      </c>
    </row>
    <row r="3321" spans="1:12" x14ac:dyDescent="0.25">
      <c r="A3321" s="1">
        <v>42269</v>
      </c>
      <c r="B3321" s="2">
        <f t="shared" si="157"/>
        <v>2015</v>
      </c>
      <c r="C3321" s="2">
        <f t="shared" si="155"/>
        <v>9</v>
      </c>
      <c r="D3321" t="s">
        <v>220</v>
      </c>
      <c r="E3321" t="s">
        <v>55</v>
      </c>
      <c r="F3321" t="s">
        <v>11</v>
      </c>
      <c r="G3321" t="s">
        <v>12</v>
      </c>
      <c r="H3321" t="s">
        <v>1730</v>
      </c>
      <c r="I3321">
        <v>32.4</v>
      </c>
      <c r="J3321">
        <v>5</v>
      </c>
      <c r="K3321">
        <v>15.55</v>
      </c>
      <c r="L3321" t="str">
        <f t="shared" si="156"/>
        <v>Yes</v>
      </c>
    </row>
    <row r="3322" spans="1:12" x14ac:dyDescent="0.25">
      <c r="A3322" s="1">
        <v>42269</v>
      </c>
      <c r="B3322" s="2">
        <f t="shared" si="157"/>
        <v>2015</v>
      </c>
      <c r="C3322" s="2">
        <f t="shared" si="155"/>
        <v>9</v>
      </c>
      <c r="D3322" t="s">
        <v>220</v>
      </c>
      <c r="E3322" t="s">
        <v>55</v>
      </c>
      <c r="F3322" t="s">
        <v>34</v>
      </c>
      <c r="G3322" t="s">
        <v>47</v>
      </c>
      <c r="H3322" t="s">
        <v>1837</v>
      </c>
      <c r="I3322">
        <v>47.98</v>
      </c>
      <c r="J3322">
        <v>2</v>
      </c>
      <c r="K3322">
        <v>11.04</v>
      </c>
      <c r="L3322" t="str">
        <f t="shared" si="156"/>
        <v>Yes</v>
      </c>
    </row>
    <row r="3323" spans="1:12" x14ac:dyDescent="0.25">
      <c r="A3323" s="1">
        <v>42269</v>
      </c>
      <c r="B3323" s="2">
        <f t="shared" si="157"/>
        <v>2015</v>
      </c>
      <c r="C3323" s="2">
        <f t="shared" si="155"/>
        <v>9</v>
      </c>
      <c r="D3323" t="s">
        <v>2259</v>
      </c>
      <c r="E3323" t="s">
        <v>120</v>
      </c>
      <c r="F3323" t="s">
        <v>11</v>
      </c>
      <c r="G3323" t="s">
        <v>16</v>
      </c>
      <c r="H3323" t="s">
        <v>2260</v>
      </c>
      <c r="I3323">
        <v>12</v>
      </c>
      <c r="J3323">
        <v>4</v>
      </c>
      <c r="K3323">
        <v>4.2</v>
      </c>
      <c r="L3323" t="str">
        <f t="shared" si="156"/>
        <v>Yes</v>
      </c>
    </row>
    <row r="3324" spans="1:12" x14ac:dyDescent="0.25">
      <c r="A3324" s="1">
        <v>42269</v>
      </c>
      <c r="B3324" s="2">
        <f t="shared" si="157"/>
        <v>2015</v>
      </c>
      <c r="C3324" s="2">
        <f t="shared" si="155"/>
        <v>9</v>
      </c>
      <c r="D3324" t="s">
        <v>2259</v>
      </c>
      <c r="E3324" t="s">
        <v>120</v>
      </c>
      <c r="F3324" t="s">
        <v>11</v>
      </c>
      <c r="G3324" t="s">
        <v>18</v>
      </c>
      <c r="H3324" t="s">
        <v>1572</v>
      </c>
      <c r="I3324">
        <v>720.06</v>
      </c>
      <c r="J3324">
        <v>4</v>
      </c>
      <c r="K3324">
        <v>-63.01</v>
      </c>
      <c r="L3324" t="str">
        <f t="shared" si="156"/>
        <v>No</v>
      </c>
    </row>
    <row r="3325" spans="1:12" x14ac:dyDescent="0.25">
      <c r="A3325" s="1">
        <v>42269</v>
      </c>
      <c r="B3325" s="2">
        <f t="shared" si="157"/>
        <v>2015</v>
      </c>
      <c r="C3325" s="2">
        <f t="shared" si="155"/>
        <v>9</v>
      </c>
      <c r="D3325" t="s">
        <v>2259</v>
      </c>
      <c r="E3325" t="s">
        <v>120</v>
      </c>
      <c r="F3325" t="s">
        <v>11</v>
      </c>
      <c r="G3325" t="s">
        <v>18</v>
      </c>
      <c r="H3325" t="s">
        <v>1060</v>
      </c>
      <c r="I3325">
        <v>25.42</v>
      </c>
      <c r="J3325">
        <v>1</v>
      </c>
      <c r="K3325">
        <v>-4.7699999999999996</v>
      </c>
      <c r="L3325" t="str">
        <f t="shared" si="156"/>
        <v>No</v>
      </c>
    </row>
    <row r="3326" spans="1:12" x14ac:dyDescent="0.25">
      <c r="A3326" s="1">
        <v>42269</v>
      </c>
      <c r="B3326" s="2">
        <f t="shared" si="157"/>
        <v>2015</v>
      </c>
      <c r="C3326" s="2">
        <f t="shared" si="155"/>
        <v>9</v>
      </c>
      <c r="D3326" t="s">
        <v>2259</v>
      </c>
      <c r="E3326" t="s">
        <v>120</v>
      </c>
      <c r="F3326" t="s">
        <v>11</v>
      </c>
      <c r="G3326" t="s">
        <v>24</v>
      </c>
      <c r="H3326" t="s">
        <v>1624</v>
      </c>
      <c r="I3326">
        <v>2.82</v>
      </c>
      <c r="J3326">
        <v>2</v>
      </c>
      <c r="K3326">
        <v>0.32</v>
      </c>
      <c r="L3326" t="str">
        <f t="shared" si="156"/>
        <v>Yes</v>
      </c>
    </row>
    <row r="3327" spans="1:12" x14ac:dyDescent="0.25">
      <c r="A3327" s="1">
        <v>42269</v>
      </c>
      <c r="B3327" s="2">
        <f t="shared" si="157"/>
        <v>2015</v>
      </c>
      <c r="C3327" s="2">
        <f t="shared" si="155"/>
        <v>9</v>
      </c>
      <c r="D3327" t="s">
        <v>2259</v>
      </c>
      <c r="E3327" t="s">
        <v>120</v>
      </c>
      <c r="F3327" t="s">
        <v>11</v>
      </c>
      <c r="G3327" t="s">
        <v>20</v>
      </c>
      <c r="H3327" t="s">
        <v>432</v>
      </c>
      <c r="I3327">
        <v>3.2</v>
      </c>
      <c r="J3327">
        <v>2</v>
      </c>
      <c r="K3327">
        <v>-2.56</v>
      </c>
      <c r="L3327" t="str">
        <f t="shared" si="156"/>
        <v>No</v>
      </c>
    </row>
    <row r="3328" spans="1:12" x14ac:dyDescent="0.25">
      <c r="A3328" s="1">
        <v>42269</v>
      </c>
      <c r="B3328" s="2">
        <f t="shared" si="157"/>
        <v>2015</v>
      </c>
      <c r="C3328" s="2">
        <f t="shared" si="155"/>
        <v>9</v>
      </c>
      <c r="D3328" t="s">
        <v>809</v>
      </c>
      <c r="E3328" t="s">
        <v>23</v>
      </c>
      <c r="F3328" t="s">
        <v>11</v>
      </c>
      <c r="G3328" t="s">
        <v>200</v>
      </c>
      <c r="H3328" t="s">
        <v>1458</v>
      </c>
      <c r="I3328">
        <v>55.6</v>
      </c>
      <c r="J3328">
        <v>5</v>
      </c>
      <c r="K3328">
        <v>6.26</v>
      </c>
      <c r="L3328" t="str">
        <f t="shared" si="156"/>
        <v>Yes</v>
      </c>
    </row>
    <row r="3329" spans="1:12" x14ac:dyDescent="0.25">
      <c r="A3329" s="1">
        <v>42269</v>
      </c>
      <c r="B3329" s="2">
        <f t="shared" si="157"/>
        <v>2015</v>
      </c>
      <c r="C3329" s="2">
        <f t="shared" si="155"/>
        <v>9</v>
      </c>
      <c r="D3329" t="s">
        <v>809</v>
      </c>
      <c r="E3329" t="s">
        <v>23</v>
      </c>
      <c r="F3329" t="s">
        <v>39</v>
      </c>
      <c r="G3329" t="s">
        <v>52</v>
      </c>
      <c r="H3329" t="s">
        <v>1628</v>
      </c>
      <c r="I3329">
        <v>617.98</v>
      </c>
      <c r="J3329">
        <v>3</v>
      </c>
      <c r="K3329">
        <v>-7.72</v>
      </c>
      <c r="L3329" t="str">
        <f t="shared" si="156"/>
        <v>No</v>
      </c>
    </row>
    <row r="3330" spans="1:12" x14ac:dyDescent="0.25">
      <c r="A3330" s="1">
        <v>42269</v>
      </c>
      <c r="B3330" s="2">
        <f t="shared" si="157"/>
        <v>2015</v>
      </c>
      <c r="C3330" s="2">
        <f t="shared" ref="C3330:C3393" si="158">MONTH(A3330)</f>
        <v>9</v>
      </c>
      <c r="D3330" t="s">
        <v>119</v>
      </c>
      <c r="E3330" t="s">
        <v>27</v>
      </c>
      <c r="F3330" t="s">
        <v>11</v>
      </c>
      <c r="G3330" t="s">
        <v>92</v>
      </c>
      <c r="H3330" t="s">
        <v>1274</v>
      </c>
      <c r="I3330">
        <v>61.44</v>
      </c>
      <c r="J3330">
        <v>3</v>
      </c>
      <c r="K3330">
        <v>16.59</v>
      </c>
      <c r="L3330" t="str">
        <f t="shared" ref="L3330:L3393" si="159">IF(K3330=0,"Break-Even",IF(K3330&gt;0,"Yes","No"))</f>
        <v>Yes</v>
      </c>
    </row>
    <row r="3331" spans="1:12" x14ac:dyDescent="0.25">
      <c r="A3331" s="1">
        <v>42271</v>
      </c>
      <c r="B3331" s="2">
        <f t="shared" si="157"/>
        <v>2015</v>
      </c>
      <c r="C3331" s="2">
        <f t="shared" si="158"/>
        <v>9</v>
      </c>
      <c r="D3331" t="s">
        <v>1289</v>
      </c>
      <c r="E3331" t="s">
        <v>23</v>
      </c>
      <c r="F3331" t="s">
        <v>11</v>
      </c>
      <c r="G3331" t="s">
        <v>24</v>
      </c>
      <c r="H3331" t="s">
        <v>1270</v>
      </c>
      <c r="I3331">
        <v>6.85</v>
      </c>
      <c r="J3331">
        <v>2</v>
      </c>
      <c r="K3331">
        <v>0.6</v>
      </c>
      <c r="L3331" t="str">
        <f t="shared" si="159"/>
        <v>Yes</v>
      </c>
    </row>
    <row r="3332" spans="1:12" x14ac:dyDescent="0.25">
      <c r="A3332" s="1">
        <v>42271</v>
      </c>
      <c r="B3332" s="2">
        <f t="shared" si="157"/>
        <v>2015</v>
      </c>
      <c r="C3332" s="2">
        <f t="shared" si="158"/>
        <v>9</v>
      </c>
      <c r="D3332" t="s">
        <v>1251</v>
      </c>
      <c r="E3332" t="s">
        <v>62</v>
      </c>
      <c r="F3332" t="s">
        <v>34</v>
      </c>
      <c r="G3332" t="s">
        <v>35</v>
      </c>
      <c r="H3332" t="s">
        <v>235</v>
      </c>
      <c r="I3332">
        <v>517.5</v>
      </c>
      <c r="J3332">
        <v>6</v>
      </c>
      <c r="K3332">
        <v>155.25</v>
      </c>
      <c r="L3332" t="str">
        <f t="shared" si="159"/>
        <v>Yes</v>
      </c>
    </row>
    <row r="3333" spans="1:12" x14ac:dyDescent="0.25">
      <c r="A3333" s="1">
        <v>42271</v>
      </c>
      <c r="B3333" s="2">
        <f t="shared" si="157"/>
        <v>2015</v>
      </c>
      <c r="C3333" s="2">
        <f t="shared" si="158"/>
        <v>9</v>
      </c>
      <c r="D3333" t="s">
        <v>1143</v>
      </c>
      <c r="E3333" t="s">
        <v>395</v>
      </c>
      <c r="F3333" t="s">
        <v>11</v>
      </c>
      <c r="G3333" t="s">
        <v>20</v>
      </c>
      <c r="H3333" t="s">
        <v>575</v>
      </c>
      <c r="I3333">
        <v>15.24</v>
      </c>
      <c r="J3333">
        <v>4</v>
      </c>
      <c r="K3333">
        <v>6.86</v>
      </c>
      <c r="L3333" t="str">
        <f t="shared" si="159"/>
        <v>Yes</v>
      </c>
    </row>
    <row r="3334" spans="1:12" x14ac:dyDescent="0.25">
      <c r="A3334" s="1">
        <v>42271</v>
      </c>
      <c r="B3334" s="2">
        <f t="shared" si="157"/>
        <v>2015</v>
      </c>
      <c r="C3334" s="2">
        <f t="shared" si="158"/>
        <v>9</v>
      </c>
      <c r="D3334" t="s">
        <v>1143</v>
      </c>
      <c r="E3334" t="s">
        <v>395</v>
      </c>
      <c r="F3334" t="s">
        <v>34</v>
      </c>
      <c r="G3334" t="s">
        <v>35</v>
      </c>
      <c r="H3334" t="s">
        <v>723</v>
      </c>
      <c r="I3334">
        <v>1408.1</v>
      </c>
      <c r="J3334">
        <v>10</v>
      </c>
      <c r="K3334">
        <v>394.27</v>
      </c>
      <c r="L3334" t="str">
        <f t="shared" si="159"/>
        <v>Yes</v>
      </c>
    </row>
    <row r="3335" spans="1:12" x14ac:dyDescent="0.25">
      <c r="A3335" s="1">
        <v>42271</v>
      </c>
      <c r="B3335" s="2">
        <f t="shared" si="157"/>
        <v>2015</v>
      </c>
      <c r="C3335" s="2">
        <f t="shared" si="158"/>
        <v>9</v>
      </c>
      <c r="D3335" t="s">
        <v>1672</v>
      </c>
      <c r="E3335" t="s">
        <v>840</v>
      </c>
      <c r="F3335" t="s">
        <v>39</v>
      </c>
      <c r="G3335" t="s">
        <v>40</v>
      </c>
      <c r="H3335" t="s">
        <v>2261</v>
      </c>
      <c r="I3335">
        <v>821.94</v>
      </c>
      <c r="J3335">
        <v>6</v>
      </c>
      <c r="K3335">
        <v>213.7</v>
      </c>
      <c r="L3335" t="str">
        <f t="shared" si="159"/>
        <v>Yes</v>
      </c>
    </row>
    <row r="3336" spans="1:12" x14ac:dyDescent="0.25">
      <c r="A3336" s="1">
        <v>42271</v>
      </c>
      <c r="B3336" s="2">
        <f t="shared" si="157"/>
        <v>2015</v>
      </c>
      <c r="C3336" s="2">
        <f t="shared" si="158"/>
        <v>9</v>
      </c>
      <c r="D3336" t="s">
        <v>945</v>
      </c>
      <c r="E3336" t="s">
        <v>164</v>
      </c>
      <c r="F3336" t="s">
        <v>11</v>
      </c>
      <c r="G3336" t="s">
        <v>24</v>
      </c>
      <c r="H3336" t="s">
        <v>1201</v>
      </c>
      <c r="I3336">
        <v>35.96</v>
      </c>
      <c r="J3336">
        <v>2</v>
      </c>
      <c r="K3336">
        <v>10.43</v>
      </c>
      <c r="L3336" t="str">
        <f t="shared" si="159"/>
        <v>Yes</v>
      </c>
    </row>
    <row r="3337" spans="1:12" x14ac:dyDescent="0.25">
      <c r="A3337" s="1">
        <v>42271</v>
      </c>
      <c r="B3337" s="2">
        <f t="shared" si="157"/>
        <v>2015</v>
      </c>
      <c r="C3337" s="2">
        <f t="shared" si="158"/>
        <v>9</v>
      </c>
      <c r="D3337" t="s">
        <v>945</v>
      </c>
      <c r="E3337" t="s">
        <v>164</v>
      </c>
      <c r="F3337" t="s">
        <v>11</v>
      </c>
      <c r="G3337" t="s">
        <v>20</v>
      </c>
      <c r="H3337" t="s">
        <v>428</v>
      </c>
      <c r="I3337">
        <v>14.95</v>
      </c>
      <c r="J3337">
        <v>3</v>
      </c>
      <c r="K3337">
        <v>5.42</v>
      </c>
      <c r="L3337" t="str">
        <f t="shared" si="159"/>
        <v>Yes</v>
      </c>
    </row>
    <row r="3338" spans="1:12" x14ac:dyDescent="0.25">
      <c r="A3338" s="1">
        <v>42271</v>
      </c>
      <c r="B3338" s="2">
        <f t="shared" si="157"/>
        <v>2015</v>
      </c>
      <c r="C3338" s="2">
        <f t="shared" si="158"/>
        <v>9</v>
      </c>
      <c r="D3338" t="s">
        <v>2199</v>
      </c>
      <c r="E3338" t="s">
        <v>27</v>
      </c>
      <c r="F3338" t="s">
        <v>34</v>
      </c>
      <c r="G3338" t="s">
        <v>47</v>
      </c>
      <c r="H3338" t="s">
        <v>60</v>
      </c>
      <c r="I3338">
        <v>14.91</v>
      </c>
      <c r="J3338">
        <v>3</v>
      </c>
      <c r="K3338">
        <v>4.62</v>
      </c>
      <c r="L3338" t="str">
        <f t="shared" si="159"/>
        <v>Yes</v>
      </c>
    </row>
    <row r="3339" spans="1:12" x14ac:dyDescent="0.25">
      <c r="A3339" s="1">
        <v>42271</v>
      </c>
      <c r="B3339" s="2">
        <f t="shared" si="157"/>
        <v>2015</v>
      </c>
      <c r="C3339" s="2">
        <f t="shared" si="158"/>
        <v>9</v>
      </c>
      <c r="D3339" t="s">
        <v>2199</v>
      </c>
      <c r="E3339" t="s">
        <v>27</v>
      </c>
      <c r="F3339" t="s">
        <v>11</v>
      </c>
      <c r="G3339" t="s">
        <v>92</v>
      </c>
      <c r="H3339" t="s">
        <v>1853</v>
      </c>
      <c r="I3339">
        <v>1158.1199999999999</v>
      </c>
      <c r="J3339">
        <v>4</v>
      </c>
      <c r="K3339">
        <v>335.85</v>
      </c>
      <c r="L3339" t="str">
        <f t="shared" si="159"/>
        <v>Yes</v>
      </c>
    </row>
    <row r="3340" spans="1:12" x14ac:dyDescent="0.25">
      <c r="A3340" s="1">
        <v>42271</v>
      </c>
      <c r="B3340" s="2">
        <f t="shared" ref="B3340:B3403" si="160">YEAR(A3340)</f>
        <v>2015</v>
      </c>
      <c r="C3340" s="2">
        <f t="shared" si="158"/>
        <v>9</v>
      </c>
      <c r="D3340" t="s">
        <v>2262</v>
      </c>
      <c r="E3340" t="s">
        <v>95</v>
      </c>
      <c r="F3340" t="s">
        <v>39</v>
      </c>
      <c r="G3340" t="s">
        <v>40</v>
      </c>
      <c r="H3340" t="s">
        <v>1764</v>
      </c>
      <c r="I3340">
        <v>35.119999999999997</v>
      </c>
      <c r="J3340">
        <v>2</v>
      </c>
      <c r="K3340">
        <v>13.17</v>
      </c>
      <c r="L3340" t="str">
        <f t="shared" si="159"/>
        <v>Yes</v>
      </c>
    </row>
    <row r="3341" spans="1:12" x14ac:dyDescent="0.25">
      <c r="A3341" s="1">
        <v>42271</v>
      </c>
      <c r="B3341" s="2">
        <f t="shared" si="160"/>
        <v>2015</v>
      </c>
      <c r="C3341" s="2">
        <f t="shared" si="158"/>
        <v>9</v>
      </c>
      <c r="D3341" t="s">
        <v>405</v>
      </c>
      <c r="E3341" t="s">
        <v>95</v>
      </c>
      <c r="F3341" t="s">
        <v>11</v>
      </c>
      <c r="G3341" t="s">
        <v>24</v>
      </c>
      <c r="H3341" t="s">
        <v>147</v>
      </c>
      <c r="I3341">
        <v>14.58</v>
      </c>
      <c r="J3341">
        <v>2</v>
      </c>
      <c r="K3341">
        <v>2.37</v>
      </c>
      <c r="L3341" t="str">
        <f t="shared" si="159"/>
        <v>Yes</v>
      </c>
    </row>
    <row r="3342" spans="1:12" x14ac:dyDescent="0.25">
      <c r="A3342" s="1">
        <v>42271</v>
      </c>
      <c r="B3342" s="2">
        <f t="shared" si="160"/>
        <v>2015</v>
      </c>
      <c r="C3342" s="2">
        <f t="shared" si="158"/>
        <v>9</v>
      </c>
      <c r="D3342" t="s">
        <v>405</v>
      </c>
      <c r="E3342" t="s">
        <v>95</v>
      </c>
      <c r="F3342" t="s">
        <v>39</v>
      </c>
      <c r="G3342" t="s">
        <v>52</v>
      </c>
      <c r="H3342" t="s">
        <v>1660</v>
      </c>
      <c r="I3342">
        <v>23.2</v>
      </c>
      <c r="J3342">
        <v>2</v>
      </c>
      <c r="K3342">
        <v>1.45</v>
      </c>
      <c r="L3342" t="str">
        <f t="shared" si="159"/>
        <v>Yes</v>
      </c>
    </row>
    <row r="3343" spans="1:12" x14ac:dyDescent="0.25">
      <c r="A3343" s="1">
        <v>42271</v>
      </c>
      <c r="B3343" s="2">
        <f t="shared" si="160"/>
        <v>2015</v>
      </c>
      <c r="C3343" s="2">
        <f t="shared" si="158"/>
        <v>9</v>
      </c>
      <c r="D3343" t="s">
        <v>405</v>
      </c>
      <c r="E3343" t="s">
        <v>95</v>
      </c>
      <c r="F3343" t="s">
        <v>11</v>
      </c>
      <c r="G3343" t="s">
        <v>24</v>
      </c>
      <c r="H3343" t="s">
        <v>706</v>
      </c>
      <c r="I3343">
        <v>16.46</v>
      </c>
      <c r="J3343">
        <v>7</v>
      </c>
      <c r="K3343">
        <v>1.85</v>
      </c>
      <c r="L3343" t="str">
        <f t="shared" si="159"/>
        <v>Yes</v>
      </c>
    </row>
    <row r="3344" spans="1:12" x14ac:dyDescent="0.25">
      <c r="A3344" s="1">
        <v>42271</v>
      </c>
      <c r="B3344" s="2">
        <f t="shared" si="160"/>
        <v>2015</v>
      </c>
      <c r="C3344" s="2">
        <f t="shared" si="158"/>
        <v>9</v>
      </c>
      <c r="D3344" t="s">
        <v>1084</v>
      </c>
      <c r="E3344" t="s">
        <v>78</v>
      </c>
      <c r="F3344" t="s">
        <v>11</v>
      </c>
      <c r="G3344" t="s">
        <v>20</v>
      </c>
      <c r="H3344" t="s">
        <v>1490</v>
      </c>
      <c r="I3344">
        <v>6.73</v>
      </c>
      <c r="J3344">
        <v>6</v>
      </c>
      <c r="K3344">
        <v>-4.49</v>
      </c>
      <c r="L3344" t="str">
        <f t="shared" si="159"/>
        <v>No</v>
      </c>
    </row>
    <row r="3345" spans="1:12" x14ac:dyDescent="0.25">
      <c r="A3345" s="1">
        <v>42271</v>
      </c>
      <c r="B3345" s="2">
        <f t="shared" si="160"/>
        <v>2015</v>
      </c>
      <c r="C3345" s="2">
        <f t="shared" si="158"/>
        <v>9</v>
      </c>
      <c r="D3345" t="s">
        <v>1084</v>
      </c>
      <c r="E3345" t="s">
        <v>78</v>
      </c>
      <c r="F3345" t="s">
        <v>11</v>
      </c>
      <c r="G3345" t="s">
        <v>18</v>
      </c>
      <c r="H3345" t="s">
        <v>1965</v>
      </c>
      <c r="I3345">
        <v>33.57</v>
      </c>
      <c r="J3345">
        <v>2</v>
      </c>
      <c r="K3345">
        <v>1.68</v>
      </c>
      <c r="L3345" t="str">
        <f t="shared" si="159"/>
        <v>Yes</v>
      </c>
    </row>
    <row r="3346" spans="1:12" x14ac:dyDescent="0.25">
      <c r="A3346" s="1">
        <v>42271</v>
      </c>
      <c r="B3346" s="2">
        <f t="shared" si="160"/>
        <v>2015</v>
      </c>
      <c r="C3346" s="2">
        <f t="shared" si="158"/>
        <v>9</v>
      </c>
      <c r="D3346" t="s">
        <v>1084</v>
      </c>
      <c r="E3346" t="s">
        <v>78</v>
      </c>
      <c r="F3346" t="s">
        <v>11</v>
      </c>
      <c r="G3346" t="s">
        <v>63</v>
      </c>
      <c r="H3346" t="s">
        <v>2263</v>
      </c>
      <c r="I3346">
        <v>15.84</v>
      </c>
      <c r="J3346">
        <v>2</v>
      </c>
      <c r="K3346">
        <v>5.54</v>
      </c>
      <c r="L3346" t="str">
        <f t="shared" si="159"/>
        <v>Yes</v>
      </c>
    </row>
    <row r="3347" spans="1:12" x14ac:dyDescent="0.25">
      <c r="A3347" s="1">
        <v>42271</v>
      </c>
      <c r="B3347" s="2">
        <f t="shared" si="160"/>
        <v>2015</v>
      </c>
      <c r="C3347" s="2">
        <f t="shared" si="158"/>
        <v>9</v>
      </c>
      <c r="D3347" t="s">
        <v>1084</v>
      </c>
      <c r="E3347" t="s">
        <v>78</v>
      </c>
      <c r="F3347" t="s">
        <v>11</v>
      </c>
      <c r="G3347" t="s">
        <v>16</v>
      </c>
      <c r="H3347" t="s">
        <v>1500</v>
      </c>
      <c r="I3347">
        <v>24.42</v>
      </c>
      <c r="J3347">
        <v>1</v>
      </c>
      <c r="K3347">
        <v>7.94</v>
      </c>
      <c r="L3347" t="str">
        <f t="shared" si="159"/>
        <v>Yes</v>
      </c>
    </row>
    <row r="3348" spans="1:12" x14ac:dyDescent="0.25">
      <c r="A3348" s="1">
        <v>42271</v>
      </c>
      <c r="B3348" s="2">
        <f t="shared" si="160"/>
        <v>2015</v>
      </c>
      <c r="C3348" s="2">
        <f t="shared" si="158"/>
        <v>9</v>
      </c>
      <c r="D3348" t="s">
        <v>1084</v>
      </c>
      <c r="E3348" t="s">
        <v>78</v>
      </c>
      <c r="F3348" t="s">
        <v>11</v>
      </c>
      <c r="G3348" t="s">
        <v>24</v>
      </c>
      <c r="H3348" t="s">
        <v>577</v>
      </c>
      <c r="I3348">
        <v>17.12</v>
      </c>
      <c r="J3348">
        <v>5</v>
      </c>
      <c r="K3348">
        <v>1.93</v>
      </c>
      <c r="L3348" t="str">
        <f t="shared" si="159"/>
        <v>Yes</v>
      </c>
    </row>
    <row r="3349" spans="1:12" x14ac:dyDescent="0.25">
      <c r="A3349" s="1">
        <v>42271</v>
      </c>
      <c r="B3349" s="2">
        <f t="shared" si="160"/>
        <v>2015</v>
      </c>
      <c r="C3349" s="2">
        <f t="shared" si="158"/>
        <v>9</v>
      </c>
      <c r="D3349" t="s">
        <v>1623</v>
      </c>
      <c r="E3349" t="s">
        <v>149</v>
      </c>
      <c r="F3349" t="s">
        <v>11</v>
      </c>
      <c r="G3349" t="s">
        <v>63</v>
      </c>
      <c r="H3349" t="s">
        <v>2264</v>
      </c>
      <c r="I3349">
        <v>39.979999999999997</v>
      </c>
      <c r="J3349">
        <v>1</v>
      </c>
      <c r="K3349">
        <v>17.989999999999998</v>
      </c>
      <c r="L3349" t="str">
        <f t="shared" si="159"/>
        <v>Yes</v>
      </c>
    </row>
    <row r="3350" spans="1:12" x14ac:dyDescent="0.25">
      <c r="A3350" s="1">
        <v>42272</v>
      </c>
      <c r="B3350" s="2">
        <f t="shared" si="160"/>
        <v>2015</v>
      </c>
      <c r="C3350" s="2">
        <f t="shared" si="158"/>
        <v>9</v>
      </c>
      <c r="D3350" t="s">
        <v>622</v>
      </c>
      <c r="E3350" t="s">
        <v>296</v>
      </c>
      <c r="F3350" t="s">
        <v>34</v>
      </c>
      <c r="G3350" t="s">
        <v>145</v>
      </c>
      <c r="H3350" t="s">
        <v>1703</v>
      </c>
      <c r="I3350">
        <v>1044.6300000000001</v>
      </c>
      <c r="J3350">
        <v>3</v>
      </c>
      <c r="K3350">
        <v>240.26</v>
      </c>
      <c r="L3350" t="str">
        <f t="shared" si="159"/>
        <v>Yes</v>
      </c>
    </row>
    <row r="3351" spans="1:12" x14ac:dyDescent="0.25">
      <c r="A3351" s="1">
        <v>42272</v>
      </c>
      <c r="B3351" s="2">
        <f t="shared" si="160"/>
        <v>2015</v>
      </c>
      <c r="C3351" s="2">
        <f t="shared" si="158"/>
        <v>9</v>
      </c>
      <c r="D3351" t="s">
        <v>14</v>
      </c>
      <c r="E3351" t="s">
        <v>177</v>
      </c>
      <c r="F3351" t="s">
        <v>39</v>
      </c>
      <c r="G3351" t="s">
        <v>52</v>
      </c>
      <c r="H3351" t="s">
        <v>1022</v>
      </c>
      <c r="I3351">
        <v>63.96</v>
      </c>
      <c r="J3351">
        <v>4</v>
      </c>
      <c r="K3351">
        <v>19.829999999999998</v>
      </c>
      <c r="L3351" t="str">
        <f t="shared" si="159"/>
        <v>Yes</v>
      </c>
    </row>
    <row r="3352" spans="1:12" x14ac:dyDescent="0.25">
      <c r="A3352" s="1">
        <v>42272</v>
      </c>
      <c r="B3352" s="2">
        <f t="shared" si="160"/>
        <v>2015</v>
      </c>
      <c r="C3352" s="2">
        <f t="shared" si="158"/>
        <v>9</v>
      </c>
      <c r="D3352" t="s">
        <v>14</v>
      </c>
      <c r="E3352" t="s">
        <v>177</v>
      </c>
      <c r="F3352" t="s">
        <v>11</v>
      </c>
      <c r="G3352" t="s">
        <v>20</v>
      </c>
      <c r="H3352" t="s">
        <v>941</v>
      </c>
      <c r="I3352">
        <v>14.46</v>
      </c>
      <c r="J3352">
        <v>3</v>
      </c>
      <c r="K3352">
        <v>7.09</v>
      </c>
      <c r="L3352" t="str">
        <f t="shared" si="159"/>
        <v>Yes</v>
      </c>
    </row>
    <row r="3353" spans="1:12" x14ac:dyDescent="0.25">
      <c r="A3353" s="1">
        <v>42272</v>
      </c>
      <c r="B3353" s="2">
        <f t="shared" si="160"/>
        <v>2015</v>
      </c>
      <c r="C3353" s="2">
        <f t="shared" si="158"/>
        <v>9</v>
      </c>
      <c r="D3353" t="s">
        <v>14</v>
      </c>
      <c r="E3353" t="s">
        <v>177</v>
      </c>
      <c r="F3353" t="s">
        <v>39</v>
      </c>
      <c r="G3353" t="s">
        <v>40</v>
      </c>
      <c r="H3353" t="s">
        <v>721</v>
      </c>
      <c r="I3353">
        <v>104.98</v>
      </c>
      <c r="J3353">
        <v>2</v>
      </c>
      <c r="K3353">
        <v>52.49</v>
      </c>
      <c r="L3353" t="str">
        <f t="shared" si="159"/>
        <v>Yes</v>
      </c>
    </row>
    <row r="3354" spans="1:12" x14ac:dyDescent="0.25">
      <c r="A3354" s="1">
        <v>42272</v>
      </c>
      <c r="B3354" s="2">
        <f t="shared" si="160"/>
        <v>2015</v>
      </c>
      <c r="C3354" s="2">
        <f t="shared" si="158"/>
        <v>9</v>
      </c>
      <c r="D3354" t="s">
        <v>1528</v>
      </c>
      <c r="E3354" t="s">
        <v>27</v>
      </c>
      <c r="F3354" t="s">
        <v>11</v>
      </c>
      <c r="G3354" t="s">
        <v>63</v>
      </c>
      <c r="H3354" t="s">
        <v>785</v>
      </c>
      <c r="I3354">
        <v>17.48</v>
      </c>
      <c r="J3354">
        <v>2</v>
      </c>
      <c r="K3354">
        <v>8.2200000000000006</v>
      </c>
      <c r="L3354" t="str">
        <f t="shared" si="159"/>
        <v>Yes</v>
      </c>
    </row>
    <row r="3355" spans="1:12" x14ac:dyDescent="0.25">
      <c r="A3355" s="1">
        <v>42272</v>
      </c>
      <c r="B3355" s="2">
        <f t="shared" si="160"/>
        <v>2015</v>
      </c>
      <c r="C3355" s="2">
        <f t="shared" si="158"/>
        <v>9</v>
      </c>
      <c r="D3355" t="s">
        <v>1341</v>
      </c>
      <c r="E3355" t="s">
        <v>685</v>
      </c>
      <c r="F3355" t="s">
        <v>11</v>
      </c>
      <c r="G3355" t="s">
        <v>20</v>
      </c>
      <c r="H3355" t="s">
        <v>368</v>
      </c>
      <c r="I3355">
        <v>68.62</v>
      </c>
      <c r="J3355">
        <v>2</v>
      </c>
      <c r="K3355">
        <v>32.25</v>
      </c>
      <c r="L3355" t="str">
        <f t="shared" si="159"/>
        <v>Yes</v>
      </c>
    </row>
    <row r="3356" spans="1:12" x14ac:dyDescent="0.25">
      <c r="A3356" s="1">
        <v>42272</v>
      </c>
      <c r="B3356" s="2">
        <f t="shared" si="160"/>
        <v>2015</v>
      </c>
      <c r="C3356" s="2">
        <f t="shared" si="158"/>
        <v>9</v>
      </c>
      <c r="D3356" t="s">
        <v>2265</v>
      </c>
      <c r="E3356" t="s">
        <v>149</v>
      </c>
      <c r="F3356" t="s">
        <v>39</v>
      </c>
      <c r="G3356" t="s">
        <v>52</v>
      </c>
      <c r="H3356" t="s">
        <v>486</v>
      </c>
      <c r="I3356">
        <v>899.91</v>
      </c>
      <c r="J3356">
        <v>9</v>
      </c>
      <c r="K3356">
        <v>395.96</v>
      </c>
      <c r="L3356" t="str">
        <f t="shared" si="159"/>
        <v>Yes</v>
      </c>
    </row>
    <row r="3357" spans="1:12" x14ac:dyDescent="0.25">
      <c r="A3357" s="1">
        <v>42272</v>
      </c>
      <c r="B3357" s="2">
        <f t="shared" si="160"/>
        <v>2015</v>
      </c>
      <c r="C3357" s="2">
        <f t="shared" si="158"/>
        <v>9</v>
      </c>
      <c r="D3357" t="s">
        <v>83</v>
      </c>
      <c r="E3357" t="s">
        <v>613</v>
      </c>
      <c r="F3357" t="s">
        <v>11</v>
      </c>
      <c r="G3357" t="s">
        <v>20</v>
      </c>
      <c r="H3357" t="s">
        <v>1257</v>
      </c>
      <c r="I3357">
        <v>10.76</v>
      </c>
      <c r="J3357">
        <v>2</v>
      </c>
      <c r="K3357">
        <v>5.16</v>
      </c>
      <c r="L3357" t="str">
        <f t="shared" si="159"/>
        <v>Yes</v>
      </c>
    </row>
    <row r="3358" spans="1:12" x14ac:dyDescent="0.25">
      <c r="A3358" s="1">
        <v>42272</v>
      </c>
      <c r="B3358" s="2">
        <f t="shared" si="160"/>
        <v>2015</v>
      </c>
      <c r="C3358" s="2">
        <f t="shared" si="158"/>
        <v>9</v>
      </c>
      <c r="D3358" t="s">
        <v>83</v>
      </c>
      <c r="E3358" t="s">
        <v>613</v>
      </c>
      <c r="F3358" t="s">
        <v>11</v>
      </c>
      <c r="G3358" t="s">
        <v>12</v>
      </c>
      <c r="H3358" t="s">
        <v>1773</v>
      </c>
      <c r="I3358">
        <v>45.68</v>
      </c>
      <c r="J3358">
        <v>2</v>
      </c>
      <c r="K3358">
        <v>21.01</v>
      </c>
      <c r="L3358" t="str">
        <f t="shared" si="159"/>
        <v>Yes</v>
      </c>
    </row>
    <row r="3359" spans="1:12" x14ac:dyDescent="0.25">
      <c r="A3359" s="1">
        <v>42272</v>
      </c>
      <c r="B3359" s="2">
        <f t="shared" si="160"/>
        <v>2015</v>
      </c>
      <c r="C3359" s="2">
        <f t="shared" si="158"/>
        <v>9</v>
      </c>
      <c r="D3359" t="s">
        <v>83</v>
      </c>
      <c r="E3359" t="s">
        <v>613</v>
      </c>
      <c r="F3359" t="s">
        <v>11</v>
      </c>
      <c r="G3359" t="s">
        <v>24</v>
      </c>
      <c r="H3359" t="s">
        <v>1135</v>
      </c>
      <c r="I3359">
        <v>6.7</v>
      </c>
      <c r="J3359">
        <v>1</v>
      </c>
      <c r="K3359">
        <v>2.21</v>
      </c>
      <c r="L3359" t="str">
        <f t="shared" si="159"/>
        <v>Yes</v>
      </c>
    </row>
    <row r="3360" spans="1:12" x14ac:dyDescent="0.25">
      <c r="A3360" s="1">
        <v>42272</v>
      </c>
      <c r="B3360" s="2">
        <f t="shared" si="160"/>
        <v>2015</v>
      </c>
      <c r="C3360" s="2">
        <f t="shared" si="158"/>
        <v>9</v>
      </c>
      <c r="D3360" t="s">
        <v>1941</v>
      </c>
      <c r="E3360" t="s">
        <v>15</v>
      </c>
      <c r="F3360" t="s">
        <v>11</v>
      </c>
      <c r="G3360" t="s">
        <v>24</v>
      </c>
      <c r="H3360" t="s">
        <v>1069</v>
      </c>
      <c r="I3360">
        <v>128.74</v>
      </c>
      <c r="J3360">
        <v>7</v>
      </c>
      <c r="K3360">
        <v>12.87</v>
      </c>
      <c r="L3360" t="str">
        <f t="shared" si="159"/>
        <v>Yes</v>
      </c>
    </row>
    <row r="3361" spans="1:12" x14ac:dyDescent="0.25">
      <c r="A3361" s="1">
        <v>42272</v>
      </c>
      <c r="B3361" s="2">
        <f t="shared" si="160"/>
        <v>2015</v>
      </c>
      <c r="C3361" s="2">
        <f t="shared" si="158"/>
        <v>9</v>
      </c>
      <c r="D3361" t="s">
        <v>1771</v>
      </c>
      <c r="E3361" t="s">
        <v>164</v>
      </c>
      <c r="F3361" t="s">
        <v>34</v>
      </c>
      <c r="G3361" t="s">
        <v>35</v>
      </c>
      <c r="H3361" t="s">
        <v>1256</v>
      </c>
      <c r="I3361">
        <v>307.14</v>
      </c>
      <c r="J3361">
        <v>4</v>
      </c>
      <c r="K3361">
        <v>-11.52</v>
      </c>
      <c r="L3361" t="str">
        <f t="shared" si="159"/>
        <v>No</v>
      </c>
    </row>
    <row r="3362" spans="1:12" x14ac:dyDescent="0.25">
      <c r="A3362" s="1">
        <v>42272</v>
      </c>
      <c r="B3362" s="2">
        <f t="shared" si="160"/>
        <v>2015</v>
      </c>
      <c r="C3362" s="2">
        <f t="shared" si="158"/>
        <v>9</v>
      </c>
      <c r="D3362" t="s">
        <v>1771</v>
      </c>
      <c r="E3362" t="s">
        <v>164</v>
      </c>
      <c r="F3362" t="s">
        <v>11</v>
      </c>
      <c r="G3362" t="s">
        <v>16</v>
      </c>
      <c r="H3362" t="s">
        <v>1402</v>
      </c>
      <c r="I3362">
        <v>12.6</v>
      </c>
      <c r="J3362">
        <v>2</v>
      </c>
      <c r="K3362">
        <v>5.8</v>
      </c>
      <c r="L3362" t="str">
        <f t="shared" si="159"/>
        <v>Yes</v>
      </c>
    </row>
    <row r="3363" spans="1:12" x14ac:dyDescent="0.25">
      <c r="A3363" s="1">
        <v>42272</v>
      </c>
      <c r="B3363" s="2">
        <f t="shared" si="160"/>
        <v>2015</v>
      </c>
      <c r="C3363" s="2">
        <f t="shared" si="158"/>
        <v>9</v>
      </c>
      <c r="D3363" t="s">
        <v>1771</v>
      </c>
      <c r="E3363" t="s">
        <v>164</v>
      </c>
      <c r="F3363" t="s">
        <v>39</v>
      </c>
      <c r="G3363" t="s">
        <v>52</v>
      </c>
      <c r="H3363" t="s">
        <v>999</v>
      </c>
      <c r="I3363">
        <v>159.97999999999999</v>
      </c>
      <c r="J3363">
        <v>2</v>
      </c>
      <c r="K3363">
        <v>57.59</v>
      </c>
      <c r="L3363" t="str">
        <f t="shared" si="159"/>
        <v>Yes</v>
      </c>
    </row>
    <row r="3364" spans="1:12" x14ac:dyDescent="0.25">
      <c r="A3364" s="1">
        <v>42272</v>
      </c>
      <c r="B3364" s="2">
        <f t="shared" si="160"/>
        <v>2015</v>
      </c>
      <c r="C3364" s="2">
        <f t="shared" si="158"/>
        <v>9</v>
      </c>
      <c r="D3364" t="s">
        <v>197</v>
      </c>
      <c r="E3364" t="s">
        <v>120</v>
      </c>
      <c r="F3364" t="s">
        <v>11</v>
      </c>
      <c r="G3364" t="s">
        <v>20</v>
      </c>
      <c r="H3364" t="s">
        <v>846</v>
      </c>
      <c r="I3364">
        <v>6.34</v>
      </c>
      <c r="J3364">
        <v>4</v>
      </c>
      <c r="K3364">
        <v>-4.6500000000000004</v>
      </c>
      <c r="L3364" t="str">
        <f t="shared" si="159"/>
        <v>No</v>
      </c>
    </row>
    <row r="3365" spans="1:12" x14ac:dyDescent="0.25">
      <c r="A3365" s="1">
        <v>42272</v>
      </c>
      <c r="B3365" s="2">
        <f t="shared" si="160"/>
        <v>2015</v>
      </c>
      <c r="C3365" s="2">
        <f t="shared" si="158"/>
        <v>9</v>
      </c>
      <c r="D3365" t="s">
        <v>197</v>
      </c>
      <c r="E3365" t="s">
        <v>120</v>
      </c>
      <c r="F3365" t="s">
        <v>11</v>
      </c>
      <c r="G3365" t="s">
        <v>12</v>
      </c>
      <c r="H3365" t="s">
        <v>1262</v>
      </c>
      <c r="I3365">
        <v>10.48</v>
      </c>
      <c r="J3365">
        <v>1</v>
      </c>
      <c r="K3365">
        <v>3.8</v>
      </c>
      <c r="L3365" t="str">
        <f t="shared" si="159"/>
        <v>Yes</v>
      </c>
    </row>
    <row r="3366" spans="1:12" x14ac:dyDescent="0.25">
      <c r="A3366" s="1">
        <v>42272</v>
      </c>
      <c r="B3366" s="2">
        <f t="shared" si="160"/>
        <v>2015</v>
      </c>
      <c r="C3366" s="2">
        <f t="shared" si="158"/>
        <v>9</v>
      </c>
      <c r="D3366" t="s">
        <v>197</v>
      </c>
      <c r="E3366" t="s">
        <v>120</v>
      </c>
      <c r="F3366" t="s">
        <v>11</v>
      </c>
      <c r="G3366" t="s">
        <v>20</v>
      </c>
      <c r="H3366" t="s">
        <v>1043</v>
      </c>
      <c r="I3366">
        <v>2.4700000000000002</v>
      </c>
      <c r="J3366">
        <v>1</v>
      </c>
      <c r="K3366">
        <v>-1.81</v>
      </c>
      <c r="L3366" t="str">
        <f t="shared" si="159"/>
        <v>No</v>
      </c>
    </row>
    <row r="3367" spans="1:12" x14ac:dyDescent="0.25">
      <c r="A3367" s="1">
        <v>42272</v>
      </c>
      <c r="B3367" s="2">
        <f t="shared" si="160"/>
        <v>2015</v>
      </c>
      <c r="C3367" s="2">
        <f t="shared" si="158"/>
        <v>9</v>
      </c>
      <c r="D3367" t="s">
        <v>197</v>
      </c>
      <c r="E3367" t="s">
        <v>120</v>
      </c>
      <c r="F3367" t="s">
        <v>11</v>
      </c>
      <c r="G3367" t="s">
        <v>20</v>
      </c>
      <c r="H3367" t="s">
        <v>980</v>
      </c>
      <c r="I3367">
        <v>3.26</v>
      </c>
      <c r="J3367">
        <v>2</v>
      </c>
      <c r="K3367">
        <v>-2.2799999999999998</v>
      </c>
      <c r="L3367" t="str">
        <f t="shared" si="159"/>
        <v>No</v>
      </c>
    </row>
    <row r="3368" spans="1:12" x14ac:dyDescent="0.25">
      <c r="A3368" s="1">
        <v>42272</v>
      </c>
      <c r="B3368" s="2">
        <f t="shared" si="160"/>
        <v>2015</v>
      </c>
      <c r="C3368" s="2">
        <f t="shared" si="158"/>
        <v>9</v>
      </c>
      <c r="D3368" t="s">
        <v>791</v>
      </c>
      <c r="E3368" t="s">
        <v>149</v>
      </c>
      <c r="F3368" t="s">
        <v>34</v>
      </c>
      <c r="G3368" t="s">
        <v>35</v>
      </c>
      <c r="H3368" t="s">
        <v>2266</v>
      </c>
      <c r="I3368">
        <v>102.58</v>
      </c>
      <c r="J3368">
        <v>1</v>
      </c>
      <c r="K3368">
        <v>6.84</v>
      </c>
      <c r="L3368" t="str">
        <f t="shared" si="159"/>
        <v>Yes</v>
      </c>
    </row>
    <row r="3369" spans="1:12" x14ac:dyDescent="0.25">
      <c r="A3369" s="1">
        <v>42272</v>
      </c>
      <c r="B3369" s="2">
        <f t="shared" si="160"/>
        <v>2015</v>
      </c>
      <c r="C3369" s="2">
        <f t="shared" si="158"/>
        <v>9</v>
      </c>
      <c r="D3369" t="s">
        <v>791</v>
      </c>
      <c r="E3369" t="s">
        <v>149</v>
      </c>
      <c r="F3369" t="s">
        <v>11</v>
      </c>
      <c r="G3369" t="s">
        <v>12</v>
      </c>
      <c r="H3369" t="s">
        <v>79</v>
      </c>
      <c r="I3369">
        <v>20.04</v>
      </c>
      <c r="J3369">
        <v>3</v>
      </c>
      <c r="K3369">
        <v>9.6199999999999992</v>
      </c>
      <c r="L3369" t="str">
        <f t="shared" si="159"/>
        <v>Yes</v>
      </c>
    </row>
    <row r="3370" spans="1:12" x14ac:dyDescent="0.25">
      <c r="A3370" s="1">
        <v>42272</v>
      </c>
      <c r="B3370" s="2">
        <f t="shared" si="160"/>
        <v>2015</v>
      </c>
      <c r="C3370" s="2">
        <f t="shared" si="158"/>
        <v>9</v>
      </c>
      <c r="D3370" t="s">
        <v>778</v>
      </c>
      <c r="E3370" t="s">
        <v>23</v>
      </c>
      <c r="F3370" t="s">
        <v>11</v>
      </c>
      <c r="G3370" t="s">
        <v>20</v>
      </c>
      <c r="H3370" t="s">
        <v>1313</v>
      </c>
      <c r="I3370">
        <v>2.95</v>
      </c>
      <c r="J3370">
        <v>2</v>
      </c>
      <c r="K3370">
        <v>-2.06</v>
      </c>
      <c r="L3370" t="str">
        <f t="shared" si="159"/>
        <v>No</v>
      </c>
    </row>
    <row r="3371" spans="1:12" x14ac:dyDescent="0.25">
      <c r="A3371" s="1">
        <v>42273</v>
      </c>
      <c r="B3371" s="2">
        <f t="shared" si="160"/>
        <v>2015</v>
      </c>
      <c r="C3371" s="2">
        <f t="shared" si="158"/>
        <v>9</v>
      </c>
      <c r="D3371" t="s">
        <v>768</v>
      </c>
      <c r="E3371" t="s">
        <v>10</v>
      </c>
      <c r="F3371" t="s">
        <v>11</v>
      </c>
      <c r="G3371" t="s">
        <v>20</v>
      </c>
      <c r="H3371" t="s">
        <v>2267</v>
      </c>
      <c r="I3371">
        <v>2.08</v>
      </c>
      <c r="J3371">
        <v>5</v>
      </c>
      <c r="K3371">
        <v>-3.43</v>
      </c>
      <c r="L3371" t="str">
        <f t="shared" si="159"/>
        <v>No</v>
      </c>
    </row>
    <row r="3372" spans="1:12" x14ac:dyDescent="0.25">
      <c r="A3372" s="1">
        <v>42273</v>
      </c>
      <c r="B3372" s="2">
        <f t="shared" si="160"/>
        <v>2015</v>
      </c>
      <c r="C3372" s="2">
        <f t="shared" si="158"/>
        <v>9</v>
      </c>
      <c r="D3372" t="s">
        <v>768</v>
      </c>
      <c r="E3372" t="s">
        <v>10</v>
      </c>
      <c r="F3372" t="s">
        <v>39</v>
      </c>
      <c r="G3372" t="s">
        <v>40</v>
      </c>
      <c r="H3372" t="s">
        <v>1419</v>
      </c>
      <c r="I3372">
        <v>1114.4000000000001</v>
      </c>
      <c r="J3372">
        <v>7</v>
      </c>
      <c r="K3372">
        <v>376.11</v>
      </c>
      <c r="L3372" t="str">
        <f t="shared" si="159"/>
        <v>Yes</v>
      </c>
    </row>
    <row r="3373" spans="1:12" x14ac:dyDescent="0.25">
      <c r="A3373" s="1">
        <v>42273</v>
      </c>
      <c r="B3373" s="2">
        <f t="shared" si="160"/>
        <v>2015</v>
      </c>
      <c r="C3373" s="2">
        <f t="shared" si="158"/>
        <v>9</v>
      </c>
      <c r="D3373" t="s">
        <v>1477</v>
      </c>
      <c r="E3373" t="s">
        <v>91</v>
      </c>
      <c r="F3373" t="s">
        <v>11</v>
      </c>
      <c r="G3373" t="s">
        <v>12</v>
      </c>
      <c r="H3373" t="s">
        <v>625</v>
      </c>
      <c r="I3373">
        <v>141.76</v>
      </c>
      <c r="J3373">
        <v>5</v>
      </c>
      <c r="K3373">
        <v>47.84</v>
      </c>
      <c r="L3373" t="str">
        <f t="shared" si="159"/>
        <v>Yes</v>
      </c>
    </row>
    <row r="3374" spans="1:12" x14ac:dyDescent="0.25">
      <c r="A3374" s="1">
        <v>42273</v>
      </c>
      <c r="B3374" s="2">
        <f t="shared" si="160"/>
        <v>2015</v>
      </c>
      <c r="C3374" s="2">
        <f t="shared" si="158"/>
        <v>9</v>
      </c>
      <c r="D3374" t="s">
        <v>1477</v>
      </c>
      <c r="E3374" t="s">
        <v>91</v>
      </c>
      <c r="F3374" t="s">
        <v>39</v>
      </c>
      <c r="G3374" t="s">
        <v>52</v>
      </c>
      <c r="H3374" t="s">
        <v>2268</v>
      </c>
      <c r="I3374">
        <v>239.8</v>
      </c>
      <c r="J3374">
        <v>5</v>
      </c>
      <c r="K3374">
        <v>47.96</v>
      </c>
      <c r="L3374" t="str">
        <f t="shared" si="159"/>
        <v>Yes</v>
      </c>
    </row>
    <row r="3375" spans="1:12" x14ac:dyDescent="0.25">
      <c r="A3375" s="1">
        <v>42273</v>
      </c>
      <c r="B3375" s="2">
        <f t="shared" si="160"/>
        <v>2015</v>
      </c>
      <c r="C3375" s="2">
        <f t="shared" si="158"/>
        <v>9</v>
      </c>
      <c r="D3375" t="s">
        <v>1477</v>
      </c>
      <c r="E3375" t="s">
        <v>91</v>
      </c>
      <c r="F3375" t="s">
        <v>11</v>
      </c>
      <c r="G3375" t="s">
        <v>12</v>
      </c>
      <c r="H3375" t="s">
        <v>1203</v>
      </c>
      <c r="I3375">
        <v>31.1</v>
      </c>
      <c r="J3375">
        <v>6</v>
      </c>
      <c r="K3375">
        <v>10.89</v>
      </c>
      <c r="L3375" t="str">
        <f t="shared" si="159"/>
        <v>Yes</v>
      </c>
    </row>
    <row r="3376" spans="1:12" x14ac:dyDescent="0.25">
      <c r="A3376" s="1">
        <v>42273</v>
      </c>
      <c r="B3376" s="2">
        <f t="shared" si="160"/>
        <v>2015</v>
      </c>
      <c r="C3376" s="2">
        <f t="shared" si="158"/>
        <v>9</v>
      </c>
      <c r="D3376" t="s">
        <v>1907</v>
      </c>
      <c r="E3376" t="s">
        <v>95</v>
      </c>
      <c r="F3376" t="s">
        <v>11</v>
      </c>
      <c r="G3376" t="s">
        <v>12</v>
      </c>
      <c r="H3376" t="s">
        <v>2157</v>
      </c>
      <c r="I3376">
        <v>86.27</v>
      </c>
      <c r="J3376">
        <v>4</v>
      </c>
      <c r="K3376">
        <v>31.27</v>
      </c>
      <c r="L3376" t="str">
        <f t="shared" si="159"/>
        <v>Yes</v>
      </c>
    </row>
    <row r="3377" spans="1:12" x14ac:dyDescent="0.25">
      <c r="A3377" s="1">
        <v>42273</v>
      </c>
      <c r="B3377" s="2">
        <f t="shared" si="160"/>
        <v>2015</v>
      </c>
      <c r="C3377" s="2">
        <f t="shared" si="158"/>
        <v>9</v>
      </c>
      <c r="D3377" t="s">
        <v>1907</v>
      </c>
      <c r="E3377" t="s">
        <v>95</v>
      </c>
      <c r="F3377" t="s">
        <v>11</v>
      </c>
      <c r="G3377" t="s">
        <v>20</v>
      </c>
      <c r="H3377" t="s">
        <v>2269</v>
      </c>
      <c r="I3377">
        <v>72.59</v>
      </c>
      <c r="J3377">
        <v>2</v>
      </c>
      <c r="K3377">
        <v>-48.39</v>
      </c>
      <c r="L3377" t="str">
        <f t="shared" si="159"/>
        <v>No</v>
      </c>
    </row>
    <row r="3378" spans="1:12" x14ac:dyDescent="0.25">
      <c r="A3378" s="1">
        <v>42273</v>
      </c>
      <c r="B3378" s="2">
        <f t="shared" si="160"/>
        <v>2015</v>
      </c>
      <c r="C3378" s="2">
        <f t="shared" si="158"/>
        <v>9</v>
      </c>
      <c r="D3378" t="s">
        <v>1907</v>
      </c>
      <c r="E3378" t="s">
        <v>95</v>
      </c>
      <c r="F3378" t="s">
        <v>11</v>
      </c>
      <c r="G3378" t="s">
        <v>92</v>
      </c>
      <c r="H3378" t="s">
        <v>2016</v>
      </c>
      <c r="I3378">
        <v>60.67</v>
      </c>
      <c r="J3378">
        <v>2</v>
      </c>
      <c r="K3378">
        <v>14.41</v>
      </c>
      <c r="L3378" t="str">
        <f t="shared" si="159"/>
        <v>Yes</v>
      </c>
    </row>
    <row r="3379" spans="1:12" x14ac:dyDescent="0.25">
      <c r="A3379" s="1">
        <v>42273</v>
      </c>
      <c r="B3379" s="2">
        <f t="shared" si="160"/>
        <v>2015</v>
      </c>
      <c r="C3379" s="2">
        <f t="shared" si="158"/>
        <v>9</v>
      </c>
      <c r="D3379" t="s">
        <v>1907</v>
      </c>
      <c r="E3379" t="s">
        <v>95</v>
      </c>
      <c r="F3379" t="s">
        <v>11</v>
      </c>
      <c r="G3379" t="s">
        <v>20</v>
      </c>
      <c r="H3379" t="s">
        <v>1827</v>
      </c>
      <c r="I3379">
        <v>77.03</v>
      </c>
      <c r="J3379">
        <v>9</v>
      </c>
      <c r="K3379">
        <v>-59.06</v>
      </c>
      <c r="L3379" t="str">
        <f t="shared" si="159"/>
        <v>No</v>
      </c>
    </row>
    <row r="3380" spans="1:12" x14ac:dyDescent="0.25">
      <c r="A3380" s="1">
        <v>42273</v>
      </c>
      <c r="B3380" s="2">
        <f t="shared" si="160"/>
        <v>2015</v>
      </c>
      <c r="C3380" s="2">
        <f t="shared" si="158"/>
        <v>9</v>
      </c>
      <c r="D3380" t="s">
        <v>1907</v>
      </c>
      <c r="E3380" t="s">
        <v>95</v>
      </c>
      <c r="F3380" t="s">
        <v>11</v>
      </c>
      <c r="G3380" t="s">
        <v>18</v>
      </c>
      <c r="H3380" t="s">
        <v>595</v>
      </c>
      <c r="I3380">
        <v>119.9</v>
      </c>
      <c r="J3380">
        <v>6</v>
      </c>
      <c r="K3380">
        <v>-1.5</v>
      </c>
      <c r="L3380" t="str">
        <f t="shared" si="159"/>
        <v>No</v>
      </c>
    </row>
    <row r="3381" spans="1:12" x14ac:dyDescent="0.25">
      <c r="A3381" s="1">
        <v>42273</v>
      </c>
      <c r="B3381" s="2">
        <f t="shared" si="160"/>
        <v>2015</v>
      </c>
      <c r="C3381" s="2">
        <f t="shared" si="158"/>
        <v>9</v>
      </c>
      <c r="D3381" t="s">
        <v>1907</v>
      </c>
      <c r="E3381" t="s">
        <v>95</v>
      </c>
      <c r="F3381" t="s">
        <v>39</v>
      </c>
      <c r="G3381" t="s">
        <v>40</v>
      </c>
      <c r="H3381" t="s">
        <v>1551</v>
      </c>
      <c r="I3381">
        <v>263.95999999999998</v>
      </c>
      <c r="J3381">
        <v>5</v>
      </c>
      <c r="K3381">
        <v>23.1</v>
      </c>
      <c r="L3381" t="str">
        <f t="shared" si="159"/>
        <v>Yes</v>
      </c>
    </row>
    <row r="3382" spans="1:12" x14ac:dyDescent="0.25">
      <c r="A3382" s="1">
        <v>42273</v>
      </c>
      <c r="B3382" s="2">
        <f t="shared" si="160"/>
        <v>2015</v>
      </c>
      <c r="C3382" s="2">
        <f t="shared" si="158"/>
        <v>9</v>
      </c>
      <c r="D3382" t="s">
        <v>1907</v>
      </c>
      <c r="E3382" t="s">
        <v>95</v>
      </c>
      <c r="F3382" t="s">
        <v>11</v>
      </c>
      <c r="G3382" t="s">
        <v>18</v>
      </c>
      <c r="H3382" t="s">
        <v>19</v>
      </c>
      <c r="I3382">
        <v>363.65</v>
      </c>
      <c r="J3382">
        <v>4</v>
      </c>
      <c r="K3382">
        <v>-86.37</v>
      </c>
      <c r="L3382" t="str">
        <f t="shared" si="159"/>
        <v>No</v>
      </c>
    </row>
    <row r="3383" spans="1:12" x14ac:dyDescent="0.25">
      <c r="A3383" s="1">
        <v>42273</v>
      </c>
      <c r="B3383" s="2">
        <f t="shared" si="160"/>
        <v>2015</v>
      </c>
      <c r="C3383" s="2">
        <f t="shared" si="158"/>
        <v>9</v>
      </c>
      <c r="D3383" t="s">
        <v>1828</v>
      </c>
      <c r="E3383" t="s">
        <v>23</v>
      </c>
      <c r="F3383" t="s">
        <v>11</v>
      </c>
      <c r="G3383" t="s">
        <v>20</v>
      </c>
      <c r="H3383" t="s">
        <v>269</v>
      </c>
      <c r="I3383">
        <v>121.1</v>
      </c>
      <c r="J3383">
        <v>6</v>
      </c>
      <c r="K3383">
        <v>-100.92</v>
      </c>
      <c r="L3383" t="str">
        <f t="shared" si="159"/>
        <v>No</v>
      </c>
    </row>
    <row r="3384" spans="1:12" x14ac:dyDescent="0.25">
      <c r="A3384" s="1">
        <v>42273</v>
      </c>
      <c r="B3384" s="2">
        <f t="shared" si="160"/>
        <v>2015</v>
      </c>
      <c r="C3384" s="2">
        <f t="shared" si="158"/>
        <v>9</v>
      </c>
      <c r="D3384" t="s">
        <v>1828</v>
      </c>
      <c r="E3384" t="s">
        <v>23</v>
      </c>
      <c r="F3384" t="s">
        <v>39</v>
      </c>
      <c r="G3384" t="s">
        <v>40</v>
      </c>
      <c r="H3384" t="s">
        <v>2035</v>
      </c>
      <c r="I3384">
        <v>45.89</v>
      </c>
      <c r="J3384">
        <v>1</v>
      </c>
      <c r="K3384">
        <v>-9.18</v>
      </c>
      <c r="L3384" t="str">
        <f t="shared" si="159"/>
        <v>No</v>
      </c>
    </row>
    <row r="3385" spans="1:12" x14ac:dyDescent="0.25">
      <c r="A3385" s="1">
        <v>42273</v>
      </c>
      <c r="B3385" s="2">
        <f t="shared" si="160"/>
        <v>2015</v>
      </c>
      <c r="C3385" s="2">
        <f t="shared" si="158"/>
        <v>9</v>
      </c>
      <c r="D3385" t="s">
        <v>2270</v>
      </c>
      <c r="E3385" t="s">
        <v>27</v>
      </c>
      <c r="F3385" t="s">
        <v>11</v>
      </c>
      <c r="G3385" t="s">
        <v>18</v>
      </c>
      <c r="H3385" t="s">
        <v>1456</v>
      </c>
      <c r="I3385">
        <v>64.17</v>
      </c>
      <c r="J3385">
        <v>3</v>
      </c>
      <c r="K3385">
        <v>18.61</v>
      </c>
      <c r="L3385" t="str">
        <f t="shared" si="159"/>
        <v>Yes</v>
      </c>
    </row>
    <row r="3386" spans="1:12" x14ac:dyDescent="0.25">
      <c r="A3386" s="1">
        <v>42273</v>
      </c>
      <c r="B3386" s="2">
        <f t="shared" si="160"/>
        <v>2015</v>
      </c>
      <c r="C3386" s="2">
        <f t="shared" si="158"/>
        <v>9</v>
      </c>
      <c r="D3386" t="s">
        <v>2270</v>
      </c>
      <c r="E3386" t="s">
        <v>27</v>
      </c>
      <c r="F3386" t="s">
        <v>11</v>
      </c>
      <c r="G3386" t="s">
        <v>63</v>
      </c>
      <c r="H3386" t="s">
        <v>543</v>
      </c>
      <c r="I3386">
        <v>124.46</v>
      </c>
      <c r="J3386">
        <v>2</v>
      </c>
      <c r="K3386">
        <v>58.5</v>
      </c>
      <c r="L3386" t="str">
        <f t="shared" si="159"/>
        <v>Yes</v>
      </c>
    </row>
    <row r="3387" spans="1:12" x14ac:dyDescent="0.25">
      <c r="A3387" s="1">
        <v>42273</v>
      </c>
      <c r="B3387" s="2">
        <f t="shared" si="160"/>
        <v>2015</v>
      </c>
      <c r="C3387" s="2">
        <f t="shared" si="158"/>
        <v>9</v>
      </c>
      <c r="D3387" t="s">
        <v>1334</v>
      </c>
      <c r="E3387" t="s">
        <v>149</v>
      </c>
      <c r="F3387" t="s">
        <v>39</v>
      </c>
      <c r="G3387" t="s">
        <v>52</v>
      </c>
      <c r="H3387" t="s">
        <v>2130</v>
      </c>
      <c r="I3387">
        <v>50</v>
      </c>
      <c r="J3387">
        <v>2</v>
      </c>
      <c r="K3387">
        <v>12</v>
      </c>
      <c r="L3387" t="str">
        <f t="shared" si="159"/>
        <v>Yes</v>
      </c>
    </row>
    <row r="3388" spans="1:12" x14ac:dyDescent="0.25">
      <c r="A3388" s="1">
        <v>42273</v>
      </c>
      <c r="B3388" s="2">
        <f t="shared" si="160"/>
        <v>2015</v>
      </c>
      <c r="C3388" s="2">
        <f t="shared" si="158"/>
        <v>9</v>
      </c>
      <c r="D3388" t="s">
        <v>1104</v>
      </c>
      <c r="E3388" t="s">
        <v>149</v>
      </c>
      <c r="F3388" t="s">
        <v>11</v>
      </c>
      <c r="G3388" t="s">
        <v>43</v>
      </c>
      <c r="H3388" t="s">
        <v>1109</v>
      </c>
      <c r="I3388">
        <v>34.44</v>
      </c>
      <c r="J3388">
        <v>3</v>
      </c>
      <c r="K3388">
        <v>16.190000000000001</v>
      </c>
      <c r="L3388" t="str">
        <f t="shared" si="159"/>
        <v>Yes</v>
      </c>
    </row>
    <row r="3389" spans="1:12" x14ac:dyDescent="0.25">
      <c r="A3389" s="1">
        <v>42273</v>
      </c>
      <c r="B3389" s="2">
        <f t="shared" si="160"/>
        <v>2015</v>
      </c>
      <c r="C3389" s="2">
        <f t="shared" si="158"/>
        <v>9</v>
      </c>
      <c r="D3389" t="s">
        <v>1104</v>
      </c>
      <c r="E3389" t="s">
        <v>149</v>
      </c>
      <c r="F3389" t="s">
        <v>39</v>
      </c>
      <c r="G3389" t="s">
        <v>302</v>
      </c>
      <c r="H3389" t="s">
        <v>538</v>
      </c>
      <c r="I3389">
        <v>629.92999999999995</v>
      </c>
      <c r="J3389">
        <v>7</v>
      </c>
      <c r="K3389">
        <v>296.07</v>
      </c>
      <c r="L3389" t="str">
        <f t="shared" si="159"/>
        <v>Yes</v>
      </c>
    </row>
    <row r="3390" spans="1:12" x14ac:dyDescent="0.25">
      <c r="A3390" s="1">
        <v>42273</v>
      </c>
      <c r="B3390" s="2">
        <f t="shared" si="160"/>
        <v>2015</v>
      </c>
      <c r="C3390" s="2">
        <f t="shared" si="158"/>
        <v>9</v>
      </c>
      <c r="D3390" t="s">
        <v>1104</v>
      </c>
      <c r="E3390" t="s">
        <v>149</v>
      </c>
      <c r="F3390" t="s">
        <v>11</v>
      </c>
      <c r="G3390" t="s">
        <v>20</v>
      </c>
      <c r="H3390" t="s">
        <v>1959</v>
      </c>
      <c r="I3390">
        <v>79.06</v>
      </c>
      <c r="J3390">
        <v>9</v>
      </c>
      <c r="K3390">
        <v>28.66</v>
      </c>
      <c r="L3390" t="str">
        <f t="shared" si="159"/>
        <v>Yes</v>
      </c>
    </row>
    <row r="3391" spans="1:12" x14ac:dyDescent="0.25">
      <c r="A3391" s="1">
        <v>42274</v>
      </c>
      <c r="B3391" s="2">
        <f t="shared" si="160"/>
        <v>2015</v>
      </c>
      <c r="C3391" s="2">
        <f t="shared" si="158"/>
        <v>9</v>
      </c>
      <c r="D3391" t="s">
        <v>2230</v>
      </c>
      <c r="E3391" t="s">
        <v>15</v>
      </c>
      <c r="F3391" t="s">
        <v>11</v>
      </c>
      <c r="G3391" t="s">
        <v>20</v>
      </c>
      <c r="H3391" t="s">
        <v>911</v>
      </c>
      <c r="I3391">
        <v>15.08</v>
      </c>
      <c r="J3391">
        <v>2</v>
      </c>
      <c r="K3391">
        <v>-22.62</v>
      </c>
      <c r="L3391" t="str">
        <f t="shared" si="159"/>
        <v>No</v>
      </c>
    </row>
    <row r="3392" spans="1:12" x14ac:dyDescent="0.25">
      <c r="A3392" s="1">
        <v>42274</v>
      </c>
      <c r="B3392" s="2">
        <f t="shared" si="160"/>
        <v>2015</v>
      </c>
      <c r="C3392" s="2">
        <f t="shared" si="158"/>
        <v>9</v>
      </c>
      <c r="D3392" t="s">
        <v>2230</v>
      </c>
      <c r="E3392" t="s">
        <v>15</v>
      </c>
      <c r="F3392" t="s">
        <v>34</v>
      </c>
      <c r="G3392" t="s">
        <v>47</v>
      </c>
      <c r="H3392" t="s">
        <v>1739</v>
      </c>
      <c r="I3392">
        <v>24.29</v>
      </c>
      <c r="J3392">
        <v>3</v>
      </c>
      <c r="K3392">
        <v>-12.75</v>
      </c>
      <c r="L3392" t="str">
        <f t="shared" si="159"/>
        <v>No</v>
      </c>
    </row>
    <row r="3393" spans="1:12" x14ac:dyDescent="0.25">
      <c r="A3393" s="1">
        <v>42274</v>
      </c>
      <c r="B3393" s="2">
        <f t="shared" si="160"/>
        <v>2015</v>
      </c>
      <c r="C3393" s="2">
        <f t="shared" si="158"/>
        <v>9</v>
      </c>
      <c r="D3393" t="s">
        <v>1629</v>
      </c>
      <c r="E3393" t="s">
        <v>27</v>
      </c>
      <c r="F3393" t="s">
        <v>11</v>
      </c>
      <c r="G3393" t="s">
        <v>18</v>
      </c>
      <c r="H3393" t="s">
        <v>1611</v>
      </c>
      <c r="I3393">
        <v>15.51</v>
      </c>
      <c r="J3393">
        <v>1</v>
      </c>
      <c r="K3393">
        <v>4.34</v>
      </c>
      <c r="L3393" t="str">
        <f t="shared" si="159"/>
        <v>Yes</v>
      </c>
    </row>
    <row r="3394" spans="1:12" x14ac:dyDescent="0.25">
      <c r="A3394" s="1">
        <v>42274</v>
      </c>
      <c r="B3394" s="2">
        <f t="shared" si="160"/>
        <v>2015</v>
      </c>
      <c r="C3394" s="2">
        <f t="shared" ref="C3394:C3457" si="161">MONTH(A3394)</f>
        <v>9</v>
      </c>
      <c r="D3394" t="s">
        <v>1629</v>
      </c>
      <c r="E3394" t="s">
        <v>27</v>
      </c>
      <c r="F3394" t="s">
        <v>11</v>
      </c>
      <c r="G3394" t="s">
        <v>12</v>
      </c>
      <c r="H3394" t="s">
        <v>1041</v>
      </c>
      <c r="I3394">
        <v>146.82</v>
      </c>
      <c r="J3394">
        <v>3</v>
      </c>
      <c r="K3394">
        <v>73.41</v>
      </c>
      <c r="L3394" t="str">
        <f t="shared" ref="L3394:L3457" si="162">IF(K3394=0,"Break-Even",IF(K3394&gt;0,"Yes","No"))</f>
        <v>Yes</v>
      </c>
    </row>
    <row r="3395" spans="1:12" x14ac:dyDescent="0.25">
      <c r="A3395" s="1">
        <v>42274</v>
      </c>
      <c r="B3395" s="2">
        <f t="shared" si="160"/>
        <v>2015</v>
      </c>
      <c r="C3395" s="2">
        <f t="shared" si="161"/>
        <v>9</v>
      </c>
      <c r="D3395" t="s">
        <v>1629</v>
      </c>
      <c r="E3395" t="s">
        <v>27</v>
      </c>
      <c r="F3395" t="s">
        <v>11</v>
      </c>
      <c r="G3395" t="s">
        <v>12</v>
      </c>
      <c r="H3395" t="s">
        <v>493</v>
      </c>
      <c r="I3395">
        <v>12.96</v>
      </c>
      <c r="J3395">
        <v>2</v>
      </c>
      <c r="K3395">
        <v>6.22</v>
      </c>
      <c r="L3395" t="str">
        <f t="shared" si="162"/>
        <v>Yes</v>
      </c>
    </row>
    <row r="3396" spans="1:12" x14ac:dyDescent="0.25">
      <c r="A3396" s="1">
        <v>42274</v>
      </c>
      <c r="B3396" s="2">
        <f t="shared" si="160"/>
        <v>2015</v>
      </c>
      <c r="C3396" s="2">
        <f t="shared" si="161"/>
        <v>9</v>
      </c>
      <c r="D3396" t="s">
        <v>2271</v>
      </c>
      <c r="E3396" t="s">
        <v>110</v>
      </c>
      <c r="F3396" t="s">
        <v>11</v>
      </c>
      <c r="G3396" t="s">
        <v>24</v>
      </c>
      <c r="H3396" t="s">
        <v>460</v>
      </c>
      <c r="I3396">
        <v>16.399999999999999</v>
      </c>
      <c r="J3396">
        <v>5</v>
      </c>
      <c r="K3396">
        <v>4.76</v>
      </c>
      <c r="L3396" t="str">
        <f t="shared" si="162"/>
        <v>Yes</v>
      </c>
    </row>
    <row r="3397" spans="1:12" x14ac:dyDescent="0.25">
      <c r="A3397" s="1">
        <v>42274</v>
      </c>
      <c r="B3397" s="2">
        <f t="shared" si="160"/>
        <v>2015</v>
      </c>
      <c r="C3397" s="2">
        <f t="shared" si="161"/>
        <v>9</v>
      </c>
      <c r="D3397" t="s">
        <v>2271</v>
      </c>
      <c r="E3397" t="s">
        <v>110</v>
      </c>
      <c r="F3397" t="s">
        <v>11</v>
      </c>
      <c r="G3397" t="s">
        <v>12</v>
      </c>
      <c r="H3397" t="s">
        <v>2272</v>
      </c>
      <c r="I3397">
        <v>25.92</v>
      </c>
      <c r="J3397">
        <v>4</v>
      </c>
      <c r="K3397">
        <v>12.44</v>
      </c>
      <c r="L3397" t="str">
        <f t="shared" si="162"/>
        <v>Yes</v>
      </c>
    </row>
    <row r="3398" spans="1:12" x14ac:dyDescent="0.25">
      <c r="A3398" s="1">
        <v>42274</v>
      </c>
      <c r="B3398" s="2">
        <f t="shared" si="160"/>
        <v>2015</v>
      </c>
      <c r="C3398" s="2">
        <f t="shared" si="161"/>
        <v>9</v>
      </c>
      <c r="D3398" t="s">
        <v>938</v>
      </c>
      <c r="E3398" t="s">
        <v>55</v>
      </c>
      <c r="F3398" t="s">
        <v>11</v>
      </c>
      <c r="G3398" t="s">
        <v>12</v>
      </c>
      <c r="H3398" t="s">
        <v>1158</v>
      </c>
      <c r="I3398">
        <v>154.9</v>
      </c>
      <c r="J3398">
        <v>5</v>
      </c>
      <c r="K3398">
        <v>69.709999999999994</v>
      </c>
      <c r="L3398" t="str">
        <f t="shared" si="162"/>
        <v>Yes</v>
      </c>
    </row>
    <row r="3399" spans="1:12" x14ac:dyDescent="0.25">
      <c r="A3399" s="1">
        <v>42274</v>
      </c>
      <c r="B3399" s="2">
        <f t="shared" si="160"/>
        <v>2015</v>
      </c>
      <c r="C3399" s="2">
        <f t="shared" si="161"/>
        <v>9</v>
      </c>
      <c r="D3399" t="s">
        <v>938</v>
      </c>
      <c r="E3399" t="s">
        <v>55</v>
      </c>
      <c r="F3399" t="s">
        <v>39</v>
      </c>
      <c r="G3399" t="s">
        <v>40</v>
      </c>
      <c r="H3399" t="s">
        <v>2109</v>
      </c>
      <c r="I3399">
        <v>1871.88</v>
      </c>
      <c r="J3399">
        <v>12</v>
      </c>
      <c r="K3399">
        <v>561.55999999999995</v>
      </c>
      <c r="L3399" t="str">
        <f t="shared" si="162"/>
        <v>Yes</v>
      </c>
    </row>
    <row r="3400" spans="1:12" x14ac:dyDescent="0.25">
      <c r="A3400" s="1">
        <v>42274</v>
      </c>
      <c r="B3400" s="2">
        <f t="shared" si="160"/>
        <v>2015</v>
      </c>
      <c r="C3400" s="2">
        <f t="shared" si="161"/>
        <v>9</v>
      </c>
      <c r="D3400" t="s">
        <v>1680</v>
      </c>
      <c r="E3400" t="s">
        <v>164</v>
      </c>
      <c r="F3400" t="s">
        <v>11</v>
      </c>
      <c r="G3400" t="s">
        <v>24</v>
      </c>
      <c r="H3400" t="s">
        <v>990</v>
      </c>
      <c r="I3400">
        <v>99.2</v>
      </c>
      <c r="J3400">
        <v>5</v>
      </c>
      <c r="K3400">
        <v>25.79</v>
      </c>
      <c r="L3400" t="str">
        <f t="shared" si="162"/>
        <v>Yes</v>
      </c>
    </row>
    <row r="3401" spans="1:12" x14ac:dyDescent="0.25">
      <c r="A3401" s="1">
        <v>42275</v>
      </c>
      <c r="B3401" s="2">
        <f t="shared" si="160"/>
        <v>2015</v>
      </c>
      <c r="C3401" s="2">
        <f t="shared" si="161"/>
        <v>9</v>
      </c>
      <c r="D3401" t="s">
        <v>1343</v>
      </c>
      <c r="E3401" t="s">
        <v>27</v>
      </c>
      <c r="F3401" t="s">
        <v>11</v>
      </c>
      <c r="G3401" t="s">
        <v>92</v>
      </c>
      <c r="H3401" t="s">
        <v>617</v>
      </c>
      <c r="I3401">
        <v>43.26</v>
      </c>
      <c r="J3401">
        <v>3</v>
      </c>
      <c r="K3401">
        <v>14.28</v>
      </c>
      <c r="L3401" t="str">
        <f t="shared" si="162"/>
        <v>Yes</v>
      </c>
    </row>
    <row r="3402" spans="1:12" x14ac:dyDescent="0.25">
      <c r="A3402" s="1">
        <v>42275</v>
      </c>
      <c r="B3402" s="2">
        <f t="shared" si="160"/>
        <v>2015</v>
      </c>
      <c r="C3402" s="2">
        <f t="shared" si="161"/>
        <v>9</v>
      </c>
      <c r="D3402" t="s">
        <v>1343</v>
      </c>
      <c r="E3402" t="s">
        <v>27</v>
      </c>
      <c r="F3402" t="s">
        <v>11</v>
      </c>
      <c r="G3402" t="s">
        <v>92</v>
      </c>
      <c r="H3402" t="s">
        <v>2273</v>
      </c>
      <c r="I3402">
        <v>43.56</v>
      </c>
      <c r="J3402">
        <v>2</v>
      </c>
      <c r="K3402">
        <v>15.25</v>
      </c>
      <c r="L3402" t="str">
        <f t="shared" si="162"/>
        <v>Yes</v>
      </c>
    </row>
    <row r="3403" spans="1:12" x14ac:dyDescent="0.25">
      <c r="A3403" s="1">
        <v>42275</v>
      </c>
      <c r="B3403" s="2">
        <f t="shared" si="160"/>
        <v>2015</v>
      </c>
      <c r="C3403" s="2">
        <f t="shared" si="161"/>
        <v>9</v>
      </c>
      <c r="D3403" t="s">
        <v>1459</v>
      </c>
      <c r="E3403" t="s">
        <v>278</v>
      </c>
      <c r="F3403" t="s">
        <v>11</v>
      </c>
      <c r="G3403" t="s">
        <v>63</v>
      </c>
      <c r="H3403" t="s">
        <v>1350</v>
      </c>
      <c r="I3403">
        <v>12.54</v>
      </c>
      <c r="J3403">
        <v>1</v>
      </c>
      <c r="K3403">
        <v>4.2300000000000004</v>
      </c>
      <c r="L3403" t="str">
        <f t="shared" si="162"/>
        <v>Yes</v>
      </c>
    </row>
    <row r="3404" spans="1:12" x14ac:dyDescent="0.25">
      <c r="A3404" s="1">
        <v>42275</v>
      </c>
      <c r="B3404" s="2">
        <f t="shared" ref="B3404:B3467" si="163">YEAR(A3404)</f>
        <v>2015</v>
      </c>
      <c r="C3404" s="2">
        <f t="shared" si="161"/>
        <v>9</v>
      </c>
      <c r="D3404" t="s">
        <v>1459</v>
      </c>
      <c r="E3404" t="s">
        <v>278</v>
      </c>
      <c r="F3404" t="s">
        <v>11</v>
      </c>
      <c r="G3404" t="s">
        <v>20</v>
      </c>
      <c r="H3404" t="s">
        <v>205</v>
      </c>
      <c r="I3404">
        <v>1.08</v>
      </c>
      <c r="J3404">
        <v>2</v>
      </c>
      <c r="K3404">
        <v>-0.79</v>
      </c>
      <c r="L3404" t="str">
        <f t="shared" si="162"/>
        <v>No</v>
      </c>
    </row>
    <row r="3405" spans="1:12" x14ac:dyDescent="0.25">
      <c r="A3405" s="1">
        <v>42275</v>
      </c>
      <c r="B3405" s="2">
        <f t="shared" si="163"/>
        <v>2015</v>
      </c>
      <c r="C3405" s="2">
        <f t="shared" si="161"/>
        <v>9</v>
      </c>
      <c r="D3405" t="s">
        <v>1459</v>
      </c>
      <c r="E3405" t="s">
        <v>278</v>
      </c>
      <c r="F3405" t="s">
        <v>11</v>
      </c>
      <c r="G3405" t="s">
        <v>43</v>
      </c>
      <c r="H3405" t="s">
        <v>160</v>
      </c>
      <c r="I3405">
        <v>4.51</v>
      </c>
      <c r="J3405">
        <v>3</v>
      </c>
      <c r="K3405">
        <v>0.85</v>
      </c>
      <c r="L3405" t="str">
        <f t="shared" si="162"/>
        <v>Yes</v>
      </c>
    </row>
    <row r="3406" spans="1:12" x14ac:dyDescent="0.25">
      <c r="A3406" s="1">
        <v>42275</v>
      </c>
      <c r="B3406" s="2">
        <f t="shared" si="163"/>
        <v>2015</v>
      </c>
      <c r="C3406" s="2">
        <f t="shared" si="161"/>
        <v>9</v>
      </c>
      <c r="D3406" t="s">
        <v>1937</v>
      </c>
      <c r="E3406" t="s">
        <v>149</v>
      </c>
      <c r="F3406" t="s">
        <v>11</v>
      </c>
      <c r="G3406" t="s">
        <v>92</v>
      </c>
      <c r="H3406" t="s">
        <v>286</v>
      </c>
      <c r="I3406">
        <v>293.52</v>
      </c>
      <c r="J3406">
        <v>6</v>
      </c>
      <c r="K3406">
        <v>76.319999999999993</v>
      </c>
      <c r="L3406" t="str">
        <f t="shared" si="162"/>
        <v>Yes</v>
      </c>
    </row>
    <row r="3407" spans="1:12" x14ac:dyDescent="0.25">
      <c r="A3407" s="1">
        <v>42275</v>
      </c>
      <c r="B3407" s="2">
        <f t="shared" si="163"/>
        <v>2015</v>
      </c>
      <c r="C3407" s="2">
        <f t="shared" si="161"/>
        <v>9</v>
      </c>
      <c r="D3407" t="s">
        <v>1937</v>
      </c>
      <c r="E3407" t="s">
        <v>149</v>
      </c>
      <c r="F3407" t="s">
        <v>39</v>
      </c>
      <c r="G3407" t="s">
        <v>40</v>
      </c>
      <c r="H3407" t="s">
        <v>1347</v>
      </c>
      <c r="I3407">
        <v>307.98</v>
      </c>
      <c r="J3407">
        <v>2</v>
      </c>
      <c r="K3407">
        <v>89.31</v>
      </c>
      <c r="L3407" t="str">
        <f t="shared" si="162"/>
        <v>Yes</v>
      </c>
    </row>
    <row r="3408" spans="1:12" x14ac:dyDescent="0.25">
      <c r="A3408" s="1">
        <v>42275</v>
      </c>
      <c r="B3408" s="2">
        <f t="shared" si="163"/>
        <v>2015</v>
      </c>
      <c r="C3408" s="2">
        <f t="shared" si="161"/>
        <v>9</v>
      </c>
      <c r="D3408" t="s">
        <v>468</v>
      </c>
      <c r="E3408" t="s">
        <v>27</v>
      </c>
      <c r="F3408" t="s">
        <v>11</v>
      </c>
      <c r="G3408" t="s">
        <v>92</v>
      </c>
      <c r="H3408" t="s">
        <v>1090</v>
      </c>
      <c r="I3408">
        <v>186.15</v>
      </c>
      <c r="J3408">
        <v>3</v>
      </c>
      <c r="K3408">
        <v>55.85</v>
      </c>
      <c r="L3408" t="str">
        <f t="shared" si="162"/>
        <v>Yes</v>
      </c>
    </row>
    <row r="3409" spans="1:12" x14ac:dyDescent="0.25">
      <c r="A3409" s="1">
        <v>42275</v>
      </c>
      <c r="B3409" s="2">
        <f t="shared" si="163"/>
        <v>2015</v>
      </c>
      <c r="C3409" s="2">
        <f t="shared" si="161"/>
        <v>9</v>
      </c>
      <c r="D3409" t="s">
        <v>468</v>
      </c>
      <c r="E3409" t="s">
        <v>27</v>
      </c>
      <c r="F3409" t="s">
        <v>11</v>
      </c>
      <c r="G3409" t="s">
        <v>20</v>
      </c>
      <c r="H3409" t="s">
        <v>1533</v>
      </c>
      <c r="I3409">
        <v>81.790000000000006</v>
      </c>
      <c r="J3409">
        <v>6</v>
      </c>
      <c r="K3409">
        <v>26.58</v>
      </c>
      <c r="L3409" t="str">
        <f t="shared" si="162"/>
        <v>Yes</v>
      </c>
    </row>
    <row r="3410" spans="1:12" x14ac:dyDescent="0.25">
      <c r="A3410" s="1">
        <v>42275</v>
      </c>
      <c r="B3410" s="2">
        <f t="shared" si="163"/>
        <v>2015</v>
      </c>
      <c r="C3410" s="2">
        <f t="shared" si="161"/>
        <v>9</v>
      </c>
      <c r="D3410" t="s">
        <v>468</v>
      </c>
      <c r="E3410" t="s">
        <v>27</v>
      </c>
      <c r="F3410" t="s">
        <v>11</v>
      </c>
      <c r="G3410" t="s">
        <v>200</v>
      </c>
      <c r="H3410" t="s">
        <v>2274</v>
      </c>
      <c r="I3410">
        <v>47.19</v>
      </c>
      <c r="J3410">
        <v>3</v>
      </c>
      <c r="K3410">
        <v>13.69</v>
      </c>
      <c r="L3410" t="str">
        <f t="shared" si="162"/>
        <v>Yes</v>
      </c>
    </row>
    <row r="3411" spans="1:12" x14ac:dyDescent="0.25">
      <c r="A3411" s="1">
        <v>42275</v>
      </c>
      <c r="B3411" s="2">
        <f t="shared" si="163"/>
        <v>2015</v>
      </c>
      <c r="C3411" s="2">
        <f t="shared" si="161"/>
        <v>9</v>
      </c>
      <c r="D3411" t="s">
        <v>468</v>
      </c>
      <c r="E3411" t="s">
        <v>27</v>
      </c>
      <c r="F3411" t="s">
        <v>39</v>
      </c>
      <c r="G3411" t="s">
        <v>40</v>
      </c>
      <c r="H3411" t="s">
        <v>2275</v>
      </c>
      <c r="I3411">
        <v>36.78</v>
      </c>
      <c r="J3411">
        <v>2</v>
      </c>
      <c r="K3411">
        <v>-8.2799999999999994</v>
      </c>
      <c r="L3411" t="str">
        <f t="shared" si="162"/>
        <v>No</v>
      </c>
    </row>
    <row r="3412" spans="1:12" x14ac:dyDescent="0.25">
      <c r="A3412" s="1">
        <v>42278</v>
      </c>
      <c r="B3412" s="2">
        <f t="shared" si="163"/>
        <v>2015</v>
      </c>
      <c r="C3412" s="2">
        <f t="shared" si="161"/>
        <v>10</v>
      </c>
      <c r="D3412" t="s">
        <v>77</v>
      </c>
      <c r="E3412" t="s">
        <v>149</v>
      </c>
      <c r="F3412" t="s">
        <v>34</v>
      </c>
      <c r="G3412" t="s">
        <v>145</v>
      </c>
      <c r="H3412" t="s">
        <v>404</v>
      </c>
      <c r="I3412">
        <v>1018.1</v>
      </c>
      <c r="J3412">
        <v>4</v>
      </c>
      <c r="K3412">
        <v>-373.3</v>
      </c>
      <c r="L3412" t="str">
        <f t="shared" si="162"/>
        <v>No</v>
      </c>
    </row>
    <row r="3413" spans="1:12" x14ac:dyDescent="0.25">
      <c r="A3413" s="1">
        <v>42279</v>
      </c>
      <c r="B3413" s="2">
        <f t="shared" si="163"/>
        <v>2015</v>
      </c>
      <c r="C3413" s="2">
        <f t="shared" si="161"/>
        <v>10</v>
      </c>
      <c r="D3413" t="s">
        <v>1748</v>
      </c>
      <c r="E3413" t="s">
        <v>23</v>
      </c>
      <c r="F3413" t="s">
        <v>11</v>
      </c>
      <c r="G3413" t="s">
        <v>18</v>
      </c>
      <c r="H3413" t="s">
        <v>1317</v>
      </c>
      <c r="I3413">
        <v>77.239999999999995</v>
      </c>
      <c r="J3413">
        <v>5</v>
      </c>
      <c r="K3413">
        <v>7.72</v>
      </c>
      <c r="L3413" t="str">
        <f t="shared" si="162"/>
        <v>Yes</v>
      </c>
    </row>
    <row r="3414" spans="1:12" x14ac:dyDescent="0.25">
      <c r="A3414" s="1">
        <v>42280</v>
      </c>
      <c r="B3414" s="2">
        <f t="shared" si="163"/>
        <v>2015</v>
      </c>
      <c r="C3414" s="2">
        <f t="shared" si="161"/>
        <v>10</v>
      </c>
      <c r="D3414" t="s">
        <v>94</v>
      </c>
      <c r="E3414" t="s">
        <v>10</v>
      </c>
      <c r="F3414" t="s">
        <v>11</v>
      </c>
      <c r="G3414" t="s">
        <v>20</v>
      </c>
      <c r="H3414" t="s">
        <v>1291</v>
      </c>
      <c r="I3414">
        <v>1.1100000000000001</v>
      </c>
      <c r="J3414">
        <v>2</v>
      </c>
      <c r="K3414">
        <v>-1.89</v>
      </c>
      <c r="L3414" t="str">
        <f t="shared" si="162"/>
        <v>No</v>
      </c>
    </row>
    <row r="3415" spans="1:12" x14ac:dyDescent="0.25">
      <c r="A3415" s="1">
        <v>42280</v>
      </c>
      <c r="B3415" s="2">
        <f t="shared" si="163"/>
        <v>2015</v>
      </c>
      <c r="C3415" s="2">
        <f t="shared" si="161"/>
        <v>10</v>
      </c>
      <c r="D3415" t="s">
        <v>452</v>
      </c>
      <c r="E3415" t="s">
        <v>531</v>
      </c>
      <c r="F3415" t="s">
        <v>11</v>
      </c>
      <c r="G3415" t="s">
        <v>18</v>
      </c>
      <c r="H3415" t="s">
        <v>1245</v>
      </c>
      <c r="I3415">
        <v>89.82</v>
      </c>
      <c r="J3415">
        <v>6</v>
      </c>
      <c r="K3415">
        <v>25.15</v>
      </c>
      <c r="L3415" t="str">
        <f t="shared" si="162"/>
        <v>Yes</v>
      </c>
    </row>
    <row r="3416" spans="1:12" x14ac:dyDescent="0.25">
      <c r="A3416" s="1">
        <v>42281</v>
      </c>
      <c r="B3416" s="2">
        <f t="shared" si="163"/>
        <v>2015</v>
      </c>
      <c r="C3416" s="2">
        <f t="shared" si="161"/>
        <v>10</v>
      </c>
      <c r="D3416" t="s">
        <v>1414</v>
      </c>
      <c r="E3416" t="s">
        <v>27</v>
      </c>
      <c r="F3416" t="s">
        <v>11</v>
      </c>
      <c r="G3416" t="s">
        <v>20</v>
      </c>
      <c r="H3416" t="s">
        <v>310</v>
      </c>
      <c r="I3416">
        <v>12.83</v>
      </c>
      <c r="J3416">
        <v>2</v>
      </c>
      <c r="K3416">
        <v>4.33</v>
      </c>
      <c r="L3416" t="str">
        <f t="shared" si="162"/>
        <v>Yes</v>
      </c>
    </row>
    <row r="3417" spans="1:12" x14ac:dyDescent="0.25">
      <c r="A3417" s="1">
        <v>42281</v>
      </c>
      <c r="B3417" s="2">
        <f t="shared" si="163"/>
        <v>2015</v>
      </c>
      <c r="C3417" s="2">
        <f t="shared" si="161"/>
        <v>10</v>
      </c>
      <c r="D3417" t="s">
        <v>1494</v>
      </c>
      <c r="E3417" t="s">
        <v>149</v>
      </c>
      <c r="F3417" t="s">
        <v>11</v>
      </c>
      <c r="G3417" t="s">
        <v>18</v>
      </c>
      <c r="H3417" t="s">
        <v>2005</v>
      </c>
      <c r="I3417">
        <v>142.04</v>
      </c>
      <c r="J3417">
        <v>4</v>
      </c>
      <c r="K3417">
        <v>38.35</v>
      </c>
      <c r="L3417" t="str">
        <f t="shared" si="162"/>
        <v>Yes</v>
      </c>
    </row>
    <row r="3418" spans="1:12" x14ac:dyDescent="0.25">
      <c r="A3418" s="1">
        <v>42281</v>
      </c>
      <c r="B3418" s="2">
        <f t="shared" si="163"/>
        <v>2015</v>
      </c>
      <c r="C3418" s="2">
        <f t="shared" si="161"/>
        <v>10</v>
      </c>
      <c r="D3418" t="s">
        <v>1494</v>
      </c>
      <c r="E3418" t="s">
        <v>149</v>
      </c>
      <c r="F3418" t="s">
        <v>11</v>
      </c>
      <c r="G3418" t="s">
        <v>24</v>
      </c>
      <c r="H3418" t="s">
        <v>1144</v>
      </c>
      <c r="I3418">
        <v>14.67</v>
      </c>
      <c r="J3418">
        <v>3</v>
      </c>
      <c r="K3418">
        <v>6.01</v>
      </c>
      <c r="L3418" t="str">
        <f t="shared" si="162"/>
        <v>Yes</v>
      </c>
    </row>
    <row r="3419" spans="1:12" x14ac:dyDescent="0.25">
      <c r="A3419" s="1">
        <v>42282</v>
      </c>
      <c r="B3419" s="2">
        <f t="shared" si="163"/>
        <v>2015</v>
      </c>
      <c r="C3419" s="2">
        <f t="shared" si="161"/>
        <v>10</v>
      </c>
      <c r="D3419" t="s">
        <v>910</v>
      </c>
      <c r="E3419" t="s">
        <v>15</v>
      </c>
      <c r="F3419" t="s">
        <v>11</v>
      </c>
      <c r="G3419" t="s">
        <v>92</v>
      </c>
      <c r="H3419" t="s">
        <v>2067</v>
      </c>
      <c r="I3419">
        <v>70.97</v>
      </c>
      <c r="J3419">
        <v>5</v>
      </c>
      <c r="K3419">
        <v>-191.62</v>
      </c>
      <c r="L3419" t="str">
        <f t="shared" si="162"/>
        <v>No</v>
      </c>
    </row>
    <row r="3420" spans="1:12" x14ac:dyDescent="0.25">
      <c r="A3420" s="1">
        <v>42282</v>
      </c>
      <c r="B3420" s="2">
        <f t="shared" si="163"/>
        <v>2015</v>
      </c>
      <c r="C3420" s="2">
        <f t="shared" si="161"/>
        <v>10</v>
      </c>
      <c r="D3420" t="s">
        <v>910</v>
      </c>
      <c r="E3420" t="s">
        <v>15</v>
      </c>
      <c r="F3420" t="s">
        <v>11</v>
      </c>
      <c r="G3420" t="s">
        <v>24</v>
      </c>
      <c r="H3420" t="s">
        <v>1069</v>
      </c>
      <c r="I3420">
        <v>36.78</v>
      </c>
      <c r="J3420">
        <v>2</v>
      </c>
      <c r="K3420">
        <v>3.68</v>
      </c>
      <c r="L3420" t="str">
        <f t="shared" si="162"/>
        <v>Yes</v>
      </c>
    </row>
    <row r="3421" spans="1:12" x14ac:dyDescent="0.25">
      <c r="A3421" s="1">
        <v>42282</v>
      </c>
      <c r="B3421" s="2">
        <f t="shared" si="163"/>
        <v>2015</v>
      </c>
      <c r="C3421" s="2">
        <f t="shared" si="161"/>
        <v>10</v>
      </c>
      <c r="D3421" t="s">
        <v>1633</v>
      </c>
      <c r="E3421" t="s">
        <v>278</v>
      </c>
      <c r="F3421" t="s">
        <v>39</v>
      </c>
      <c r="G3421" t="s">
        <v>52</v>
      </c>
      <c r="H3421" t="s">
        <v>1227</v>
      </c>
      <c r="I3421">
        <v>46.69</v>
      </c>
      <c r="J3421">
        <v>4</v>
      </c>
      <c r="K3421">
        <v>-2.92</v>
      </c>
      <c r="L3421" t="str">
        <f t="shared" si="162"/>
        <v>No</v>
      </c>
    </row>
    <row r="3422" spans="1:12" x14ac:dyDescent="0.25">
      <c r="A3422" s="1">
        <v>42284</v>
      </c>
      <c r="B3422" s="2">
        <f t="shared" si="163"/>
        <v>2015</v>
      </c>
      <c r="C3422" s="2">
        <f t="shared" si="161"/>
        <v>10</v>
      </c>
      <c r="D3422" t="s">
        <v>900</v>
      </c>
      <c r="E3422" t="s">
        <v>95</v>
      </c>
      <c r="F3422" t="s">
        <v>11</v>
      </c>
      <c r="G3422" t="s">
        <v>20</v>
      </c>
      <c r="H3422" t="s">
        <v>1490</v>
      </c>
      <c r="I3422">
        <v>3.37</v>
      </c>
      <c r="J3422">
        <v>3</v>
      </c>
      <c r="K3422">
        <v>-2.2400000000000002</v>
      </c>
      <c r="L3422" t="str">
        <f t="shared" si="162"/>
        <v>No</v>
      </c>
    </row>
    <row r="3423" spans="1:12" x14ac:dyDescent="0.25">
      <c r="A3423" s="1">
        <v>42284</v>
      </c>
      <c r="B3423" s="2">
        <f t="shared" si="163"/>
        <v>2015</v>
      </c>
      <c r="C3423" s="2">
        <f t="shared" si="161"/>
        <v>10</v>
      </c>
      <c r="D3423" t="s">
        <v>151</v>
      </c>
      <c r="E3423" t="s">
        <v>27</v>
      </c>
      <c r="F3423" t="s">
        <v>11</v>
      </c>
      <c r="G3423" t="s">
        <v>20</v>
      </c>
      <c r="H3423" t="s">
        <v>471</v>
      </c>
      <c r="I3423">
        <v>39.92</v>
      </c>
      <c r="J3423">
        <v>2</v>
      </c>
      <c r="K3423">
        <v>12.97</v>
      </c>
      <c r="L3423" t="str">
        <f t="shared" si="162"/>
        <v>Yes</v>
      </c>
    </row>
    <row r="3424" spans="1:12" x14ac:dyDescent="0.25">
      <c r="A3424" s="1">
        <v>42285</v>
      </c>
      <c r="B3424" s="2">
        <f t="shared" si="163"/>
        <v>2015</v>
      </c>
      <c r="C3424" s="2">
        <f t="shared" si="161"/>
        <v>10</v>
      </c>
      <c r="D3424" t="s">
        <v>1547</v>
      </c>
      <c r="E3424" t="s">
        <v>315</v>
      </c>
      <c r="F3424" t="s">
        <v>11</v>
      </c>
      <c r="G3424" t="s">
        <v>16</v>
      </c>
      <c r="H3424" t="s">
        <v>172</v>
      </c>
      <c r="I3424">
        <v>3.75</v>
      </c>
      <c r="J3424">
        <v>1</v>
      </c>
      <c r="K3424">
        <v>1.8</v>
      </c>
      <c r="L3424" t="str">
        <f t="shared" si="162"/>
        <v>Yes</v>
      </c>
    </row>
    <row r="3425" spans="1:12" x14ac:dyDescent="0.25">
      <c r="A3425" s="1">
        <v>42285</v>
      </c>
      <c r="B3425" s="2">
        <f t="shared" si="163"/>
        <v>2015</v>
      </c>
      <c r="C3425" s="2">
        <f t="shared" si="161"/>
        <v>10</v>
      </c>
      <c r="D3425" t="s">
        <v>1547</v>
      </c>
      <c r="E3425" t="s">
        <v>315</v>
      </c>
      <c r="F3425" t="s">
        <v>11</v>
      </c>
      <c r="G3425" t="s">
        <v>16</v>
      </c>
      <c r="H3425" t="s">
        <v>1716</v>
      </c>
      <c r="I3425">
        <v>41.4</v>
      </c>
      <c r="J3425">
        <v>4</v>
      </c>
      <c r="K3425">
        <v>19.87</v>
      </c>
      <c r="L3425" t="str">
        <f t="shared" si="162"/>
        <v>Yes</v>
      </c>
    </row>
    <row r="3426" spans="1:12" x14ac:dyDescent="0.25">
      <c r="A3426" s="1">
        <v>42285</v>
      </c>
      <c r="B3426" s="2">
        <f t="shared" si="163"/>
        <v>2015</v>
      </c>
      <c r="C3426" s="2">
        <f t="shared" si="161"/>
        <v>10</v>
      </c>
      <c r="D3426" t="s">
        <v>1547</v>
      </c>
      <c r="E3426" t="s">
        <v>315</v>
      </c>
      <c r="F3426" t="s">
        <v>11</v>
      </c>
      <c r="G3426" t="s">
        <v>24</v>
      </c>
      <c r="H3426" t="s">
        <v>406</v>
      </c>
      <c r="I3426">
        <v>29.79</v>
      </c>
      <c r="J3426">
        <v>3</v>
      </c>
      <c r="K3426">
        <v>12.51</v>
      </c>
      <c r="L3426" t="str">
        <f t="shared" si="162"/>
        <v>Yes</v>
      </c>
    </row>
    <row r="3427" spans="1:12" x14ac:dyDescent="0.25">
      <c r="A3427" s="1">
        <v>42285</v>
      </c>
      <c r="B3427" s="2">
        <f t="shared" si="163"/>
        <v>2015</v>
      </c>
      <c r="C3427" s="2">
        <f t="shared" si="161"/>
        <v>10</v>
      </c>
      <c r="D3427" t="s">
        <v>1563</v>
      </c>
      <c r="E3427" t="s">
        <v>91</v>
      </c>
      <c r="F3427" t="s">
        <v>39</v>
      </c>
      <c r="G3427" t="s">
        <v>40</v>
      </c>
      <c r="H3427" t="s">
        <v>521</v>
      </c>
      <c r="I3427">
        <v>438.37</v>
      </c>
      <c r="J3427">
        <v>4</v>
      </c>
      <c r="K3427">
        <v>38.36</v>
      </c>
      <c r="L3427" t="str">
        <f t="shared" si="162"/>
        <v>Yes</v>
      </c>
    </row>
    <row r="3428" spans="1:12" x14ac:dyDescent="0.25">
      <c r="A3428" s="1">
        <v>42285</v>
      </c>
      <c r="B3428" s="2">
        <f t="shared" si="163"/>
        <v>2015</v>
      </c>
      <c r="C3428" s="2">
        <f t="shared" si="161"/>
        <v>10</v>
      </c>
      <c r="D3428" t="s">
        <v>1563</v>
      </c>
      <c r="E3428" t="s">
        <v>91</v>
      </c>
      <c r="F3428" t="s">
        <v>39</v>
      </c>
      <c r="G3428" t="s">
        <v>40</v>
      </c>
      <c r="H3428" t="s">
        <v>1636</v>
      </c>
      <c r="I3428">
        <v>139.94</v>
      </c>
      <c r="J3428">
        <v>7</v>
      </c>
      <c r="K3428">
        <v>-31.49</v>
      </c>
      <c r="L3428" t="str">
        <f t="shared" si="162"/>
        <v>No</v>
      </c>
    </row>
    <row r="3429" spans="1:12" x14ac:dyDescent="0.25">
      <c r="A3429" s="1">
        <v>42285</v>
      </c>
      <c r="B3429" s="2">
        <f t="shared" si="163"/>
        <v>2015</v>
      </c>
      <c r="C3429" s="2">
        <f t="shared" si="161"/>
        <v>10</v>
      </c>
      <c r="D3429" t="s">
        <v>1563</v>
      </c>
      <c r="E3429" t="s">
        <v>91</v>
      </c>
      <c r="F3429" t="s">
        <v>11</v>
      </c>
      <c r="G3429" t="s">
        <v>92</v>
      </c>
      <c r="H3429" t="s">
        <v>1278</v>
      </c>
      <c r="I3429">
        <v>133.47</v>
      </c>
      <c r="J3429">
        <v>4</v>
      </c>
      <c r="K3429">
        <v>15.02</v>
      </c>
      <c r="L3429" t="str">
        <f t="shared" si="162"/>
        <v>Yes</v>
      </c>
    </row>
    <row r="3430" spans="1:12" x14ac:dyDescent="0.25">
      <c r="A3430" s="1">
        <v>42285</v>
      </c>
      <c r="B3430" s="2">
        <f t="shared" si="163"/>
        <v>2015</v>
      </c>
      <c r="C3430" s="2">
        <f t="shared" si="161"/>
        <v>10</v>
      </c>
      <c r="D3430" t="s">
        <v>2094</v>
      </c>
      <c r="E3430" t="s">
        <v>110</v>
      </c>
      <c r="F3430" t="s">
        <v>11</v>
      </c>
      <c r="G3430" t="s">
        <v>20</v>
      </c>
      <c r="H3430" t="s">
        <v>2187</v>
      </c>
      <c r="I3430">
        <v>64.75</v>
      </c>
      <c r="J3430">
        <v>5</v>
      </c>
      <c r="K3430">
        <v>29.14</v>
      </c>
      <c r="L3430" t="str">
        <f t="shared" si="162"/>
        <v>Yes</v>
      </c>
    </row>
    <row r="3431" spans="1:12" x14ac:dyDescent="0.25">
      <c r="A3431" s="1">
        <v>42286</v>
      </c>
      <c r="B3431" s="2">
        <f t="shared" si="163"/>
        <v>2015</v>
      </c>
      <c r="C3431" s="2">
        <f t="shared" si="161"/>
        <v>10</v>
      </c>
      <c r="D3431" t="s">
        <v>978</v>
      </c>
      <c r="E3431" t="s">
        <v>27</v>
      </c>
      <c r="F3431" t="s">
        <v>11</v>
      </c>
      <c r="G3431" t="s">
        <v>200</v>
      </c>
      <c r="H3431" t="s">
        <v>472</v>
      </c>
      <c r="I3431">
        <v>51.52</v>
      </c>
      <c r="J3431">
        <v>4</v>
      </c>
      <c r="K3431">
        <v>1.55</v>
      </c>
      <c r="L3431" t="str">
        <f t="shared" si="162"/>
        <v>Yes</v>
      </c>
    </row>
    <row r="3432" spans="1:12" x14ac:dyDescent="0.25">
      <c r="A3432" s="1">
        <v>42286</v>
      </c>
      <c r="B3432" s="2">
        <f t="shared" si="163"/>
        <v>2015</v>
      </c>
      <c r="C3432" s="2">
        <f t="shared" si="161"/>
        <v>10</v>
      </c>
      <c r="D3432" t="s">
        <v>259</v>
      </c>
      <c r="E3432" t="s">
        <v>840</v>
      </c>
      <c r="F3432" t="s">
        <v>11</v>
      </c>
      <c r="G3432" t="s">
        <v>12</v>
      </c>
      <c r="H3432" t="s">
        <v>1524</v>
      </c>
      <c r="I3432">
        <v>14.94</v>
      </c>
      <c r="J3432">
        <v>3</v>
      </c>
      <c r="K3432">
        <v>7.02</v>
      </c>
      <c r="L3432" t="str">
        <f t="shared" si="162"/>
        <v>Yes</v>
      </c>
    </row>
    <row r="3433" spans="1:12" x14ac:dyDescent="0.25">
      <c r="A3433" s="1">
        <v>42286</v>
      </c>
      <c r="B3433" s="2">
        <f t="shared" si="163"/>
        <v>2015</v>
      </c>
      <c r="C3433" s="2">
        <f t="shared" si="161"/>
        <v>10</v>
      </c>
      <c r="D3433" t="s">
        <v>525</v>
      </c>
      <c r="E3433" t="s">
        <v>434</v>
      </c>
      <c r="F3433" t="s">
        <v>11</v>
      </c>
      <c r="G3433" t="s">
        <v>92</v>
      </c>
      <c r="H3433" t="s">
        <v>440</v>
      </c>
      <c r="I3433">
        <v>61.96</v>
      </c>
      <c r="J3433">
        <v>2</v>
      </c>
      <c r="K3433">
        <v>16.11</v>
      </c>
      <c r="L3433" t="str">
        <f t="shared" si="162"/>
        <v>Yes</v>
      </c>
    </row>
    <row r="3434" spans="1:12" x14ac:dyDescent="0.25">
      <c r="A3434" s="1">
        <v>42286</v>
      </c>
      <c r="B3434" s="2">
        <f t="shared" si="163"/>
        <v>2015</v>
      </c>
      <c r="C3434" s="2">
        <f t="shared" si="161"/>
        <v>10</v>
      </c>
      <c r="D3434" t="s">
        <v>525</v>
      </c>
      <c r="E3434" t="s">
        <v>434</v>
      </c>
      <c r="F3434" t="s">
        <v>34</v>
      </c>
      <c r="G3434" t="s">
        <v>74</v>
      </c>
      <c r="H3434" t="s">
        <v>1880</v>
      </c>
      <c r="I3434">
        <v>361.96</v>
      </c>
      <c r="J3434">
        <v>2</v>
      </c>
      <c r="K3434">
        <v>83.25</v>
      </c>
      <c r="L3434" t="str">
        <f t="shared" si="162"/>
        <v>Yes</v>
      </c>
    </row>
    <row r="3435" spans="1:12" x14ac:dyDescent="0.25">
      <c r="A3435" s="1">
        <v>42286</v>
      </c>
      <c r="B3435" s="2">
        <f t="shared" si="163"/>
        <v>2015</v>
      </c>
      <c r="C3435" s="2">
        <f t="shared" si="161"/>
        <v>10</v>
      </c>
      <c r="D3435" t="s">
        <v>525</v>
      </c>
      <c r="E3435" t="s">
        <v>434</v>
      </c>
      <c r="F3435" t="s">
        <v>11</v>
      </c>
      <c r="G3435" t="s">
        <v>12</v>
      </c>
      <c r="H3435" t="s">
        <v>1324</v>
      </c>
      <c r="I3435">
        <v>278.82</v>
      </c>
      <c r="J3435">
        <v>9</v>
      </c>
      <c r="K3435">
        <v>125.47</v>
      </c>
      <c r="L3435" t="str">
        <f t="shared" si="162"/>
        <v>Yes</v>
      </c>
    </row>
    <row r="3436" spans="1:12" x14ac:dyDescent="0.25">
      <c r="A3436" s="1">
        <v>42286</v>
      </c>
      <c r="B3436" s="2">
        <f t="shared" si="163"/>
        <v>2015</v>
      </c>
      <c r="C3436" s="2">
        <f t="shared" si="161"/>
        <v>10</v>
      </c>
      <c r="D3436" t="s">
        <v>1738</v>
      </c>
      <c r="E3436" t="s">
        <v>164</v>
      </c>
      <c r="F3436" t="s">
        <v>11</v>
      </c>
      <c r="G3436" t="s">
        <v>18</v>
      </c>
      <c r="H3436" t="s">
        <v>2231</v>
      </c>
      <c r="I3436">
        <v>353.88</v>
      </c>
      <c r="J3436">
        <v>6</v>
      </c>
      <c r="K3436">
        <v>17.690000000000001</v>
      </c>
      <c r="L3436" t="str">
        <f t="shared" si="162"/>
        <v>Yes</v>
      </c>
    </row>
    <row r="3437" spans="1:12" x14ac:dyDescent="0.25">
      <c r="A3437" s="1">
        <v>42286</v>
      </c>
      <c r="B3437" s="2">
        <f t="shared" si="163"/>
        <v>2015</v>
      </c>
      <c r="C3437" s="2">
        <f t="shared" si="161"/>
        <v>10</v>
      </c>
      <c r="D3437" t="s">
        <v>2232</v>
      </c>
      <c r="E3437" t="s">
        <v>149</v>
      </c>
      <c r="F3437" t="s">
        <v>11</v>
      </c>
      <c r="G3437" t="s">
        <v>24</v>
      </c>
      <c r="H3437" t="s">
        <v>2233</v>
      </c>
      <c r="I3437">
        <v>6.08</v>
      </c>
      <c r="J3437">
        <v>2</v>
      </c>
      <c r="K3437">
        <v>2.0699999999999998</v>
      </c>
      <c r="L3437" t="str">
        <f t="shared" si="162"/>
        <v>Yes</v>
      </c>
    </row>
    <row r="3438" spans="1:12" x14ac:dyDescent="0.25">
      <c r="A3438" s="1">
        <v>42286</v>
      </c>
      <c r="B3438" s="2">
        <f t="shared" si="163"/>
        <v>2015</v>
      </c>
      <c r="C3438" s="2">
        <f t="shared" si="161"/>
        <v>10</v>
      </c>
      <c r="D3438" t="s">
        <v>1327</v>
      </c>
      <c r="E3438" t="s">
        <v>27</v>
      </c>
      <c r="F3438" t="s">
        <v>34</v>
      </c>
      <c r="G3438" t="s">
        <v>47</v>
      </c>
      <c r="H3438" t="s">
        <v>1905</v>
      </c>
      <c r="I3438">
        <v>106.68</v>
      </c>
      <c r="J3438">
        <v>6</v>
      </c>
      <c r="K3438">
        <v>33.07</v>
      </c>
      <c r="L3438" t="str">
        <f t="shared" si="162"/>
        <v>Yes</v>
      </c>
    </row>
    <row r="3439" spans="1:12" x14ac:dyDescent="0.25">
      <c r="A3439" s="1">
        <v>42286</v>
      </c>
      <c r="B3439" s="2">
        <f t="shared" si="163"/>
        <v>2015</v>
      </c>
      <c r="C3439" s="2">
        <f t="shared" si="161"/>
        <v>10</v>
      </c>
      <c r="D3439" t="s">
        <v>1868</v>
      </c>
      <c r="E3439" t="s">
        <v>10</v>
      </c>
      <c r="F3439" t="s">
        <v>34</v>
      </c>
      <c r="G3439" t="s">
        <v>35</v>
      </c>
      <c r="H3439" t="s">
        <v>726</v>
      </c>
      <c r="I3439">
        <v>179.89</v>
      </c>
      <c r="J3439">
        <v>1</v>
      </c>
      <c r="K3439">
        <v>-2.57</v>
      </c>
      <c r="L3439" t="str">
        <f t="shared" si="162"/>
        <v>No</v>
      </c>
    </row>
    <row r="3440" spans="1:12" x14ac:dyDescent="0.25">
      <c r="A3440" s="1">
        <v>42287</v>
      </c>
      <c r="B3440" s="2">
        <f t="shared" si="163"/>
        <v>2015</v>
      </c>
      <c r="C3440" s="2">
        <f t="shared" si="161"/>
        <v>10</v>
      </c>
      <c r="D3440" t="s">
        <v>1766</v>
      </c>
      <c r="E3440" t="s">
        <v>27</v>
      </c>
      <c r="F3440" t="s">
        <v>11</v>
      </c>
      <c r="G3440" t="s">
        <v>12</v>
      </c>
      <c r="H3440" t="s">
        <v>2086</v>
      </c>
      <c r="I3440">
        <v>45.36</v>
      </c>
      <c r="J3440">
        <v>7</v>
      </c>
      <c r="K3440">
        <v>21.77</v>
      </c>
      <c r="L3440" t="str">
        <f t="shared" si="162"/>
        <v>Yes</v>
      </c>
    </row>
    <row r="3441" spans="1:12" x14ac:dyDescent="0.25">
      <c r="A3441" s="1">
        <v>42287</v>
      </c>
      <c r="B3441" s="2">
        <f t="shared" si="163"/>
        <v>2015</v>
      </c>
      <c r="C3441" s="2">
        <f t="shared" si="161"/>
        <v>10</v>
      </c>
      <c r="D3441" t="s">
        <v>1994</v>
      </c>
      <c r="E3441" t="s">
        <v>123</v>
      </c>
      <c r="F3441" t="s">
        <v>11</v>
      </c>
      <c r="G3441" t="s">
        <v>18</v>
      </c>
      <c r="H3441" t="s">
        <v>1110</v>
      </c>
      <c r="I3441">
        <v>1801.63</v>
      </c>
      <c r="J3441">
        <v>6</v>
      </c>
      <c r="K3441">
        <v>-337.81</v>
      </c>
      <c r="L3441" t="str">
        <f t="shared" si="162"/>
        <v>No</v>
      </c>
    </row>
    <row r="3442" spans="1:12" x14ac:dyDescent="0.25">
      <c r="A3442" s="1">
        <v>42287</v>
      </c>
      <c r="B3442" s="2">
        <f t="shared" si="163"/>
        <v>2015</v>
      </c>
      <c r="C3442" s="2">
        <f t="shared" si="161"/>
        <v>10</v>
      </c>
      <c r="D3442" t="s">
        <v>1733</v>
      </c>
      <c r="E3442" t="s">
        <v>15</v>
      </c>
      <c r="F3442" t="s">
        <v>11</v>
      </c>
      <c r="G3442" t="s">
        <v>24</v>
      </c>
      <c r="H3442" t="s">
        <v>338</v>
      </c>
      <c r="I3442">
        <v>8.02</v>
      </c>
      <c r="J3442">
        <v>3</v>
      </c>
      <c r="K3442">
        <v>1</v>
      </c>
      <c r="L3442" t="str">
        <f t="shared" si="162"/>
        <v>Yes</v>
      </c>
    </row>
    <row r="3443" spans="1:12" x14ac:dyDescent="0.25">
      <c r="A3443" s="1">
        <v>42287</v>
      </c>
      <c r="B3443" s="2">
        <f t="shared" si="163"/>
        <v>2015</v>
      </c>
      <c r="C3443" s="2">
        <f t="shared" si="161"/>
        <v>10</v>
      </c>
      <c r="D3443" t="s">
        <v>1736</v>
      </c>
      <c r="E3443" t="s">
        <v>27</v>
      </c>
      <c r="F3443" t="s">
        <v>34</v>
      </c>
      <c r="G3443" t="s">
        <v>35</v>
      </c>
      <c r="H3443" t="s">
        <v>1691</v>
      </c>
      <c r="I3443">
        <v>362.14</v>
      </c>
      <c r="J3443">
        <v>3</v>
      </c>
      <c r="K3443">
        <v>-54.32</v>
      </c>
      <c r="L3443" t="str">
        <f t="shared" si="162"/>
        <v>No</v>
      </c>
    </row>
    <row r="3444" spans="1:12" x14ac:dyDescent="0.25">
      <c r="A3444" s="1">
        <v>42287</v>
      </c>
      <c r="B3444" s="2">
        <f t="shared" si="163"/>
        <v>2015</v>
      </c>
      <c r="C3444" s="2">
        <f t="shared" si="161"/>
        <v>10</v>
      </c>
      <c r="D3444" t="s">
        <v>1736</v>
      </c>
      <c r="E3444" t="s">
        <v>27</v>
      </c>
      <c r="F3444" t="s">
        <v>11</v>
      </c>
      <c r="G3444" t="s">
        <v>16</v>
      </c>
      <c r="H3444" t="s">
        <v>2237</v>
      </c>
      <c r="I3444">
        <v>31.05</v>
      </c>
      <c r="J3444">
        <v>3</v>
      </c>
      <c r="K3444">
        <v>14.9</v>
      </c>
      <c r="L3444" t="str">
        <f t="shared" si="162"/>
        <v>Yes</v>
      </c>
    </row>
    <row r="3445" spans="1:12" x14ac:dyDescent="0.25">
      <c r="A3445" s="1">
        <v>42288</v>
      </c>
      <c r="B3445" s="2">
        <f t="shared" si="163"/>
        <v>2015</v>
      </c>
      <c r="C3445" s="2">
        <f t="shared" si="161"/>
        <v>10</v>
      </c>
      <c r="D3445" t="s">
        <v>1723</v>
      </c>
      <c r="E3445" t="s">
        <v>27</v>
      </c>
      <c r="F3445" t="s">
        <v>39</v>
      </c>
      <c r="G3445" t="s">
        <v>52</v>
      </c>
      <c r="H3445" t="s">
        <v>1939</v>
      </c>
      <c r="I3445">
        <v>79.900000000000006</v>
      </c>
      <c r="J3445">
        <v>2</v>
      </c>
      <c r="K3445">
        <v>35.159999999999997</v>
      </c>
      <c r="L3445" t="str">
        <f t="shared" si="162"/>
        <v>Yes</v>
      </c>
    </row>
    <row r="3446" spans="1:12" x14ac:dyDescent="0.25">
      <c r="A3446" s="1">
        <v>42288</v>
      </c>
      <c r="B3446" s="2">
        <f t="shared" si="163"/>
        <v>2015</v>
      </c>
      <c r="C3446" s="2">
        <f t="shared" si="161"/>
        <v>10</v>
      </c>
      <c r="D3446" t="s">
        <v>1797</v>
      </c>
      <c r="E3446" t="s">
        <v>129</v>
      </c>
      <c r="F3446" t="s">
        <v>11</v>
      </c>
      <c r="G3446" t="s">
        <v>18</v>
      </c>
      <c r="H3446" t="s">
        <v>974</v>
      </c>
      <c r="I3446">
        <v>714.3</v>
      </c>
      <c r="J3446">
        <v>5</v>
      </c>
      <c r="K3446">
        <v>207.15</v>
      </c>
      <c r="L3446" t="str">
        <f t="shared" si="162"/>
        <v>Yes</v>
      </c>
    </row>
    <row r="3447" spans="1:12" x14ac:dyDescent="0.25">
      <c r="A3447" s="1">
        <v>42288</v>
      </c>
      <c r="B3447" s="2">
        <f t="shared" si="163"/>
        <v>2015</v>
      </c>
      <c r="C3447" s="2">
        <f t="shared" si="161"/>
        <v>10</v>
      </c>
      <c r="D3447" t="s">
        <v>2188</v>
      </c>
      <c r="E3447" t="s">
        <v>315</v>
      </c>
      <c r="F3447" t="s">
        <v>11</v>
      </c>
      <c r="G3447" t="s">
        <v>92</v>
      </c>
      <c r="H3447" t="s">
        <v>1997</v>
      </c>
      <c r="I3447">
        <v>715.64</v>
      </c>
      <c r="J3447">
        <v>2</v>
      </c>
      <c r="K3447">
        <v>178.91</v>
      </c>
      <c r="L3447" t="str">
        <f t="shared" si="162"/>
        <v>Yes</v>
      </c>
    </row>
    <row r="3448" spans="1:12" x14ac:dyDescent="0.25">
      <c r="A3448" s="1">
        <v>42288</v>
      </c>
      <c r="B3448" s="2">
        <f t="shared" si="163"/>
        <v>2015</v>
      </c>
      <c r="C3448" s="2">
        <f t="shared" si="161"/>
        <v>10</v>
      </c>
      <c r="D3448" t="s">
        <v>2188</v>
      </c>
      <c r="E3448" t="s">
        <v>315</v>
      </c>
      <c r="F3448" t="s">
        <v>11</v>
      </c>
      <c r="G3448" t="s">
        <v>18</v>
      </c>
      <c r="H3448" t="s">
        <v>73</v>
      </c>
      <c r="I3448">
        <v>795.51</v>
      </c>
      <c r="J3448">
        <v>3</v>
      </c>
      <c r="K3448">
        <v>143.19</v>
      </c>
      <c r="L3448" t="str">
        <f t="shared" si="162"/>
        <v>Yes</v>
      </c>
    </row>
    <row r="3449" spans="1:12" x14ac:dyDescent="0.25">
      <c r="A3449" s="1">
        <v>42288</v>
      </c>
      <c r="B3449" s="2">
        <f t="shared" si="163"/>
        <v>2015</v>
      </c>
      <c r="C3449" s="2">
        <f t="shared" si="161"/>
        <v>10</v>
      </c>
      <c r="D3449" t="s">
        <v>2188</v>
      </c>
      <c r="E3449" t="s">
        <v>315</v>
      </c>
      <c r="F3449" t="s">
        <v>39</v>
      </c>
      <c r="G3449" t="s">
        <v>603</v>
      </c>
      <c r="H3449" t="s">
        <v>1089</v>
      </c>
      <c r="I3449">
        <v>549.99</v>
      </c>
      <c r="J3449">
        <v>1</v>
      </c>
      <c r="K3449">
        <v>275</v>
      </c>
      <c r="L3449" t="str">
        <f t="shared" si="162"/>
        <v>Yes</v>
      </c>
    </row>
    <row r="3450" spans="1:12" x14ac:dyDescent="0.25">
      <c r="A3450" s="1">
        <v>42288</v>
      </c>
      <c r="B3450" s="2">
        <f t="shared" si="163"/>
        <v>2015</v>
      </c>
      <c r="C3450" s="2">
        <f t="shared" si="161"/>
        <v>10</v>
      </c>
      <c r="D3450" t="s">
        <v>2188</v>
      </c>
      <c r="E3450" t="s">
        <v>315</v>
      </c>
      <c r="F3450" t="s">
        <v>11</v>
      </c>
      <c r="G3450" t="s">
        <v>20</v>
      </c>
      <c r="H3450" t="s">
        <v>765</v>
      </c>
      <c r="I3450">
        <v>74.760000000000005</v>
      </c>
      <c r="J3450">
        <v>3</v>
      </c>
      <c r="K3450">
        <v>34.39</v>
      </c>
      <c r="L3450" t="str">
        <f t="shared" si="162"/>
        <v>Yes</v>
      </c>
    </row>
    <row r="3451" spans="1:12" x14ac:dyDescent="0.25">
      <c r="A3451" s="1">
        <v>42288</v>
      </c>
      <c r="B3451" s="2">
        <f t="shared" si="163"/>
        <v>2015</v>
      </c>
      <c r="C3451" s="2">
        <f t="shared" si="161"/>
        <v>10</v>
      </c>
      <c r="D3451" t="s">
        <v>2188</v>
      </c>
      <c r="E3451" t="s">
        <v>315</v>
      </c>
      <c r="F3451" t="s">
        <v>34</v>
      </c>
      <c r="G3451" t="s">
        <v>47</v>
      </c>
      <c r="H3451" t="s">
        <v>1015</v>
      </c>
      <c r="I3451">
        <v>29.22</v>
      </c>
      <c r="J3451">
        <v>3</v>
      </c>
      <c r="K3451">
        <v>12.86</v>
      </c>
      <c r="L3451" t="str">
        <f t="shared" si="162"/>
        <v>Yes</v>
      </c>
    </row>
    <row r="3452" spans="1:12" x14ac:dyDescent="0.25">
      <c r="A3452" s="1">
        <v>42288</v>
      </c>
      <c r="B3452" s="2">
        <f t="shared" si="163"/>
        <v>2015</v>
      </c>
      <c r="C3452" s="2">
        <f t="shared" si="161"/>
        <v>10</v>
      </c>
      <c r="D3452" t="s">
        <v>252</v>
      </c>
      <c r="E3452" t="s">
        <v>23</v>
      </c>
      <c r="F3452" t="s">
        <v>11</v>
      </c>
      <c r="G3452" t="s">
        <v>18</v>
      </c>
      <c r="H3452" t="s">
        <v>2148</v>
      </c>
      <c r="I3452">
        <v>577.58000000000004</v>
      </c>
      <c r="J3452">
        <v>6</v>
      </c>
      <c r="K3452">
        <v>43.32</v>
      </c>
      <c r="L3452" t="str">
        <f t="shared" si="162"/>
        <v>Yes</v>
      </c>
    </row>
    <row r="3453" spans="1:12" x14ac:dyDescent="0.25">
      <c r="A3453" s="1">
        <v>42289</v>
      </c>
      <c r="B3453" s="2">
        <f t="shared" si="163"/>
        <v>2015</v>
      </c>
      <c r="C3453" s="2">
        <f t="shared" si="161"/>
        <v>10</v>
      </c>
      <c r="D3453" t="s">
        <v>1394</v>
      </c>
      <c r="E3453" t="s">
        <v>110</v>
      </c>
      <c r="F3453" t="s">
        <v>11</v>
      </c>
      <c r="G3453" t="s">
        <v>24</v>
      </c>
      <c r="H3453" t="s">
        <v>1589</v>
      </c>
      <c r="I3453">
        <v>3.9</v>
      </c>
      <c r="J3453">
        <v>2</v>
      </c>
      <c r="K3453">
        <v>1.52</v>
      </c>
      <c r="L3453" t="str">
        <f t="shared" si="162"/>
        <v>Yes</v>
      </c>
    </row>
    <row r="3454" spans="1:12" x14ac:dyDescent="0.25">
      <c r="A3454" s="1">
        <v>42289</v>
      </c>
      <c r="B3454" s="2">
        <f t="shared" si="163"/>
        <v>2015</v>
      </c>
      <c r="C3454" s="2">
        <f t="shared" si="161"/>
        <v>10</v>
      </c>
      <c r="D3454" t="s">
        <v>1394</v>
      </c>
      <c r="E3454" t="s">
        <v>110</v>
      </c>
      <c r="F3454" t="s">
        <v>34</v>
      </c>
      <c r="G3454" t="s">
        <v>145</v>
      </c>
      <c r="H3454" t="s">
        <v>1189</v>
      </c>
      <c r="I3454">
        <v>801.96</v>
      </c>
      <c r="J3454">
        <v>2</v>
      </c>
      <c r="K3454">
        <v>200.49</v>
      </c>
      <c r="L3454" t="str">
        <f t="shared" si="162"/>
        <v>Yes</v>
      </c>
    </row>
    <row r="3455" spans="1:12" x14ac:dyDescent="0.25">
      <c r="A3455" s="1">
        <v>42289</v>
      </c>
      <c r="B3455" s="2">
        <f t="shared" si="163"/>
        <v>2015</v>
      </c>
      <c r="C3455" s="2">
        <f t="shared" si="161"/>
        <v>10</v>
      </c>
      <c r="D3455" t="s">
        <v>1394</v>
      </c>
      <c r="E3455" t="s">
        <v>110</v>
      </c>
      <c r="F3455" t="s">
        <v>34</v>
      </c>
      <c r="G3455" t="s">
        <v>35</v>
      </c>
      <c r="H3455" t="s">
        <v>1256</v>
      </c>
      <c r="I3455">
        <v>191.96</v>
      </c>
      <c r="J3455">
        <v>2</v>
      </c>
      <c r="K3455">
        <v>32.630000000000003</v>
      </c>
      <c r="L3455" t="str">
        <f t="shared" si="162"/>
        <v>Yes</v>
      </c>
    </row>
    <row r="3456" spans="1:12" x14ac:dyDescent="0.25">
      <c r="A3456" s="1">
        <v>42289</v>
      </c>
      <c r="B3456" s="2">
        <f t="shared" si="163"/>
        <v>2015</v>
      </c>
      <c r="C3456" s="2">
        <f t="shared" si="161"/>
        <v>10</v>
      </c>
      <c r="D3456" t="s">
        <v>1394</v>
      </c>
      <c r="E3456" t="s">
        <v>110</v>
      </c>
      <c r="F3456" t="s">
        <v>11</v>
      </c>
      <c r="G3456" t="s">
        <v>16</v>
      </c>
      <c r="H3456" t="s">
        <v>1632</v>
      </c>
      <c r="I3456">
        <v>2.61</v>
      </c>
      <c r="J3456">
        <v>1</v>
      </c>
      <c r="K3456">
        <v>1.2</v>
      </c>
      <c r="L3456" t="str">
        <f t="shared" si="162"/>
        <v>Yes</v>
      </c>
    </row>
    <row r="3457" spans="1:12" x14ac:dyDescent="0.25">
      <c r="A3457" s="1">
        <v>42289</v>
      </c>
      <c r="B3457" s="2">
        <f t="shared" si="163"/>
        <v>2015</v>
      </c>
      <c r="C3457" s="2">
        <f t="shared" si="161"/>
        <v>10</v>
      </c>
      <c r="D3457" t="s">
        <v>1822</v>
      </c>
      <c r="E3457" t="s">
        <v>30</v>
      </c>
      <c r="F3457" t="s">
        <v>11</v>
      </c>
      <c r="G3457" t="s">
        <v>24</v>
      </c>
      <c r="H3457" t="s">
        <v>207</v>
      </c>
      <c r="I3457">
        <v>1.78</v>
      </c>
      <c r="J3457">
        <v>1</v>
      </c>
      <c r="K3457">
        <v>0.5</v>
      </c>
      <c r="L3457" t="str">
        <f t="shared" si="162"/>
        <v>Yes</v>
      </c>
    </row>
    <row r="3458" spans="1:12" x14ac:dyDescent="0.25">
      <c r="A3458" s="1">
        <v>42289</v>
      </c>
      <c r="B3458" s="2">
        <f t="shared" si="163"/>
        <v>2015</v>
      </c>
      <c r="C3458" s="2">
        <f t="shared" ref="C3458:C3521" si="164">MONTH(A3458)</f>
        <v>10</v>
      </c>
      <c r="D3458" t="s">
        <v>1822</v>
      </c>
      <c r="E3458" t="s">
        <v>30</v>
      </c>
      <c r="F3458" t="s">
        <v>11</v>
      </c>
      <c r="G3458" t="s">
        <v>12</v>
      </c>
      <c r="H3458" t="s">
        <v>2386</v>
      </c>
      <c r="I3458">
        <v>25.92</v>
      </c>
      <c r="J3458">
        <v>4</v>
      </c>
      <c r="K3458">
        <v>12.44</v>
      </c>
      <c r="L3458" t="str">
        <f t="shared" ref="L3458:L3521" si="165">IF(K3458=0,"Break-Even",IF(K3458&gt;0,"Yes","No"))</f>
        <v>Yes</v>
      </c>
    </row>
    <row r="3459" spans="1:12" x14ac:dyDescent="0.25">
      <c r="A3459" s="1">
        <v>42289</v>
      </c>
      <c r="B3459" s="2">
        <f t="shared" si="163"/>
        <v>2015</v>
      </c>
      <c r="C3459" s="2">
        <f t="shared" si="164"/>
        <v>10</v>
      </c>
      <c r="D3459" t="s">
        <v>1822</v>
      </c>
      <c r="E3459" t="s">
        <v>30</v>
      </c>
      <c r="F3459" t="s">
        <v>39</v>
      </c>
      <c r="G3459" t="s">
        <v>52</v>
      </c>
      <c r="H3459" t="s">
        <v>1510</v>
      </c>
      <c r="I3459">
        <v>101.94</v>
      </c>
      <c r="J3459">
        <v>6</v>
      </c>
      <c r="K3459">
        <v>21.41</v>
      </c>
      <c r="L3459" t="str">
        <f t="shared" si="165"/>
        <v>Yes</v>
      </c>
    </row>
    <row r="3460" spans="1:12" x14ac:dyDescent="0.25">
      <c r="A3460" s="1">
        <v>42289</v>
      </c>
      <c r="B3460" s="2">
        <f t="shared" si="163"/>
        <v>2015</v>
      </c>
      <c r="C3460" s="2">
        <f t="shared" si="164"/>
        <v>10</v>
      </c>
      <c r="D3460" t="s">
        <v>1088</v>
      </c>
      <c r="E3460" t="s">
        <v>149</v>
      </c>
      <c r="F3460" t="s">
        <v>11</v>
      </c>
      <c r="G3460" t="s">
        <v>16</v>
      </c>
      <c r="H3460" t="s">
        <v>2030</v>
      </c>
      <c r="I3460">
        <v>7.31</v>
      </c>
      <c r="J3460">
        <v>1</v>
      </c>
      <c r="K3460">
        <v>3.44</v>
      </c>
      <c r="L3460" t="str">
        <f t="shared" si="165"/>
        <v>Yes</v>
      </c>
    </row>
    <row r="3461" spans="1:12" x14ac:dyDescent="0.25">
      <c r="A3461" s="1">
        <v>42289</v>
      </c>
      <c r="B3461" s="2">
        <f t="shared" si="163"/>
        <v>2015</v>
      </c>
      <c r="C3461" s="2">
        <f t="shared" si="164"/>
        <v>10</v>
      </c>
      <c r="D3461" t="s">
        <v>1088</v>
      </c>
      <c r="E3461" t="s">
        <v>149</v>
      </c>
      <c r="F3461" t="s">
        <v>39</v>
      </c>
      <c r="G3461" t="s">
        <v>603</v>
      </c>
      <c r="H3461" t="s">
        <v>1469</v>
      </c>
      <c r="I3461">
        <v>799.98</v>
      </c>
      <c r="J3461">
        <v>2</v>
      </c>
      <c r="K3461">
        <v>250</v>
      </c>
      <c r="L3461" t="str">
        <f t="shared" si="165"/>
        <v>Yes</v>
      </c>
    </row>
    <row r="3462" spans="1:12" x14ac:dyDescent="0.25">
      <c r="A3462" s="1">
        <v>42289</v>
      </c>
      <c r="B3462" s="2">
        <f t="shared" si="163"/>
        <v>2015</v>
      </c>
      <c r="C3462" s="2">
        <f t="shared" si="164"/>
        <v>10</v>
      </c>
      <c r="D3462" t="s">
        <v>1088</v>
      </c>
      <c r="E3462" t="s">
        <v>149</v>
      </c>
      <c r="F3462" t="s">
        <v>11</v>
      </c>
      <c r="G3462" t="s">
        <v>12</v>
      </c>
      <c r="H3462" t="s">
        <v>2387</v>
      </c>
      <c r="I3462">
        <v>41.28</v>
      </c>
      <c r="J3462">
        <v>6</v>
      </c>
      <c r="K3462">
        <v>18.989999999999998</v>
      </c>
      <c r="L3462" t="str">
        <f t="shared" si="165"/>
        <v>Yes</v>
      </c>
    </row>
    <row r="3463" spans="1:12" x14ac:dyDescent="0.25">
      <c r="A3463" s="1">
        <v>42289</v>
      </c>
      <c r="B3463" s="2">
        <f t="shared" si="163"/>
        <v>2015</v>
      </c>
      <c r="C3463" s="2">
        <f t="shared" si="164"/>
        <v>10</v>
      </c>
      <c r="D3463" t="s">
        <v>1088</v>
      </c>
      <c r="E3463" t="s">
        <v>149</v>
      </c>
      <c r="F3463" t="s">
        <v>11</v>
      </c>
      <c r="G3463" t="s">
        <v>12</v>
      </c>
      <c r="H3463" t="s">
        <v>1967</v>
      </c>
      <c r="I3463">
        <v>184.66</v>
      </c>
      <c r="J3463">
        <v>7</v>
      </c>
      <c r="K3463">
        <v>84.94</v>
      </c>
      <c r="L3463" t="str">
        <f t="shared" si="165"/>
        <v>Yes</v>
      </c>
    </row>
    <row r="3464" spans="1:12" x14ac:dyDescent="0.25">
      <c r="A3464" s="1">
        <v>42289</v>
      </c>
      <c r="B3464" s="2">
        <f t="shared" si="163"/>
        <v>2015</v>
      </c>
      <c r="C3464" s="2">
        <f t="shared" si="164"/>
        <v>10</v>
      </c>
      <c r="D3464" t="s">
        <v>2147</v>
      </c>
      <c r="E3464" t="s">
        <v>531</v>
      </c>
      <c r="F3464" t="s">
        <v>11</v>
      </c>
      <c r="G3464" t="s">
        <v>24</v>
      </c>
      <c r="H3464" t="s">
        <v>2233</v>
      </c>
      <c r="I3464">
        <v>27.36</v>
      </c>
      <c r="J3464">
        <v>9</v>
      </c>
      <c r="K3464">
        <v>9.3000000000000007</v>
      </c>
      <c r="L3464" t="str">
        <f t="shared" si="165"/>
        <v>Yes</v>
      </c>
    </row>
    <row r="3465" spans="1:12" x14ac:dyDescent="0.25">
      <c r="A3465" s="1">
        <v>42289</v>
      </c>
      <c r="B3465" s="2">
        <f t="shared" si="163"/>
        <v>2015</v>
      </c>
      <c r="C3465" s="2">
        <f t="shared" si="164"/>
        <v>10</v>
      </c>
      <c r="D3465" t="s">
        <v>2147</v>
      </c>
      <c r="E3465" t="s">
        <v>531</v>
      </c>
      <c r="F3465" t="s">
        <v>11</v>
      </c>
      <c r="G3465" t="s">
        <v>12</v>
      </c>
      <c r="H3465" t="s">
        <v>1582</v>
      </c>
      <c r="I3465">
        <v>44.75</v>
      </c>
      <c r="J3465">
        <v>5</v>
      </c>
      <c r="K3465">
        <v>20.59</v>
      </c>
      <c r="L3465" t="str">
        <f t="shared" si="165"/>
        <v>Yes</v>
      </c>
    </row>
    <row r="3466" spans="1:12" x14ac:dyDescent="0.25">
      <c r="A3466" s="1">
        <v>42289</v>
      </c>
      <c r="B3466" s="2">
        <f t="shared" si="163"/>
        <v>2015</v>
      </c>
      <c r="C3466" s="2">
        <f t="shared" si="164"/>
        <v>10</v>
      </c>
      <c r="D3466" t="s">
        <v>2147</v>
      </c>
      <c r="E3466" t="s">
        <v>531</v>
      </c>
      <c r="F3466" t="s">
        <v>39</v>
      </c>
      <c r="G3466" t="s">
        <v>40</v>
      </c>
      <c r="H3466" t="s">
        <v>347</v>
      </c>
      <c r="I3466">
        <v>134.99</v>
      </c>
      <c r="J3466">
        <v>1</v>
      </c>
      <c r="K3466">
        <v>36.450000000000003</v>
      </c>
      <c r="L3466" t="str">
        <f t="shared" si="165"/>
        <v>Yes</v>
      </c>
    </row>
    <row r="3467" spans="1:12" x14ac:dyDescent="0.25">
      <c r="A3467" s="1">
        <v>42289</v>
      </c>
      <c r="B3467" s="2">
        <f t="shared" si="163"/>
        <v>2015</v>
      </c>
      <c r="C3467" s="2">
        <f t="shared" si="164"/>
        <v>10</v>
      </c>
      <c r="D3467" t="s">
        <v>2147</v>
      </c>
      <c r="E3467" t="s">
        <v>531</v>
      </c>
      <c r="F3467" t="s">
        <v>11</v>
      </c>
      <c r="G3467" t="s">
        <v>12</v>
      </c>
      <c r="H3467" t="s">
        <v>1768</v>
      </c>
      <c r="I3467">
        <v>26.4</v>
      </c>
      <c r="J3467">
        <v>5</v>
      </c>
      <c r="K3467">
        <v>12.67</v>
      </c>
      <c r="L3467" t="str">
        <f t="shared" si="165"/>
        <v>Yes</v>
      </c>
    </row>
    <row r="3468" spans="1:12" x14ac:dyDescent="0.25">
      <c r="A3468" s="1">
        <v>42289</v>
      </c>
      <c r="B3468" s="2">
        <f t="shared" ref="B3468:B3531" si="166">YEAR(A3468)</f>
        <v>2015</v>
      </c>
      <c r="C3468" s="2">
        <f t="shared" si="164"/>
        <v>10</v>
      </c>
      <c r="D3468" t="s">
        <v>2147</v>
      </c>
      <c r="E3468" t="s">
        <v>531</v>
      </c>
      <c r="F3468" t="s">
        <v>34</v>
      </c>
      <c r="G3468" t="s">
        <v>35</v>
      </c>
      <c r="H3468" t="s">
        <v>2182</v>
      </c>
      <c r="I3468">
        <v>542.94000000000005</v>
      </c>
      <c r="J3468">
        <v>3</v>
      </c>
      <c r="K3468">
        <v>141.16</v>
      </c>
      <c r="L3468" t="str">
        <f t="shared" si="165"/>
        <v>Yes</v>
      </c>
    </row>
    <row r="3469" spans="1:12" x14ac:dyDescent="0.25">
      <c r="A3469" s="1">
        <v>42289</v>
      </c>
      <c r="B3469" s="2">
        <f t="shared" si="166"/>
        <v>2015</v>
      </c>
      <c r="C3469" s="2">
        <f t="shared" si="164"/>
        <v>10</v>
      </c>
      <c r="D3469" t="s">
        <v>2115</v>
      </c>
      <c r="E3469" t="s">
        <v>27</v>
      </c>
      <c r="F3469" t="s">
        <v>11</v>
      </c>
      <c r="G3469" t="s">
        <v>24</v>
      </c>
      <c r="H3469" t="s">
        <v>1600</v>
      </c>
      <c r="I3469">
        <v>56.3</v>
      </c>
      <c r="J3469">
        <v>2</v>
      </c>
      <c r="K3469">
        <v>15.76</v>
      </c>
      <c r="L3469" t="str">
        <f t="shared" si="165"/>
        <v>Yes</v>
      </c>
    </row>
    <row r="3470" spans="1:12" x14ac:dyDescent="0.25">
      <c r="A3470" s="1">
        <v>42289</v>
      </c>
      <c r="B3470" s="2">
        <f t="shared" si="166"/>
        <v>2015</v>
      </c>
      <c r="C3470" s="2">
        <f t="shared" si="164"/>
        <v>10</v>
      </c>
      <c r="D3470" t="s">
        <v>1966</v>
      </c>
      <c r="E3470" t="s">
        <v>15</v>
      </c>
      <c r="F3470" t="s">
        <v>11</v>
      </c>
      <c r="G3470" t="s">
        <v>92</v>
      </c>
      <c r="H3470" t="s">
        <v>2016</v>
      </c>
      <c r="I3470">
        <v>53.09</v>
      </c>
      <c r="J3470">
        <v>7</v>
      </c>
      <c r="K3470">
        <v>-108.83</v>
      </c>
      <c r="L3470" t="str">
        <f t="shared" si="165"/>
        <v>No</v>
      </c>
    </row>
    <row r="3471" spans="1:12" x14ac:dyDescent="0.25">
      <c r="A3471" s="1">
        <v>42289</v>
      </c>
      <c r="B3471" s="2">
        <f t="shared" si="166"/>
        <v>2015</v>
      </c>
      <c r="C3471" s="2">
        <f t="shared" si="164"/>
        <v>10</v>
      </c>
      <c r="D3471" t="s">
        <v>2319</v>
      </c>
      <c r="E3471" t="s">
        <v>27</v>
      </c>
      <c r="F3471" t="s">
        <v>11</v>
      </c>
      <c r="G3471" t="s">
        <v>16</v>
      </c>
      <c r="H3471" t="s">
        <v>584</v>
      </c>
      <c r="I3471">
        <v>5.76</v>
      </c>
      <c r="J3471">
        <v>2</v>
      </c>
      <c r="K3471">
        <v>2.82</v>
      </c>
      <c r="L3471" t="str">
        <f t="shared" si="165"/>
        <v>Yes</v>
      </c>
    </row>
    <row r="3472" spans="1:12" x14ac:dyDescent="0.25">
      <c r="A3472" s="1">
        <v>42289</v>
      </c>
      <c r="B3472" s="2">
        <f t="shared" si="166"/>
        <v>2015</v>
      </c>
      <c r="C3472" s="2">
        <f t="shared" si="164"/>
        <v>10</v>
      </c>
      <c r="D3472" t="s">
        <v>1193</v>
      </c>
      <c r="E3472" t="s">
        <v>78</v>
      </c>
      <c r="F3472" t="s">
        <v>39</v>
      </c>
      <c r="G3472" t="s">
        <v>52</v>
      </c>
      <c r="H3472" t="s">
        <v>598</v>
      </c>
      <c r="I3472">
        <v>25.49</v>
      </c>
      <c r="J3472">
        <v>2</v>
      </c>
      <c r="K3472">
        <v>4.46</v>
      </c>
      <c r="L3472" t="str">
        <f t="shared" si="165"/>
        <v>Yes</v>
      </c>
    </row>
    <row r="3473" spans="1:12" x14ac:dyDescent="0.25">
      <c r="A3473" s="1">
        <v>42290</v>
      </c>
      <c r="B3473" s="2">
        <f t="shared" si="166"/>
        <v>2015</v>
      </c>
      <c r="C3473" s="2">
        <f t="shared" si="164"/>
        <v>10</v>
      </c>
      <c r="D3473" t="s">
        <v>643</v>
      </c>
      <c r="E3473" t="s">
        <v>33</v>
      </c>
      <c r="F3473" t="s">
        <v>39</v>
      </c>
      <c r="G3473" t="s">
        <v>40</v>
      </c>
      <c r="H3473" t="s">
        <v>735</v>
      </c>
      <c r="I3473">
        <v>83.72</v>
      </c>
      <c r="J3473">
        <v>7</v>
      </c>
      <c r="K3473">
        <v>23.44</v>
      </c>
      <c r="L3473" t="str">
        <f t="shared" si="165"/>
        <v>Yes</v>
      </c>
    </row>
    <row r="3474" spans="1:12" x14ac:dyDescent="0.25">
      <c r="A3474" s="1">
        <v>42290</v>
      </c>
      <c r="B3474" s="2">
        <f t="shared" si="166"/>
        <v>2015</v>
      </c>
      <c r="C3474" s="2">
        <f t="shared" si="164"/>
        <v>10</v>
      </c>
      <c r="D3474" t="s">
        <v>643</v>
      </c>
      <c r="E3474" t="s">
        <v>33</v>
      </c>
      <c r="F3474" t="s">
        <v>34</v>
      </c>
      <c r="G3474" t="s">
        <v>35</v>
      </c>
      <c r="H3474" t="s">
        <v>1839</v>
      </c>
      <c r="I3474">
        <v>287.94</v>
      </c>
      <c r="J3474">
        <v>3</v>
      </c>
      <c r="K3474">
        <v>77.739999999999995</v>
      </c>
      <c r="L3474" t="str">
        <f t="shared" si="165"/>
        <v>Yes</v>
      </c>
    </row>
    <row r="3475" spans="1:12" x14ac:dyDescent="0.25">
      <c r="A3475" s="1">
        <v>42292</v>
      </c>
      <c r="B3475" s="2">
        <f t="shared" si="166"/>
        <v>2015</v>
      </c>
      <c r="C3475" s="2">
        <f t="shared" si="164"/>
        <v>10</v>
      </c>
      <c r="D3475" t="s">
        <v>674</v>
      </c>
      <c r="E3475" t="s">
        <v>15</v>
      </c>
      <c r="F3475" t="s">
        <v>39</v>
      </c>
      <c r="G3475" t="s">
        <v>52</v>
      </c>
      <c r="H3475" t="s">
        <v>1134</v>
      </c>
      <c r="I3475">
        <v>339.96</v>
      </c>
      <c r="J3475">
        <v>5</v>
      </c>
      <c r="K3475">
        <v>67.989999999999995</v>
      </c>
      <c r="L3475" t="str">
        <f t="shared" si="165"/>
        <v>Yes</v>
      </c>
    </row>
    <row r="3476" spans="1:12" x14ac:dyDescent="0.25">
      <c r="A3476" s="1">
        <v>42292</v>
      </c>
      <c r="B3476" s="2">
        <f t="shared" si="166"/>
        <v>2015</v>
      </c>
      <c r="C3476" s="2">
        <f t="shared" si="164"/>
        <v>10</v>
      </c>
      <c r="D3476" t="s">
        <v>857</v>
      </c>
      <c r="E3476" t="s">
        <v>10</v>
      </c>
      <c r="F3476" t="s">
        <v>39</v>
      </c>
      <c r="G3476" t="s">
        <v>52</v>
      </c>
      <c r="H3476" t="s">
        <v>2285</v>
      </c>
      <c r="I3476">
        <v>263.88</v>
      </c>
      <c r="J3476">
        <v>3</v>
      </c>
      <c r="K3476">
        <v>42.88</v>
      </c>
      <c r="L3476" t="str">
        <f t="shared" si="165"/>
        <v>Yes</v>
      </c>
    </row>
    <row r="3477" spans="1:12" x14ac:dyDescent="0.25">
      <c r="A3477" s="1">
        <v>42292</v>
      </c>
      <c r="B3477" s="2">
        <f t="shared" si="166"/>
        <v>2015</v>
      </c>
      <c r="C3477" s="2">
        <f t="shared" si="164"/>
        <v>10</v>
      </c>
      <c r="D3477" t="s">
        <v>857</v>
      </c>
      <c r="E3477" t="s">
        <v>10</v>
      </c>
      <c r="F3477" t="s">
        <v>34</v>
      </c>
      <c r="G3477" t="s">
        <v>35</v>
      </c>
      <c r="H3477" t="s">
        <v>976</v>
      </c>
      <c r="I3477">
        <v>2453.4299999999998</v>
      </c>
      <c r="J3477">
        <v>5</v>
      </c>
      <c r="K3477">
        <v>-350.49</v>
      </c>
      <c r="L3477" t="str">
        <f t="shared" si="165"/>
        <v>No</v>
      </c>
    </row>
    <row r="3478" spans="1:12" x14ac:dyDescent="0.25">
      <c r="A3478" s="1">
        <v>42292</v>
      </c>
      <c r="B3478" s="2">
        <f t="shared" si="166"/>
        <v>2015</v>
      </c>
      <c r="C3478" s="2">
        <f t="shared" si="164"/>
        <v>10</v>
      </c>
      <c r="D3478" t="s">
        <v>185</v>
      </c>
      <c r="E3478" t="s">
        <v>110</v>
      </c>
      <c r="F3478" t="s">
        <v>34</v>
      </c>
      <c r="G3478" t="s">
        <v>47</v>
      </c>
      <c r="H3478" t="s">
        <v>1026</v>
      </c>
      <c r="I3478">
        <v>17.14</v>
      </c>
      <c r="J3478">
        <v>2</v>
      </c>
      <c r="K3478">
        <v>6.17</v>
      </c>
      <c r="L3478" t="str">
        <f t="shared" si="165"/>
        <v>Yes</v>
      </c>
    </row>
    <row r="3479" spans="1:12" x14ac:dyDescent="0.25">
      <c r="A3479" s="1">
        <v>42292</v>
      </c>
      <c r="B3479" s="2">
        <f t="shared" si="166"/>
        <v>2015</v>
      </c>
      <c r="C3479" s="2">
        <f t="shared" si="164"/>
        <v>10</v>
      </c>
      <c r="D3479" t="s">
        <v>2286</v>
      </c>
      <c r="E3479" t="s">
        <v>10</v>
      </c>
      <c r="F3479" t="s">
        <v>34</v>
      </c>
      <c r="G3479" t="s">
        <v>47</v>
      </c>
      <c r="H3479" t="s">
        <v>1340</v>
      </c>
      <c r="I3479">
        <v>131.38</v>
      </c>
      <c r="J3479">
        <v>6</v>
      </c>
      <c r="K3479">
        <v>-95.25</v>
      </c>
      <c r="L3479" t="str">
        <f t="shared" si="165"/>
        <v>No</v>
      </c>
    </row>
    <row r="3480" spans="1:12" x14ac:dyDescent="0.25">
      <c r="A3480" s="1">
        <v>42292</v>
      </c>
      <c r="B3480" s="2">
        <f t="shared" si="166"/>
        <v>2015</v>
      </c>
      <c r="C3480" s="2">
        <f t="shared" si="164"/>
        <v>10</v>
      </c>
      <c r="D3480" t="s">
        <v>2286</v>
      </c>
      <c r="E3480" t="s">
        <v>10</v>
      </c>
      <c r="F3480" t="s">
        <v>11</v>
      </c>
      <c r="G3480" t="s">
        <v>12</v>
      </c>
      <c r="H3480" t="s">
        <v>1192</v>
      </c>
      <c r="I3480">
        <v>5.34</v>
      </c>
      <c r="J3480">
        <v>1</v>
      </c>
      <c r="K3480">
        <v>1.87</v>
      </c>
      <c r="L3480" t="str">
        <f t="shared" si="165"/>
        <v>Yes</v>
      </c>
    </row>
    <row r="3481" spans="1:12" x14ac:dyDescent="0.25">
      <c r="A3481" s="1">
        <v>42292</v>
      </c>
      <c r="B3481" s="2">
        <f t="shared" si="166"/>
        <v>2015</v>
      </c>
      <c r="C3481" s="2">
        <f t="shared" si="164"/>
        <v>10</v>
      </c>
      <c r="D3481" t="s">
        <v>1497</v>
      </c>
      <c r="E3481" t="s">
        <v>10</v>
      </c>
      <c r="F3481" t="s">
        <v>11</v>
      </c>
      <c r="G3481" t="s">
        <v>63</v>
      </c>
      <c r="H3481" t="s">
        <v>64</v>
      </c>
      <c r="I3481">
        <v>4.46</v>
      </c>
      <c r="J3481">
        <v>1</v>
      </c>
      <c r="K3481">
        <v>1.67</v>
      </c>
      <c r="L3481" t="str">
        <f t="shared" si="165"/>
        <v>Yes</v>
      </c>
    </row>
    <row r="3482" spans="1:12" x14ac:dyDescent="0.25">
      <c r="A3482" s="1">
        <v>42292</v>
      </c>
      <c r="B3482" s="2">
        <f t="shared" si="166"/>
        <v>2015</v>
      </c>
      <c r="C3482" s="2">
        <f t="shared" si="164"/>
        <v>10</v>
      </c>
      <c r="D3482" t="s">
        <v>1497</v>
      </c>
      <c r="E3482" t="s">
        <v>10</v>
      </c>
      <c r="F3482" t="s">
        <v>11</v>
      </c>
      <c r="G3482" t="s">
        <v>20</v>
      </c>
      <c r="H3482" t="s">
        <v>2287</v>
      </c>
      <c r="I3482">
        <v>3.96</v>
      </c>
      <c r="J3482">
        <v>10</v>
      </c>
      <c r="K3482">
        <v>-6.93</v>
      </c>
      <c r="L3482" t="str">
        <f t="shared" si="165"/>
        <v>No</v>
      </c>
    </row>
    <row r="3483" spans="1:12" x14ac:dyDescent="0.25">
      <c r="A3483" s="1">
        <v>42293</v>
      </c>
      <c r="B3483" s="2">
        <f t="shared" si="166"/>
        <v>2015</v>
      </c>
      <c r="C3483" s="2">
        <f t="shared" si="164"/>
        <v>10</v>
      </c>
      <c r="D3483" t="s">
        <v>2033</v>
      </c>
      <c r="E3483" t="s">
        <v>149</v>
      </c>
      <c r="F3483" t="s">
        <v>39</v>
      </c>
      <c r="G3483" t="s">
        <v>40</v>
      </c>
      <c r="H3483" t="s">
        <v>2143</v>
      </c>
      <c r="I3483">
        <v>824.97</v>
      </c>
      <c r="J3483">
        <v>3</v>
      </c>
      <c r="K3483">
        <v>214.49</v>
      </c>
      <c r="L3483" t="str">
        <f t="shared" si="165"/>
        <v>Yes</v>
      </c>
    </row>
    <row r="3484" spans="1:12" x14ac:dyDescent="0.25">
      <c r="A3484" s="1">
        <v>42294</v>
      </c>
      <c r="B3484" s="2">
        <f t="shared" si="166"/>
        <v>2015</v>
      </c>
      <c r="C3484" s="2">
        <f t="shared" si="164"/>
        <v>10</v>
      </c>
      <c r="D3484" t="s">
        <v>2254</v>
      </c>
      <c r="E3484" t="s">
        <v>27</v>
      </c>
      <c r="F3484" t="s">
        <v>11</v>
      </c>
      <c r="G3484" t="s">
        <v>18</v>
      </c>
      <c r="H3484" t="s">
        <v>1482</v>
      </c>
      <c r="I3484">
        <v>77.88</v>
      </c>
      <c r="J3484">
        <v>2</v>
      </c>
      <c r="K3484">
        <v>3.89</v>
      </c>
      <c r="L3484" t="str">
        <f t="shared" si="165"/>
        <v>Yes</v>
      </c>
    </row>
    <row r="3485" spans="1:12" x14ac:dyDescent="0.25">
      <c r="A3485" s="1">
        <v>42295</v>
      </c>
      <c r="B3485" s="2">
        <f t="shared" si="166"/>
        <v>2015</v>
      </c>
      <c r="C3485" s="2">
        <f t="shared" si="164"/>
        <v>10</v>
      </c>
      <c r="D3485" t="s">
        <v>239</v>
      </c>
      <c r="E3485" t="s">
        <v>10</v>
      </c>
      <c r="F3485" t="s">
        <v>39</v>
      </c>
      <c r="G3485" t="s">
        <v>52</v>
      </c>
      <c r="H3485" t="s">
        <v>2288</v>
      </c>
      <c r="I3485">
        <v>27.7</v>
      </c>
      <c r="J3485">
        <v>3</v>
      </c>
      <c r="K3485">
        <v>3.46</v>
      </c>
      <c r="L3485" t="str">
        <f t="shared" si="165"/>
        <v>Yes</v>
      </c>
    </row>
    <row r="3486" spans="1:12" x14ac:dyDescent="0.25">
      <c r="A3486" s="1">
        <v>42295</v>
      </c>
      <c r="B3486" s="2">
        <f t="shared" si="166"/>
        <v>2015</v>
      </c>
      <c r="C3486" s="2">
        <f t="shared" si="164"/>
        <v>10</v>
      </c>
      <c r="D3486" t="s">
        <v>239</v>
      </c>
      <c r="E3486" t="s">
        <v>10</v>
      </c>
      <c r="F3486" t="s">
        <v>11</v>
      </c>
      <c r="G3486" t="s">
        <v>92</v>
      </c>
      <c r="H3486" t="s">
        <v>2289</v>
      </c>
      <c r="I3486">
        <v>73.16</v>
      </c>
      <c r="J3486">
        <v>6</v>
      </c>
      <c r="K3486">
        <v>-186.57</v>
      </c>
      <c r="L3486" t="str">
        <f t="shared" si="165"/>
        <v>No</v>
      </c>
    </row>
    <row r="3487" spans="1:12" x14ac:dyDescent="0.25">
      <c r="A3487" s="1">
        <v>42295</v>
      </c>
      <c r="B3487" s="2">
        <f t="shared" si="166"/>
        <v>2015</v>
      </c>
      <c r="C3487" s="2">
        <f t="shared" si="164"/>
        <v>10</v>
      </c>
      <c r="D3487" t="s">
        <v>1301</v>
      </c>
      <c r="E3487" t="s">
        <v>164</v>
      </c>
      <c r="F3487" t="s">
        <v>39</v>
      </c>
      <c r="G3487" t="s">
        <v>40</v>
      </c>
      <c r="H3487" t="s">
        <v>2171</v>
      </c>
      <c r="I3487">
        <v>249.58</v>
      </c>
      <c r="J3487">
        <v>2</v>
      </c>
      <c r="K3487">
        <v>15.6</v>
      </c>
      <c r="L3487" t="str">
        <f t="shared" si="165"/>
        <v>Yes</v>
      </c>
    </row>
    <row r="3488" spans="1:12" x14ac:dyDescent="0.25">
      <c r="A3488" s="1">
        <v>42295</v>
      </c>
      <c r="B3488" s="2">
        <f t="shared" si="166"/>
        <v>2015</v>
      </c>
      <c r="C3488" s="2">
        <f t="shared" si="164"/>
        <v>10</v>
      </c>
      <c r="D3488" t="s">
        <v>1301</v>
      </c>
      <c r="E3488" t="s">
        <v>164</v>
      </c>
      <c r="F3488" t="s">
        <v>11</v>
      </c>
      <c r="G3488" t="s">
        <v>12</v>
      </c>
      <c r="H3488" t="s">
        <v>1470</v>
      </c>
      <c r="I3488">
        <v>17.940000000000001</v>
      </c>
      <c r="J3488">
        <v>3</v>
      </c>
      <c r="K3488">
        <v>8.7899999999999991</v>
      </c>
      <c r="L3488" t="str">
        <f t="shared" si="165"/>
        <v>Yes</v>
      </c>
    </row>
    <row r="3489" spans="1:12" x14ac:dyDescent="0.25">
      <c r="A3489" s="1">
        <v>42295</v>
      </c>
      <c r="B3489" s="2">
        <f t="shared" si="166"/>
        <v>2015</v>
      </c>
      <c r="C3489" s="2">
        <f t="shared" si="164"/>
        <v>10</v>
      </c>
      <c r="D3489" t="s">
        <v>1301</v>
      </c>
      <c r="E3489" t="s">
        <v>164</v>
      </c>
      <c r="F3489" t="s">
        <v>34</v>
      </c>
      <c r="G3489" t="s">
        <v>47</v>
      </c>
      <c r="H3489" t="s">
        <v>1627</v>
      </c>
      <c r="I3489">
        <v>10.11</v>
      </c>
      <c r="J3489">
        <v>3</v>
      </c>
      <c r="K3489">
        <v>3.24</v>
      </c>
      <c r="L3489" t="str">
        <f t="shared" si="165"/>
        <v>Yes</v>
      </c>
    </row>
    <row r="3490" spans="1:12" x14ac:dyDescent="0.25">
      <c r="A3490" s="1">
        <v>42296</v>
      </c>
      <c r="B3490" s="2">
        <f t="shared" si="166"/>
        <v>2015</v>
      </c>
      <c r="C3490" s="2">
        <f t="shared" si="164"/>
        <v>10</v>
      </c>
      <c r="D3490" t="s">
        <v>1477</v>
      </c>
      <c r="E3490" t="s">
        <v>685</v>
      </c>
      <c r="F3490" t="s">
        <v>11</v>
      </c>
      <c r="G3490" t="s">
        <v>12</v>
      </c>
      <c r="H3490" t="s">
        <v>1642</v>
      </c>
      <c r="I3490">
        <v>34.44</v>
      </c>
      <c r="J3490">
        <v>3</v>
      </c>
      <c r="K3490">
        <v>17.22</v>
      </c>
      <c r="L3490" t="str">
        <f t="shared" si="165"/>
        <v>Yes</v>
      </c>
    </row>
    <row r="3491" spans="1:12" x14ac:dyDescent="0.25">
      <c r="A3491" s="1">
        <v>42296</v>
      </c>
      <c r="B3491" s="2">
        <f t="shared" si="166"/>
        <v>2015</v>
      </c>
      <c r="C3491" s="2">
        <f t="shared" si="164"/>
        <v>10</v>
      </c>
      <c r="D3491" t="s">
        <v>241</v>
      </c>
      <c r="E3491" t="s">
        <v>110</v>
      </c>
      <c r="F3491" t="s">
        <v>11</v>
      </c>
      <c r="G3491" t="s">
        <v>20</v>
      </c>
      <c r="H3491" t="s">
        <v>682</v>
      </c>
      <c r="I3491">
        <v>38.28</v>
      </c>
      <c r="J3491">
        <v>6</v>
      </c>
      <c r="K3491">
        <v>17.61</v>
      </c>
      <c r="L3491" t="str">
        <f t="shared" si="165"/>
        <v>Yes</v>
      </c>
    </row>
    <row r="3492" spans="1:12" x14ac:dyDescent="0.25">
      <c r="A3492" s="1">
        <v>42296</v>
      </c>
      <c r="B3492" s="2">
        <f t="shared" si="166"/>
        <v>2015</v>
      </c>
      <c r="C3492" s="2">
        <f t="shared" si="164"/>
        <v>10</v>
      </c>
      <c r="D3492" t="s">
        <v>241</v>
      </c>
      <c r="E3492" t="s">
        <v>110</v>
      </c>
      <c r="F3492" t="s">
        <v>39</v>
      </c>
      <c r="G3492" t="s">
        <v>40</v>
      </c>
      <c r="H3492" t="s">
        <v>2290</v>
      </c>
      <c r="I3492">
        <v>149.94999999999999</v>
      </c>
      <c r="J3492">
        <v>5</v>
      </c>
      <c r="K3492">
        <v>44.99</v>
      </c>
      <c r="L3492" t="str">
        <f t="shared" si="165"/>
        <v>Yes</v>
      </c>
    </row>
    <row r="3493" spans="1:12" x14ac:dyDescent="0.25">
      <c r="A3493" s="1">
        <v>42296</v>
      </c>
      <c r="B3493" s="2">
        <f t="shared" si="166"/>
        <v>2015</v>
      </c>
      <c r="C3493" s="2">
        <f t="shared" si="164"/>
        <v>10</v>
      </c>
      <c r="D3493" t="s">
        <v>1620</v>
      </c>
      <c r="E3493" t="s">
        <v>27</v>
      </c>
      <c r="F3493" t="s">
        <v>11</v>
      </c>
      <c r="G3493" t="s">
        <v>92</v>
      </c>
      <c r="H3493" t="s">
        <v>2291</v>
      </c>
      <c r="I3493">
        <v>1640.7</v>
      </c>
      <c r="J3493">
        <v>5</v>
      </c>
      <c r="K3493">
        <v>459.4</v>
      </c>
      <c r="L3493" t="str">
        <f t="shared" si="165"/>
        <v>Yes</v>
      </c>
    </row>
    <row r="3494" spans="1:12" x14ac:dyDescent="0.25">
      <c r="A3494" s="1">
        <v>42296</v>
      </c>
      <c r="B3494" s="2">
        <f t="shared" si="166"/>
        <v>2015</v>
      </c>
      <c r="C3494" s="2">
        <f t="shared" si="164"/>
        <v>10</v>
      </c>
      <c r="D3494" t="s">
        <v>1620</v>
      </c>
      <c r="E3494" t="s">
        <v>27</v>
      </c>
      <c r="F3494" t="s">
        <v>39</v>
      </c>
      <c r="G3494" t="s">
        <v>52</v>
      </c>
      <c r="H3494" t="s">
        <v>1559</v>
      </c>
      <c r="I3494">
        <v>270</v>
      </c>
      <c r="J3494">
        <v>3</v>
      </c>
      <c r="K3494">
        <v>97.2</v>
      </c>
      <c r="L3494" t="str">
        <f t="shared" si="165"/>
        <v>Yes</v>
      </c>
    </row>
    <row r="3495" spans="1:12" x14ac:dyDescent="0.25">
      <c r="A3495" s="1">
        <v>42296</v>
      </c>
      <c r="B3495" s="2">
        <f t="shared" si="166"/>
        <v>2015</v>
      </c>
      <c r="C3495" s="2">
        <f t="shared" si="164"/>
        <v>10</v>
      </c>
      <c r="D3495" t="s">
        <v>602</v>
      </c>
      <c r="E3495" t="s">
        <v>10</v>
      </c>
      <c r="F3495" t="s">
        <v>11</v>
      </c>
      <c r="G3495" t="s">
        <v>20</v>
      </c>
      <c r="H3495" t="s">
        <v>2292</v>
      </c>
      <c r="I3495">
        <v>1.72</v>
      </c>
      <c r="J3495">
        <v>1</v>
      </c>
      <c r="K3495">
        <v>-2.84</v>
      </c>
      <c r="L3495" t="str">
        <f t="shared" si="165"/>
        <v>No</v>
      </c>
    </row>
    <row r="3496" spans="1:12" x14ac:dyDescent="0.25">
      <c r="A3496" s="1">
        <v>42297</v>
      </c>
      <c r="B3496" s="2">
        <f t="shared" si="166"/>
        <v>2015</v>
      </c>
      <c r="C3496" s="2">
        <f t="shared" si="164"/>
        <v>10</v>
      </c>
      <c r="D3496" t="s">
        <v>873</v>
      </c>
      <c r="E3496" t="s">
        <v>27</v>
      </c>
      <c r="F3496" t="s">
        <v>39</v>
      </c>
      <c r="G3496" t="s">
        <v>52</v>
      </c>
      <c r="H3496" t="s">
        <v>999</v>
      </c>
      <c r="I3496">
        <v>239.97</v>
      </c>
      <c r="J3496">
        <v>3</v>
      </c>
      <c r="K3496">
        <v>86.39</v>
      </c>
      <c r="L3496" t="str">
        <f t="shared" si="165"/>
        <v>Yes</v>
      </c>
    </row>
    <row r="3497" spans="1:12" x14ac:dyDescent="0.25">
      <c r="A3497" s="1">
        <v>42297</v>
      </c>
      <c r="B3497" s="2">
        <f t="shared" si="166"/>
        <v>2015</v>
      </c>
      <c r="C3497" s="2">
        <f t="shared" si="164"/>
        <v>10</v>
      </c>
      <c r="D3497" t="s">
        <v>873</v>
      </c>
      <c r="E3497" t="s">
        <v>27</v>
      </c>
      <c r="F3497" t="s">
        <v>34</v>
      </c>
      <c r="G3497" t="s">
        <v>47</v>
      </c>
      <c r="H3497" t="s">
        <v>872</v>
      </c>
      <c r="I3497">
        <v>16.02</v>
      </c>
      <c r="J3497">
        <v>6</v>
      </c>
      <c r="K3497">
        <v>6.09</v>
      </c>
      <c r="L3497" t="str">
        <f t="shared" si="165"/>
        <v>Yes</v>
      </c>
    </row>
    <row r="3498" spans="1:12" x14ac:dyDescent="0.25">
      <c r="A3498" s="1">
        <v>42297</v>
      </c>
      <c r="B3498" s="2">
        <f t="shared" si="166"/>
        <v>2015</v>
      </c>
      <c r="C3498" s="2">
        <f t="shared" si="164"/>
        <v>10</v>
      </c>
      <c r="D3498" t="s">
        <v>902</v>
      </c>
      <c r="E3498" t="s">
        <v>149</v>
      </c>
      <c r="F3498" t="s">
        <v>11</v>
      </c>
      <c r="G3498" t="s">
        <v>12</v>
      </c>
      <c r="H3498" t="s">
        <v>625</v>
      </c>
      <c r="I3498">
        <v>24.56</v>
      </c>
      <c r="J3498">
        <v>2</v>
      </c>
      <c r="K3498">
        <v>11.54</v>
      </c>
      <c r="L3498" t="str">
        <f t="shared" si="165"/>
        <v>Yes</v>
      </c>
    </row>
    <row r="3499" spans="1:12" x14ac:dyDescent="0.25">
      <c r="A3499" s="1">
        <v>42297</v>
      </c>
      <c r="B3499" s="2">
        <f t="shared" si="166"/>
        <v>2015</v>
      </c>
      <c r="C3499" s="2">
        <f t="shared" si="164"/>
        <v>10</v>
      </c>
      <c r="D3499" t="s">
        <v>523</v>
      </c>
      <c r="E3499" t="s">
        <v>27</v>
      </c>
      <c r="F3499" t="s">
        <v>34</v>
      </c>
      <c r="G3499" t="s">
        <v>47</v>
      </c>
      <c r="H3499" t="s">
        <v>2293</v>
      </c>
      <c r="I3499">
        <v>74.760000000000005</v>
      </c>
      <c r="J3499">
        <v>7</v>
      </c>
      <c r="K3499">
        <v>23.92</v>
      </c>
      <c r="L3499" t="str">
        <f t="shared" si="165"/>
        <v>Yes</v>
      </c>
    </row>
    <row r="3500" spans="1:12" x14ac:dyDescent="0.25">
      <c r="A3500" s="1">
        <v>42297</v>
      </c>
      <c r="B3500" s="2">
        <f t="shared" si="166"/>
        <v>2015</v>
      </c>
      <c r="C3500" s="2">
        <f t="shared" si="164"/>
        <v>10</v>
      </c>
      <c r="D3500" t="s">
        <v>523</v>
      </c>
      <c r="E3500" t="s">
        <v>27</v>
      </c>
      <c r="F3500" t="s">
        <v>34</v>
      </c>
      <c r="G3500" t="s">
        <v>145</v>
      </c>
      <c r="H3500" t="s">
        <v>499</v>
      </c>
      <c r="I3500">
        <v>364.78</v>
      </c>
      <c r="J3500">
        <v>3</v>
      </c>
      <c r="K3500">
        <v>27.36</v>
      </c>
      <c r="L3500" t="str">
        <f t="shared" si="165"/>
        <v>Yes</v>
      </c>
    </row>
    <row r="3501" spans="1:12" x14ac:dyDescent="0.25">
      <c r="A3501" s="1">
        <v>42299</v>
      </c>
      <c r="B3501" s="2">
        <f t="shared" si="166"/>
        <v>2015</v>
      </c>
      <c r="C3501" s="2">
        <f t="shared" si="164"/>
        <v>10</v>
      </c>
      <c r="D3501" t="s">
        <v>760</v>
      </c>
      <c r="E3501" t="s">
        <v>15</v>
      </c>
      <c r="F3501" t="s">
        <v>11</v>
      </c>
      <c r="G3501" t="s">
        <v>20</v>
      </c>
      <c r="H3501" t="s">
        <v>1367</v>
      </c>
      <c r="I3501">
        <v>5.18</v>
      </c>
      <c r="J3501">
        <v>4</v>
      </c>
      <c r="K3501">
        <v>-7.76</v>
      </c>
      <c r="L3501" t="str">
        <f t="shared" si="165"/>
        <v>No</v>
      </c>
    </row>
    <row r="3502" spans="1:12" x14ac:dyDescent="0.25">
      <c r="A3502" s="1">
        <v>42299</v>
      </c>
      <c r="B3502" s="2">
        <f t="shared" si="166"/>
        <v>2015</v>
      </c>
      <c r="C3502" s="2">
        <f t="shared" si="164"/>
        <v>10</v>
      </c>
      <c r="D3502" t="s">
        <v>1104</v>
      </c>
      <c r="E3502" t="s">
        <v>123</v>
      </c>
      <c r="F3502" t="s">
        <v>11</v>
      </c>
      <c r="G3502" t="s">
        <v>18</v>
      </c>
      <c r="H3502" t="s">
        <v>516</v>
      </c>
      <c r="I3502">
        <v>9.9499999999999993</v>
      </c>
      <c r="J3502">
        <v>1</v>
      </c>
      <c r="K3502">
        <v>1</v>
      </c>
      <c r="L3502" t="str">
        <f t="shared" si="165"/>
        <v>Yes</v>
      </c>
    </row>
    <row r="3503" spans="1:12" x14ac:dyDescent="0.25">
      <c r="A3503" s="1">
        <v>42300</v>
      </c>
      <c r="B3503" s="2">
        <f t="shared" si="166"/>
        <v>2015</v>
      </c>
      <c r="C3503" s="2">
        <f t="shared" si="164"/>
        <v>10</v>
      </c>
      <c r="D3503" t="s">
        <v>2294</v>
      </c>
      <c r="E3503" t="s">
        <v>27</v>
      </c>
      <c r="F3503" t="s">
        <v>39</v>
      </c>
      <c r="G3503" t="s">
        <v>52</v>
      </c>
      <c r="H3503" t="s">
        <v>178</v>
      </c>
      <c r="I3503">
        <v>148.32</v>
      </c>
      <c r="J3503">
        <v>9</v>
      </c>
      <c r="K3503">
        <v>63.78</v>
      </c>
      <c r="L3503" t="str">
        <f t="shared" si="165"/>
        <v>Yes</v>
      </c>
    </row>
    <row r="3504" spans="1:12" x14ac:dyDescent="0.25">
      <c r="A3504" s="1">
        <v>42300</v>
      </c>
      <c r="B3504" s="2">
        <f t="shared" si="166"/>
        <v>2015</v>
      </c>
      <c r="C3504" s="2">
        <f t="shared" si="164"/>
        <v>10</v>
      </c>
      <c r="D3504" t="s">
        <v>2294</v>
      </c>
      <c r="E3504" t="s">
        <v>27</v>
      </c>
      <c r="F3504" t="s">
        <v>34</v>
      </c>
      <c r="G3504" t="s">
        <v>35</v>
      </c>
      <c r="H3504" t="s">
        <v>274</v>
      </c>
      <c r="I3504">
        <v>240.78</v>
      </c>
      <c r="J3504">
        <v>1</v>
      </c>
      <c r="K3504">
        <v>27.09</v>
      </c>
      <c r="L3504" t="str">
        <f t="shared" si="165"/>
        <v>Yes</v>
      </c>
    </row>
    <row r="3505" spans="1:12" x14ac:dyDescent="0.25">
      <c r="A3505" s="1">
        <v>42300</v>
      </c>
      <c r="B3505" s="2">
        <f t="shared" si="166"/>
        <v>2015</v>
      </c>
      <c r="C3505" s="2">
        <f t="shared" si="164"/>
        <v>10</v>
      </c>
      <c r="D3505" t="s">
        <v>2294</v>
      </c>
      <c r="E3505" t="s">
        <v>27</v>
      </c>
      <c r="F3505" t="s">
        <v>34</v>
      </c>
      <c r="G3505" t="s">
        <v>35</v>
      </c>
      <c r="H3505" t="s">
        <v>2068</v>
      </c>
      <c r="I3505">
        <v>191.97</v>
      </c>
      <c r="J3505">
        <v>7</v>
      </c>
      <c r="K3505">
        <v>16.8</v>
      </c>
      <c r="L3505" t="str">
        <f t="shared" si="165"/>
        <v>Yes</v>
      </c>
    </row>
    <row r="3506" spans="1:12" x14ac:dyDescent="0.25">
      <c r="A3506" s="1">
        <v>42300</v>
      </c>
      <c r="B3506" s="2">
        <f t="shared" si="166"/>
        <v>2015</v>
      </c>
      <c r="C3506" s="2">
        <f t="shared" si="164"/>
        <v>10</v>
      </c>
      <c r="D3506" t="s">
        <v>2294</v>
      </c>
      <c r="E3506" t="s">
        <v>27</v>
      </c>
      <c r="F3506" t="s">
        <v>11</v>
      </c>
      <c r="G3506" t="s">
        <v>12</v>
      </c>
      <c r="H3506" t="s">
        <v>2295</v>
      </c>
      <c r="I3506">
        <v>11.56</v>
      </c>
      <c r="J3506">
        <v>2</v>
      </c>
      <c r="K3506">
        <v>5.66</v>
      </c>
      <c r="L3506" t="str">
        <f t="shared" si="165"/>
        <v>Yes</v>
      </c>
    </row>
    <row r="3507" spans="1:12" x14ac:dyDescent="0.25">
      <c r="A3507" s="1">
        <v>42300</v>
      </c>
      <c r="B3507" s="2">
        <f t="shared" si="166"/>
        <v>2015</v>
      </c>
      <c r="C3507" s="2">
        <f t="shared" si="164"/>
        <v>10</v>
      </c>
      <c r="D3507" t="s">
        <v>2294</v>
      </c>
      <c r="E3507" t="s">
        <v>27</v>
      </c>
      <c r="F3507" t="s">
        <v>11</v>
      </c>
      <c r="G3507" t="s">
        <v>63</v>
      </c>
      <c r="H3507" t="s">
        <v>1165</v>
      </c>
      <c r="I3507">
        <v>11.8</v>
      </c>
      <c r="J3507">
        <v>4</v>
      </c>
      <c r="K3507">
        <v>5.66</v>
      </c>
      <c r="L3507" t="str">
        <f t="shared" si="165"/>
        <v>Yes</v>
      </c>
    </row>
    <row r="3508" spans="1:12" x14ac:dyDescent="0.25">
      <c r="A3508" s="1">
        <v>42300</v>
      </c>
      <c r="B3508" s="2">
        <f t="shared" si="166"/>
        <v>2015</v>
      </c>
      <c r="C3508" s="2">
        <f t="shared" si="164"/>
        <v>10</v>
      </c>
      <c r="D3508" t="s">
        <v>2294</v>
      </c>
      <c r="E3508" t="s">
        <v>27</v>
      </c>
      <c r="F3508" t="s">
        <v>34</v>
      </c>
      <c r="G3508" t="s">
        <v>35</v>
      </c>
      <c r="H3508" t="s">
        <v>1726</v>
      </c>
      <c r="I3508">
        <v>842.35</v>
      </c>
      <c r="J3508">
        <v>3</v>
      </c>
      <c r="K3508">
        <v>42.12</v>
      </c>
      <c r="L3508" t="str">
        <f t="shared" si="165"/>
        <v>Yes</v>
      </c>
    </row>
    <row r="3509" spans="1:12" x14ac:dyDescent="0.25">
      <c r="A3509" s="1">
        <v>42300</v>
      </c>
      <c r="B3509" s="2">
        <f t="shared" si="166"/>
        <v>2015</v>
      </c>
      <c r="C3509" s="2">
        <f t="shared" si="164"/>
        <v>10</v>
      </c>
      <c r="D3509" t="s">
        <v>1781</v>
      </c>
      <c r="E3509" t="s">
        <v>123</v>
      </c>
      <c r="F3509" t="s">
        <v>39</v>
      </c>
      <c r="G3509" t="s">
        <v>40</v>
      </c>
      <c r="H3509" t="s">
        <v>1862</v>
      </c>
      <c r="I3509">
        <v>55.94</v>
      </c>
      <c r="J3509">
        <v>7</v>
      </c>
      <c r="K3509">
        <v>-13.29</v>
      </c>
      <c r="L3509" t="str">
        <f t="shared" si="165"/>
        <v>No</v>
      </c>
    </row>
    <row r="3510" spans="1:12" x14ac:dyDescent="0.25">
      <c r="A3510" s="1">
        <v>42300</v>
      </c>
      <c r="B3510" s="2">
        <f t="shared" si="166"/>
        <v>2015</v>
      </c>
      <c r="C3510" s="2">
        <f t="shared" si="164"/>
        <v>10</v>
      </c>
      <c r="D3510" t="s">
        <v>1781</v>
      </c>
      <c r="E3510" t="s">
        <v>123</v>
      </c>
      <c r="F3510" t="s">
        <v>11</v>
      </c>
      <c r="G3510" t="s">
        <v>24</v>
      </c>
      <c r="H3510" t="s">
        <v>779</v>
      </c>
      <c r="I3510">
        <v>10.69</v>
      </c>
      <c r="J3510">
        <v>2</v>
      </c>
      <c r="K3510">
        <v>2.27</v>
      </c>
      <c r="L3510" t="str">
        <f t="shared" si="165"/>
        <v>Yes</v>
      </c>
    </row>
    <row r="3511" spans="1:12" x14ac:dyDescent="0.25">
      <c r="A3511" s="1">
        <v>42300</v>
      </c>
      <c r="B3511" s="2">
        <f t="shared" si="166"/>
        <v>2015</v>
      </c>
      <c r="C3511" s="2">
        <f t="shared" si="164"/>
        <v>10</v>
      </c>
      <c r="D3511" t="s">
        <v>1781</v>
      </c>
      <c r="E3511" t="s">
        <v>123</v>
      </c>
      <c r="F3511" t="s">
        <v>39</v>
      </c>
      <c r="G3511" t="s">
        <v>40</v>
      </c>
      <c r="H3511" t="s">
        <v>2296</v>
      </c>
      <c r="I3511">
        <v>11.82</v>
      </c>
      <c r="J3511">
        <v>2</v>
      </c>
      <c r="K3511">
        <v>1.03</v>
      </c>
      <c r="L3511" t="str">
        <f t="shared" si="165"/>
        <v>Yes</v>
      </c>
    </row>
    <row r="3512" spans="1:12" x14ac:dyDescent="0.25">
      <c r="A3512" s="1">
        <v>42300</v>
      </c>
      <c r="B3512" s="2">
        <f t="shared" si="166"/>
        <v>2015</v>
      </c>
      <c r="C3512" s="2">
        <f t="shared" si="164"/>
        <v>10</v>
      </c>
      <c r="D3512" t="s">
        <v>1886</v>
      </c>
      <c r="E3512" t="s">
        <v>164</v>
      </c>
      <c r="F3512" t="s">
        <v>11</v>
      </c>
      <c r="G3512" t="s">
        <v>20</v>
      </c>
      <c r="H3512" t="s">
        <v>451</v>
      </c>
      <c r="I3512">
        <v>3.59</v>
      </c>
      <c r="J3512">
        <v>1</v>
      </c>
      <c r="K3512">
        <v>1.1200000000000001</v>
      </c>
      <c r="L3512" t="str">
        <f t="shared" si="165"/>
        <v>Yes</v>
      </c>
    </row>
    <row r="3513" spans="1:12" x14ac:dyDescent="0.25">
      <c r="A3513" s="1">
        <v>42300</v>
      </c>
      <c r="B3513" s="2">
        <f t="shared" si="166"/>
        <v>2015</v>
      </c>
      <c r="C3513" s="2">
        <f t="shared" si="164"/>
        <v>10</v>
      </c>
      <c r="D3513" t="s">
        <v>1173</v>
      </c>
      <c r="E3513" t="s">
        <v>10</v>
      </c>
      <c r="F3513" t="s">
        <v>11</v>
      </c>
      <c r="G3513" t="s">
        <v>12</v>
      </c>
      <c r="H3513" t="s">
        <v>2172</v>
      </c>
      <c r="I3513">
        <v>36.29</v>
      </c>
      <c r="J3513">
        <v>7</v>
      </c>
      <c r="K3513">
        <v>12.7</v>
      </c>
      <c r="L3513" t="str">
        <f t="shared" si="165"/>
        <v>Yes</v>
      </c>
    </row>
    <row r="3514" spans="1:12" x14ac:dyDescent="0.25">
      <c r="A3514" s="1">
        <v>42300</v>
      </c>
      <c r="B3514" s="2">
        <f t="shared" si="166"/>
        <v>2015</v>
      </c>
      <c r="C3514" s="2">
        <f t="shared" si="164"/>
        <v>10</v>
      </c>
      <c r="D3514" t="s">
        <v>1173</v>
      </c>
      <c r="E3514" t="s">
        <v>10</v>
      </c>
      <c r="F3514" t="s">
        <v>39</v>
      </c>
      <c r="G3514" t="s">
        <v>40</v>
      </c>
      <c r="H3514" t="s">
        <v>138</v>
      </c>
      <c r="I3514">
        <v>150.38</v>
      </c>
      <c r="J3514">
        <v>2</v>
      </c>
      <c r="K3514">
        <v>15.04</v>
      </c>
      <c r="L3514" t="str">
        <f t="shared" si="165"/>
        <v>Yes</v>
      </c>
    </row>
    <row r="3515" spans="1:12" x14ac:dyDescent="0.25">
      <c r="A3515" s="1">
        <v>42300</v>
      </c>
      <c r="B3515" s="2">
        <f t="shared" si="166"/>
        <v>2015</v>
      </c>
      <c r="C3515" s="2">
        <f t="shared" si="164"/>
        <v>10</v>
      </c>
      <c r="D3515" t="s">
        <v>366</v>
      </c>
      <c r="E3515" t="s">
        <v>10</v>
      </c>
      <c r="F3515" t="s">
        <v>11</v>
      </c>
      <c r="G3515" t="s">
        <v>12</v>
      </c>
      <c r="H3515" t="s">
        <v>224</v>
      </c>
      <c r="I3515">
        <v>60.74</v>
      </c>
      <c r="J3515">
        <v>8</v>
      </c>
      <c r="K3515">
        <v>20.5</v>
      </c>
      <c r="L3515" t="str">
        <f t="shared" si="165"/>
        <v>Yes</v>
      </c>
    </row>
    <row r="3516" spans="1:12" x14ac:dyDescent="0.25">
      <c r="A3516" s="1">
        <v>42300</v>
      </c>
      <c r="B3516" s="2">
        <f t="shared" si="166"/>
        <v>2015</v>
      </c>
      <c r="C3516" s="2">
        <f t="shared" si="164"/>
        <v>10</v>
      </c>
      <c r="D3516" t="s">
        <v>366</v>
      </c>
      <c r="E3516" t="s">
        <v>10</v>
      </c>
      <c r="F3516" t="s">
        <v>39</v>
      </c>
      <c r="G3516" t="s">
        <v>603</v>
      </c>
      <c r="H3516" t="s">
        <v>2010</v>
      </c>
      <c r="I3516">
        <v>479.98</v>
      </c>
      <c r="J3516">
        <v>3</v>
      </c>
      <c r="K3516">
        <v>161.99</v>
      </c>
      <c r="L3516" t="str">
        <f t="shared" si="165"/>
        <v>Yes</v>
      </c>
    </row>
    <row r="3517" spans="1:12" x14ac:dyDescent="0.25">
      <c r="A3517" s="1">
        <v>42300</v>
      </c>
      <c r="B3517" s="2">
        <f t="shared" si="166"/>
        <v>2015</v>
      </c>
      <c r="C3517" s="2">
        <f t="shared" si="164"/>
        <v>10</v>
      </c>
      <c r="D3517" t="s">
        <v>366</v>
      </c>
      <c r="E3517" t="s">
        <v>10</v>
      </c>
      <c r="F3517" t="s">
        <v>11</v>
      </c>
      <c r="G3517" t="s">
        <v>20</v>
      </c>
      <c r="H3517" t="s">
        <v>701</v>
      </c>
      <c r="I3517">
        <v>6.08</v>
      </c>
      <c r="J3517">
        <v>1</v>
      </c>
      <c r="K3517">
        <v>-10.34</v>
      </c>
      <c r="L3517" t="str">
        <f t="shared" si="165"/>
        <v>No</v>
      </c>
    </row>
    <row r="3518" spans="1:12" x14ac:dyDescent="0.25">
      <c r="A3518" s="1">
        <v>42301</v>
      </c>
      <c r="B3518" s="2">
        <f t="shared" si="166"/>
        <v>2015</v>
      </c>
      <c r="C3518" s="2">
        <f t="shared" si="164"/>
        <v>10</v>
      </c>
      <c r="D3518" t="s">
        <v>1886</v>
      </c>
      <c r="E3518" t="s">
        <v>10</v>
      </c>
      <c r="F3518" t="s">
        <v>11</v>
      </c>
      <c r="G3518" t="s">
        <v>12</v>
      </c>
      <c r="H3518" t="s">
        <v>708</v>
      </c>
      <c r="I3518">
        <v>15.55</v>
      </c>
      <c r="J3518">
        <v>3</v>
      </c>
      <c r="K3518">
        <v>5.44</v>
      </c>
      <c r="L3518" t="str">
        <f t="shared" si="165"/>
        <v>Yes</v>
      </c>
    </row>
    <row r="3519" spans="1:12" x14ac:dyDescent="0.25">
      <c r="A3519" s="1">
        <v>42301</v>
      </c>
      <c r="B3519" s="2">
        <f t="shared" si="166"/>
        <v>2015</v>
      </c>
      <c r="C3519" s="2">
        <f t="shared" si="164"/>
        <v>10</v>
      </c>
      <c r="D3519" t="s">
        <v>1886</v>
      </c>
      <c r="E3519" t="s">
        <v>10</v>
      </c>
      <c r="F3519" t="s">
        <v>34</v>
      </c>
      <c r="G3519" t="s">
        <v>145</v>
      </c>
      <c r="H3519" t="s">
        <v>728</v>
      </c>
      <c r="I3519">
        <v>347.36</v>
      </c>
      <c r="J3519">
        <v>7</v>
      </c>
      <c r="K3519">
        <v>-69.47</v>
      </c>
      <c r="L3519" t="str">
        <f t="shared" si="165"/>
        <v>No</v>
      </c>
    </row>
    <row r="3520" spans="1:12" x14ac:dyDescent="0.25">
      <c r="A3520" s="1">
        <v>42301</v>
      </c>
      <c r="B3520" s="2">
        <f t="shared" si="166"/>
        <v>2015</v>
      </c>
      <c r="C3520" s="2">
        <f t="shared" si="164"/>
        <v>10</v>
      </c>
      <c r="D3520" t="s">
        <v>1886</v>
      </c>
      <c r="E3520" t="s">
        <v>10</v>
      </c>
      <c r="F3520" t="s">
        <v>11</v>
      </c>
      <c r="G3520" t="s">
        <v>12</v>
      </c>
      <c r="H3520" t="s">
        <v>836</v>
      </c>
      <c r="I3520">
        <v>10.37</v>
      </c>
      <c r="J3520">
        <v>2</v>
      </c>
      <c r="K3520">
        <v>3.63</v>
      </c>
      <c r="L3520" t="str">
        <f t="shared" si="165"/>
        <v>Yes</v>
      </c>
    </row>
    <row r="3521" spans="1:12" x14ac:dyDescent="0.25">
      <c r="A3521" s="1">
        <v>42301</v>
      </c>
      <c r="B3521" s="2">
        <f t="shared" si="166"/>
        <v>2015</v>
      </c>
      <c r="C3521" s="2">
        <f t="shared" si="164"/>
        <v>10</v>
      </c>
      <c r="D3521" t="s">
        <v>1375</v>
      </c>
      <c r="E3521" t="s">
        <v>10</v>
      </c>
      <c r="F3521" t="s">
        <v>11</v>
      </c>
      <c r="G3521" t="s">
        <v>20</v>
      </c>
      <c r="H3521" t="s">
        <v>451</v>
      </c>
      <c r="I3521">
        <v>3.59</v>
      </c>
      <c r="J3521">
        <v>4</v>
      </c>
      <c r="K3521">
        <v>-6.29</v>
      </c>
      <c r="L3521" t="str">
        <f t="shared" si="165"/>
        <v>No</v>
      </c>
    </row>
    <row r="3522" spans="1:12" x14ac:dyDescent="0.25">
      <c r="A3522" s="1">
        <v>42301</v>
      </c>
      <c r="B3522" s="2">
        <f t="shared" si="166"/>
        <v>2015</v>
      </c>
      <c r="C3522" s="2">
        <f t="shared" ref="C3522:C3585" si="167">MONTH(A3522)</f>
        <v>10</v>
      </c>
      <c r="D3522" t="s">
        <v>2011</v>
      </c>
      <c r="E3522" t="s">
        <v>27</v>
      </c>
      <c r="F3522" t="s">
        <v>34</v>
      </c>
      <c r="G3522" t="s">
        <v>35</v>
      </c>
      <c r="H3522" t="s">
        <v>2139</v>
      </c>
      <c r="I3522">
        <v>454.27</v>
      </c>
      <c r="J3522">
        <v>8</v>
      </c>
      <c r="K3522">
        <v>-73.819999999999993</v>
      </c>
      <c r="L3522" t="str">
        <f t="shared" ref="L3522:L3585" si="168">IF(K3522=0,"Break-Even",IF(K3522&gt;0,"Yes","No"))</f>
        <v>No</v>
      </c>
    </row>
    <row r="3523" spans="1:12" x14ac:dyDescent="0.25">
      <c r="A3523" s="1">
        <v>42302</v>
      </c>
      <c r="B3523" s="2">
        <f t="shared" si="166"/>
        <v>2015</v>
      </c>
      <c r="C3523" s="2">
        <f t="shared" si="167"/>
        <v>10</v>
      </c>
      <c r="D3523" t="s">
        <v>1077</v>
      </c>
      <c r="E3523" t="s">
        <v>27</v>
      </c>
      <c r="F3523" t="s">
        <v>11</v>
      </c>
      <c r="G3523" t="s">
        <v>24</v>
      </c>
      <c r="H3523" t="s">
        <v>2234</v>
      </c>
      <c r="I3523">
        <v>60.45</v>
      </c>
      <c r="J3523">
        <v>3</v>
      </c>
      <c r="K3523">
        <v>16.32</v>
      </c>
      <c r="L3523" t="str">
        <f t="shared" si="168"/>
        <v>Yes</v>
      </c>
    </row>
    <row r="3524" spans="1:12" x14ac:dyDescent="0.25">
      <c r="A3524" s="1">
        <v>42302</v>
      </c>
      <c r="B3524" s="2">
        <f t="shared" si="166"/>
        <v>2015</v>
      </c>
      <c r="C3524" s="2">
        <f t="shared" si="167"/>
        <v>10</v>
      </c>
      <c r="D3524" t="s">
        <v>1077</v>
      </c>
      <c r="E3524" t="s">
        <v>27</v>
      </c>
      <c r="F3524" t="s">
        <v>34</v>
      </c>
      <c r="G3524" t="s">
        <v>145</v>
      </c>
      <c r="H3524" t="s">
        <v>1195</v>
      </c>
      <c r="I3524">
        <v>253.18</v>
      </c>
      <c r="J3524">
        <v>3</v>
      </c>
      <c r="K3524">
        <v>-31.65</v>
      </c>
      <c r="L3524" t="str">
        <f t="shared" si="168"/>
        <v>No</v>
      </c>
    </row>
    <row r="3525" spans="1:12" x14ac:dyDescent="0.25">
      <c r="A3525" s="1">
        <v>42302</v>
      </c>
      <c r="B3525" s="2">
        <f t="shared" si="166"/>
        <v>2015</v>
      </c>
      <c r="C3525" s="2">
        <f t="shared" si="167"/>
        <v>10</v>
      </c>
      <c r="D3525" t="s">
        <v>813</v>
      </c>
      <c r="E3525" t="s">
        <v>59</v>
      </c>
      <c r="F3525" t="s">
        <v>39</v>
      </c>
      <c r="G3525" t="s">
        <v>40</v>
      </c>
      <c r="H3525" t="s">
        <v>2297</v>
      </c>
      <c r="I3525">
        <v>158.99</v>
      </c>
      <c r="J3525">
        <v>1</v>
      </c>
      <c r="K3525">
        <v>41.34</v>
      </c>
      <c r="L3525" t="str">
        <f t="shared" si="168"/>
        <v>Yes</v>
      </c>
    </row>
    <row r="3526" spans="1:12" x14ac:dyDescent="0.25">
      <c r="A3526" s="1">
        <v>42302</v>
      </c>
      <c r="B3526" s="2">
        <f t="shared" si="166"/>
        <v>2015</v>
      </c>
      <c r="C3526" s="2">
        <f t="shared" si="167"/>
        <v>10</v>
      </c>
      <c r="D3526" t="s">
        <v>813</v>
      </c>
      <c r="E3526" t="s">
        <v>59</v>
      </c>
      <c r="F3526" t="s">
        <v>34</v>
      </c>
      <c r="G3526" t="s">
        <v>35</v>
      </c>
      <c r="H3526" t="s">
        <v>382</v>
      </c>
      <c r="I3526">
        <v>291.10000000000002</v>
      </c>
      <c r="J3526">
        <v>5</v>
      </c>
      <c r="K3526">
        <v>75.69</v>
      </c>
      <c r="L3526" t="str">
        <f t="shared" si="168"/>
        <v>Yes</v>
      </c>
    </row>
    <row r="3527" spans="1:12" x14ac:dyDescent="0.25">
      <c r="A3527" s="1">
        <v>42302</v>
      </c>
      <c r="B3527" s="2">
        <f t="shared" si="166"/>
        <v>2015</v>
      </c>
      <c r="C3527" s="2">
        <f t="shared" si="167"/>
        <v>10</v>
      </c>
      <c r="D3527" t="s">
        <v>829</v>
      </c>
      <c r="E3527" t="s">
        <v>126</v>
      </c>
      <c r="F3527" t="s">
        <v>11</v>
      </c>
      <c r="G3527" t="s">
        <v>24</v>
      </c>
      <c r="H3527" t="s">
        <v>449</v>
      </c>
      <c r="I3527">
        <v>79.36</v>
      </c>
      <c r="J3527">
        <v>4</v>
      </c>
      <c r="K3527">
        <v>23.81</v>
      </c>
      <c r="L3527" t="str">
        <f t="shared" si="168"/>
        <v>Yes</v>
      </c>
    </row>
    <row r="3528" spans="1:12" x14ac:dyDescent="0.25">
      <c r="A3528" s="1">
        <v>42302</v>
      </c>
      <c r="B3528" s="2">
        <f t="shared" si="166"/>
        <v>2015</v>
      </c>
      <c r="C3528" s="2">
        <f t="shared" si="167"/>
        <v>10</v>
      </c>
      <c r="D3528" t="s">
        <v>1544</v>
      </c>
      <c r="E3528" t="s">
        <v>278</v>
      </c>
      <c r="F3528" t="s">
        <v>34</v>
      </c>
      <c r="G3528" t="s">
        <v>35</v>
      </c>
      <c r="H3528" t="s">
        <v>71</v>
      </c>
      <c r="I3528">
        <v>582.34</v>
      </c>
      <c r="J3528">
        <v>8</v>
      </c>
      <c r="K3528">
        <v>-29.12</v>
      </c>
      <c r="L3528" t="str">
        <f t="shared" si="168"/>
        <v>No</v>
      </c>
    </row>
    <row r="3529" spans="1:12" x14ac:dyDescent="0.25">
      <c r="A3529" s="1">
        <v>42303</v>
      </c>
      <c r="B3529" s="2">
        <f t="shared" si="166"/>
        <v>2015</v>
      </c>
      <c r="C3529" s="2">
        <f t="shared" si="167"/>
        <v>10</v>
      </c>
      <c r="D3529" t="s">
        <v>2298</v>
      </c>
      <c r="E3529" t="s">
        <v>27</v>
      </c>
      <c r="F3529" t="s">
        <v>11</v>
      </c>
      <c r="G3529" t="s">
        <v>16</v>
      </c>
      <c r="H3529" t="s">
        <v>2299</v>
      </c>
      <c r="I3529">
        <v>5.76</v>
      </c>
      <c r="J3529">
        <v>2</v>
      </c>
      <c r="K3529">
        <v>2.65</v>
      </c>
      <c r="L3529" t="str">
        <f t="shared" si="168"/>
        <v>Yes</v>
      </c>
    </row>
    <row r="3530" spans="1:12" x14ac:dyDescent="0.25">
      <c r="A3530" s="1">
        <v>42303</v>
      </c>
      <c r="B3530" s="2">
        <f t="shared" si="166"/>
        <v>2015</v>
      </c>
      <c r="C3530" s="2">
        <f t="shared" si="167"/>
        <v>10</v>
      </c>
      <c r="D3530" t="s">
        <v>1886</v>
      </c>
      <c r="E3530" t="s">
        <v>95</v>
      </c>
      <c r="F3530" t="s">
        <v>39</v>
      </c>
      <c r="G3530" t="s">
        <v>40</v>
      </c>
      <c r="H3530" t="s">
        <v>2300</v>
      </c>
      <c r="I3530">
        <v>105.58</v>
      </c>
      <c r="J3530">
        <v>2</v>
      </c>
      <c r="K3530">
        <v>9.24</v>
      </c>
      <c r="L3530" t="str">
        <f t="shared" si="168"/>
        <v>Yes</v>
      </c>
    </row>
    <row r="3531" spans="1:12" x14ac:dyDescent="0.25">
      <c r="A3531" s="1">
        <v>42303</v>
      </c>
      <c r="B3531" s="2">
        <f t="shared" si="166"/>
        <v>2015</v>
      </c>
      <c r="C3531" s="2">
        <f t="shared" si="167"/>
        <v>10</v>
      </c>
      <c r="D3531" t="s">
        <v>1886</v>
      </c>
      <c r="E3531" t="s">
        <v>95</v>
      </c>
      <c r="F3531" t="s">
        <v>39</v>
      </c>
      <c r="G3531" t="s">
        <v>40</v>
      </c>
      <c r="H3531" t="s">
        <v>1953</v>
      </c>
      <c r="I3531">
        <v>68.72</v>
      </c>
      <c r="J3531">
        <v>2</v>
      </c>
      <c r="K3531">
        <v>-14.6</v>
      </c>
      <c r="L3531" t="str">
        <f t="shared" si="168"/>
        <v>No</v>
      </c>
    </row>
    <row r="3532" spans="1:12" x14ac:dyDescent="0.25">
      <c r="A3532" s="1">
        <v>42303</v>
      </c>
      <c r="B3532" s="2">
        <f t="shared" ref="B3532:B3595" si="169">YEAR(A3532)</f>
        <v>2015</v>
      </c>
      <c r="C3532" s="2">
        <f t="shared" si="167"/>
        <v>10</v>
      </c>
      <c r="D3532" t="s">
        <v>357</v>
      </c>
      <c r="E3532" t="s">
        <v>91</v>
      </c>
      <c r="F3532" t="s">
        <v>11</v>
      </c>
      <c r="G3532" t="s">
        <v>16</v>
      </c>
      <c r="H3532" t="s">
        <v>1860</v>
      </c>
      <c r="I3532">
        <v>146.54</v>
      </c>
      <c r="J3532">
        <v>6</v>
      </c>
      <c r="K3532">
        <v>47.63</v>
      </c>
      <c r="L3532" t="str">
        <f t="shared" si="168"/>
        <v>Yes</v>
      </c>
    </row>
    <row r="3533" spans="1:12" x14ac:dyDescent="0.25">
      <c r="A3533" s="1">
        <v>42303</v>
      </c>
      <c r="B3533" s="2">
        <f t="shared" si="169"/>
        <v>2015</v>
      </c>
      <c r="C3533" s="2">
        <f t="shared" si="167"/>
        <v>10</v>
      </c>
      <c r="D3533" t="s">
        <v>357</v>
      </c>
      <c r="E3533" t="s">
        <v>91</v>
      </c>
      <c r="F3533" t="s">
        <v>11</v>
      </c>
      <c r="G3533" t="s">
        <v>12</v>
      </c>
      <c r="H3533" t="s">
        <v>2301</v>
      </c>
      <c r="I3533">
        <v>131.9</v>
      </c>
      <c r="J3533">
        <v>3</v>
      </c>
      <c r="K3533">
        <v>47.82</v>
      </c>
      <c r="L3533" t="str">
        <f t="shared" si="168"/>
        <v>Yes</v>
      </c>
    </row>
    <row r="3534" spans="1:12" x14ac:dyDescent="0.25">
      <c r="A3534" s="1">
        <v>42303</v>
      </c>
      <c r="B3534" s="2">
        <f t="shared" si="169"/>
        <v>2015</v>
      </c>
      <c r="C3534" s="2">
        <f t="shared" si="167"/>
        <v>10</v>
      </c>
      <c r="D3534" t="s">
        <v>357</v>
      </c>
      <c r="E3534" t="s">
        <v>91</v>
      </c>
      <c r="F3534" t="s">
        <v>11</v>
      </c>
      <c r="G3534" t="s">
        <v>92</v>
      </c>
      <c r="H3534" t="s">
        <v>1125</v>
      </c>
      <c r="I3534">
        <v>203.88</v>
      </c>
      <c r="J3534">
        <v>5</v>
      </c>
      <c r="K3534">
        <v>20.39</v>
      </c>
      <c r="L3534" t="str">
        <f t="shared" si="168"/>
        <v>Yes</v>
      </c>
    </row>
    <row r="3535" spans="1:12" x14ac:dyDescent="0.25">
      <c r="A3535" s="1">
        <v>42303</v>
      </c>
      <c r="B3535" s="2">
        <f t="shared" si="169"/>
        <v>2015</v>
      </c>
      <c r="C3535" s="2">
        <f t="shared" si="167"/>
        <v>10</v>
      </c>
      <c r="D3535" t="s">
        <v>357</v>
      </c>
      <c r="E3535" t="s">
        <v>91</v>
      </c>
      <c r="F3535" t="s">
        <v>11</v>
      </c>
      <c r="G3535" t="s">
        <v>20</v>
      </c>
      <c r="H3535" t="s">
        <v>1377</v>
      </c>
      <c r="I3535">
        <v>14.3</v>
      </c>
      <c r="J3535">
        <v>7</v>
      </c>
      <c r="K3535">
        <v>-10.49</v>
      </c>
      <c r="L3535" t="str">
        <f t="shared" si="168"/>
        <v>No</v>
      </c>
    </row>
    <row r="3536" spans="1:12" x14ac:dyDescent="0.25">
      <c r="A3536" s="1">
        <v>42303</v>
      </c>
      <c r="B3536" s="2">
        <f t="shared" si="169"/>
        <v>2015</v>
      </c>
      <c r="C3536" s="2">
        <f t="shared" si="167"/>
        <v>10</v>
      </c>
      <c r="D3536" t="s">
        <v>357</v>
      </c>
      <c r="E3536" t="s">
        <v>91</v>
      </c>
      <c r="F3536" t="s">
        <v>11</v>
      </c>
      <c r="G3536" t="s">
        <v>18</v>
      </c>
      <c r="H3536" t="s">
        <v>729</v>
      </c>
      <c r="I3536">
        <v>718.64</v>
      </c>
      <c r="J3536">
        <v>10</v>
      </c>
      <c r="K3536">
        <v>-161.69</v>
      </c>
      <c r="L3536" t="str">
        <f t="shared" si="168"/>
        <v>No</v>
      </c>
    </row>
    <row r="3537" spans="1:12" x14ac:dyDescent="0.25">
      <c r="A3537" s="1">
        <v>42305</v>
      </c>
      <c r="B3537" s="2">
        <f t="shared" si="169"/>
        <v>2015</v>
      </c>
      <c r="C3537" s="2">
        <f t="shared" si="167"/>
        <v>10</v>
      </c>
      <c r="D3537" t="s">
        <v>437</v>
      </c>
      <c r="E3537" t="s">
        <v>33</v>
      </c>
      <c r="F3537" t="s">
        <v>11</v>
      </c>
      <c r="G3537" t="s">
        <v>63</v>
      </c>
      <c r="H3537" t="s">
        <v>1721</v>
      </c>
      <c r="I3537">
        <v>10.67</v>
      </c>
      <c r="J3537">
        <v>1</v>
      </c>
      <c r="K3537">
        <v>4.91</v>
      </c>
      <c r="L3537" t="str">
        <f t="shared" si="168"/>
        <v>Yes</v>
      </c>
    </row>
    <row r="3538" spans="1:12" x14ac:dyDescent="0.25">
      <c r="A3538" s="1">
        <v>42305</v>
      </c>
      <c r="B3538" s="2">
        <f t="shared" si="169"/>
        <v>2015</v>
      </c>
      <c r="C3538" s="2">
        <f t="shared" si="167"/>
        <v>10</v>
      </c>
      <c r="D3538" t="s">
        <v>437</v>
      </c>
      <c r="E3538" t="s">
        <v>33</v>
      </c>
      <c r="F3538" t="s">
        <v>11</v>
      </c>
      <c r="G3538" t="s">
        <v>18</v>
      </c>
      <c r="H3538" t="s">
        <v>1171</v>
      </c>
      <c r="I3538">
        <v>36.630000000000003</v>
      </c>
      <c r="J3538">
        <v>3</v>
      </c>
      <c r="K3538">
        <v>9.89</v>
      </c>
      <c r="L3538" t="str">
        <f t="shared" si="168"/>
        <v>Yes</v>
      </c>
    </row>
    <row r="3539" spans="1:12" x14ac:dyDescent="0.25">
      <c r="A3539" s="1">
        <v>42305</v>
      </c>
      <c r="B3539" s="2">
        <f t="shared" si="169"/>
        <v>2015</v>
      </c>
      <c r="C3539" s="2">
        <f t="shared" si="167"/>
        <v>10</v>
      </c>
      <c r="D3539" t="s">
        <v>437</v>
      </c>
      <c r="E3539" t="s">
        <v>33</v>
      </c>
      <c r="F3539" t="s">
        <v>34</v>
      </c>
      <c r="G3539" t="s">
        <v>47</v>
      </c>
      <c r="H3539" t="s">
        <v>2302</v>
      </c>
      <c r="I3539">
        <v>24.1</v>
      </c>
      <c r="J3539">
        <v>5</v>
      </c>
      <c r="K3539">
        <v>9.16</v>
      </c>
      <c r="L3539" t="str">
        <f t="shared" si="168"/>
        <v>Yes</v>
      </c>
    </row>
    <row r="3540" spans="1:12" x14ac:dyDescent="0.25">
      <c r="A3540" s="1">
        <v>42305</v>
      </c>
      <c r="B3540" s="2">
        <f t="shared" si="169"/>
        <v>2015</v>
      </c>
      <c r="C3540" s="2">
        <f t="shared" si="167"/>
        <v>10</v>
      </c>
      <c r="D3540" t="s">
        <v>437</v>
      </c>
      <c r="E3540" t="s">
        <v>33</v>
      </c>
      <c r="F3540" t="s">
        <v>34</v>
      </c>
      <c r="G3540" t="s">
        <v>47</v>
      </c>
      <c r="H3540" t="s">
        <v>480</v>
      </c>
      <c r="I3540">
        <v>33.11</v>
      </c>
      <c r="J3540">
        <v>7</v>
      </c>
      <c r="K3540">
        <v>12.91</v>
      </c>
      <c r="L3540" t="str">
        <f t="shared" si="168"/>
        <v>Yes</v>
      </c>
    </row>
    <row r="3541" spans="1:12" x14ac:dyDescent="0.25">
      <c r="A3541" s="1">
        <v>42306</v>
      </c>
      <c r="B3541" s="2">
        <f t="shared" si="169"/>
        <v>2015</v>
      </c>
      <c r="C3541" s="2">
        <f t="shared" si="167"/>
        <v>10</v>
      </c>
      <c r="D3541" t="s">
        <v>1748</v>
      </c>
      <c r="E3541" t="s">
        <v>27</v>
      </c>
      <c r="F3541" t="s">
        <v>11</v>
      </c>
      <c r="G3541" t="s">
        <v>12</v>
      </c>
      <c r="H3541" t="s">
        <v>441</v>
      </c>
      <c r="I3541">
        <v>33.4</v>
      </c>
      <c r="J3541">
        <v>5</v>
      </c>
      <c r="K3541">
        <v>16.03</v>
      </c>
      <c r="L3541" t="str">
        <f t="shared" si="168"/>
        <v>Yes</v>
      </c>
    </row>
    <row r="3542" spans="1:12" x14ac:dyDescent="0.25">
      <c r="A3542" s="1">
        <v>42306</v>
      </c>
      <c r="B3542" s="2">
        <f t="shared" si="169"/>
        <v>2015</v>
      </c>
      <c r="C3542" s="2">
        <f t="shared" si="167"/>
        <v>10</v>
      </c>
      <c r="D3542" t="s">
        <v>1748</v>
      </c>
      <c r="E3542" t="s">
        <v>27</v>
      </c>
      <c r="F3542" t="s">
        <v>11</v>
      </c>
      <c r="G3542" t="s">
        <v>63</v>
      </c>
      <c r="H3542" t="s">
        <v>641</v>
      </c>
      <c r="I3542">
        <v>210.84</v>
      </c>
      <c r="J3542">
        <v>4</v>
      </c>
      <c r="K3542">
        <v>103.31</v>
      </c>
      <c r="L3542" t="str">
        <f t="shared" si="168"/>
        <v>Yes</v>
      </c>
    </row>
    <row r="3543" spans="1:12" x14ac:dyDescent="0.25">
      <c r="A3543" s="1">
        <v>42307</v>
      </c>
      <c r="B3543" s="2">
        <f t="shared" si="169"/>
        <v>2015</v>
      </c>
      <c r="C3543" s="2">
        <f t="shared" si="167"/>
        <v>10</v>
      </c>
      <c r="D3543" t="s">
        <v>2131</v>
      </c>
      <c r="E3543" t="s">
        <v>110</v>
      </c>
      <c r="F3543" t="s">
        <v>39</v>
      </c>
      <c r="G3543" t="s">
        <v>40</v>
      </c>
      <c r="H3543" t="s">
        <v>1750</v>
      </c>
      <c r="I3543">
        <v>299.89999999999998</v>
      </c>
      <c r="J3543">
        <v>2</v>
      </c>
      <c r="K3543">
        <v>74.98</v>
      </c>
      <c r="L3543" t="str">
        <f t="shared" si="168"/>
        <v>Yes</v>
      </c>
    </row>
    <row r="3544" spans="1:12" x14ac:dyDescent="0.25">
      <c r="A3544" s="1">
        <v>42307</v>
      </c>
      <c r="B3544" s="2">
        <f t="shared" si="169"/>
        <v>2015</v>
      </c>
      <c r="C3544" s="2">
        <f t="shared" si="167"/>
        <v>10</v>
      </c>
      <c r="D3544" t="s">
        <v>1327</v>
      </c>
      <c r="E3544" t="s">
        <v>278</v>
      </c>
      <c r="F3544" t="s">
        <v>39</v>
      </c>
      <c r="G3544" t="s">
        <v>302</v>
      </c>
      <c r="H3544" t="s">
        <v>2217</v>
      </c>
      <c r="I3544">
        <v>59.99</v>
      </c>
      <c r="J3544">
        <v>2</v>
      </c>
      <c r="K3544">
        <v>-46</v>
      </c>
      <c r="L3544" t="str">
        <f t="shared" si="168"/>
        <v>No</v>
      </c>
    </row>
    <row r="3545" spans="1:12" x14ac:dyDescent="0.25">
      <c r="A3545" s="1">
        <v>42307</v>
      </c>
      <c r="B3545" s="2">
        <f t="shared" si="169"/>
        <v>2015</v>
      </c>
      <c r="C3545" s="2">
        <f t="shared" si="167"/>
        <v>10</v>
      </c>
      <c r="D3545" t="s">
        <v>1327</v>
      </c>
      <c r="E3545" t="s">
        <v>278</v>
      </c>
      <c r="F3545" t="s">
        <v>39</v>
      </c>
      <c r="G3545" t="s">
        <v>603</v>
      </c>
      <c r="H3545" t="s">
        <v>1089</v>
      </c>
      <c r="I3545">
        <v>439.99</v>
      </c>
      <c r="J3545">
        <v>1</v>
      </c>
      <c r="K3545">
        <v>165</v>
      </c>
      <c r="L3545" t="str">
        <f t="shared" si="168"/>
        <v>Yes</v>
      </c>
    </row>
    <row r="3546" spans="1:12" x14ac:dyDescent="0.25">
      <c r="A3546" s="1">
        <v>42307</v>
      </c>
      <c r="B3546" s="2">
        <f t="shared" si="169"/>
        <v>2015</v>
      </c>
      <c r="C3546" s="2">
        <f t="shared" si="167"/>
        <v>10</v>
      </c>
      <c r="D3546" t="s">
        <v>1327</v>
      </c>
      <c r="E3546" t="s">
        <v>278</v>
      </c>
      <c r="F3546" t="s">
        <v>39</v>
      </c>
      <c r="G3546" t="s">
        <v>40</v>
      </c>
      <c r="H3546" t="s">
        <v>2006</v>
      </c>
      <c r="I3546">
        <v>87.96</v>
      </c>
      <c r="J3546">
        <v>5</v>
      </c>
      <c r="K3546">
        <v>30.79</v>
      </c>
      <c r="L3546" t="str">
        <f t="shared" si="168"/>
        <v>Yes</v>
      </c>
    </row>
    <row r="3547" spans="1:12" x14ac:dyDescent="0.25">
      <c r="A3547" s="1">
        <v>42307</v>
      </c>
      <c r="B3547" s="2">
        <f t="shared" si="169"/>
        <v>2015</v>
      </c>
      <c r="C3547" s="2">
        <f t="shared" si="167"/>
        <v>10</v>
      </c>
      <c r="D3547" t="s">
        <v>1327</v>
      </c>
      <c r="E3547" t="s">
        <v>278</v>
      </c>
      <c r="F3547" t="s">
        <v>34</v>
      </c>
      <c r="G3547" t="s">
        <v>47</v>
      </c>
      <c r="H3547" t="s">
        <v>2303</v>
      </c>
      <c r="I3547">
        <v>15.49</v>
      </c>
      <c r="J3547">
        <v>4</v>
      </c>
      <c r="K3547">
        <v>3.68</v>
      </c>
      <c r="L3547" t="str">
        <f t="shared" si="168"/>
        <v>Yes</v>
      </c>
    </row>
    <row r="3548" spans="1:12" x14ac:dyDescent="0.25">
      <c r="A3548" s="1">
        <v>42307</v>
      </c>
      <c r="B3548" s="2">
        <f t="shared" si="169"/>
        <v>2015</v>
      </c>
      <c r="C3548" s="2">
        <f t="shared" si="167"/>
        <v>10</v>
      </c>
      <c r="D3548" t="s">
        <v>1371</v>
      </c>
      <c r="E3548" t="s">
        <v>55</v>
      </c>
      <c r="F3548" t="s">
        <v>11</v>
      </c>
      <c r="G3548" t="s">
        <v>92</v>
      </c>
      <c r="H3548" t="s">
        <v>2289</v>
      </c>
      <c r="I3548">
        <v>182.91</v>
      </c>
      <c r="J3548">
        <v>3</v>
      </c>
      <c r="K3548">
        <v>53.04</v>
      </c>
      <c r="L3548" t="str">
        <f t="shared" si="168"/>
        <v>Yes</v>
      </c>
    </row>
    <row r="3549" spans="1:12" x14ac:dyDescent="0.25">
      <c r="A3549" s="1">
        <v>42307</v>
      </c>
      <c r="B3549" s="2">
        <f t="shared" si="169"/>
        <v>2015</v>
      </c>
      <c r="C3549" s="2">
        <f t="shared" si="167"/>
        <v>10</v>
      </c>
      <c r="D3549" t="s">
        <v>202</v>
      </c>
      <c r="E3549" t="s">
        <v>149</v>
      </c>
      <c r="F3549" t="s">
        <v>39</v>
      </c>
      <c r="G3549" t="s">
        <v>302</v>
      </c>
      <c r="H3549" t="s">
        <v>2304</v>
      </c>
      <c r="I3549">
        <v>1035.8</v>
      </c>
      <c r="J3549">
        <v>4</v>
      </c>
      <c r="K3549">
        <v>269.31</v>
      </c>
      <c r="L3549" t="str">
        <f t="shared" si="168"/>
        <v>Yes</v>
      </c>
    </row>
    <row r="3550" spans="1:12" x14ac:dyDescent="0.25">
      <c r="A3550" s="1">
        <v>42308</v>
      </c>
      <c r="B3550" s="2">
        <f t="shared" si="169"/>
        <v>2015</v>
      </c>
      <c r="C3550" s="2">
        <f t="shared" si="167"/>
        <v>10</v>
      </c>
      <c r="D3550" t="s">
        <v>450</v>
      </c>
      <c r="E3550" t="s">
        <v>27</v>
      </c>
      <c r="F3550" t="s">
        <v>11</v>
      </c>
      <c r="G3550" t="s">
        <v>63</v>
      </c>
      <c r="H3550" t="s">
        <v>396</v>
      </c>
      <c r="I3550">
        <v>14.28</v>
      </c>
      <c r="J3550">
        <v>7</v>
      </c>
      <c r="K3550">
        <v>6.71</v>
      </c>
      <c r="L3550" t="str">
        <f t="shared" si="168"/>
        <v>Yes</v>
      </c>
    </row>
    <row r="3551" spans="1:12" x14ac:dyDescent="0.25">
      <c r="A3551" s="1">
        <v>42308</v>
      </c>
      <c r="B3551" s="2">
        <f t="shared" si="169"/>
        <v>2015</v>
      </c>
      <c r="C3551" s="2">
        <f t="shared" si="167"/>
        <v>10</v>
      </c>
      <c r="D3551" t="s">
        <v>626</v>
      </c>
      <c r="E3551" t="s">
        <v>110</v>
      </c>
      <c r="F3551" t="s">
        <v>11</v>
      </c>
      <c r="G3551" t="s">
        <v>200</v>
      </c>
      <c r="H3551" t="s">
        <v>2056</v>
      </c>
      <c r="I3551">
        <v>70.12</v>
      </c>
      <c r="J3551">
        <v>4</v>
      </c>
      <c r="K3551">
        <v>21.04</v>
      </c>
      <c r="L3551" t="str">
        <f t="shared" si="168"/>
        <v>Yes</v>
      </c>
    </row>
    <row r="3552" spans="1:12" x14ac:dyDescent="0.25">
      <c r="A3552" s="1">
        <v>42308</v>
      </c>
      <c r="B3552" s="2">
        <f t="shared" si="169"/>
        <v>2015</v>
      </c>
      <c r="C3552" s="2">
        <f t="shared" si="167"/>
        <v>10</v>
      </c>
      <c r="D3552" t="s">
        <v>277</v>
      </c>
      <c r="E3552" t="s">
        <v>149</v>
      </c>
      <c r="F3552" t="s">
        <v>11</v>
      </c>
      <c r="G3552" t="s">
        <v>24</v>
      </c>
      <c r="H3552" t="s">
        <v>2305</v>
      </c>
      <c r="I3552">
        <v>2.78</v>
      </c>
      <c r="J3552">
        <v>2</v>
      </c>
      <c r="K3552">
        <v>0.72</v>
      </c>
      <c r="L3552" t="str">
        <f t="shared" si="168"/>
        <v>Yes</v>
      </c>
    </row>
    <row r="3553" spans="1:12" x14ac:dyDescent="0.25">
      <c r="A3553" s="1">
        <v>42308</v>
      </c>
      <c r="B3553" s="2">
        <f t="shared" si="169"/>
        <v>2015</v>
      </c>
      <c r="C3553" s="2">
        <f t="shared" si="167"/>
        <v>10</v>
      </c>
      <c r="D3553" t="s">
        <v>277</v>
      </c>
      <c r="E3553" t="s">
        <v>149</v>
      </c>
      <c r="F3553" t="s">
        <v>11</v>
      </c>
      <c r="G3553" t="s">
        <v>63</v>
      </c>
      <c r="H3553" t="s">
        <v>2264</v>
      </c>
      <c r="I3553">
        <v>79.959999999999994</v>
      </c>
      <c r="J3553">
        <v>2</v>
      </c>
      <c r="K3553">
        <v>35.979999999999997</v>
      </c>
      <c r="L3553" t="str">
        <f t="shared" si="168"/>
        <v>Yes</v>
      </c>
    </row>
    <row r="3554" spans="1:12" x14ac:dyDescent="0.25">
      <c r="A3554" s="1">
        <v>42308</v>
      </c>
      <c r="B3554" s="2">
        <f t="shared" si="169"/>
        <v>2015</v>
      </c>
      <c r="C3554" s="2">
        <f t="shared" si="167"/>
        <v>10</v>
      </c>
      <c r="D3554" t="s">
        <v>389</v>
      </c>
      <c r="E3554" t="s">
        <v>27</v>
      </c>
      <c r="F3554" t="s">
        <v>11</v>
      </c>
      <c r="G3554" t="s">
        <v>20</v>
      </c>
      <c r="H3554" t="s">
        <v>1202</v>
      </c>
      <c r="I3554">
        <v>9.73</v>
      </c>
      <c r="J3554">
        <v>2</v>
      </c>
      <c r="K3554">
        <v>3.28</v>
      </c>
      <c r="L3554" t="str">
        <f t="shared" si="168"/>
        <v>Yes</v>
      </c>
    </row>
    <row r="3555" spans="1:12" x14ac:dyDescent="0.25">
      <c r="A3555" s="1">
        <v>42308</v>
      </c>
      <c r="B3555" s="2">
        <f t="shared" si="169"/>
        <v>2015</v>
      </c>
      <c r="C3555" s="2">
        <f t="shared" si="167"/>
        <v>10</v>
      </c>
      <c r="D3555" t="s">
        <v>389</v>
      </c>
      <c r="E3555" t="s">
        <v>27</v>
      </c>
      <c r="F3555" t="s">
        <v>11</v>
      </c>
      <c r="G3555" t="s">
        <v>63</v>
      </c>
      <c r="H3555" t="s">
        <v>1165</v>
      </c>
      <c r="I3555">
        <v>14.75</v>
      </c>
      <c r="J3555">
        <v>5</v>
      </c>
      <c r="K3555">
        <v>7.08</v>
      </c>
      <c r="L3555" t="str">
        <f t="shared" si="168"/>
        <v>Yes</v>
      </c>
    </row>
    <row r="3556" spans="1:12" x14ac:dyDescent="0.25">
      <c r="A3556" s="1">
        <v>42308</v>
      </c>
      <c r="B3556" s="2">
        <f t="shared" si="169"/>
        <v>2015</v>
      </c>
      <c r="C3556" s="2">
        <f t="shared" si="167"/>
        <v>10</v>
      </c>
      <c r="D3556" t="s">
        <v>389</v>
      </c>
      <c r="E3556" t="s">
        <v>27</v>
      </c>
      <c r="F3556" t="s">
        <v>11</v>
      </c>
      <c r="G3556" t="s">
        <v>20</v>
      </c>
      <c r="H3556" t="s">
        <v>49</v>
      </c>
      <c r="I3556">
        <v>29.8</v>
      </c>
      <c r="J3556">
        <v>5</v>
      </c>
      <c r="K3556">
        <v>9.31</v>
      </c>
      <c r="L3556" t="str">
        <f t="shared" si="168"/>
        <v>Yes</v>
      </c>
    </row>
    <row r="3557" spans="1:12" x14ac:dyDescent="0.25">
      <c r="A3557" s="1">
        <v>42308</v>
      </c>
      <c r="B3557" s="2">
        <f t="shared" si="169"/>
        <v>2015</v>
      </c>
      <c r="C3557" s="2">
        <f t="shared" si="167"/>
        <v>10</v>
      </c>
      <c r="D3557" t="s">
        <v>389</v>
      </c>
      <c r="E3557" t="s">
        <v>27</v>
      </c>
      <c r="F3557" t="s">
        <v>11</v>
      </c>
      <c r="G3557" t="s">
        <v>16</v>
      </c>
      <c r="H3557" t="s">
        <v>1500</v>
      </c>
      <c r="I3557">
        <v>427.42</v>
      </c>
      <c r="J3557">
        <v>14</v>
      </c>
      <c r="K3557">
        <v>196.61</v>
      </c>
      <c r="L3557" t="str">
        <f t="shared" si="168"/>
        <v>Yes</v>
      </c>
    </row>
    <row r="3558" spans="1:12" x14ac:dyDescent="0.25">
      <c r="A3558" s="1">
        <v>42308</v>
      </c>
      <c r="B3558" s="2">
        <f t="shared" si="169"/>
        <v>2015</v>
      </c>
      <c r="C3558" s="2">
        <f t="shared" si="167"/>
        <v>10</v>
      </c>
      <c r="D3558" t="s">
        <v>2306</v>
      </c>
      <c r="E3558" t="s">
        <v>27</v>
      </c>
      <c r="F3558" t="s">
        <v>11</v>
      </c>
      <c r="G3558" t="s">
        <v>12</v>
      </c>
      <c r="H3558" t="s">
        <v>2202</v>
      </c>
      <c r="I3558">
        <v>19.98</v>
      </c>
      <c r="J3558">
        <v>1</v>
      </c>
      <c r="K3558">
        <v>9.39</v>
      </c>
      <c r="L3558" t="str">
        <f t="shared" si="168"/>
        <v>Yes</v>
      </c>
    </row>
    <row r="3559" spans="1:12" x14ac:dyDescent="0.25">
      <c r="A3559" s="1">
        <v>42308</v>
      </c>
      <c r="B3559" s="2">
        <f t="shared" si="169"/>
        <v>2015</v>
      </c>
      <c r="C3559" s="2">
        <f t="shared" si="167"/>
        <v>10</v>
      </c>
      <c r="D3559" t="s">
        <v>2306</v>
      </c>
      <c r="E3559" t="s">
        <v>27</v>
      </c>
      <c r="F3559" t="s">
        <v>11</v>
      </c>
      <c r="G3559" t="s">
        <v>20</v>
      </c>
      <c r="H3559" t="s">
        <v>666</v>
      </c>
      <c r="I3559">
        <v>398.35</v>
      </c>
      <c r="J3559">
        <v>3</v>
      </c>
      <c r="K3559">
        <v>124.49</v>
      </c>
      <c r="L3559" t="str">
        <f t="shared" si="168"/>
        <v>Yes</v>
      </c>
    </row>
    <row r="3560" spans="1:12" x14ac:dyDescent="0.25">
      <c r="A3560" s="1">
        <v>42308</v>
      </c>
      <c r="B3560" s="2">
        <f t="shared" si="169"/>
        <v>2015</v>
      </c>
      <c r="C3560" s="2">
        <f t="shared" si="167"/>
        <v>10</v>
      </c>
      <c r="D3560" t="s">
        <v>2306</v>
      </c>
      <c r="E3560" t="s">
        <v>27</v>
      </c>
      <c r="F3560" t="s">
        <v>11</v>
      </c>
      <c r="G3560" t="s">
        <v>24</v>
      </c>
      <c r="H3560" t="s">
        <v>390</v>
      </c>
      <c r="I3560">
        <v>5.04</v>
      </c>
      <c r="J3560">
        <v>3</v>
      </c>
      <c r="K3560">
        <v>1.26</v>
      </c>
      <c r="L3560" t="str">
        <f t="shared" si="168"/>
        <v>Yes</v>
      </c>
    </row>
    <row r="3561" spans="1:12" x14ac:dyDescent="0.25">
      <c r="A3561" s="1">
        <v>42308</v>
      </c>
      <c r="B3561" s="2">
        <f t="shared" si="169"/>
        <v>2015</v>
      </c>
      <c r="C3561" s="2">
        <f t="shared" si="167"/>
        <v>10</v>
      </c>
      <c r="D3561" t="s">
        <v>2306</v>
      </c>
      <c r="E3561" t="s">
        <v>27</v>
      </c>
      <c r="F3561" t="s">
        <v>11</v>
      </c>
      <c r="G3561" t="s">
        <v>43</v>
      </c>
      <c r="H3561" t="s">
        <v>1561</v>
      </c>
      <c r="I3561">
        <v>17.45</v>
      </c>
      <c r="J3561">
        <v>5</v>
      </c>
      <c r="K3561">
        <v>8.0299999999999994</v>
      </c>
      <c r="L3561" t="str">
        <f t="shared" si="168"/>
        <v>Yes</v>
      </c>
    </row>
    <row r="3562" spans="1:12" x14ac:dyDescent="0.25">
      <c r="A3562" s="1">
        <v>42308</v>
      </c>
      <c r="B3562" s="2">
        <f t="shared" si="169"/>
        <v>2015</v>
      </c>
      <c r="C3562" s="2">
        <f t="shared" si="167"/>
        <v>10</v>
      </c>
      <c r="D3562" t="s">
        <v>2306</v>
      </c>
      <c r="E3562" t="s">
        <v>27</v>
      </c>
      <c r="F3562" t="s">
        <v>34</v>
      </c>
      <c r="G3562" t="s">
        <v>35</v>
      </c>
      <c r="H3562" t="s">
        <v>1876</v>
      </c>
      <c r="I3562">
        <v>323.14</v>
      </c>
      <c r="J3562">
        <v>4</v>
      </c>
      <c r="K3562">
        <v>20.2</v>
      </c>
      <c r="L3562" t="str">
        <f t="shared" si="168"/>
        <v>Yes</v>
      </c>
    </row>
    <row r="3563" spans="1:12" x14ac:dyDescent="0.25">
      <c r="A3563" s="1">
        <v>42308</v>
      </c>
      <c r="B3563" s="2">
        <f t="shared" si="169"/>
        <v>2015</v>
      </c>
      <c r="C3563" s="2">
        <f t="shared" si="167"/>
        <v>10</v>
      </c>
      <c r="D3563" t="s">
        <v>2306</v>
      </c>
      <c r="E3563" t="s">
        <v>27</v>
      </c>
      <c r="F3563" t="s">
        <v>11</v>
      </c>
      <c r="G3563" t="s">
        <v>200</v>
      </c>
      <c r="H3563" t="s">
        <v>2207</v>
      </c>
      <c r="I3563">
        <v>29.7</v>
      </c>
      <c r="J3563">
        <v>3</v>
      </c>
      <c r="K3563">
        <v>8.02</v>
      </c>
      <c r="L3563" t="str">
        <f t="shared" si="168"/>
        <v>Yes</v>
      </c>
    </row>
    <row r="3564" spans="1:12" x14ac:dyDescent="0.25">
      <c r="A3564" s="1">
        <v>42308</v>
      </c>
      <c r="B3564" s="2">
        <f t="shared" si="169"/>
        <v>2015</v>
      </c>
      <c r="C3564" s="2">
        <f t="shared" si="167"/>
        <v>10</v>
      </c>
      <c r="D3564" t="s">
        <v>2306</v>
      </c>
      <c r="E3564" t="s">
        <v>27</v>
      </c>
      <c r="F3564" t="s">
        <v>39</v>
      </c>
      <c r="G3564" t="s">
        <v>40</v>
      </c>
      <c r="H3564" t="s">
        <v>856</v>
      </c>
      <c r="I3564">
        <v>1295.8399999999999</v>
      </c>
      <c r="J3564">
        <v>4</v>
      </c>
      <c r="K3564">
        <v>145.78</v>
      </c>
      <c r="L3564" t="str">
        <f t="shared" si="168"/>
        <v>Yes</v>
      </c>
    </row>
    <row r="3565" spans="1:12" x14ac:dyDescent="0.25">
      <c r="A3565" s="1">
        <v>42308</v>
      </c>
      <c r="B3565" s="2">
        <f t="shared" si="169"/>
        <v>2015</v>
      </c>
      <c r="C3565" s="2">
        <f t="shared" si="167"/>
        <v>10</v>
      </c>
      <c r="D3565" t="s">
        <v>2306</v>
      </c>
      <c r="E3565" t="s">
        <v>27</v>
      </c>
      <c r="F3565" t="s">
        <v>11</v>
      </c>
      <c r="G3565" t="s">
        <v>18</v>
      </c>
      <c r="H3565" t="s">
        <v>2191</v>
      </c>
      <c r="I3565">
        <v>46.84</v>
      </c>
      <c r="J3565">
        <v>2</v>
      </c>
      <c r="K3565">
        <v>12.65</v>
      </c>
      <c r="L3565" t="str">
        <f t="shared" si="168"/>
        <v>Yes</v>
      </c>
    </row>
    <row r="3566" spans="1:12" x14ac:dyDescent="0.25">
      <c r="A3566" s="1">
        <v>42308</v>
      </c>
      <c r="B3566" s="2">
        <f t="shared" si="169"/>
        <v>2015</v>
      </c>
      <c r="C3566" s="2">
        <f t="shared" si="167"/>
        <v>10</v>
      </c>
      <c r="D3566" t="s">
        <v>2306</v>
      </c>
      <c r="E3566" t="s">
        <v>27</v>
      </c>
      <c r="F3566" t="s">
        <v>34</v>
      </c>
      <c r="G3566" t="s">
        <v>74</v>
      </c>
      <c r="H3566" t="s">
        <v>1344</v>
      </c>
      <c r="I3566">
        <v>425.83</v>
      </c>
      <c r="J3566">
        <v>1</v>
      </c>
      <c r="K3566">
        <v>20.04</v>
      </c>
      <c r="L3566" t="str">
        <f t="shared" si="168"/>
        <v>Yes</v>
      </c>
    </row>
    <row r="3567" spans="1:12" x14ac:dyDescent="0.25">
      <c r="A3567" s="1">
        <v>42312</v>
      </c>
      <c r="B3567" s="2">
        <f t="shared" si="169"/>
        <v>2015</v>
      </c>
      <c r="C3567" s="2">
        <f t="shared" si="167"/>
        <v>11</v>
      </c>
      <c r="D3567" t="s">
        <v>509</v>
      </c>
      <c r="E3567" t="s">
        <v>149</v>
      </c>
      <c r="F3567" t="s">
        <v>39</v>
      </c>
      <c r="G3567" t="s">
        <v>52</v>
      </c>
      <c r="H3567" t="s">
        <v>1063</v>
      </c>
      <c r="I3567">
        <v>85.14</v>
      </c>
      <c r="J3567">
        <v>3</v>
      </c>
      <c r="K3567">
        <v>34.909999999999997</v>
      </c>
      <c r="L3567" t="str">
        <f t="shared" si="168"/>
        <v>Yes</v>
      </c>
    </row>
    <row r="3568" spans="1:12" x14ac:dyDescent="0.25">
      <c r="A3568" s="1">
        <v>42312</v>
      </c>
      <c r="B3568" s="2">
        <f t="shared" si="169"/>
        <v>2015</v>
      </c>
      <c r="C3568" s="2">
        <f t="shared" si="167"/>
        <v>11</v>
      </c>
      <c r="D3568" t="s">
        <v>509</v>
      </c>
      <c r="E3568" t="s">
        <v>149</v>
      </c>
      <c r="F3568" t="s">
        <v>39</v>
      </c>
      <c r="G3568" t="s">
        <v>40</v>
      </c>
      <c r="H3568" t="s">
        <v>2006</v>
      </c>
      <c r="I3568">
        <v>21.99</v>
      </c>
      <c r="J3568">
        <v>1</v>
      </c>
      <c r="K3568">
        <v>10.56</v>
      </c>
      <c r="L3568" t="str">
        <f t="shared" si="168"/>
        <v>Yes</v>
      </c>
    </row>
    <row r="3569" spans="1:12" x14ac:dyDescent="0.25">
      <c r="A3569" s="1">
        <v>42312</v>
      </c>
      <c r="B3569" s="2">
        <f t="shared" si="169"/>
        <v>2015</v>
      </c>
      <c r="C3569" s="2">
        <f t="shared" si="167"/>
        <v>11</v>
      </c>
      <c r="D3569" t="s">
        <v>509</v>
      </c>
      <c r="E3569" t="s">
        <v>149</v>
      </c>
      <c r="F3569" t="s">
        <v>11</v>
      </c>
      <c r="G3569" t="s">
        <v>92</v>
      </c>
      <c r="H3569" t="s">
        <v>2007</v>
      </c>
      <c r="I3569">
        <v>406.6</v>
      </c>
      <c r="J3569">
        <v>5</v>
      </c>
      <c r="K3569">
        <v>113.85</v>
      </c>
      <c r="L3569" t="str">
        <f t="shared" si="168"/>
        <v>Yes</v>
      </c>
    </row>
    <row r="3570" spans="1:12" x14ac:dyDescent="0.25">
      <c r="A3570" s="1">
        <v>42312</v>
      </c>
      <c r="B3570" s="2">
        <f t="shared" si="169"/>
        <v>2015</v>
      </c>
      <c r="C3570" s="2">
        <f t="shared" si="167"/>
        <v>11</v>
      </c>
      <c r="D3570" t="s">
        <v>1212</v>
      </c>
      <c r="E3570" t="s">
        <v>123</v>
      </c>
      <c r="F3570" t="s">
        <v>34</v>
      </c>
      <c r="G3570" t="s">
        <v>47</v>
      </c>
      <c r="H3570" t="s">
        <v>2008</v>
      </c>
      <c r="I3570">
        <v>67.36</v>
      </c>
      <c r="J3570">
        <v>2</v>
      </c>
      <c r="K3570">
        <v>10.1</v>
      </c>
      <c r="L3570" t="str">
        <f t="shared" si="168"/>
        <v>Yes</v>
      </c>
    </row>
    <row r="3571" spans="1:12" x14ac:dyDescent="0.25">
      <c r="A3571" s="1">
        <v>42312</v>
      </c>
      <c r="B3571" s="2">
        <f t="shared" si="169"/>
        <v>2015</v>
      </c>
      <c r="C3571" s="2">
        <f t="shared" si="167"/>
        <v>11</v>
      </c>
      <c r="D3571" t="s">
        <v>1212</v>
      </c>
      <c r="E3571" t="s">
        <v>123</v>
      </c>
      <c r="F3571" t="s">
        <v>34</v>
      </c>
      <c r="G3571" t="s">
        <v>47</v>
      </c>
      <c r="H3571" t="s">
        <v>2009</v>
      </c>
      <c r="I3571">
        <v>54.53</v>
      </c>
      <c r="J3571">
        <v>3</v>
      </c>
      <c r="K3571">
        <v>14.31</v>
      </c>
      <c r="L3571" t="str">
        <f t="shared" si="168"/>
        <v>Yes</v>
      </c>
    </row>
    <row r="3572" spans="1:12" x14ac:dyDescent="0.25">
      <c r="A3572" s="1">
        <v>42312</v>
      </c>
      <c r="B3572" s="2">
        <f t="shared" si="169"/>
        <v>2015</v>
      </c>
      <c r="C3572" s="2">
        <f t="shared" si="167"/>
        <v>11</v>
      </c>
      <c r="D3572" t="s">
        <v>1705</v>
      </c>
      <c r="E3572" t="s">
        <v>27</v>
      </c>
      <c r="F3572" t="s">
        <v>39</v>
      </c>
      <c r="G3572" t="s">
        <v>603</v>
      </c>
      <c r="H3572" t="s">
        <v>2010</v>
      </c>
      <c r="I3572">
        <v>639.97</v>
      </c>
      <c r="J3572">
        <v>4</v>
      </c>
      <c r="K3572">
        <v>215.99</v>
      </c>
      <c r="L3572" t="str">
        <f t="shared" si="168"/>
        <v>Yes</v>
      </c>
    </row>
    <row r="3573" spans="1:12" x14ac:dyDescent="0.25">
      <c r="A3573" s="1">
        <v>42312</v>
      </c>
      <c r="B3573" s="2">
        <f t="shared" si="169"/>
        <v>2015</v>
      </c>
      <c r="C3573" s="2">
        <f t="shared" si="167"/>
        <v>11</v>
      </c>
      <c r="D3573" t="s">
        <v>1705</v>
      </c>
      <c r="E3573" t="s">
        <v>27</v>
      </c>
      <c r="F3573" t="s">
        <v>11</v>
      </c>
      <c r="G3573" t="s">
        <v>12</v>
      </c>
      <c r="H3573" t="s">
        <v>625</v>
      </c>
      <c r="I3573">
        <v>52.76</v>
      </c>
      <c r="J3573">
        <v>2</v>
      </c>
      <c r="K3573">
        <v>24.27</v>
      </c>
      <c r="L3573" t="str">
        <f t="shared" si="168"/>
        <v>Yes</v>
      </c>
    </row>
    <row r="3574" spans="1:12" x14ac:dyDescent="0.25">
      <c r="A3574" s="1">
        <v>42313</v>
      </c>
      <c r="B3574" s="2">
        <f t="shared" si="169"/>
        <v>2015</v>
      </c>
      <c r="C3574" s="2">
        <f t="shared" si="167"/>
        <v>11</v>
      </c>
      <c r="D3574" t="s">
        <v>533</v>
      </c>
      <c r="E3574" t="s">
        <v>95</v>
      </c>
      <c r="F3574" t="s">
        <v>34</v>
      </c>
      <c r="G3574" t="s">
        <v>35</v>
      </c>
      <c r="H3574" t="s">
        <v>2068</v>
      </c>
      <c r="I3574">
        <v>191.97</v>
      </c>
      <c r="J3574">
        <v>7</v>
      </c>
      <c r="K3574">
        <v>16.8</v>
      </c>
      <c r="L3574" t="str">
        <f t="shared" si="168"/>
        <v>Yes</v>
      </c>
    </row>
    <row r="3575" spans="1:12" x14ac:dyDescent="0.25">
      <c r="A3575" s="1">
        <v>42314</v>
      </c>
      <c r="B3575" s="2">
        <f t="shared" si="169"/>
        <v>2015</v>
      </c>
      <c r="C3575" s="2">
        <f t="shared" si="167"/>
        <v>11</v>
      </c>
      <c r="D3575" t="s">
        <v>72</v>
      </c>
      <c r="E3575" t="s">
        <v>62</v>
      </c>
      <c r="F3575" t="s">
        <v>39</v>
      </c>
      <c r="G3575" t="s">
        <v>52</v>
      </c>
      <c r="H3575" t="s">
        <v>1422</v>
      </c>
      <c r="I3575">
        <v>53.7</v>
      </c>
      <c r="J3575">
        <v>6</v>
      </c>
      <c r="K3575">
        <v>10.199999999999999</v>
      </c>
      <c r="L3575" t="str">
        <f t="shared" si="168"/>
        <v>Yes</v>
      </c>
    </row>
    <row r="3576" spans="1:12" x14ac:dyDescent="0.25">
      <c r="A3576" s="1">
        <v>42314</v>
      </c>
      <c r="B3576" s="2">
        <f t="shared" si="169"/>
        <v>2015</v>
      </c>
      <c r="C3576" s="2">
        <f t="shared" si="167"/>
        <v>11</v>
      </c>
      <c r="D3576" t="s">
        <v>72</v>
      </c>
      <c r="E3576" t="s">
        <v>62</v>
      </c>
      <c r="F3576" t="s">
        <v>11</v>
      </c>
      <c r="G3576" t="s">
        <v>20</v>
      </c>
      <c r="H3576" t="s">
        <v>1160</v>
      </c>
      <c r="I3576">
        <v>36.26</v>
      </c>
      <c r="J3576">
        <v>7</v>
      </c>
      <c r="K3576">
        <v>16.68</v>
      </c>
      <c r="L3576" t="str">
        <f t="shared" si="168"/>
        <v>Yes</v>
      </c>
    </row>
    <row r="3577" spans="1:12" x14ac:dyDescent="0.25">
      <c r="A3577" s="1">
        <v>42314</v>
      </c>
      <c r="B3577" s="2">
        <f t="shared" si="169"/>
        <v>2015</v>
      </c>
      <c r="C3577" s="2">
        <f t="shared" si="167"/>
        <v>11</v>
      </c>
      <c r="D3577" t="s">
        <v>72</v>
      </c>
      <c r="E3577" t="s">
        <v>62</v>
      </c>
      <c r="F3577" t="s">
        <v>11</v>
      </c>
      <c r="G3577" t="s">
        <v>24</v>
      </c>
      <c r="H3577" t="s">
        <v>1600</v>
      </c>
      <c r="I3577">
        <v>56.3</v>
      </c>
      <c r="J3577">
        <v>2</v>
      </c>
      <c r="K3577">
        <v>15.76</v>
      </c>
      <c r="L3577" t="str">
        <f t="shared" si="168"/>
        <v>Yes</v>
      </c>
    </row>
    <row r="3578" spans="1:12" x14ac:dyDescent="0.25">
      <c r="A3578" s="1">
        <v>42314</v>
      </c>
      <c r="B3578" s="2">
        <f t="shared" si="169"/>
        <v>2015</v>
      </c>
      <c r="C3578" s="2">
        <f t="shared" si="167"/>
        <v>11</v>
      </c>
      <c r="D3578" t="s">
        <v>72</v>
      </c>
      <c r="E3578" t="s">
        <v>62</v>
      </c>
      <c r="F3578" t="s">
        <v>11</v>
      </c>
      <c r="G3578" t="s">
        <v>12</v>
      </c>
      <c r="H3578" t="s">
        <v>2108</v>
      </c>
      <c r="I3578">
        <v>32.4</v>
      </c>
      <c r="J3578">
        <v>5</v>
      </c>
      <c r="K3578">
        <v>15.55</v>
      </c>
      <c r="L3578" t="str">
        <f t="shared" si="168"/>
        <v>Yes</v>
      </c>
    </row>
    <row r="3579" spans="1:12" x14ac:dyDescent="0.25">
      <c r="A3579" s="1">
        <v>42314</v>
      </c>
      <c r="B3579" s="2">
        <f t="shared" si="169"/>
        <v>2015</v>
      </c>
      <c r="C3579" s="2">
        <f t="shared" si="167"/>
        <v>11</v>
      </c>
      <c r="D3579" t="s">
        <v>72</v>
      </c>
      <c r="E3579" t="s">
        <v>62</v>
      </c>
      <c r="F3579" t="s">
        <v>34</v>
      </c>
      <c r="G3579" t="s">
        <v>47</v>
      </c>
      <c r="H3579" t="s">
        <v>1028</v>
      </c>
      <c r="I3579">
        <v>29.16</v>
      </c>
      <c r="J3579">
        <v>2</v>
      </c>
      <c r="K3579">
        <v>10.79</v>
      </c>
      <c r="L3579" t="str">
        <f t="shared" si="168"/>
        <v>Yes</v>
      </c>
    </row>
    <row r="3580" spans="1:12" x14ac:dyDescent="0.25">
      <c r="A3580" s="1">
        <v>42314</v>
      </c>
      <c r="B3580" s="2">
        <f t="shared" si="169"/>
        <v>2015</v>
      </c>
      <c r="C3580" s="2">
        <f t="shared" si="167"/>
        <v>11</v>
      </c>
      <c r="D3580" t="s">
        <v>1466</v>
      </c>
      <c r="E3580" t="s">
        <v>123</v>
      </c>
      <c r="F3580" t="s">
        <v>34</v>
      </c>
      <c r="G3580" t="s">
        <v>35</v>
      </c>
      <c r="H3580" t="s">
        <v>1019</v>
      </c>
      <c r="I3580">
        <v>1123.92</v>
      </c>
      <c r="J3580">
        <v>5</v>
      </c>
      <c r="K3580">
        <v>-182.64</v>
      </c>
      <c r="L3580" t="str">
        <f t="shared" si="168"/>
        <v>No</v>
      </c>
    </row>
    <row r="3581" spans="1:12" x14ac:dyDescent="0.25">
      <c r="A3581" s="1">
        <v>42314</v>
      </c>
      <c r="B3581" s="2">
        <f t="shared" si="169"/>
        <v>2015</v>
      </c>
      <c r="C3581" s="2">
        <f t="shared" si="167"/>
        <v>11</v>
      </c>
      <c r="D3581" t="s">
        <v>1466</v>
      </c>
      <c r="E3581" t="s">
        <v>123</v>
      </c>
      <c r="F3581" t="s">
        <v>39</v>
      </c>
      <c r="G3581" t="s">
        <v>40</v>
      </c>
      <c r="H3581" t="s">
        <v>2109</v>
      </c>
      <c r="I3581">
        <v>249.58</v>
      </c>
      <c r="J3581">
        <v>2</v>
      </c>
      <c r="K3581">
        <v>31.2</v>
      </c>
      <c r="L3581" t="str">
        <f t="shared" si="168"/>
        <v>Yes</v>
      </c>
    </row>
    <row r="3582" spans="1:12" x14ac:dyDescent="0.25">
      <c r="A3582" s="1">
        <v>42314</v>
      </c>
      <c r="B3582" s="2">
        <f t="shared" si="169"/>
        <v>2015</v>
      </c>
      <c r="C3582" s="2">
        <f t="shared" si="167"/>
        <v>11</v>
      </c>
      <c r="D3582" t="s">
        <v>1466</v>
      </c>
      <c r="E3582" t="s">
        <v>123</v>
      </c>
      <c r="F3582" t="s">
        <v>34</v>
      </c>
      <c r="G3582" t="s">
        <v>47</v>
      </c>
      <c r="H3582" t="s">
        <v>1285</v>
      </c>
      <c r="I3582">
        <v>48.67</v>
      </c>
      <c r="J3582">
        <v>3</v>
      </c>
      <c r="K3582">
        <v>7.3</v>
      </c>
      <c r="L3582" t="str">
        <f t="shared" si="168"/>
        <v>Yes</v>
      </c>
    </row>
    <row r="3583" spans="1:12" x14ac:dyDescent="0.25">
      <c r="A3583" s="1">
        <v>42314</v>
      </c>
      <c r="B3583" s="2">
        <f t="shared" si="169"/>
        <v>2015</v>
      </c>
      <c r="C3583" s="2">
        <f t="shared" si="167"/>
        <v>11</v>
      </c>
      <c r="D3583" t="s">
        <v>1466</v>
      </c>
      <c r="E3583" t="s">
        <v>123</v>
      </c>
      <c r="F3583" t="s">
        <v>11</v>
      </c>
      <c r="G3583" t="s">
        <v>24</v>
      </c>
      <c r="H3583" t="s">
        <v>1253</v>
      </c>
      <c r="I3583">
        <v>60.77</v>
      </c>
      <c r="J3583">
        <v>2</v>
      </c>
      <c r="K3583">
        <v>7.6</v>
      </c>
      <c r="L3583" t="str">
        <f t="shared" si="168"/>
        <v>Yes</v>
      </c>
    </row>
    <row r="3584" spans="1:12" x14ac:dyDescent="0.25">
      <c r="A3584" s="1">
        <v>42314</v>
      </c>
      <c r="B3584" s="2">
        <f t="shared" si="169"/>
        <v>2015</v>
      </c>
      <c r="C3584" s="2">
        <f t="shared" si="167"/>
        <v>11</v>
      </c>
      <c r="D3584" t="s">
        <v>1466</v>
      </c>
      <c r="E3584" t="s">
        <v>123</v>
      </c>
      <c r="F3584" t="s">
        <v>11</v>
      </c>
      <c r="G3584" t="s">
        <v>20</v>
      </c>
      <c r="H3584" t="s">
        <v>165</v>
      </c>
      <c r="I3584">
        <v>78.599999999999994</v>
      </c>
      <c r="J3584">
        <v>5</v>
      </c>
      <c r="K3584">
        <v>-62.88</v>
      </c>
      <c r="L3584" t="str">
        <f t="shared" si="168"/>
        <v>No</v>
      </c>
    </row>
    <row r="3585" spans="1:12" x14ac:dyDescent="0.25">
      <c r="A3585" s="1">
        <v>42314</v>
      </c>
      <c r="B3585" s="2">
        <f t="shared" si="169"/>
        <v>2015</v>
      </c>
      <c r="C3585" s="2">
        <f t="shared" si="167"/>
        <v>11</v>
      </c>
      <c r="D3585" t="s">
        <v>1466</v>
      </c>
      <c r="E3585" t="s">
        <v>123</v>
      </c>
      <c r="F3585" t="s">
        <v>11</v>
      </c>
      <c r="G3585" t="s">
        <v>20</v>
      </c>
      <c r="H3585" t="s">
        <v>1409</v>
      </c>
      <c r="I3585">
        <v>3.77</v>
      </c>
      <c r="J3585">
        <v>2</v>
      </c>
      <c r="K3585">
        <v>-3.14</v>
      </c>
      <c r="L3585" t="str">
        <f t="shared" si="168"/>
        <v>No</v>
      </c>
    </row>
    <row r="3586" spans="1:12" x14ac:dyDescent="0.25">
      <c r="A3586" s="1">
        <v>42314</v>
      </c>
      <c r="B3586" s="2">
        <f t="shared" si="169"/>
        <v>2015</v>
      </c>
      <c r="C3586" s="2">
        <f t="shared" ref="C3586:C3649" si="170">MONTH(A3586)</f>
        <v>11</v>
      </c>
      <c r="D3586" t="s">
        <v>1466</v>
      </c>
      <c r="E3586" t="s">
        <v>123</v>
      </c>
      <c r="F3586" t="s">
        <v>11</v>
      </c>
      <c r="G3586" t="s">
        <v>18</v>
      </c>
      <c r="H3586" t="s">
        <v>2110</v>
      </c>
      <c r="I3586">
        <v>1036.6199999999999</v>
      </c>
      <c r="J3586">
        <v>2</v>
      </c>
      <c r="K3586">
        <v>51.83</v>
      </c>
      <c r="L3586" t="str">
        <f t="shared" ref="L3586:L3649" si="171">IF(K3586=0,"Break-Even",IF(K3586&gt;0,"Yes","No"))</f>
        <v>Yes</v>
      </c>
    </row>
    <row r="3587" spans="1:12" x14ac:dyDescent="0.25">
      <c r="A3587" s="1">
        <v>42314</v>
      </c>
      <c r="B3587" s="2">
        <f t="shared" si="169"/>
        <v>2015</v>
      </c>
      <c r="C3587" s="2">
        <f t="shared" si="170"/>
        <v>11</v>
      </c>
      <c r="D3587" t="s">
        <v>1466</v>
      </c>
      <c r="E3587" t="s">
        <v>123</v>
      </c>
      <c r="F3587" t="s">
        <v>11</v>
      </c>
      <c r="G3587" t="s">
        <v>18</v>
      </c>
      <c r="H3587" t="s">
        <v>1449</v>
      </c>
      <c r="I3587">
        <v>563.80999999999995</v>
      </c>
      <c r="J3587">
        <v>4</v>
      </c>
      <c r="K3587">
        <v>21.14</v>
      </c>
      <c r="L3587" t="str">
        <f t="shared" si="171"/>
        <v>Yes</v>
      </c>
    </row>
    <row r="3588" spans="1:12" x14ac:dyDescent="0.25">
      <c r="A3588" s="1">
        <v>42315</v>
      </c>
      <c r="B3588" s="2">
        <f t="shared" si="169"/>
        <v>2015</v>
      </c>
      <c r="C3588" s="2">
        <f t="shared" si="170"/>
        <v>11</v>
      </c>
      <c r="D3588" t="s">
        <v>1840</v>
      </c>
      <c r="E3588" t="s">
        <v>23</v>
      </c>
      <c r="F3588" t="s">
        <v>34</v>
      </c>
      <c r="G3588" t="s">
        <v>47</v>
      </c>
      <c r="H3588" t="s">
        <v>2153</v>
      </c>
      <c r="I3588">
        <v>289.8</v>
      </c>
      <c r="J3588">
        <v>7</v>
      </c>
      <c r="K3588">
        <v>36.229999999999997</v>
      </c>
      <c r="L3588" t="str">
        <f t="shared" si="171"/>
        <v>Yes</v>
      </c>
    </row>
    <row r="3589" spans="1:12" x14ac:dyDescent="0.25">
      <c r="A3589" s="1">
        <v>42315</v>
      </c>
      <c r="B3589" s="2">
        <f t="shared" si="169"/>
        <v>2015</v>
      </c>
      <c r="C3589" s="2">
        <f t="shared" si="170"/>
        <v>11</v>
      </c>
      <c r="D3589" t="s">
        <v>1840</v>
      </c>
      <c r="E3589" t="s">
        <v>23</v>
      </c>
      <c r="F3589" t="s">
        <v>11</v>
      </c>
      <c r="G3589" t="s">
        <v>20</v>
      </c>
      <c r="H3589" t="s">
        <v>1291</v>
      </c>
      <c r="I3589">
        <v>2.5</v>
      </c>
      <c r="J3589">
        <v>3</v>
      </c>
      <c r="K3589">
        <v>-2</v>
      </c>
      <c r="L3589" t="str">
        <f t="shared" si="171"/>
        <v>No</v>
      </c>
    </row>
    <row r="3590" spans="1:12" x14ac:dyDescent="0.25">
      <c r="A3590" s="1">
        <v>42315</v>
      </c>
      <c r="B3590" s="2">
        <f t="shared" si="169"/>
        <v>2015</v>
      </c>
      <c r="C3590" s="2">
        <f t="shared" si="170"/>
        <v>11</v>
      </c>
      <c r="D3590" t="s">
        <v>1840</v>
      </c>
      <c r="E3590" t="s">
        <v>23</v>
      </c>
      <c r="F3590" t="s">
        <v>11</v>
      </c>
      <c r="G3590" t="s">
        <v>20</v>
      </c>
      <c r="H3590" t="s">
        <v>1668</v>
      </c>
      <c r="I3590">
        <v>6.48</v>
      </c>
      <c r="J3590">
        <v>4</v>
      </c>
      <c r="K3590">
        <v>-4.75</v>
      </c>
      <c r="L3590" t="str">
        <f t="shared" si="171"/>
        <v>No</v>
      </c>
    </row>
    <row r="3591" spans="1:12" x14ac:dyDescent="0.25">
      <c r="A3591" s="1">
        <v>42315</v>
      </c>
      <c r="B3591" s="2">
        <f t="shared" si="169"/>
        <v>2015</v>
      </c>
      <c r="C3591" s="2">
        <f t="shared" si="170"/>
        <v>11</v>
      </c>
      <c r="D3591" t="s">
        <v>1840</v>
      </c>
      <c r="E3591" t="s">
        <v>23</v>
      </c>
      <c r="F3591" t="s">
        <v>34</v>
      </c>
      <c r="G3591" t="s">
        <v>35</v>
      </c>
      <c r="H3591" t="s">
        <v>1128</v>
      </c>
      <c r="I3591">
        <v>341.49</v>
      </c>
      <c r="J3591">
        <v>8</v>
      </c>
      <c r="K3591">
        <v>-73.180000000000007</v>
      </c>
      <c r="L3591" t="str">
        <f t="shared" si="171"/>
        <v>No</v>
      </c>
    </row>
    <row r="3592" spans="1:12" x14ac:dyDescent="0.25">
      <c r="A3592" s="1">
        <v>42315</v>
      </c>
      <c r="B3592" s="2">
        <f t="shared" si="169"/>
        <v>2015</v>
      </c>
      <c r="C3592" s="2">
        <f t="shared" si="170"/>
        <v>11</v>
      </c>
      <c r="D3592" t="s">
        <v>1840</v>
      </c>
      <c r="E3592" t="s">
        <v>23</v>
      </c>
      <c r="F3592" t="s">
        <v>11</v>
      </c>
      <c r="G3592" t="s">
        <v>24</v>
      </c>
      <c r="H3592" t="s">
        <v>326</v>
      </c>
      <c r="I3592">
        <v>11.12</v>
      </c>
      <c r="J3592">
        <v>5</v>
      </c>
      <c r="K3592">
        <v>0.83</v>
      </c>
      <c r="L3592" t="str">
        <f t="shared" si="171"/>
        <v>Yes</v>
      </c>
    </row>
    <row r="3593" spans="1:12" x14ac:dyDescent="0.25">
      <c r="A3593" s="1">
        <v>42315</v>
      </c>
      <c r="B3593" s="2">
        <f t="shared" si="169"/>
        <v>2015</v>
      </c>
      <c r="C3593" s="2">
        <f t="shared" si="170"/>
        <v>11</v>
      </c>
      <c r="D3593" t="s">
        <v>1840</v>
      </c>
      <c r="E3593" t="s">
        <v>23</v>
      </c>
      <c r="F3593" t="s">
        <v>34</v>
      </c>
      <c r="G3593" t="s">
        <v>47</v>
      </c>
      <c r="H3593" t="s">
        <v>1543</v>
      </c>
      <c r="I3593">
        <v>25.34</v>
      </c>
      <c r="J3593">
        <v>6</v>
      </c>
      <c r="K3593">
        <v>3.48</v>
      </c>
      <c r="L3593" t="str">
        <f t="shared" si="171"/>
        <v>Yes</v>
      </c>
    </row>
    <row r="3594" spans="1:12" x14ac:dyDescent="0.25">
      <c r="A3594" s="1">
        <v>42315</v>
      </c>
      <c r="B3594" s="2">
        <f t="shared" si="169"/>
        <v>2015</v>
      </c>
      <c r="C3594" s="2">
        <f t="shared" si="170"/>
        <v>11</v>
      </c>
      <c r="D3594" t="s">
        <v>233</v>
      </c>
      <c r="E3594" t="s">
        <v>164</v>
      </c>
      <c r="F3594" t="s">
        <v>11</v>
      </c>
      <c r="G3594" t="s">
        <v>12</v>
      </c>
      <c r="H3594" t="s">
        <v>2154</v>
      </c>
      <c r="I3594">
        <v>29.97</v>
      </c>
      <c r="J3594">
        <v>3</v>
      </c>
      <c r="K3594">
        <v>13.49</v>
      </c>
      <c r="L3594" t="str">
        <f t="shared" si="171"/>
        <v>Yes</v>
      </c>
    </row>
    <row r="3595" spans="1:12" x14ac:dyDescent="0.25">
      <c r="A3595" s="1">
        <v>42315</v>
      </c>
      <c r="B3595" s="2">
        <f t="shared" si="169"/>
        <v>2015</v>
      </c>
      <c r="C3595" s="2">
        <f t="shared" si="170"/>
        <v>11</v>
      </c>
      <c r="D3595" t="s">
        <v>233</v>
      </c>
      <c r="E3595" t="s">
        <v>164</v>
      </c>
      <c r="F3595" t="s">
        <v>11</v>
      </c>
      <c r="G3595" t="s">
        <v>20</v>
      </c>
      <c r="H3595" t="s">
        <v>362</v>
      </c>
      <c r="I3595">
        <v>98.35</v>
      </c>
      <c r="J3595">
        <v>3</v>
      </c>
      <c r="K3595">
        <v>34.42</v>
      </c>
      <c r="L3595" t="str">
        <f t="shared" si="171"/>
        <v>Yes</v>
      </c>
    </row>
    <row r="3596" spans="1:12" x14ac:dyDescent="0.25">
      <c r="A3596" s="1">
        <v>42315</v>
      </c>
      <c r="B3596" s="2">
        <f t="shared" ref="B3596:B3659" si="172">YEAR(A3596)</f>
        <v>2015</v>
      </c>
      <c r="C3596" s="2">
        <f t="shared" si="170"/>
        <v>11</v>
      </c>
      <c r="D3596" t="s">
        <v>1514</v>
      </c>
      <c r="E3596" t="s">
        <v>59</v>
      </c>
      <c r="F3596" t="s">
        <v>34</v>
      </c>
      <c r="G3596" t="s">
        <v>145</v>
      </c>
      <c r="H3596" t="s">
        <v>818</v>
      </c>
      <c r="I3596">
        <v>199.84</v>
      </c>
      <c r="J3596">
        <v>4</v>
      </c>
      <c r="K3596">
        <v>-37.11</v>
      </c>
      <c r="L3596" t="str">
        <f t="shared" si="171"/>
        <v>No</v>
      </c>
    </row>
    <row r="3597" spans="1:12" x14ac:dyDescent="0.25">
      <c r="A3597" s="1">
        <v>42315</v>
      </c>
      <c r="B3597" s="2">
        <f t="shared" si="172"/>
        <v>2015</v>
      </c>
      <c r="C3597" s="2">
        <f t="shared" si="170"/>
        <v>11</v>
      </c>
      <c r="D3597" t="s">
        <v>1514</v>
      </c>
      <c r="E3597" t="s">
        <v>59</v>
      </c>
      <c r="F3597" t="s">
        <v>39</v>
      </c>
      <c r="G3597" t="s">
        <v>40</v>
      </c>
      <c r="H3597" t="s">
        <v>648</v>
      </c>
      <c r="I3597">
        <v>716</v>
      </c>
      <c r="J3597">
        <v>2</v>
      </c>
      <c r="K3597">
        <v>193.32</v>
      </c>
      <c r="L3597" t="str">
        <f t="shared" si="171"/>
        <v>Yes</v>
      </c>
    </row>
    <row r="3598" spans="1:12" x14ac:dyDescent="0.25">
      <c r="A3598" s="1">
        <v>42315</v>
      </c>
      <c r="B3598" s="2">
        <f t="shared" si="172"/>
        <v>2015</v>
      </c>
      <c r="C3598" s="2">
        <f t="shared" si="170"/>
        <v>11</v>
      </c>
      <c r="D3598" t="s">
        <v>1514</v>
      </c>
      <c r="E3598" t="s">
        <v>59</v>
      </c>
      <c r="F3598" t="s">
        <v>11</v>
      </c>
      <c r="G3598" t="s">
        <v>20</v>
      </c>
      <c r="H3598" t="s">
        <v>2155</v>
      </c>
      <c r="I3598">
        <v>221.06</v>
      </c>
      <c r="J3598">
        <v>7</v>
      </c>
      <c r="K3598">
        <v>103.9</v>
      </c>
      <c r="L3598" t="str">
        <f t="shared" si="171"/>
        <v>Yes</v>
      </c>
    </row>
    <row r="3599" spans="1:12" x14ac:dyDescent="0.25">
      <c r="A3599" s="1">
        <v>42316</v>
      </c>
      <c r="B3599" s="2">
        <f t="shared" si="172"/>
        <v>2015</v>
      </c>
      <c r="C3599" s="2">
        <f t="shared" si="170"/>
        <v>11</v>
      </c>
      <c r="D3599" t="s">
        <v>717</v>
      </c>
      <c r="E3599" t="s">
        <v>245</v>
      </c>
      <c r="F3599" t="s">
        <v>34</v>
      </c>
      <c r="G3599" t="s">
        <v>47</v>
      </c>
      <c r="H3599" t="s">
        <v>339</v>
      </c>
      <c r="I3599">
        <v>46.15</v>
      </c>
      <c r="J3599">
        <v>3</v>
      </c>
      <c r="K3599">
        <v>12.11</v>
      </c>
      <c r="L3599" t="str">
        <f t="shared" si="171"/>
        <v>Yes</v>
      </c>
    </row>
    <row r="3600" spans="1:12" x14ac:dyDescent="0.25">
      <c r="A3600" s="1">
        <v>42316</v>
      </c>
      <c r="B3600" s="2">
        <f t="shared" si="172"/>
        <v>2015</v>
      </c>
      <c r="C3600" s="2">
        <f t="shared" si="170"/>
        <v>11</v>
      </c>
      <c r="D3600" t="s">
        <v>2188</v>
      </c>
      <c r="E3600" t="s">
        <v>149</v>
      </c>
      <c r="F3600" t="s">
        <v>11</v>
      </c>
      <c r="G3600" t="s">
        <v>24</v>
      </c>
      <c r="H3600" t="s">
        <v>266</v>
      </c>
      <c r="I3600">
        <v>11.96</v>
      </c>
      <c r="J3600">
        <v>2</v>
      </c>
      <c r="K3600">
        <v>3.11</v>
      </c>
      <c r="L3600" t="str">
        <f t="shared" si="171"/>
        <v>Yes</v>
      </c>
    </row>
    <row r="3601" spans="1:12" x14ac:dyDescent="0.25">
      <c r="A3601" s="1">
        <v>42316</v>
      </c>
      <c r="B3601" s="2">
        <f t="shared" si="172"/>
        <v>2015</v>
      </c>
      <c r="C3601" s="2">
        <f t="shared" si="170"/>
        <v>11</v>
      </c>
      <c r="D3601" t="s">
        <v>2188</v>
      </c>
      <c r="E3601" t="s">
        <v>149</v>
      </c>
      <c r="F3601" t="s">
        <v>39</v>
      </c>
      <c r="G3601" t="s">
        <v>40</v>
      </c>
      <c r="H3601" t="s">
        <v>87</v>
      </c>
      <c r="I3601">
        <v>138</v>
      </c>
      <c r="J3601">
        <v>2</v>
      </c>
      <c r="K3601">
        <v>34.5</v>
      </c>
      <c r="L3601" t="str">
        <f t="shared" si="171"/>
        <v>Yes</v>
      </c>
    </row>
    <row r="3602" spans="1:12" x14ac:dyDescent="0.25">
      <c r="A3602" s="1">
        <v>42317</v>
      </c>
      <c r="B3602" s="2">
        <f t="shared" si="172"/>
        <v>2015</v>
      </c>
      <c r="C3602" s="2">
        <f t="shared" si="170"/>
        <v>11</v>
      </c>
      <c r="D3602" t="s">
        <v>768</v>
      </c>
      <c r="E3602" t="s">
        <v>27</v>
      </c>
      <c r="F3602" t="s">
        <v>11</v>
      </c>
      <c r="G3602" t="s">
        <v>24</v>
      </c>
      <c r="H3602" t="s">
        <v>2234</v>
      </c>
      <c r="I3602">
        <v>181.35</v>
      </c>
      <c r="J3602">
        <v>9</v>
      </c>
      <c r="K3602">
        <v>48.96</v>
      </c>
      <c r="L3602" t="str">
        <f t="shared" si="171"/>
        <v>Yes</v>
      </c>
    </row>
    <row r="3603" spans="1:12" x14ac:dyDescent="0.25">
      <c r="A3603" s="1">
        <v>42317</v>
      </c>
      <c r="B3603" s="2">
        <f t="shared" si="172"/>
        <v>2015</v>
      </c>
      <c r="C3603" s="2">
        <f t="shared" si="170"/>
        <v>11</v>
      </c>
      <c r="D3603" t="s">
        <v>768</v>
      </c>
      <c r="E3603" t="s">
        <v>27</v>
      </c>
      <c r="F3603" t="s">
        <v>11</v>
      </c>
      <c r="G3603" t="s">
        <v>16</v>
      </c>
      <c r="H3603" t="s">
        <v>2210</v>
      </c>
      <c r="I3603">
        <v>8.64</v>
      </c>
      <c r="J3603">
        <v>3</v>
      </c>
      <c r="K3603">
        <v>4.2300000000000004</v>
      </c>
      <c r="L3603" t="str">
        <f t="shared" si="171"/>
        <v>Yes</v>
      </c>
    </row>
    <row r="3604" spans="1:12" x14ac:dyDescent="0.25">
      <c r="A3604" s="1">
        <v>42317</v>
      </c>
      <c r="B3604" s="2">
        <f t="shared" si="172"/>
        <v>2015</v>
      </c>
      <c r="C3604" s="2">
        <f t="shared" si="170"/>
        <v>11</v>
      </c>
      <c r="D3604" t="s">
        <v>637</v>
      </c>
      <c r="E3604" t="s">
        <v>27</v>
      </c>
      <c r="F3604" t="s">
        <v>11</v>
      </c>
      <c r="G3604" t="s">
        <v>24</v>
      </c>
      <c r="H3604" t="s">
        <v>1253</v>
      </c>
      <c r="I3604">
        <v>265.86</v>
      </c>
      <c r="J3604">
        <v>7</v>
      </c>
      <c r="K3604">
        <v>79.760000000000005</v>
      </c>
      <c r="L3604" t="str">
        <f t="shared" si="171"/>
        <v>Yes</v>
      </c>
    </row>
    <row r="3605" spans="1:12" x14ac:dyDescent="0.25">
      <c r="A3605" s="1">
        <v>42317</v>
      </c>
      <c r="B3605" s="2">
        <f t="shared" si="172"/>
        <v>2015</v>
      </c>
      <c r="C3605" s="2">
        <f t="shared" si="170"/>
        <v>11</v>
      </c>
      <c r="D3605" t="s">
        <v>912</v>
      </c>
      <c r="E3605" t="s">
        <v>149</v>
      </c>
      <c r="F3605" t="s">
        <v>34</v>
      </c>
      <c r="G3605" t="s">
        <v>47</v>
      </c>
      <c r="H3605" t="s">
        <v>1396</v>
      </c>
      <c r="I3605">
        <v>210.68</v>
      </c>
      <c r="J3605">
        <v>2</v>
      </c>
      <c r="K3605">
        <v>50.56</v>
      </c>
      <c r="L3605" t="str">
        <f t="shared" si="171"/>
        <v>Yes</v>
      </c>
    </row>
    <row r="3606" spans="1:12" x14ac:dyDescent="0.25">
      <c r="A3606" s="1">
        <v>42317</v>
      </c>
      <c r="B3606" s="2">
        <f t="shared" si="172"/>
        <v>2015</v>
      </c>
      <c r="C3606" s="2">
        <f t="shared" si="170"/>
        <v>11</v>
      </c>
      <c r="D3606" t="s">
        <v>912</v>
      </c>
      <c r="E3606" t="s">
        <v>149</v>
      </c>
      <c r="F3606" t="s">
        <v>11</v>
      </c>
      <c r="G3606" t="s">
        <v>18</v>
      </c>
      <c r="H3606" t="s">
        <v>1465</v>
      </c>
      <c r="I3606">
        <v>78.8</v>
      </c>
      <c r="J3606">
        <v>1</v>
      </c>
      <c r="K3606">
        <v>1.58</v>
      </c>
      <c r="L3606" t="str">
        <f t="shared" si="171"/>
        <v>Yes</v>
      </c>
    </row>
    <row r="3607" spans="1:12" x14ac:dyDescent="0.25">
      <c r="A3607" s="1">
        <v>42317</v>
      </c>
      <c r="B3607" s="2">
        <f t="shared" si="172"/>
        <v>2015</v>
      </c>
      <c r="C3607" s="2">
        <f t="shared" si="170"/>
        <v>11</v>
      </c>
      <c r="D3607" t="s">
        <v>912</v>
      </c>
      <c r="E3607" t="s">
        <v>149</v>
      </c>
      <c r="F3607" t="s">
        <v>39</v>
      </c>
      <c r="G3607" t="s">
        <v>52</v>
      </c>
      <c r="H3607" t="s">
        <v>2235</v>
      </c>
      <c r="I3607">
        <v>19.989999999999998</v>
      </c>
      <c r="J3607">
        <v>1</v>
      </c>
      <c r="K3607">
        <v>6.8</v>
      </c>
      <c r="L3607" t="str">
        <f t="shared" si="171"/>
        <v>Yes</v>
      </c>
    </row>
    <row r="3608" spans="1:12" x14ac:dyDescent="0.25">
      <c r="A3608" s="1">
        <v>42317</v>
      </c>
      <c r="B3608" s="2">
        <f t="shared" si="172"/>
        <v>2015</v>
      </c>
      <c r="C3608" s="2">
        <f t="shared" si="170"/>
        <v>11</v>
      </c>
      <c r="D3608" t="s">
        <v>912</v>
      </c>
      <c r="E3608" t="s">
        <v>149</v>
      </c>
      <c r="F3608" t="s">
        <v>11</v>
      </c>
      <c r="G3608" t="s">
        <v>18</v>
      </c>
      <c r="H3608" t="s">
        <v>1440</v>
      </c>
      <c r="I3608">
        <v>772.68</v>
      </c>
      <c r="J3608">
        <v>4</v>
      </c>
      <c r="K3608">
        <v>108.18</v>
      </c>
      <c r="L3608" t="str">
        <f t="shared" si="171"/>
        <v>Yes</v>
      </c>
    </row>
    <row r="3609" spans="1:12" x14ac:dyDescent="0.25">
      <c r="A3609" s="1">
        <v>42317</v>
      </c>
      <c r="B3609" s="2">
        <f t="shared" si="172"/>
        <v>2015</v>
      </c>
      <c r="C3609" s="2">
        <f t="shared" si="170"/>
        <v>11</v>
      </c>
      <c r="D3609" t="s">
        <v>583</v>
      </c>
      <c r="E3609" t="s">
        <v>278</v>
      </c>
      <c r="F3609" t="s">
        <v>34</v>
      </c>
      <c r="G3609" t="s">
        <v>47</v>
      </c>
      <c r="H3609" t="s">
        <v>2236</v>
      </c>
      <c r="I3609">
        <v>24.64</v>
      </c>
      <c r="J3609">
        <v>4</v>
      </c>
      <c r="K3609">
        <v>4</v>
      </c>
      <c r="L3609" t="str">
        <f t="shared" si="171"/>
        <v>Yes</v>
      </c>
    </row>
    <row r="3610" spans="1:12" x14ac:dyDescent="0.25">
      <c r="A3610" s="1">
        <v>42317</v>
      </c>
      <c r="B3610" s="2">
        <f t="shared" si="172"/>
        <v>2015</v>
      </c>
      <c r="C3610" s="2">
        <f t="shared" si="170"/>
        <v>11</v>
      </c>
      <c r="D3610" t="s">
        <v>2117</v>
      </c>
      <c r="E3610" t="s">
        <v>177</v>
      </c>
      <c r="F3610" t="s">
        <v>11</v>
      </c>
      <c r="G3610" t="s">
        <v>16</v>
      </c>
      <c r="H3610" t="s">
        <v>2237</v>
      </c>
      <c r="I3610">
        <v>31.05</v>
      </c>
      <c r="J3610">
        <v>3</v>
      </c>
      <c r="K3610">
        <v>14.9</v>
      </c>
      <c r="L3610" t="str">
        <f t="shared" si="171"/>
        <v>Yes</v>
      </c>
    </row>
    <row r="3611" spans="1:12" x14ac:dyDescent="0.25">
      <c r="A3611" s="1">
        <v>42317</v>
      </c>
      <c r="B3611" s="2">
        <f t="shared" si="172"/>
        <v>2015</v>
      </c>
      <c r="C3611" s="2">
        <f t="shared" si="170"/>
        <v>11</v>
      </c>
      <c r="D3611" t="s">
        <v>2117</v>
      </c>
      <c r="E3611" t="s">
        <v>177</v>
      </c>
      <c r="F3611" t="s">
        <v>34</v>
      </c>
      <c r="G3611" t="s">
        <v>47</v>
      </c>
      <c r="H3611" t="s">
        <v>1455</v>
      </c>
      <c r="I3611">
        <v>8.92</v>
      </c>
      <c r="J3611">
        <v>4</v>
      </c>
      <c r="K3611">
        <v>3.92</v>
      </c>
      <c r="L3611" t="str">
        <f t="shared" si="171"/>
        <v>Yes</v>
      </c>
    </row>
    <row r="3612" spans="1:12" x14ac:dyDescent="0.25">
      <c r="A3612" s="1">
        <v>42317</v>
      </c>
      <c r="B3612" s="2">
        <f t="shared" si="172"/>
        <v>2015</v>
      </c>
      <c r="C3612" s="2">
        <f t="shared" si="170"/>
        <v>11</v>
      </c>
      <c r="D3612" t="s">
        <v>2117</v>
      </c>
      <c r="E3612" t="s">
        <v>177</v>
      </c>
      <c r="F3612" t="s">
        <v>11</v>
      </c>
      <c r="G3612" t="s">
        <v>20</v>
      </c>
      <c r="H3612" t="s">
        <v>165</v>
      </c>
      <c r="I3612">
        <v>209.6</v>
      </c>
      <c r="J3612">
        <v>4</v>
      </c>
      <c r="K3612">
        <v>96.42</v>
      </c>
      <c r="L3612" t="str">
        <f t="shared" si="171"/>
        <v>Yes</v>
      </c>
    </row>
    <row r="3613" spans="1:12" x14ac:dyDescent="0.25">
      <c r="A3613" s="1">
        <v>42317</v>
      </c>
      <c r="B3613" s="2">
        <f t="shared" si="172"/>
        <v>2015</v>
      </c>
      <c r="C3613" s="2">
        <f t="shared" si="170"/>
        <v>11</v>
      </c>
      <c r="D3613" t="s">
        <v>2117</v>
      </c>
      <c r="E3613" t="s">
        <v>177</v>
      </c>
      <c r="F3613" t="s">
        <v>11</v>
      </c>
      <c r="G3613" t="s">
        <v>92</v>
      </c>
      <c r="H3613" t="s">
        <v>851</v>
      </c>
      <c r="I3613">
        <v>111.04</v>
      </c>
      <c r="J3613">
        <v>4</v>
      </c>
      <c r="K3613">
        <v>29.98</v>
      </c>
      <c r="L3613" t="str">
        <f t="shared" si="171"/>
        <v>Yes</v>
      </c>
    </row>
    <row r="3614" spans="1:12" x14ac:dyDescent="0.25">
      <c r="A3614" s="1">
        <v>42317</v>
      </c>
      <c r="B3614" s="2">
        <f t="shared" si="172"/>
        <v>2015</v>
      </c>
      <c r="C3614" s="2">
        <f t="shared" si="170"/>
        <v>11</v>
      </c>
      <c r="D3614" t="s">
        <v>2117</v>
      </c>
      <c r="E3614" t="s">
        <v>177</v>
      </c>
      <c r="F3614" t="s">
        <v>11</v>
      </c>
      <c r="G3614" t="s">
        <v>12</v>
      </c>
      <c r="H3614" t="s">
        <v>2238</v>
      </c>
      <c r="I3614">
        <v>38.880000000000003</v>
      </c>
      <c r="J3614">
        <v>6</v>
      </c>
      <c r="K3614">
        <v>18.66</v>
      </c>
      <c r="L3614" t="str">
        <f t="shared" si="171"/>
        <v>Yes</v>
      </c>
    </row>
    <row r="3615" spans="1:12" x14ac:dyDescent="0.25">
      <c r="A3615" s="1">
        <v>42318</v>
      </c>
      <c r="B3615" s="2">
        <f t="shared" si="172"/>
        <v>2015</v>
      </c>
      <c r="C3615" s="2">
        <f t="shared" si="170"/>
        <v>11</v>
      </c>
      <c r="D3615" t="s">
        <v>2284</v>
      </c>
      <c r="E3615" t="s">
        <v>123</v>
      </c>
      <c r="F3615" t="s">
        <v>34</v>
      </c>
      <c r="G3615" t="s">
        <v>145</v>
      </c>
      <c r="H3615" t="s">
        <v>1703</v>
      </c>
      <c r="I3615">
        <v>957.58</v>
      </c>
      <c r="J3615">
        <v>5</v>
      </c>
      <c r="K3615">
        <v>-383.03</v>
      </c>
      <c r="L3615" t="str">
        <f t="shared" si="171"/>
        <v>No</v>
      </c>
    </row>
    <row r="3616" spans="1:12" x14ac:dyDescent="0.25">
      <c r="A3616" s="1">
        <v>42318</v>
      </c>
      <c r="B3616" s="2">
        <f t="shared" si="172"/>
        <v>2015</v>
      </c>
      <c r="C3616" s="2">
        <f t="shared" si="170"/>
        <v>11</v>
      </c>
      <c r="D3616" t="s">
        <v>2284</v>
      </c>
      <c r="E3616" t="s">
        <v>123</v>
      </c>
      <c r="F3616" t="s">
        <v>11</v>
      </c>
      <c r="G3616" t="s">
        <v>18</v>
      </c>
      <c r="H3616" t="s">
        <v>111</v>
      </c>
      <c r="I3616">
        <v>22.37</v>
      </c>
      <c r="J3616">
        <v>2</v>
      </c>
      <c r="K3616">
        <v>2.52</v>
      </c>
      <c r="L3616" t="str">
        <f t="shared" si="171"/>
        <v>Yes</v>
      </c>
    </row>
    <row r="3617" spans="1:12" x14ac:dyDescent="0.25">
      <c r="A3617" s="1">
        <v>42318</v>
      </c>
      <c r="B3617" s="2">
        <f t="shared" si="172"/>
        <v>2015</v>
      </c>
      <c r="C3617" s="2">
        <f t="shared" si="170"/>
        <v>11</v>
      </c>
      <c r="D3617" t="s">
        <v>1548</v>
      </c>
      <c r="E3617" t="s">
        <v>149</v>
      </c>
      <c r="F3617" t="s">
        <v>39</v>
      </c>
      <c r="G3617" t="s">
        <v>52</v>
      </c>
      <c r="H3617" t="s">
        <v>1725</v>
      </c>
      <c r="I3617">
        <v>31.95</v>
      </c>
      <c r="J3617">
        <v>1</v>
      </c>
      <c r="K3617">
        <v>2.2400000000000002</v>
      </c>
      <c r="L3617" t="str">
        <f t="shared" si="171"/>
        <v>Yes</v>
      </c>
    </row>
    <row r="3618" spans="1:12" x14ac:dyDescent="0.25">
      <c r="A3618" s="1">
        <v>42319</v>
      </c>
      <c r="B3618" s="2">
        <f t="shared" si="172"/>
        <v>2015</v>
      </c>
      <c r="C3618" s="2">
        <f t="shared" si="170"/>
        <v>11</v>
      </c>
      <c r="D3618" t="s">
        <v>1886</v>
      </c>
      <c r="E3618" t="s">
        <v>110</v>
      </c>
      <c r="F3618" t="s">
        <v>11</v>
      </c>
      <c r="G3618" t="s">
        <v>18</v>
      </c>
      <c r="H3618" t="s">
        <v>2332</v>
      </c>
      <c r="I3618">
        <v>418.32</v>
      </c>
      <c r="J3618">
        <v>7</v>
      </c>
      <c r="K3618">
        <v>117.13</v>
      </c>
      <c r="L3618" t="str">
        <f t="shared" si="171"/>
        <v>Yes</v>
      </c>
    </row>
    <row r="3619" spans="1:12" x14ac:dyDescent="0.25">
      <c r="A3619" s="1">
        <v>42319</v>
      </c>
      <c r="B3619" s="2">
        <f t="shared" si="172"/>
        <v>2015</v>
      </c>
      <c r="C3619" s="2">
        <f t="shared" si="170"/>
        <v>11</v>
      </c>
      <c r="D3619" t="s">
        <v>1886</v>
      </c>
      <c r="E3619" t="s">
        <v>110</v>
      </c>
      <c r="F3619" t="s">
        <v>11</v>
      </c>
      <c r="G3619" t="s">
        <v>92</v>
      </c>
      <c r="H3619" t="s">
        <v>114</v>
      </c>
      <c r="I3619">
        <v>123.86</v>
      </c>
      <c r="J3619">
        <v>2</v>
      </c>
      <c r="K3619">
        <v>46.79</v>
      </c>
      <c r="L3619" t="str">
        <f t="shared" si="171"/>
        <v>Yes</v>
      </c>
    </row>
    <row r="3620" spans="1:12" x14ac:dyDescent="0.25">
      <c r="A3620" s="1">
        <v>42320</v>
      </c>
      <c r="B3620" s="2">
        <f t="shared" si="172"/>
        <v>2015</v>
      </c>
      <c r="C3620" s="2">
        <f t="shared" si="170"/>
        <v>11</v>
      </c>
      <c r="D3620" t="s">
        <v>2126</v>
      </c>
      <c r="E3620" t="s">
        <v>55</v>
      </c>
      <c r="F3620" t="s">
        <v>11</v>
      </c>
      <c r="G3620" t="s">
        <v>16</v>
      </c>
      <c r="H3620" t="s">
        <v>814</v>
      </c>
      <c r="I3620">
        <v>196.62</v>
      </c>
      <c r="J3620">
        <v>2</v>
      </c>
      <c r="K3620">
        <v>96.34</v>
      </c>
      <c r="L3620" t="str">
        <f t="shared" si="171"/>
        <v>Yes</v>
      </c>
    </row>
    <row r="3621" spans="1:12" x14ac:dyDescent="0.25">
      <c r="A3621" s="1">
        <v>42320</v>
      </c>
      <c r="B3621" s="2">
        <f t="shared" si="172"/>
        <v>2015</v>
      </c>
      <c r="C3621" s="2">
        <f t="shared" si="170"/>
        <v>11</v>
      </c>
      <c r="D3621" t="s">
        <v>2388</v>
      </c>
      <c r="E3621" t="s">
        <v>10</v>
      </c>
      <c r="F3621" t="s">
        <v>39</v>
      </c>
      <c r="G3621" t="s">
        <v>52</v>
      </c>
      <c r="H3621" t="s">
        <v>731</v>
      </c>
      <c r="I3621">
        <v>159.97999999999999</v>
      </c>
      <c r="J3621">
        <v>2</v>
      </c>
      <c r="K3621">
        <v>36</v>
      </c>
      <c r="L3621" t="str">
        <f t="shared" si="171"/>
        <v>Yes</v>
      </c>
    </row>
    <row r="3622" spans="1:12" x14ac:dyDescent="0.25">
      <c r="A3622" s="1">
        <v>42320</v>
      </c>
      <c r="B3622" s="2">
        <f t="shared" si="172"/>
        <v>2015</v>
      </c>
      <c r="C3622" s="2">
        <f t="shared" si="170"/>
        <v>11</v>
      </c>
      <c r="D3622" t="s">
        <v>2388</v>
      </c>
      <c r="E3622" t="s">
        <v>10</v>
      </c>
      <c r="F3622" t="s">
        <v>11</v>
      </c>
      <c r="G3622" t="s">
        <v>18</v>
      </c>
      <c r="H3622" t="s">
        <v>1317</v>
      </c>
      <c r="I3622">
        <v>46.34</v>
      </c>
      <c r="J3622">
        <v>3</v>
      </c>
      <c r="K3622">
        <v>4.63</v>
      </c>
      <c r="L3622" t="str">
        <f t="shared" si="171"/>
        <v>Yes</v>
      </c>
    </row>
    <row r="3623" spans="1:12" x14ac:dyDescent="0.25">
      <c r="A3623" s="1">
        <v>42320</v>
      </c>
      <c r="B3623" s="2">
        <f t="shared" si="172"/>
        <v>2015</v>
      </c>
      <c r="C3623" s="2">
        <f t="shared" si="170"/>
        <v>11</v>
      </c>
      <c r="D3623" t="s">
        <v>826</v>
      </c>
      <c r="E3623" t="s">
        <v>123</v>
      </c>
      <c r="F3623" t="s">
        <v>11</v>
      </c>
      <c r="G3623" t="s">
        <v>20</v>
      </c>
      <c r="H3623" t="s">
        <v>952</v>
      </c>
      <c r="I3623">
        <v>12.83</v>
      </c>
      <c r="J3623">
        <v>2</v>
      </c>
      <c r="K3623">
        <v>-8.98</v>
      </c>
      <c r="L3623" t="str">
        <f t="shared" si="171"/>
        <v>No</v>
      </c>
    </row>
    <row r="3624" spans="1:12" x14ac:dyDescent="0.25">
      <c r="A3624" s="1">
        <v>42320</v>
      </c>
      <c r="B3624" s="2">
        <f t="shared" si="172"/>
        <v>2015</v>
      </c>
      <c r="C3624" s="2">
        <f t="shared" si="170"/>
        <v>11</v>
      </c>
      <c r="D3624" t="s">
        <v>1803</v>
      </c>
      <c r="E3624" t="s">
        <v>278</v>
      </c>
      <c r="F3624" t="s">
        <v>11</v>
      </c>
      <c r="G3624" t="s">
        <v>24</v>
      </c>
      <c r="H3624" t="s">
        <v>1321</v>
      </c>
      <c r="I3624">
        <v>13.12</v>
      </c>
      <c r="J3624">
        <v>5</v>
      </c>
      <c r="K3624">
        <v>1.1499999999999999</v>
      </c>
      <c r="L3624" t="str">
        <f t="shared" si="171"/>
        <v>Yes</v>
      </c>
    </row>
    <row r="3625" spans="1:12" x14ac:dyDescent="0.25">
      <c r="A3625" s="1">
        <v>42320</v>
      </c>
      <c r="B3625" s="2">
        <f t="shared" si="172"/>
        <v>2015</v>
      </c>
      <c r="C3625" s="2">
        <f t="shared" si="170"/>
        <v>11</v>
      </c>
      <c r="D3625" t="s">
        <v>1803</v>
      </c>
      <c r="E3625" t="s">
        <v>278</v>
      </c>
      <c r="F3625" t="s">
        <v>34</v>
      </c>
      <c r="G3625" t="s">
        <v>74</v>
      </c>
      <c r="H3625" t="s">
        <v>2389</v>
      </c>
      <c r="I3625">
        <v>69.58</v>
      </c>
      <c r="J3625">
        <v>4</v>
      </c>
      <c r="K3625">
        <v>-143.79</v>
      </c>
      <c r="L3625" t="str">
        <f t="shared" si="171"/>
        <v>No</v>
      </c>
    </row>
    <row r="3626" spans="1:12" x14ac:dyDescent="0.25">
      <c r="A3626" s="1">
        <v>42320</v>
      </c>
      <c r="B3626" s="2">
        <f t="shared" si="172"/>
        <v>2015</v>
      </c>
      <c r="C3626" s="2">
        <f t="shared" si="170"/>
        <v>11</v>
      </c>
      <c r="D3626" t="s">
        <v>1803</v>
      </c>
      <c r="E3626" t="s">
        <v>278</v>
      </c>
      <c r="F3626" t="s">
        <v>11</v>
      </c>
      <c r="G3626" t="s">
        <v>24</v>
      </c>
      <c r="H3626" t="s">
        <v>2390</v>
      </c>
      <c r="I3626">
        <v>4.22</v>
      </c>
      <c r="J3626">
        <v>3</v>
      </c>
      <c r="K3626">
        <v>0.48</v>
      </c>
      <c r="L3626" t="str">
        <f t="shared" si="171"/>
        <v>Yes</v>
      </c>
    </row>
    <row r="3627" spans="1:12" x14ac:dyDescent="0.25">
      <c r="A3627" s="1">
        <v>42320</v>
      </c>
      <c r="B3627" s="2">
        <f t="shared" si="172"/>
        <v>2015</v>
      </c>
      <c r="C3627" s="2">
        <f t="shared" si="170"/>
        <v>11</v>
      </c>
      <c r="D3627" t="s">
        <v>1803</v>
      </c>
      <c r="E3627" t="s">
        <v>278</v>
      </c>
      <c r="F3627" t="s">
        <v>39</v>
      </c>
      <c r="G3627" t="s">
        <v>52</v>
      </c>
      <c r="H3627" t="s">
        <v>2023</v>
      </c>
      <c r="I3627">
        <v>58.08</v>
      </c>
      <c r="J3627">
        <v>4</v>
      </c>
      <c r="K3627">
        <v>-6.53</v>
      </c>
      <c r="L3627" t="str">
        <f t="shared" si="171"/>
        <v>No</v>
      </c>
    </row>
    <row r="3628" spans="1:12" x14ac:dyDescent="0.25">
      <c r="A3628" s="1">
        <v>42320</v>
      </c>
      <c r="B3628" s="2">
        <f t="shared" si="172"/>
        <v>2015</v>
      </c>
      <c r="C3628" s="2">
        <f t="shared" si="170"/>
        <v>11</v>
      </c>
      <c r="D3628" t="s">
        <v>1803</v>
      </c>
      <c r="E3628" t="s">
        <v>278</v>
      </c>
      <c r="F3628" t="s">
        <v>34</v>
      </c>
      <c r="G3628" t="s">
        <v>47</v>
      </c>
      <c r="H3628" t="s">
        <v>1188</v>
      </c>
      <c r="I3628">
        <v>52.42</v>
      </c>
      <c r="J3628">
        <v>9</v>
      </c>
      <c r="K3628">
        <v>15.07</v>
      </c>
      <c r="L3628" t="str">
        <f t="shared" si="171"/>
        <v>Yes</v>
      </c>
    </row>
    <row r="3629" spans="1:12" x14ac:dyDescent="0.25">
      <c r="A3629" s="1">
        <v>42320</v>
      </c>
      <c r="B3629" s="2">
        <f t="shared" si="172"/>
        <v>2015</v>
      </c>
      <c r="C3629" s="2">
        <f t="shared" si="170"/>
        <v>11</v>
      </c>
      <c r="D3629" t="s">
        <v>1803</v>
      </c>
      <c r="E3629" t="s">
        <v>278</v>
      </c>
      <c r="F3629" t="s">
        <v>34</v>
      </c>
      <c r="G3629" t="s">
        <v>47</v>
      </c>
      <c r="H3629" t="s">
        <v>365</v>
      </c>
      <c r="I3629">
        <v>54.92</v>
      </c>
      <c r="J3629">
        <v>5</v>
      </c>
      <c r="K3629">
        <v>10.98</v>
      </c>
      <c r="L3629" t="str">
        <f t="shared" si="171"/>
        <v>Yes</v>
      </c>
    </row>
    <row r="3630" spans="1:12" x14ac:dyDescent="0.25">
      <c r="A3630" s="1">
        <v>42320</v>
      </c>
      <c r="B3630" s="2">
        <f t="shared" si="172"/>
        <v>2015</v>
      </c>
      <c r="C3630" s="2">
        <f t="shared" si="170"/>
        <v>11</v>
      </c>
      <c r="D3630" t="s">
        <v>1803</v>
      </c>
      <c r="E3630" t="s">
        <v>278</v>
      </c>
      <c r="F3630" t="s">
        <v>34</v>
      </c>
      <c r="G3630" t="s">
        <v>145</v>
      </c>
      <c r="H3630" t="s">
        <v>1644</v>
      </c>
      <c r="I3630">
        <v>364.95</v>
      </c>
      <c r="J3630">
        <v>5</v>
      </c>
      <c r="K3630">
        <v>-248.17</v>
      </c>
      <c r="L3630" t="str">
        <f t="shared" si="171"/>
        <v>No</v>
      </c>
    </row>
    <row r="3631" spans="1:12" x14ac:dyDescent="0.25">
      <c r="A3631" s="1">
        <v>42320</v>
      </c>
      <c r="B3631" s="2">
        <f t="shared" si="172"/>
        <v>2015</v>
      </c>
      <c r="C3631" s="2">
        <f t="shared" si="170"/>
        <v>11</v>
      </c>
      <c r="D3631" t="s">
        <v>1803</v>
      </c>
      <c r="E3631" t="s">
        <v>278</v>
      </c>
      <c r="F3631" t="s">
        <v>11</v>
      </c>
      <c r="G3631" t="s">
        <v>12</v>
      </c>
      <c r="H3631" t="s">
        <v>2391</v>
      </c>
      <c r="I3631">
        <v>85.06</v>
      </c>
      <c r="J3631">
        <v>3</v>
      </c>
      <c r="K3631">
        <v>28.71</v>
      </c>
      <c r="L3631" t="str">
        <f t="shared" si="171"/>
        <v>Yes</v>
      </c>
    </row>
    <row r="3632" spans="1:12" x14ac:dyDescent="0.25">
      <c r="A3632" s="1">
        <v>42320</v>
      </c>
      <c r="B3632" s="2">
        <f t="shared" si="172"/>
        <v>2015</v>
      </c>
      <c r="C3632" s="2">
        <f t="shared" si="170"/>
        <v>11</v>
      </c>
      <c r="D3632" t="s">
        <v>1803</v>
      </c>
      <c r="E3632" t="s">
        <v>278</v>
      </c>
      <c r="F3632" t="s">
        <v>11</v>
      </c>
      <c r="G3632" t="s">
        <v>12</v>
      </c>
      <c r="H3632" t="s">
        <v>2392</v>
      </c>
      <c r="I3632">
        <v>27.7</v>
      </c>
      <c r="J3632">
        <v>3</v>
      </c>
      <c r="K3632">
        <v>9.69</v>
      </c>
      <c r="L3632" t="str">
        <f t="shared" si="171"/>
        <v>Yes</v>
      </c>
    </row>
    <row r="3633" spans="1:12" x14ac:dyDescent="0.25">
      <c r="A3633" s="1">
        <v>42320</v>
      </c>
      <c r="B3633" s="2">
        <f t="shared" si="172"/>
        <v>2015</v>
      </c>
      <c r="C3633" s="2">
        <f t="shared" si="170"/>
        <v>11</v>
      </c>
      <c r="D3633" t="s">
        <v>567</v>
      </c>
      <c r="E3633" t="s">
        <v>78</v>
      </c>
      <c r="F3633" t="s">
        <v>11</v>
      </c>
      <c r="G3633" t="s">
        <v>20</v>
      </c>
      <c r="H3633" t="s">
        <v>2226</v>
      </c>
      <c r="I3633">
        <v>10.33</v>
      </c>
      <c r="J3633">
        <v>3</v>
      </c>
      <c r="K3633">
        <v>-7.58</v>
      </c>
      <c r="L3633" t="str">
        <f t="shared" si="171"/>
        <v>No</v>
      </c>
    </row>
    <row r="3634" spans="1:12" x14ac:dyDescent="0.25">
      <c r="A3634" s="1">
        <v>42320</v>
      </c>
      <c r="B3634" s="2">
        <f t="shared" si="172"/>
        <v>2015</v>
      </c>
      <c r="C3634" s="2">
        <f t="shared" si="170"/>
        <v>11</v>
      </c>
      <c r="D3634" t="s">
        <v>1332</v>
      </c>
      <c r="E3634" t="s">
        <v>27</v>
      </c>
      <c r="F3634" t="s">
        <v>11</v>
      </c>
      <c r="G3634" t="s">
        <v>20</v>
      </c>
      <c r="H3634" t="s">
        <v>168</v>
      </c>
      <c r="I3634">
        <v>110.53</v>
      </c>
      <c r="J3634">
        <v>4</v>
      </c>
      <c r="K3634">
        <v>38.68</v>
      </c>
      <c r="L3634" t="str">
        <f t="shared" si="171"/>
        <v>Yes</v>
      </c>
    </row>
    <row r="3635" spans="1:12" x14ac:dyDescent="0.25">
      <c r="A3635" s="1">
        <v>42320</v>
      </c>
      <c r="B3635" s="2">
        <f t="shared" si="172"/>
        <v>2015</v>
      </c>
      <c r="C3635" s="2">
        <f t="shared" si="170"/>
        <v>11</v>
      </c>
      <c r="D3635" t="s">
        <v>879</v>
      </c>
      <c r="E3635" t="s">
        <v>110</v>
      </c>
      <c r="F3635" t="s">
        <v>39</v>
      </c>
      <c r="G3635" t="s">
        <v>52</v>
      </c>
      <c r="H3635" t="s">
        <v>2393</v>
      </c>
      <c r="I3635">
        <v>175.23</v>
      </c>
      <c r="J3635">
        <v>11</v>
      </c>
      <c r="K3635">
        <v>61.33</v>
      </c>
      <c r="L3635" t="str">
        <f t="shared" si="171"/>
        <v>Yes</v>
      </c>
    </row>
    <row r="3636" spans="1:12" x14ac:dyDescent="0.25">
      <c r="A3636" s="1">
        <v>42320</v>
      </c>
      <c r="B3636" s="2">
        <f t="shared" si="172"/>
        <v>2015</v>
      </c>
      <c r="C3636" s="2">
        <f t="shared" si="170"/>
        <v>11</v>
      </c>
      <c r="D3636" t="s">
        <v>879</v>
      </c>
      <c r="E3636" t="s">
        <v>110</v>
      </c>
      <c r="F3636" t="s">
        <v>39</v>
      </c>
      <c r="G3636" t="s">
        <v>40</v>
      </c>
      <c r="H3636" t="s">
        <v>1114</v>
      </c>
      <c r="I3636">
        <v>125.99</v>
      </c>
      <c r="J3636">
        <v>1</v>
      </c>
      <c r="K3636">
        <v>31.5</v>
      </c>
      <c r="L3636" t="str">
        <f t="shared" si="171"/>
        <v>Yes</v>
      </c>
    </row>
    <row r="3637" spans="1:12" x14ac:dyDescent="0.25">
      <c r="A3637" s="1">
        <v>42320</v>
      </c>
      <c r="B3637" s="2">
        <f t="shared" si="172"/>
        <v>2015</v>
      </c>
      <c r="C3637" s="2">
        <f t="shared" si="170"/>
        <v>11</v>
      </c>
      <c r="D3637" t="s">
        <v>879</v>
      </c>
      <c r="E3637" t="s">
        <v>110</v>
      </c>
      <c r="F3637" t="s">
        <v>11</v>
      </c>
      <c r="G3637" t="s">
        <v>20</v>
      </c>
      <c r="H3637" t="s">
        <v>1372</v>
      </c>
      <c r="I3637">
        <v>23</v>
      </c>
      <c r="J3637">
        <v>2</v>
      </c>
      <c r="K3637">
        <v>10.35</v>
      </c>
      <c r="L3637" t="str">
        <f t="shared" si="171"/>
        <v>Yes</v>
      </c>
    </row>
    <row r="3638" spans="1:12" x14ac:dyDescent="0.25">
      <c r="A3638" s="1">
        <v>42321</v>
      </c>
      <c r="B3638" s="2">
        <f t="shared" si="172"/>
        <v>2015</v>
      </c>
      <c r="C3638" s="2">
        <f t="shared" si="170"/>
        <v>11</v>
      </c>
      <c r="D3638" t="s">
        <v>2060</v>
      </c>
      <c r="E3638" t="s">
        <v>278</v>
      </c>
      <c r="F3638" t="s">
        <v>39</v>
      </c>
      <c r="G3638" t="s">
        <v>52</v>
      </c>
      <c r="H3638" t="s">
        <v>2309</v>
      </c>
      <c r="I3638">
        <v>238.9</v>
      </c>
      <c r="J3638">
        <v>6</v>
      </c>
      <c r="K3638">
        <v>-26.88</v>
      </c>
      <c r="L3638" t="str">
        <f t="shared" si="171"/>
        <v>No</v>
      </c>
    </row>
    <row r="3639" spans="1:12" x14ac:dyDescent="0.25">
      <c r="A3639" s="1">
        <v>42321</v>
      </c>
      <c r="B3639" s="2">
        <f t="shared" si="172"/>
        <v>2015</v>
      </c>
      <c r="C3639" s="2">
        <f t="shared" si="170"/>
        <v>11</v>
      </c>
      <c r="D3639" t="s">
        <v>2060</v>
      </c>
      <c r="E3639" t="s">
        <v>278</v>
      </c>
      <c r="F3639" t="s">
        <v>34</v>
      </c>
      <c r="G3639" t="s">
        <v>47</v>
      </c>
      <c r="H3639" t="s">
        <v>1276</v>
      </c>
      <c r="I3639">
        <v>102.36</v>
      </c>
      <c r="J3639">
        <v>3</v>
      </c>
      <c r="K3639">
        <v>-3.84</v>
      </c>
      <c r="L3639" t="str">
        <f t="shared" si="171"/>
        <v>No</v>
      </c>
    </row>
    <row r="3640" spans="1:12" x14ac:dyDescent="0.25">
      <c r="A3640" s="1">
        <v>42321</v>
      </c>
      <c r="B3640" s="2">
        <f t="shared" si="172"/>
        <v>2015</v>
      </c>
      <c r="C3640" s="2">
        <f t="shared" si="170"/>
        <v>11</v>
      </c>
      <c r="D3640" t="s">
        <v>2060</v>
      </c>
      <c r="E3640" t="s">
        <v>278</v>
      </c>
      <c r="F3640" t="s">
        <v>11</v>
      </c>
      <c r="G3640" t="s">
        <v>20</v>
      </c>
      <c r="H3640" t="s">
        <v>485</v>
      </c>
      <c r="I3640">
        <v>36.880000000000003</v>
      </c>
      <c r="J3640">
        <v>3</v>
      </c>
      <c r="K3640">
        <v>-25.82</v>
      </c>
      <c r="L3640" t="str">
        <f t="shared" si="171"/>
        <v>No</v>
      </c>
    </row>
    <row r="3641" spans="1:12" x14ac:dyDescent="0.25">
      <c r="A3641" s="1">
        <v>42321</v>
      </c>
      <c r="B3641" s="2">
        <f t="shared" si="172"/>
        <v>2015</v>
      </c>
      <c r="C3641" s="2">
        <f t="shared" si="170"/>
        <v>11</v>
      </c>
      <c r="D3641" t="s">
        <v>1652</v>
      </c>
      <c r="E3641" t="s">
        <v>245</v>
      </c>
      <c r="F3641" t="s">
        <v>11</v>
      </c>
      <c r="G3641" t="s">
        <v>12</v>
      </c>
      <c r="H3641" t="s">
        <v>2333</v>
      </c>
      <c r="I3641">
        <v>115.3</v>
      </c>
      <c r="J3641">
        <v>3</v>
      </c>
      <c r="K3641">
        <v>40.35</v>
      </c>
      <c r="L3641" t="str">
        <f t="shared" si="171"/>
        <v>Yes</v>
      </c>
    </row>
    <row r="3642" spans="1:12" x14ac:dyDescent="0.25">
      <c r="A3642" s="1">
        <v>42321</v>
      </c>
      <c r="B3642" s="2">
        <f t="shared" si="172"/>
        <v>2015</v>
      </c>
      <c r="C3642" s="2">
        <f t="shared" si="170"/>
        <v>11</v>
      </c>
      <c r="D3642" t="s">
        <v>1012</v>
      </c>
      <c r="E3642" t="s">
        <v>59</v>
      </c>
      <c r="F3642" t="s">
        <v>39</v>
      </c>
      <c r="G3642" t="s">
        <v>40</v>
      </c>
      <c r="H3642" t="s">
        <v>1114</v>
      </c>
      <c r="I3642">
        <v>377.97</v>
      </c>
      <c r="J3642">
        <v>3</v>
      </c>
      <c r="K3642">
        <v>94.49</v>
      </c>
      <c r="L3642" t="str">
        <f t="shared" si="171"/>
        <v>Yes</v>
      </c>
    </row>
    <row r="3643" spans="1:12" x14ac:dyDescent="0.25">
      <c r="A3643" s="1">
        <v>42321</v>
      </c>
      <c r="B3643" s="2">
        <f t="shared" si="172"/>
        <v>2015</v>
      </c>
      <c r="C3643" s="2">
        <f t="shared" si="170"/>
        <v>11</v>
      </c>
      <c r="D3643" t="s">
        <v>1012</v>
      </c>
      <c r="E3643" t="s">
        <v>59</v>
      </c>
      <c r="F3643" t="s">
        <v>11</v>
      </c>
      <c r="G3643" t="s">
        <v>12</v>
      </c>
      <c r="H3643" t="s">
        <v>700</v>
      </c>
      <c r="I3643">
        <v>42.28</v>
      </c>
      <c r="J3643">
        <v>7</v>
      </c>
      <c r="K3643">
        <v>19.87</v>
      </c>
      <c r="L3643" t="str">
        <f t="shared" si="171"/>
        <v>Yes</v>
      </c>
    </row>
    <row r="3644" spans="1:12" x14ac:dyDescent="0.25">
      <c r="A3644" s="1">
        <v>42321</v>
      </c>
      <c r="B3644" s="2">
        <f t="shared" si="172"/>
        <v>2015</v>
      </c>
      <c r="C3644" s="2">
        <f t="shared" si="170"/>
        <v>11</v>
      </c>
      <c r="D3644" t="s">
        <v>1012</v>
      </c>
      <c r="E3644" t="s">
        <v>59</v>
      </c>
      <c r="F3644" t="s">
        <v>34</v>
      </c>
      <c r="G3644" t="s">
        <v>74</v>
      </c>
      <c r="H3644" t="s">
        <v>644</v>
      </c>
      <c r="I3644">
        <v>299.97000000000003</v>
      </c>
      <c r="J3644">
        <v>3</v>
      </c>
      <c r="K3644">
        <v>56.99</v>
      </c>
      <c r="L3644" t="str">
        <f t="shared" si="171"/>
        <v>Yes</v>
      </c>
    </row>
    <row r="3645" spans="1:12" x14ac:dyDescent="0.25">
      <c r="A3645" s="1">
        <v>42321</v>
      </c>
      <c r="B3645" s="2">
        <f t="shared" si="172"/>
        <v>2015</v>
      </c>
      <c r="C3645" s="2">
        <f t="shared" si="170"/>
        <v>11</v>
      </c>
      <c r="D3645" t="s">
        <v>1012</v>
      </c>
      <c r="E3645" t="s">
        <v>59</v>
      </c>
      <c r="F3645" t="s">
        <v>39</v>
      </c>
      <c r="G3645" t="s">
        <v>40</v>
      </c>
      <c r="H3645" t="s">
        <v>415</v>
      </c>
      <c r="I3645">
        <v>89.98</v>
      </c>
      <c r="J3645">
        <v>2</v>
      </c>
      <c r="K3645">
        <v>43.19</v>
      </c>
      <c r="L3645" t="str">
        <f t="shared" si="171"/>
        <v>Yes</v>
      </c>
    </row>
    <row r="3646" spans="1:12" x14ac:dyDescent="0.25">
      <c r="A3646" s="1">
        <v>42321</v>
      </c>
      <c r="B3646" s="2">
        <f t="shared" si="172"/>
        <v>2015</v>
      </c>
      <c r="C3646" s="2">
        <f t="shared" si="170"/>
        <v>11</v>
      </c>
      <c r="D3646" t="s">
        <v>887</v>
      </c>
      <c r="E3646" t="s">
        <v>15</v>
      </c>
      <c r="F3646" t="s">
        <v>34</v>
      </c>
      <c r="G3646" t="s">
        <v>47</v>
      </c>
      <c r="H3646" t="s">
        <v>2051</v>
      </c>
      <c r="I3646">
        <v>17.5</v>
      </c>
      <c r="J3646">
        <v>9</v>
      </c>
      <c r="K3646">
        <v>-7.44</v>
      </c>
      <c r="L3646" t="str">
        <f t="shared" si="171"/>
        <v>No</v>
      </c>
    </row>
    <row r="3647" spans="1:12" x14ac:dyDescent="0.25">
      <c r="A3647" s="1">
        <v>42321</v>
      </c>
      <c r="B3647" s="2">
        <f t="shared" si="172"/>
        <v>2015</v>
      </c>
      <c r="C3647" s="2">
        <f t="shared" si="170"/>
        <v>11</v>
      </c>
      <c r="D3647" t="s">
        <v>889</v>
      </c>
      <c r="E3647" t="s">
        <v>129</v>
      </c>
      <c r="F3647" t="s">
        <v>11</v>
      </c>
      <c r="G3647" t="s">
        <v>12</v>
      </c>
      <c r="H3647" t="s">
        <v>2334</v>
      </c>
      <c r="I3647">
        <v>63.77</v>
      </c>
      <c r="J3647">
        <v>7</v>
      </c>
      <c r="K3647">
        <v>28.7</v>
      </c>
      <c r="L3647" t="str">
        <f t="shared" si="171"/>
        <v>Yes</v>
      </c>
    </row>
    <row r="3648" spans="1:12" x14ac:dyDescent="0.25">
      <c r="A3648" s="1">
        <v>42321</v>
      </c>
      <c r="B3648" s="2">
        <f t="shared" si="172"/>
        <v>2015</v>
      </c>
      <c r="C3648" s="2">
        <f t="shared" si="170"/>
        <v>11</v>
      </c>
      <c r="D3648" t="s">
        <v>889</v>
      </c>
      <c r="E3648" t="s">
        <v>129</v>
      </c>
      <c r="F3648" t="s">
        <v>39</v>
      </c>
      <c r="G3648" t="s">
        <v>40</v>
      </c>
      <c r="H3648" t="s">
        <v>1305</v>
      </c>
      <c r="I3648">
        <v>50.97</v>
      </c>
      <c r="J3648">
        <v>3</v>
      </c>
      <c r="K3648">
        <v>13.25</v>
      </c>
      <c r="L3648" t="str">
        <f t="shared" si="171"/>
        <v>Yes</v>
      </c>
    </row>
    <row r="3649" spans="1:12" x14ac:dyDescent="0.25">
      <c r="A3649" s="1">
        <v>42321</v>
      </c>
      <c r="B3649" s="2">
        <f t="shared" si="172"/>
        <v>2015</v>
      </c>
      <c r="C3649" s="2">
        <f t="shared" si="170"/>
        <v>11</v>
      </c>
      <c r="D3649" t="s">
        <v>889</v>
      </c>
      <c r="E3649" t="s">
        <v>129</v>
      </c>
      <c r="F3649" t="s">
        <v>11</v>
      </c>
      <c r="G3649" t="s">
        <v>12</v>
      </c>
      <c r="H3649" t="s">
        <v>2333</v>
      </c>
      <c r="I3649">
        <v>96.08</v>
      </c>
      <c r="J3649">
        <v>2</v>
      </c>
      <c r="K3649">
        <v>46.12</v>
      </c>
      <c r="L3649" t="str">
        <f t="shared" si="171"/>
        <v>Yes</v>
      </c>
    </row>
    <row r="3650" spans="1:12" x14ac:dyDescent="0.25">
      <c r="A3650" s="1">
        <v>42321</v>
      </c>
      <c r="B3650" s="2">
        <f t="shared" si="172"/>
        <v>2015</v>
      </c>
      <c r="C3650" s="2">
        <f t="shared" ref="C3650:C3713" si="173">MONTH(A3650)</f>
        <v>11</v>
      </c>
      <c r="D3650" t="s">
        <v>554</v>
      </c>
      <c r="E3650" t="s">
        <v>120</v>
      </c>
      <c r="F3650" t="s">
        <v>11</v>
      </c>
      <c r="G3650" t="s">
        <v>18</v>
      </c>
      <c r="H3650" t="s">
        <v>2335</v>
      </c>
      <c r="I3650">
        <v>84.96</v>
      </c>
      <c r="J3650">
        <v>6</v>
      </c>
      <c r="K3650">
        <v>6.37</v>
      </c>
      <c r="L3650" t="str">
        <f t="shared" ref="L3650:L3713" si="174">IF(K3650=0,"Break-Even",IF(K3650&gt;0,"Yes","No"))</f>
        <v>Yes</v>
      </c>
    </row>
    <row r="3651" spans="1:12" x14ac:dyDescent="0.25">
      <c r="A3651" s="1">
        <v>42321</v>
      </c>
      <c r="B3651" s="2">
        <f t="shared" si="172"/>
        <v>2015</v>
      </c>
      <c r="C3651" s="2">
        <f t="shared" si="173"/>
        <v>11</v>
      </c>
      <c r="D3651" t="s">
        <v>951</v>
      </c>
      <c r="E3651" t="s">
        <v>515</v>
      </c>
      <c r="F3651" t="s">
        <v>39</v>
      </c>
      <c r="G3651" t="s">
        <v>40</v>
      </c>
      <c r="H3651" t="s">
        <v>1878</v>
      </c>
      <c r="I3651">
        <v>339.96</v>
      </c>
      <c r="J3651">
        <v>5</v>
      </c>
      <c r="K3651">
        <v>42.5</v>
      </c>
      <c r="L3651" t="str">
        <f t="shared" si="174"/>
        <v>Yes</v>
      </c>
    </row>
    <row r="3652" spans="1:12" x14ac:dyDescent="0.25">
      <c r="A3652" s="1">
        <v>42321</v>
      </c>
      <c r="B3652" s="2">
        <f t="shared" si="172"/>
        <v>2015</v>
      </c>
      <c r="C3652" s="2">
        <f t="shared" si="173"/>
        <v>11</v>
      </c>
      <c r="D3652" t="s">
        <v>951</v>
      </c>
      <c r="E3652" t="s">
        <v>515</v>
      </c>
      <c r="F3652" t="s">
        <v>34</v>
      </c>
      <c r="G3652" t="s">
        <v>47</v>
      </c>
      <c r="H3652" t="s">
        <v>2129</v>
      </c>
      <c r="I3652">
        <v>63.98</v>
      </c>
      <c r="J3652">
        <v>7</v>
      </c>
      <c r="K3652">
        <v>21.75</v>
      </c>
      <c r="L3652" t="str">
        <f t="shared" si="174"/>
        <v>Yes</v>
      </c>
    </row>
    <row r="3653" spans="1:12" x14ac:dyDescent="0.25">
      <c r="A3653" s="1">
        <v>42321</v>
      </c>
      <c r="B3653" s="2">
        <f t="shared" si="172"/>
        <v>2015</v>
      </c>
      <c r="C3653" s="2">
        <f t="shared" si="173"/>
        <v>11</v>
      </c>
      <c r="D3653" t="s">
        <v>2156</v>
      </c>
      <c r="E3653" t="s">
        <v>123</v>
      </c>
      <c r="F3653" t="s">
        <v>11</v>
      </c>
      <c r="G3653" t="s">
        <v>20</v>
      </c>
      <c r="H3653" t="s">
        <v>269</v>
      </c>
      <c r="I3653">
        <v>121.1</v>
      </c>
      <c r="J3653">
        <v>6</v>
      </c>
      <c r="K3653">
        <v>-100.92</v>
      </c>
      <c r="L3653" t="str">
        <f t="shared" si="174"/>
        <v>No</v>
      </c>
    </row>
    <row r="3654" spans="1:12" x14ac:dyDescent="0.25">
      <c r="A3654" s="1">
        <v>42321</v>
      </c>
      <c r="B3654" s="2">
        <f t="shared" si="172"/>
        <v>2015</v>
      </c>
      <c r="C3654" s="2">
        <f t="shared" si="173"/>
        <v>11</v>
      </c>
      <c r="D3654" t="s">
        <v>2156</v>
      </c>
      <c r="E3654" t="s">
        <v>123</v>
      </c>
      <c r="F3654" t="s">
        <v>39</v>
      </c>
      <c r="G3654" t="s">
        <v>52</v>
      </c>
      <c r="H3654" t="s">
        <v>1526</v>
      </c>
      <c r="I3654">
        <v>111.96</v>
      </c>
      <c r="J3654">
        <v>5</v>
      </c>
      <c r="K3654">
        <v>-1.4</v>
      </c>
      <c r="L3654" t="str">
        <f t="shared" si="174"/>
        <v>No</v>
      </c>
    </row>
    <row r="3655" spans="1:12" x14ac:dyDescent="0.25">
      <c r="A3655" s="1">
        <v>42321</v>
      </c>
      <c r="B3655" s="2">
        <f t="shared" si="172"/>
        <v>2015</v>
      </c>
      <c r="C3655" s="2">
        <f t="shared" si="173"/>
        <v>11</v>
      </c>
      <c r="D3655" t="s">
        <v>1546</v>
      </c>
      <c r="E3655" t="s">
        <v>10</v>
      </c>
      <c r="F3655" t="s">
        <v>34</v>
      </c>
      <c r="G3655" t="s">
        <v>74</v>
      </c>
      <c r="H3655" t="s">
        <v>1930</v>
      </c>
      <c r="I3655">
        <v>614</v>
      </c>
      <c r="J3655">
        <v>3</v>
      </c>
      <c r="K3655">
        <v>-18.059999999999999</v>
      </c>
      <c r="L3655" t="str">
        <f t="shared" si="174"/>
        <v>No</v>
      </c>
    </row>
    <row r="3656" spans="1:12" x14ac:dyDescent="0.25">
      <c r="A3656" s="1">
        <v>42321</v>
      </c>
      <c r="B3656" s="2">
        <f t="shared" si="172"/>
        <v>2015</v>
      </c>
      <c r="C3656" s="2">
        <f t="shared" si="173"/>
        <v>11</v>
      </c>
      <c r="D3656" t="s">
        <v>1121</v>
      </c>
      <c r="E3656" t="s">
        <v>27</v>
      </c>
      <c r="F3656" t="s">
        <v>11</v>
      </c>
      <c r="G3656" t="s">
        <v>20</v>
      </c>
      <c r="H3656" t="s">
        <v>1599</v>
      </c>
      <c r="I3656">
        <v>9.8699999999999992</v>
      </c>
      <c r="J3656">
        <v>2</v>
      </c>
      <c r="K3656">
        <v>3.46</v>
      </c>
      <c r="L3656" t="str">
        <f t="shared" si="174"/>
        <v>Yes</v>
      </c>
    </row>
    <row r="3657" spans="1:12" x14ac:dyDescent="0.25">
      <c r="A3657" s="1">
        <v>42321</v>
      </c>
      <c r="B3657" s="2">
        <f t="shared" si="172"/>
        <v>2015</v>
      </c>
      <c r="C3657" s="2">
        <f t="shared" si="173"/>
        <v>11</v>
      </c>
      <c r="D3657" t="s">
        <v>1121</v>
      </c>
      <c r="E3657" t="s">
        <v>27</v>
      </c>
      <c r="F3657" t="s">
        <v>34</v>
      </c>
      <c r="G3657" t="s">
        <v>74</v>
      </c>
      <c r="H3657" t="s">
        <v>2093</v>
      </c>
      <c r="I3657">
        <v>683.33</v>
      </c>
      <c r="J3657">
        <v>4</v>
      </c>
      <c r="K3657">
        <v>-40.200000000000003</v>
      </c>
      <c r="L3657" t="str">
        <f t="shared" si="174"/>
        <v>No</v>
      </c>
    </row>
    <row r="3658" spans="1:12" x14ac:dyDescent="0.25">
      <c r="A3658" s="1">
        <v>42321</v>
      </c>
      <c r="B3658" s="2">
        <f t="shared" si="172"/>
        <v>2015</v>
      </c>
      <c r="C3658" s="2">
        <f t="shared" si="173"/>
        <v>11</v>
      </c>
      <c r="D3658" t="s">
        <v>1121</v>
      </c>
      <c r="E3658" t="s">
        <v>27</v>
      </c>
      <c r="F3658" t="s">
        <v>11</v>
      </c>
      <c r="G3658" t="s">
        <v>12</v>
      </c>
      <c r="H3658" t="s">
        <v>1308</v>
      </c>
      <c r="I3658">
        <v>29.96</v>
      </c>
      <c r="J3658">
        <v>7</v>
      </c>
      <c r="K3658">
        <v>13.48</v>
      </c>
      <c r="L3658" t="str">
        <f t="shared" si="174"/>
        <v>Yes</v>
      </c>
    </row>
    <row r="3659" spans="1:12" x14ac:dyDescent="0.25">
      <c r="A3659" s="1">
        <v>42322</v>
      </c>
      <c r="B3659" s="2">
        <f t="shared" si="172"/>
        <v>2015</v>
      </c>
      <c r="C3659" s="2">
        <f t="shared" si="173"/>
        <v>11</v>
      </c>
      <c r="D3659" t="s">
        <v>734</v>
      </c>
      <c r="E3659" t="s">
        <v>149</v>
      </c>
      <c r="F3659" t="s">
        <v>39</v>
      </c>
      <c r="G3659" t="s">
        <v>52</v>
      </c>
      <c r="H3659" t="s">
        <v>673</v>
      </c>
      <c r="I3659">
        <v>37.6</v>
      </c>
      <c r="J3659">
        <v>2</v>
      </c>
      <c r="K3659">
        <v>2.2599999999999998</v>
      </c>
      <c r="L3659" t="str">
        <f t="shared" si="174"/>
        <v>Yes</v>
      </c>
    </row>
    <row r="3660" spans="1:12" x14ac:dyDescent="0.25">
      <c r="A3660" s="1">
        <v>42322</v>
      </c>
      <c r="B3660" s="2">
        <f t="shared" ref="B3660:B3723" si="175">YEAR(A3660)</f>
        <v>2015</v>
      </c>
      <c r="C3660" s="2">
        <f t="shared" si="173"/>
        <v>11</v>
      </c>
      <c r="D3660" t="s">
        <v>734</v>
      </c>
      <c r="E3660" t="s">
        <v>149</v>
      </c>
      <c r="F3660" t="s">
        <v>39</v>
      </c>
      <c r="G3660" t="s">
        <v>52</v>
      </c>
      <c r="H3660" t="s">
        <v>1737</v>
      </c>
      <c r="I3660">
        <v>59.9</v>
      </c>
      <c r="J3660">
        <v>2</v>
      </c>
      <c r="K3660">
        <v>23.96</v>
      </c>
      <c r="L3660" t="str">
        <f t="shared" si="174"/>
        <v>Yes</v>
      </c>
    </row>
    <row r="3661" spans="1:12" x14ac:dyDescent="0.25">
      <c r="A3661" s="1">
        <v>42322</v>
      </c>
      <c r="B3661" s="2">
        <f t="shared" si="175"/>
        <v>2015</v>
      </c>
      <c r="C3661" s="2">
        <f t="shared" si="173"/>
        <v>11</v>
      </c>
      <c r="D3661" t="s">
        <v>734</v>
      </c>
      <c r="E3661" t="s">
        <v>149</v>
      </c>
      <c r="F3661" t="s">
        <v>11</v>
      </c>
      <c r="G3661" t="s">
        <v>12</v>
      </c>
      <c r="H3661" t="s">
        <v>1887</v>
      </c>
      <c r="I3661">
        <v>37</v>
      </c>
      <c r="J3661">
        <v>5</v>
      </c>
      <c r="K3661">
        <v>16.649999999999999</v>
      </c>
      <c r="L3661" t="str">
        <f t="shared" si="174"/>
        <v>Yes</v>
      </c>
    </row>
    <row r="3662" spans="1:12" x14ac:dyDescent="0.25">
      <c r="A3662" s="1">
        <v>42322</v>
      </c>
      <c r="B3662" s="2">
        <f t="shared" si="175"/>
        <v>2015</v>
      </c>
      <c r="C3662" s="2">
        <f t="shared" si="173"/>
        <v>11</v>
      </c>
      <c r="D3662" t="s">
        <v>734</v>
      </c>
      <c r="E3662" t="s">
        <v>55</v>
      </c>
      <c r="F3662" t="s">
        <v>11</v>
      </c>
      <c r="G3662" t="s">
        <v>63</v>
      </c>
      <c r="H3662" t="s">
        <v>65</v>
      </c>
      <c r="I3662">
        <v>33.96</v>
      </c>
      <c r="J3662">
        <v>2</v>
      </c>
      <c r="K3662">
        <v>16.98</v>
      </c>
      <c r="L3662" t="str">
        <f t="shared" si="174"/>
        <v>Yes</v>
      </c>
    </row>
    <row r="3663" spans="1:12" x14ac:dyDescent="0.25">
      <c r="A3663" s="1">
        <v>42322</v>
      </c>
      <c r="B3663" s="2">
        <f t="shared" si="175"/>
        <v>2015</v>
      </c>
      <c r="C3663" s="2">
        <f t="shared" si="173"/>
        <v>11</v>
      </c>
      <c r="D3663" t="s">
        <v>734</v>
      </c>
      <c r="E3663" t="s">
        <v>55</v>
      </c>
      <c r="F3663" t="s">
        <v>11</v>
      </c>
      <c r="G3663" t="s">
        <v>92</v>
      </c>
      <c r="H3663" t="s">
        <v>2336</v>
      </c>
      <c r="I3663">
        <v>826.11</v>
      </c>
      <c r="J3663">
        <v>3</v>
      </c>
      <c r="K3663">
        <v>322.18</v>
      </c>
      <c r="L3663" t="str">
        <f t="shared" si="174"/>
        <v>Yes</v>
      </c>
    </row>
    <row r="3664" spans="1:12" x14ac:dyDescent="0.25">
      <c r="A3664" s="1">
        <v>42322</v>
      </c>
      <c r="B3664" s="2">
        <f t="shared" si="175"/>
        <v>2015</v>
      </c>
      <c r="C3664" s="2">
        <f t="shared" si="173"/>
        <v>11</v>
      </c>
      <c r="D3664" t="s">
        <v>26</v>
      </c>
      <c r="E3664" t="s">
        <v>59</v>
      </c>
      <c r="F3664" t="s">
        <v>34</v>
      </c>
      <c r="G3664" t="s">
        <v>47</v>
      </c>
      <c r="H3664" t="s">
        <v>546</v>
      </c>
      <c r="I3664">
        <v>76.14</v>
      </c>
      <c r="J3664">
        <v>3</v>
      </c>
      <c r="K3664">
        <v>26.65</v>
      </c>
      <c r="L3664" t="str">
        <f t="shared" si="174"/>
        <v>Yes</v>
      </c>
    </row>
    <row r="3665" spans="1:12" x14ac:dyDescent="0.25">
      <c r="A3665" s="1">
        <v>42322</v>
      </c>
      <c r="B3665" s="2">
        <f t="shared" si="175"/>
        <v>2015</v>
      </c>
      <c r="C3665" s="2">
        <f t="shared" si="173"/>
        <v>11</v>
      </c>
      <c r="D3665" t="s">
        <v>26</v>
      </c>
      <c r="E3665" t="s">
        <v>59</v>
      </c>
      <c r="F3665" t="s">
        <v>11</v>
      </c>
      <c r="G3665" t="s">
        <v>20</v>
      </c>
      <c r="H3665" t="s">
        <v>1523</v>
      </c>
      <c r="I3665">
        <v>19.96</v>
      </c>
      <c r="J3665">
        <v>2</v>
      </c>
      <c r="K3665">
        <v>9.3800000000000008</v>
      </c>
      <c r="L3665" t="str">
        <f t="shared" si="174"/>
        <v>Yes</v>
      </c>
    </row>
    <row r="3666" spans="1:12" x14ac:dyDescent="0.25">
      <c r="A3666" s="1">
        <v>42322</v>
      </c>
      <c r="B3666" s="2">
        <f t="shared" si="175"/>
        <v>2015</v>
      </c>
      <c r="C3666" s="2">
        <f t="shared" si="173"/>
        <v>11</v>
      </c>
      <c r="D3666" t="s">
        <v>1505</v>
      </c>
      <c r="E3666" t="s">
        <v>23</v>
      </c>
      <c r="F3666" t="s">
        <v>39</v>
      </c>
      <c r="G3666" t="s">
        <v>52</v>
      </c>
      <c r="H3666" t="s">
        <v>2337</v>
      </c>
      <c r="I3666">
        <v>47.98</v>
      </c>
      <c r="J3666">
        <v>2</v>
      </c>
      <c r="K3666">
        <v>-1.2</v>
      </c>
      <c r="L3666" t="str">
        <f t="shared" si="174"/>
        <v>No</v>
      </c>
    </row>
    <row r="3667" spans="1:12" x14ac:dyDescent="0.25">
      <c r="A3667" s="1">
        <v>42322</v>
      </c>
      <c r="B3667" s="2">
        <f t="shared" si="175"/>
        <v>2015</v>
      </c>
      <c r="C3667" s="2">
        <f t="shared" si="173"/>
        <v>11</v>
      </c>
      <c r="D3667" t="s">
        <v>452</v>
      </c>
      <c r="E3667" t="s">
        <v>91</v>
      </c>
      <c r="F3667" t="s">
        <v>11</v>
      </c>
      <c r="G3667" t="s">
        <v>43</v>
      </c>
      <c r="H3667" t="s">
        <v>962</v>
      </c>
      <c r="I3667">
        <v>8.7200000000000006</v>
      </c>
      <c r="J3667">
        <v>5</v>
      </c>
      <c r="K3667">
        <v>2.29</v>
      </c>
      <c r="L3667" t="str">
        <f t="shared" si="174"/>
        <v>Yes</v>
      </c>
    </row>
    <row r="3668" spans="1:12" x14ac:dyDescent="0.25">
      <c r="A3668" s="1">
        <v>42322</v>
      </c>
      <c r="B3668" s="2">
        <f t="shared" si="175"/>
        <v>2015</v>
      </c>
      <c r="C3668" s="2">
        <f t="shared" si="173"/>
        <v>11</v>
      </c>
      <c r="D3668" t="s">
        <v>452</v>
      </c>
      <c r="E3668" t="s">
        <v>91</v>
      </c>
      <c r="F3668" t="s">
        <v>39</v>
      </c>
      <c r="G3668" t="s">
        <v>52</v>
      </c>
      <c r="H3668" t="s">
        <v>1874</v>
      </c>
      <c r="I3668">
        <v>91.18</v>
      </c>
      <c r="J3668">
        <v>3</v>
      </c>
      <c r="K3668">
        <v>4.5599999999999996</v>
      </c>
      <c r="L3668" t="str">
        <f t="shared" si="174"/>
        <v>Yes</v>
      </c>
    </row>
    <row r="3669" spans="1:12" x14ac:dyDescent="0.25">
      <c r="A3669" s="1">
        <v>42322</v>
      </c>
      <c r="B3669" s="2">
        <f t="shared" si="175"/>
        <v>2015</v>
      </c>
      <c r="C3669" s="2">
        <f t="shared" si="173"/>
        <v>11</v>
      </c>
      <c r="D3669" t="s">
        <v>452</v>
      </c>
      <c r="E3669" t="s">
        <v>91</v>
      </c>
      <c r="F3669" t="s">
        <v>39</v>
      </c>
      <c r="G3669" t="s">
        <v>52</v>
      </c>
      <c r="H3669" t="s">
        <v>668</v>
      </c>
      <c r="I3669">
        <v>159.97</v>
      </c>
      <c r="J3669">
        <v>4</v>
      </c>
      <c r="K3669">
        <v>29.99</v>
      </c>
      <c r="L3669" t="str">
        <f t="shared" si="174"/>
        <v>Yes</v>
      </c>
    </row>
    <row r="3670" spans="1:12" x14ac:dyDescent="0.25">
      <c r="A3670" s="1">
        <v>42322</v>
      </c>
      <c r="B3670" s="2">
        <f t="shared" si="175"/>
        <v>2015</v>
      </c>
      <c r="C3670" s="2">
        <f t="shared" si="173"/>
        <v>11</v>
      </c>
      <c r="D3670" t="s">
        <v>1074</v>
      </c>
      <c r="E3670" t="s">
        <v>399</v>
      </c>
      <c r="F3670" t="s">
        <v>34</v>
      </c>
      <c r="G3670" t="s">
        <v>35</v>
      </c>
      <c r="H3670" t="s">
        <v>1237</v>
      </c>
      <c r="I3670">
        <v>883.84</v>
      </c>
      <c r="J3670">
        <v>4</v>
      </c>
      <c r="K3670">
        <v>99.43</v>
      </c>
      <c r="L3670" t="str">
        <f t="shared" si="174"/>
        <v>Yes</v>
      </c>
    </row>
    <row r="3671" spans="1:12" x14ac:dyDescent="0.25">
      <c r="A3671" s="1">
        <v>42322</v>
      </c>
      <c r="B3671" s="2">
        <f t="shared" si="175"/>
        <v>2015</v>
      </c>
      <c r="C3671" s="2">
        <f t="shared" si="173"/>
        <v>11</v>
      </c>
      <c r="D3671" t="s">
        <v>1074</v>
      </c>
      <c r="E3671" t="s">
        <v>399</v>
      </c>
      <c r="F3671" t="s">
        <v>34</v>
      </c>
      <c r="G3671" t="s">
        <v>35</v>
      </c>
      <c r="H3671" t="s">
        <v>1839</v>
      </c>
      <c r="I3671">
        <v>230.35</v>
      </c>
      <c r="J3671">
        <v>3</v>
      </c>
      <c r="K3671">
        <v>20.16</v>
      </c>
      <c r="L3671" t="str">
        <f t="shared" si="174"/>
        <v>Yes</v>
      </c>
    </row>
    <row r="3672" spans="1:12" x14ac:dyDescent="0.25">
      <c r="A3672" s="1">
        <v>42323</v>
      </c>
      <c r="B3672" s="2">
        <f t="shared" si="175"/>
        <v>2015</v>
      </c>
      <c r="C3672" s="2">
        <f t="shared" si="173"/>
        <v>11</v>
      </c>
      <c r="D3672" t="s">
        <v>291</v>
      </c>
      <c r="E3672" t="s">
        <v>15</v>
      </c>
      <c r="F3672" t="s">
        <v>11</v>
      </c>
      <c r="G3672" t="s">
        <v>18</v>
      </c>
      <c r="H3672" t="s">
        <v>2338</v>
      </c>
      <c r="I3672">
        <v>250.27</v>
      </c>
      <c r="J3672">
        <v>9</v>
      </c>
      <c r="K3672">
        <v>15.64</v>
      </c>
      <c r="L3672" t="str">
        <f t="shared" si="174"/>
        <v>Yes</v>
      </c>
    </row>
    <row r="3673" spans="1:12" x14ac:dyDescent="0.25">
      <c r="A3673" s="1">
        <v>42323</v>
      </c>
      <c r="B3673" s="2">
        <f t="shared" si="175"/>
        <v>2015</v>
      </c>
      <c r="C3673" s="2">
        <f t="shared" si="173"/>
        <v>11</v>
      </c>
      <c r="D3673" t="s">
        <v>291</v>
      </c>
      <c r="E3673" t="s">
        <v>15</v>
      </c>
      <c r="F3673" t="s">
        <v>11</v>
      </c>
      <c r="G3673" t="s">
        <v>20</v>
      </c>
      <c r="H3673" t="s">
        <v>1462</v>
      </c>
      <c r="I3673">
        <v>11.36</v>
      </c>
      <c r="J3673">
        <v>3</v>
      </c>
      <c r="K3673">
        <v>-17.05</v>
      </c>
      <c r="L3673" t="str">
        <f t="shared" si="174"/>
        <v>No</v>
      </c>
    </row>
    <row r="3674" spans="1:12" x14ac:dyDescent="0.25">
      <c r="A3674" s="1">
        <v>42323</v>
      </c>
      <c r="B3674" s="2">
        <f t="shared" si="175"/>
        <v>2015</v>
      </c>
      <c r="C3674" s="2">
        <f t="shared" si="173"/>
        <v>11</v>
      </c>
      <c r="D3674" t="s">
        <v>291</v>
      </c>
      <c r="E3674" t="s">
        <v>15</v>
      </c>
      <c r="F3674" t="s">
        <v>11</v>
      </c>
      <c r="G3674" t="s">
        <v>200</v>
      </c>
      <c r="H3674" t="s">
        <v>807</v>
      </c>
      <c r="I3674">
        <v>8.7200000000000006</v>
      </c>
      <c r="J3674">
        <v>5</v>
      </c>
      <c r="K3674">
        <v>-1.74</v>
      </c>
      <c r="L3674" t="str">
        <f t="shared" si="174"/>
        <v>No</v>
      </c>
    </row>
    <row r="3675" spans="1:12" x14ac:dyDescent="0.25">
      <c r="A3675" s="1">
        <v>42323</v>
      </c>
      <c r="B3675" s="2">
        <f t="shared" si="175"/>
        <v>2015</v>
      </c>
      <c r="C3675" s="2">
        <f t="shared" si="173"/>
        <v>11</v>
      </c>
      <c r="D3675" t="s">
        <v>727</v>
      </c>
      <c r="E3675" t="s">
        <v>149</v>
      </c>
      <c r="F3675" t="s">
        <v>11</v>
      </c>
      <c r="G3675" t="s">
        <v>18</v>
      </c>
      <c r="H3675" t="s">
        <v>1001</v>
      </c>
      <c r="I3675">
        <v>70.95</v>
      </c>
      <c r="J3675">
        <v>3</v>
      </c>
      <c r="K3675">
        <v>20.58</v>
      </c>
      <c r="L3675" t="str">
        <f t="shared" si="174"/>
        <v>Yes</v>
      </c>
    </row>
    <row r="3676" spans="1:12" x14ac:dyDescent="0.25">
      <c r="A3676" s="1">
        <v>42323</v>
      </c>
      <c r="B3676" s="2">
        <f t="shared" si="175"/>
        <v>2015</v>
      </c>
      <c r="C3676" s="2">
        <f t="shared" si="173"/>
        <v>11</v>
      </c>
      <c r="D3676" t="s">
        <v>727</v>
      </c>
      <c r="E3676" t="s">
        <v>149</v>
      </c>
      <c r="F3676" t="s">
        <v>11</v>
      </c>
      <c r="G3676" t="s">
        <v>20</v>
      </c>
      <c r="H3676" t="s">
        <v>2339</v>
      </c>
      <c r="I3676">
        <v>34.94</v>
      </c>
      <c r="J3676">
        <v>6</v>
      </c>
      <c r="K3676">
        <v>11.79</v>
      </c>
      <c r="L3676" t="str">
        <f t="shared" si="174"/>
        <v>Yes</v>
      </c>
    </row>
    <row r="3677" spans="1:12" x14ac:dyDescent="0.25">
      <c r="A3677" s="1">
        <v>42323</v>
      </c>
      <c r="B3677" s="2">
        <f t="shared" si="175"/>
        <v>2015</v>
      </c>
      <c r="C3677" s="2">
        <f t="shared" si="173"/>
        <v>11</v>
      </c>
      <c r="D3677" t="s">
        <v>727</v>
      </c>
      <c r="E3677" t="s">
        <v>149</v>
      </c>
      <c r="F3677" t="s">
        <v>11</v>
      </c>
      <c r="G3677" t="s">
        <v>24</v>
      </c>
      <c r="H3677" t="s">
        <v>449</v>
      </c>
      <c r="I3677">
        <v>119.04</v>
      </c>
      <c r="J3677">
        <v>6</v>
      </c>
      <c r="K3677">
        <v>35.71</v>
      </c>
      <c r="L3677" t="str">
        <f t="shared" si="174"/>
        <v>Yes</v>
      </c>
    </row>
    <row r="3678" spans="1:12" x14ac:dyDescent="0.25">
      <c r="A3678" s="1">
        <v>42323</v>
      </c>
      <c r="B3678" s="2">
        <f t="shared" si="175"/>
        <v>2015</v>
      </c>
      <c r="C3678" s="2">
        <f t="shared" si="173"/>
        <v>11</v>
      </c>
      <c r="D3678" t="s">
        <v>1115</v>
      </c>
      <c r="E3678" t="s">
        <v>55</v>
      </c>
      <c r="F3678" t="s">
        <v>34</v>
      </c>
      <c r="G3678" t="s">
        <v>47</v>
      </c>
      <c r="H3678" t="s">
        <v>1735</v>
      </c>
      <c r="I3678">
        <v>39.96</v>
      </c>
      <c r="J3678">
        <v>2</v>
      </c>
      <c r="K3678">
        <v>14.39</v>
      </c>
      <c r="L3678" t="str">
        <f t="shared" si="174"/>
        <v>Yes</v>
      </c>
    </row>
    <row r="3679" spans="1:12" x14ac:dyDescent="0.25">
      <c r="A3679" s="1">
        <v>42323</v>
      </c>
      <c r="B3679" s="2">
        <f t="shared" si="175"/>
        <v>2015</v>
      </c>
      <c r="C3679" s="2">
        <f t="shared" si="173"/>
        <v>11</v>
      </c>
      <c r="D3679" t="s">
        <v>1214</v>
      </c>
      <c r="E3679" t="s">
        <v>78</v>
      </c>
      <c r="F3679" t="s">
        <v>11</v>
      </c>
      <c r="G3679" t="s">
        <v>20</v>
      </c>
      <c r="H3679" t="s">
        <v>1174</v>
      </c>
      <c r="I3679">
        <v>166.92</v>
      </c>
      <c r="J3679">
        <v>13</v>
      </c>
      <c r="K3679">
        <v>-116.84</v>
      </c>
      <c r="L3679" t="str">
        <f t="shared" si="174"/>
        <v>No</v>
      </c>
    </row>
    <row r="3680" spans="1:12" x14ac:dyDescent="0.25">
      <c r="A3680" s="1">
        <v>42324</v>
      </c>
      <c r="B3680" s="2">
        <f t="shared" si="175"/>
        <v>2015</v>
      </c>
      <c r="C3680" s="2">
        <f t="shared" si="173"/>
        <v>11</v>
      </c>
      <c r="D3680" t="s">
        <v>2188</v>
      </c>
      <c r="E3680" t="s">
        <v>149</v>
      </c>
      <c r="F3680" t="s">
        <v>11</v>
      </c>
      <c r="G3680" t="s">
        <v>92</v>
      </c>
      <c r="H3680" t="s">
        <v>2340</v>
      </c>
      <c r="I3680">
        <v>523.25</v>
      </c>
      <c r="J3680">
        <v>5</v>
      </c>
      <c r="K3680">
        <v>141.28</v>
      </c>
      <c r="L3680" t="str">
        <f t="shared" si="174"/>
        <v>Yes</v>
      </c>
    </row>
    <row r="3681" spans="1:12" x14ac:dyDescent="0.25">
      <c r="A3681" s="1">
        <v>42324</v>
      </c>
      <c r="B3681" s="2">
        <f t="shared" si="175"/>
        <v>2015</v>
      </c>
      <c r="C3681" s="2">
        <f t="shared" si="173"/>
        <v>11</v>
      </c>
      <c r="D3681" t="s">
        <v>401</v>
      </c>
      <c r="E3681" t="s">
        <v>157</v>
      </c>
      <c r="F3681" t="s">
        <v>11</v>
      </c>
      <c r="G3681" t="s">
        <v>12</v>
      </c>
      <c r="H3681" t="s">
        <v>2202</v>
      </c>
      <c r="I3681">
        <v>179.82</v>
      </c>
      <c r="J3681">
        <v>9</v>
      </c>
      <c r="K3681">
        <v>84.52</v>
      </c>
      <c r="L3681" t="str">
        <f t="shared" si="174"/>
        <v>Yes</v>
      </c>
    </row>
    <row r="3682" spans="1:12" x14ac:dyDescent="0.25">
      <c r="A3682" s="1">
        <v>42324</v>
      </c>
      <c r="B3682" s="2">
        <f t="shared" si="175"/>
        <v>2015</v>
      </c>
      <c r="C3682" s="2">
        <f t="shared" si="173"/>
        <v>11</v>
      </c>
      <c r="D3682" t="s">
        <v>401</v>
      </c>
      <c r="E3682" t="s">
        <v>157</v>
      </c>
      <c r="F3682" t="s">
        <v>34</v>
      </c>
      <c r="G3682" t="s">
        <v>47</v>
      </c>
      <c r="H3682" t="s">
        <v>2105</v>
      </c>
      <c r="I3682">
        <v>185.58</v>
      </c>
      <c r="J3682">
        <v>6</v>
      </c>
      <c r="K3682">
        <v>76.09</v>
      </c>
      <c r="L3682" t="str">
        <f t="shared" si="174"/>
        <v>Yes</v>
      </c>
    </row>
    <row r="3683" spans="1:12" x14ac:dyDescent="0.25">
      <c r="A3683" s="1">
        <v>42324</v>
      </c>
      <c r="B3683" s="2">
        <f t="shared" si="175"/>
        <v>2015</v>
      </c>
      <c r="C3683" s="2">
        <f t="shared" si="173"/>
        <v>11</v>
      </c>
      <c r="D3683" t="s">
        <v>401</v>
      </c>
      <c r="E3683" t="s">
        <v>157</v>
      </c>
      <c r="F3683" t="s">
        <v>34</v>
      </c>
      <c r="G3683" t="s">
        <v>145</v>
      </c>
      <c r="H3683" t="s">
        <v>818</v>
      </c>
      <c r="I3683">
        <v>214.11</v>
      </c>
      <c r="J3683">
        <v>3</v>
      </c>
      <c r="K3683">
        <v>36.4</v>
      </c>
      <c r="L3683" t="str">
        <f t="shared" si="174"/>
        <v>Yes</v>
      </c>
    </row>
    <row r="3684" spans="1:12" x14ac:dyDescent="0.25">
      <c r="A3684" s="1">
        <v>42324</v>
      </c>
      <c r="B3684" s="2">
        <f t="shared" si="175"/>
        <v>2015</v>
      </c>
      <c r="C3684" s="2">
        <f t="shared" si="173"/>
        <v>11</v>
      </c>
      <c r="D3684" t="s">
        <v>401</v>
      </c>
      <c r="E3684" t="s">
        <v>157</v>
      </c>
      <c r="F3684" t="s">
        <v>39</v>
      </c>
      <c r="G3684" t="s">
        <v>52</v>
      </c>
      <c r="H3684" t="s">
        <v>2341</v>
      </c>
      <c r="I3684">
        <v>999.96</v>
      </c>
      <c r="J3684">
        <v>4</v>
      </c>
      <c r="K3684">
        <v>229.99</v>
      </c>
      <c r="L3684" t="str">
        <f t="shared" si="174"/>
        <v>Yes</v>
      </c>
    </row>
    <row r="3685" spans="1:12" x14ac:dyDescent="0.25">
      <c r="A3685" s="1">
        <v>42324</v>
      </c>
      <c r="B3685" s="2">
        <f t="shared" si="175"/>
        <v>2015</v>
      </c>
      <c r="C3685" s="2">
        <f t="shared" si="173"/>
        <v>11</v>
      </c>
      <c r="D3685" t="s">
        <v>401</v>
      </c>
      <c r="E3685" t="s">
        <v>157</v>
      </c>
      <c r="F3685" t="s">
        <v>34</v>
      </c>
      <c r="G3685" t="s">
        <v>145</v>
      </c>
      <c r="H3685" t="s">
        <v>476</v>
      </c>
      <c r="I3685">
        <v>653.54999999999995</v>
      </c>
      <c r="J3685">
        <v>3</v>
      </c>
      <c r="K3685">
        <v>111.1</v>
      </c>
      <c r="L3685" t="str">
        <f t="shared" si="174"/>
        <v>Yes</v>
      </c>
    </row>
    <row r="3686" spans="1:12" x14ac:dyDescent="0.25">
      <c r="A3686" s="1">
        <v>42324</v>
      </c>
      <c r="B3686" s="2">
        <f t="shared" si="175"/>
        <v>2015</v>
      </c>
      <c r="C3686" s="2">
        <f t="shared" si="173"/>
        <v>11</v>
      </c>
      <c r="D3686" t="s">
        <v>813</v>
      </c>
      <c r="E3686" t="s">
        <v>510</v>
      </c>
      <c r="F3686" t="s">
        <v>34</v>
      </c>
      <c r="G3686" t="s">
        <v>145</v>
      </c>
      <c r="H3686" t="s">
        <v>1703</v>
      </c>
      <c r="I3686">
        <v>696.42</v>
      </c>
      <c r="J3686">
        <v>2</v>
      </c>
      <c r="K3686">
        <v>160.18</v>
      </c>
      <c r="L3686" t="str">
        <f t="shared" si="174"/>
        <v>Yes</v>
      </c>
    </row>
    <row r="3687" spans="1:12" x14ac:dyDescent="0.25">
      <c r="A3687" s="1">
        <v>42324</v>
      </c>
      <c r="B3687" s="2">
        <f t="shared" si="175"/>
        <v>2015</v>
      </c>
      <c r="C3687" s="2">
        <f t="shared" si="173"/>
        <v>11</v>
      </c>
      <c r="D3687" t="s">
        <v>813</v>
      </c>
      <c r="E3687" t="s">
        <v>510</v>
      </c>
      <c r="F3687" t="s">
        <v>39</v>
      </c>
      <c r="G3687" t="s">
        <v>40</v>
      </c>
      <c r="H3687" t="s">
        <v>2342</v>
      </c>
      <c r="I3687">
        <v>304.77999999999997</v>
      </c>
      <c r="J3687">
        <v>3</v>
      </c>
      <c r="K3687">
        <v>22.86</v>
      </c>
      <c r="L3687" t="str">
        <f t="shared" si="174"/>
        <v>Yes</v>
      </c>
    </row>
    <row r="3688" spans="1:12" x14ac:dyDescent="0.25">
      <c r="A3688" s="1">
        <v>42324</v>
      </c>
      <c r="B3688" s="2">
        <f t="shared" si="175"/>
        <v>2015</v>
      </c>
      <c r="C3688" s="2">
        <f t="shared" si="173"/>
        <v>11</v>
      </c>
      <c r="D3688" t="s">
        <v>346</v>
      </c>
      <c r="E3688" t="s">
        <v>15</v>
      </c>
      <c r="F3688" t="s">
        <v>11</v>
      </c>
      <c r="G3688" t="s">
        <v>18</v>
      </c>
      <c r="H3688" t="s">
        <v>2020</v>
      </c>
      <c r="I3688">
        <v>21.49</v>
      </c>
      <c r="J3688">
        <v>2</v>
      </c>
      <c r="K3688">
        <v>1.61</v>
      </c>
      <c r="L3688" t="str">
        <f t="shared" si="174"/>
        <v>Yes</v>
      </c>
    </row>
    <row r="3689" spans="1:12" x14ac:dyDescent="0.25">
      <c r="A3689" s="1">
        <v>42324</v>
      </c>
      <c r="B3689" s="2">
        <f t="shared" si="175"/>
        <v>2015</v>
      </c>
      <c r="C3689" s="2">
        <f t="shared" si="173"/>
        <v>11</v>
      </c>
      <c r="D3689" t="s">
        <v>346</v>
      </c>
      <c r="E3689" t="s">
        <v>15</v>
      </c>
      <c r="F3689" t="s">
        <v>39</v>
      </c>
      <c r="G3689" t="s">
        <v>40</v>
      </c>
      <c r="H3689" t="s">
        <v>1864</v>
      </c>
      <c r="I3689">
        <v>239.98</v>
      </c>
      <c r="J3689">
        <v>3</v>
      </c>
      <c r="K3689">
        <v>27</v>
      </c>
      <c r="L3689" t="str">
        <f t="shared" si="174"/>
        <v>Yes</v>
      </c>
    </row>
    <row r="3690" spans="1:12" x14ac:dyDescent="0.25">
      <c r="A3690" s="1">
        <v>42324</v>
      </c>
      <c r="B3690" s="2">
        <f t="shared" si="175"/>
        <v>2015</v>
      </c>
      <c r="C3690" s="2">
        <f t="shared" si="173"/>
        <v>11</v>
      </c>
      <c r="D3690" t="s">
        <v>346</v>
      </c>
      <c r="E3690" t="s">
        <v>15</v>
      </c>
      <c r="F3690" t="s">
        <v>34</v>
      </c>
      <c r="G3690" t="s">
        <v>47</v>
      </c>
      <c r="H3690" t="s">
        <v>1952</v>
      </c>
      <c r="I3690">
        <v>34.5</v>
      </c>
      <c r="J3690">
        <v>2</v>
      </c>
      <c r="K3690">
        <v>-15.53</v>
      </c>
      <c r="L3690" t="str">
        <f t="shared" si="174"/>
        <v>No</v>
      </c>
    </row>
    <row r="3691" spans="1:12" x14ac:dyDescent="0.25">
      <c r="A3691" s="1">
        <v>42324</v>
      </c>
      <c r="B3691" s="2">
        <f t="shared" si="175"/>
        <v>2015</v>
      </c>
      <c r="C3691" s="2">
        <f t="shared" si="173"/>
        <v>11</v>
      </c>
      <c r="D3691" t="s">
        <v>462</v>
      </c>
      <c r="E3691" t="s">
        <v>27</v>
      </c>
      <c r="F3691" t="s">
        <v>11</v>
      </c>
      <c r="G3691" t="s">
        <v>16</v>
      </c>
      <c r="H3691" t="s">
        <v>1297</v>
      </c>
      <c r="I3691">
        <v>18.899999999999999</v>
      </c>
      <c r="J3691">
        <v>3</v>
      </c>
      <c r="K3691">
        <v>8.69</v>
      </c>
      <c r="L3691" t="str">
        <f t="shared" si="174"/>
        <v>Yes</v>
      </c>
    </row>
    <row r="3692" spans="1:12" x14ac:dyDescent="0.25">
      <c r="A3692" s="1">
        <v>42325</v>
      </c>
      <c r="B3692" s="2">
        <f t="shared" si="175"/>
        <v>2015</v>
      </c>
      <c r="C3692" s="2">
        <f t="shared" si="173"/>
        <v>11</v>
      </c>
      <c r="D3692" t="s">
        <v>2343</v>
      </c>
      <c r="E3692" t="s">
        <v>15</v>
      </c>
      <c r="F3692" t="s">
        <v>11</v>
      </c>
      <c r="G3692" t="s">
        <v>200</v>
      </c>
      <c r="H3692" t="s">
        <v>1053</v>
      </c>
      <c r="I3692">
        <v>40.92</v>
      </c>
      <c r="J3692">
        <v>5</v>
      </c>
      <c r="K3692">
        <v>3.07</v>
      </c>
      <c r="L3692" t="str">
        <f t="shared" si="174"/>
        <v>Yes</v>
      </c>
    </row>
    <row r="3693" spans="1:12" x14ac:dyDescent="0.25">
      <c r="A3693" s="1">
        <v>42325</v>
      </c>
      <c r="B3693" s="2">
        <f t="shared" si="175"/>
        <v>2015</v>
      </c>
      <c r="C3693" s="2">
        <f t="shared" si="173"/>
        <v>11</v>
      </c>
      <c r="D3693" t="s">
        <v>866</v>
      </c>
      <c r="E3693" t="s">
        <v>27</v>
      </c>
      <c r="F3693" t="s">
        <v>39</v>
      </c>
      <c r="G3693" t="s">
        <v>40</v>
      </c>
      <c r="H3693" t="s">
        <v>2043</v>
      </c>
      <c r="I3693">
        <v>415.97</v>
      </c>
      <c r="J3693">
        <v>4</v>
      </c>
      <c r="K3693">
        <v>52</v>
      </c>
      <c r="L3693" t="str">
        <f t="shared" si="174"/>
        <v>Yes</v>
      </c>
    </row>
    <row r="3694" spans="1:12" x14ac:dyDescent="0.25">
      <c r="A3694" s="1">
        <v>42325</v>
      </c>
      <c r="B3694" s="2">
        <f t="shared" si="175"/>
        <v>2015</v>
      </c>
      <c r="C3694" s="2">
        <f t="shared" si="173"/>
        <v>11</v>
      </c>
      <c r="D3694" t="s">
        <v>866</v>
      </c>
      <c r="E3694" t="s">
        <v>27</v>
      </c>
      <c r="F3694" t="s">
        <v>11</v>
      </c>
      <c r="G3694" t="s">
        <v>18</v>
      </c>
      <c r="H3694" t="s">
        <v>2344</v>
      </c>
      <c r="I3694">
        <v>304.89999999999998</v>
      </c>
      <c r="J3694">
        <v>5</v>
      </c>
      <c r="K3694">
        <v>6.1</v>
      </c>
      <c r="L3694" t="str">
        <f t="shared" si="174"/>
        <v>Yes</v>
      </c>
    </row>
    <row r="3695" spans="1:12" x14ac:dyDescent="0.25">
      <c r="A3695" s="1">
        <v>42325</v>
      </c>
      <c r="B3695" s="2">
        <f t="shared" si="175"/>
        <v>2015</v>
      </c>
      <c r="C3695" s="2">
        <f t="shared" si="173"/>
        <v>11</v>
      </c>
      <c r="D3695" t="s">
        <v>866</v>
      </c>
      <c r="E3695" t="s">
        <v>27</v>
      </c>
      <c r="F3695" t="s">
        <v>34</v>
      </c>
      <c r="G3695" t="s">
        <v>47</v>
      </c>
      <c r="H3695" t="s">
        <v>381</v>
      </c>
      <c r="I3695">
        <v>80.959999999999994</v>
      </c>
      <c r="J3695">
        <v>4</v>
      </c>
      <c r="K3695">
        <v>29.15</v>
      </c>
      <c r="L3695" t="str">
        <f t="shared" si="174"/>
        <v>Yes</v>
      </c>
    </row>
    <row r="3696" spans="1:12" x14ac:dyDescent="0.25">
      <c r="A3696" s="1">
        <v>42325</v>
      </c>
      <c r="B3696" s="2">
        <f t="shared" si="175"/>
        <v>2015</v>
      </c>
      <c r="C3696" s="2">
        <f t="shared" si="173"/>
        <v>11</v>
      </c>
      <c r="D3696" t="s">
        <v>866</v>
      </c>
      <c r="E3696" t="s">
        <v>27</v>
      </c>
      <c r="F3696" t="s">
        <v>11</v>
      </c>
      <c r="G3696" t="s">
        <v>18</v>
      </c>
      <c r="H3696" t="s">
        <v>2324</v>
      </c>
      <c r="I3696">
        <v>777.21</v>
      </c>
      <c r="J3696">
        <v>7</v>
      </c>
      <c r="K3696">
        <v>54.4</v>
      </c>
      <c r="L3696" t="str">
        <f t="shared" si="174"/>
        <v>Yes</v>
      </c>
    </row>
    <row r="3697" spans="1:12" x14ac:dyDescent="0.25">
      <c r="A3697" s="1">
        <v>42325</v>
      </c>
      <c r="B3697" s="2">
        <f t="shared" si="175"/>
        <v>2015</v>
      </c>
      <c r="C3697" s="2">
        <f t="shared" si="173"/>
        <v>11</v>
      </c>
      <c r="D3697" t="s">
        <v>866</v>
      </c>
      <c r="E3697" t="s">
        <v>27</v>
      </c>
      <c r="F3697" t="s">
        <v>11</v>
      </c>
      <c r="G3697" t="s">
        <v>12</v>
      </c>
      <c r="H3697" t="s">
        <v>1130</v>
      </c>
      <c r="I3697">
        <v>32.4</v>
      </c>
      <c r="J3697">
        <v>5</v>
      </c>
      <c r="K3697">
        <v>15.55</v>
      </c>
      <c r="L3697" t="str">
        <f t="shared" si="174"/>
        <v>Yes</v>
      </c>
    </row>
    <row r="3698" spans="1:12" x14ac:dyDescent="0.25">
      <c r="A3698" s="1">
        <v>42325</v>
      </c>
      <c r="B3698" s="2">
        <f t="shared" si="175"/>
        <v>2015</v>
      </c>
      <c r="C3698" s="2">
        <f t="shared" si="173"/>
        <v>11</v>
      </c>
      <c r="D3698" t="s">
        <v>866</v>
      </c>
      <c r="E3698" t="s">
        <v>27</v>
      </c>
      <c r="F3698" t="s">
        <v>34</v>
      </c>
      <c r="G3698" t="s">
        <v>35</v>
      </c>
      <c r="H3698" t="s">
        <v>1772</v>
      </c>
      <c r="I3698">
        <v>225.57</v>
      </c>
      <c r="J3698">
        <v>2</v>
      </c>
      <c r="K3698">
        <v>2.82</v>
      </c>
      <c r="L3698" t="str">
        <f t="shared" si="174"/>
        <v>Yes</v>
      </c>
    </row>
    <row r="3699" spans="1:12" x14ac:dyDescent="0.25">
      <c r="A3699" s="1">
        <v>42325</v>
      </c>
      <c r="B3699" s="2">
        <f t="shared" si="175"/>
        <v>2015</v>
      </c>
      <c r="C3699" s="2">
        <f t="shared" si="173"/>
        <v>11</v>
      </c>
      <c r="D3699" t="s">
        <v>866</v>
      </c>
      <c r="E3699" t="s">
        <v>27</v>
      </c>
      <c r="F3699" t="s">
        <v>34</v>
      </c>
      <c r="G3699" t="s">
        <v>47</v>
      </c>
      <c r="H3699" t="s">
        <v>913</v>
      </c>
      <c r="I3699">
        <v>36.6</v>
      </c>
      <c r="J3699">
        <v>3</v>
      </c>
      <c r="K3699">
        <v>15.37</v>
      </c>
      <c r="L3699" t="str">
        <f t="shared" si="174"/>
        <v>Yes</v>
      </c>
    </row>
    <row r="3700" spans="1:12" x14ac:dyDescent="0.25">
      <c r="A3700" s="1">
        <v>42325</v>
      </c>
      <c r="B3700" s="2">
        <f t="shared" si="175"/>
        <v>2015</v>
      </c>
      <c r="C3700" s="2">
        <f t="shared" si="173"/>
        <v>11</v>
      </c>
      <c r="D3700" t="s">
        <v>861</v>
      </c>
      <c r="E3700" t="s">
        <v>840</v>
      </c>
      <c r="F3700" t="s">
        <v>11</v>
      </c>
      <c r="G3700" t="s">
        <v>18</v>
      </c>
      <c r="H3700" t="s">
        <v>2031</v>
      </c>
      <c r="I3700">
        <v>541.24</v>
      </c>
      <c r="J3700">
        <v>4</v>
      </c>
      <c r="K3700">
        <v>5.41</v>
      </c>
      <c r="L3700" t="str">
        <f t="shared" si="174"/>
        <v>Yes</v>
      </c>
    </row>
    <row r="3701" spans="1:12" x14ac:dyDescent="0.25">
      <c r="A3701" s="1">
        <v>42325</v>
      </c>
      <c r="B3701" s="2">
        <f t="shared" si="175"/>
        <v>2015</v>
      </c>
      <c r="C3701" s="2">
        <f t="shared" si="173"/>
        <v>11</v>
      </c>
      <c r="D3701" t="s">
        <v>861</v>
      </c>
      <c r="E3701" t="s">
        <v>840</v>
      </c>
      <c r="F3701" t="s">
        <v>11</v>
      </c>
      <c r="G3701" t="s">
        <v>12</v>
      </c>
      <c r="H3701" t="s">
        <v>625</v>
      </c>
      <c r="I3701">
        <v>106.32</v>
      </c>
      <c r="J3701">
        <v>3</v>
      </c>
      <c r="K3701">
        <v>49.97</v>
      </c>
      <c r="L3701" t="str">
        <f t="shared" si="174"/>
        <v>Yes</v>
      </c>
    </row>
    <row r="3702" spans="1:12" x14ac:dyDescent="0.25">
      <c r="A3702" s="1">
        <v>42325</v>
      </c>
      <c r="B3702" s="2">
        <f t="shared" si="175"/>
        <v>2015</v>
      </c>
      <c r="C3702" s="2">
        <f t="shared" si="173"/>
        <v>11</v>
      </c>
      <c r="D3702" t="s">
        <v>861</v>
      </c>
      <c r="E3702" t="s">
        <v>840</v>
      </c>
      <c r="F3702" t="s">
        <v>34</v>
      </c>
      <c r="G3702" t="s">
        <v>35</v>
      </c>
      <c r="H3702" t="s">
        <v>2311</v>
      </c>
      <c r="I3702">
        <v>1323.9</v>
      </c>
      <c r="J3702">
        <v>5</v>
      </c>
      <c r="K3702">
        <v>383.93</v>
      </c>
      <c r="L3702" t="str">
        <f t="shared" si="174"/>
        <v>Yes</v>
      </c>
    </row>
    <row r="3703" spans="1:12" x14ac:dyDescent="0.25">
      <c r="A3703" s="1">
        <v>42327</v>
      </c>
      <c r="B3703" s="2">
        <f t="shared" si="175"/>
        <v>2015</v>
      </c>
      <c r="C3703" s="2">
        <f t="shared" si="173"/>
        <v>11</v>
      </c>
      <c r="D3703" t="s">
        <v>1676</v>
      </c>
      <c r="E3703" t="s">
        <v>164</v>
      </c>
      <c r="F3703" t="s">
        <v>34</v>
      </c>
      <c r="G3703" t="s">
        <v>47</v>
      </c>
      <c r="H3703" t="s">
        <v>2178</v>
      </c>
      <c r="I3703">
        <v>141.96</v>
      </c>
      <c r="J3703">
        <v>2</v>
      </c>
      <c r="K3703">
        <v>22.71</v>
      </c>
      <c r="L3703" t="str">
        <f t="shared" si="174"/>
        <v>Yes</v>
      </c>
    </row>
    <row r="3704" spans="1:12" x14ac:dyDescent="0.25">
      <c r="A3704" s="1">
        <v>42327</v>
      </c>
      <c r="B3704" s="2">
        <f t="shared" si="175"/>
        <v>2015</v>
      </c>
      <c r="C3704" s="2">
        <f t="shared" si="173"/>
        <v>11</v>
      </c>
      <c r="D3704" t="s">
        <v>573</v>
      </c>
      <c r="E3704" t="s">
        <v>126</v>
      </c>
      <c r="F3704" t="s">
        <v>11</v>
      </c>
      <c r="G3704" t="s">
        <v>92</v>
      </c>
      <c r="H3704" t="s">
        <v>1814</v>
      </c>
      <c r="I3704">
        <v>31.08</v>
      </c>
      <c r="J3704">
        <v>4</v>
      </c>
      <c r="K3704">
        <v>8.39</v>
      </c>
      <c r="L3704" t="str">
        <f t="shared" si="174"/>
        <v>Yes</v>
      </c>
    </row>
    <row r="3705" spans="1:12" x14ac:dyDescent="0.25">
      <c r="A3705" s="1">
        <v>42327</v>
      </c>
      <c r="B3705" s="2">
        <f t="shared" si="175"/>
        <v>2015</v>
      </c>
      <c r="C3705" s="2">
        <f t="shared" si="173"/>
        <v>11</v>
      </c>
      <c r="D3705" t="s">
        <v>1207</v>
      </c>
      <c r="E3705" t="s">
        <v>149</v>
      </c>
      <c r="F3705" t="s">
        <v>11</v>
      </c>
      <c r="G3705" t="s">
        <v>20</v>
      </c>
      <c r="H3705" t="s">
        <v>1490</v>
      </c>
      <c r="I3705">
        <v>5.98</v>
      </c>
      <c r="J3705">
        <v>2</v>
      </c>
      <c r="K3705">
        <v>2.2400000000000002</v>
      </c>
      <c r="L3705" t="str">
        <f t="shared" si="174"/>
        <v>Yes</v>
      </c>
    </row>
    <row r="3706" spans="1:12" x14ac:dyDescent="0.25">
      <c r="A3706" s="1">
        <v>42327</v>
      </c>
      <c r="B3706" s="2">
        <f t="shared" si="175"/>
        <v>2015</v>
      </c>
      <c r="C3706" s="2">
        <f t="shared" si="173"/>
        <v>11</v>
      </c>
      <c r="D3706" t="s">
        <v>1207</v>
      </c>
      <c r="E3706" t="s">
        <v>149</v>
      </c>
      <c r="F3706" t="s">
        <v>39</v>
      </c>
      <c r="G3706" t="s">
        <v>40</v>
      </c>
      <c r="H3706" t="s">
        <v>2312</v>
      </c>
      <c r="I3706">
        <v>861.76</v>
      </c>
      <c r="J3706">
        <v>4</v>
      </c>
      <c r="K3706">
        <v>249.91</v>
      </c>
      <c r="L3706" t="str">
        <f t="shared" si="174"/>
        <v>Yes</v>
      </c>
    </row>
    <row r="3707" spans="1:12" x14ac:dyDescent="0.25">
      <c r="A3707" s="1">
        <v>42328</v>
      </c>
      <c r="B3707" s="2">
        <f t="shared" si="175"/>
        <v>2015</v>
      </c>
      <c r="C3707" s="2">
        <f t="shared" si="173"/>
        <v>11</v>
      </c>
      <c r="D3707" t="s">
        <v>923</v>
      </c>
      <c r="E3707" t="s">
        <v>149</v>
      </c>
      <c r="F3707" t="s">
        <v>11</v>
      </c>
      <c r="G3707" t="s">
        <v>24</v>
      </c>
      <c r="H3707" t="s">
        <v>2234</v>
      </c>
      <c r="I3707">
        <v>60.45</v>
      </c>
      <c r="J3707">
        <v>3</v>
      </c>
      <c r="K3707">
        <v>16.32</v>
      </c>
      <c r="L3707" t="str">
        <f t="shared" si="174"/>
        <v>Yes</v>
      </c>
    </row>
    <row r="3708" spans="1:12" x14ac:dyDescent="0.25">
      <c r="A3708" s="1">
        <v>42328</v>
      </c>
      <c r="B3708" s="2">
        <f t="shared" si="175"/>
        <v>2015</v>
      </c>
      <c r="C3708" s="2">
        <f t="shared" si="173"/>
        <v>11</v>
      </c>
      <c r="D3708" t="s">
        <v>923</v>
      </c>
      <c r="E3708" t="s">
        <v>149</v>
      </c>
      <c r="F3708" t="s">
        <v>11</v>
      </c>
      <c r="G3708" t="s">
        <v>24</v>
      </c>
      <c r="H3708" t="s">
        <v>632</v>
      </c>
      <c r="I3708">
        <v>11.52</v>
      </c>
      <c r="J3708">
        <v>4</v>
      </c>
      <c r="K3708">
        <v>3.34</v>
      </c>
      <c r="L3708" t="str">
        <f t="shared" si="174"/>
        <v>Yes</v>
      </c>
    </row>
    <row r="3709" spans="1:12" x14ac:dyDescent="0.25">
      <c r="A3709" s="1">
        <v>42328</v>
      </c>
      <c r="B3709" s="2">
        <f t="shared" si="175"/>
        <v>2015</v>
      </c>
      <c r="C3709" s="2">
        <f t="shared" si="173"/>
        <v>11</v>
      </c>
      <c r="D3709" t="s">
        <v>923</v>
      </c>
      <c r="E3709" t="s">
        <v>149</v>
      </c>
      <c r="F3709" t="s">
        <v>34</v>
      </c>
      <c r="G3709" t="s">
        <v>74</v>
      </c>
      <c r="H3709" t="s">
        <v>2024</v>
      </c>
      <c r="I3709">
        <v>186.05</v>
      </c>
      <c r="J3709">
        <v>4</v>
      </c>
      <c r="K3709">
        <v>9.3000000000000007</v>
      </c>
      <c r="L3709" t="str">
        <f t="shared" si="174"/>
        <v>Yes</v>
      </c>
    </row>
    <row r="3710" spans="1:12" x14ac:dyDescent="0.25">
      <c r="A3710" s="1">
        <v>42328</v>
      </c>
      <c r="B3710" s="2">
        <f t="shared" si="175"/>
        <v>2015</v>
      </c>
      <c r="C3710" s="2">
        <f t="shared" si="173"/>
        <v>11</v>
      </c>
      <c r="D3710" t="s">
        <v>2117</v>
      </c>
      <c r="E3710" t="s">
        <v>27</v>
      </c>
      <c r="F3710" t="s">
        <v>11</v>
      </c>
      <c r="G3710" t="s">
        <v>24</v>
      </c>
      <c r="H3710" t="s">
        <v>326</v>
      </c>
      <c r="I3710">
        <v>19.46</v>
      </c>
      <c r="J3710">
        <v>7</v>
      </c>
      <c r="K3710">
        <v>5.0599999999999996</v>
      </c>
      <c r="L3710" t="str">
        <f t="shared" si="174"/>
        <v>Yes</v>
      </c>
    </row>
    <row r="3711" spans="1:12" x14ac:dyDescent="0.25">
      <c r="A3711" s="1">
        <v>42328</v>
      </c>
      <c r="B3711" s="2">
        <f t="shared" si="175"/>
        <v>2015</v>
      </c>
      <c r="C3711" s="2">
        <f t="shared" si="173"/>
        <v>11</v>
      </c>
      <c r="D3711" t="s">
        <v>884</v>
      </c>
      <c r="E3711" t="s">
        <v>149</v>
      </c>
      <c r="F3711" t="s">
        <v>11</v>
      </c>
      <c r="G3711" t="s">
        <v>12</v>
      </c>
      <c r="H3711" t="s">
        <v>854</v>
      </c>
      <c r="I3711">
        <v>19.649999999999999</v>
      </c>
      <c r="J3711">
        <v>3</v>
      </c>
      <c r="K3711">
        <v>9.0399999999999991</v>
      </c>
      <c r="L3711" t="str">
        <f t="shared" si="174"/>
        <v>Yes</v>
      </c>
    </row>
    <row r="3712" spans="1:12" x14ac:dyDescent="0.25">
      <c r="A3712" s="1">
        <v>42328</v>
      </c>
      <c r="B3712" s="2">
        <f t="shared" si="175"/>
        <v>2015</v>
      </c>
      <c r="C3712" s="2">
        <f t="shared" si="173"/>
        <v>11</v>
      </c>
      <c r="D3712" t="s">
        <v>567</v>
      </c>
      <c r="E3712" t="s">
        <v>27</v>
      </c>
      <c r="F3712" t="s">
        <v>39</v>
      </c>
      <c r="G3712" t="s">
        <v>40</v>
      </c>
      <c r="H3712" t="s">
        <v>2345</v>
      </c>
      <c r="I3712">
        <v>72.739999999999995</v>
      </c>
      <c r="J3712">
        <v>7</v>
      </c>
      <c r="K3712">
        <v>-15.46</v>
      </c>
      <c r="L3712" t="str">
        <f t="shared" si="174"/>
        <v>No</v>
      </c>
    </row>
    <row r="3713" spans="1:12" x14ac:dyDescent="0.25">
      <c r="A3713" s="1">
        <v>42328</v>
      </c>
      <c r="B3713" s="2">
        <f t="shared" si="175"/>
        <v>2015</v>
      </c>
      <c r="C3713" s="2">
        <f t="shared" si="173"/>
        <v>11</v>
      </c>
      <c r="D3713" t="s">
        <v>567</v>
      </c>
      <c r="E3713" t="s">
        <v>27</v>
      </c>
      <c r="F3713" t="s">
        <v>34</v>
      </c>
      <c r="G3713" t="s">
        <v>35</v>
      </c>
      <c r="H3713" t="s">
        <v>1679</v>
      </c>
      <c r="I3713">
        <v>572.16</v>
      </c>
      <c r="J3713">
        <v>3</v>
      </c>
      <c r="K3713">
        <v>35.76</v>
      </c>
      <c r="L3713" t="str">
        <f t="shared" si="174"/>
        <v>Yes</v>
      </c>
    </row>
    <row r="3714" spans="1:12" x14ac:dyDescent="0.25">
      <c r="A3714" s="1">
        <v>42328</v>
      </c>
      <c r="B3714" s="2">
        <f t="shared" si="175"/>
        <v>2015</v>
      </c>
      <c r="C3714" s="2">
        <f t="shared" ref="C3714:C3777" si="176">MONTH(A3714)</f>
        <v>11</v>
      </c>
      <c r="D3714" t="s">
        <v>2346</v>
      </c>
      <c r="E3714" t="s">
        <v>27</v>
      </c>
      <c r="F3714" t="s">
        <v>11</v>
      </c>
      <c r="G3714" t="s">
        <v>20</v>
      </c>
      <c r="H3714" t="s">
        <v>893</v>
      </c>
      <c r="I3714">
        <v>24.19</v>
      </c>
      <c r="J3714">
        <v>9</v>
      </c>
      <c r="K3714">
        <v>7.56</v>
      </c>
      <c r="L3714" t="str">
        <f t="shared" ref="L3714:L3777" si="177">IF(K3714=0,"Break-Even",IF(K3714&gt;0,"Yes","No"))</f>
        <v>Yes</v>
      </c>
    </row>
    <row r="3715" spans="1:12" x14ac:dyDescent="0.25">
      <c r="A3715" s="1">
        <v>42328</v>
      </c>
      <c r="B3715" s="2">
        <f t="shared" si="175"/>
        <v>2015</v>
      </c>
      <c r="C3715" s="2">
        <f t="shared" si="176"/>
        <v>11</v>
      </c>
      <c r="D3715" t="s">
        <v>2347</v>
      </c>
      <c r="E3715" t="s">
        <v>164</v>
      </c>
      <c r="F3715" t="s">
        <v>11</v>
      </c>
      <c r="G3715" t="s">
        <v>24</v>
      </c>
      <c r="H3715" t="s">
        <v>990</v>
      </c>
      <c r="I3715">
        <v>119.04</v>
      </c>
      <c r="J3715">
        <v>6</v>
      </c>
      <c r="K3715">
        <v>30.95</v>
      </c>
      <c r="L3715" t="str">
        <f t="shared" si="177"/>
        <v>Yes</v>
      </c>
    </row>
    <row r="3716" spans="1:12" x14ac:dyDescent="0.25">
      <c r="A3716" s="1">
        <v>42328</v>
      </c>
      <c r="B3716" s="2">
        <f t="shared" si="175"/>
        <v>2015</v>
      </c>
      <c r="C3716" s="2">
        <f t="shared" si="176"/>
        <v>11</v>
      </c>
      <c r="D3716" t="s">
        <v>2347</v>
      </c>
      <c r="E3716" t="s">
        <v>164</v>
      </c>
      <c r="F3716" t="s">
        <v>34</v>
      </c>
      <c r="G3716" t="s">
        <v>47</v>
      </c>
      <c r="H3716" t="s">
        <v>1532</v>
      </c>
      <c r="I3716">
        <v>22.14</v>
      </c>
      <c r="J3716">
        <v>3</v>
      </c>
      <c r="K3716">
        <v>6.42</v>
      </c>
      <c r="L3716" t="str">
        <f t="shared" si="177"/>
        <v>Yes</v>
      </c>
    </row>
    <row r="3717" spans="1:12" x14ac:dyDescent="0.25">
      <c r="A3717" s="1">
        <v>42328</v>
      </c>
      <c r="B3717" s="2">
        <f t="shared" si="175"/>
        <v>2015</v>
      </c>
      <c r="C3717" s="2">
        <f t="shared" si="176"/>
        <v>11</v>
      </c>
      <c r="D3717" t="s">
        <v>2347</v>
      </c>
      <c r="E3717" t="s">
        <v>164</v>
      </c>
      <c r="F3717" t="s">
        <v>39</v>
      </c>
      <c r="G3717" t="s">
        <v>52</v>
      </c>
      <c r="H3717" t="s">
        <v>2330</v>
      </c>
      <c r="I3717">
        <v>13.98</v>
      </c>
      <c r="J3717">
        <v>2</v>
      </c>
      <c r="K3717">
        <v>6.01</v>
      </c>
      <c r="L3717" t="str">
        <f t="shared" si="177"/>
        <v>Yes</v>
      </c>
    </row>
    <row r="3718" spans="1:12" x14ac:dyDescent="0.25">
      <c r="A3718" s="1">
        <v>42328</v>
      </c>
      <c r="B3718" s="2">
        <f t="shared" si="175"/>
        <v>2015</v>
      </c>
      <c r="C3718" s="2">
        <f t="shared" si="176"/>
        <v>11</v>
      </c>
      <c r="D3718" t="s">
        <v>938</v>
      </c>
      <c r="E3718" t="s">
        <v>78</v>
      </c>
      <c r="F3718" t="s">
        <v>34</v>
      </c>
      <c r="G3718" t="s">
        <v>47</v>
      </c>
      <c r="H3718" t="s">
        <v>2348</v>
      </c>
      <c r="I3718">
        <v>63.82</v>
      </c>
      <c r="J3718">
        <v>2</v>
      </c>
      <c r="K3718">
        <v>9.57</v>
      </c>
      <c r="L3718" t="str">
        <f t="shared" si="177"/>
        <v>Yes</v>
      </c>
    </row>
    <row r="3719" spans="1:12" x14ac:dyDescent="0.25">
      <c r="A3719" s="1">
        <v>42328</v>
      </c>
      <c r="B3719" s="2">
        <f t="shared" si="175"/>
        <v>2015</v>
      </c>
      <c r="C3719" s="2">
        <f t="shared" si="176"/>
        <v>11</v>
      </c>
      <c r="D3719" t="s">
        <v>938</v>
      </c>
      <c r="E3719" t="s">
        <v>78</v>
      </c>
      <c r="F3719" t="s">
        <v>11</v>
      </c>
      <c r="G3719" t="s">
        <v>18</v>
      </c>
      <c r="H3719" t="s">
        <v>2231</v>
      </c>
      <c r="I3719">
        <v>141.55000000000001</v>
      </c>
      <c r="J3719">
        <v>3</v>
      </c>
      <c r="K3719">
        <v>-26.54</v>
      </c>
      <c r="L3719" t="str">
        <f t="shared" si="177"/>
        <v>No</v>
      </c>
    </row>
    <row r="3720" spans="1:12" x14ac:dyDescent="0.25">
      <c r="A3720" s="1">
        <v>42328</v>
      </c>
      <c r="B3720" s="2">
        <f t="shared" si="175"/>
        <v>2015</v>
      </c>
      <c r="C3720" s="2">
        <f t="shared" si="176"/>
        <v>11</v>
      </c>
      <c r="D3720" t="s">
        <v>875</v>
      </c>
      <c r="E3720" t="s">
        <v>10</v>
      </c>
      <c r="F3720" t="s">
        <v>39</v>
      </c>
      <c r="G3720" t="s">
        <v>302</v>
      </c>
      <c r="H3720" t="s">
        <v>2349</v>
      </c>
      <c r="I3720">
        <v>479.99</v>
      </c>
      <c r="J3720">
        <v>2</v>
      </c>
      <c r="K3720">
        <v>56</v>
      </c>
      <c r="L3720" t="str">
        <f t="shared" si="177"/>
        <v>Yes</v>
      </c>
    </row>
    <row r="3721" spans="1:12" x14ac:dyDescent="0.25">
      <c r="A3721" s="1">
        <v>42328</v>
      </c>
      <c r="B3721" s="2">
        <f t="shared" si="175"/>
        <v>2015</v>
      </c>
      <c r="C3721" s="2">
        <f t="shared" si="176"/>
        <v>11</v>
      </c>
      <c r="D3721" t="s">
        <v>1785</v>
      </c>
      <c r="E3721" t="s">
        <v>123</v>
      </c>
      <c r="F3721" t="s">
        <v>11</v>
      </c>
      <c r="G3721" t="s">
        <v>20</v>
      </c>
      <c r="H3721" t="s">
        <v>189</v>
      </c>
      <c r="I3721">
        <v>7.23</v>
      </c>
      <c r="J3721">
        <v>5</v>
      </c>
      <c r="K3721">
        <v>-5.78</v>
      </c>
      <c r="L3721" t="str">
        <f t="shared" si="177"/>
        <v>No</v>
      </c>
    </row>
    <row r="3722" spans="1:12" x14ac:dyDescent="0.25">
      <c r="A3722" s="1">
        <v>42328</v>
      </c>
      <c r="B3722" s="2">
        <f t="shared" si="175"/>
        <v>2015</v>
      </c>
      <c r="C3722" s="2">
        <f t="shared" si="176"/>
        <v>11</v>
      </c>
      <c r="D3722" t="s">
        <v>1785</v>
      </c>
      <c r="E3722" t="s">
        <v>123</v>
      </c>
      <c r="F3722" t="s">
        <v>11</v>
      </c>
      <c r="G3722" t="s">
        <v>18</v>
      </c>
      <c r="H3722" t="s">
        <v>349</v>
      </c>
      <c r="I3722">
        <v>17.440000000000001</v>
      </c>
      <c r="J3722">
        <v>2</v>
      </c>
      <c r="K3722">
        <v>1.31</v>
      </c>
      <c r="L3722" t="str">
        <f t="shared" si="177"/>
        <v>Yes</v>
      </c>
    </row>
    <row r="3723" spans="1:12" x14ac:dyDescent="0.25">
      <c r="A3723" s="1">
        <v>42328</v>
      </c>
      <c r="B3723" s="2">
        <f t="shared" si="175"/>
        <v>2015</v>
      </c>
      <c r="C3723" s="2">
        <f t="shared" si="176"/>
        <v>11</v>
      </c>
      <c r="D3723" t="s">
        <v>1785</v>
      </c>
      <c r="E3723" t="s">
        <v>123</v>
      </c>
      <c r="F3723" t="s">
        <v>11</v>
      </c>
      <c r="G3723" t="s">
        <v>20</v>
      </c>
      <c r="H3723" t="s">
        <v>165</v>
      </c>
      <c r="I3723">
        <v>62.88</v>
      </c>
      <c r="J3723">
        <v>4</v>
      </c>
      <c r="K3723">
        <v>-50.3</v>
      </c>
      <c r="L3723" t="str">
        <f t="shared" si="177"/>
        <v>No</v>
      </c>
    </row>
    <row r="3724" spans="1:12" x14ac:dyDescent="0.25">
      <c r="A3724" s="1">
        <v>42328</v>
      </c>
      <c r="B3724" s="2">
        <f t="shared" ref="B3724:B3787" si="178">YEAR(A3724)</f>
        <v>2015</v>
      </c>
      <c r="C3724" s="2">
        <f t="shared" si="176"/>
        <v>11</v>
      </c>
      <c r="D3724" t="s">
        <v>1785</v>
      </c>
      <c r="E3724" t="s">
        <v>123</v>
      </c>
      <c r="F3724" t="s">
        <v>34</v>
      </c>
      <c r="G3724" t="s">
        <v>74</v>
      </c>
      <c r="H3724" t="s">
        <v>412</v>
      </c>
      <c r="I3724">
        <v>290.35000000000002</v>
      </c>
      <c r="J3724">
        <v>3</v>
      </c>
      <c r="K3724">
        <v>-36.29</v>
      </c>
      <c r="L3724" t="str">
        <f t="shared" si="177"/>
        <v>No</v>
      </c>
    </row>
    <row r="3725" spans="1:12" x14ac:dyDescent="0.25">
      <c r="A3725" s="1">
        <v>42328</v>
      </c>
      <c r="B3725" s="2">
        <f t="shared" si="178"/>
        <v>2015</v>
      </c>
      <c r="C3725" s="2">
        <f t="shared" si="176"/>
        <v>11</v>
      </c>
      <c r="D3725" t="s">
        <v>14</v>
      </c>
      <c r="E3725" t="s">
        <v>23</v>
      </c>
      <c r="F3725" t="s">
        <v>34</v>
      </c>
      <c r="G3725" t="s">
        <v>35</v>
      </c>
      <c r="H3725" t="s">
        <v>919</v>
      </c>
      <c r="I3725">
        <v>344.37</v>
      </c>
      <c r="J3725">
        <v>4</v>
      </c>
      <c r="K3725">
        <v>-93.47</v>
      </c>
      <c r="L3725" t="str">
        <f t="shared" si="177"/>
        <v>No</v>
      </c>
    </row>
    <row r="3726" spans="1:12" x14ac:dyDescent="0.25">
      <c r="A3726" s="1">
        <v>42328</v>
      </c>
      <c r="B3726" s="2">
        <f t="shared" si="178"/>
        <v>2015</v>
      </c>
      <c r="C3726" s="2">
        <f t="shared" si="176"/>
        <v>11</v>
      </c>
      <c r="D3726" t="s">
        <v>514</v>
      </c>
      <c r="E3726" t="s">
        <v>278</v>
      </c>
      <c r="F3726" t="s">
        <v>11</v>
      </c>
      <c r="G3726" t="s">
        <v>20</v>
      </c>
      <c r="H3726" t="s">
        <v>980</v>
      </c>
      <c r="I3726">
        <v>4.9000000000000004</v>
      </c>
      <c r="J3726">
        <v>3</v>
      </c>
      <c r="K3726">
        <v>-3.43</v>
      </c>
      <c r="L3726" t="str">
        <f t="shared" si="177"/>
        <v>No</v>
      </c>
    </row>
    <row r="3727" spans="1:12" x14ac:dyDescent="0.25">
      <c r="A3727" s="1">
        <v>42328</v>
      </c>
      <c r="B3727" s="2">
        <f t="shared" si="178"/>
        <v>2015</v>
      </c>
      <c r="C3727" s="2">
        <f t="shared" si="176"/>
        <v>11</v>
      </c>
      <c r="D3727" t="s">
        <v>514</v>
      </c>
      <c r="E3727" t="s">
        <v>278</v>
      </c>
      <c r="F3727" t="s">
        <v>34</v>
      </c>
      <c r="G3727" t="s">
        <v>74</v>
      </c>
      <c r="H3727" t="s">
        <v>2350</v>
      </c>
      <c r="I3727">
        <v>145.76</v>
      </c>
      <c r="J3727">
        <v>6</v>
      </c>
      <c r="K3727">
        <v>-247.8</v>
      </c>
      <c r="L3727" t="str">
        <f t="shared" si="177"/>
        <v>No</v>
      </c>
    </row>
    <row r="3728" spans="1:12" x14ac:dyDescent="0.25">
      <c r="A3728" s="1">
        <v>42328</v>
      </c>
      <c r="B3728" s="2">
        <f t="shared" si="178"/>
        <v>2015</v>
      </c>
      <c r="C3728" s="2">
        <f t="shared" si="176"/>
        <v>11</v>
      </c>
      <c r="D3728" t="s">
        <v>514</v>
      </c>
      <c r="E3728" t="s">
        <v>278</v>
      </c>
      <c r="F3728" t="s">
        <v>11</v>
      </c>
      <c r="G3728" t="s">
        <v>20</v>
      </c>
      <c r="H3728" t="s">
        <v>141</v>
      </c>
      <c r="I3728">
        <v>9.61</v>
      </c>
      <c r="J3728">
        <v>6</v>
      </c>
      <c r="K3728">
        <v>-7.37</v>
      </c>
      <c r="L3728" t="str">
        <f t="shared" si="177"/>
        <v>No</v>
      </c>
    </row>
    <row r="3729" spans="1:12" x14ac:dyDescent="0.25">
      <c r="A3729" s="1">
        <v>42328</v>
      </c>
      <c r="B3729" s="2">
        <f t="shared" si="178"/>
        <v>2015</v>
      </c>
      <c r="C3729" s="2">
        <f t="shared" si="176"/>
        <v>11</v>
      </c>
      <c r="D3729" t="s">
        <v>61</v>
      </c>
      <c r="E3729" t="s">
        <v>27</v>
      </c>
      <c r="F3729" t="s">
        <v>11</v>
      </c>
      <c r="G3729" t="s">
        <v>20</v>
      </c>
      <c r="H3729" t="s">
        <v>1112</v>
      </c>
      <c r="I3729">
        <v>89.7</v>
      </c>
      <c r="J3729">
        <v>4</v>
      </c>
      <c r="K3729">
        <v>33.64</v>
      </c>
      <c r="L3729" t="str">
        <f t="shared" si="177"/>
        <v>Yes</v>
      </c>
    </row>
    <row r="3730" spans="1:12" x14ac:dyDescent="0.25">
      <c r="A3730" s="1">
        <v>42328</v>
      </c>
      <c r="B3730" s="2">
        <f t="shared" si="178"/>
        <v>2015</v>
      </c>
      <c r="C3730" s="2">
        <f t="shared" si="176"/>
        <v>11</v>
      </c>
      <c r="D3730" t="s">
        <v>61</v>
      </c>
      <c r="E3730" t="s">
        <v>27</v>
      </c>
      <c r="F3730" t="s">
        <v>11</v>
      </c>
      <c r="G3730" t="s">
        <v>16</v>
      </c>
      <c r="H3730" t="s">
        <v>1025</v>
      </c>
      <c r="I3730">
        <v>50.12</v>
      </c>
      <c r="J3730">
        <v>4</v>
      </c>
      <c r="K3730">
        <v>23.56</v>
      </c>
      <c r="L3730" t="str">
        <f t="shared" si="177"/>
        <v>Yes</v>
      </c>
    </row>
    <row r="3731" spans="1:12" x14ac:dyDescent="0.25">
      <c r="A3731" s="1">
        <v>42328</v>
      </c>
      <c r="B3731" s="2">
        <f t="shared" si="178"/>
        <v>2015</v>
      </c>
      <c r="C3731" s="2">
        <f t="shared" si="176"/>
        <v>11</v>
      </c>
      <c r="D3731" t="s">
        <v>1412</v>
      </c>
      <c r="E3731" t="s">
        <v>27</v>
      </c>
      <c r="F3731" t="s">
        <v>34</v>
      </c>
      <c r="G3731" t="s">
        <v>47</v>
      </c>
      <c r="H3731" t="s">
        <v>1355</v>
      </c>
      <c r="I3731">
        <v>32.04</v>
      </c>
      <c r="J3731">
        <v>3</v>
      </c>
      <c r="K3731">
        <v>8.01</v>
      </c>
      <c r="L3731" t="str">
        <f t="shared" si="177"/>
        <v>Yes</v>
      </c>
    </row>
    <row r="3732" spans="1:12" x14ac:dyDescent="0.25">
      <c r="A3732" s="1">
        <v>42329</v>
      </c>
      <c r="B3732" s="2">
        <f t="shared" si="178"/>
        <v>2015</v>
      </c>
      <c r="C3732" s="2">
        <f t="shared" si="176"/>
        <v>11</v>
      </c>
      <c r="D3732" t="s">
        <v>857</v>
      </c>
      <c r="E3732" t="s">
        <v>78</v>
      </c>
      <c r="F3732" t="s">
        <v>34</v>
      </c>
      <c r="G3732" t="s">
        <v>35</v>
      </c>
      <c r="H3732" t="s">
        <v>862</v>
      </c>
      <c r="I3732">
        <v>396.8</v>
      </c>
      <c r="J3732">
        <v>7</v>
      </c>
      <c r="K3732">
        <v>-11.34</v>
      </c>
      <c r="L3732" t="str">
        <f t="shared" si="177"/>
        <v>No</v>
      </c>
    </row>
    <row r="3733" spans="1:12" x14ac:dyDescent="0.25">
      <c r="A3733" s="1">
        <v>42329</v>
      </c>
      <c r="B3733" s="2">
        <f t="shared" si="178"/>
        <v>2015</v>
      </c>
      <c r="C3733" s="2">
        <f t="shared" si="176"/>
        <v>11</v>
      </c>
      <c r="D3733" t="s">
        <v>857</v>
      </c>
      <c r="E3733" t="s">
        <v>78</v>
      </c>
      <c r="F3733" t="s">
        <v>11</v>
      </c>
      <c r="G3733" t="s">
        <v>200</v>
      </c>
      <c r="H3733" t="s">
        <v>1841</v>
      </c>
      <c r="I3733">
        <v>15.88</v>
      </c>
      <c r="J3733">
        <v>5</v>
      </c>
      <c r="K3733">
        <v>-3.77</v>
      </c>
      <c r="L3733" t="str">
        <f t="shared" si="177"/>
        <v>No</v>
      </c>
    </row>
    <row r="3734" spans="1:12" x14ac:dyDescent="0.25">
      <c r="A3734" s="1">
        <v>42329</v>
      </c>
      <c r="B3734" s="2">
        <f t="shared" si="178"/>
        <v>2015</v>
      </c>
      <c r="C3734" s="2">
        <f t="shared" si="176"/>
        <v>11</v>
      </c>
      <c r="D3734" t="s">
        <v>848</v>
      </c>
      <c r="E3734" t="s">
        <v>126</v>
      </c>
      <c r="F3734" t="s">
        <v>34</v>
      </c>
      <c r="G3734" t="s">
        <v>74</v>
      </c>
      <c r="H3734" t="s">
        <v>1909</v>
      </c>
      <c r="I3734">
        <v>141.96</v>
      </c>
      <c r="J3734">
        <v>2</v>
      </c>
      <c r="K3734">
        <v>41.17</v>
      </c>
      <c r="L3734" t="str">
        <f t="shared" si="177"/>
        <v>Yes</v>
      </c>
    </row>
    <row r="3735" spans="1:12" x14ac:dyDescent="0.25">
      <c r="A3735" s="1">
        <v>42329</v>
      </c>
      <c r="B3735" s="2">
        <f t="shared" si="178"/>
        <v>2015</v>
      </c>
      <c r="C3735" s="2">
        <f t="shared" si="176"/>
        <v>11</v>
      </c>
      <c r="D3735" t="s">
        <v>848</v>
      </c>
      <c r="E3735" t="s">
        <v>126</v>
      </c>
      <c r="F3735" t="s">
        <v>11</v>
      </c>
      <c r="G3735" t="s">
        <v>20</v>
      </c>
      <c r="H3735" t="s">
        <v>1175</v>
      </c>
      <c r="I3735">
        <v>66.05</v>
      </c>
      <c r="J3735">
        <v>4</v>
      </c>
      <c r="K3735">
        <v>23.12</v>
      </c>
      <c r="L3735" t="str">
        <f t="shared" si="177"/>
        <v>Yes</v>
      </c>
    </row>
    <row r="3736" spans="1:12" x14ac:dyDescent="0.25">
      <c r="A3736" s="1">
        <v>42329</v>
      </c>
      <c r="B3736" s="2">
        <f t="shared" si="178"/>
        <v>2015</v>
      </c>
      <c r="C3736" s="2">
        <f t="shared" si="176"/>
        <v>11</v>
      </c>
      <c r="D3736" t="s">
        <v>139</v>
      </c>
      <c r="E3736" t="s">
        <v>10</v>
      </c>
      <c r="F3736" t="s">
        <v>34</v>
      </c>
      <c r="G3736" t="s">
        <v>74</v>
      </c>
      <c r="H3736" t="s">
        <v>2175</v>
      </c>
      <c r="I3736">
        <v>246.13</v>
      </c>
      <c r="J3736">
        <v>2</v>
      </c>
      <c r="K3736">
        <v>-76.010000000000005</v>
      </c>
      <c r="L3736" t="str">
        <f t="shared" si="177"/>
        <v>No</v>
      </c>
    </row>
    <row r="3737" spans="1:12" x14ac:dyDescent="0.25">
      <c r="A3737" s="1">
        <v>42329</v>
      </c>
      <c r="B3737" s="2">
        <f t="shared" si="178"/>
        <v>2015</v>
      </c>
      <c r="C3737" s="2">
        <f t="shared" si="176"/>
        <v>11</v>
      </c>
      <c r="D3737" t="s">
        <v>139</v>
      </c>
      <c r="E3737" t="s">
        <v>10</v>
      </c>
      <c r="F3737" t="s">
        <v>11</v>
      </c>
      <c r="G3737" t="s">
        <v>16</v>
      </c>
      <c r="H3737" t="s">
        <v>1040</v>
      </c>
      <c r="I3737">
        <v>11.7</v>
      </c>
      <c r="J3737">
        <v>2</v>
      </c>
      <c r="K3737">
        <v>3.95</v>
      </c>
      <c r="L3737" t="str">
        <f t="shared" si="177"/>
        <v>Yes</v>
      </c>
    </row>
    <row r="3738" spans="1:12" x14ac:dyDescent="0.25">
      <c r="A3738" s="1">
        <v>42329</v>
      </c>
      <c r="B3738" s="2">
        <f t="shared" si="178"/>
        <v>2015</v>
      </c>
      <c r="C3738" s="2">
        <f t="shared" si="176"/>
        <v>11</v>
      </c>
      <c r="D3738" t="s">
        <v>139</v>
      </c>
      <c r="E3738" t="s">
        <v>10</v>
      </c>
      <c r="F3738" t="s">
        <v>39</v>
      </c>
      <c r="G3738" t="s">
        <v>603</v>
      </c>
      <c r="H3738" t="s">
        <v>1089</v>
      </c>
      <c r="I3738">
        <v>439.99</v>
      </c>
      <c r="J3738">
        <v>1</v>
      </c>
      <c r="K3738">
        <v>165</v>
      </c>
      <c r="L3738" t="str">
        <f t="shared" si="177"/>
        <v>Yes</v>
      </c>
    </row>
    <row r="3739" spans="1:12" x14ac:dyDescent="0.25">
      <c r="A3739" s="1">
        <v>42329</v>
      </c>
      <c r="B3739" s="2">
        <f t="shared" si="178"/>
        <v>2015</v>
      </c>
      <c r="C3739" s="2">
        <f t="shared" si="176"/>
        <v>11</v>
      </c>
      <c r="D3739" t="s">
        <v>868</v>
      </c>
      <c r="E3739" t="s">
        <v>129</v>
      </c>
      <c r="F3739" t="s">
        <v>11</v>
      </c>
      <c r="G3739" t="s">
        <v>24</v>
      </c>
      <c r="H3739" t="s">
        <v>2351</v>
      </c>
      <c r="I3739">
        <v>10.92</v>
      </c>
      <c r="J3739">
        <v>6</v>
      </c>
      <c r="K3739">
        <v>4.91</v>
      </c>
      <c r="L3739" t="str">
        <f t="shared" si="177"/>
        <v>Yes</v>
      </c>
    </row>
    <row r="3740" spans="1:12" x14ac:dyDescent="0.25">
      <c r="A3740" s="1">
        <v>42329</v>
      </c>
      <c r="B3740" s="2">
        <f t="shared" si="178"/>
        <v>2015</v>
      </c>
      <c r="C3740" s="2">
        <f t="shared" si="176"/>
        <v>11</v>
      </c>
      <c r="D3740" t="s">
        <v>868</v>
      </c>
      <c r="E3740" t="s">
        <v>129</v>
      </c>
      <c r="F3740" t="s">
        <v>39</v>
      </c>
      <c r="G3740" t="s">
        <v>302</v>
      </c>
      <c r="H3740" t="s">
        <v>2352</v>
      </c>
      <c r="I3740">
        <v>83.9</v>
      </c>
      <c r="J3740">
        <v>2</v>
      </c>
      <c r="K3740">
        <v>22.65</v>
      </c>
      <c r="L3740" t="str">
        <f t="shared" si="177"/>
        <v>Yes</v>
      </c>
    </row>
    <row r="3741" spans="1:12" x14ac:dyDescent="0.25">
      <c r="A3741" s="1">
        <v>42329</v>
      </c>
      <c r="B3741" s="2">
        <f t="shared" si="178"/>
        <v>2015</v>
      </c>
      <c r="C3741" s="2">
        <f t="shared" si="176"/>
        <v>11</v>
      </c>
      <c r="D3741" t="s">
        <v>868</v>
      </c>
      <c r="E3741" t="s">
        <v>129</v>
      </c>
      <c r="F3741" t="s">
        <v>11</v>
      </c>
      <c r="G3741" t="s">
        <v>92</v>
      </c>
      <c r="H3741" t="s">
        <v>1468</v>
      </c>
      <c r="I3741">
        <v>19.75</v>
      </c>
      <c r="J3741">
        <v>5</v>
      </c>
      <c r="K3741">
        <v>5.14</v>
      </c>
      <c r="L3741" t="str">
        <f t="shared" si="177"/>
        <v>Yes</v>
      </c>
    </row>
    <row r="3742" spans="1:12" x14ac:dyDescent="0.25">
      <c r="A3742" s="1">
        <v>42329</v>
      </c>
      <c r="B3742" s="2">
        <f t="shared" si="178"/>
        <v>2015</v>
      </c>
      <c r="C3742" s="2">
        <f t="shared" si="176"/>
        <v>11</v>
      </c>
      <c r="D3742" t="s">
        <v>868</v>
      </c>
      <c r="E3742" t="s">
        <v>129</v>
      </c>
      <c r="F3742" t="s">
        <v>39</v>
      </c>
      <c r="G3742" t="s">
        <v>52</v>
      </c>
      <c r="H3742" t="s">
        <v>2353</v>
      </c>
      <c r="I3742">
        <v>393.54</v>
      </c>
      <c r="J3742">
        <v>3</v>
      </c>
      <c r="K3742">
        <v>165.29</v>
      </c>
      <c r="L3742" t="str">
        <f t="shared" si="177"/>
        <v>Yes</v>
      </c>
    </row>
    <row r="3743" spans="1:12" x14ac:dyDescent="0.25">
      <c r="A3743" s="1">
        <v>42329</v>
      </c>
      <c r="B3743" s="2">
        <f t="shared" si="178"/>
        <v>2015</v>
      </c>
      <c r="C3743" s="2">
        <f t="shared" si="176"/>
        <v>11</v>
      </c>
      <c r="D3743" t="s">
        <v>2179</v>
      </c>
      <c r="E3743" t="s">
        <v>95</v>
      </c>
      <c r="F3743" t="s">
        <v>11</v>
      </c>
      <c r="G3743" t="s">
        <v>92</v>
      </c>
      <c r="H3743" t="s">
        <v>2354</v>
      </c>
      <c r="I3743">
        <v>325.63</v>
      </c>
      <c r="J3743">
        <v>6</v>
      </c>
      <c r="K3743">
        <v>28.49</v>
      </c>
      <c r="L3743" t="str">
        <f t="shared" si="177"/>
        <v>Yes</v>
      </c>
    </row>
    <row r="3744" spans="1:12" x14ac:dyDescent="0.25">
      <c r="A3744" s="1">
        <v>42329</v>
      </c>
      <c r="B3744" s="2">
        <f t="shared" si="178"/>
        <v>2015</v>
      </c>
      <c r="C3744" s="2">
        <f t="shared" si="176"/>
        <v>11</v>
      </c>
      <c r="D3744" t="s">
        <v>2179</v>
      </c>
      <c r="E3744" t="s">
        <v>95</v>
      </c>
      <c r="F3744" t="s">
        <v>39</v>
      </c>
      <c r="G3744" t="s">
        <v>52</v>
      </c>
      <c r="H3744" t="s">
        <v>1227</v>
      </c>
      <c r="I3744">
        <v>23.34</v>
      </c>
      <c r="J3744">
        <v>2</v>
      </c>
      <c r="K3744">
        <v>-1.46</v>
      </c>
      <c r="L3744" t="str">
        <f t="shared" si="177"/>
        <v>No</v>
      </c>
    </row>
    <row r="3745" spans="1:12" x14ac:dyDescent="0.25">
      <c r="A3745" s="1">
        <v>42329</v>
      </c>
      <c r="B3745" s="2">
        <f t="shared" si="178"/>
        <v>2015</v>
      </c>
      <c r="C3745" s="2">
        <f t="shared" si="176"/>
        <v>11</v>
      </c>
      <c r="D3745" t="s">
        <v>2179</v>
      </c>
      <c r="E3745" t="s">
        <v>95</v>
      </c>
      <c r="F3745" t="s">
        <v>11</v>
      </c>
      <c r="G3745" t="s">
        <v>16</v>
      </c>
      <c r="H3745" t="s">
        <v>639</v>
      </c>
      <c r="I3745">
        <v>16.52</v>
      </c>
      <c r="J3745">
        <v>5</v>
      </c>
      <c r="K3745">
        <v>5.37</v>
      </c>
      <c r="L3745" t="str">
        <f t="shared" si="177"/>
        <v>Yes</v>
      </c>
    </row>
    <row r="3746" spans="1:12" x14ac:dyDescent="0.25">
      <c r="A3746" s="1">
        <v>42329</v>
      </c>
      <c r="B3746" s="2">
        <f t="shared" si="178"/>
        <v>2015</v>
      </c>
      <c r="C3746" s="2">
        <f t="shared" si="176"/>
        <v>11</v>
      </c>
      <c r="D3746" t="s">
        <v>740</v>
      </c>
      <c r="E3746" t="s">
        <v>23</v>
      </c>
      <c r="F3746" t="s">
        <v>34</v>
      </c>
      <c r="G3746" t="s">
        <v>145</v>
      </c>
      <c r="H3746" t="s">
        <v>255</v>
      </c>
      <c r="I3746">
        <v>1252.7</v>
      </c>
      <c r="J3746">
        <v>8</v>
      </c>
      <c r="K3746">
        <v>-480.2</v>
      </c>
      <c r="L3746" t="str">
        <f t="shared" si="177"/>
        <v>No</v>
      </c>
    </row>
    <row r="3747" spans="1:12" x14ac:dyDescent="0.25">
      <c r="A3747" s="1">
        <v>42329</v>
      </c>
      <c r="B3747" s="2">
        <f t="shared" si="178"/>
        <v>2015</v>
      </c>
      <c r="C3747" s="2">
        <f t="shared" si="176"/>
        <v>11</v>
      </c>
      <c r="D3747" t="s">
        <v>740</v>
      </c>
      <c r="E3747" t="s">
        <v>23</v>
      </c>
      <c r="F3747" t="s">
        <v>39</v>
      </c>
      <c r="G3747" t="s">
        <v>40</v>
      </c>
      <c r="H3747" t="s">
        <v>901</v>
      </c>
      <c r="I3747">
        <v>110.97</v>
      </c>
      <c r="J3747">
        <v>5</v>
      </c>
      <c r="K3747">
        <v>-24.04</v>
      </c>
      <c r="L3747" t="str">
        <f t="shared" si="177"/>
        <v>No</v>
      </c>
    </row>
    <row r="3748" spans="1:12" x14ac:dyDescent="0.25">
      <c r="A3748" s="1">
        <v>42329</v>
      </c>
      <c r="B3748" s="2">
        <f t="shared" si="178"/>
        <v>2015</v>
      </c>
      <c r="C3748" s="2">
        <f t="shared" si="176"/>
        <v>11</v>
      </c>
      <c r="D3748" t="s">
        <v>2103</v>
      </c>
      <c r="E3748" t="s">
        <v>10</v>
      </c>
      <c r="F3748" t="s">
        <v>11</v>
      </c>
      <c r="G3748" t="s">
        <v>24</v>
      </c>
      <c r="H3748" t="s">
        <v>1844</v>
      </c>
      <c r="I3748">
        <v>5.34</v>
      </c>
      <c r="J3748">
        <v>2</v>
      </c>
      <c r="K3748">
        <v>0.73</v>
      </c>
      <c r="L3748" t="str">
        <f t="shared" si="177"/>
        <v>Yes</v>
      </c>
    </row>
    <row r="3749" spans="1:12" x14ac:dyDescent="0.25">
      <c r="A3749" s="1">
        <v>42329</v>
      </c>
      <c r="B3749" s="2">
        <f t="shared" si="178"/>
        <v>2015</v>
      </c>
      <c r="C3749" s="2">
        <f t="shared" si="176"/>
        <v>11</v>
      </c>
      <c r="D3749" t="s">
        <v>2103</v>
      </c>
      <c r="E3749" t="s">
        <v>10</v>
      </c>
      <c r="F3749" t="s">
        <v>11</v>
      </c>
      <c r="G3749" t="s">
        <v>20</v>
      </c>
      <c r="H3749" t="s">
        <v>834</v>
      </c>
      <c r="I3749">
        <v>1.7</v>
      </c>
      <c r="J3749">
        <v>2</v>
      </c>
      <c r="K3749">
        <v>-2.54</v>
      </c>
      <c r="L3749" t="str">
        <f t="shared" si="177"/>
        <v>No</v>
      </c>
    </row>
    <row r="3750" spans="1:12" x14ac:dyDescent="0.25">
      <c r="A3750" s="1">
        <v>42329</v>
      </c>
      <c r="B3750" s="2">
        <f t="shared" si="178"/>
        <v>2015</v>
      </c>
      <c r="C3750" s="2">
        <f t="shared" si="176"/>
        <v>11</v>
      </c>
      <c r="D3750" t="s">
        <v>2103</v>
      </c>
      <c r="E3750" t="s">
        <v>10</v>
      </c>
      <c r="F3750" t="s">
        <v>11</v>
      </c>
      <c r="G3750" t="s">
        <v>92</v>
      </c>
      <c r="H3750" t="s">
        <v>1869</v>
      </c>
      <c r="I3750">
        <v>24.59</v>
      </c>
      <c r="J3750">
        <v>3</v>
      </c>
      <c r="K3750">
        <v>-67.62</v>
      </c>
      <c r="L3750" t="str">
        <f t="shared" si="177"/>
        <v>No</v>
      </c>
    </row>
    <row r="3751" spans="1:12" x14ac:dyDescent="0.25">
      <c r="A3751" s="1">
        <v>42329</v>
      </c>
      <c r="B3751" s="2">
        <f t="shared" si="178"/>
        <v>2015</v>
      </c>
      <c r="C3751" s="2">
        <f t="shared" si="176"/>
        <v>11</v>
      </c>
      <c r="D3751" t="s">
        <v>2103</v>
      </c>
      <c r="E3751" t="s">
        <v>10</v>
      </c>
      <c r="F3751" t="s">
        <v>11</v>
      </c>
      <c r="G3751" t="s">
        <v>20</v>
      </c>
      <c r="H3751" t="s">
        <v>2177</v>
      </c>
      <c r="I3751">
        <v>7.98</v>
      </c>
      <c r="J3751">
        <v>5</v>
      </c>
      <c r="K3751">
        <v>-13.17</v>
      </c>
      <c r="L3751" t="str">
        <f t="shared" si="177"/>
        <v>No</v>
      </c>
    </row>
    <row r="3752" spans="1:12" x14ac:dyDescent="0.25">
      <c r="A3752" s="1">
        <v>42329</v>
      </c>
      <c r="B3752" s="2">
        <f t="shared" si="178"/>
        <v>2015</v>
      </c>
      <c r="C3752" s="2">
        <f t="shared" si="176"/>
        <v>11</v>
      </c>
      <c r="D3752" t="s">
        <v>681</v>
      </c>
      <c r="E3752" t="s">
        <v>245</v>
      </c>
      <c r="F3752" t="s">
        <v>34</v>
      </c>
      <c r="G3752" t="s">
        <v>47</v>
      </c>
      <c r="H3752" t="s">
        <v>2009</v>
      </c>
      <c r="I3752">
        <v>18.18</v>
      </c>
      <c r="J3752">
        <v>1</v>
      </c>
      <c r="K3752">
        <v>4.7699999999999996</v>
      </c>
      <c r="L3752" t="str">
        <f t="shared" si="177"/>
        <v>Yes</v>
      </c>
    </row>
    <row r="3753" spans="1:12" x14ac:dyDescent="0.25">
      <c r="A3753" s="1">
        <v>42330</v>
      </c>
      <c r="B3753" s="2">
        <f t="shared" si="178"/>
        <v>2015</v>
      </c>
      <c r="C3753" s="2">
        <f t="shared" si="176"/>
        <v>11</v>
      </c>
      <c r="D3753" t="s">
        <v>626</v>
      </c>
      <c r="E3753" t="s">
        <v>10</v>
      </c>
      <c r="F3753" t="s">
        <v>11</v>
      </c>
      <c r="G3753" t="s">
        <v>92</v>
      </c>
      <c r="H3753" t="s">
        <v>114</v>
      </c>
      <c r="I3753">
        <v>68.81</v>
      </c>
      <c r="J3753">
        <v>5</v>
      </c>
      <c r="K3753">
        <v>-123.86</v>
      </c>
      <c r="L3753" t="str">
        <f t="shared" si="177"/>
        <v>No</v>
      </c>
    </row>
    <row r="3754" spans="1:12" x14ac:dyDescent="0.25">
      <c r="A3754" s="1">
        <v>42330</v>
      </c>
      <c r="B3754" s="2">
        <f t="shared" si="178"/>
        <v>2015</v>
      </c>
      <c r="C3754" s="2">
        <f t="shared" si="176"/>
        <v>11</v>
      </c>
      <c r="D3754" t="s">
        <v>626</v>
      </c>
      <c r="E3754" t="s">
        <v>10</v>
      </c>
      <c r="F3754" t="s">
        <v>11</v>
      </c>
      <c r="G3754" t="s">
        <v>20</v>
      </c>
      <c r="H3754" t="s">
        <v>834</v>
      </c>
      <c r="I3754">
        <v>2.54</v>
      </c>
      <c r="J3754">
        <v>3</v>
      </c>
      <c r="K3754">
        <v>-3.82</v>
      </c>
      <c r="L3754" t="str">
        <f t="shared" si="177"/>
        <v>No</v>
      </c>
    </row>
    <row r="3755" spans="1:12" x14ac:dyDescent="0.25">
      <c r="A3755" s="1">
        <v>42330</v>
      </c>
      <c r="B3755" s="2">
        <f t="shared" si="178"/>
        <v>2015</v>
      </c>
      <c r="C3755" s="2">
        <f t="shared" si="176"/>
        <v>11</v>
      </c>
      <c r="D3755" t="s">
        <v>1803</v>
      </c>
      <c r="E3755" t="s">
        <v>23</v>
      </c>
      <c r="F3755" t="s">
        <v>11</v>
      </c>
      <c r="G3755" t="s">
        <v>20</v>
      </c>
      <c r="H3755" t="s">
        <v>548</v>
      </c>
      <c r="I3755">
        <v>11.61</v>
      </c>
      <c r="J3755">
        <v>2</v>
      </c>
      <c r="K3755">
        <v>-9.2899999999999991</v>
      </c>
      <c r="L3755" t="str">
        <f t="shared" si="177"/>
        <v>No</v>
      </c>
    </row>
    <row r="3756" spans="1:12" x14ac:dyDescent="0.25">
      <c r="A3756" s="1">
        <v>42330</v>
      </c>
      <c r="B3756" s="2">
        <f t="shared" si="178"/>
        <v>2015</v>
      </c>
      <c r="C3756" s="2">
        <f t="shared" si="176"/>
        <v>11</v>
      </c>
      <c r="D3756" t="s">
        <v>2248</v>
      </c>
      <c r="E3756" t="s">
        <v>10</v>
      </c>
      <c r="F3756" t="s">
        <v>34</v>
      </c>
      <c r="G3756" t="s">
        <v>145</v>
      </c>
      <c r="H3756" t="s">
        <v>1333</v>
      </c>
      <c r="I3756">
        <v>206.96</v>
      </c>
      <c r="J3756">
        <v>2</v>
      </c>
      <c r="K3756">
        <v>-32.520000000000003</v>
      </c>
      <c r="L3756" t="str">
        <f t="shared" si="177"/>
        <v>No</v>
      </c>
    </row>
    <row r="3757" spans="1:12" x14ac:dyDescent="0.25">
      <c r="A3757" s="1">
        <v>42330</v>
      </c>
      <c r="B3757" s="2">
        <f t="shared" si="178"/>
        <v>2015</v>
      </c>
      <c r="C3757" s="2">
        <f t="shared" si="176"/>
        <v>11</v>
      </c>
      <c r="D3757" t="s">
        <v>1705</v>
      </c>
      <c r="E3757" t="s">
        <v>434</v>
      </c>
      <c r="F3757" t="s">
        <v>11</v>
      </c>
      <c r="G3757" t="s">
        <v>12</v>
      </c>
      <c r="H3757" t="s">
        <v>1710</v>
      </c>
      <c r="I3757">
        <v>14.94</v>
      </c>
      <c r="J3757">
        <v>3</v>
      </c>
      <c r="K3757">
        <v>7.02</v>
      </c>
      <c r="L3757" t="str">
        <f t="shared" si="177"/>
        <v>Yes</v>
      </c>
    </row>
    <row r="3758" spans="1:12" x14ac:dyDescent="0.25">
      <c r="A3758" s="1">
        <v>42330</v>
      </c>
      <c r="B3758" s="2">
        <f t="shared" si="178"/>
        <v>2015</v>
      </c>
      <c r="C3758" s="2">
        <f t="shared" si="176"/>
        <v>11</v>
      </c>
      <c r="D3758" t="s">
        <v>246</v>
      </c>
      <c r="E3758" t="s">
        <v>10</v>
      </c>
      <c r="F3758" t="s">
        <v>39</v>
      </c>
      <c r="G3758" t="s">
        <v>52</v>
      </c>
      <c r="H3758" t="s">
        <v>2355</v>
      </c>
      <c r="I3758">
        <v>27.17</v>
      </c>
      <c r="J3758">
        <v>4</v>
      </c>
      <c r="K3758">
        <v>-1.36</v>
      </c>
      <c r="L3758" t="str">
        <f t="shared" si="177"/>
        <v>No</v>
      </c>
    </row>
    <row r="3759" spans="1:12" x14ac:dyDescent="0.25">
      <c r="A3759" s="1">
        <v>42330</v>
      </c>
      <c r="B3759" s="2">
        <f t="shared" si="178"/>
        <v>2015</v>
      </c>
      <c r="C3759" s="2">
        <f t="shared" si="176"/>
        <v>11</v>
      </c>
      <c r="D3759" t="s">
        <v>1251</v>
      </c>
      <c r="E3759" t="s">
        <v>120</v>
      </c>
      <c r="F3759" t="s">
        <v>11</v>
      </c>
      <c r="G3759" t="s">
        <v>20</v>
      </c>
      <c r="H3759" t="s">
        <v>1313</v>
      </c>
      <c r="I3759">
        <v>2.95</v>
      </c>
      <c r="J3759">
        <v>2</v>
      </c>
      <c r="K3759">
        <v>-2.06</v>
      </c>
      <c r="L3759" t="str">
        <f t="shared" si="177"/>
        <v>No</v>
      </c>
    </row>
    <row r="3760" spans="1:12" x14ac:dyDescent="0.25">
      <c r="A3760" s="1">
        <v>42330</v>
      </c>
      <c r="B3760" s="2">
        <f t="shared" si="178"/>
        <v>2015</v>
      </c>
      <c r="C3760" s="2">
        <f t="shared" si="176"/>
        <v>11</v>
      </c>
      <c r="D3760" t="s">
        <v>1251</v>
      </c>
      <c r="E3760" t="s">
        <v>120</v>
      </c>
      <c r="F3760" t="s">
        <v>11</v>
      </c>
      <c r="G3760" t="s">
        <v>43</v>
      </c>
      <c r="H3760" t="s">
        <v>1109</v>
      </c>
      <c r="I3760">
        <v>55.1</v>
      </c>
      <c r="J3760">
        <v>6</v>
      </c>
      <c r="K3760">
        <v>18.600000000000001</v>
      </c>
      <c r="L3760" t="str">
        <f t="shared" si="177"/>
        <v>Yes</v>
      </c>
    </row>
    <row r="3761" spans="1:12" x14ac:dyDescent="0.25">
      <c r="A3761" s="1">
        <v>42330</v>
      </c>
      <c r="B3761" s="2">
        <f t="shared" si="178"/>
        <v>2015</v>
      </c>
      <c r="C3761" s="2">
        <f t="shared" si="176"/>
        <v>11</v>
      </c>
      <c r="D3761" t="s">
        <v>1687</v>
      </c>
      <c r="E3761" t="s">
        <v>27</v>
      </c>
      <c r="F3761" t="s">
        <v>11</v>
      </c>
      <c r="G3761" t="s">
        <v>12</v>
      </c>
      <c r="H3761" t="s">
        <v>306</v>
      </c>
      <c r="I3761">
        <v>37.94</v>
      </c>
      <c r="J3761">
        <v>2</v>
      </c>
      <c r="K3761">
        <v>18.21</v>
      </c>
      <c r="L3761" t="str">
        <f t="shared" si="177"/>
        <v>Yes</v>
      </c>
    </row>
    <row r="3762" spans="1:12" x14ac:dyDescent="0.25">
      <c r="A3762" s="1">
        <v>42330</v>
      </c>
      <c r="B3762" s="2">
        <f t="shared" si="178"/>
        <v>2015</v>
      </c>
      <c r="C3762" s="2">
        <f t="shared" si="176"/>
        <v>11</v>
      </c>
      <c r="D3762" t="s">
        <v>1687</v>
      </c>
      <c r="E3762" t="s">
        <v>27</v>
      </c>
      <c r="F3762" t="s">
        <v>11</v>
      </c>
      <c r="G3762" t="s">
        <v>12</v>
      </c>
      <c r="H3762" t="s">
        <v>242</v>
      </c>
      <c r="I3762">
        <v>42.8</v>
      </c>
      <c r="J3762">
        <v>10</v>
      </c>
      <c r="K3762">
        <v>19.260000000000002</v>
      </c>
      <c r="L3762" t="str">
        <f t="shared" si="177"/>
        <v>Yes</v>
      </c>
    </row>
    <row r="3763" spans="1:12" x14ac:dyDescent="0.25">
      <c r="A3763" s="1">
        <v>42330</v>
      </c>
      <c r="B3763" s="2">
        <f t="shared" si="178"/>
        <v>2015</v>
      </c>
      <c r="C3763" s="2">
        <f t="shared" si="176"/>
        <v>11</v>
      </c>
      <c r="D3763" t="s">
        <v>1687</v>
      </c>
      <c r="E3763" t="s">
        <v>27</v>
      </c>
      <c r="F3763" t="s">
        <v>11</v>
      </c>
      <c r="G3763" t="s">
        <v>18</v>
      </c>
      <c r="H3763" t="s">
        <v>551</v>
      </c>
      <c r="I3763">
        <v>33.630000000000003</v>
      </c>
      <c r="J3763">
        <v>3</v>
      </c>
      <c r="K3763">
        <v>10.09</v>
      </c>
      <c r="L3763" t="str">
        <f t="shared" si="177"/>
        <v>Yes</v>
      </c>
    </row>
    <row r="3764" spans="1:12" x14ac:dyDescent="0.25">
      <c r="A3764" s="1">
        <v>42330</v>
      </c>
      <c r="B3764" s="2">
        <f t="shared" si="178"/>
        <v>2015</v>
      </c>
      <c r="C3764" s="2">
        <f t="shared" si="176"/>
        <v>11</v>
      </c>
      <c r="D3764" t="s">
        <v>796</v>
      </c>
      <c r="E3764" t="s">
        <v>123</v>
      </c>
      <c r="F3764" t="s">
        <v>39</v>
      </c>
      <c r="G3764" t="s">
        <v>302</v>
      </c>
      <c r="H3764" t="s">
        <v>825</v>
      </c>
      <c r="I3764">
        <v>32.99</v>
      </c>
      <c r="J3764">
        <v>3</v>
      </c>
      <c r="K3764">
        <v>-1.98</v>
      </c>
      <c r="L3764" t="str">
        <f t="shared" si="177"/>
        <v>No</v>
      </c>
    </row>
    <row r="3765" spans="1:12" x14ac:dyDescent="0.25">
      <c r="A3765" s="1">
        <v>42330</v>
      </c>
      <c r="B3765" s="2">
        <f t="shared" si="178"/>
        <v>2015</v>
      </c>
      <c r="C3765" s="2">
        <f t="shared" si="176"/>
        <v>11</v>
      </c>
      <c r="D3765" t="s">
        <v>661</v>
      </c>
      <c r="E3765" t="s">
        <v>434</v>
      </c>
      <c r="F3765" t="s">
        <v>11</v>
      </c>
      <c r="G3765" t="s">
        <v>24</v>
      </c>
      <c r="H3765" t="s">
        <v>845</v>
      </c>
      <c r="I3765">
        <v>17.12</v>
      </c>
      <c r="J3765">
        <v>4</v>
      </c>
      <c r="K3765">
        <v>4.96</v>
      </c>
      <c r="L3765" t="str">
        <f t="shared" si="177"/>
        <v>Yes</v>
      </c>
    </row>
    <row r="3766" spans="1:12" x14ac:dyDescent="0.25">
      <c r="A3766" s="1">
        <v>42330</v>
      </c>
      <c r="B3766" s="2">
        <f t="shared" si="178"/>
        <v>2015</v>
      </c>
      <c r="C3766" s="2">
        <f t="shared" si="176"/>
        <v>11</v>
      </c>
      <c r="D3766" t="s">
        <v>661</v>
      </c>
      <c r="E3766" t="s">
        <v>434</v>
      </c>
      <c r="F3766" t="s">
        <v>11</v>
      </c>
      <c r="G3766" t="s">
        <v>12</v>
      </c>
      <c r="H3766" t="s">
        <v>2356</v>
      </c>
      <c r="I3766">
        <v>59.94</v>
      </c>
      <c r="J3766">
        <v>3</v>
      </c>
      <c r="K3766">
        <v>28.17</v>
      </c>
      <c r="L3766" t="str">
        <f t="shared" si="177"/>
        <v>Yes</v>
      </c>
    </row>
    <row r="3767" spans="1:12" x14ac:dyDescent="0.25">
      <c r="A3767" s="1">
        <v>42331</v>
      </c>
      <c r="B3767" s="2">
        <f t="shared" si="178"/>
        <v>2015</v>
      </c>
      <c r="C3767" s="2">
        <f t="shared" si="176"/>
        <v>11</v>
      </c>
      <c r="D3767" t="s">
        <v>2162</v>
      </c>
      <c r="E3767" t="s">
        <v>10</v>
      </c>
      <c r="F3767" t="s">
        <v>11</v>
      </c>
      <c r="G3767" t="s">
        <v>12</v>
      </c>
      <c r="H3767" t="s">
        <v>2243</v>
      </c>
      <c r="I3767">
        <v>335.52</v>
      </c>
      <c r="J3767">
        <v>4</v>
      </c>
      <c r="K3767">
        <v>117.43</v>
      </c>
      <c r="L3767" t="str">
        <f t="shared" si="177"/>
        <v>Yes</v>
      </c>
    </row>
    <row r="3768" spans="1:12" x14ac:dyDescent="0.25">
      <c r="A3768" s="1">
        <v>42331</v>
      </c>
      <c r="B3768" s="2">
        <f t="shared" si="178"/>
        <v>2015</v>
      </c>
      <c r="C3768" s="2">
        <f t="shared" si="176"/>
        <v>11</v>
      </c>
      <c r="D3768" t="s">
        <v>2162</v>
      </c>
      <c r="E3768" t="s">
        <v>10</v>
      </c>
      <c r="F3768" t="s">
        <v>11</v>
      </c>
      <c r="G3768" t="s">
        <v>20</v>
      </c>
      <c r="H3768" t="s">
        <v>888</v>
      </c>
      <c r="I3768">
        <v>23.91</v>
      </c>
      <c r="J3768">
        <v>2</v>
      </c>
      <c r="K3768">
        <v>-40.65</v>
      </c>
      <c r="L3768" t="str">
        <f t="shared" si="177"/>
        <v>No</v>
      </c>
    </row>
    <row r="3769" spans="1:12" x14ac:dyDescent="0.25">
      <c r="A3769" s="1">
        <v>42331</v>
      </c>
      <c r="B3769" s="2">
        <f t="shared" si="178"/>
        <v>2015</v>
      </c>
      <c r="C3769" s="2">
        <f t="shared" si="176"/>
        <v>11</v>
      </c>
      <c r="D3769" t="s">
        <v>2162</v>
      </c>
      <c r="E3769" t="s">
        <v>10</v>
      </c>
      <c r="F3769" t="s">
        <v>11</v>
      </c>
      <c r="G3769" t="s">
        <v>18</v>
      </c>
      <c r="H3769" t="s">
        <v>1956</v>
      </c>
      <c r="I3769">
        <v>27.06</v>
      </c>
      <c r="J3769">
        <v>2</v>
      </c>
      <c r="K3769">
        <v>2.37</v>
      </c>
      <c r="L3769" t="str">
        <f t="shared" si="177"/>
        <v>Yes</v>
      </c>
    </row>
    <row r="3770" spans="1:12" x14ac:dyDescent="0.25">
      <c r="A3770" s="1">
        <v>42331</v>
      </c>
      <c r="B3770" s="2">
        <f t="shared" si="178"/>
        <v>2015</v>
      </c>
      <c r="C3770" s="2">
        <f t="shared" si="176"/>
        <v>11</v>
      </c>
      <c r="D3770" t="s">
        <v>1196</v>
      </c>
      <c r="E3770" t="s">
        <v>177</v>
      </c>
      <c r="F3770" t="s">
        <v>11</v>
      </c>
      <c r="G3770" t="s">
        <v>92</v>
      </c>
      <c r="H3770" t="s">
        <v>2291</v>
      </c>
      <c r="I3770">
        <v>2625.12</v>
      </c>
      <c r="J3770">
        <v>8</v>
      </c>
      <c r="K3770">
        <v>735.03</v>
      </c>
      <c r="L3770" t="str">
        <f t="shared" si="177"/>
        <v>Yes</v>
      </c>
    </row>
    <row r="3771" spans="1:12" x14ac:dyDescent="0.25">
      <c r="A3771" s="1">
        <v>42331</v>
      </c>
      <c r="B3771" s="2">
        <f t="shared" si="178"/>
        <v>2015</v>
      </c>
      <c r="C3771" s="2">
        <f t="shared" si="176"/>
        <v>11</v>
      </c>
      <c r="D3771" t="s">
        <v>1196</v>
      </c>
      <c r="E3771" t="s">
        <v>177</v>
      </c>
      <c r="F3771" t="s">
        <v>11</v>
      </c>
      <c r="G3771" t="s">
        <v>24</v>
      </c>
      <c r="H3771" t="s">
        <v>960</v>
      </c>
      <c r="I3771">
        <v>17.940000000000001</v>
      </c>
      <c r="J3771">
        <v>3</v>
      </c>
      <c r="K3771">
        <v>4.49</v>
      </c>
      <c r="L3771" t="str">
        <f t="shared" si="177"/>
        <v>Yes</v>
      </c>
    </row>
    <row r="3772" spans="1:12" x14ac:dyDescent="0.25">
      <c r="A3772" s="1">
        <v>42331</v>
      </c>
      <c r="B3772" s="2">
        <f t="shared" si="178"/>
        <v>2015</v>
      </c>
      <c r="C3772" s="2">
        <f t="shared" si="176"/>
        <v>11</v>
      </c>
      <c r="D3772" t="s">
        <v>1643</v>
      </c>
      <c r="E3772" t="s">
        <v>59</v>
      </c>
      <c r="F3772" t="s">
        <v>39</v>
      </c>
      <c r="G3772" t="s">
        <v>40</v>
      </c>
      <c r="H3772" t="s">
        <v>1347</v>
      </c>
      <c r="I3772">
        <v>307.98</v>
      </c>
      <c r="J3772">
        <v>2</v>
      </c>
      <c r="K3772">
        <v>89.31</v>
      </c>
      <c r="L3772" t="str">
        <f t="shared" si="177"/>
        <v>Yes</v>
      </c>
    </row>
    <row r="3773" spans="1:12" x14ac:dyDescent="0.25">
      <c r="A3773" s="1">
        <v>42331</v>
      </c>
      <c r="B3773" s="2">
        <f t="shared" si="178"/>
        <v>2015</v>
      </c>
      <c r="C3773" s="2">
        <f t="shared" si="176"/>
        <v>11</v>
      </c>
      <c r="D3773" t="s">
        <v>1643</v>
      </c>
      <c r="E3773" t="s">
        <v>59</v>
      </c>
      <c r="F3773" t="s">
        <v>11</v>
      </c>
      <c r="G3773" t="s">
        <v>12</v>
      </c>
      <c r="H3773" t="s">
        <v>1666</v>
      </c>
      <c r="I3773">
        <v>44.1</v>
      </c>
      <c r="J3773">
        <v>6</v>
      </c>
      <c r="K3773">
        <v>20.73</v>
      </c>
      <c r="L3773" t="str">
        <f t="shared" si="177"/>
        <v>Yes</v>
      </c>
    </row>
    <row r="3774" spans="1:12" x14ac:dyDescent="0.25">
      <c r="A3774" s="1">
        <v>42331</v>
      </c>
      <c r="B3774" s="2">
        <f t="shared" si="178"/>
        <v>2015</v>
      </c>
      <c r="C3774" s="2">
        <f t="shared" si="176"/>
        <v>11</v>
      </c>
      <c r="D3774" t="s">
        <v>1643</v>
      </c>
      <c r="E3774" t="s">
        <v>59</v>
      </c>
      <c r="F3774" t="s">
        <v>11</v>
      </c>
      <c r="G3774" t="s">
        <v>24</v>
      </c>
      <c r="H3774" t="s">
        <v>2357</v>
      </c>
      <c r="I3774">
        <v>13.12</v>
      </c>
      <c r="J3774">
        <v>4</v>
      </c>
      <c r="K3774">
        <v>5.64</v>
      </c>
      <c r="L3774" t="str">
        <f t="shared" si="177"/>
        <v>Yes</v>
      </c>
    </row>
    <row r="3775" spans="1:12" x14ac:dyDescent="0.25">
      <c r="A3775" s="1">
        <v>42331</v>
      </c>
      <c r="B3775" s="2">
        <f t="shared" si="178"/>
        <v>2015</v>
      </c>
      <c r="C3775" s="2">
        <f t="shared" si="176"/>
        <v>11</v>
      </c>
      <c r="D3775" t="s">
        <v>1643</v>
      </c>
      <c r="E3775" t="s">
        <v>59</v>
      </c>
      <c r="F3775" t="s">
        <v>11</v>
      </c>
      <c r="G3775" t="s">
        <v>63</v>
      </c>
      <c r="H3775" t="s">
        <v>64</v>
      </c>
      <c r="I3775">
        <v>16.559999999999999</v>
      </c>
      <c r="J3775">
        <v>2</v>
      </c>
      <c r="K3775">
        <v>7.78</v>
      </c>
      <c r="L3775" t="str">
        <f t="shared" si="177"/>
        <v>Yes</v>
      </c>
    </row>
    <row r="3776" spans="1:12" x14ac:dyDescent="0.25">
      <c r="A3776" s="1">
        <v>42331</v>
      </c>
      <c r="B3776" s="2">
        <f t="shared" si="178"/>
        <v>2015</v>
      </c>
      <c r="C3776" s="2">
        <f t="shared" si="176"/>
        <v>11</v>
      </c>
      <c r="D3776" t="s">
        <v>1643</v>
      </c>
      <c r="E3776" t="s">
        <v>59</v>
      </c>
      <c r="F3776" t="s">
        <v>11</v>
      </c>
      <c r="G3776" t="s">
        <v>12</v>
      </c>
      <c r="H3776" t="s">
        <v>493</v>
      </c>
      <c r="I3776">
        <v>38.880000000000003</v>
      </c>
      <c r="J3776">
        <v>6</v>
      </c>
      <c r="K3776">
        <v>18.66</v>
      </c>
      <c r="L3776" t="str">
        <f t="shared" si="177"/>
        <v>Yes</v>
      </c>
    </row>
    <row r="3777" spans="1:12" x14ac:dyDescent="0.25">
      <c r="A3777" s="1">
        <v>42332</v>
      </c>
      <c r="B3777" s="2">
        <f t="shared" si="178"/>
        <v>2015</v>
      </c>
      <c r="C3777" s="2">
        <f t="shared" si="176"/>
        <v>11</v>
      </c>
      <c r="D3777" t="s">
        <v>405</v>
      </c>
      <c r="E3777" t="s">
        <v>27</v>
      </c>
      <c r="F3777" t="s">
        <v>39</v>
      </c>
      <c r="G3777" t="s">
        <v>52</v>
      </c>
      <c r="H3777" t="s">
        <v>1325</v>
      </c>
      <c r="I3777">
        <v>13.98</v>
      </c>
      <c r="J3777">
        <v>2</v>
      </c>
      <c r="K3777">
        <v>6.15</v>
      </c>
      <c r="L3777" t="str">
        <f t="shared" si="177"/>
        <v>Yes</v>
      </c>
    </row>
    <row r="3778" spans="1:12" x14ac:dyDescent="0.25">
      <c r="A3778" s="1">
        <v>42332</v>
      </c>
      <c r="B3778" s="2">
        <f t="shared" si="178"/>
        <v>2015</v>
      </c>
      <c r="C3778" s="2">
        <f t="shared" ref="C3778:C3841" si="179">MONTH(A3778)</f>
        <v>11</v>
      </c>
      <c r="D3778" t="s">
        <v>405</v>
      </c>
      <c r="E3778" t="s">
        <v>27</v>
      </c>
      <c r="F3778" t="s">
        <v>11</v>
      </c>
      <c r="G3778" t="s">
        <v>20</v>
      </c>
      <c r="H3778" t="s">
        <v>631</v>
      </c>
      <c r="I3778">
        <v>25.82</v>
      </c>
      <c r="J3778">
        <v>6</v>
      </c>
      <c r="K3778">
        <v>9.36</v>
      </c>
      <c r="L3778" t="str">
        <f t="shared" ref="L3778:L3841" si="180">IF(K3778=0,"Break-Even",IF(K3778&gt;0,"Yes","No"))</f>
        <v>Yes</v>
      </c>
    </row>
    <row r="3779" spans="1:12" x14ac:dyDescent="0.25">
      <c r="A3779" s="1">
        <v>42332</v>
      </c>
      <c r="B3779" s="2">
        <f t="shared" si="178"/>
        <v>2015</v>
      </c>
      <c r="C3779" s="2">
        <f t="shared" si="179"/>
        <v>11</v>
      </c>
      <c r="D3779" t="s">
        <v>405</v>
      </c>
      <c r="E3779" t="s">
        <v>27</v>
      </c>
      <c r="F3779" t="s">
        <v>11</v>
      </c>
      <c r="G3779" t="s">
        <v>12</v>
      </c>
      <c r="H3779" t="s">
        <v>2358</v>
      </c>
      <c r="I3779">
        <v>146.72999999999999</v>
      </c>
      <c r="J3779">
        <v>3</v>
      </c>
      <c r="K3779">
        <v>68.959999999999994</v>
      </c>
      <c r="L3779" t="str">
        <f t="shared" si="180"/>
        <v>Yes</v>
      </c>
    </row>
    <row r="3780" spans="1:12" x14ac:dyDescent="0.25">
      <c r="A3780" s="1">
        <v>42332</v>
      </c>
      <c r="B3780" s="2">
        <f t="shared" si="178"/>
        <v>2015</v>
      </c>
      <c r="C3780" s="2">
        <f t="shared" si="179"/>
        <v>11</v>
      </c>
      <c r="D3780" t="s">
        <v>405</v>
      </c>
      <c r="E3780" t="s">
        <v>27</v>
      </c>
      <c r="F3780" t="s">
        <v>34</v>
      </c>
      <c r="G3780" t="s">
        <v>47</v>
      </c>
      <c r="H3780" t="s">
        <v>1586</v>
      </c>
      <c r="I3780">
        <v>79.760000000000005</v>
      </c>
      <c r="J3780">
        <v>4</v>
      </c>
      <c r="K3780">
        <v>22.33</v>
      </c>
      <c r="L3780" t="str">
        <f t="shared" si="180"/>
        <v>Yes</v>
      </c>
    </row>
    <row r="3781" spans="1:12" x14ac:dyDescent="0.25">
      <c r="A3781" s="1">
        <v>42332</v>
      </c>
      <c r="B3781" s="2">
        <f t="shared" si="178"/>
        <v>2015</v>
      </c>
      <c r="C3781" s="2">
        <f t="shared" si="179"/>
        <v>11</v>
      </c>
      <c r="D3781" t="s">
        <v>9</v>
      </c>
      <c r="E3781" t="s">
        <v>27</v>
      </c>
      <c r="F3781" t="s">
        <v>11</v>
      </c>
      <c r="G3781" t="s">
        <v>12</v>
      </c>
      <c r="H3781" t="s">
        <v>360</v>
      </c>
      <c r="I3781">
        <v>368.91</v>
      </c>
      <c r="J3781">
        <v>9</v>
      </c>
      <c r="K3781">
        <v>180.77</v>
      </c>
      <c r="L3781" t="str">
        <f t="shared" si="180"/>
        <v>Yes</v>
      </c>
    </row>
    <row r="3782" spans="1:12" x14ac:dyDescent="0.25">
      <c r="A3782" s="1">
        <v>42332</v>
      </c>
      <c r="B3782" s="2">
        <f t="shared" si="178"/>
        <v>2015</v>
      </c>
      <c r="C3782" s="2">
        <f t="shared" si="179"/>
        <v>11</v>
      </c>
      <c r="D3782" t="s">
        <v>9</v>
      </c>
      <c r="E3782" t="s">
        <v>27</v>
      </c>
      <c r="F3782" t="s">
        <v>11</v>
      </c>
      <c r="G3782" t="s">
        <v>24</v>
      </c>
      <c r="H3782" t="s">
        <v>1252</v>
      </c>
      <c r="I3782">
        <v>14.7</v>
      </c>
      <c r="J3782">
        <v>5</v>
      </c>
      <c r="K3782">
        <v>6.62</v>
      </c>
      <c r="L3782" t="str">
        <f t="shared" si="180"/>
        <v>Yes</v>
      </c>
    </row>
    <row r="3783" spans="1:12" x14ac:dyDescent="0.25">
      <c r="A3783" s="1">
        <v>42332</v>
      </c>
      <c r="B3783" s="2">
        <f t="shared" si="178"/>
        <v>2015</v>
      </c>
      <c r="C3783" s="2">
        <f t="shared" si="179"/>
        <v>11</v>
      </c>
      <c r="D3783" t="s">
        <v>94</v>
      </c>
      <c r="E3783" t="s">
        <v>27</v>
      </c>
      <c r="F3783" t="s">
        <v>11</v>
      </c>
      <c r="G3783" t="s">
        <v>20</v>
      </c>
      <c r="H3783" t="s">
        <v>2287</v>
      </c>
      <c r="I3783">
        <v>3.17</v>
      </c>
      <c r="J3783">
        <v>2</v>
      </c>
      <c r="K3783">
        <v>0.99</v>
      </c>
      <c r="L3783" t="str">
        <f t="shared" si="180"/>
        <v>Yes</v>
      </c>
    </row>
    <row r="3784" spans="1:12" x14ac:dyDescent="0.25">
      <c r="A3784" s="1">
        <v>42332</v>
      </c>
      <c r="B3784" s="2">
        <f t="shared" si="178"/>
        <v>2015</v>
      </c>
      <c r="C3784" s="2">
        <f t="shared" si="179"/>
        <v>11</v>
      </c>
      <c r="D3784" t="s">
        <v>94</v>
      </c>
      <c r="E3784" t="s">
        <v>27</v>
      </c>
      <c r="F3784" t="s">
        <v>11</v>
      </c>
      <c r="G3784" t="s">
        <v>12</v>
      </c>
      <c r="H3784" t="s">
        <v>28</v>
      </c>
      <c r="I3784">
        <v>19.440000000000001</v>
      </c>
      <c r="J3784">
        <v>3</v>
      </c>
      <c r="K3784">
        <v>9.33</v>
      </c>
      <c r="L3784" t="str">
        <f t="shared" si="180"/>
        <v>Yes</v>
      </c>
    </row>
    <row r="3785" spans="1:12" x14ac:dyDescent="0.25">
      <c r="A3785" s="1">
        <v>42332</v>
      </c>
      <c r="B3785" s="2">
        <f t="shared" si="178"/>
        <v>2015</v>
      </c>
      <c r="C3785" s="2">
        <f t="shared" si="179"/>
        <v>11</v>
      </c>
      <c r="D3785" t="s">
        <v>94</v>
      </c>
      <c r="E3785" t="s">
        <v>27</v>
      </c>
      <c r="F3785" t="s">
        <v>11</v>
      </c>
      <c r="G3785" t="s">
        <v>18</v>
      </c>
      <c r="H3785" t="s">
        <v>2359</v>
      </c>
      <c r="I3785">
        <v>454.86</v>
      </c>
      <c r="J3785">
        <v>7</v>
      </c>
      <c r="K3785">
        <v>54.58</v>
      </c>
      <c r="L3785" t="str">
        <f t="shared" si="180"/>
        <v>Yes</v>
      </c>
    </row>
    <row r="3786" spans="1:12" x14ac:dyDescent="0.25">
      <c r="A3786" s="1">
        <v>42332</v>
      </c>
      <c r="B3786" s="2">
        <f t="shared" si="178"/>
        <v>2015</v>
      </c>
      <c r="C3786" s="2">
        <f t="shared" si="179"/>
        <v>11</v>
      </c>
      <c r="D3786" t="s">
        <v>94</v>
      </c>
      <c r="E3786" t="s">
        <v>27</v>
      </c>
      <c r="F3786" t="s">
        <v>11</v>
      </c>
      <c r="G3786" t="s">
        <v>20</v>
      </c>
      <c r="H3786" t="s">
        <v>819</v>
      </c>
      <c r="I3786">
        <v>91.39</v>
      </c>
      <c r="J3786">
        <v>8</v>
      </c>
      <c r="K3786">
        <v>29.7</v>
      </c>
      <c r="L3786" t="str">
        <f t="shared" si="180"/>
        <v>Yes</v>
      </c>
    </row>
    <row r="3787" spans="1:12" x14ac:dyDescent="0.25">
      <c r="A3787" s="1">
        <v>42333</v>
      </c>
      <c r="B3787" s="2">
        <f t="shared" si="178"/>
        <v>2015</v>
      </c>
      <c r="C3787" s="2">
        <f t="shared" si="179"/>
        <v>11</v>
      </c>
      <c r="D3787" t="s">
        <v>1273</v>
      </c>
      <c r="E3787" t="s">
        <v>245</v>
      </c>
      <c r="F3787" t="s">
        <v>11</v>
      </c>
      <c r="G3787" t="s">
        <v>24</v>
      </c>
      <c r="H3787" t="s">
        <v>2360</v>
      </c>
      <c r="I3787">
        <v>13.12</v>
      </c>
      <c r="J3787">
        <v>5</v>
      </c>
      <c r="K3787">
        <v>1.48</v>
      </c>
      <c r="L3787" t="str">
        <f t="shared" si="180"/>
        <v>Yes</v>
      </c>
    </row>
    <row r="3788" spans="1:12" x14ac:dyDescent="0.25">
      <c r="A3788" s="1">
        <v>42334</v>
      </c>
      <c r="B3788" s="2">
        <f t="shared" ref="B3788:B3851" si="181">YEAR(A3788)</f>
        <v>2015</v>
      </c>
      <c r="C3788" s="2">
        <f t="shared" si="179"/>
        <v>11</v>
      </c>
      <c r="D3788" t="s">
        <v>470</v>
      </c>
      <c r="E3788" t="s">
        <v>434</v>
      </c>
      <c r="F3788" t="s">
        <v>11</v>
      </c>
      <c r="G3788" t="s">
        <v>20</v>
      </c>
      <c r="H3788" t="s">
        <v>150</v>
      </c>
      <c r="I3788">
        <v>14.73</v>
      </c>
      <c r="J3788">
        <v>3</v>
      </c>
      <c r="K3788">
        <v>6.92</v>
      </c>
      <c r="L3788" t="str">
        <f t="shared" si="180"/>
        <v>Yes</v>
      </c>
    </row>
    <row r="3789" spans="1:12" x14ac:dyDescent="0.25">
      <c r="A3789" s="1">
        <v>42334</v>
      </c>
      <c r="B3789" s="2">
        <f t="shared" si="181"/>
        <v>2015</v>
      </c>
      <c r="C3789" s="2">
        <f t="shared" si="179"/>
        <v>11</v>
      </c>
      <c r="D3789" t="s">
        <v>470</v>
      </c>
      <c r="E3789" t="s">
        <v>434</v>
      </c>
      <c r="F3789" t="s">
        <v>11</v>
      </c>
      <c r="G3789" t="s">
        <v>18</v>
      </c>
      <c r="H3789" t="s">
        <v>1965</v>
      </c>
      <c r="I3789">
        <v>104.9</v>
      </c>
      <c r="J3789">
        <v>5</v>
      </c>
      <c r="K3789">
        <v>25.18</v>
      </c>
      <c r="L3789" t="str">
        <f t="shared" si="180"/>
        <v>Yes</v>
      </c>
    </row>
    <row r="3790" spans="1:12" x14ac:dyDescent="0.25">
      <c r="A3790" s="1">
        <v>42334</v>
      </c>
      <c r="B3790" s="2">
        <f t="shared" si="181"/>
        <v>2015</v>
      </c>
      <c r="C3790" s="2">
        <f t="shared" si="179"/>
        <v>11</v>
      </c>
      <c r="D3790" t="s">
        <v>470</v>
      </c>
      <c r="E3790" t="s">
        <v>434</v>
      </c>
      <c r="F3790" t="s">
        <v>11</v>
      </c>
      <c r="G3790" t="s">
        <v>20</v>
      </c>
      <c r="H3790" t="s">
        <v>1993</v>
      </c>
      <c r="I3790">
        <v>61.04</v>
      </c>
      <c r="J3790">
        <v>4</v>
      </c>
      <c r="K3790">
        <v>30.52</v>
      </c>
      <c r="L3790" t="str">
        <f t="shared" si="180"/>
        <v>Yes</v>
      </c>
    </row>
    <row r="3791" spans="1:12" x14ac:dyDescent="0.25">
      <c r="A3791" s="1">
        <v>42334</v>
      </c>
      <c r="B3791" s="2">
        <f t="shared" si="181"/>
        <v>2015</v>
      </c>
      <c r="C3791" s="2">
        <f t="shared" si="179"/>
        <v>11</v>
      </c>
      <c r="D3791" t="s">
        <v>470</v>
      </c>
      <c r="E3791" t="s">
        <v>434</v>
      </c>
      <c r="F3791" t="s">
        <v>11</v>
      </c>
      <c r="G3791" t="s">
        <v>12</v>
      </c>
      <c r="H3791" t="s">
        <v>2321</v>
      </c>
      <c r="I3791">
        <v>10.95</v>
      </c>
      <c r="J3791">
        <v>3</v>
      </c>
      <c r="K3791">
        <v>5.15</v>
      </c>
      <c r="L3791" t="str">
        <f t="shared" si="180"/>
        <v>Yes</v>
      </c>
    </row>
    <row r="3792" spans="1:12" x14ac:dyDescent="0.25">
      <c r="A3792" s="1">
        <v>42334</v>
      </c>
      <c r="B3792" s="2">
        <f t="shared" si="181"/>
        <v>2015</v>
      </c>
      <c r="C3792" s="2">
        <f t="shared" si="179"/>
        <v>11</v>
      </c>
      <c r="D3792" t="s">
        <v>1798</v>
      </c>
      <c r="E3792" t="s">
        <v>120</v>
      </c>
      <c r="F3792" t="s">
        <v>34</v>
      </c>
      <c r="G3792" t="s">
        <v>47</v>
      </c>
      <c r="H3792" t="s">
        <v>1782</v>
      </c>
      <c r="I3792">
        <v>692.47</v>
      </c>
      <c r="J3792">
        <v>11</v>
      </c>
      <c r="K3792">
        <v>190.43</v>
      </c>
      <c r="L3792" t="str">
        <f t="shared" si="180"/>
        <v>Yes</v>
      </c>
    </row>
    <row r="3793" spans="1:12" x14ac:dyDescent="0.25">
      <c r="A3793" s="1">
        <v>42334</v>
      </c>
      <c r="B3793" s="2">
        <f t="shared" si="181"/>
        <v>2015</v>
      </c>
      <c r="C3793" s="2">
        <f t="shared" si="179"/>
        <v>11</v>
      </c>
      <c r="D3793" t="s">
        <v>1287</v>
      </c>
      <c r="E3793" t="s">
        <v>186</v>
      </c>
      <c r="F3793" t="s">
        <v>39</v>
      </c>
      <c r="G3793" t="s">
        <v>603</v>
      </c>
      <c r="H3793" t="s">
        <v>1348</v>
      </c>
      <c r="I3793">
        <v>599.99</v>
      </c>
      <c r="J3793">
        <v>1</v>
      </c>
      <c r="K3793">
        <v>234</v>
      </c>
      <c r="L3793" t="str">
        <f t="shared" si="180"/>
        <v>Yes</v>
      </c>
    </row>
    <row r="3794" spans="1:12" x14ac:dyDescent="0.25">
      <c r="A3794" s="1">
        <v>42335</v>
      </c>
      <c r="B3794" s="2">
        <f t="shared" si="181"/>
        <v>2015</v>
      </c>
      <c r="C3794" s="2">
        <f t="shared" si="179"/>
        <v>11</v>
      </c>
      <c r="D3794" t="s">
        <v>1426</v>
      </c>
      <c r="E3794" t="s">
        <v>123</v>
      </c>
      <c r="F3794" t="s">
        <v>34</v>
      </c>
      <c r="G3794" t="s">
        <v>145</v>
      </c>
      <c r="H3794" t="s">
        <v>1501</v>
      </c>
      <c r="I3794">
        <v>375.46</v>
      </c>
      <c r="J3794">
        <v>3</v>
      </c>
      <c r="K3794">
        <v>-157.01</v>
      </c>
      <c r="L3794" t="str">
        <f t="shared" si="180"/>
        <v>No</v>
      </c>
    </row>
    <row r="3795" spans="1:12" x14ac:dyDescent="0.25">
      <c r="A3795" s="1">
        <v>42335</v>
      </c>
      <c r="B3795" s="2">
        <f t="shared" si="181"/>
        <v>2015</v>
      </c>
      <c r="C3795" s="2">
        <f t="shared" si="179"/>
        <v>11</v>
      </c>
      <c r="D3795" t="s">
        <v>1426</v>
      </c>
      <c r="E3795" t="s">
        <v>123</v>
      </c>
      <c r="F3795" t="s">
        <v>39</v>
      </c>
      <c r="G3795" t="s">
        <v>52</v>
      </c>
      <c r="H3795" t="s">
        <v>2361</v>
      </c>
      <c r="I3795">
        <v>83.98</v>
      </c>
      <c r="J3795">
        <v>3</v>
      </c>
      <c r="K3795">
        <v>-1.05</v>
      </c>
      <c r="L3795" t="str">
        <f t="shared" si="180"/>
        <v>No</v>
      </c>
    </row>
    <row r="3796" spans="1:12" x14ac:dyDescent="0.25">
      <c r="A3796" s="1">
        <v>42335</v>
      </c>
      <c r="B3796" s="2">
        <f t="shared" si="181"/>
        <v>2015</v>
      </c>
      <c r="C3796" s="2">
        <f t="shared" si="179"/>
        <v>11</v>
      </c>
      <c r="D3796" t="s">
        <v>378</v>
      </c>
      <c r="E3796" t="s">
        <v>27</v>
      </c>
      <c r="F3796" t="s">
        <v>34</v>
      </c>
      <c r="G3796" t="s">
        <v>35</v>
      </c>
      <c r="H3796" t="s">
        <v>793</v>
      </c>
      <c r="I3796">
        <v>283.92</v>
      </c>
      <c r="J3796">
        <v>5</v>
      </c>
      <c r="K3796">
        <v>17.75</v>
      </c>
      <c r="L3796" t="str">
        <f t="shared" si="180"/>
        <v>Yes</v>
      </c>
    </row>
    <row r="3797" spans="1:12" x14ac:dyDescent="0.25">
      <c r="A3797" s="1">
        <v>42335</v>
      </c>
      <c r="B3797" s="2">
        <f t="shared" si="181"/>
        <v>2015</v>
      </c>
      <c r="C3797" s="2">
        <f t="shared" si="179"/>
        <v>11</v>
      </c>
      <c r="D3797" t="s">
        <v>1846</v>
      </c>
      <c r="E3797" t="s">
        <v>101</v>
      </c>
      <c r="F3797" t="s">
        <v>11</v>
      </c>
      <c r="G3797" t="s">
        <v>20</v>
      </c>
      <c r="H3797" t="s">
        <v>436</v>
      </c>
      <c r="I3797">
        <v>6.24</v>
      </c>
      <c r="J3797">
        <v>2</v>
      </c>
      <c r="K3797">
        <v>3.06</v>
      </c>
      <c r="L3797" t="str">
        <f t="shared" si="180"/>
        <v>Yes</v>
      </c>
    </row>
    <row r="3798" spans="1:12" x14ac:dyDescent="0.25">
      <c r="A3798" s="1">
        <v>42335</v>
      </c>
      <c r="B3798" s="2">
        <f t="shared" si="181"/>
        <v>2015</v>
      </c>
      <c r="C3798" s="2">
        <f t="shared" si="179"/>
        <v>11</v>
      </c>
      <c r="D3798" t="s">
        <v>1635</v>
      </c>
      <c r="E3798" t="s">
        <v>59</v>
      </c>
      <c r="F3798" t="s">
        <v>39</v>
      </c>
      <c r="G3798" t="s">
        <v>40</v>
      </c>
      <c r="H3798" t="s">
        <v>2362</v>
      </c>
      <c r="I3798">
        <v>83.97</v>
      </c>
      <c r="J3798">
        <v>3</v>
      </c>
      <c r="K3798">
        <v>23.51</v>
      </c>
      <c r="L3798" t="str">
        <f t="shared" si="180"/>
        <v>Yes</v>
      </c>
    </row>
    <row r="3799" spans="1:12" x14ac:dyDescent="0.25">
      <c r="A3799" s="1">
        <v>42335</v>
      </c>
      <c r="B3799" s="2">
        <f t="shared" si="181"/>
        <v>2015</v>
      </c>
      <c r="C3799" s="2">
        <f t="shared" si="179"/>
        <v>11</v>
      </c>
      <c r="D3799" t="s">
        <v>1635</v>
      </c>
      <c r="E3799" t="s">
        <v>59</v>
      </c>
      <c r="F3799" t="s">
        <v>39</v>
      </c>
      <c r="G3799" t="s">
        <v>52</v>
      </c>
      <c r="H3799" t="s">
        <v>2363</v>
      </c>
      <c r="I3799">
        <v>104.97</v>
      </c>
      <c r="J3799">
        <v>3</v>
      </c>
      <c r="K3799">
        <v>7.35</v>
      </c>
      <c r="L3799" t="str">
        <f t="shared" si="180"/>
        <v>Yes</v>
      </c>
    </row>
    <row r="3800" spans="1:12" x14ac:dyDescent="0.25">
      <c r="A3800" s="1">
        <v>42335</v>
      </c>
      <c r="B3800" s="2">
        <f t="shared" si="181"/>
        <v>2015</v>
      </c>
      <c r="C3800" s="2">
        <f t="shared" si="179"/>
        <v>11</v>
      </c>
      <c r="D3800" t="s">
        <v>1951</v>
      </c>
      <c r="E3800" t="s">
        <v>149</v>
      </c>
      <c r="F3800" t="s">
        <v>11</v>
      </c>
      <c r="G3800" t="s">
        <v>24</v>
      </c>
      <c r="H3800" t="s">
        <v>406</v>
      </c>
      <c r="I3800">
        <v>29.79</v>
      </c>
      <c r="J3800">
        <v>3</v>
      </c>
      <c r="K3800">
        <v>12.51</v>
      </c>
      <c r="L3800" t="str">
        <f t="shared" si="180"/>
        <v>Yes</v>
      </c>
    </row>
    <row r="3801" spans="1:12" x14ac:dyDescent="0.25">
      <c r="A3801" s="1">
        <v>42335</v>
      </c>
      <c r="B3801" s="2">
        <f t="shared" si="181"/>
        <v>2015</v>
      </c>
      <c r="C3801" s="2">
        <f t="shared" si="179"/>
        <v>11</v>
      </c>
      <c r="D3801" t="s">
        <v>628</v>
      </c>
      <c r="E3801" t="s">
        <v>27</v>
      </c>
      <c r="F3801" t="s">
        <v>39</v>
      </c>
      <c r="G3801" t="s">
        <v>52</v>
      </c>
      <c r="H3801" t="s">
        <v>867</v>
      </c>
      <c r="I3801">
        <v>107.97</v>
      </c>
      <c r="J3801">
        <v>3</v>
      </c>
      <c r="K3801">
        <v>22.67</v>
      </c>
      <c r="L3801" t="str">
        <f t="shared" si="180"/>
        <v>Yes</v>
      </c>
    </row>
    <row r="3802" spans="1:12" x14ac:dyDescent="0.25">
      <c r="A3802" s="1">
        <v>42335</v>
      </c>
      <c r="B3802" s="2">
        <f t="shared" si="181"/>
        <v>2015</v>
      </c>
      <c r="C3802" s="2">
        <f t="shared" si="179"/>
        <v>11</v>
      </c>
      <c r="D3802" t="s">
        <v>628</v>
      </c>
      <c r="E3802" t="s">
        <v>27</v>
      </c>
      <c r="F3802" t="s">
        <v>11</v>
      </c>
      <c r="G3802" t="s">
        <v>12</v>
      </c>
      <c r="H3802" t="s">
        <v>1255</v>
      </c>
      <c r="I3802">
        <v>113.82</v>
      </c>
      <c r="J3802">
        <v>3</v>
      </c>
      <c r="K3802">
        <v>53.5</v>
      </c>
      <c r="L3802" t="str">
        <f t="shared" si="180"/>
        <v>Yes</v>
      </c>
    </row>
    <row r="3803" spans="1:12" x14ac:dyDescent="0.25">
      <c r="A3803" s="1">
        <v>42335</v>
      </c>
      <c r="B3803" s="2">
        <f t="shared" si="181"/>
        <v>2015</v>
      </c>
      <c r="C3803" s="2">
        <f t="shared" si="179"/>
        <v>11</v>
      </c>
      <c r="D3803" t="s">
        <v>1494</v>
      </c>
      <c r="E3803" t="s">
        <v>23</v>
      </c>
      <c r="F3803" t="s">
        <v>39</v>
      </c>
      <c r="G3803" t="s">
        <v>40</v>
      </c>
      <c r="H3803" t="s">
        <v>2364</v>
      </c>
      <c r="I3803">
        <v>748.75</v>
      </c>
      <c r="J3803">
        <v>8</v>
      </c>
      <c r="K3803">
        <v>-162.22999999999999</v>
      </c>
      <c r="L3803" t="str">
        <f t="shared" si="180"/>
        <v>No</v>
      </c>
    </row>
    <row r="3804" spans="1:12" x14ac:dyDescent="0.25">
      <c r="A3804" s="1">
        <v>42335</v>
      </c>
      <c r="B3804" s="2">
        <f t="shared" si="181"/>
        <v>2015</v>
      </c>
      <c r="C3804" s="2">
        <f t="shared" si="179"/>
        <v>11</v>
      </c>
      <c r="D3804" t="s">
        <v>1088</v>
      </c>
      <c r="E3804" t="s">
        <v>434</v>
      </c>
      <c r="F3804" t="s">
        <v>11</v>
      </c>
      <c r="G3804" t="s">
        <v>12</v>
      </c>
      <c r="H3804" t="s">
        <v>1981</v>
      </c>
      <c r="I3804">
        <v>40.08</v>
      </c>
      <c r="J3804">
        <v>6</v>
      </c>
      <c r="K3804">
        <v>19.239999999999998</v>
      </c>
      <c r="L3804" t="str">
        <f t="shared" si="180"/>
        <v>Yes</v>
      </c>
    </row>
    <row r="3805" spans="1:12" x14ac:dyDescent="0.25">
      <c r="A3805" s="1">
        <v>42335</v>
      </c>
      <c r="B3805" s="2">
        <f t="shared" si="181"/>
        <v>2015</v>
      </c>
      <c r="C3805" s="2">
        <f t="shared" si="179"/>
        <v>11</v>
      </c>
      <c r="D3805" t="s">
        <v>1088</v>
      </c>
      <c r="E3805" t="s">
        <v>434</v>
      </c>
      <c r="F3805" t="s">
        <v>11</v>
      </c>
      <c r="G3805" t="s">
        <v>12</v>
      </c>
      <c r="H3805" t="s">
        <v>1052</v>
      </c>
      <c r="I3805">
        <v>59.94</v>
      </c>
      <c r="J3805">
        <v>3</v>
      </c>
      <c r="K3805">
        <v>28.17</v>
      </c>
      <c r="L3805" t="str">
        <f t="shared" si="180"/>
        <v>Yes</v>
      </c>
    </row>
    <row r="3806" spans="1:12" x14ac:dyDescent="0.25">
      <c r="A3806" s="1">
        <v>42335</v>
      </c>
      <c r="B3806" s="2">
        <f t="shared" si="181"/>
        <v>2015</v>
      </c>
      <c r="C3806" s="2">
        <f t="shared" si="179"/>
        <v>11</v>
      </c>
      <c r="D3806" t="s">
        <v>1088</v>
      </c>
      <c r="E3806" t="s">
        <v>434</v>
      </c>
      <c r="F3806" t="s">
        <v>39</v>
      </c>
      <c r="G3806" t="s">
        <v>52</v>
      </c>
      <c r="H3806" t="s">
        <v>2081</v>
      </c>
      <c r="I3806">
        <v>259.98</v>
      </c>
      <c r="J3806">
        <v>2</v>
      </c>
      <c r="K3806">
        <v>88.39</v>
      </c>
      <c r="L3806" t="str">
        <f t="shared" si="180"/>
        <v>Yes</v>
      </c>
    </row>
    <row r="3807" spans="1:12" x14ac:dyDescent="0.25">
      <c r="A3807" s="1">
        <v>42335</v>
      </c>
      <c r="B3807" s="2">
        <f t="shared" si="181"/>
        <v>2015</v>
      </c>
      <c r="C3807" s="2">
        <f t="shared" si="179"/>
        <v>11</v>
      </c>
      <c r="D3807" t="s">
        <v>1088</v>
      </c>
      <c r="E3807" t="s">
        <v>434</v>
      </c>
      <c r="F3807" t="s">
        <v>34</v>
      </c>
      <c r="G3807" t="s">
        <v>74</v>
      </c>
      <c r="H3807" t="s">
        <v>1039</v>
      </c>
      <c r="I3807">
        <v>170.98</v>
      </c>
      <c r="J3807">
        <v>1</v>
      </c>
      <c r="K3807">
        <v>32.49</v>
      </c>
      <c r="L3807" t="str">
        <f t="shared" si="180"/>
        <v>Yes</v>
      </c>
    </row>
    <row r="3808" spans="1:12" x14ac:dyDescent="0.25">
      <c r="A3808" s="1">
        <v>42335</v>
      </c>
      <c r="B3808" s="2">
        <f t="shared" si="181"/>
        <v>2015</v>
      </c>
      <c r="C3808" s="2">
        <f t="shared" si="179"/>
        <v>11</v>
      </c>
      <c r="D3808" t="s">
        <v>1088</v>
      </c>
      <c r="E3808" t="s">
        <v>434</v>
      </c>
      <c r="F3808" t="s">
        <v>34</v>
      </c>
      <c r="G3808" t="s">
        <v>47</v>
      </c>
      <c r="H3808" t="s">
        <v>2087</v>
      </c>
      <c r="I3808">
        <v>38.97</v>
      </c>
      <c r="J3808">
        <v>3</v>
      </c>
      <c r="K3808">
        <v>4.68</v>
      </c>
      <c r="L3808" t="str">
        <f t="shared" si="180"/>
        <v>Yes</v>
      </c>
    </row>
    <row r="3809" spans="1:12" x14ac:dyDescent="0.25">
      <c r="A3809" s="1">
        <v>42335</v>
      </c>
      <c r="B3809" s="2">
        <f t="shared" si="181"/>
        <v>2015</v>
      </c>
      <c r="C3809" s="2">
        <f t="shared" si="179"/>
        <v>11</v>
      </c>
      <c r="D3809" t="s">
        <v>1088</v>
      </c>
      <c r="E3809" t="s">
        <v>434</v>
      </c>
      <c r="F3809" t="s">
        <v>11</v>
      </c>
      <c r="G3809" t="s">
        <v>12</v>
      </c>
      <c r="H3809" t="s">
        <v>1442</v>
      </c>
      <c r="I3809">
        <v>154.9</v>
      </c>
      <c r="J3809">
        <v>5</v>
      </c>
      <c r="K3809">
        <v>69.709999999999994</v>
      </c>
      <c r="L3809" t="str">
        <f t="shared" si="180"/>
        <v>Yes</v>
      </c>
    </row>
    <row r="3810" spans="1:12" x14ac:dyDescent="0.25">
      <c r="A3810" s="1">
        <v>42335</v>
      </c>
      <c r="B3810" s="2">
        <f t="shared" si="181"/>
        <v>2015</v>
      </c>
      <c r="C3810" s="2">
        <f t="shared" si="179"/>
        <v>11</v>
      </c>
      <c r="D3810" t="s">
        <v>1088</v>
      </c>
      <c r="E3810" t="s">
        <v>434</v>
      </c>
      <c r="F3810" t="s">
        <v>34</v>
      </c>
      <c r="G3810" t="s">
        <v>145</v>
      </c>
      <c r="H3810" t="s">
        <v>1774</v>
      </c>
      <c r="I3810">
        <v>446.07</v>
      </c>
      <c r="J3810">
        <v>4</v>
      </c>
      <c r="K3810">
        <v>0</v>
      </c>
      <c r="L3810" t="str">
        <f t="shared" si="180"/>
        <v>Break-Even</v>
      </c>
    </row>
    <row r="3811" spans="1:12" x14ac:dyDescent="0.25">
      <c r="A3811" s="1">
        <v>42336</v>
      </c>
      <c r="B3811" s="2">
        <f t="shared" si="181"/>
        <v>2015</v>
      </c>
      <c r="C3811" s="2">
        <f t="shared" si="179"/>
        <v>11</v>
      </c>
      <c r="D3811" t="s">
        <v>2265</v>
      </c>
      <c r="E3811" t="s">
        <v>15</v>
      </c>
      <c r="F3811" t="s">
        <v>34</v>
      </c>
      <c r="G3811" t="s">
        <v>47</v>
      </c>
      <c r="H3811" t="s">
        <v>1627</v>
      </c>
      <c r="I3811">
        <v>12.13</v>
      </c>
      <c r="J3811">
        <v>9</v>
      </c>
      <c r="K3811">
        <v>-8.49</v>
      </c>
      <c r="L3811" t="str">
        <f t="shared" si="180"/>
        <v>No</v>
      </c>
    </row>
    <row r="3812" spans="1:12" x14ac:dyDescent="0.25">
      <c r="A3812" s="1">
        <v>42336</v>
      </c>
      <c r="B3812" s="2">
        <f t="shared" si="181"/>
        <v>2015</v>
      </c>
      <c r="C3812" s="2">
        <f t="shared" si="179"/>
        <v>11</v>
      </c>
      <c r="D3812" t="s">
        <v>2265</v>
      </c>
      <c r="E3812" t="s">
        <v>15</v>
      </c>
      <c r="F3812" t="s">
        <v>11</v>
      </c>
      <c r="G3812" t="s">
        <v>18</v>
      </c>
      <c r="H3812" t="s">
        <v>1017</v>
      </c>
      <c r="I3812">
        <v>82.37</v>
      </c>
      <c r="J3812">
        <v>2</v>
      </c>
      <c r="K3812">
        <v>-19.559999999999999</v>
      </c>
      <c r="L3812" t="str">
        <f t="shared" si="180"/>
        <v>No</v>
      </c>
    </row>
    <row r="3813" spans="1:12" x14ac:dyDescent="0.25">
      <c r="A3813" s="1">
        <v>42336</v>
      </c>
      <c r="B3813" s="2">
        <f t="shared" si="181"/>
        <v>2015</v>
      </c>
      <c r="C3813" s="2">
        <f t="shared" si="179"/>
        <v>11</v>
      </c>
      <c r="D3813" t="s">
        <v>2265</v>
      </c>
      <c r="E3813" t="s">
        <v>15</v>
      </c>
      <c r="F3813" t="s">
        <v>11</v>
      </c>
      <c r="G3813" t="s">
        <v>18</v>
      </c>
      <c r="H3813" t="s">
        <v>2092</v>
      </c>
      <c r="I3813">
        <v>53.92</v>
      </c>
      <c r="J3813">
        <v>5</v>
      </c>
      <c r="K3813">
        <v>4.04</v>
      </c>
      <c r="L3813" t="str">
        <f t="shared" si="180"/>
        <v>Yes</v>
      </c>
    </row>
    <row r="3814" spans="1:12" x14ac:dyDescent="0.25">
      <c r="A3814" s="1">
        <v>42336</v>
      </c>
      <c r="B3814" s="2">
        <f t="shared" si="181"/>
        <v>2015</v>
      </c>
      <c r="C3814" s="2">
        <f t="shared" si="179"/>
        <v>11</v>
      </c>
      <c r="D3814" t="s">
        <v>2265</v>
      </c>
      <c r="E3814" t="s">
        <v>15</v>
      </c>
      <c r="F3814" t="s">
        <v>39</v>
      </c>
      <c r="G3814" t="s">
        <v>40</v>
      </c>
      <c r="H3814" t="s">
        <v>1707</v>
      </c>
      <c r="I3814">
        <v>647.9</v>
      </c>
      <c r="J3814">
        <v>6</v>
      </c>
      <c r="K3814">
        <v>56.69</v>
      </c>
      <c r="L3814" t="str">
        <f t="shared" si="180"/>
        <v>Yes</v>
      </c>
    </row>
    <row r="3815" spans="1:12" x14ac:dyDescent="0.25">
      <c r="A3815" s="1">
        <v>42336</v>
      </c>
      <c r="B3815" s="2">
        <f t="shared" si="181"/>
        <v>2015</v>
      </c>
      <c r="C3815" s="2">
        <f t="shared" si="179"/>
        <v>11</v>
      </c>
      <c r="D3815" t="s">
        <v>567</v>
      </c>
      <c r="E3815" t="s">
        <v>15</v>
      </c>
      <c r="F3815" t="s">
        <v>34</v>
      </c>
      <c r="G3815" t="s">
        <v>47</v>
      </c>
      <c r="H3815" t="s">
        <v>1850</v>
      </c>
      <c r="I3815">
        <v>151.96</v>
      </c>
      <c r="J3815">
        <v>5</v>
      </c>
      <c r="K3815">
        <v>-182.35</v>
      </c>
      <c r="L3815" t="str">
        <f t="shared" si="180"/>
        <v>No</v>
      </c>
    </row>
    <row r="3816" spans="1:12" x14ac:dyDescent="0.25">
      <c r="A3816" s="1">
        <v>42336</v>
      </c>
      <c r="B3816" s="2">
        <f t="shared" si="181"/>
        <v>2015</v>
      </c>
      <c r="C3816" s="2">
        <f t="shared" si="179"/>
        <v>11</v>
      </c>
      <c r="D3816" t="s">
        <v>2365</v>
      </c>
      <c r="E3816" t="s">
        <v>149</v>
      </c>
      <c r="F3816" t="s">
        <v>34</v>
      </c>
      <c r="G3816" t="s">
        <v>47</v>
      </c>
      <c r="H3816" t="s">
        <v>2366</v>
      </c>
      <c r="I3816">
        <v>322.58999999999997</v>
      </c>
      <c r="J3816">
        <v>3</v>
      </c>
      <c r="K3816">
        <v>64.52</v>
      </c>
      <c r="L3816" t="str">
        <f t="shared" si="180"/>
        <v>Yes</v>
      </c>
    </row>
    <row r="3817" spans="1:12" x14ac:dyDescent="0.25">
      <c r="A3817" s="1">
        <v>42336</v>
      </c>
      <c r="B3817" s="2">
        <f t="shared" si="181"/>
        <v>2015</v>
      </c>
      <c r="C3817" s="2">
        <f t="shared" si="179"/>
        <v>11</v>
      </c>
      <c r="D3817" t="s">
        <v>748</v>
      </c>
      <c r="E3817" t="s">
        <v>149</v>
      </c>
      <c r="F3817" t="s">
        <v>34</v>
      </c>
      <c r="G3817" t="s">
        <v>47</v>
      </c>
      <c r="H3817" t="s">
        <v>2009</v>
      </c>
      <c r="I3817">
        <v>68.16</v>
      </c>
      <c r="J3817">
        <v>3</v>
      </c>
      <c r="K3817">
        <v>27.95</v>
      </c>
      <c r="L3817" t="str">
        <f t="shared" si="180"/>
        <v>Yes</v>
      </c>
    </row>
    <row r="3818" spans="1:12" x14ac:dyDescent="0.25">
      <c r="A3818" s="1">
        <v>42336</v>
      </c>
      <c r="B3818" s="2">
        <f t="shared" si="181"/>
        <v>2015</v>
      </c>
      <c r="C3818" s="2">
        <f t="shared" si="179"/>
        <v>11</v>
      </c>
      <c r="D3818" t="s">
        <v>748</v>
      </c>
      <c r="E3818" t="s">
        <v>149</v>
      </c>
      <c r="F3818" t="s">
        <v>11</v>
      </c>
      <c r="G3818" t="s">
        <v>63</v>
      </c>
      <c r="H3818" t="s">
        <v>64</v>
      </c>
      <c r="I3818">
        <v>62.24</v>
      </c>
      <c r="J3818">
        <v>8</v>
      </c>
      <c r="K3818">
        <v>29.25</v>
      </c>
      <c r="L3818" t="str">
        <f t="shared" si="180"/>
        <v>Yes</v>
      </c>
    </row>
    <row r="3819" spans="1:12" x14ac:dyDescent="0.25">
      <c r="A3819" s="1">
        <v>42336</v>
      </c>
      <c r="B3819" s="2">
        <f t="shared" si="181"/>
        <v>2015</v>
      </c>
      <c r="C3819" s="2">
        <f t="shared" si="179"/>
        <v>11</v>
      </c>
      <c r="D3819" t="s">
        <v>1408</v>
      </c>
      <c r="E3819" t="s">
        <v>10</v>
      </c>
      <c r="F3819" t="s">
        <v>11</v>
      </c>
      <c r="G3819" t="s">
        <v>12</v>
      </c>
      <c r="H3819" t="s">
        <v>882</v>
      </c>
      <c r="I3819">
        <v>335.52</v>
      </c>
      <c r="J3819">
        <v>4</v>
      </c>
      <c r="K3819">
        <v>117.43</v>
      </c>
      <c r="L3819" t="str">
        <f t="shared" si="180"/>
        <v>Yes</v>
      </c>
    </row>
    <row r="3820" spans="1:12" x14ac:dyDescent="0.25">
      <c r="A3820" s="1">
        <v>42336</v>
      </c>
      <c r="B3820" s="2">
        <f t="shared" si="181"/>
        <v>2015</v>
      </c>
      <c r="C3820" s="2">
        <f t="shared" si="179"/>
        <v>11</v>
      </c>
      <c r="D3820" t="s">
        <v>1338</v>
      </c>
      <c r="E3820" t="s">
        <v>399</v>
      </c>
      <c r="F3820" t="s">
        <v>11</v>
      </c>
      <c r="G3820" t="s">
        <v>24</v>
      </c>
      <c r="H3820" t="s">
        <v>1235</v>
      </c>
      <c r="I3820">
        <v>8.2799999999999994</v>
      </c>
      <c r="J3820">
        <v>2</v>
      </c>
      <c r="K3820">
        <v>3.48</v>
      </c>
      <c r="L3820" t="str">
        <f t="shared" si="180"/>
        <v>Yes</v>
      </c>
    </row>
    <row r="3821" spans="1:12" x14ac:dyDescent="0.25">
      <c r="A3821" s="1">
        <v>42336</v>
      </c>
      <c r="B3821" s="2">
        <f t="shared" si="181"/>
        <v>2015</v>
      </c>
      <c r="C3821" s="2">
        <f t="shared" si="179"/>
        <v>11</v>
      </c>
      <c r="D3821" t="s">
        <v>244</v>
      </c>
      <c r="E3821" t="s">
        <v>27</v>
      </c>
      <c r="F3821" t="s">
        <v>11</v>
      </c>
      <c r="G3821" t="s">
        <v>92</v>
      </c>
      <c r="H3821" t="s">
        <v>2367</v>
      </c>
      <c r="I3821">
        <v>45.28</v>
      </c>
      <c r="J3821">
        <v>4</v>
      </c>
      <c r="K3821">
        <v>15.4</v>
      </c>
      <c r="L3821" t="str">
        <f t="shared" si="180"/>
        <v>Yes</v>
      </c>
    </row>
    <row r="3822" spans="1:12" x14ac:dyDescent="0.25">
      <c r="A3822" s="1">
        <v>42336</v>
      </c>
      <c r="B3822" s="2">
        <f t="shared" si="181"/>
        <v>2015</v>
      </c>
      <c r="C3822" s="2">
        <f t="shared" si="179"/>
        <v>11</v>
      </c>
      <c r="D3822" t="s">
        <v>2017</v>
      </c>
      <c r="E3822" t="s">
        <v>78</v>
      </c>
      <c r="F3822" t="s">
        <v>34</v>
      </c>
      <c r="G3822" t="s">
        <v>47</v>
      </c>
      <c r="H3822" t="s">
        <v>1905</v>
      </c>
      <c r="I3822">
        <v>71.12</v>
      </c>
      <c r="J3822">
        <v>5</v>
      </c>
      <c r="K3822">
        <v>9.7799999999999994</v>
      </c>
      <c r="L3822" t="str">
        <f t="shared" si="180"/>
        <v>Yes</v>
      </c>
    </row>
    <row r="3823" spans="1:12" x14ac:dyDescent="0.25">
      <c r="A3823" s="1">
        <v>42336</v>
      </c>
      <c r="B3823" s="2">
        <f t="shared" si="181"/>
        <v>2015</v>
      </c>
      <c r="C3823" s="2">
        <f t="shared" si="179"/>
        <v>11</v>
      </c>
      <c r="D3823" t="s">
        <v>2017</v>
      </c>
      <c r="E3823" t="s">
        <v>78</v>
      </c>
      <c r="F3823" t="s">
        <v>11</v>
      </c>
      <c r="G3823" t="s">
        <v>43</v>
      </c>
      <c r="H3823" t="s">
        <v>160</v>
      </c>
      <c r="I3823">
        <v>3.01</v>
      </c>
      <c r="J3823">
        <v>2</v>
      </c>
      <c r="K3823">
        <v>0.56000000000000005</v>
      </c>
      <c r="L3823" t="str">
        <f t="shared" si="180"/>
        <v>Yes</v>
      </c>
    </row>
    <row r="3824" spans="1:12" x14ac:dyDescent="0.25">
      <c r="A3824" s="1">
        <v>42337</v>
      </c>
      <c r="B3824" s="2">
        <f t="shared" si="181"/>
        <v>2015</v>
      </c>
      <c r="C3824" s="2">
        <f t="shared" si="179"/>
        <v>11</v>
      </c>
      <c r="D3824" t="s">
        <v>1502</v>
      </c>
      <c r="E3824" t="s">
        <v>110</v>
      </c>
      <c r="F3824" t="s">
        <v>34</v>
      </c>
      <c r="G3824" t="s">
        <v>35</v>
      </c>
      <c r="H3824" t="s">
        <v>2159</v>
      </c>
      <c r="I3824">
        <v>301.95999999999998</v>
      </c>
      <c r="J3824">
        <v>2</v>
      </c>
      <c r="K3824">
        <v>87.57</v>
      </c>
      <c r="L3824" t="str">
        <f t="shared" si="180"/>
        <v>Yes</v>
      </c>
    </row>
    <row r="3825" spans="1:12" x14ac:dyDescent="0.25">
      <c r="A3825" s="1">
        <v>42337</v>
      </c>
      <c r="B3825" s="2">
        <f t="shared" si="181"/>
        <v>2015</v>
      </c>
      <c r="C3825" s="2">
        <f t="shared" si="179"/>
        <v>11</v>
      </c>
      <c r="D3825" t="s">
        <v>1502</v>
      </c>
      <c r="E3825" t="s">
        <v>110</v>
      </c>
      <c r="F3825" t="s">
        <v>11</v>
      </c>
      <c r="G3825" t="s">
        <v>92</v>
      </c>
      <c r="H3825" t="s">
        <v>2004</v>
      </c>
      <c r="I3825">
        <v>555.21</v>
      </c>
      <c r="J3825">
        <v>5</v>
      </c>
      <c r="K3825">
        <v>178.9</v>
      </c>
      <c r="L3825" t="str">
        <f t="shared" si="180"/>
        <v>Yes</v>
      </c>
    </row>
    <row r="3826" spans="1:12" x14ac:dyDescent="0.25">
      <c r="A3826" s="1">
        <v>42337</v>
      </c>
      <c r="B3826" s="2">
        <f t="shared" si="181"/>
        <v>2015</v>
      </c>
      <c r="C3826" s="2">
        <f t="shared" si="179"/>
        <v>11</v>
      </c>
      <c r="D3826" t="s">
        <v>1502</v>
      </c>
      <c r="E3826" t="s">
        <v>110</v>
      </c>
      <c r="F3826" t="s">
        <v>11</v>
      </c>
      <c r="G3826" t="s">
        <v>18</v>
      </c>
      <c r="H3826" t="s">
        <v>2368</v>
      </c>
      <c r="I3826">
        <v>523.48</v>
      </c>
      <c r="J3826">
        <v>4</v>
      </c>
      <c r="K3826">
        <v>130.87</v>
      </c>
      <c r="L3826" t="str">
        <f t="shared" si="180"/>
        <v>Yes</v>
      </c>
    </row>
    <row r="3827" spans="1:12" x14ac:dyDescent="0.25">
      <c r="A3827" s="1">
        <v>42337</v>
      </c>
      <c r="B3827" s="2">
        <f t="shared" si="181"/>
        <v>2015</v>
      </c>
      <c r="C3827" s="2">
        <f t="shared" si="179"/>
        <v>11</v>
      </c>
      <c r="D3827" t="s">
        <v>1502</v>
      </c>
      <c r="E3827" t="s">
        <v>110</v>
      </c>
      <c r="F3827" t="s">
        <v>11</v>
      </c>
      <c r="G3827" t="s">
        <v>24</v>
      </c>
      <c r="H3827" t="s">
        <v>1201</v>
      </c>
      <c r="I3827">
        <v>161.82</v>
      </c>
      <c r="J3827">
        <v>9</v>
      </c>
      <c r="K3827">
        <v>46.93</v>
      </c>
      <c r="L3827" t="str">
        <f t="shared" si="180"/>
        <v>Yes</v>
      </c>
    </row>
    <row r="3828" spans="1:12" x14ac:dyDescent="0.25">
      <c r="A3828" s="1">
        <v>42337</v>
      </c>
      <c r="B3828" s="2">
        <f t="shared" si="181"/>
        <v>2015</v>
      </c>
      <c r="C3828" s="2">
        <f t="shared" si="179"/>
        <v>11</v>
      </c>
      <c r="D3828" t="s">
        <v>1517</v>
      </c>
      <c r="E3828" t="s">
        <v>110</v>
      </c>
      <c r="F3828" t="s">
        <v>11</v>
      </c>
      <c r="G3828" t="s">
        <v>12</v>
      </c>
      <c r="H3828" t="s">
        <v>625</v>
      </c>
      <c r="I3828">
        <v>19.920000000000002</v>
      </c>
      <c r="J3828">
        <v>4</v>
      </c>
      <c r="K3828">
        <v>9.36</v>
      </c>
      <c r="L3828" t="str">
        <f t="shared" si="180"/>
        <v>Yes</v>
      </c>
    </row>
    <row r="3829" spans="1:12" x14ac:dyDescent="0.25">
      <c r="A3829" s="1">
        <v>42337</v>
      </c>
      <c r="B3829" s="2">
        <f t="shared" si="181"/>
        <v>2015</v>
      </c>
      <c r="C3829" s="2">
        <f t="shared" si="179"/>
        <v>11</v>
      </c>
      <c r="D3829" t="s">
        <v>1517</v>
      </c>
      <c r="E3829" t="s">
        <v>110</v>
      </c>
      <c r="F3829" t="s">
        <v>34</v>
      </c>
      <c r="G3829" t="s">
        <v>35</v>
      </c>
      <c r="H3829" t="s">
        <v>919</v>
      </c>
      <c r="I3829">
        <v>1106.9100000000001</v>
      </c>
      <c r="J3829">
        <v>9</v>
      </c>
      <c r="K3829">
        <v>121.76</v>
      </c>
      <c r="L3829" t="str">
        <f t="shared" si="180"/>
        <v>Yes</v>
      </c>
    </row>
    <row r="3830" spans="1:12" x14ac:dyDescent="0.25">
      <c r="A3830" s="1">
        <v>42337</v>
      </c>
      <c r="B3830" s="2">
        <f t="shared" si="181"/>
        <v>2015</v>
      </c>
      <c r="C3830" s="2">
        <f t="shared" si="179"/>
        <v>11</v>
      </c>
      <c r="D3830" t="s">
        <v>2012</v>
      </c>
      <c r="E3830" t="s">
        <v>10</v>
      </c>
      <c r="F3830" t="s">
        <v>39</v>
      </c>
      <c r="G3830" t="s">
        <v>52</v>
      </c>
      <c r="H3830" t="s">
        <v>1422</v>
      </c>
      <c r="I3830">
        <v>21.48</v>
      </c>
      <c r="J3830">
        <v>3</v>
      </c>
      <c r="K3830">
        <v>-0.27</v>
      </c>
      <c r="L3830" t="str">
        <f t="shared" si="180"/>
        <v>No</v>
      </c>
    </row>
    <row r="3831" spans="1:12" x14ac:dyDescent="0.25">
      <c r="A3831" s="1">
        <v>42337</v>
      </c>
      <c r="B3831" s="2">
        <f t="shared" si="181"/>
        <v>2015</v>
      </c>
      <c r="C3831" s="2">
        <f t="shared" si="179"/>
        <v>11</v>
      </c>
      <c r="D3831" t="s">
        <v>2012</v>
      </c>
      <c r="E3831" t="s">
        <v>10</v>
      </c>
      <c r="F3831" t="s">
        <v>11</v>
      </c>
      <c r="G3831" t="s">
        <v>20</v>
      </c>
      <c r="H3831" t="s">
        <v>1959</v>
      </c>
      <c r="I3831">
        <v>8.7799999999999994</v>
      </c>
      <c r="J3831">
        <v>4</v>
      </c>
      <c r="K3831">
        <v>-13.62</v>
      </c>
      <c r="L3831" t="str">
        <f t="shared" si="180"/>
        <v>No</v>
      </c>
    </row>
    <row r="3832" spans="1:12" x14ac:dyDescent="0.25">
      <c r="A3832" s="1">
        <v>42337</v>
      </c>
      <c r="B3832" s="2">
        <f t="shared" si="181"/>
        <v>2015</v>
      </c>
      <c r="C3832" s="2">
        <f t="shared" si="179"/>
        <v>11</v>
      </c>
      <c r="D3832" t="s">
        <v>14</v>
      </c>
      <c r="E3832" t="s">
        <v>27</v>
      </c>
      <c r="F3832" t="s">
        <v>11</v>
      </c>
      <c r="G3832" t="s">
        <v>20</v>
      </c>
      <c r="H3832" t="s">
        <v>631</v>
      </c>
      <c r="I3832">
        <v>4.3</v>
      </c>
      <c r="J3832">
        <v>1</v>
      </c>
      <c r="K3832">
        <v>1.56</v>
      </c>
      <c r="L3832" t="str">
        <f t="shared" si="180"/>
        <v>Yes</v>
      </c>
    </row>
    <row r="3833" spans="1:12" x14ac:dyDescent="0.25">
      <c r="A3833" s="1">
        <v>42337</v>
      </c>
      <c r="B3833" s="2">
        <f t="shared" si="181"/>
        <v>2015</v>
      </c>
      <c r="C3833" s="2">
        <f t="shared" si="179"/>
        <v>11</v>
      </c>
      <c r="D3833" t="s">
        <v>341</v>
      </c>
      <c r="E3833" t="s">
        <v>27</v>
      </c>
      <c r="F3833" t="s">
        <v>11</v>
      </c>
      <c r="G3833" t="s">
        <v>24</v>
      </c>
      <c r="H3833" t="s">
        <v>1600</v>
      </c>
      <c r="I3833">
        <v>56.3</v>
      </c>
      <c r="J3833">
        <v>2</v>
      </c>
      <c r="K3833">
        <v>15.76</v>
      </c>
      <c r="L3833" t="str">
        <f t="shared" si="180"/>
        <v>Yes</v>
      </c>
    </row>
    <row r="3834" spans="1:12" x14ac:dyDescent="0.25">
      <c r="A3834" s="1">
        <v>42338</v>
      </c>
      <c r="B3834" s="2">
        <f t="shared" si="181"/>
        <v>2015</v>
      </c>
      <c r="C3834" s="2">
        <f t="shared" si="179"/>
        <v>11</v>
      </c>
      <c r="D3834" t="s">
        <v>1563</v>
      </c>
      <c r="E3834" t="s">
        <v>23</v>
      </c>
      <c r="F3834" t="s">
        <v>11</v>
      </c>
      <c r="G3834" t="s">
        <v>20</v>
      </c>
      <c r="H3834" t="s">
        <v>528</v>
      </c>
      <c r="I3834">
        <v>152.99</v>
      </c>
      <c r="J3834">
        <v>3</v>
      </c>
      <c r="K3834">
        <v>-122.39</v>
      </c>
      <c r="L3834" t="str">
        <f t="shared" si="180"/>
        <v>No</v>
      </c>
    </row>
    <row r="3835" spans="1:12" x14ac:dyDescent="0.25">
      <c r="A3835" s="1">
        <v>42338</v>
      </c>
      <c r="B3835" s="2">
        <f t="shared" si="181"/>
        <v>2015</v>
      </c>
      <c r="C3835" s="2">
        <f t="shared" si="179"/>
        <v>11</v>
      </c>
      <c r="D3835" t="s">
        <v>1563</v>
      </c>
      <c r="E3835" t="s">
        <v>23</v>
      </c>
      <c r="F3835" t="s">
        <v>11</v>
      </c>
      <c r="G3835" t="s">
        <v>43</v>
      </c>
      <c r="H3835" t="s">
        <v>1307</v>
      </c>
      <c r="I3835">
        <v>10.58</v>
      </c>
      <c r="J3835">
        <v>7</v>
      </c>
      <c r="K3835">
        <v>-2.38</v>
      </c>
      <c r="L3835" t="str">
        <f t="shared" si="180"/>
        <v>No</v>
      </c>
    </row>
    <row r="3836" spans="1:12" x14ac:dyDescent="0.25">
      <c r="A3836" s="1">
        <v>42338</v>
      </c>
      <c r="B3836" s="2">
        <f t="shared" si="181"/>
        <v>2015</v>
      </c>
      <c r="C3836" s="2">
        <f t="shared" si="179"/>
        <v>11</v>
      </c>
      <c r="D3836" t="s">
        <v>1563</v>
      </c>
      <c r="E3836" t="s">
        <v>23</v>
      </c>
      <c r="F3836" t="s">
        <v>39</v>
      </c>
      <c r="G3836" t="s">
        <v>40</v>
      </c>
      <c r="H3836" t="s">
        <v>2369</v>
      </c>
      <c r="I3836">
        <v>94.92</v>
      </c>
      <c r="J3836">
        <v>4</v>
      </c>
      <c r="K3836">
        <v>15.82</v>
      </c>
      <c r="L3836" t="str">
        <f t="shared" si="180"/>
        <v>Yes</v>
      </c>
    </row>
    <row r="3837" spans="1:12" x14ac:dyDescent="0.25">
      <c r="A3837" s="1">
        <v>42338</v>
      </c>
      <c r="B3837" s="2">
        <f t="shared" si="181"/>
        <v>2015</v>
      </c>
      <c r="C3837" s="2">
        <f t="shared" si="179"/>
        <v>11</v>
      </c>
      <c r="D3837" t="s">
        <v>167</v>
      </c>
      <c r="E3837" t="s">
        <v>10</v>
      </c>
      <c r="F3837" t="s">
        <v>11</v>
      </c>
      <c r="G3837" t="s">
        <v>20</v>
      </c>
      <c r="H3837" t="s">
        <v>1367</v>
      </c>
      <c r="I3837">
        <v>3.88</v>
      </c>
      <c r="J3837">
        <v>3</v>
      </c>
      <c r="K3837">
        <v>-5.82</v>
      </c>
      <c r="L3837" t="str">
        <f t="shared" si="180"/>
        <v>No</v>
      </c>
    </row>
    <row r="3838" spans="1:12" x14ac:dyDescent="0.25">
      <c r="A3838" s="1">
        <v>42338</v>
      </c>
      <c r="B3838" s="2">
        <f t="shared" si="181"/>
        <v>2015</v>
      </c>
      <c r="C3838" s="2">
        <f t="shared" si="179"/>
        <v>11</v>
      </c>
      <c r="D3838" t="s">
        <v>533</v>
      </c>
      <c r="E3838" t="s">
        <v>33</v>
      </c>
      <c r="F3838" t="s">
        <v>11</v>
      </c>
      <c r="G3838" t="s">
        <v>63</v>
      </c>
      <c r="H3838" t="s">
        <v>785</v>
      </c>
      <c r="I3838">
        <v>17.48</v>
      </c>
      <c r="J3838">
        <v>2</v>
      </c>
      <c r="K3838">
        <v>8.2200000000000006</v>
      </c>
      <c r="L3838" t="str">
        <f t="shared" si="180"/>
        <v>Yes</v>
      </c>
    </row>
    <row r="3839" spans="1:12" x14ac:dyDescent="0.25">
      <c r="A3839" s="1">
        <v>42338</v>
      </c>
      <c r="B3839" s="2">
        <f t="shared" si="181"/>
        <v>2015</v>
      </c>
      <c r="C3839" s="2">
        <f t="shared" si="179"/>
        <v>11</v>
      </c>
      <c r="D3839" t="s">
        <v>533</v>
      </c>
      <c r="E3839" t="s">
        <v>33</v>
      </c>
      <c r="F3839" t="s">
        <v>11</v>
      </c>
      <c r="G3839" t="s">
        <v>63</v>
      </c>
      <c r="H3839" t="s">
        <v>2370</v>
      </c>
      <c r="I3839">
        <v>71.88</v>
      </c>
      <c r="J3839">
        <v>2</v>
      </c>
      <c r="K3839">
        <v>32.35</v>
      </c>
      <c r="L3839" t="str">
        <f t="shared" si="180"/>
        <v>Yes</v>
      </c>
    </row>
    <row r="3840" spans="1:12" x14ac:dyDescent="0.25">
      <c r="A3840" s="1">
        <v>42338</v>
      </c>
      <c r="B3840" s="2">
        <f t="shared" si="181"/>
        <v>2015</v>
      </c>
      <c r="C3840" s="2">
        <f t="shared" si="179"/>
        <v>11</v>
      </c>
      <c r="D3840" t="s">
        <v>655</v>
      </c>
      <c r="E3840" t="s">
        <v>245</v>
      </c>
      <c r="F3840" t="s">
        <v>39</v>
      </c>
      <c r="G3840" t="s">
        <v>40</v>
      </c>
      <c r="H3840" t="s">
        <v>2371</v>
      </c>
      <c r="I3840">
        <v>177.48</v>
      </c>
      <c r="J3840">
        <v>3</v>
      </c>
      <c r="K3840">
        <v>19.97</v>
      </c>
      <c r="L3840" t="str">
        <f t="shared" si="180"/>
        <v>Yes</v>
      </c>
    </row>
    <row r="3841" spans="1:12" x14ac:dyDescent="0.25">
      <c r="A3841" s="1">
        <v>42338</v>
      </c>
      <c r="B3841" s="2">
        <f t="shared" si="181"/>
        <v>2015</v>
      </c>
      <c r="C3841" s="2">
        <f t="shared" si="179"/>
        <v>11</v>
      </c>
      <c r="D3841" t="s">
        <v>714</v>
      </c>
      <c r="E3841" t="s">
        <v>149</v>
      </c>
      <c r="F3841" t="s">
        <v>11</v>
      </c>
      <c r="G3841" t="s">
        <v>12</v>
      </c>
      <c r="H3841" t="s">
        <v>1180</v>
      </c>
      <c r="I3841">
        <v>23.66</v>
      </c>
      <c r="J3841">
        <v>7</v>
      </c>
      <c r="K3841">
        <v>10.88</v>
      </c>
      <c r="L3841" t="str">
        <f t="shared" si="180"/>
        <v>Yes</v>
      </c>
    </row>
    <row r="3842" spans="1:12" x14ac:dyDescent="0.25">
      <c r="A3842" s="1">
        <v>42338</v>
      </c>
      <c r="B3842" s="2">
        <f t="shared" si="181"/>
        <v>2015</v>
      </c>
      <c r="C3842" s="2">
        <f t="shared" ref="C3842:C3905" si="182">MONTH(A3842)</f>
        <v>11</v>
      </c>
      <c r="D3842" t="s">
        <v>714</v>
      </c>
      <c r="E3842" t="s">
        <v>149</v>
      </c>
      <c r="F3842" t="s">
        <v>34</v>
      </c>
      <c r="G3842" t="s">
        <v>74</v>
      </c>
      <c r="H3842" t="s">
        <v>835</v>
      </c>
      <c r="I3842">
        <v>681.41</v>
      </c>
      <c r="J3842">
        <v>12</v>
      </c>
      <c r="K3842">
        <v>42.59</v>
      </c>
      <c r="L3842" t="str">
        <f t="shared" ref="L3842:L3905" si="183">IF(K3842=0,"Break-Even",IF(K3842&gt;0,"Yes","No"))</f>
        <v>Yes</v>
      </c>
    </row>
    <row r="3843" spans="1:12" x14ac:dyDescent="0.25">
      <c r="A3843" s="1">
        <v>42338</v>
      </c>
      <c r="B3843" s="2">
        <f t="shared" si="181"/>
        <v>2015</v>
      </c>
      <c r="C3843" s="2">
        <f t="shared" si="182"/>
        <v>11</v>
      </c>
      <c r="D3843" t="s">
        <v>1661</v>
      </c>
      <c r="E3843" t="s">
        <v>126</v>
      </c>
      <c r="F3843" t="s">
        <v>34</v>
      </c>
      <c r="G3843" t="s">
        <v>47</v>
      </c>
      <c r="H3843" t="s">
        <v>381</v>
      </c>
      <c r="I3843">
        <v>80.959999999999994</v>
      </c>
      <c r="J3843">
        <v>4</v>
      </c>
      <c r="K3843">
        <v>29.15</v>
      </c>
      <c r="L3843" t="str">
        <f t="shared" si="183"/>
        <v>Yes</v>
      </c>
    </row>
    <row r="3844" spans="1:12" x14ac:dyDescent="0.25">
      <c r="A3844" s="1">
        <v>42338</v>
      </c>
      <c r="B3844" s="2">
        <f t="shared" si="181"/>
        <v>2015</v>
      </c>
      <c r="C3844" s="2">
        <f t="shared" si="182"/>
        <v>11</v>
      </c>
      <c r="D3844" t="s">
        <v>1661</v>
      </c>
      <c r="E3844" t="s">
        <v>126</v>
      </c>
      <c r="F3844" t="s">
        <v>11</v>
      </c>
      <c r="G3844" t="s">
        <v>12</v>
      </c>
      <c r="H3844" t="s">
        <v>1944</v>
      </c>
      <c r="I3844">
        <v>25.92</v>
      </c>
      <c r="J3844">
        <v>4</v>
      </c>
      <c r="K3844">
        <v>12.44</v>
      </c>
      <c r="L3844" t="str">
        <f t="shared" si="183"/>
        <v>Yes</v>
      </c>
    </row>
    <row r="3845" spans="1:12" x14ac:dyDescent="0.25">
      <c r="A3845" s="1">
        <v>42338</v>
      </c>
      <c r="B3845" s="2">
        <f t="shared" si="181"/>
        <v>2015</v>
      </c>
      <c r="C3845" s="2">
        <f t="shared" si="182"/>
        <v>11</v>
      </c>
      <c r="D3845" t="s">
        <v>1648</v>
      </c>
      <c r="E3845" t="s">
        <v>245</v>
      </c>
      <c r="F3845" t="s">
        <v>34</v>
      </c>
      <c r="G3845" t="s">
        <v>47</v>
      </c>
      <c r="H3845" t="s">
        <v>1355</v>
      </c>
      <c r="I3845">
        <v>17.09</v>
      </c>
      <c r="J3845">
        <v>2</v>
      </c>
      <c r="K3845">
        <v>1.07</v>
      </c>
      <c r="L3845" t="str">
        <f t="shared" si="183"/>
        <v>Yes</v>
      </c>
    </row>
    <row r="3846" spans="1:12" x14ac:dyDescent="0.25">
      <c r="A3846" s="1">
        <v>42338</v>
      </c>
      <c r="B3846" s="2">
        <f t="shared" si="181"/>
        <v>2015</v>
      </c>
      <c r="C3846" s="2">
        <f t="shared" si="182"/>
        <v>11</v>
      </c>
      <c r="D3846" t="s">
        <v>1079</v>
      </c>
      <c r="E3846" t="s">
        <v>245</v>
      </c>
      <c r="F3846" t="s">
        <v>11</v>
      </c>
      <c r="G3846" t="s">
        <v>20</v>
      </c>
      <c r="H3846" t="s">
        <v>899</v>
      </c>
      <c r="I3846">
        <v>6.05</v>
      </c>
      <c r="J3846">
        <v>7</v>
      </c>
      <c r="K3846">
        <v>-4.2300000000000004</v>
      </c>
      <c r="L3846" t="str">
        <f t="shared" si="183"/>
        <v>No</v>
      </c>
    </row>
    <row r="3847" spans="1:12" x14ac:dyDescent="0.25">
      <c r="A3847" s="1">
        <v>42338</v>
      </c>
      <c r="B3847" s="2">
        <f t="shared" si="181"/>
        <v>2015</v>
      </c>
      <c r="C3847" s="2">
        <f t="shared" si="182"/>
        <v>11</v>
      </c>
      <c r="D3847" t="s">
        <v>1079</v>
      </c>
      <c r="E3847" t="s">
        <v>245</v>
      </c>
      <c r="F3847" t="s">
        <v>11</v>
      </c>
      <c r="G3847" t="s">
        <v>92</v>
      </c>
      <c r="H3847" t="s">
        <v>199</v>
      </c>
      <c r="I3847">
        <v>98.35</v>
      </c>
      <c r="J3847">
        <v>3</v>
      </c>
      <c r="K3847">
        <v>9.84</v>
      </c>
      <c r="L3847" t="str">
        <f t="shared" si="183"/>
        <v>Yes</v>
      </c>
    </row>
    <row r="3848" spans="1:12" x14ac:dyDescent="0.25">
      <c r="A3848" s="1">
        <v>42338</v>
      </c>
      <c r="B3848" s="2">
        <f t="shared" si="181"/>
        <v>2015</v>
      </c>
      <c r="C3848" s="2">
        <f t="shared" si="182"/>
        <v>11</v>
      </c>
      <c r="D3848" t="s">
        <v>1079</v>
      </c>
      <c r="E3848" t="s">
        <v>245</v>
      </c>
      <c r="F3848" t="s">
        <v>34</v>
      </c>
      <c r="G3848" t="s">
        <v>47</v>
      </c>
      <c r="H3848" t="s">
        <v>2372</v>
      </c>
      <c r="I3848">
        <v>335.74</v>
      </c>
      <c r="J3848">
        <v>2</v>
      </c>
      <c r="K3848">
        <v>25.18</v>
      </c>
      <c r="L3848" t="str">
        <f t="shared" si="183"/>
        <v>Yes</v>
      </c>
    </row>
    <row r="3849" spans="1:12" x14ac:dyDescent="0.25">
      <c r="A3849" s="1">
        <v>42339</v>
      </c>
      <c r="B3849" s="2">
        <f t="shared" si="181"/>
        <v>2015</v>
      </c>
      <c r="C3849" s="2">
        <f t="shared" si="182"/>
        <v>12</v>
      </c>
      <c r="D3849" t="s">
        <v>1891</v>
      </c>
      <c r="E3849" t="s">
        <v>59</v>
      </c>
      <c r="F3849" t="s">
        <v>11</v>
      </c>
      <c r="G3849" t="s">
        <v>18</v>
      </c>
      <c r="H3849" t="s">
        <v>1384</v>
      </c>
      <c r="I3849">
        <v>465.18</v>
      </c>
      <c r="J3849">
        <v>3</v>
      </c>
      <c r="K3849">
        <v>120.95</v>
      </c>
      <c r="L3849" t="str">
        <f t="shared" si="183"/>
        <v>Yes</v>
      </c>
    </row>
    <row r="3850" spans="1:12" x14ac:dyDescent="0.25">
      <c r="A3850" s="1">
        <v>42339</v>
      </c>
      <c r="B3850" s="2">
        <f t="shared" si="181"/>
        <v>2015</v>
      </c>
      <c r="C3850" s="2">
        <f t="shared" si="182"/>
        <v>12</v>
      </c>
      <c r="D3850" t="s">
        <v>1892</v>
      </c>
      <c r="E3850" t="s">
        <v>78</v>
      </c>
      <c r="F3850" t="s">
        <v>11</v>
      </c>
      <c r="G3850" t="s">
        <v>24</v>
      </c>
      <c r="H3850" t="s">
        <v>258</v>
      </c>
      <c r="I3850">
        <v>10.37</v>
      </c>
      <c r="J3850">
        <v>2</v>
      </c>
      <c r="K3850">
        <v>1.56</v>
      </c>
      <c r="L3850" t="str">
        <f t="shared" si="183"/>
        <v>Yes</v>
      </c>
    </row>
    <row r="3851" spans="1:12" x14ac:dyDescent="0.25">
      <c r="A3851" s="1">
        <v>42339</v>
      </c>
      <c r="B3851" s="2">
        <f t="shared" si="181"/>
        <v>2015</v>
      </c>
      <c r="C3851" s="2">
        <f t="shared" si="182"/>
        <v>12</v>
      </c>
      <c r="D3851" t="s">
        <v>1892</v>
      </c>
      <c r="E3851" t="s">
        <v>78</v>
      </c>
      <c r="F3851" t="s">
        <v>39</v>
      </c>
      <c r="G3851" t="s">
        <v>40</v>
      </c>
      <c r="H3851" t="s">
        <v>41</v>
      </c>
      <c r="I3851">
        <v>235.19</v>
      </c>
      <c r="J3851">
        <v>2</v>
      </c>
      <c r="K3851">
        <v>-43.12</v>
      </c>
      <c r="L3851" t="str">
        <f t="shared" si="183"/>
        <v>No</v>
      </c>
    </row>
    <row r="3852" spans="1:12" x14ac:dyDescent="0.25">
      <c r="A3852" s="1">
        <v>42339</v>
      </c>
      <c r="B3852" s="2">
        <f t="shared" ref="B3852:B3915" si="184">YEAR(A3852)</f>
        <v>2015</v>
      </c>
      <c r="C3852" s="2">
        <f t="shared" si="182"/>
        <v>12</v>
      </c>
      <c r="D3852" t="s">
        <v>1892</v>
      </c>
      <c r="E3852" t="s">
        <v>78</v>
      </c>
      <c r="F3852" t="s">
        <v>39</v>
      </c>
      <c r="G3852" t="s">
        <v>40</v>
      </c>
      <c r="H3852" t="s">
        <v>1893</v>
      </c>
      <c r="I3852">
        <v>26.38</v>
      </c>
      <c r="J3852">
        <v>4</v>
      </c>
      <c r="K3852">
        <v>2.64</v>
      </c>
      <c r="L3852" t="str">
        <f t="shared" si="183"/>
        <v>Yes</v>
      </c>
    </row>
    <row r="3853" spans="1:12" x14ac:dyDescent="0.25">
      <c r="A3853" s="1">
        <v>42339</v>
      </c>
      <c r="B3853" s="2">
        <f t="shared" si="184"/>
        <v>2015</v>
      </c>
      <c r="C3853" s="2">
        <f t="shared" si="182"/>
        <v>12</v>
      </c>
      <c r="D3853" t="s">
        <v>1892</v>
      </c>
      <c r="E3853" t="s">
        <v>78</v>
      </c>
      <c r="F3853" t="s">
        <v>39</v>
      </c>
      <c r="G3853" t="s">
        <v>52</v>
      </c>
      <c r="H3853" t="s">
        <v>1894</v>
      </c>
      <c r="I3853">
        <v>10.38</v>
      </c>
      <c r="J3853">
        <v>2</v>
      </c>
      <c r="K3853">
        <v>2.21</v>
      </c>
      <c r="L3853" t="str">
        <f t="shared" si="183"/>
        <v>Yes</v>
      </c>
    </row>
    <row r="3854" spans="1:12" x14ac:dyDescent="0.25">
      <c r="A3854" s="1">
        <v>42339</v>
      </c>
      <c r="B3854" s="2">
        <f t="shared" si="184"/>
        <v>2015</v>
      </c>
      <c r="C3854" s="2">
        <f t="shared" si="182"/>
        <v>12</v>
      </c>
      <c r="D3854" t="s">
        <v>1892</v>
      </c>
      <c r="E3854" t="s">
        <v>78</v>
      </c>
      <c r="F3854" t="s">
        <v>39</v>
      </c>
      <c r="G3854" t="s">
        <v>40</v>
      </c>
      <c r="H3854" t="s">
        <v>1895</v>
      </c>
      <c r="I3854">
        <v>107.12</v>
      </c>
      <c r="J3854">
        <v>3</v>
      </c>
      <c r="K3854">
        <v>-21.42</v>
      </c>
      <c r="L3854" t="str">
        <f t="shared" si="183"/>
        <v>No</v>
      </c>
    </row>
    <row r="3855" spans="1:12" x14ac:dyDescent="0.25">
      <c r="A3855" s="1">
        <v>42341</v>
      </c>
      <c r="B3855" s="2">
        <f t="shared" si="184"/>
        <v>2015</v>
      </c>
      <c r="C3855" s="2">
        <f t="shared" si="182"/>
        <v>12</v>
      </c>
      <c r="D3855" t="s">
        <v>1946</v>
      </c>
      <c r="E3855" t="s">
        <v>123</v>
      </c>
      <c r="F3855" t="s">
        <v>11</v>
      </c>
      <c r="G3855" t="s">
        <v>63</v>
      </c>
      <c r="H3855" t="s">
        <v>1427</v>
      </c>
      <c r="I3855">
        <v>8.69</v>
      </c>
      <c r="J3855">
        <v>3</v>
      </c>
      <c r="K3855">
        <v>2.93</v>
      </c>
      <c r="L3855" t="str">
        <f t="shared" si="183"/>
        <v>Yes</v>
      </c>
    </row>
    <row r="3856" spans="1:12" x14ac:dyDescent="0.25">
      <c r="A3856" s="1">
        <v>42341</v>
      </c>
      <c r="B3856" s="2">
        <f t="shared" si="184"/>
        <v>2015</v>
      </c>
      <c r="C3856" s="2">
        <f t="shared" si="182"/>
        <v>12</v>
      </c>
      <c r="D3856" t="s">
        <v>1946</v>
      </c>
      <c r="E3856" t="s">
        <v>123</v>
      </c>
      <c r="F3856" t="s">
        <v>34</v>
      </c>
      <c r="G3856" t="s">
        <v>47</v>
      </c>
      <c r="H3856" t="s">
        <v>104</v>
      </c>
      <c r="I3856">
        <v>30.88</v>
      </c>
      <c r="J3856">
        <v>4</v>
      </c>
      <c r="K3856">
        <v>3.86</v>
      </c>
      <c r="L3856" t="str">
        <f t="shared" si="183"/>
        <v>Yes</v>
      </c>
    </row>
    <row r="3857" spans="1:12" x14ac:dyDescent="0.25">
      <c r="A3857" s="1">
        <v>42341</v>
      </c>
      <c r="B3857" s="2">
        <f t="shared" si="184"/>
        <v>2015</v>
      </c>
      <c r="C3857" s="2">
        <f t="shared" si="182"/>
        <v>12</v>
      </c>
      <c r="D3857" t="s">
        <v>1946</v>
      </c>
      <c r="E3857" t="s">
        <v>123</v>
      </c>
      <c r="F3857" t="s">
        <v>34</v>
      </c>
      <c r="G3857" t="s">
        <v>47</v>
      </c>
      <c r="H3857" t="s">
        <v>872</v>
      </c>
      <c r="I3857">
        <v>6.41</v>
      </c>
      <c r="J3857">
        <v>3</v>
      </c>
      <c r="K3857">
        <v>1.44</v>
      </c>
      <c r="L3857" t="str">
        <f t="shared" si="183"/>
        <v>Yes</v>
      </c>
    </row>
    <row r="3858" spans="1:12" x14ac:dyDescent="0.25">
      <c r="A3858" s="1">
        <v>42341</v>
      </c>
      <c r="B3858" s="2">
        <f t="shared" si="184"/>
        <v>2015</v>
      </c>
      <c r="C3858" s="2">
        <f t="shared" si="182"/>
        <v>12</v>
      </c>
      <c r="D3858" t="s">
        <v>1408</v>
      </c>
      <c r="E3858" t="s">
        <v>245</v>
      </c>
      <c r="F3858" t="s">
        <v>11</v>
      </c>
      <c r="G3858" t="s">
        <v>16</v>
      </c>
      <c r="H3858" t="s">
        <v>447</v>
      </c>
      <c r="I3858">
        <v>5.04</v>
      </c>
      <c r="J3858">
        <v>2</v>
      </c>
      <c r="K3858">
        <v>1.76</v>
      </c>
      <c r="L3858" t="str">
        <f t="shared" si="183"/>
        <v>Yes</v>
      </c>
    </row>
    <row r="3859" spans="1:12" x14ac:dyDescent="0.25">
      <c r="A3859" s="1">
        <v>42342</v>
      </c>
      <c r="B3859" s="2">
        <f t="shared" si="184"/>
        <v>2015</v>
      </c>
      <c r="C3859" s="2">
        <f t="shared" si="182"/>
        <v>12</v>
      </c>
      <c r="D3859" t="s">
        <v>2011</v>
      </c>
      <c r="E3859" t="s">
        <v>164</v>
      </c>
      <c r="F3859" t="s">
        <v>11</v>
      </c>
      <c r="G3859" t="s">
        <v>18</v>
      </c>
      <c r="H3859" t="s">
        <v>1810</v>
      </c>
      <c r="I3859">
        <v>40.74</v>
      </c>
      <c r="J3859">
        <v>3</v>
      </c>
      <c r="K3859">
        <v>0.41</v>
      </c>
      <c r="L3859" t="str">
        <f t="shared" si="183"/>
        <v>Yes</v>
      </c>
    </row>
    <row r="3860" spans="1:12" x14ac:dyDescent="0.25">
      <c r="A3860" s="1">
        <v>42343</v>
      </c>
      <c r="B3860" s="2">
        <f t="shared" si="184"/>
        <v>2015</v>
      </c>
      <c r="C3860" s="2">
        <f t="shared" si="182"/>
        <v>12</v>
      </c>
      <c r="D3860" t="s">
        <v>392</v>
      </c>
      <c r="E3860" t="s">
        <v>27</v>
      </c>
      <c r="F3860" t="s">
        <v>11</v>
      </c>
      <c r="G3860" t="s">
        <v>12</v>
      </c>
      <c r="H3860" t="s">
        <v>2069</v>
      </c>
      <c r="I3860">
        <v>12.84</v>
      </c>
      <c r="J3860">
        <v>3</v>
      </c>
      <c r="K3860">
        <v>5.78</v>
      </c>
      <c r="L3860" t="str">
        <f t="shared" si="183"/>
        <v>Yes</v>
      </c>
    </row>
    <row r="3861" spans="1:12" x14ac:dyDescent="0.25">
      <c r="A3861" s="1">
        <v>42343</v>
      </c>
      <c r="B3861" s="2">
        <f t="shared" si="184"/>
        <v>2015</v>
      </c>
      <c r="C3861" s="2">
        <f t="shared" si="182"/>
        <v>12</v>
      </c>
      <c r="D3861" t="s">
        <v>392</v>
      </c>
      <c r="E3861" t="s">
        <v>27</v>
      </c>
      <c r="F3861" t="s">
        <v>11</v>
      </c>
      <c r="G3861" t="s">
        <v>12</v>
      </c>
      <c r="H3861" t="s">
        <v>2070</v>
      </c>
      <c r="I3861">
        <v>25.68</v>
      </c>
      <c r="J3861">
        <v>6</v>
      </c>
      <c r="K3861">
        <v>11.56</v>
      </c>
      <c r="L3861" t="str">
        <f t="shared" si="183"/>
        <v>Yes</v>
      </c>
    </row>
    <row r="3862" spans="1:12" x14ac:dyDescent="0.25">
      <c r="A3862" s="1">
        <v>42343</v>
      </c>
      <c r="B3862" s="2">
        <f t="shared" si="184"/>
        <v>2015</v>
      </c>
      <c r="C3862" s="2">
        <f t="shared" si="182"/>
        <v>12</v>
      </c>
      <c r="D3862" t="s">
        <v>1200</v>
      </c>
      <c r="E3862" t="s">
        <v>278</v>
      </c>
      <c r="F3862" t="s">
        <v>39</v>
      </c>
      <c r="G3862" t="s">
        <v>40</v>
      </c>
      <c r="H3862" t="s">
        <v>720</v>
      </c>
      <c r="I3862">
        <v>201.58</v>
      </c>
      <c r="J3862">
        <v>2</v>
      </c>
      <c r="K3862">
        <v>20.16</v>
      </c>
      <c r="L3862" t="str">
        <f t="shared" si="183"/>
        <v>Yes</v>
      </c>
    </row>
    <row r="3863" spans="1:12" x14ac:dyDescent="0.25">
      <c r="A3863" s="1">
        <v>42343</v>
      </c>
      <c r="B3863" s="2">
        <f t="shared" si="184"/>
        <v>2015</v>
      </c>
      <c r="C3863" s="2">
        <f t="shared" si="182"/>
        <v>12</v>
      </c>
      <c r="D3863" t="s">
        <v>325</v>
      </c>
      <c r="E3863" t="s">
        <v>149</v>
      </c>
      <c r="F3863" t="s">
        <v>11</v>
      </c>
      <c r="G3863" t="s">
        <v>18</v>
      </c>
      <c r="H3863" t="s">
        <v>1171</v>
      </c>
      <c r="I3863">
        <v>36.630000000000003</v>
      </c>
      <c r="J3863">
        <v>3</v>
      </c>
      <c r="K3863">
        <v>9.89</v>
      </c>
      <c r="L3863" t="str">
        <f t="shared" si="183"/>
        <v>Yes</v>
      </c>
    </row>
    <row r="3864" spans="1:12" x14ac:dyDescent="0.25">
      <c r="A3864" s="1">
        <v>42343</v>
      </c>
      <c r="B3864" s="2">
        <f t="shared" si="184"/>
        <v>2015</v>
      </c>
      <c r="C3864" s="2">
        <f t="shared" si="182"/>
        <v>12</v>
      </c>
      <c r="D3864" t="s">
        <v>2071</v>
      </c>
      <c r="E3864" t="s">
        <v>164</v>
      </c>
      <c r="F3864" t="s">
        <v>11</v>
      </c>
      <c r="G3864" t="s">
        <v>20</v>
      </c>
      <c r="H3864" t="s">
        <v>1202</v>
      </c>
      <c r="I3864">
        <v>14.59</v>
      </c>
      <c r="J3864">
        <v>3</v>
      </c>
      <c r="K3864">
        <v>4.92</v>
      </c>
      <c r="L3864" t="str">
        <f t="shared" si="183"/>
        <v>Yes</v>
      </c>
    </row>
    <row r="3865" spans="1:12" x14ac:dyDescent="0.25">
      <c r="A3865" s="1">
        <v>42343</v>
      </c>
      <c r="B3865" s="2">
        <f t="shared" si="184"/>
        <v>2015</v>
      </c>
      <c r="C3865" s="2">
        <f t="shared" si="182"/>
        <v>12</v>
      </c>
      <c r="D3865" t="s">
        <v>742</v>
      </c>
      <c r="E3865" t="s">
        <v>10</v>
      </c>
      <c r="F3865" t="s">
        <v>34</v>
      </c>
      <c r="G3865" t="s">
        <v>47</v>
      </c>
      <c r="H3865" t="s">
        <v>1607</v>
      </c>
      <c r="I3865">
        <v>21.97</v>
      </c>
      <c r="J3865">
        <v>4</v>
      </c>
      <c r="K3865">
        <v>-15.93</v>
      </c>
      <c r="L3865" t="str">
        <f t="shared" si="183"/>
        <v>No</v>
      </c>
    </row>
    <row r="3866" spans="1:12" x14ac:dyDescent="0.25">
      <c r="A3866" s="1">
        <v>42343</v>
      </c>
      <c r="B3866" s="2">
        <f t="shared" si="184"/>
        <v>2015</v>
      </c>
      <c r="C3866" s="2">
        <f t="shared" si="182"/>
        <v>12</v>
      </c>
      <c r="D3866" t="s">
        <v>742</v>
      </c>
      <c r="E3866" t="s">
        <v>10</v>
      </c>
      <c r="F3866" t="s">
        <v>39</v>
      </c>
      <c r="G3866" t="s">
        <v>40</v>
      </c>
      <c r="H3866" t="s">
        <v>1518</v>
      </c>
      <c r="I3866">
        <v>619.15</v>
      </c>
      <c r="J3866">
        <v>6</v>
      </c>
      <c r="K3866">
        <v>69.650000000000006</v>
      </c>
      <c r="L3866" t="str">
        <f t="shared" si="183"/>
        <v>Yes</v>
      </c>
    </row>
    <row r="3867" spans="1:12" x14ac:dyDescent="0.25">
      <c r="A3867" s="1">
        <v>42343</v>
      </c>
      <c r="B3867" s="2">
        <f t="shared" si="184"/>
        <v>2015</v>
      </c>
      <c r="C3867" s="2">
        <f t="shared" si="182"/>
        <v>12</v>
      </c>
      <c r="D3867" t="s">
        <v>742</v>
      </c>
      <c r="E3867" t="s">
        <v>10</v>
      </c>
      <c r="F3867" t="s">
        <v>11</v>
      </c>
      <c r="G3867" t="s">
        <v>12</v>
      </c>
      <c r="H3867" t="s">
        <v>1765</v>
      </c>
      <c r="I3867">
        <v>127.9</v>
      </c>
      <c r="J3867">
        <v>7</v>
      </c>
      <c r="K3867">
        <v>41.57</v>
      </c>
      <c r="L3867" t="str">
        <f t="shared" si="183"/>
        <v>Yes</v>
      </c>
    </row>
    <row r="3868" spans="1:12" x14ac:dyDescent="0.25">
      <c r="A3868" s="1">
        <v>42344</v>
      </c>
      <c r="B3868" s="2">
        <f t="shared" si="184"/>
        <v>2015</v>
      </c>
      <c r="C3868" s="2">
        <f t="shared" si="182"/>
        <v>12</v>
      </c>
      <c r="D3868" t="s">
        <v>2111</v>
      </c>
      <c r="E3868" t="s">
        <v>23</v>
      </c>
      <c r="F3868" t="s">
        <v>11</v>
      </c>
      <c r="G3868" t="s">
        <v>12</v>
      </c>
      <c r="H3868" t="s">
        <v>1944</v>
      </c>
      <c r="I3868">
        <v>20.74</v>
      </c>
      <c r="J3868">
        <v>4</v>
      </c>
      <c r="K3868">
        <v>7.26</v>
      </c>
      <c r="L3868" t="str">
        <f t="shared" si="183"/>
        <v>Yes</v>
      </c>
    </row>
    <row r="3869" spans="1:12" x14ac:dyDescent="0.25">
      <c r="A3869" s="1">
        <v>42344</v>
      </c>
      <c r="B3869" s="2">
        <f t="shared" si="184"/>
        <v>2015</v>
      </c>
      <c r="C3869" s="2">
        <f t="shared" si="182"/>
        <v>12</v>
      </c>
      <c r="D3869" t="s">
        <v>2111</v>
      </c>
      <c r="E3869" t="s">
        <v>23</v>
      </c>
      <c r="F3869" t="s">
        <v>34</v>
      </c>
      <c r="G3869" t="s">
        <v>47</v>
      </c>
      <c r="H3869" t="s">
        <v>1037</v>
      </c>
      <c r="I3869">
        <v>43.3</v>
      </c>
      <c r="J3869">
        <v>2</v>
      </c>
      <c r="K3869">
        <v>4.33</v>
      </c>
      <c r="L3869" t="str">
        <f t="shared" si="183"/>
        <v>Yes</v>
      </c>
    </row>
    <row r="3870" spans="1:12" x14ac:dyDescent="0.25">
      <c r="A3870" s="1">
        <v>42344</v>
      </c>
      <c r="B3870" s="2">
        <f t="shared" si="184"/>
        <v>2015</v>
      </c>
      <c r="C3870" s="2">
        <f t="shared" si="182"/>
        <v>12</v>
      </c>
      <c r="D3870" t="s">
        <v>732</v>
      </c>
      <c r="E3870" t="s">
        <v>59</v>
      </c>
      <c r="F3870" t="s">
        <v>11</v>
      </c>
      <c r="G3870" t="s">
        <v>18</v>
      </c>
      <c r="H3870" t="s">
        <v>927</v>
      </c>
      <c r="I3870">
        <v>29.9</v>
      </c>
      <c r="J3870">
        <v>5</v>
      </c>
      <c r="K3870">
        <v>5.08</v>
      </c>
      <c r="L3870" t="str">
        <f t="shared" si="183"/>
        <v>Yes</v>
      </c>
    </row>
    <row r="3871" spans="1:12" x14ac:dyDescent="0.25">
      <c r="A3871" s="1">
        <v>42344</v>
      </c>
      <c r="B3871" s="2">
        <f t="shared" si="184"/>
        <v>2015</v>
      </c>
      <c r="C3871" s="2">
        <f t="shared" si="182"/>
        <v>12</v>
      </c>
      <c r="D3871" t="s">
        <v>2112</v>
      </c>
      <c r="E3871" t="s">
        <v>123</v>
      </c>
      <c r="F3871" t="s">
        <v>39</v>
      </c>
      <c r="G3871" t="s">
        <v>40</v>
      </c>
      <c r="H3871" t="s">
        <v>1881</v>
      </c>
      <c r="I3871">
        <v>55.98</v>
      </c>
      <c r="J3871">
        <v>2</v>
      </c>
      <c r="K3871">
        <v>4.2</v>
      </c>
      <c r="L3871" t="str">
        <f t="shared" si="183"/>
        <v>Yes</v>
      </c>
    </row>
    <row r="3872" spans="1:12" x14ac:dyDescent="0.25">
      <c r="A3872" s="1">
        <v>42344</v>
      </c>
      <c r="B3872" s="2">
        <f t="shared" si="184"/>
        <v>2015</v>
      </c>
      <c r="C3872" s="2">
        <f t="shared" si="182"/>
        <v>12</v>
      </c>
      <c r="D3872" t="s">
        <v>1223</v>
      </c>
      <c r="E3872" t="s">
        <v>129</v>
      </c>
      <c r="F3872" t="s">
        <v>11</v>
      </c>
      <c r="G3872" t="s">
        <v>18</v>
      </c>
      <c r="H3872" t="s">
        <v>843</v>
      </c>
      <c r="I3872">
        <v>24.56</v>
      </c>
      <c r="J3872">
        <v>2</v>
      </c>
      <c r="K3872">
        <v>6.88</v>
      </c>
      <c r="L3872" t="str">
        <f t="shared" si="183"/>
        <v>Yes</v>
      </c>
    </row>
    <row r="3873" spans="1:12" x14ac:dyDescent="0.25">
      <c r="A3873" s="1">
        <v>42345</v>
      </c>
      <c r="B3873" s="2">
        <f t="shared" si="184"/>
        <v>2015</v>
      </c>
      <c r="C3873" s="2">
        <f t="shared" si="182"/>
        <v>12</v>
      </c>
      <c r="D3873" t="s">
        <v>1751</v>
      </c>
      <c r="E3873" t="s">
        <v>15</v>
      </c>
      <c r="F3873" t="s">
        <v>34</v>
      </c>
      <c r="G3873" t="s">
        <v>35</v>
      </c>
      <c r="H3873" t="s">
        <v>265</v>
      </c>
      <c r="I3873">
        <v>383.61</v>
      </c>
      <c r="J3873">
        <v>9</v>
      </c>
      <c r="K3873">
        <v>-5.48</v>
      </c>
      <c r="L3873" t="str">
        <f t="shared" si="183"/>
        <v>No</v>
      </c>
    </row>
    <row r="3874" spans="1:12" x14ac:dyDescent="0.25">
      <c r="A3874" s="1">
        <v>42345</v>
      </c>
      <c r="B3874" s="2">
        <f t="shared" si="184"/>
        <v>2015</v>
      </c>
      <c r="C3874" s="2">
        <f t="shared" si="182"/>
        <v>12</v>
      </c>
      <c r="D3874" t="s">
        <v>1751</v>
      </c>
      <c r="E3874" t="s">
        <v>15</v>
      </c>
      <c r="F3874" t="s">
        <v>39</v>
      </c>
      <c r="G3874" t="s">
        <v>40</v>
      </c>
      <c r="H3874" t="s">
        <v>745</v>
      </c>
      <c r="I3874">
        <v>148.47999999999999</v>
      </c>
      <c r="J3874">
        <v>2</v>
      </c>
      <c r="K3874">
        <v>16.7</v>
      </c>
      <c r="L3874" t="str">
        <f t="shared" si="183"/>
        <v>Yes</v>
      </c>
    </row>
    <row r="3875" spans="1:12" x14ac:dyDescent="0.25">
      <c r="A3875" s="1">
        <v>42345</v>
      </c>
      <c r="B3875" s="2">
        <f t="shared" si="184"/>
        <v>2015</v>
      </c>
      <c r="C3875" s="2">
        <f t="shared" si="182"/>
        <v>12</v>
      </c>
      <c r="D3875" t="s">
        <v>1751</v>
      </c>
      <c r="E3875" t="s">
        <v>15</v>
      </c>
      <c r="F3875" t="s">
        <v>39</v>
      </c>
      <c r="G3875" t="s">
        <v>40</v>
      </c>
      <c r="H3875" t="s">
        <v>1306</v>
      </c>
      <c r="I3875">
        <v>537.54</v>
      </c>
      <c r="J3875">
        <v>7</v>
      </c>
      <c r="K3875">
        <v>53.75</v>
      </c>
      <c r="L3875" t="str">
        <f t="shared" si="183"/>
        <v>Yes</v>
      </c>
    </row>
    <row r="3876" spans="1:12" x14ac:dyDescent="0.25">
      <c r="A3876" s="1">
        <v>42345</v>
      </c>
      <c r="B3876" s="2">
        <f t="shared" si="184"/>
        <v>2015</v>
      </c>
      <c r="C3876" s="2">
        <f t="shared" si="182"/>
        <v>12</v>
      </c>
      <c r="D3876" t="s">
        <v>1751</v>
      </c>
      <c r="E3876" t="s">
        <v>15</v>
      </c>
      <c r="F3876" t="s">
        <v>11</v>
      </c>
      <c r="G3876" t="s">
        <v>20</v>
      </c>
      <c r="H3876" t="s">
        <v>941</v>
      </c>
      <c r="I3876">
        <v>1.93</v>
      </c>
      <c r="J3876">
        <v>2</v>
      </c>
      <c r="K3876">
        <v>-2.99</v>
      </c>
      <c r="L3876" t="str">
        <f t="shared" si="183"/>
        <v>No</v>
      </c>
    </row>
    <row r="3877" spans="1:12" x14ac:dyDescent="0.25">
      <c r="A3877" s="1">
        <v>42345</v>
      </c>
      <c r="B3877" s="2">
        <f t="shared" si="184"/>
        <v>2015</v>
      </c>
      <c r="C3877" s="2">
        <f t="shared" si="182"/>
        <v>12</v>
      </c>
      <c r="D3877" t="s">
        <v>1751</v>
      </c>
      <c r="E3877" t="s">
        <v>15</v>
      </c>
      <c r="F3877" t="s">
        <v>11</v>
      </c>
      <c r="G3877" t="s">
        <v>24</v>
      </c>
      <c r="H3877" t="s">
        <v>1000</v>
      </c>
      <c r="I3877">
        <v>6.91</v>
      </c>
      <c r="J3877">
        <v>3</v>
      </c>
      <c r="K3877">
        <v>0.69</v>
      </c>
      <c r="L3877" t="str">
        <f t="shared" si="183"/>
        <v>Yes</v>
      </c>
    </row>
    <row r="3878" spans="1:12" x14ac:dyDescent="0.25">
      <c r="A3878" s="1">
        <v>42345</v>
      </c>
      <c r="B3878" s="2">
        <f t="shared" si="184"/>
        <v>2015</v>
      </c>
      <c r="C3878" s="2">
        <f t="shared" si="182"/>
        <v>12</v>
      </c>
      <c r="D3878" t="s">
        <v>1751</v>
      </c>
      <c r="E3878" t="s">
        <v>15</v>
      </c>
      <c r="F3878" t="s">
        <v>34</v>
      </c>
      <c r="G3878" t="s">
        <v>47</v>
      </c>
      <c r="H3878" t="s">
        <v>1728</v>
      </c>
      <c r="I3878">
        <v>7.76</v>
      </c>
      <c r="J3878">
        <v>1</v>
      </c>
      <c r="K3878">
        <v>-2.13</v>
      </c>
      <c r="L3878" t="str">
        <f t="shared" si="183"/>
        <v>No</v>
      </c>
    </row>
    <row r="3879" spans="1:12" x14ac:dyDescent="0.25">
      <c r="A3879" s="1">
        <v>42345</v>
      </c>
      <c r="B3879" s="2">
        <f t="shared" si="184"/>
        <v>2015</v>
      </c>
      <c r="C3879" s="2">
        <f t="shared" si="182"/>
        <v>12</v>
      </c>
      <c r="D3879" t="s">
        <v>1751</v>
      </c>
      <c r="E3879" t="s">
        <v>15</v>
      </c>
      <c r="F3879" t="s">
        <v>39</v>
      </c>
      <c r="G3879" t="s">
        <v>40</v>
      </c>
      <c r="H3879" t="s">
        <v>855</v>
      </c>
      <c r="I3879">
        <v>659.17</v>
      </c>
      <c r="J3879">
        <v>4</v>
      </c>
      <c r="K3879">
        <v>49.44</v>
      </c>
      <c r="L3879" t="str">
        <f t="shared" si="183"/>
        <v>Yes</v>
      </c>
    </row>
    <row r="3880" spans="1:12" x14ac:dyDescent="0.25">
      <c r="A3880" s="1">
        <v>42345</v>
      </c>
      <c r="B3880" s="2">
        <f t="shared" si="184"/>
        <v>2015</v>
      </c>
      <c r="C3880" s="2">
        <f t="shared" si="182"/>
        <v>12</v>
      </c>
      <c r="D3880" t="s">
        <v>2156</v>
      </c>
      <c r="E3880" t="s">
        <v>10</v>
      </c>
      <c r="F3880" t="s">
        <v>39</v>
      </c>
      <c r="G3880" t="s">
        <v>40</v>
      </c>
      <c r="H3880" t="s">
        <v>1306</v>
      </c>
      <c r="I3880">
        <v>307.17</v>
      </c>
      <c r="J3880">
        <v>4</v>
      </c>
      <c r="K3880">
        <v>30.72</v>
      </c>
      <c r="L3880" t="str">
        <f t="shared" si="183"/>
        <v>Yes</v>
      </c>
    </row>
    <row r="3881" spans="1:12" x14ac:dyDescent="0.25">
      <c r="A3881" s="1">
        <v>42347</v>
      </c>
      <c r="B3881" s="2">
        <f t="shared" si="184"/>
        <v>2015</v>
      </c>
      <c r="C3881" s="2">
        <f t="shared" si="182"/>
        <v>12</v>
      </c>
      <c r="D3881" t="s">
        <v>651</v>
      </c>
      <c r="E3881" t="s">
        <v>149</v>
      </c>
      <c r="F3881" t="s">
        <v>39</v>
      </c>
      <c r="G3881" t="s">
        <v>603</v>
      </c>
      <c r="H3881" t="s">
        <v>2239</v>
      </c>
      <c r="I3881">
        <v>479.98</v>
      </c>
      <c r="J3881">
        <v>2</v>
      </c>
      <c r="K3881">
        <v>60</v>
      </c>
      <c r="L3881" t="str">
        <f t="shared" si="183"/>
        <v>Yes</v>
      </c>
    </row>
    <row r="3882" spans="1:12" x14ac:dyDescent="0.25">
      <c r="A3882" s="1">
        <v>42347</v>
      </c>
      <c r="B3882" s="2">
        <f t="shared" si="184"/>
        <v>2015</v>
      </c>
      <c r="C3882" s="2">
        <f t="shared" si="182"/>
        <v>12</v>
      </c>
      <c r="D3882" t="s">
        <v>651</v>
      </c>
      <c r="E3882" t="s">
        <v>149</v>
      </c>
      <c r="F3882" t="s">
        <v>11</v>
      </c>
      <c r="G3882" t="s">
        <v>16</v>
      </c>
      <c r="H3882" t="s">
        <v>1702</v>
      </c>
      <c r="I3882">
        <v>12.6</v>
      </c>
      <c r="J3882">
        <v>4</v>
      </c>
      <c r="K3882">
        <v>6.05</v>
      </c>
      <c r="L3882" t="str">
        <f t="shared" si="183"/>
        <v>Yes</v>
      </c>
    </row>
    <row r="3883" spans="1:12" x14ac:dyDescent="0.25">
      <c r="A3883" s="1">
        <v>42347</v>
      </c>
      <c r="B3883" s="2">
        <f t="shared" si="184"/>
        <v>2015</v>
      </c>
      <c r="C3883" s="2">
        <f t="shared" si="182"/>
        <v>12</v>
      </c>
      <c r="D3883" t="s">
        <v>217</v>
      </c>
      <c r="E3883" t="s">
        <v>149</v>
      </c>
      <c r="F3883" t="s">
        <v>11</v>
      </c>
      <c r="G3883" t="s">
        <v>24</v>
      </c>
      <c r="H3883" t="s">
        <v>353</v>
      </c>
      <c r="I3883">
        <v>9.26</v>
      </c>
      <c r="J3883">
        <v>2</v>
      </c>
      <c r="K3883">
        <v>3.06</v>
      </c>
      <c r="L3883" t="str">
        <f t="shared" si="183"/>
        <v>Yes</v>
      </c>
    </row>
    <row r="3884" spans="1:12" x14ac:dyDescent="0.25">
      <c r="A3884" s="1">
        <v>42347</v>
      </c>
      <c r="B3884" s="2">
        <f t="shared" si="184"/>
        <v>2015</v>
      </c>
      <c r="C3884" s="2">
        <f t="shared" si="182"/>
        <v>12</v>
      </c>
      <c r="D3884" t="s">
        <v>217</v>
      </c>
      <c r="E3884" t="s">
        <v>149</v>
      </c>
      <c r="F3884" t="s">
        <v>11</v>
      </c>
      <c r="G3884" t="s">
        <v>18</v>
      </c>
      <c r="H3884" t="s">
        <v>1374</v>
      </c>
      <c r="I3884">
        <v>105.98</v>
      </c>
      <c r="J3884">
        <v>2</v>
      </c>
      <c r="K3884">
        <v>4.24</v>
      </c>
      <c r="L3884" t="str">
        <f t="shared" si="183"/>
        <v>Yes</v>
      </c>
    </row>
    <row r="3885" spans="1:12" x14ac:dyDescent="0.25">
      <c r="A3885" s="1">
        <v>42347</v>
      </c>
      <c r="B3885" s="2">
        <f t="shared" si="184"/>
        <v>2015</v>
      </c>
      <c r="C3885" s="2">
        <f t="shared" si="182"/>
        <v>12</v>
      </c>
      <c r="D3885" t="s">
        <v>217</v>
      </c>
      <c r="E3885" t="s">
        <v>149</v>
      </c>
      <c r="F3885" t="s">
        <v>11</v>
      </c>
      <c r="G3885" t="s">
        <v>43</v>
      </c>
      <c r="H3885" t="s">
        <v>1796</v>
      </c>
      <c r="I3885">
        <v>1.24</v>
      </c>
      <c r="J3885">
        <v>1</v>
      </c>
      <c r="K3885">
        <v>0.57999999999999996</v>
      </c>
      <c r="L3885" t="str">
        <f t="shared" si="183"/>
        <v>Yes</v>
      </c>
    </row>
    <row r="3886" spans="1:12" x14ac:dyDescent="0.25">
      <c r="A3886" s="1">
        <v>42347</v>
      </c>
      <c r="B3886" s="2">
        <f t="shared" si="184"/>
        <v>2015</v>
      </c>
      <c r="C3886" s="2">
        <f t="shared" si="182"/>
        <v>12</v>
      </c>
      <c r="D3886" t="s">
        <v>217</v>
      </c>
      <c r="E3886" t="s">
        <v>149</v>
      </c>
      <c r="F3886" t="s">
        <v>11</v>
      </c>
      <c r="G3886" t="s">
        <v>16</v>
      </c>
      <c r="H3886" t="s">
        <v>1716</v>
      </c>
      <c r="I3886">
        <v>20.7</v>
      </c>
      <c r="J3886">
        <v>2</v>
      </c>
      <c r="K3886">
        <v>9.94</v>
      </c>
      <c r="L3886" t="str">
        <f t="shared" si="183"/>
        <v>Yes</v>
      </c>
    </row>
    <row r="3887" spans="1:12" x14ac:dyDescent="0.25">
      <c r="A3887" s="1">
        <v>42347</v>
      </c>
      <c r="B3887" s="2">
        <f t="shared" si="184"/>
        <v>2015</v>
      </c>
      <c r="C3887" s="2">
        <f t="shared" si="182"/>
        <v>12</v>
      </c>
      <c r="D3887" t="s">
        <v>217</v>
      </c>
      <c r="E3887" t="s">
        <v>149</v>
      </c>
      <c r="F3887" t="s">
        <v>11</v>
      </c>
      <c r="G3887" t="s">
        <v>12</v>
      </c>
      <c r="H3887" t="s">
        <v>2240</v>
      </c>
      <c r="I3887">
        <v>28.9</v>
      </c>
      <c r="J3887">
        <v>5</v>
      </c>
      <c r="K3887">
        <v>14.16</v>
      </c>
      <c r="L3887" t="str">
        <f t="shared" si="183"/>
        <v>Yes</v>
      </c>
    </row>
    <row r="3888" spans="1:12" x14ac:dyDescent="0.25">
      <c r="A3888" s="1">
        <v>42347</v>
      </c>
      <c r="B3888" s="2">
        <f t="shared" si="184"/>
        <v>2015</v>
      </c>
      <c r="C3888" s="2">
        <f t="shared" si="182"/>
        <v>12</v>
      </c>
      <c r="D3888" t="s">
        <v>217</v>
      </c>
      <c r="E3888" t="s">
        <v>149</v>
      </c>
      <c r="F3888" t="s">
        <v>11</v>
      </c>
      <c r="G3888" t="s">
        <v>63</v>
      </c>
      <c r="H3888" t="s">
        <v>98</v>
      </c>
      <c r="I3888">
        <v>27.18</v>
      </c>
      <c r="J3888">
        <v>1</v>
      </c>
      <c r="K3888">
        <v>12.77</v>
      </c>
      <c r="L3888" t="str">
        <f t="shared" si="183"/>
        <v>Yes</v>
      </c>
    </row>
    <row r="3889" spans="1:12" x14ac:dyDescent="0.25">
      <c r="A3889" s="1">
        <v>42347</v>
      </c>
      <c r="B3889" s="2">
        <f t="shared" si="184"/>
        <v>2015</v>
      </c>
      <c r="C3889" s="2">
        <f t="shared" si="182"/>
        <v>12</v>
      </c>
      <c r="D3889" t="s">
        <v>1831</v>
      </c>
      <c r="E3889" t="s">
        <v>164</v>
      </c>
      <c r="F3889" t="s">
        <v>39</v>
      </c>
      <c r="G3889" t="s">
        <v>52</v>
      </c>
      <c r="H3889" t="s">
        <v>1243</v>
      </c>
      <c r="I3889">
        <v>21.98</v>
      </c>
      <c r="J3889">
        <v>2</v>
      </c>
      <c r="K3889">
        <v>8.57</v>
      </c>
      <c r="L3889" t="str">
        <f t="shared" si="183"/>
        <v>Yes</v>
      </c>
    </row>
    <row r="3890" spans="1:12" x14ac:dyDescent="0.25">
      <c r="A3890" s="1">
        <v>42348</v>
      </c>
      <c r="B3890" s="2">
        <f t="shared" si="184"/>
        <v>2015</v>
      </c>
      <c r="C3890" s="2">
        <f t="shared" si="182"/>
        <v>12</v>
      </c>
      <c r="D3890" t="s">
        <v>413</v>
      </c>
      <c r="E3890" t="s">
        <v>149</v>
      </c>
      <c r="F3890" t="s">
        <v>34</v>
      </c>
      <c r="G3890" t="s">
        <v>74</v>
      </c>
      <c r="H3890" t="s">
        <v>1872</v>
      </c>
      <c r="I3890">
        <v>899.14</v>
      </c>
      <c r="J3890">
        <v>4</v>
      </c>
      <c r="K3890">
        <v>112.39</v>
      </c>
      <c r="L3890" t="str">
        <f t="shared" si="183"/>
        <v>Yes</v>
      </c>
    </row>
    <row r="3891" spans="1:12" x14ac:dyDescent="0.25">
      <c r="A3891" s="1">
        <v>42348</v>
      </c>
      <c r="B3891" s="2">
        <f t="shared" si="184"/>
        <v>2015</v>
      </c>
      <c r="C3891" s="2">
        <f t="shared" si="182"/>
        <v>12</v>
      </c>
      <c r="D3891" t="s">
        <v>413</v>
      </c>
      <c r="E3891" t="s">
        <v>149</v>
      </c>
      <c r="F3891" t="s">
        <v>39</v>
      </c>
      <c r="G3891" t="s">
        <v>40</v>
      </c>
      <c r="H3891" t="s">
        <v>735</v>
      </c>
      <c r="I3891">
        <v>71.760000000000005</v>
      </c>
      <c r="J3891">
        <v>6</v>
      </c>
      <c r="K3891">
        <v>20.09</v>
      </c>
      <c r="L3891" t="str">
        <f t="shared" si="183"/>
        <v>Yes</v>
      </c>
    </row>
    <row r="3892" spans="1:12" x14ac:dyDescent="0.25">
      <c r="A3892" s="1">
        <v>42348</v>
      </c>
      <c r="B3892" s="2">
        <f t="shared" si="184"/>
        <v>2015</v>
      </c>
      <c r="C3892" s="2">
        <f t="shared" si="182"/>
        <v>12</v>
      </c>
      <c r="D3892" t="s">
        <v>413</v>
      </c>
      <c r="E3892" t="s">
        <v>149</v>
      </c>
      <c r="F3892" t="s">
        <v>11</v>
      </c>
      <c r="G3892" t="s">
        <v>12</v>
      </c>
      <c r="H3892" t="s">
        <v>756</v>
      </c>
      <c r="I3892">
        <v>51.84</v>
      </c>
      <c r="J3892">
        <v>8</v>
      </c>
      <c r="K3892">
        <v>24.88</v>
      </c>
      <c r="L3892" t="str">
        <f t="shared" si="183"/>
        <v>Yes</v>
      </c>
    </row>
    <row r="3893" spans="1:12" x14ac:dyDescent="0.25">
      <c r="A3893" s="1">
        <v>42348</v>
      </c>
      <c r="B3893" s="2">
        <f t="shared" si="184"/>
        <v>2015</v>
      </c>
      <c r="C3893" s="2">
        <f t="shared" si="182"/>
        <v>12</v>
      </c>
      <c r="D3893" t="s">
        <v>413</v>
      </c>
      <c r="E3893" t="s">
        <v>149</v>
      </c>
      <c r="F3893" t="s">
        <v>34</v>
      </c>
      <c r="G3893" t="s">
        <v>74</v>
      </c>
      <c r="H3893" t="s">
        <v>1604</v>
      </c>
      <c r="I3893">
        <v>626.35</v>
      </c>
      <c r="J3893">
        <v>3</v>
      </c>
      <c r="K3893">
        <v>46.98</v>
      </c>
      <c r="L3893" t="str">
        <f t="shared" si="183"/>
        <v>Yes</v>
      </c>
    </row>
    <row r="3894" spans="1:12" x14ac:dyDescent="0.25">
      <c r="A3894" s="1">
        <v>42348</v>
      </c>
      <c r="B3894" s="2">
        <f t="shared" si="184"/>
        <v>2015</v>
      </c>
      <c r="C3894" s="2">
        <f t="shared" si="182"/>
        <v>12</v>
      </c>
      <c r="D3894" t="s">
        <v>413</v>
      </c>
      <c r="E3894" t="s">
        <v>149</v>
      </c>
      <c r="F3894" t="s">
        <v>11</v>
      </c>
      <c r="G3894" t="s">
        <v>24</v>
      </c>
      <c r="H3894" t="s">
        <v>76</v>
      </c>
      <c r="I3894">
        <v>19.899999999999999</v>
      </c>
      <c r="J3894">
        <v>5</v>
      </c>
      <c r="K3894">
        <v>6.57</v>
      </c>
      <c r="L3894" t="str">
        <f t="shared" si="183"/>
        <v>Yes</v>
      </c>
    </row>
    <row r="3895" spans="1:12" x14ac:dyDescent="0.25">
      <c r="A3895" s="1">
        <v>42348</v>
      </c>
      <c r="B3895" s="2">
        <f t="shared" si="184"/>
        <v>2015</v>
      </c>
      <c r="C3895" s="2">
        <f t="shared" si="182"/>
        <v>12</v>
      </c>
      <c r="D3895" t="s">
        <v>2166</v>
      </c>
      <c r="E3895" t="s">
        <v>149</v>
      </c>
      <c r="F3895" t="s">
        <v>34</v>
      </c>
      <c r="G3895" t="s">
        <v>145</v>
      </c>
      <c r="H3895" t="s">
        <v>1075</v>
      </c>
      <c r="I3895">
        <v>209.67</v>
      </c>
      <c r="J3895">
        <v>1</v>
      </c>
      <c r="K3895">
        <v>-13.98</v>
      </c>
      <c r="L3895" t="str">
        <f t="shared" si="183"/>
        <v>No</v>
      </c>
    </row>
    <row r="3896" spans="1:12" x14ac:dyDescent="0.25">
      <c r="A3896" s="1">
        <v>42348</v>
      </c>
      <c r="B3896" s="2">
        <f t="shared" si="184"/>
        <v>2015</v>
      </c>
      <c r="C3896" s="2">
        <f t="shared" si="182"/>
        <v>12</v>
      </c>
      <c r="D3896" t="s">
        <v>1267</v>
      </c>
      <c r="E3896" t="s">
        <v>129</v>
      </c>
      <c r="F3896" t="s">
        <v>39</v>
      </c>
      <c r="G3896" t="s">
        <v>40</v>
      </c>
      <c r="H3896" t="s">
        <v>163</v>
      </c>
      <c r="I3896">
        <v>135.72</v>
      </c>
      <c r="J3896">
        <v>3</v>
      </c>
      <c r="K3896">
        <v>35.29</v>
      </c>
      <c r="L3896" t="str">
        <f t="shared" si="183"/>
        <v>Yes</v>
      </c>
    </row>
    <row r="3897" spans="1:12" x14ac:dyDescent="0.25">
      <c r="A3897" s="1">
        <v>42348</v>
      </c>
      <c r="B3897" s="2">
        <f t="shared" si="184"/>
        <v>2015</v>
      </c>
      <c r="C3897" s="2">
        <f t="shared" si="182"/>
        <v>12</v>
      </c>
      <c r="D3897" t="s">
        <v>1267</v>
      </c>
      <c r="E3897" t="s">
        <v>129</v>
      </c>
      <c r="F3897" t="s">
        <v>11</v>
      </c>
      <c r="G3897" t="s">
        <v>20</v>
      </c>
      <c r="H3897" t="s">
        <v>1409</v>
      </c>
      <c r="I3897">
        <v>12.56</v>
      </c>
      <c r="J3897">
        <v>2</v>
      </c>
      <c r="K3897">
        <v>5.65</v>
      </c>
      <c r="L3897" t="str">
        <f t="shared" si="183"/>
        <v>Yes</v>
      </c>
    </row>
    <row r="3898" spans="1:12" x14ac:dyDescent="0.25">
      <c r="A3898" s="1">
        <v>42348</v>
      </c>
      <c r="B3898" s="2">
        <f t="shared" si="184"/>
        <v>2015</v>
      </c>
      <c r="C3898" s="2">
        <f t="shared" si="182"/>
        <v>12</v>
      </c>
      <c r="D3898" t="s">
        <v>1267</v>
      </c>
      <c r="E3898" t="s">
        <v>129</v>
      </c>
      <c r="F3898" t="s">
        <v>39</v>
      </c>
      <c r="G3898" t="s">
        <v>40</v>
      </c>
      <c r="H3898" t="s">
        <v>1551</v>
      </c>
      <c r="I3898">
        <v>263.95999999999998</v>
      </c>
      <c r="J3898">
        <v>4</v>
      </c>
      <c r="K3898">
        <v>71.27</v>
      </c>
      <c r="L3898" t="str">
        <f t="shared" si="183"/>
        <v>Yes</v>
      </c>
    </row>
    <row r="3899" spans="1:12" x14ac:dyDescent="0.25">
      <c r="A3899" s="1">
        <v>42348</v>
      </c>
      <c r="B3899" s="2">
        <f t="shared" si="184"/>
        <v>2015</v>
      </c>
      <c r="C3899" s="2">
        <f t="shared" si="182"/>
        <v>12</v>
      </c>
      <c r="D3899" t="s">
        <v>283</v>
      </c>
      <c r="E3899" t="s">
        <v>164</v>
      </c>
      <c r="F3899" t="s">
        <v>39</v>
      </c>
      <c r="G3899" t="s">
        <v>52</v>
      </c>
      <c r="H3899" t="s">
        <v>1422</v>
      </c>
      <c r="I3899">
        <v>17.899999999999999</v>
      </c>
      <c r="J3899">
        <v>2</v>
      </c>
      <c r="K3899">
        <v>3.4</v>
      </c>
      <c r="L3899" t="str">
        <f t="shared" si="183"/>
        <v>Yes</v>
      </c>
    </row>
    <row r="3900" spans="1:12" x14ac:dyDescent="0.25">
      <c r="A3900" s="1">
        <v>42348</v>
      </c>
      <c r="B3900" s="2">
        <f t="shared" si="184"/>
        <v>2015</v>
      </c>
      <c r="C3900" s="2">
        <f t="shared" si="182"/>
        <v>12</v>
      </c>
      <c r="D3900" t="s">
        <v>283</v>
      </c>
      <c r="E3900" t="s">
        <v>164</v>
      </c>
      <c r="F3900" t="s">
        <v>11</v>
      </c>
      <c r="G3900" t="s">
        <v>18</v>
      </c>
      <c r="H3900" t="s">
        <v>272</v>
      </c>
      <c r="I3900">
        <v>81.96</v>
      </c>
      <c r="J3900">
        <v>2</v>
      </c>
      <c r="K3900">
        <v>0</v>
      </c>
      <c r="L3900" t="str">
        <f t="shared" si="183"/>
        <v>Break-Even</v>
      </c>
    </row>
    <row r="3901" spans="1:12" x14ac:dyDescent="0.25">
      <c r="A3901" s="1">
        <v>42349</v>
      </c>
      <c r="B3901" s="2">
        <f t="shared" si="184"/>
        <v>2015</v>
      </c>
      <c r="C3901" s="2">
        <f t="shared" si="182"/>
        <v>12</v>
      </c>
      <c r="D3901" t="s">
        <v>1638</v>
      </c>
      <c r="E3901" t="s">
        <v>27</v>
      </c>
      <c r="F3901" t="s">
        <v>11</v>
      </c>
      <c r="G3901" t="s">
        <v>12</v>
      </c>
      <c r="H3901" t="s">
        <v>619</v>
      </c>
      <c r="I3901">
        <v>15.7</v>
      </c>
      <c r="J3901">
        <v>5</v>
      </c>
      <c r="K3901">
        <v>7.07</v>
      </c>
      <c r="L3901" t="str">
        <f t="shared" si="183"/>
        <v>Yes</v>
      </c>
    </row>
    <row r="3902" spans="1:12" x14ac:dyDescent="0.25">
      <c r="A3902" s="1">
        <v>42349</v>
      </c>
      <c r="B3902" s="2">
        <f t="shared" si="184"/>
        <v>2015</v>
      </c>
      <c r="C3902" s="2">
        <f t="shared" si="182"/>
        <v>12</v>
      </c>
      <c r="D3902" t="s">
        <v>443</v>
      </c>
      <c r="E3902" t="s">
        <v>123</v>
      </c>
      <c r="F3902" t="s">
        <v>11</v>
      </c>
      <c r="G3902" t="s">
        <v>24</v>
      </c>
      <c r="H3902" t="s">
        <v>706</v>
      </c>
      <c r="I3902">
        <v>11.76</v>
      </c>
      <c r="J3902">
        <v>5</v>
      </c>
      <c r="K3902">
        <v>1.32</v>
      </c>
      <c r="L3902" t="str">
        <f t="shared" si="183"/>
        <v>Yes</v>
      </c>
    </row>
    <row r="3903" spans="1:12" x14ac:dyDescent="0.25">
      <c r="A3903" s="1">
        <v>42349</v>
      </c>
      <c r="B3903" s="2">
        <f t="shared" si="184"/>
        <v>2015</v>
      </c>
      <c r="C3903" s="2">
        <f t="shared" si="182"/>
        <v>12</v>
      </c>
      <c r="D3903" t="s">
        <v>443</v>
      </c>
      <c r="E3903" t="s">
        <v>123</v>
      </c>
      <c r="F3903" t="s">
        <v>11</v>
      </c>
      <c r="G3903" t="s">
        <v>20</v>
      </c>
      <c r="H3903" t="s">
        <v>184</v>
      </c>
      <c r="I3903">
        <v>5.24</v>
      </c>
      <c r="J3903">
        <v>2</v>
      </c>
      <c r="K3903">
        <v>-4.0199999999999996</v>
      </c>
      <c r="L3903" t="str">
        <f t="shared" si="183"/>
        <v>No</v>
      </c>
    </row>
    <row r="3904" spans="1:12" x14ac:dyDescent="0.25">
      <c r="A3904" s="1">
        <v>42349</v>
      </c>
      <c r="B3904" s="2">
        <f t="shared" si="184"/>
        <v>2015</v>
      </c>
      <c r="C3904" s="2">
        <f t="shared" si="182"/>
        <v>12</v>
      </c>
      <c r="D3904" t="s">
        <v>443</v>
      </c>
      <c r="E3904" t="s">
        <v>123</v>
      </c>
      <c r="F3904" t="s">
        <v>11</v>
      </c>
      <c r="G3904" t="s">
        <v>20</v>
      </c>
      <c r="H3904" t="s">
        <v>1160</v>
      </c>
      <c r="I3904">
        <v>4.66</v>
      </c>
      <c r="J3904">
        <v>3</v>
      </c>
      <c r="K3904">
        <v>-3.73</v>
      </c>
      <c r="L3904" t="str">
        <f t="shared" si="183"/>
        <v>No</v>
      </c>
    </row>
    <row r="3905" spans="1:12" x14ac:dyDescent="0.25">
      <c r="A3905" s="1">
        <v>42349</v>
      </c>
      <c r="B3905" s="2">
        <f t="shared" si="184"/>
        <v>2015</v>
      </c>
      <c r="C3905" s="2">
        <f t="shared" si="182"/>
        <v>12</v>
      </c>
      <c r="D3905" t="s">
        <v>443</v>
      </c>
      <c r="E3905" t="s">
        <v>123</v>
      </c>
      <c r="F3905" t="s">
        <v>34</v>
      </c>
      <c r="G3905" t="s">
        <v>35</v>
      </c>
      <c r="H3905" t="s">
        <v>1435</v>
      </c>
      <c r="I3905">
        <v>523.91999999999996</v>
      </c>
      <c r="J3905">
        <v>5</v>
      </c>
      <c r="K3905">
        <v>-72.040000000000006</v>
      </c>
      <c r="L3905" t="str">
        <f t="shared" si="183"/>
        <v>No</v>
      </c>
    </row>
    <row r="3906" spans="1:12" x14ac:dyDescent="0.25">
      <c r="A3906" s="1">
        <v>42349</v>
      </c>
      <c r="B3906" s="2">
        <f t="shared" si="184"/>
        <v>2015</v>
      </c>
      <c r="C3906" s="2">
        <f t="shared" ref="C3906:C3969" si="185">MONTH(A3906)</f>
        <v>12</v>
      </c>
      <c r="D3906" t="s">
        <v>443</v>
      </c>
      <c r="E3906" t="s">
        <v>123</v>
      </c>
      <c r="F3906" t="s">
        <v>39</v>
      </c>
      <c r="G3906" t="s">
        <v>40</v>
      </c>
      <c r="H3906" t="s">
        <v>720</v>
      </c>
      <c r="I3906">
        <v>100.79</v>
      </c>
      <c r="J3906">
        <v>1</v>
      </c>
      <c r="K3906">
        <v>10.08</v>
      </c>
      <c r="L3906" t="str">
        <f t="shared" ref="L3906:L3969" si="186">IF(K3906=0,"Break-Even",IF(K3906&gt;0,"Yes","No"))</f>
        <v>Yes</v>
      </c>
    </row>
    <row r="3907" spans="1:12" x14ac:dyDescent="0.25">
      <c r="A3907" s="1">
        <v>42349</v>
      </c>
      <c r="B3907" s="2">
        <f t="shared" si="184"/>
        <v>2015</v>
      </c>
      <c r="C3907" s="2">
        <f t="shared" si="185"/>
        <v>12</v>
      </c>
      <c r="D3907" t="s">
        <v>443</v>
      </c>
      <c r="E3907" t="s">
        <v>123</v>
      </c>
      <c r="F3907" t="s">
        <v>34</v>
      </c>
      <c r="G3907" t="s">
        <v>35</v>
      </c>
      <c r="H3907" t="s">
        <v>265</v>
      </c>
      <c r="I3907">
        <v>146.13999999999999</v>
      </c>
      <c r="J3907">
        <v>3</v>
      </c>
      <c r="K3907">
        <v>16.440000000000001</v>
      </c>
      <c r="L3907" t="str">
        <f t="shared" si="186"/>
        <v>Yes</v>
      </c>
    </row>
    <row r="3908" spans="1:12" x14ac:dyDescent="0.25">
      <c r="A3908" s="1">
        <v>42349</v>
      </c>
      <c r="B3908" s="2">
        <f t="shared" si="184"/>
        <v>2015</v>
      </c>
      <c r="C3908" s="2">
        <f t="shared" si="185"/>
        <v>12</v>
      </c>
      <c r="D3908" t="s">
        <v>1310</v>
      </c>
      <c r="E3908" t="s">
        <v>10</v>
      </c>
      <c r="F3908" t="s">
        <v>11</v>
      </c>
      <c r="G3908" t="s">
        <v>18</v>
      </c>
      <c r="H3908" t="s">
        <v>267</v>
      </c>
      <c r="I3908">
        <v>64.78</v>
      </c>
      <c r="J3908">
        <v>1</v>
      </c>
      <c r="K3908">
        <v>-14.58</v>
      </c>
      <c r="L3908" t="str">
        <f t="shared" si="186"/>
        <v>No</v>
      </c>
    </row>
    <row r="3909" spans="1:12" x14ac:dyDescent="0.25">
      <c r="A3909" s="1">
        <v>42349</v>
      </c>
      <c r="B3909" s="2">
        <f t="shared" si="184"/>
        <v>2015</v>
      </c>
      <c r="C3909" s="2">
        <f t="shared" si="185"/>
        <v>12</v>
      </c>
      <c r="D3909" t="s">
        <v>1310</v>
      </c>
      <c r="E3909" t="s">
        <v>10</v>
      </c>
      <c r="F3909" t="s">
        <v>11</v>
      </c>
      <c r="G3909" t="s">
        <v>12</v>
      </c>
      <c r="H3909" t="s">
        <v>331</v>
      </c>
      <c r="I3909">
        <v>15.55</v>
      </c>
      <c r="J3909">
        <v>3</v>
      </c>
      <c r="K3909">
        <v>5.64</v>
      </c>
      <c r="L3909" t="str">
        <f t="shared" si="186"/>
        <v>Yes</v>
      </c>
    </row>
    <row r="3910" spans="1:12" x14ac:dyDescent="0.25">
      <c r="A3910" s="1">
        <v>42349</v>
      </c>
      <c r="B3910" s="2">
        <f t="shared" si="184"/>
        <v>2015</v>
      </c>
      <c r="C3910" s="2">
        <f t="shared" si="185"/>
        <v>12</v>
      </c>
      <c r="D3910" t="s">
        <v>1310</v>
      </c>
      <c r="E3910" t="s">
        <v>10</v>
      </c>
      <c r="F3910" t="s">
        <v>11</v>
      </c>
      <c r="G3910" t="s">
        <v>63</v>
      </c>
      <c r="H3910" t="s">
        <v>2264</v>
      </c>
      <c r="I3910">
        <v>223.89</v>
      </c>
      <c r="J3910">
        <v>7</v>
      </c>
      <c r="K3910">
        <v>69.97</v>
      </c>
      <c r="L3910" t="str">
        <f t="shared" si="186"/>
        <v>Yes</v>
      </c>
    </row>
    <row r="3911" spans="1:12" x14ac:dyDescent="0.25">
      <c r="A3911" s="1">
        <v>42349</v>
      </c>
      <c r="B3911" s="2">
        <f t="shared" si="184"/>
        <v>2015</v>
      </c>
      <c r="C3911" s="2">
        <f t="shared" si="185"/>
        <v>12</v>
      </c>
      <c r="D3911" t="s">
        <v>2017</v>
      </c>
      <c r="E3911" t="s">
        <v>149</v>
      </c>
      <c r="F3911" t="s">
        <v>11</v>
      </c>
      <c r="G3911" t="s">
        <v>63</v>
      </c>
      <c r="H3911" t="s">
        <v>64</v>
      </c>
      <c r="I3911">
        <v>15.56</v>
      </c>
      <c r="J3911">
        <v>2</v>
      </c>
      <c r="K3911">
        <v>7.31</v>
      </c>
      <c r="L3911" t="str">
        <f t="shared" si="186"/>
        <v>Yes</v>
      </c>
    </row>
    <row r="3912" spans="1:12" x14ac:dyDescent="0.25">
      <c r="A3912" s="1">
        <v>42350</v>
      </c>
      <c r="B3912" s="2">
        <f t="shared" si="184"/>
        <v>2015</v>
      </c>
      <c r="C3912" s="2">
        <f t="shared" si="185"/>
        <v>12</v>
      </c>
      <c r="D3912" t="s">
        <v>760</v>
      </c>
      <c r="E3912" t="s">
        <v>27</v>
      </c>
      <c r="F3912" t="s">
        <v>34</v>
      </c>
      <c r="G3912" t="s">
        <v>35</v>
      </c>
      <c r="H3912" t="s">
        <v>633</v>
      </c>
      <c r="I3912">
        <v>348.93</v>
      </c>
      <c r="J3912">
        <v>2</v>
      </c>
      <c r="K3912">
        <v>34.89</v>
      </c>
      <c r="L3912" t="str">
        <f t="shared" si="186"/>
        <v>Yes</v>
      </c>
    </row>
    <row r="3913" spans="1:12" x14ac:dyDescent="0.25">
      <c r="A3913" s="1">
        <v>42350</v>
      </c>
      <c r="B3913" s="2">
        <f t="shared" si="184"/>
        <v>2015</v>
      </c>
      <c r="C3913" s="2">
        <f t="shared" si="185"/>
        <v>12</v>
      </c>
      <c r="D3913" t="s">
        <v>1221</v>
      </c>
      <c r="E3913" t="s">
        <v>27</v>
      </c>
      <c r="F3913" t="s">
        <v>11</v>
      </c>
      <c r="G3913" t="s">
        <v>43</v>
      </c>
      <c r="H3913" t="s">
        <v>160</v>
      </c>
      <c r="I3913">
        <v>7.86</v>
      </c>
      <c r="J3913">
        <v>2</v>
      </c>
      <c r="K3913">
        <v>3.62</v>
      </c>
      <c r="L3913" t="str">
        <f t="shared" si="186"/>
        <v>Yes</v>
      </c>
    </row>
    <row r="3914" spans="1:12" x14ac:dyDescent="0.25">
      <c r="A3914" s="1">
        <v>42350</v>
      </c>
      <c r="B3914" s="2">
        <f t="shared" si="184"/>
        <v>2015</v>
      </c>
      <c r="C3914" s="2">
        <f t="shared" si="185"/>
        <v>12</v>
      </c>
      <c r="D3914" t="s">
        <v>1221</v>
      </c>
      <c r="E3914" t="s">
        <v>27</v>
      </c>
      <c r="F3914" t="s">
        <v>11</v>
      </c>
      <c r="G3914" t="s">
        <v>20</v>
      </c>
      <c r="H3914" t="s">
        <v>2257</v>
      </c>
      <c r="I3914">
        <v>24.45</v>
      </c>
      <c r="J3914">
        <v>2</v>
      </c>
      <c r="K3914">
        <v>8.86</v>
      </c>
      <c r="L3914" t="str">
        <f t="shared" si="186"/>
        <v>Yes</v>
      </c>
    </row>
    <row r="3915" spans="1:12" x14ac:dyDescent="0.25">
      <c r="A3915" s="1">
        <v>42350</v>
      </c>
      <c r="B3915" s="2">
        <f t="shared" si="184"/>
        <v>2015</v>
      </c>
      <c r="C3915" s="2">
        <f t="shared" si="185"/>
        <v>12</v>
      </c>
      <c r="D3915" t="s">
        <v>2276</v>
      </c>
      <c r="E3915" t="s">
        <v>531</v>
      </c>
      <c r="F3915" t="s">
        <v>11</v>
      </c>
      <c r="G3915" t="s">
        <v>24</v>
      </c>
      <c r="H3915" t="s">
        <v>38</v>
      </c>
      <c r="I3915">
        <v>8.2200000000000006</v>
      </c>
      <c r="J3915">
        <v>3</v>
      </c>
      <c r="K3915">
        <v>2.2200000000000002</v>
      </c>
      <c r="L3915" t="str">
        <f t="shared" si="186"/>
        <v>Yes</v>
      </c>
    </row>
    <row r="3916" spans="1:12" x14ac:dyDescent="0.25">
      <c r="A3916" s="1">
        <v>42350</v>
      </c>
      <c r="B3916" s="2">
        <f t="shared" ref="B3916:B3979" si="187">YEAR(A3916)</f>
        <v>2015</v>
      </c>
      <c r="C3916" s="2">
        <f t="shared" si="185"/>
        <v>12</v>
      </c>
      <c r="D3916" t="s">
        <v>1752</v>
      </c>
      <c r="E3916" t="s">
        <v>10</v>
      </c>
      <c r="F3916" t="s">
        <v>39</v>
      </c>
      <c r="G3916" t="s">
        <v>52</v>
      </c>
      <c r="H3916" t="s">
        <v>2330</v>
      </c>
      <c r="I3916">
        <v>22.37</v>
      </c>
      <c r="J3916">
        <v>4</v>
      </c>
      <c r="K3916">
        <v>6.43</v>
      </c>
      <c r="L3916" t="str">
        <f t="shared" si="186"/>
        <v>Yes</v>
      </c>
    </row>
    <row r="3917" spans="1:12" x14ac:dyDescent="0.25">
      <c r="A3917" s="1">
        <v>42350</v>
      </c>
      <c r="B3917" s="2">
        <f t="shared" si="187"/>
        <v>2015</v>
      </c>
      <c r="C3917" s="2">
        <f t="shared" si="185"/>
        <v>12</v>
      </c>
      <c r="D3917" t="s">
        <v>109</v>
      </c>
      <c r="E3917" t="s">
        <v>27</v>
      </c>
      <c r="F3917" t="s">
        <v>11</v>
      </c>
      <c r="G3917" t="s">
        <v>24</v>
      </c>
      <c r="H3917" t="s">
        <v>2084</v>
      </c>
      <c r="I3917">
        <v>2.21</v>
      </c>
      <c r="J3917">
        <v>1</v>
      </c>
      <c r="K3917">
        <v>0.6</v>
      </c>
      <c r="L3917" t="str">
        <f t="shared" si="186"/>
        <v>Yes</v>
      </c>
    </row>
    <row r="3918" spans="1:12" x14ac:dyDescent="0.25">
      <c r="A3918" s="1">
        <v>42350</v>
      </c>
      <c r="B3918" s="2">
        <f t="shared" si="187"/>
        <v>2015</v>
      </c>
      <c r="C3918" s="2">
        <f t="shared" si="185"/>
        <v>12</v>
      </c>
      <c r="D3918" t="s">
        <v>109</v>
      </c>
      <c r="E3918" t="s">
        <v>27</v>
      </c>
      <c r="F3918" t="s">
        <v>11</v>
      </c>
      <c r="G3918" t="s">
        <v>63</v>
      </c>
      <c r="H3918" t="s">
        <v>1272</v>
      </c>
      <c r="I3918">
        <v>15.52</v>
      </c>
      <c r="J3918">
        <v>4</v>
      </c>
      <c r="K3918">
        <v>7.45</v>
      </c>
      <c r="L3918" t="str">
        <f t="shared" si="186"/>
        <v>Yes</v>
      </c>
    </row>
    <row r="3919" spans="1:12" x14ac:dyDescent="0.25">
      <c r="A3919" s="1">
        <v>42350</v>
      </c>
      <c r="B3919" s="2">
        <f t="shared" si="187"/>
        <v>2015</v>
      </c>
      <c r="C3919" s="2">
        <f t="shared" si="185"/>
        <v>12</v>
      </c>
      <c r="D3919" t="s">
        <v>109</v>
      </c>
      <c r="E3919" t="s">
        <v>27</v>
      </c>
      <c r="F3919" t="s">
        <v>11</v>
      </c>
      <c r="G3919" t="s">
        <v>12</v>
      </c>
      <c r="H3919" t="s">
        <v>2334</v>
      </c>
      <c r="I3919">
        <v>36.44</v>
      </c>
      <c r="J3919">
        <v>4</v>
      </c>
      <c r="K3919">
        <v>16.399999999999999</v>
      </c>
      <c r="L3919" t="str">
        <f t="shared" si="186"/>
        <v>Yes</v>
      </c>
    </row>
    <row r="3920" spans="1:12" x14ac:dyDescent="0.25">
      <c r="A3920" s="1">
        <v>42350</v>
      </c>
      <c r="B3920" s="2">
        <f t="shared" si="187"/>
        <v>2015</v>
      </c>
      <c r="C3920" s="2">
        <f t="shared" si="185"/>
        <v>12</v>
      </c>
      <c r="D3920" t="s">
        <v>887</v>
      </c>
      <c r="E3920" t="s">
        <v>27</v>
      </c>
      <c r="F3920" t="s">
        <v>34</v>
      </c>
      <c r="G3920" t="s">
        <v>47</v>
      </c>
      <c r="H3920" t="s">
        <v>344</v>
      </c>
      <c r="I3920">
        <v>166.5</v>
      </c>
      <c r="J3920">
        <v>3</v>
      </c>
      <c r="K3920">
        <v>21.65</v>
      </c>
      <c r="L3920" t="str">
        <f t="shared" si="186"/>
        <v>Yes</v>
      </c>
    </row>
    <row r="3921" spans="1:12" x14ac:dyDescent="0.25">
      <c r="A3921" s="1">
        <v>42350</v>
      </c>
      <c r="B3921" s="2">
        <f t="shared" si="187"/>
        <v>2015</v>
      </c>
      <c r="C3921" s="2">
        <f t="shared" si="185"/>
        <v>12</v>
      </c>
      <c r="D3921" t="s">
        <v>887</v>
      </c>
      <c r="E3921" t="s">
        <v>27</v>
      </c>
      <c r="F3921" t="s">
        <v>11</v>
      </c>
      <c r="G3921" t="s">
        <v>18</v>
      </c>
      <c r="H3921" t="s">
        <v>1757</v>
      </c>
      <c r="I3921">
        <v>360.38</v>
      </c>
      <c r="J3921">
        <v>2</v>
      </c>
      <c r="K3921">
        <v>93.7</v>
      </c>
      <c r="L3921" t="str">
        <f t="shared" si="186"/>
        <v>Yes</v>
      </c>
    </row>
    <row r="3922" spans="1:12" x14ac:dyDescent="0.25">
      <c r="A3922" s="1">
        <v>42350</v>
      </c>
      <c r="B3922" s="2">
        <f t="shared" si="187"/>
        <v>2015</v>
      </c>
      <c r="C3922" s="2">
        <f t="shared" si="185"/>
        <v>12</v>
      </c>
      <c r="D3922" t="s">
        <v>387</v>
      </c>
      <c r="E3922" t="s">
        <v>126</v>
      </c>
      <c r="F3922" t="s">
        <v>11</v>
      </c>
      <c r="G3922" t="s">
        <v>12</v>
      </c>
      <c r="H3922" t="s">
        <v>2394</v>
      </c>
      <c r="I3922">
        <v>32.4</v>
      </c>
      <c r="J3922">
        <v>5</v>
      </c>
      <c r="K3922">
        <v>15.88</v>
      </c>
      <c r="L3922" t="str">
        <f t="shared" si="186"/>
        <v>Yes</v>
      </c>
    </row>
    <row r="3923" spans="1:12" x14ac:dyDescent="0.25">
      <c r="A3923" s="1">
        <v>42350</v>
      </c>
      <c r="B3923" s="2">
        <f t="shared" si="187"/>
        <v>2015</v>
      </c>
      <c r="C3923" s="2">
        <f t="shared" si="185"/>
        <v>12</v>
      </c>
      <c r="D3923" t="s">
        <v>387</v>
      </c>
      <c r="E3923" t="s">
        <v>126</v>
      </c>
      <c r="F3923" t="s">
        <v>11</v>
      </c>
      <c r="G3923" t="s">
        <v>12</v>
      </c>
      <c r="H3923" t="s">
        <v>1041</v>
      </c>
      <c r="I3923">
        <v>97.88</v>
      </c>
      <c r="J3923">
        <v>2</v>
      </c>
      <c r="K3923">
        <v>48.94</v>
      </c>
      <c r="L3923" t="str">
        <f t="shared" si="186"/>
        <v>Yes</v>
      </c>
    </row>
    <row r="3924" spans="1:12" x14ac:dyDescent="0.25">
      <c r="A3924" s="1">
        <v>42350</v>
      </c>
      <c r="B3924" s="2">
        <f t="shared" si="187"/>
        <v>2015</v>
      </c>
      <c r="C3924" s="2">
        <f t="shared" si="185"/>
        <v>12</v>
      </c>
      <c r="D3924" t="s">
        <v>1598</v>
      </c>
      <c r="E3924" t="s">
        <v>27</v>
      </c>
      <c r="F3924" t="s">
        <v>39</v>
      </c>
      <c r="G3924" t="s">
        <v>52</v>
      </c>
      <c r="H3924" t="s">
        <v>454</v>
      </c>
      <c r="I3924">
        <v>299.94</v>
      </c>
      <c r="J3924">
        <v>6</v>
      </c>
      <c r="K3924">
        <v>128.97</v>
      </c>
      <c r="L3924" t="str">
        <f t="shared" si="186"/>
        <v>Yes</v>
      </c>
    </row>
    <row r="3925" spans="1:12" x14ac:dyDescent="0.25">
      <c r="A3925" s="1">
        <v>42350</v>
      </c>
      <c r="B3925" s="2">
        <f t="shared" si="187"/>
        <v>2015</v>
      </c>
      <c r="C3925" s="2">
        <f t="shared" si="185"/>
        <v>12</v>
      </c>
      <c r="D3925" t="s">
        <v>1598</v>
      </c>
      <c r="E3925" t="s">
        <v>27</v>
      </c>
      <c r="F3925" t="s">
        <v>11</v>
      </c>
      <c r="G3925" t="s">
        <v>200</v>
      </c>
      <c r="H3925" t="s">
        <v>807</v>
      </c>
      <c r="I3925">
        <v>25.76</v>
      </c>
      <c r="J3925">
        <v>7</v>
      </c>
      <c r="K3925">
        <v>0.52</v>
      </c>
      <c r="L3925" t="str">
        <f t="shared" si="186"/>
        <v>Yes</v>
      </c>
    </row>
    <row r="3926" spans="1:12" x14ac:dyDescent="0.25">
      <c r="A3926" s="1">
        <v>42351</v>
      </c>
      <c r="B3926" s="2">
        <f t="shared" si="187"/>
        <v>2015</v>
      </c>
      <c r="C3926" s="2">
        <f t="shared" si="185"/>
        <v>12</v>
      </c>
      <c r="D3926" t="s">
        <v>1489</v>
      </c>
      <c r="E3926" t="s">
        <v>27</v>
      </c>
      <c r="F3926" t="s">
        <v>11</v>
      </c>
      <c r="G3926" t="s">
        <v>12</v>
      </c>
      <c r="H3926" t="s">
        <v>524</v>
      </c>
      <c r="I3926">
        <v>12.96</v>
      </c>
      <c r="J3926">
        <v>2</v>
      </c>
      <c r="K3926">
        <v>6.22</v>
      </c>
      <c r="L3926" t="str">
        <f t="shared" si="186"/>
        <v>Yes</v>
      </c>
    </row>
    <row r="3927" spans="1:12" x14ac:dyDescent="0.25">
      <c r="A3927" s="1">
        <v>42351</v>
      </c>
      <c r="B3927" s="2">
        <f t="shared" si="187"/>
        <v>2015</v>
      </c>
      <c r="C3927" s="2">
        <f t="shared" si="185"/>
        <v>12</v>
      </c>
      <c r="D3927" t="s">
        <v>1489</v>
      </c>
      <c r="E3927" t="s">
        <v>27</v>
      </c>
      <c r="F3927" t="s">
        <v>11</v>
      </c>
      <c r="G3927" t="s">
        <v>92</v>
      </c>
      <c r="H3927" t="s">
        <v>2395</v>
      </c>
      <c r="I3927">
        <v>134.47999999999999</v>
      </c>
      <c r="J3927">
        <v>4</v>
      </c>
      <c r="K3927">
        <v>34.96</v>
      </c>
      <c r="L3927" t="str">
        <f t="shared" si="186"/>
        <v>Yes</v>
      </c>
    </row>
    <row r="3928" spans="1:12" x14ac:dyDescent="0.25">
      <c r="A3928" s="1">
        <v>42351</v>
      </c>
      <c r="B3928" s="2">
        <f t="shared" si="187"/>
        <v>2015</v>
      </c>
      <c r="C3928" s="2">
        <f t="shared" si="185"/>
        <v>12</v>
      </c>
      <c r="D3928" t="s">
        <v>1738</v>
      </c>
      <c r="E3928" t="s">
        <v>27</v>
      </c>
      <c r="F3928" t="s">
        <v>11</v>
      </c>
      <c r="G3928" t="s">
        <v>16</v>
      </c>
      <c r="H3928" t="s">
        <v>772</v>
      </c>
      <c r="I3928">
        <v>9.9600000000000009</v>
      </c>
      <c r="J3928">
        <v>2</v>
      </c>
      <c r="K3928">
        <v>4.58</v>
      </c>
      <c r="L3928" t="str">
        <f t="shared" si="186"/>
        <v>Yes</v>
      </c>
    </row>
    <row r="3929" spans="1:12" x14ac:dyDescent="0.25">
      <c r="A3929" s="1">
        <v>42351</v>
      </c>
      <c r="B3929" s="2">
        <f t="shared" si="187"/>
        <v>2015</v>
      </c>
      <c r="C3929" s="2">
        <f t="shared" si="185"/>
        <v>12</v>
      </c>
      <c r="D3929" t="s">
        <v>437</v>
      </c>
      <c r="E3929" t="s">
        <v>27</v>
      </c>
      <c r="F3929" t="s">
        <v>39</v>
      </c>
      <c r="G3929" t="s">
        <v>40</v>
      </c>
      <c r="H3929" t="s">
        <v>694</v>
      </c>
      <c r="I3929">
        <v>494.38</v>
      </c>
      <c r="J3929">
        <v>3</v>
      </c>
      <c r="K3929">
        <v>49.44</v>
      </c>
      <c r="L3929" t="str">
        <f t="shared" si="186"/>
        <v>Yes</v>
      </c>
    </row>
    <row r="3930" spans="1:12" x14ac:dyDescent="0.25">
      <c r="A3930" s="1">
        <v>42351</v>
      </c>
      <c r="B3930" s="2">
        <f t="shared" si="187"/>
        <v>2015</v>
      </c>
      <c r="C3930" s="2">
        <f t="shared" si="185"/>
        <v>12</v>
      </c>
      <c r="D3930" t="s">
        <v>437</v>
      </c>
      <c r="E3930" t="s">
        <v>27</v>
      </c>
      <c r="F3930" t="s">
        <v>11</v>
      </c>
      <c r="G3930" t="s">
        <v>20</v>
      </c>
      <c r="H3930" t="s">
        <v>1225</v>
      </c>
      <c r="I3930">
        <v>29.2</v>
      </c>
      <c r="J3930">
        <v>5</v>
      </c>
      <c r="K3930">
        <v>9.86</v>
      </c>
      <c r="L3930" t="str">
        <f t="shared" si="186"/>
        <v>Yes</v>
      </c>
    </row>
    <row r="3931" spans="1:12" x14ac:dyDescent="0.25">
      <c r="A3931" s="1">
        <v>42351</v>
      </c>
      <c r="B3931" s="2">
        <f t="shared" si="187"/>
        <v>2015</v>
      </c>
      <c r="C3931" s="2">
        <f t="shared" si="185"/>
        <v>12</v>
      </c>
      <c r="D3931" t="s">
        <v>437</v>
      </c>
      <c r="E3931" t="s">
        <v>27</v>
      </c>
      <c r="F3931" t="s">
        <v>39</v>
      </c>
      <c r="G3931" t="s">
        <v>52</v>
      </c>
      <c r="H3931" t="s">
        <v>2309</v>
      </c>
      <c r="I3931">
        <v>248.85</v>
      </c>
      <c r="J3931">
        <v>5</v>
      </c>
      <c r="K3931">
        <v>27.37</v>
      </c>
      <c r="L3931" t="str">
        <f t="shared" si="186"/>
        <v>Yes</v>
      </c>
    </row>
    <row r="3932" spans="1:12" x14ac:dyDescent="0.25">
      <c r="A3932" s="1">
        <v>42351</v>
      </c>
      <c r="B3932" s="2">
        <f t="shared" si="187"/>
        <v>2015</v>
      </c>
      <c r="C3932" s="2">
        <f t="shared" si="185"/>
        <v>12</v>
      </c>
      <c r="D3932" t="s">
        <v>437</v>
      </c>
      <c r="E3932" t="s">
        <v>27</v>
      </c>
      <c r="F3932" t="s">
        <v>39</v>
      </c>
      <c r="G3932" t="s">
        <v>52</v>
      </c>
      <c r="H3932" t="s">
        <v>518</v>
      </c>
      <c r="I3932">
        <v>36.24</v>
      </c>
      <c r="J3932">
        <v>1</v>
      </c>
      <c r="K3932">
        <v>15.22</v>
      </c>
      <c r="L3932" t="str">
        <f t="shared" si="186"/>
        <v>Yes</v>
      </c>
    </row>
    <row r="3933" spans="1:12" x14ac:dyDescent="0.25">
      <c r="A3933" s="1">
        <v>42351</v>
      </c>
      <c r="B3933" s="2">
        <f t="shared" si="187"/>
        <v>2015</v>
      </c>
      <c r="C3933" s="2">
        <f t="shared" si="185"/>
        <v>12</v>
      </c>
      <c r="D3933" t="s">
        <v>724</v>
      </c>
      <c r="E3933" t="s">
        <v>434</v>
      </c>
      <c r="F3933" t="s">
        <v>11</v>
      </c>
      <c r="G3933" t="s">
        <v>12</v>
      </c>
      <c r="H3933" t="s">
        <v>2108</v>
      </c>
      <c r="I3933">
        <v>19.440000000000001</v>
      </c>
      <c r="J3933">
        <v>3</v>
      </c>
      <c r="K3933">
        <v>9.33</v>
      </c>
      <c r="L3933" t="str">
        <f t="shared" si="186"/>
        <v>Yes</v>
      </c>
    </row>
    <row r="3934" spans="1:12" x14ac:dyDescent="0.25">
      <c r="A3934" s="1">
        <v>42351</v>
      </c>
      <c r="B3934" s="2">
        <f t="shared" si="187"/>
        <v>2015</v>
      </c>
      <c r="C3934" s="2">
        <f t="shared" si="185"/>
        <v>12</v>
      </c>
      <c r="D3934" t="s">
        <v>724</v>
      </c>
      <c r="E3934" t="s">
        <v>434</v>
      </c>
      <c r="F3934" t="s">
        <v>11</v>
      </c>
      <c r="G3934" t="s">
        <v>20</v>
      </c>
      <c r="H3934" t="s">
        <v>1462</v>
      </c>
      <c r="I3934">
        <v>37.880000000000003</v>
      </c>
      <c r="J3934">
        <v>2</v>
      </c>
      <c r="K3934">
        <v>18.940000000000001</v>
      </c>
      <c r="L3934" t="str">
        <f t="shared" si="186"/>
        <v>Yes</v>
      </c>
    </row>
    <row r="3935" spans="1:12" x14ac:dyDescent="0.25">
      <c r="A3935" s="1">
        <v>42352</v>
      </c>
      <c r="B3935" s="2">
        <f t="shared" si="187"/>
        <v>2015</v>
      </c>
      <c r="C3935" s="2">
        <f t="shared" si="185"/>
        <v>12</v>
      </c>
      <c r="D3935" t="s">
        <v>119</v>
      </c>
      <c r="E3935" t="s">
        <v>30</v>
      </c>
      <c r="F3935" t="s">
        <v>11</v>
      </c>
      <c r="G3935" t="s">
        <v>20</v>
      </c>
      <c r="H3935" t="s">
        <v>67</v>
      </c>
      <c r="I3935">
        <v>3.76</v>
      </c>
      <c r="J3935">
        <v>2</v>
      </c>
      <c r="K3935">
        <v>1.8</v>
      </c>
      <c r="L3935" t="str">
        <f t="shared" si="186"/>
        <v>Yes</v>
      </c>
    </row>
    <row r="3936" spans="1:12" x14ac:dyDescent="0.25">
      <c r="A3936" s="1">
        <v>42352</v>
      </c>
      <c r="B3936" s="2">
        <f t="shared" si="187"/>
        <v>2015</v>
      </c>
      <c r="C3936" s="2">
        <f t="shared" si="185"/>
        <v>12</v>
      </c>
      <c r="D3936" t="s">
        <v>2396</v>
      </c>
      <c r="E3936" t="s">
        <v>91</v>
      </c>
      <c r="F3936" t="s">
        <v>39</v>
      </c>
      <c r="G3936" t="s">
        <v>40</v>
      </c>
      <c r="H3936" t="s">
        <v>1864</v>
      </c>
      <c r="I3936">
        <v>319.97000000000003</v>
      </c>
      <c r="J3936">
        <v>4</v>
      </c>
      <c r="K3936">
        <v>36</v>
      </c>
      <c r="L3936" t="str">
        <f t="shared" si="186"/>
        <v>Yes</v>
      </c>
    </row>
    <row r="3937" spans="1:12" x14ac:dyDescent="0.25">
      <c r="A3937" s="1">
        <v>42352</v>
      </c>
      <c r="B3937" s="2">
        <f t="shared" si="187"/>
        <v>2015</v>
      </c>
      <c r="C3937" s="2">
        <f t="shared" si="185"/>
        <v>12</v>
      </c>
      <c r="D3937" t="s">
        <v>794</v>
      </c>
      <c r="E3937" t="s">
        <v>27</v>
      </c>
      <c r="F3937" t="s">
        <v>11</v>
      </c>
      <c r="G3937" t="s">
        <v>20</v>
      </c>
      <c r="H3937" t="s">
        <v>1197</v>
      </c>
      <c r="I3937">
        <v>8.1</v>
      </c>
      <c r="J3937">
        <v>2</v>
      </c>
      <c r="K3937">
        <v>2.73</v>
      </c>
      <c r="L3937" t="str">
        <f t="shared" si="186"/>
        <v>Yes</v>
      </c>
    </row>
    <row r="3938" spans="1:12" x14ac:dyDescent="0.25">
      <c r="A3938" s="1">
        <v>42352</v>
      </c>
      <c r="B3938" s="2">
        <f t="shared" si="187"/>
        <v>2015</v>
      </c>
      <c r="C3938" s="2">
        <f t="shared" si="185"/>
        <v>12</v>
      </c>
      <c r="D3938" t="s">
        <v>1394</v>
      </c>
      <c r="E3938" t="s">
        <v>329</v>
      </c>
      <c r="F3938" t="s">
        <v>34</v>
      </c>
      <c r="G3938" t="s">
        <v>47</v>
      </c>
      <c r="H3938" t="s">
        <v>1790</v>
      </c>
      <c r="I3938">
        <v>6.16</v>
      </c>
      <c r="J3938">
        <v>2</v>
      </c>
      <c r="K3938">
        <v>1.97</v>
      </c>
      <c r="L3938" t="str">
        <f t="shared" si="186"/>
        <v>Yes</v>
      </c>
    </row>
    <row r="3939" spans="1:12" x14ac:dyDescent="0.25">
      <c r="A3939" s="1">
        <v>42352</v>
      </c>
      <c r="B3939" s="2">
        <f t="shared" si="187"/>
        <v>2015</v>
      </c>
      <c r="C3939" s="2">
        <f t="shared" si="185"/>
        <v>12</v>
      </c>
      <c r="D3939" t="s">
        <v>1394</v>
      </c>
      <c r="E3939" t="s">
        <v>329</v>
      </c>
      <c r="F3939" t="s">
        <v>11</v>
      </c>
      <c r="G3939" t="s">
        <v>24</v>
      </c>
      <c r="H3939" t="s">
        <v>1600</v>
      </c>
      <c r="I3939">
        <v>56.3</v>
      </c>
      <c r="J3939">
        <v>2</v>
      </c>
      <c r="K3939">
        <v>15.76</v>
      </c>
      <c r="L3939" t="str">
        <f t="shared" si="186"/>
        <v>Yes</v>
      </c>
    </row>
    <row r="3940" spans="1:12" x14ac:dyDescent="0.25">
      <c r="A3940" s="1">
        <v>42352</v>
      </c>
      <c r="B3940" s="2">
        <f t="shared" si="187"/>
        <v>2015</v>
      </c>
      <c r="C3940" s="2">
        <f t="shared" si="185"/>
        <v>12</v>
      </c>
      <c r="D3940" t="s">
        <v>1181</v>
      </c>
      <c r="E3940" t="s">
        <v>27</v>
      </c>
      <c r="F3940" t="s">
        <v>34</v>
      </c>
      <c r="G3940" t="s">
        <v>47</v>
      </c>
      <c r="H3940" t="s">
        <v>2397</v>
      </c>
      <c r="I3940">
        <v>15.24</v>
      </c>
      <c r="J3940">
        <v>3</v>
      </c>
      <c r="K3940">
        <v>5.18</v>
      </c>
      <c r="L3940" t="str">
        <f t="shared" si="186"/>
        <v>Yes</v>
      </c>
    </row>
    <row r="3941" spans="1:12" x14ac:dyDescent="0.25">
      <c r="A3941" s="1">
        <v>42352</v>
      </c>
      <c r="B3941" s="2">
        <f t="shared" si="187"/>
        <v>2015</v>
      </c>
      <c r="C3941" s="2">
        <f t="shared" si="185"/>
        <v>12</v>
      </c>
      <c r="D3941" t="s">
        <v>900</v>
      </c>
      <c r="E3941" t="s">
        <v>27</v>
      </c>
      <c r="F3941" t="s">
        <v>34</v>
      </c>
      <c r="G3941" t="s">
        <v>47</v>
      </c>
      <c r="H3941" t="s">
        <v>1015</v>
      </c>
      <c r="I3941">
        <v>29.22</v>
      </c>
      <c r="J3941">
        <v>3</v>
      </c>
      <c r="K3941">
        <v>12.86</v>
      </c>
      <c r="L3941" t="str">
        <f t="shared" si="186"/>
        <v>Yes</v>
      </c>
    </row>
    <row r="3942" spans="1:12" x14ac:dyDescent="0.25">
      <c r="A3942" s="1">
        <v>42352</v>
      </c>
      <c r="B3942" s="2">
        <f t="shared" si="187"/>
        <v>2015</v>
      </c>
      <c r="C3942" s="2">
        <f t="shared" si="185"/>
        <v>12</v>
      </c>
      <c r="D3942" t="s">
        <v>244</v>
      </c>
      <c r="E3942" t="s">
        <v>27</v>
      </c>
      <c r="F3942" t="s">
        <v>39</v>
      </c>
      <c r="G3942" t="s">
        <v>52</v>
      </c>
      <c r="H3942" t="s">
        <v>2398</v>
      </c>
      <c r="I3942">
        <v>50</v>
      </c>
      <c r="J3942">
        <v>2</v>
      </c>
      <c r="K3942">
        <v>10.5</v>
      </c>
      <c r="L3942" t="str">
        <f t="shared" si="186"/>
        <v>Yes</v>
      </c>
    </row>
    <row r="3943" spans="1:12" x14ac:dyDescent="0.25">
      <c r="A3943" s="1">
        <v>42352</v>
      </c>
      <c r="B3943" s="2">
        <f t="shared" si="187"/>
        <v>2015</v>
      </c>
      <c r="C3943" s="2">
        <f t="shared" si="185"/>
        <v>12</v>
      </c>
      <c r="D3943" t="s">
        <v>1614</v>
      </c>
      <c r="E3943" t="s">
        <v>27</v>
      </c>
      <c r="F3943" t="s">
        <v>11</v>
      </c>
      <c r="G3943" t="s">
        <v>20</v>
      </c>
      <c r="H3943" t="s">
        <v>2399</v>
      </c>
      <c r="I3943">
        <v>55.26</v>
      </c>
      <c r="J3943">
        <v>2</v>
      </c>
      <c r="K3943">
        <v>20.72</v>
      </c>
      <c r="L3943" t="str">
        <f t="shared" si="186"/>
        <v>Yes</v>
      </c>
    </row>
    <row r="3944" spans="1:12" x14ac:dyDescent="0.25">
      <c r="A3944" s="1">
        <v>42352</v>
      </c>
      <c r="B3944" s="2">
        <f t="shared" si="187"/>
        <v>2015</v>
      </c>
      <c r="C3944" s="2">
        <f t="shared" si="185"/>
        <v>12</v>
      </c>
      <c r="D3944" t="s">
        <v>1614</v>
      </c>
      <c r="E3944" t="s">
        <v>27</v>
      </c>
      <c r="F3944" t="s">
        <v>11</v>
      </c>
      <c r="G3944" t="s">
        <v>12</v>
      </c>
      <c r="H3944" t="s">
        <v>1170</v>
      </c>
      <c r="I3944">
        <v>6.48</v>
      </c>
      <c r="J3944">
        <v>1</v>
      </c>
      <c r="K3944">
        <v>3.11</v>
      </c>
      <c r="L3944" t="str">
        <f t="shared" si="186"/>
        <v>Yes</v>
      </c>
    </row>
    <row r="3945" spans="1:12" x14ac:dyDescent="0.25">
      <c r="A3945" s="1">
        <v>42352</v>
      </c>
      <c r="B3945" s="2">
        <f t="shared" si="187"/>
        <v>2015</v>
      </c>
      <c r="C3945" s="2">
        <f t="shared" si="185"/>
        <v>12</v>
      </c>
      <c r="D3945" t="s">
        <v>1614</v>
      </c>
      <c r="E3945" t="s">
        <v>27</v>
      </c>
      <c r="F3945" t="s">
        <v>11</v>
      </c>
      <c r="G3945" t="s">
        <v>20</v>
      </c>
      <c r="H3945" t="s">
        <v>1218</v>
      </c>
      <c r="I3945">
        <v>34.25</v>
      </c>
      <c r="J3945">
        <v>3</v>
      </c>
      <c r="K3945">
        <v>11.56</v>
      </c>
      <c r="L3945" t="str">
        <f t="shared" si="186"/>
        <v>Yes</v>
      </c>
    </row>
    <row r="3946" spans="1:12" x14ac:dyDescent="0.25">
      <c r="A3946" s="1">
        <v>42352</v>
      </c>
      <c r="B3946" s="2">
        <f t="shared" si="187"/>
        <v>2015</v>
      </c>
      <c r="C3946" s="2">
        <f t="shared" si="185"/>
        <v>12</v>
      </c>
      <c r="D3946" t="s">
        <v>1614</v>
      </c>
      <c r="E3946" t="s">
        <v>27</v>
      </c>
      <c r="F3946" t="s">
        <v>34</v>
      </c>
      <c r="G3946" t="s">
        <v>145</v>
      </c>
      <c r="H3946" t="s">
        <v>2400</v>
      </c>
      <c r="I3946">
        <v>273.57</v>
      </c>
      <c r="J3946">
        <v>2</v>
      </c>
      <c r="K3946">
        <v>10.26</v>
      </c>
      <c r="L3946" t="str">
        <f t="shared" si="186"/>
        <v>Yes</v>
      </c>
    </row>
    <row r="3947" spans="1:12" x14ac:dyDescent="0.25">
      <c r="A3947" s="1">
        <v>42353</v>
      </c>
      <c r="B3947" s="2">
        <f t="shared" si="187"/>
        <v>2015</v>
      </c>
      <c r="C3947" s="2">
        <f t="shared" si="185"/>
        <v>12</v>
      </c>
      <c r="D3947" t="s">
        <v>1332</v>
      </c>
      <c r="E3947" t="s">
        <v>149</v>
      </c>
      <c r="F3947" t="s">
        <v>11</v>
      </c>
      <c r="G3947" t="s">
        <v>24</v>
      </c>
      <c r="H3947" t="s">
        <v>2357</v>
      </c>
      <c r="I3947">
        <v>3.28</v>
      </c>
      <c r="J3947">
        <v>1</v>
      </c>
      <c r="K3947">
        <v>1.41</v>
      </c>
      <c r="L3947" t="str">
        <f t="shared" si="186"/>
        <v>Yes</v>
      </c>
    </row>
    <row r="3948" spans="1:12" x14ac:dyDescent="0.25">
      <c r="A3948" s="1">
        <v>42353</v>
      </c>
      <c r="B3948" s="2">
        <f t="shared" si="187"/>
        <v>2015</v>
      </c>
      <c r="C3948" s="2">
        <f t="shared" si="185"/>
        <v>12</v>
      </c>
      <c r="D3948" t="s">
        <v>1102</v>
      </c>
      <c r="E3948" t="s">
        <v>164</v>
      </c>
      <c r="F3948" t="s">
        <v>11</v>
      </c>
      <c r="G3948" t="s">
        <v>92</v>
      </c>
      <c r="H3948" t="s">
        <v>2401</v>
      </c>
      <c r="I3948">
        <v>103.92</v>
      </c>
      <c r="J3948">
        <v>4</v>
      </c>
      <c r="K3948">
        <v>36.369999999999997</v>
      </c>
      <c r="L3948" t="str">
        <f t="shared" si="186"/>
        <v>Yes</v>
      </c>
    </row>
    <row r="3949" spans="1:12" x14ac:dyDescent="0.25">
      <c r="A3949" s="1">
        <v>42353</v>
      </c>
      <c r="B3949" s="2">
        <f t="shared" si="187"/>
        <v>2015</v>
      </c>
      <c r="C3949" s="2">
        <f t="shared" si="185"/>
        <v>12</v>
      </c>
      <c r="D3949" t="s">
        <v>1102</v>
      </c>
      <c r="E3949" t="s">
        <v>164</v>
      </c>
      <c r="F3949" t="s">
        <v>39</v>
      </c>
      <c r="G3949" t="s">
        <v>52</v>
      </c>
      <c r="H3949" t="s">
        <v>1078</v>
      </c>
      <c r="I3949">
        <v>899.91</v>
      </c>
      <c r="J3949">
        <v>9</v>
      </c>
      <c r="K3949">
        <v>377.96</v>
      </c>
      <c r="L3949" t="str">
        <f t="shared" si="186"/>
        <v>Yes</v>
      </c>
    </row>
    <row r="3950" spans="1:12" x14ac:dyDescent="0.25">
      <c r="A3950" s="1">
        <v>42353</v>
      </c>
      <c r="B3950" s="2">
        <f t="shared" si="187"/>
        <v>2015</v>
      </c>
      <c r="C3950" s="2">
        <f t="shared" si="185"/>
        <v>12</v>
      </c>
      <c r="D3950" t="s">
        <v>1102</v>
      </c>
      <c r="E3950" t="s">
        <v>164</v>
      </c>
      <c r="F3950" t="s">
        <v>11</v>
      </c>
      <c r="G3950" t="s">
        <v>20</v>
      </c>
      <c r="H3950" t="s">
        <v>952</v>
      </c>
      <c r="I3950">
        <v>51.31</v>
      </c>
      <c r="J3950">
        <v>3</v>
      </c>
      <c r="K3950">
        <v>18.600000000000001</v>
      </c>
      <c r="L3950" t="str">
        <f t="shared" si="186"/>
        <v>Yes</v>
      </c>
    </row>
    <row r="3951" spans="1:12" x14ac:dyDescent="0.25">
      <c r="A3951" s="1">
        <v>42353</v>
      </c>
      <c r="B3951" s="2">
        <f t="shared" si="187"/>
        <v>2015</v>
      </c>
      <c r="C3951" s="2">
        <f t="shared" si="185"/>
        <v>12</v>
      </c>
      <c r="D3951" t="s">
        <v>182</v>
      </c>
      <c r="E3951" t="s">
        <v>78</v>
      </c>
      <c r="F3951" t="s">
        <v>39</v>
      </c>
      <c r="G3951" t="s">
        <v>52</v>
      </c>
      <c r="H3951" t="s">
        <v>1875</v>
      </c>
      <c r="I3951">
        <v>2025.36</v>
      </c>
      <c r="J3951">
        <v>6</v>
      </c>
      <c r="K3951">
        <v>607.61</v>
      </c>
      <c r="L3951" t="str">
        <f t="shared" si="186"/>
        <v>Yes</v>
      </c>
    </row>
    <row r="3952" spans="1:12" x14ac:dyDescent="0.25">
      <c r="A3952" s="1">
        <v>42353</v>
      </c>
      <c r="B3952" s="2">
        <f t="shared" si="187"/>
        <v>2015</v>
      </c>
      <c r="C3952" s="2">
        <f t="shared" si="185"/>
        <v>12</v>
      </c>
      <c r="D3952" t="s">
        <v>182</v>
      </c>
      <c r="E3952" t="s">
        <v>78</v>
      </c>
      <c r="F3952" t="s">
        <v>39</v>
      </c>
      <c r="G3952" t="s">
        <v>302</v>
      </c>
      <c r="H3952" t="s">
        <v>2402</v>
      </c>
      <c r="I3952">
        <v>1799.99</v>
      </c>
      <c r="J3952">
        <v>2</v>
      </c>
      <c r="K3952">
        <v>-2639.99</v>
      </c>
      <c r="L3952" t="str">
        <f t="shared" si="186"/>
        <v>No</v>
      </c>
    </row>
    <row r="3953" spans="1:12" x14ac:dyDescent="0.25">
      <c r="A3953" s="1">
        <v>42353</v>
      </c>
      <c r="B3953" s="2">
        <f t="shared" si="187"/>
        <v>2015</v>
      </c>
      <c r="C3953" s="2">
        <f t="shared" si="185"/>
        <v>12</v>
      </c>
      <c r="D3953" t="s">
        <v>182</v>
      </c>
      <c r="E3953" t="s">
        <v>78</v>
      </c>
      <c r="F3953" t="s">
        <v>39</v>
      </c>
      <c r="G3953" t="s">
        <v>40</v>
      </c>
      <c r="H3953" t="s">
        <v>1878</v>
      </c>
      <c r="I3953">
        <v>101.99</v>
      </c>
      <c r="J3953">
        <v>2</v>
      </c>
      <c r="K3953">
        <v>-17</v>
      </c>
      <c r="L3953" t="str">
        <f t="shared" si="186"/>
        <v>No</v>
      </c>
    </row>
    <row r="3954" spans="1:12" x14ac:dyDescent="0.25">
      <c r="A3954" s="1">
        <v>42353</v>
      </c>
      <c r="B3954" s="2">
        <f t="shared" si="187"/>
        <v>2015</v>
      </c>
      <c r="C3954" s="2">
        <f t="shared" si="185"/>
        <v>12</v>
      </c>
      <c r="D3954" t="s">
        <v>182</v>
      </c>
      <c r="E3954" t="s">
        <v>78</v>
      </c>
      <c r="F3954" t="s">
        <v>34</v>
      </c>
      <c r="G3954" t="s">
        <v>47</v>
      </c>
      <c r="H3954" t="s">
        <v>535</v>
      </c>
      <c r="I3954">
        <v>262.86</v>
      </c>
      <c r="J3954">
        <v>7</v>
      </c>
      <c r="K3954">
        <v>69</v>
      </c>
      <c r="L3954" t="str">
        <f t="shared" si="186"/>
        <v>Yes</v>
      </c>
    </row>
    <row r="3955" spans="1:12" x14ac:dyDescent="0.25">
      <c r="A3955" s="1">
        <v>42353</v>
      </c>
      <c r="B3955" s="2">
        <f t="shared" si="187"/>
        <v>2015</v>
      </c>
      <c r="C3955" s="2">
        <f t="shared" si="185"/>
        <v>12</v>
      </c>
      <c r="D3955" t="s">
        <v>1260</v>
      </c>
      <c r="E3955" t="s">
        <v>245</v>
      </c>
      <c r="F3955" t="s">
        <v>39</v>
      </c>
      <c r="G3955" t="s">
        <v>40</v>
      </c>
      <c r="H3955" t="s">
        <v>2403</v>
      </c>
      <c r="I3955">
        <v>246.17</v>
      </c>
      <c r="J3955">
        <v>3</v>
      </c>
      <c r="K3955">
        <v>21.54</v>
      </c>
      <c r="L3955" t="str">
        <f t="shared" si="186"/>
        <v>Yes</v>
      </c>
    </row>
    <row r="3956" spans="1:12" x14ac:dyDescent="0.25">
      <c r="A3956" s="1">
        <v>42354</v>
      </c>
      <c r="B3956" s="2">
        <f t="shared" si="187"/>
        <v>2015</v>
      </c>
      <c r="C3956" s="2">
        <f t="shared" si="185"/>
        <v>12</v>
      </c>
      <c r="D3956" t="s">
        <v>2306</v>
      </c>
      <c r="E3956" t="s">
        <v>164</v>
      </c>
      <c r="F3956" t="s">
        <v>11</v>
      </c>
      <c r="G3956" t="s">
        <v>12</v>
      </c>
      <c r="H3956" t="s">
        <v>379</v>
      </c>
      <c r="I3956">
        <v>4.9800000000000004</v>
      </c>
      <c r="J3956">
        <v>1</v>
      </c>
      <c r="K3956">
        <v>2.34</v>
      </c>
      <c r="L3956" t="str">
        <f t="shared" si="186"/>
        <v>Yes</v>
      </c>
    </row>
    <row r="3957" spans="1:12" x14ac:dyDescent="0.25">
      <c r="A3957" s="1">
        <v>42355</v>
      </c>
      <c r="B3957" s="2">
        <f t="shared" si="187"/>
        <v>2015</v>
      </c>
      <c r="C3957" s="2">
        <f t="shared" si="185"/>
        <v>12</v>
      </c>
      <c r="D3957" t="s">
        <v>537</v>
      </c>
      <c r="E3957" t="s">
        <v>110</v>
      </c>
      <c r="F3957" t="s">
        <v>11</v>
      </c>
      <c r="G3957" t="s">
        <v>20</v>
      </c>
      <c r="H3957" t="s">
        <v>222</v>
      </c>
      <c r="I3957">
        <v>29.52</v>
      </c>
      <c r="J3957">
        <v>4</v>
      </c>
      <c r="K3957">
        <v>14.46</v>
      </c>
      <c r="L3957" t="str">
        <f t="shared" si="186"/>
        <v>Yes</v>
      </c>
    </row>
    <row r="3958" spans="1:12" x14ac:dyDescent="0.25">
      <c r="A3958" s="1">
        <v>42355</v>
      </c>
      <c r="B3958" s="2">
        <f t="shared" si="187"/>
        <v>2015</v>
      </c>
      <c r="C3958" s="2">
        <f t="shared" si="185"/>
        <v>12</v>
      </c>
      <c r="D3958" t="s">
        <v>537</v>
      </c>
      <c r="E3958" t="s">
        <v>110</v>
      </c>
      <c r="F3958" t="s">
        <v>34</v>
      </c>
      <c r="G3958" t="s">
        <v>35</v>
      </c>
      <c r="H3958" t="s">
        <v>2404</v>
      </c>
      <c r="I3958">
        <v>302.94</v>
      </c>
      <c r="J3958">
        <v>3</v>
      </c>
      <c r="K3958">
        <v>48.47</v>
      </c>
      <c r="L3958" t="str">
        <f t="shared" si="186"/>
        <v>Yes</v>
      </c>
    </row>
    <row r="3959" spans="1:12" x14ac:dyDescent="0.25">
      <c r="A3959" s="1">
        <v>42355</v>
      </c>
      <c r="B3959" s="2">
        <f t="shared" si="187"/>
        <v>2015</v>
      </c>
      <c r="C3959" s="2">
        <f t="shared" si="185"/>
        <v>12</v>
      </c>
      <c r="D3959" t="s">
        <v>537</v>
      </c>
      <c r="E3959" t="s">
        <v>110</v>
      </c>
      <c r="F3959" t="s">
        <v>34</v>
      </c>
      <c r="G3959" t="s">
        <v>35</v>
      </c>
      <c r="H3959" t="s">
        <v>1821</v>
      </c>
      <c r="I3959">
        <v>142.36000000000001</v>
      </c>
      <c r="J3959">
        <v>2</v>
      </c>
      <c r="K3959">
        <v>38.44</v>
      </c>
      <c r="L3959" t="str">
        <f t="shared" si="186"/>
        <v>Yes</v>
      </c>
    </row>
    <row r="3960" spans="1:12" x14ac:dyDescent="0.25">
      <c r="A3960" s="1">
        <v>42355</v>
      </c>
      <c r="B3960" s="2">
        <f t="shared" si="187"/>
        <v>2015</v>
      </c>
      <c r="C3960" s="2">
        <f t="shared" si="185"/>
        <v>12</v>
      </c>
      <c r="D3960" t="s">
        <v>537</v>
      </c>
      <c r="E3960" t="s">
        <v>110</v>
      </c>
      <c r="F3960" t="s">
        <v>34</v>
      </c>
      <c r="G3960" t="s">
        <v>35</v>
      </c>
      <c r="H3960" t="s">
        <v>1066</v>
      </c>
      <c r="I3960">
        <v>546.66</v>
      </c>
      <c r="J3960">
        <v>9</v>
      </c>
      <c r="K3960">
        <v>136.66999999999999</v>
      </c>
      <c r="L3960" t="str">
        <f t="shared" si="186"/>
        <v>Yes</v>
      </c>
    </row>
    <row r="3961" spans="1:12" x14ac:dyDescent="0.25">
      <c r="A3961" s="1">
        <v>42355</v>
      </c>
      <c r="B3961" s="2">
        <f t="shared" si="187"/>
        <v>2015</v>
      </c>
      <c r="C3961" s="2">
        <f t="shared" si="185"/>
        <v>12</v>
      </c>
      <c r="D3961" t="s">
        <v>537</v>
      </c>
      <c r="E3961" t="s">
        <v>110</v>
      </c>
      <c r="F3961" t="s">
        <v>34</v>
      </c>
      <c r="G3961" t="s">
        <v>47</v>
      </c>
      <c r="H3961" t="s">
        <v>1205</v>
      </c>
      <c r="I3961">
        <v>212.13</v>
      </c>
      <c r="J3961">
        <v>3</v>
      </c>
      <c r="K3961">
        <v>14.85</v>
      </c>
      <c r="L3961" t="str">
        <f t="shared" si="186"/>
        <v>Yes</v>
      </c>
    </row>
    <row r="3962" spans="1:12" x14ac:dyDescent="0.25">
      <c r="A3962" s="1">
        <v>42355</v>
      </c>
      <c r="B3962" s="2">
        <f t="shared" si="187"/>
        <v>2015</v>
      </c>
      <c r="C3962" s="2">
        <f t="shared" si="185"/>
        <v>12</v>
      </c>
      <c r="D3962" t="s">
        <v>831</v>
      </c>
      <c r="E3962" t="s">
        <v>15</v>
      </c>
      <c r="F3962" t="s">
        <v>11</v>
      </c>
      <c r="G3962" t="s">
        <v>18</v>
      </c>
      <c r="H3962" t="s">
        <v>1572</v>
      </c>
      <c r="I3962">
        <v>180.02</v>
      </c>
      <c r="J3962">
        <v>1</v>
      </c>
      <c r="K3962">
        <v>-15.75</v>
      </c>
      <c r="L3962" t="str">
        <f t="shared" si="186"/>
        <v>No</v>
      </c>
    </row>
    <row r="3963" spans="1:12" x14ac:dyDescent="0.25">
      <c r="A3963" s="1">
        <v>42355</v>
      </c>
      <c r="B3963" s="2">
        <f t="shared" si="187"/>
        <v>2015</v>
      </c>
      <c r="C3963" s="2">
        <f t="shared" si="185"/>
        <v>12</v>
      </c>
      <c r="D3963" t="s">
        <v>831</v>
      </c>
      <c r="E3963" t="s">
        <v>15</v>
      </c>
      <c r="F3963" t="s">
        <v>34</v>
      </c>
      <c r="G3963" t="s">
        <v>47</v>
      </c>
      <c r="H3963" t="s">
        <v>57</v>
      </c>
      <c r="I3963">
        <v>41.55</v>
      </c>
      <c r="J3963">
        <v>2</v>
      </c>
      <c r="K3963">
        <v>-19.739999999999998</v>
      </c>
      <c r="L3963" t="str">
        <f t="shared" si="186"/>
        <v>No</v>
      </c>
    </row>
    <row r="3964" spans="1:12" x14ac:dyDescent="0.25">
      <c r="A3964" s="1">
        <v>42355</v>
      </c>
      <c r="B3964" s="2">
        <f t="shared" si="187"/>
        <v>2015</v>
      </c>
      <c r="C3964" s="2">
        <f t="shared" si="185"/>
        <v>12</v>
      </c>
      <c r="D3964" t="s">
        <v>831</v>
      </c>
      <c r="E3964" t="s">
        <v>15</v>
      </c>
      <c r="F3964" t="s">
        <v>11</v>
      </c>
      <c r="G3964" t="s">
        <v>24</v>
      </c>
      <c r="H3964" t="s">
        <v>317</v>
      </c>
      <c r="I3964">
        <v>13.12</v>
      </c>
      <c r="J3964">
        <v>5</v>
      </c>
      <c r="K3964">
        <v>1.48</v>
      </c>
      <c r="L3964" t="str">
        <f t="shared" si="186"/>
        <v>Yes</v>
      </c>
    </row>
    <row r="3965" spans="1:12" x14ac:dyDescent="0.25">
      <c r="A3965" s="1">
        <v>42355</v>
      </c>
      <c r="B3965" s="2">
        <f t="shared" si="187"/>
        <v>2015</v>
      </c>
      <c r="C3965" s="2">
        <f t="shared" si="185"/>
        <v>12</v>
      </c>
      <c r="D3965" t="s">
        <v>651</v>
      </c>
      <c r="E3965" t="s">
        <v>27</v>
      </c>
      <c r="F3965" t="s">
        <v>11</v>
      </c>
      <c r="G3965" t="s">
        <v>24</v>
      </c>
      <c r="H3965" t="s">
        <v>1108</v>
      </c>
      <c r="I3965">
        <v>204.85</v>
      </c>
      <c r="J3965">
        <v>5</v>
      </c>
      <c r="K3965">
        <v>53.26</v>
      </c>
      <c r="L3965" t="str">
        <f t="shared" si="186"/>
        <v>Yes</v>
      </c>
    </row>
    <row r="3966" spans="1:12" x14ac:dyDescent="0.25">
      <c r="A3966" s="1">
        <v>42355</v>
      </c>
      <c r="B3966" s="2">
        <f t="shared" si="187"/>
        <v>2015</v>
      </c>
      <c r="C3966" s="2">
        <f t="shared" si="185"/>
        <v>12</v>
      </c>
      <c r="D3966" t="s">
        <v>651</v>
      </c>
      <c r="E3966" t="s">
        <v>27</v>
      </c>
      <c r="F3966" t="s">
        <v>39</v>
      </c>
      <c r="G3966" t="s">
        <v>40</v>
      </c>
      <c r="H3966" t="s">
        <v>1878</v>
      </c>
      <c r="I3966">
        <v>135.97999999999999</v>
      </c>
      <c r="J3966">
        <v>2</v>
      </c>
      <c r="K3966">
        <v>17</v>
      </c>
      <c r="L3966" t="str">
        <f t="shared" si="186"/>
        <v>Yes</v>
      </c>
    </row>
    <row r="3967" spans="1:12" x14ac:dyDescent="0.25">
      <c r="A3967" s="1">
        <v>42355</v>
      </c>
      <c r="B3967" s="2">
        <f t="shared" si="187"/>
        <v>2015</v>
      </c>
      <c r="C3967" s="2">
        <f t="shared" si="185"/>
        <v>12</v>
      </c>
      <c r="D3967" t="s">
        <v>651</v>
      </c>
      <c r="E3967" t="s">
        <v>27</v>
      </c>
      <c r="F3967" t="s">
        <v>11</v>
      </c>
      <c r="G3967" t="s">
        <v>24</v>
      </c>
      <c r="H3967" t="s">
        <v>2357</v>
      </c>
      <c r="I3967">
        <v>16.399999999999999</v>
      </c>
      <c r="J3967">
        <v>5</v>
      </c>
      <c r="K3967">
        <v>7.05</v>
      </c>
      <c r="L3967" t="str">
        <f t="shared" si="186"/>
        <v>Yes</v>
      </c>
    </row>
    <row r="3968" spans="1:12" x14ac:dyDescent="0.25">
      <c r="A3968" s="1">
        <v>42355</v>
      </c>
      <c r="B3968" s="2">
        <f t="shared" si="187"/>
        <v>2015</v>
      </c>
      <c r="C3968" s="2">
        <f t="shared" si="185"/>
        <v>12</v>
      </c>
      <c r="D3968" t="s">
        <v>651</v>
      </c>
      <c r="E3968" t="s">
        <v>27</v>
      </c>
      <c r="F3968" t="s">
        <v>11</v>
      </c>
      <c r="G3968" t="s">
        <v>20</v>
      </c>
      <c r="H3968" t="s">
        <v>662</v>
      </c>
      <c r="I3968">
        <v>92.96</v>
      </c>
      <c r="J3968">
        <v>2</v>
      </c>
      <c r="K3968">
        <v>31.37</v>
      </c>
      <c r="L3968" t="str">
        <f t="shared" si="186"/>
        <v>Yes</v>
      </c>
    </row>
    <row r="3969" spans="1:12" x14ac:dyDescent="0.25">
      <c r="A3969" s="1">
        <v>42356</v>
      </c>
      <c r="B3969" s="2">
        <f t="shared" si="187"/>
        <v>2015</v>
      </c>
      <c r="C3969" s="2">
        <f t="shared" si="185"/>
        <v>12</v>
      </c>
      <c r="D3969" t="s">
        <v>878</v>
      </c>
      <c r="E3969" t="s">
        <v>78</v>
      </c>
      <c r="F3969" t="s">
        <v>11</v>
      </c>
      <c r="G3969" t="s">
        <v>18</v>
      </c>
      <c r="H3969" t="s">
        <v>729</v>
      </c>
      <c r="I3969">
        <v>646.78</v>
      </c>
      <c r="J3969">
        <v>9</v>
      </c>
      <c r="K3969">
        <v>-145.52000000000001</v>
      </c>
      <c r="L3969" t="str">
        <f t="shared" si="186"/>
        <v>No</v>
      </c>
    </row>
    <row r="3970" spans="1:12" x14ac:dyDescent="0.25">
      <c r="A3970" s="1">
        <v>42356</v>
      </c>
      <c r="B3970" s="2">
        <f t="shared" si="187"/>
        <v>2015</v>
      </c>
      <c r="C3970" s="2">
        <f t="shared" ref="C3970:C4033" si="188">MONTH(A3970)</f>
        <v>12</v>
      </c>
      <c r="D3970" t="s">
        <v>1172</v>
      </c>
      <c r="E3970" t="s">
        <v>149</v>
      </c>
      <c r="F3970" t="s">
        <v>39</v>
      </c>
      <c r="G3970" t="s">
        <v>52</v>
      </c>
      <c r="H3970" t="s">
        <v>1980</v>
      </c>
      <c r="I3970">
        <v>166.24</v>
      </c>
      <c r="J3970">
        <v>1</v>
      </c>
      <c r="K3970">
        <v>24.94</v>
      </c>
      <c r="L3970" t="str">
        <f t="shared" ref="L3970:L4033" si="189">IF(K3970=0,"Break-Even",IF(K3970&gt;0,"Yes","No"))</f>
        <v>Yes</v>
      </c>
    </row>
    <row r="3971" spans="1:12" x14ac:dyDescent="0.25">
      <c r="A3971" s="1">
        <v>42356</v>
      </c>
      <c r="B3971" s="2">
        <f t="shared" si="187"/>
        <v>2015</v>
      </c>
      <c r="C3971" s="2">
        <f t="shared" si="188"/>
        <v>12</v>
      </c>
      <c r="D3971" t="s">
        <v>1657</v>
      </c>
      <c r="E3971" t="s">
        <v>278</v>
      </c>
      <c r="F3971" t="s">
        <v>11</v>
      </c>
      <c r="G3971" t="s">
        <v>24</v>
      </c>
      <c r="H3971" t="s">
        <v>1270</v>
      </c>
      <c r="I3971">
        <v>6.85</v>
      </c>
      <c r="J3971">
        <v>2</v>
      </c>
      <c r="K3971">
        <v>0.6</v>
      </c>
      <c r="L3971" t="str">
        <f t="shared" si="189"/>
        <v>Yes</v>
      </c>
    </row>
    <row r="3972" spans="1:12" x14ac:dyDescent="0.25">
      <c r="A3972" s="1">
        <v>42356</v>
      </c>
      <c r="B3972" s="2">
        <f t="shared" si="187"/>
        <v>2015</v>
      </c>
      <c r="C3972" s="2">
        <f t="shared" si="188"/>
        <v>12</v>
      </c>
      <c r="D3972" t="s">
        <v>1151</v>
      </c>
      <c r="E3972" t="s">
        <v>120</v>
      </c>
      <c r="F3972" t="s">
        <v>11</v>
      </c>
      <c r="G3972" t="s">
        <v>63</v>
      </c>
      <c r="H3972" t="s">
        <v>785</v>
      </c>
      <c r="I3972">
        <v>55.94</v>
      </c>
      <c r="J3972">
        <v>8</v>
      </c>
      <c r="K3972">
        <v>18.88</v>
      </c>
      <c r="L3972" t="str">
        <f t="shared" si="189"/>
        <v>Yes</v>
      </c>
    </row>
    <row r="3973" spans="1:12" x14ac:dyDescent="0.25">
      <c r="A3973" s="1">
        <v>42356</v>
      </c>
      <c r="B3973" s="2">
        <f t="shared" si="187"/>
        <v>2015</v>
      </c>
      <c r="C3973" s="2">
        <f t="shared" si="188"/>
        <v>12</v>
      </c>
      <c r="D3973" t="s">
        <v>1151</v>
      </c>
      <c r="E3973" t="s">
        <v>120</v>
      </c>
      <c r="F3973" t="s">
        <v>11</v>
      </c>
      <c r="G3973" t="s">
        <v>16</v>
      </c>
      <c r="H3973" t="s">
        <v>2299</v>
      </c>
      <c r="I3973">
        <v>18.43</v>
      </c>
      <c r="J3973">
        <v>8</v>
      </c>
      <c r="K3973">
        <v>5.99</v>
      </c>
      <c r="L3973" t="str">
        <f t="shared" si="189"/>
        <v>Yes</v>
      </c>
    </row>
    <row r="3974" spans="1:12" x14ac:dyDescent="0.25">
      <c r="A3974" s="1">
        <v>42356</v>
      </c>
      <c r="B3974" s="2">
        <f t="shared" si="187"/>
        <v>2015</v>
      </c>
      <c r="C3974" s="2">
        <f t="shared" si="188"/>
        <v>12</v>
      </c>
      <c r="D3974" t="s">
        <v>1151</v>
      </c>
      <c r="E3974" t="s">
        <v>120</v>
      </c>
      <c r="F3974" t="s">
        <v>34</v>
      </c>
      <c r="G3974" t="s">
        <v>47</v>
      </c>
      <c r="H3974" t="s">
        <v>214</v>
      </c>
      <c r="I3974">
        <v>20.32</v>
      </c>
      <c r="J3974">
        <v>5</v>
      </c>
      <c r="K3974">
        <v>3.56</v>
      </c>
      <c r="L3974" t="str">
        <f t="shared" si="189"/>
        <v>Yes</v>
      </c>
    </row>
    <row r="3975" spans="1:12" x14ac:dyDescent="0.25">
      <c r="A3975" s="1">
        <v>42356</v>
      </c>
      <c r="B3975" s="2">
        <f t="shared" si="187"/>
        <v>2015</v>
      </c>
      <c r="C3975" s="2">
        <f t="shared" si="188"/>
        <v>12</v>
      </c>
      <c r="D3975" t="s">
        <v>1332</v>
      </c>
      <c r="E3975" t="s">
        <v>78</v>
      </c>
      <c r="F3975" t="s">
        <v>11</v>
      </c>
      <c r="G3975" t="s">
        <v>12</v>
      </c>
      <c r="H3975" t="s">
        <v>493</v>
      </c>
      <c r="I3975">
        <v>20.74</v>
      </c>
      <c r="J3975">
        <v>4</v>
      </c>
      <c r="K3975">
        <v>7.26</v>
      </c>
      <c r="L3975" t="str">
        <f t="shared" si="189"/>
        <v>Yes</v>
      </c>
    </row>
    <row r="3976" spans="1:12" x14ac:dyDescent="0.25">
      <c r="A3976" s="1">
        <v>42357</v>
      </c>
      <c r="B3976" s="2">
        <f t="shared" si="187"/>
        <v>2015</v>
      </c>
      <c r="C3976" s="2">
        <f t="shared" si="188"/>
        <v>12</v>
      </c>
      <c r="D3976" t="s">
        <v>742</v>
      </c>
      <c r="E3976" t="s">
        <v>27</v>
      </c>
      <c r="F3976" t="s">
        <v>39</v>
      </c>
      <c r="G3976" t="s">
        <v>40</v>
      </c>
      <c r="H3976" t="s">
        <v>2063</v>
      </c>
      <c r="I3976">
        <v>675.96</v>
      </c>
      <c r="J3976">
        <v>5</v>
      </c>
      <c r="K3976">
        <v>84.5</v>
      </c>
      <c r="L3976" t="str">
        <f t="shared" si="189"/>
        <v>Yes</v>
      </c>
    </row>
    <row r="3977" spans="1:12" x14ac:dyDescent="0.25">
      <c r="A3977" s="1">
        <v>42357</v>
      </c>
      <c r="B3977" s="2">
        <f t="shared" si="187"/>
        <v>2015</v>
      </c>
      <c r="C3977" s="2">
        <f t="shared" si="188"/>
        <v>12</v>
      </c>
      <c r="D3977" t="s">
        <v>742</v>
      </c>
      <c r="E3977" t="s">
        <v>27</v>
      </c>
      <c r="F3977" t="s">
        <v>39</v>
      </c>
      <c r="G3977" t="s">
        <v>52</v>
      </c>
      <c r="H3977" t="s">
        <v>1875</v>
      </c>
      <c r="I3977">
        <v>1265.8499999999999</v>
      </c>
      <c r="J3977">
        <v>3</v>
      </c>
      <c r="K3977">
        <v>556.97</v>
      </c>
      <c r="L3977" t="str">
        <f t="shared" si="189"/>
        <v>Yes</v>
      </c>
    </row>
    <row r="3978" spans="1:12" x14ac:dyDescent="0.25">
      <c r="A3978" s="1">
        <v>42357</v>
      </c>
      <c r="B3978" s="2">
        <f t="shared" si="187"/>
        <v>2015</v>
      </c>
      <c r="C3978" s="2">
        <f t="shared" si="188"/>
        <v>12</v>
      </c>
      <c r="D3978" t="s">
        <v>505</v>
      </c>
      <c r="E3978" t="s">
        <v>23</v>
      </c>
      <c r="F3978" t="s">
        <v>11</v>
      </c>
      <c r="G3978" t="s">
        <v>92</v>
      </c>
      <c r="H3978" t="s">
        <v>1835</v>
      </c>
      <c r="I3978">
        <v>434.35</v>
      </c>
      <c r="J3978">
        <v>3</v>
      </c>
      <c r="K3978">
        <v>43.44</v>
      </c>
      <c r="L3978" t="str">
        <f t="shared" si="189"/>
        <v>Yes</v>
      </c>
    </row>
    <row r="3979" spans="1:12" x14ac:dyDescent="0.25">
      <c r="A3979" s="1">
        <v>42357</v>
      </c>
      <c r="B3979" s="2">
        <f t="shared" si="187"/>
        <v>2015</v>
      </c>
      <c r="C3979" s="2">
        <f t="shared" si="188"/>
        <v>12</v>
      </c>
      <c r="D3979" t="s">
        <v>505</v>
      </c>
      <c r="E3979" t="s">
        <v>23</v>
      </c>
      <c r="F3979" t="s">
        <v>11</v>
      </c>
      <c r="G3979" t="s">
        <v>92</v>
      </c>
      <c r="H3979" t="s">
        <v>1928</v>
      </c>
      <c r="I3979">
        <v>3.55</v>
      </c>
      <c r="J3979">
        <v>2</v>
      </c>
      <c r="K3979">
        <v>0.44</v>
      </c>
      <c r="L3979" t="str">
        <f t="shared" si="189"/>
        <v>Yes</v>
      </c>
    </row>
    <row r="3980" spans="1:12" x14ac:dyDescent="0.25">
      <c r="A3980" s="1">
        <v>42357</v>
      </c>
      <c r="B3980" s="2">
        <f t="shared" ref="B3980:B4043" si="190">YEAR(A3980)</f>
        <v>2015</v>
      </c>
      <c r="C3980" s="2">
        <f t="shared" si="188"/>
        <v>12</v>
      </c>
      <c r="D3980" t="s">
        <v>505</v>
      </c>
      <c r="E3980" t="s">
        <v>23</v>
      </c>
      <c r="F3980" t="s">
        <v>11</v>
      </c>
      <c r="G3980" t="s">
        <v>92</v>
      </c>
      <c r="H3980" t="s">
        <v>851</v>
      </c>
      <c r="I3980">
        <v>88.83</v>
      </c>
      <c r="J3980">
        <v>4</v>
      </c>
      <c r="K3980">
        <v>7.77</v>
      </c>
      <c r="L3980" t="str">
        <f t="shared" si="189"/>
        <v>Yes</v>
      </c>
    </row>
    <row r="3981" spans="1:12" x14ac:dyDescent="0.25">
      <c r="A3981" s="1">
        <v>42357</v>
      </c>
      <c r="B3981" s="2">
        <f t="shared" si="190"/>
        <v>2015</v>
      </c>
      <c r="C3981" s="2">
        <f t="shared" si="188"/>
        <v>12</v>
      </c>
      <c r="D3981" t="s">
        <v>1401</v>
      </c>
      <c r="E3981" t="s">
        <v>996</v>
      </c>
      <c r="F3981" t="s">
        <v>11</v>
      </c>
      <c r="G3981" t="s">
        <v>20</v>
      </c>
      <c r="H3981" t="s">
        <v>881</v>
      </c>
      <c r="I3981">
        <v>7.04</v>
      </c>
      <c r="J3981">
        <v>2</v>
      </c>
      <c r="K3981">
        <v>3.31</v>
      </c>
      <c r="L3981" t="str">
        <f t="shared" si="189"/>
        <v>Yes</v>
      </c>
    </row>
    <row r="3982" spans="1:12" x14ac:dyDescent="0.25">
      <c r="A3982" s="1">
        <v>42357</v>
      </c>
      <c r="B3982" s="2">
        <f t="shared" si="190"/>
        <v>2015</v>
      </c>
      <c r="C3982" s="2">
        <f t="shared" si="188"/>
        <v>12</v>
      </c>
      <c r="D3982" t="s">
        <v>1401</v>
      </c>
      <c r="E3982" t="s">
        <v>996</v>
      </c>
      <c r="F3982" t="s">
        <v>11</v>
      </c>
      <c r="G3982" t="s">
        <v>43</v>
      </c>
      <c r="H3982" t="s">
        <v>2096</v>
      </c>
      <c r="I3982">
        <v>5.04</v>
      </c>
      <c r="J3982">
        <v>4</v>
      </c>
      <c r="K3982">
        <v>0.2</v>
      </c>
      <c r="L3982" t="str">
        <f t="shared" si="189"/>
        <v>Yes</v>
      </c>
    </row>
    <row r="3983" spans="1:12" x14ac:dyDescent="0.25">
      <c r="A3983" s="1">
        <v>42357</v>
      </c>
      <c r="B3983" s="2">
        <f t="shared" si="190"/>
        <v>2015</v>
      </c>
      <c r="C3983" s="2">
        <f t="shared" si="188"/>
        <v>12</v>
      </c>
      <c r="D3983" t="s">
        <v>1401</v>
      </c>
      <c r="E3983" t="s">
        <v>996</v>
      </c>
      <c r="F3983" t="s">
        <v>11</v>
      </c>
      <c r="G3983" t="s">
        <v>12</v>
      </c>
      <c r="H3983" t="s">
        <v>1054</v>
      </c>
      <c r="I3983">
        <v>116.28</v>
      </c>
      <c r="J3983">
        <v>3</v>
      </c>
      <c r="K3983">
        <v>56.98</v>
      </c>
      <c r="L3983" t="str">
        <f t="shared" si="189"/>
        <v>Yes</v>
      </c>
    </row>
    <row r="3984" spans="1:12" x14ac:dyDescent="0.25">
      <c r="A3984" s="1">
        <v>42357</v>
      </c>
      <c r="B3984" s="2">
        <f t="shared" si="190"/>
        <v>2015</v>
      </c>
      <c r="C3984" s="2">
        <f t="shared" si="188"/>
        <v>12</v>
      </c>
      <c r="D3984" t="s">
        <v>1212</v>
      </c>
      <c r="E3984" t="s">
        <v>15</v>
      </c>
      <c r="F3984" t="s">
        <v>39</v>
      </c>
      <c r="G3984" t="s">
        <v>40</v>
      </c>
      <c r="H3984" t="s">
        <v>1551</v>
      </c>
      <c r="I3984">
        <v>158.38</v>
      </c>
      <c r="J3984">
        <v>3</v>
      </c>
      <c r="K3984">
        <v>13.86</v>
      </c>
      <c r="L3984" t="str">
        <f t="shared" si="189"/>
        <v>Yes</v>
      </c>
    </row>
    <row r="3985" spans="1:12" x14ac:dyDescent="0.25">
      <c r="A3985" s="1">
        <v>42357</v>
      </c>
      <c r="B3985" s="2">
        <f t="shared" si="190"/>
        <v>2015</v>
      </c>
      <c r="C3985" s="2">
        <f t="shared" si="188"/>
        <v>12</v>
      </c>
      <c r="D3985" t="s">
        <v>2405</v>
      </c>
      <c r="E3985" t="s">
        <v>685</v>
      </c>
      <c r="F3985" t="s">
        <v>11</v>
      </c>
      <c r="G3985" t="s">
        <v>12</v>
      </c>
      <c r="H3985" t="s">
        <v>1470</v>
      </c>
      <c r="I3985">
        <v>29.9</v>
      </c>
      <c r="J3985">
        <v>5</v>
      </c>
      <c r="K3985">
        <v>14.65</v>
      </c>
      <c r="L3985" t="str">
        <f t="shared" si="189"/>
        <v>Yes</v>
      </c>
    </row>
    <row r="3986" spans="1:12" x14ac:dyDescent="0.25">
      <c r="A3986" s="1">
        <v>42357</v>
      </c>
      <c r="B3986" s="2">
        <f t="shared" si="190"/>
        <v>2015</v>
      </c>
      <c r="C3986" s="2">
        <f t="shared" si="188"/>
        <v>12</v>
      </c>
      <c r="D3986" t="s">
        <v>2405</v>
      </c>
      <c r="E3986" t="s">
        <v>685</v>
      </c>
      <c r="F3986" t="s">
        <v>39</v>
      </c>
      <c r="G3986" t="s">
        <v>52</v>
      </c>
      <c r="H3986" t="s">
        <v>2341</v>
      </c>
      <c r="I3986">
        <v>2249.91</v>
      </c>
      <c r="J3986">
        <v>9</v>
      </c>
      <c r="K3986">
        <v>517.48</v>
      </c>
      <c r="L3986" t="str">
        <f t="shared" si="189"/>
        <v>Yes</v>
      </c>
    </row>
    <row r="3987" spans="1:12" x14ac:dyDescent="0.25">
      <c r="A3987" s="1">
        <v>42357</v>
      </c>
      <c r="B3987" s="2">
        <f t="shared" si="190"/>
        <v>2015</v>
      </c>
      <c r="C3987" s="2">
        <f t="shared" si="188"/>
        <v>12</v>
      </c>
      <c r="D3987" t="s">
        <v>2405</v>
      </c>
      <c r="E3987" t="s">
        <v>685</v>
      </c>
      <c r="F3987" t="s">
        <v>34</v>
      </c>
      <c r="G3987" t="s">
        <v>145</v>
      </c>
      <c r="H3987" t="s">
        <v>320</v>
      </c>
      <c r="I3987">
        <v>1053.1600000000001</v>
      </c>
      <c r="J3987">
        <v>4</v>
      </c>
      <c r="K3987">
        <v>-105.32</v>
      </c>
      <c r="L3987" t="str">
        <f t="shared" si="189"/>
        <v>No</v>
      </c>
    </row>
    <row r="3988" spans="1:12" x14ac:dyDescent="0.25">
      <c r="A3988" s="1">
        <v>42357</v>
      </c>
      <c r="B3988" s="2">
        <f t="shared" si="190"/>
        <v>2015</v>
      </c>
      <c r="C3988" s="2">
        <f t="shared" si="188"/>
        <v>12</v>
      </c>
      <c r="D3988" t="s">
        <v>341</v>
      </c>
      <c r="E3988" t="s">
        <v>15</v>
      </c>
      <c r="F3988" t="s">
        <v>39</v>
      </c>
      <c r="G3988" t="s">
        <v>52</v>
      </c>
      <c r="H3988" t="s">
        <v>2393</v>
      </c>
      <c r="I3988">
        <v>25.49</v>
      </c>
      <c r="J3988">
        <v>2</v>
      </c>
      <c r="K3988">
        <v>4.78</v>
      </c>
      <c r="L3988" t="str">
        <f t="shared" si="189"/>
        <v>Yes</v>
      </c>
    </row>
    <row r="3989" spans="1:12" x14ac:dyDescent="0.25">
      <c r="A3989" s="1">
        <v>42357</v>
      </c>
      <c r="B3989" s="2">
        <f t="shared" si="190"/>
        <v>2015</v>
      </c>
      <c r="C3989" s="2">
        <f t="shared" si="188"/>
        <v>12</v>
      </c>
      <c r="D3989" t="s">
        <v>1005</v>
      </c>
      <c r="E3989" t="s">
        <v>23</v>
      </c>
      <c r="F3989" t="s">
        <v>11</v>
      </c>
      <c r="G3989" t="s">
        <v>16</v>
      </c>
      <c r="H3989" t="s">
        <v>2210</v>
      </c>
      <c r="I3989">
        <v>6.91</v>
      </c>
      <c r="J3989">
        <v>3</v>
      </c>
      <c r="K3989">
        <v>2.5099999999999998</v>
      </c>
      <c r="L3989" t="str">
        <f t="shared" si="189"/>
        <v>Yes</v>
      </c>
    </row>
    <row r="3990" spans="1:12" x14ac:dyDescent="0.25">
      <c r="A3990" s="1">
        <v>42358</v>
      </c>
      <c r="B3990" s="2">
        <f t="shared" si="190"/>
        <v>2015</v>
      </c>
      <c r="C3990" s="2">
        <f t="shared" si="188"/>
        <v>12</v>
      </c>
      <c r="D3990" t="s">
        <v>1064</v>
      </c>
      <c r="E3990" t="s">
        <v>10</v>
      </c>
      <c r="F3990" t="s">
        <v>11</v>
      </c>
      <c r="G3990" t="s">
        <v>18</v>
      </c>
      <c r="H3990" t="s">
        <v>638</v>
      </c>
      <c r="I3990">
        <v>88.8</v>
      </c>
      <c r="J3990">
        <v>4</v>
      </c>
      <c r="K3990">
        <v>-2.2200000000000002</v>
      </c>
      <c r="L3990" t="str">
        <f t="shared" si="189"/>
        <v>No</v>
      </c>
    </row>
    <row r="3991" spans="1:12" x14ac:dyDescent="0.25">
      <c r="A3991" s="1">
        <v>42358</v>
      </c>
      <c r="B3991" s="2">
        <f t="shared" si="190"/>
        <v>2015</v>
      </c>
      <c r="C3991" s="2">
        <f t="shared" si="188"/>
        <v>12</v>
      </c>
      <c r="D3991" t="s">
        <v>727</v>
      </c>
      <c r="E3991" t="s">
        <v>149</v>
      </c>
      <c r="F3991" t="s">
        <v>11</v>
      </c>
      <c r="G3991" t="s">
        <v>12</v>
      </c>
      <c r="H3991" t="s">
        <v>457</v>
      </c>
      <c r="I3991">
        <v>55.48</v>
      </c>
      <c r="J3991">
        <v>1</v>
      </c>
      <c r="K3991">
        <v>26.63</v>
      </c>
      <c r="L3991" t="str">
        <f t="shared" si="189"/>
        <v>Yes</v>
      </c>
    </row>
    <row r="3992" spans="1:12" x14ac:dyDescent="0.25">
      <c r="A3992" s="1">
        <v>42358</v>
      </c>
      <c r="B3992" s="2">
        <f t="shared" si="190"/>
        <v>2015</v>
      </c>
      <c r="C3992" s="2">
        <f t="shared" si="188"/>
        <v>12</v>
      </c>
      <c r="D3992" t="s">
        <v>1207</v>
      </c>
      <c r="E3992" t="s">
        <v>15</v>
      </c>
      <c r="F3992" t="s">
        <v>39</v>
      </c>
      <c r="G3992" t="s">
        <v>40</v>
      </c>
      <c r="H3992" t="s">
        <v>102</v>
      </c>
      <c r="I3992">
        <v>159.97999999999999</v>
      </c>
      <c r="J3992">
        <v>2</v>
      </c>
      <c r="K3992">
        <v>12</v>
      </c>
      <c r="L3992" t="str">
        <f t="shared" si="189"/>
        <v>Yes</v>
      </c>
    </row>
    <row r="3993" spans="1:12" x14ac:dyDescent="0.25">
      <c r="A3993" s="1">
        <v>42358</v>
      </c>
      <c r="B3993" s="2">
        <f t="shared" si="190"/>
        <v>2015</v>
      </c>
      <c r="C3993" s="2">
        <f t="shared" si="188"/>
        <v>12</v>
      </c>
      <c r="D3993" t="s">
        <v>1207</v>
      </c>
      <c r="E3993" t="s">
        <v>15</v>
      </c>
      <c r="F3993" t="s">
        <v>39</v>
      </c>
      <c r="G3993" t="s">
        <v>52</v>
      </c>
      <c r="H3993" t="s">
        <v>198</v>
      </c>
      <c r="I3993">
        <v>255.97</v>
      </c>
      <c r="J3993">
        <v>4</v>
      </c>
      <c r="K3993">
        <v>51.19</v>
      </c>
      <c r="L3993" t="str">
        <f t="shared" si="189"/>
        <v>Yes</v>
      </c>
    </row>
    <row r="3994" spans="1:12" x14ac:dyDescent="0.25">
      <c r="A3994" s="1">
        <v>42358</v>
      </c>
      <c r="B3994" s="2">
        <f t="shared" si="190"/>
        <v>2015</v>
      </c>
      <c r="C3994" s="2">
        <f t="shared" si="188"/>
        <v>12</v>
      </c>
      <c r="D3994" t="s">
        <v>1207</v>
      </c>
      <c r="E3994" t="s">
        <v>15</v>
      </c>
      <c r="F3994" t="s">
        <v>34</v>
      </c>
      <c r="G3994" t="s">
        <v>74</v>
      </c>
      <c r="H3994" t="s">
        <v>155</v>
      </c>
      <c r="I3994">
        <v>359.06</v>
      </c>
      <c r="J3994">
        <v>3</v>
      </c>
      <c r="K3994">
        <v>-71.81</v>
      </c>
      <c r="L3994" t="str">
        <f t="shared" si="189"/>
        <v>No</v>
      </c>
    </row>
    <row r="3995" spans="1:12" x14ac:dyDescent="0.25">
      <c r="A3995" s="1">
        <v>42358</v>
      </c>
      <c r="B3995" s="2">
        <f t="shared" si="190"/>
        <v>2015</v>
      </c>
      <c r="C3995" s="2">
        <f t="shared" si="188"/>
        <v>12</v>
      </c>
      <c r="D3995" t="s">
        <v>1074</v>
      </c>
      <c r="E3995" t="s">
        <v>95</v>
      </c>
      <c r="F3995" t="s">
        <v>11</v>
      </c>
      <c r="G3995" t="s">
        <v>63</v>
      </c>
      <c r="H3995" t="s">
        <v>2263</v>
      </c>
      <c r="I3995">
        <v>7.92</v>
      </c>
      <c r="J3995">
        <v>1</v>
      </c>
      <c r="K3995">
        <v>2.77</v>
      </c>
      <c r="L3995" t="str">
        <f t="shared" si="189"/>
        <v>Yes</v>
      </c>
    </row>
    <row r="3996" spans="1:12" x14ac:dyDescent="0.25">
      <c r="A3996" s="1">
        <v>42358</v>
      </c>
      <c r="B3996" s="2">
        <f t="shared" si="190"/>
        <v>2015</v>
      </c>
      <c r="C3996" s="2">
        <f t="shared" si="188"/>
        <v>12</v>
      </c>
      <c r="D3996" t="s">
        <v>1074</v>
      </c>
      <c r="E3996" t="s">
        <v>95</v>
      </c>
      <c r="F3996" t="s">
        <v>34</v>
      </c>
      <c r="G3996" t="s">
        <v>47</v>
      </c>
      <c r="H3996" t="s">
        <v>1092</v>
      </c>
      <c r="I3996">
        <v>14.37</v>
      </c>
      <c r="J3996">
        <v>2</v>
      </c>
      <c r="K3996">
        <v>3.95</v>
      </c>
      <c r="L3996" t="str">
        <f t="shared" si="189"/>
        <v>Yes</v>
      </c>
    </row>
    <row r="3997" spans="1:12" x14ac:dyDescent="0.25">
      <c r="A3997" s="1">
        <v>42358</v>
      </c>
      <c r="B3997" s="2">
        <f t="shared" si="190"/>
        <v>2015</v>
      </c>
      <c r="C3997" s="2">
        <f t="shared" si="188"/>
        <v>12</v>
      </c>
      <c r="D3997" t="s">
        <v>2406</v>
      </c>
      <c r="E3997" t="s">
        <v>123</v>
      </c>
      <c r="F3997" t="s">
        <v>11</v>
      </c>
      <c r="G3997" t="s">
        <v>16</v>
      </c>
      <c r="H3997" t="s">
        <v>2030</v>
      </c>
      <c r="I3997">
        <v>11.7</v>
      </c>
      <c r="J3997">
        <v>2</v>
      </c>
      <c r="K3997">
        <v>3.95</v>
      </c>
      <c r="L3997" t="str">
        <f t="shared" si="189"/>
        <v>Yes</v>
      </c>
    </row>
    <row r="3998" spans="1:12" x14ac:dyDescent="0.25">
      <c r="A3998" s="1">
        <v>42358</v>
      </c>
      <c r="B3998" s="2">
        <f t="shared" si="190"/>
        <v>2015</v>
      </c>
      <c r="C3998" s="2">
        <f t="shared" si="188"/>
        <v>12</v>
      </c>
      <c r="D3998" t="s">
        <v>587</v>
      </c>
      <c r="E3998" t="s">
        <v>27</v>
      </c>
      <c r="F3998" t="s">
        <v>11</v>
      </c>
      <c r="G3998" t="s">
        <v>12</v>
      </c>
      <c r="H3998" t="s">
        <v>625</v>
      </c>
      <c r="I3998">
        <v>17.12</v>
      </c>
      <c r="J3998">
        <v>4</v>
      </c>
      <c r="K3998">
        <v>7.7</v>
      </c>
      <c r="L3998" t="str">
        <f t="shared" si="189"/>
        <v>Yes</v>
      </c>
    </row>
    <row r="3999" spans="1:12" x14ac:dyDescent="0.25">
      <c r="A3999" s="1">
        <v>42358</v>
      </c>
      <c r="B3999" s="2">
        <f t="shared" si="190"/>
        <v>2015</v>
      </c>
      <c r="C3999" s="2">
        <f t="shared" si="188"/>
        <v>12</v>
      </c>
      <c r="D3999" t="s">
        <v>1661</v>
      </c>
      <c r="E3999" t="s">
        <v>55</v>
      </c>
      <c r="F3999" t="s">
        <v>11</v>
      </c>
      <c r="G3999" t="s">
        <v>92</v>
      </c>
      <c r="H3999" t="s">
        <v>1031</v>
      </c>
      <c r="I3999">
        <v>36.270000000000003</v>
      </c>
      <c r="J3999">
        <v>3</v>
      </c>
      <c r="K3999">
        <v>10.88</v>
      </c>
      <c r="L3999" t="str">
        <f t="shared" si="189"/>
        <v>Yes</v>
      </c>
    </row>
    <row r="4000" spans="1:12" x14ac:dyDescent="0.25">
      <c r="A4000" s="1">
        <v>42358</v>
      </c>
      <c r="B4000" s="2">
        <f t="shared" si="190"/>
        <v>2015</v>
      </c>
      <c r="C4000" s="2">
        <f t="shared" si="188"/>
        <v>12</v>
      </c>
      <c r="D4000" t="s">
        <v>1097</v>
      </c>
      <c r="E4000" t="s">
        <v>10</v>
      </c>
      <c r="F4000" t="s">
        <v>39</v>
      </c>
      <c r="G4000" t="s">
        <v>52</v>
      </c>
      <c r="H4000" t="s">
        <v>243</v>
      </c>
      <c r="I4000">
        <v>100.8</v>
      </c>
      <c r="J4000">
        <v>2</v>
      </c>
      <c r="K4000">
        <v>21.42</v>
      </c>
      <c r="L4000" t="str">
        <f t="shared" si="189"/>
        <v>Yes</v>
      </c>
    </row>
    <row r="4001" spans="1:12" x14ac:dyDescent="0.25">
      <c r="A4001" s="1">
        <v>42359</v>
      </c>
      <c r="B4001" s="2">
        <f t="shared" si="190"/>
        <v>2015</v>
      </c>
      <c r="C4001" s="2">
        <f t="shared" si="188"/>
        <v>12</v>
      </c>
      <c r="D4001" t="s">
        <v>503</v>
      </c>
      <c r="E4001" t="s">
        <v>164</v>
      </c>
      <c r="F4001" t="s">
        <v>34</v>
      </c>
      <c r="G4001" t="s">
        <v>145</v>
      </c>
      <c r="H4001" t="s">
        <v>501</v>
      </c>
      <c r="I4001">
        <v>1618.37</v>
      </c>
      <c r="J4001">
        <v>13</v>
      </c>
      <c r="K4001">
        <v>356.04</v>
      </c>
      <c r="L4001" t="str">
        <f t="shared" si="189"/>
        <v>Yes</v>
      </c>
    </row>
    <row r="4002" spans="1:12" x14ac:dyDescent="0.25">
      <c r="A4002" s="1">
        <v>42359</v>
      </c>
      <c r="B4002" s="2">
        <f t="shared" si="190"/>
        <v>2015</v>
      </c>
      <c r="C4002" s="2">
        <f t="shared" si="188"/>
        <v>12</v>
      </c>
      <c r="D4002" t="s">
        <v>503</v>
      </c>
      <c r="E4002" t="s">
        <v>164</v>
      </c>
      <c r="F4002" t="s">
        <v>39</v>
      </c>
      <c r="G4002" t="s">
        <v>52</v>
      </c>
      <c r="H4002" t="s">
        <v>1849</v>
      </c>
      <c r="I4002">
        <v>99.6</v>
      </c>
      <c r="J4002">
        <v>1</v>
      </c>
      <c r="K4002">
        <v>36.85</v>
      </c>
      <c r="L4002" t="str">
        <f t="shared" si="189"/>
        <v>Yes</v>
      </c>
    </row>
    <row r="4003" spans="1:12" x14ac:dyDescent="0.25">
      <c r="A4003" s="1">
        <v>42359</v>
      </c>
      <c r="B4003" s="2">
        <f t="shared" si="190"/>
        <v>2015</v>
      </c>
      <c r="C4003" s="2">
        <f t="shared" si="188"/>
        <v>12</v>
      </c>
      <c r="D4003" t="s">
        <v>2407</v>
      </c>
      <c r="E4003" t="s">
        <v>278</v>
      </c>
      <c r="F4003" t="s">
        <v>11</v>
      </c>
      <c r="G4003" t="s">
        <v>92</v>
      </c>
      <c r="H4003" t="s">
        <v>333</v>
      </c>
      <c r="I4003">
        <v>60.98</v>
      </c>
      <c r="J4003">
        <v>7</v>
      </c>
      <c r="K4003">
        <v>4.57</v>
      </c>
      <c r="L4003" t="str">
        <f t="shared" si="189"/>
        <v>Yes</v>
      </c>
    </row>
    <row r="4004" spans="1:12" x14ac:dyDescent="0.25">
      <c r="A4004" s="1">
        <v>42359</v>
      </c>
      <c r="B4004" s="2">
        <f t="shared" si="190"/>
        <v>2015</v>
      </c>
      <c r="C4004" s="2">
        <f t="shared" si="188"/>
        <v>12</v>
      </c>
      <c r="D4004" t="s">
        <v>1475</v>
      </c>
      <c r="E4004" t="s">
        <v>245</v>
      </c>
      <c r="F4004" t="s">
        <v>39</v>
      </c>
      <c r="G4004" t="s">
        <v>40</v>
      </c>
      <c r="H4004" t="s">
        <v>2408</v>
      </c>
      <c r="I4004">
        <v>47.98</v>
      </c>
      <c r="J4004">
        <v>3</v>
      </c>
      <c r="K4004">
        <v>4.8</v>
      </c>
      <c r="L4004" t="str">
        <f t="shared" si="189"/>
        <v>Yes</v>
      </c>
    </row>
    <row r="4005" spans="1:12" x14ac:dyDescent="0.25">
      <c r="A4005" s="1">
        <v>42359</v>
      </c>
      <c r="B4005" s="2">
        <f t="shared" si="190"/>
        <v>2015</v>
      </c>
      <c r="C4005" s="2">
        <f t="shared" si="188"/>
        <v>12</v>
      </c>
      <c r="D4005" t="s">
        <v>983</v>
      </c>
      <c r="E4005" t="s">
        <v>123</v>
      </c>
      <c r="F4005" t="s">
        <v>39</v>
      </c>
      <c r="G4005" t="s">
        <v>52</v>
      </c>
      <c r="H4005" t="s">
        <v>1047</v>
      </c>
      <c r="I4005">
        <v>50.88</v>
      </c>
      <c r="J4005">
        <v>6</v>
      </c>
      <c r="K4005">
        <v>14.63</v>
      </c>
      <c r="L4005" t="str">
        <f t="shared" si="189"/>
        <v>Yes</v>
      </c>
    </row>
    <row r="4006" spans="1:12" x14ac:dyDescent="0.25">
      <c r="A4006" s="1">
        <v>42359</v>
      </c>
      <c r="B4006" s="2">
        <f t="shared" si="190"/>
        <v>2015</v>
      </c>
      <c r="C4006" s="2">
        <f t="shared" si="188"/>
        <v>12</v>
      </c>
      <c r="D4006" t="s">
        <v>983</v>
      </c>
      <c r="E4006" t="s">
        <v>123</v>
      </c>
      <c r="F4006" t="s">
        <v>11</v>
      </c>
      <c r="G4006" t="s">
        <v>63</v>
      </c>
      <c r="H4006" t="s">
        <v>2409</v>
      </c>
      <c r="I4006">
        <v>27.31</v>
      </c>
      <c r="J4006">
        <v>2</v>
      </c>
      <c r="K4006">
        <v>9.2200000000000006</v>
      </c>
      <c r="L4006" t="str">
        <f t="shared" si="189"/>
        <v>Yes</v>
      </c>
    </row>
    <row r="4007" spans="1:12" x14ac:dyDescent="0.25">
      <c r="A4007" s="1">
        <v>42359</v>
      </c>
      <c r="B4007" s="2">
        <f t="shared" si="190"/>
        <v>2015</v>
      </c>
      <c r="C4007" s="2">
        <f t="shared" si="188"/>
        <v>12</v>
      </c>
      <c r="D4007" t="s">
        <v>1631</v>
      </c>
      <c r="E4007" t="s">
        <v>78</v>
      </c>
      <c r="F4007" t="s">
        <v>11</v>
      </c>
      <c r="G4007" t="s">
        <v>24</v>
      </c>
      <c r="H4007" t="s">
        <v>844</v>
      </c>
      <c r="I4007">
        <v>3.01</v>
      </c>
      <c r="J4007">
        <v>2</v>
      </c>
      <c r="K4007">
        <v>0.34</v>
      </c>
      <c r="L4007" t="str">
        <f t="shared" si="189"/>
        <v>Yes</v>
      </c>
    </row>
    <row r="4008" spans="1:12" x14ac:dyDescent="0.25">
      <c r="A4008" s="1">
        <v>42359</v>
      </c>
      <c r="B4008" s="2">
        <f t="shared" si="190"/>
        <v>2015</v>
      </c>
      <c r="C4008" s="2">
        <f t="shared" si="188"/>
        <v>12</v>
      </c>
      <c r="D4008" t="s">
        <v>1223</v>
      </c>
      <c r="E4008" t="s">
        <v>15</v>
      </c>
      <c r="F4008" t="s">
        <v>39</v>
      </c>
      <c r="G4008" t="s">
        <v>302</v>
      </c>
      <c r="H4008" t="s">
        <v>1399</v>
      </c>
      <c r="I4008">
        <v>600.53</v>
      </c>
      <c r="J4008">
        <v>2</v>
      </c>
      <c r="K4008">
        <v>137.26</v>
      </c>
      <c r="L4008" t="str">
        <f t="shared" si="189"/>
        <v>Yes</v>
      </c>
    </row>
    <row r="4009" spans="1:12" x14ac:dyDescent="0.25">
      <c r="A4009" s="1">
        <v>42359</v>
      </c>
      <c r="B4009" s="2">
        <f t="shared" si="190"/>
        <v>2015</v>
      </c>
      <c r="C4009" s="2">
        <f t="shared" si="188"/>
        <v>12</v>
      </c>
      <c r="D4009" t="s">
        <v>1223</v>
      </c>
      <c r="E4009" t="s">
        <v>15</v>
      </c>
      <c r="F4009" t="s">
        <v>11</v>
      </c>
      <c r="G4009" t="s">
        <v>24</v>
      </c>
      <c r="H4009" t="s">
        <v>2058</v>
      </c>
      <c r="I4009">
        <v>59.9</v>
      </c>
      <c r="J4009">
        <v>2</v>
      </c>
      <c r="K4009">
        <v>14.23</v>
      </c>
      <c r="L4009" t="str">
        <f t="shared" si="189"/>
        <v>Yes</v>
      </c>
    </row>
    <row r="4010" spans="1:12" x14ac:dyDescent="0.25">
      <c r="A4010" s="1">
        <v>42359</v>
      </c>
      <c r="B4010" s="2">
        <f t="shared" si="190"/>
        <v>2015</v>
      </c>
      <c r="C4010" s="2">
        <f t="shared" si="188"/>
        <v>12</v>
      </c>
      <c r="D4010" t="s">
        <v>1223</v>
      </c>
      <c r="E4010" t="s">
        <v>15</v>
      </c>
      <c r="F4010" t="s">
        <v>39</v>
      </c>
      <c r="G4010" t="s">
        <v>52</v>
      </c>
      <c r="H4010" t="s">
        <v>1849</v>
      </c>
      <c r="I4010">
        <v>637.44000000000005</v>
      </c>
      <c r="J4010">
        <v>8</v>
      </c>
      <c r="K4010">
        <v>135.46</v>
      </c>
      <c r="L4010" t="str">
        <f t="shared" si="189"/>
        <v>Yes</v>
      </c>
    </row>
    <row r="4011" spans="1:12" x14ac:dyDescent="0.25">
      <c r="A4011" s="1">
        <v>42359</v>
      </c>
      <c r="B4011" s="2">
        <f t="shared" si="190"/>
        <v>2015</v>
      </c>
      <c r="C4011" s="2">
        <f t="shared" si="188"/>
        <v>12</v>
      </c>
      <c r="D4011" t="s">
        <v>1223</v>
      </c>
      <c r="E4011" t="s">
        <v>15</v>
      </c>
      <c r="F4011" t="s">
        <v>34</v>
      </c>
      <c r="G4011" t="s">
        <v>47</v>
      </c>
      <c r="H4011" t="s">
        <v>920</v>
      </c>
      <c r="I4011">
        <v>51.76</v>
      </c>
      <c r="J4011">
        <v>3</v>
      </c>
      <c r="K4011">
        <v>-33.64</v>
      </c>
      <c r="L4011" t="str">
        <f t="shared" si="189"/>
        <v>No</v>
      </c>
    </row>
    <row r="4012" spans="1:12" x14ac:dyDescent="0.25">
      <c r="A4012" s="1">
        <v>42360</v>
      </c>
      <c r="B4012" s="2">
        <f t="shared" si="190"/>
        <v>2015</v>
      </c>
      <c r="C4012" s="2">
        <f t="shared" si="188"/>
        <v>12</v>
      </c>
      <c r="D4012" t="s">
        <v>569</v>
      </c>
      <c r="E4012" t="s">
        <v>157</v>
      </c>
      <c r="F4012" t="s">
        <v>11</v>
      </c>
      <c r="G4012" t="s">
        <v>24</v>
      </c>
      <c r="H4012" t="s">
        <v>2201</v>
      </c>
      <c r="I4012">
        <v>17.12</v>
      </c>
      <c r="J4012">
        <v>4</v>
      </c>
      <c r="K4012">
        <v>4.96</v>
      </c>
      <c r="L4012" t="str">
        <f t="shared" si="189"/>
        <v>Yes</v>
      </c>
    </row>
    <row r="4013" spans="1:12" x14ac:dyDescent="0.25">
      <c r="A4013" s="1">
        <v>42360</v>
      </c>
      <c r="B4013" s="2">
        <f t="shared" si="190"/>
        <v>2015</v>
      </c>
      <c r="C4013" s="2">
        <f t="shared" si="188"/>
        <v>12</v>
      </c>
      <c r="D4013" t="s">
        <v>1688</v>
      </c>
      <c r="E4013" t="s">
        <v>23</v>
      </c>
      <c r="F4013" t="s">
        <v>11</v>
      </c>
      <c r="G4013" t="s">
        <v>18</v>
      </c>
      <c r="H4013" t="s">
        <v>1965</v>
      </c>
      <c r="I4013">
        <v>33.57</v>
      </c>
      <c r="J4013">
        <v>2</v>
      </c>
      <c r="K4013">
        <v>1.68</v>
      </c>
      <c r="L4013" t="str">
        <f t="shared" si="189"/>
        <v>Yes</v>
      </c>
    </row>
    <row r="4014" spans="1:12" x14ac:dyDescent="0.25">
      <c r="A4014" s="1">
        <v>42360</v>
      </c>
      <c r="B4014" s="2">
        <f t="shared" si="190"/>
        <v>2015</v>
      </c>
      <c r="C4014" s="2">
        <f t="shared" si="188"/>
        <v>12</v>
      </c>
      <c r="D4014" t="s">
        <v>1688</v>
      </c>
      <c r="E4014" t="s">
        <v>23</v>
      </c>
      <c r="F4014" t="s">
        <v>34</v>
      </c>
      <c r="G4014" t="s">
        <v>35</v>
      </c>
      <c r="H4014" t="s">
        <v>235</v>
      </c>
      <c r="I4014">
        <v>422.63</v>
      </c>
      <c r="J4014">
        <v>7</v>
      </c>
      <c r="K4014">
        <v>0</v>
      </c>
      <c r="L4014" t="str">
        <f t="shared" si="189"/>
        <v>Break-Even</v>
      </c>
    </row>
    <row r="4015" spans="1:12" x14ac:dyDescent="0.25">
      <c r="A4015" s="1">
        <v>42361</v>
      </c>
      <c r="B4015" s="2">
        <f t="shared" si="190"/>
        <v>2015</v>
      </c>
      <c r="C4015" s="2">
        <f t="shared" si="188"/>
        <v>12</v>
      </c>
      <c r="D4015" t="s">
        <v>156</v>
      </c>
      <c r="E4015" t="s">
        <v>55</v>
      </c>
      <c r="F4015" t="s">
        <v>11</v>
      </c>
      <c r="G4015" t="s">
        <v>92</v>
      </c>
      <c r="H4015" t="s">
        <v>1820</v>
      </c>
      <c r="I4015">
        <v>194.32</v>
      </c>
      <c r="J4015">
        <v>4</v>
      </c>
      <c r="K4015">
        <v>56.35</v>
      </c>
      <c r="L4015" t="str">
        <f t="shared" si="189"/>
        <v>Yes</v>
      </c>
    </row>
    <row r="4016" spans="1:12" x14ac:dyDescent="0.25">
      <c r="A4016" s="1">
        <v>42362</v>
      </c>
      <c r="B4016" s="2">
        <f t="shared" si="190"/>
        <v>2015</v>
      </c>
      <c r="C4016" s="2">
        <f t="shared" si="188"/>
        <v>12</v>
      </c>
      <c r="D4016" t="s">
        <v>1752</v>
      </c>
      <c r="E4016" t="s">
        <v>78</v>
      </c>
      <c r="F4016" t="s">
        <v>11</v>
      </c>
      <c r="G4016" t="s">
        <v>43</v>
      </c>
      <c r="H4016" t="s">
        <v>1561</v>
      </c>
      <c r="I4016">
        <v>5.58</v>
      </c>
      <c r="J4016">
        <v>2</v>
      </c>
      <c r="K4016">
        <v>1.81</v>
      </c>
      <c r="L4016" t="str">
        <f t="shared" si="189"/>
        <v>Yes</v>
      </c>
    </row>
    <row r="4017" spans="1:12" x14ac:dyDescent="0.25">
      <c r="A4017" s="1">
        <v>42362</v>
      </c>
      <c r="B4017" s="2">
        <f t="shared" si="190"/>
        <v>2015</v>
      </c>
      <c r="C4017" s="2">
        <f t="shared" si="188"/>
        <v>12</v>
      </c>
      <c r="D4017" t="s">
        <v>1752</v>
      </c>
      <c r="E4017" t="s">
        <v>78</v>
      </c>
      <c r="F4017" t="s">
        <v>11</v>
      </c>
      <c r="G4017" t="s">
        <v>12</v>
      </c>
      <c r="H4017" t="s">
        <v>1354</v>
      </c>
      <c r="I4017">
        <v>22.7</v>
      </c>
      <c r="J4017">
        <v>6</v>
      </c>
      <c r="K4017">
        <v>8.23</v>
      </c>
      <c r="L4017" t="str">
        <f t="shared" si="189"/>
        <v>Yes</v>
      </c>
    </row>
    <row r="4018" spans="1:12" x14ac:dyDescent="0.25">
      <c r="A4018" s="1">
        <v>42362</v>
      </c>
      <c r="B4018" s="2">
        <f t="shared" si="190"/>
        <v>2015</v>
      </c>
      <c r="C4018" s="2">
        <f t="shared" si="188"/>
        <v>12</v>
      </c>
      <c r="D4018" t="s">
        <v>1752</v>
      </c>
      <c r="E4018" t="s">
        <v>78</v>
      </c>
      <c r="F4018" t="s">
        <v>11</v>
      </c>
      <c r="G4018" t="s">
        <v>20</v>
      </c>
      <c r="H4018" t="s">
        <v>469</v>
      </c>
      <c r="I4018">
        <v>19.78</v>
      </c>
      <c r="J4018">
        <v>4</v>
      </c>
      <c r="K4018">
        <v>-13.84</v>
      </c>
      <c r="L4018" t="str">
        <f t="shared" si="189"/>
        <v>No</v>
      </c>
    </row>
    <row r="4019" spans="1:12" x14ac:dyDescent="0.25">
      <c r="A4019" s="1">
        <v>42362</v>
      </c>
      <c r="B4019" s="2">
        <f t="shared" si="190"/>
        <v>2015</v>
      </c>
      <c r="C4019" s="2">
        <f t="shared" si="188"/>
        <v>12</v>
      </c>
      <c r="D4019" t="s">
        <v>1752</v>
      </c>
      <c r="E4019" t="s">
        <v>78</v>
      </c>
      <c r="F4019" t="s">
        <v>34</v>
      </c>
      <c r="G4019" t="s">
        <v>47</v>
      </c>
      <c r="H4019" t="s">
        <v>2009</v>
      </c>
      <c r="I4019">
        <v>72.7</v>
      </c>
      <c r="J4019">
        <v>4</v>
      </c>
      <c r="K4019">
        <v>19.079999999999998</v>
      </c>
      <c r="L4019" t="str">
        <f t="shared" si="189"/>
        <v>Yes</v>
      </c>
    </row>
    <row r="4020" spans="1:12" x14ac:dyDescent="0.25">
      <c r="A4020" s="1">
        <v>42362</v>
      </c>
      <c r="B4020" s="2">
        <f t="shared" si="190"/>
        <v>2015</v>
      </c>
      <c r="C4020" s="2">
        <f t="shared" si="188"/>
        <v>12</v>
      </c>
      <c r="D4020" t="s">
        <v>1752</v>
      </c>
      <c r="E4020" t="s">
        <v>78</v>
      </c>
      <c r="F4020" t="s">
        <v>39</v>
      </c>
      <c r="G4020" t="s">
        <v>302</v>
      </c>
      <c r="H4020" t="s">
        <v>345</v>
      </c>
      <c r="I4020">
        <v>479.99</v>
      </c>
      <c r="J4020">
        <v>4</v>
      </c>
      <c r="K4020">
        <v>-383.99</v>
      </c>
      <c r="L4020" t="str">
        <f t="shared" si="189"/>
        <v>No</v>
      </c>
    </row>
    <row r="4021" spans="1:12" x14ac:dyDescent="0.25">
      <c r="A4021" s="1">
        <v>42362</v>
      </c>
      <c r="B4021" s="2">
        <f t="shared" si="190"/>
        <v>2015</v>
      </c>
      <c r="C4021" s="2">
        <f t="shared" si="188"/>
        <v>12</v>
      </c>
      <c r="D4021" t="s">
        <v>1752</v>
      </c>
      <c r="E4021" t="s">
        <v>78</v>
      </c>
      <c r="F4021" t="s">
        <v>11</v>
      </c>
      <c r="G4021" t="s">
        <v>24</v>
      </c>
      <c r="H4021" t="s">
        <v>2410</v>
      </c>
      <c r="I4021">
        <v>27.17</v>
      </c>
      <c r="J4021">
        <v>2</v>
      </c>
      <c r="K4021">
        <v>2.72</v>
      </c>
      <c r="L4021" t="str">
        <f t="shared" si="189"/>
        <v>Yes</v>
      </c>
    </row>
    <row r="4022" spans="1:12" x14ac:dyDescent="0.25">
      <c r="A4022" s="1">
        <v>42362</v>
      </c>
      <c r="B4022" s="2">
        <f t="shared" si="190"/>
        <v>2015</v>
      </c>
      <c r="C4022" s="2">
        <f t="shared" si="188"/>
        <v>12</v>
      </c>
      <c r="D4022" t="s">
        <v>2053</v>
      </c>
      <c r="E4022" t="s">
        <v>149</v>
      </c>
      <c r="F4022" t="s">
        <v>11</v>
      </c>
      <c r="G4022" t="s">
        <v>12</v>
      </c>
      <c r="H4022" t="s">
        <v>306</v>
      </c>
      <c r="I4022">
        <v>132.79</v>
      </c>
      <c r="J4022">
        <v>7</v>
      </c>
      <c r="K4022">
        <v>63.74</v>
      </c>
      <c r="L4022" t="str">
        <f t="shared" si="189"/>
        <v>Yes</v>
      </c>
    </row>
    <row r="4023" spans="1:12" x14ac:dyDescent="0.25">
      <c r="A4023" s="1">
        <v>42362</v>
      </c>
      <c r="B4023" s="2">
        <f t="shared" si="190"/>
        <v>2015</v>
      </c>
      <c r="C4023" s="2">
        <f t="shared" si="188"/>
        <v>12</v>
      </c>
      <c r="D4023" t="s">
        <v>2053</v>
      </c>
      <c r="E4023" t="s">
        <v>149</v>
      </c>
      <c r="F4023" t="s">
        <v>11</v>
      </c>
      <c r="G4023" t="s">
        <v>12</v>
      </c>
      <c r="H4023" t="s">
        <v>328</v>
      </c>
      <c r="I4023">
        <v>12.96</v>
      </c>
      <c r="J4023">
        <v>2</v>
      </c>
      <c r="K4023">
        <v>6.22</v>
      </c>
      <c r="L4023" t="str">
        <f t="shared" si="189"/>
        <v>Yes</v>
      </c>
    </row>
    <row r="4024" spans="1:12" x14ac:dyDescent="0.25">
      <c r="A4024" s="1">
        <v>42362</v>
      </c>
      <c r="B4024" s="2">
        <f t="shared" si="190"/>
        <v>2015</v>
      </c>
      <c r="C4024" s="2">
        <f t="shared" si="188"/>
        <v>12</v>
      </c>
      <c r="D4024" t="s">
        <v>2053</v>
      </c>
      <c r="E4024" t="s">
        <v>149</v>
      </c>
      <c r="F4024" t="s">
        <v>11</v>
      </c>
      <c r="G4024" t="s">
        <v>16</v>
      </c>
      <c r="H4024" t="s">
        <v>1430</v>
      </c>
      <c r="I4024">
        <v>21.56</v>
      </c>
      <c r="J4024">
        <v>7</v>
      </c>
      <c r="K4024">
        <v>10.35</v>
      </c>
      <c r="L4024" t="str">
        <f t="shared" si="189"/>
        <v>Yes</v>
      </c>
    </row>
    <row r="4025" spans="1:12" x14ac:dyDescent="0.25">
      <c r="A4025" s="1">
        <v>42362</v>
      </c>
      <c r="B4025" s="2">
        <f t="shared" si="190"/>
        <v>2015</v>
      </c>
      <c r="C4025" s="2">
        <f t="shared" si="188"/>
        <v>12</v>
      </c>
      <c r="D4025" t="s">
        <v>2411</v>
      </c>
      <c r="E4025" t="s">
        <v>278</v>
      </c>
      <c r="F4025" t="s">
        <v>34</v>
      </c>
      <c r="G4025" t="s">
        <v>74</v>
      </c>
      <c r="H4025" t="s">
        <v>1872</v>
      </c>
      <c r="I4025">
        <v>590.05999999999995</v>
      </c>
      <c r="J4025">
        <v>7</v>
      </c>
      <c r="K4025">
        <v>-786.74</v>
      </c>
      <c r="L4025" t="str">
        <f t="shared" si="189"/>
        <v>No</v>
      </c>
    </row>
    <row r="4026" spans="1:12" x14ac:dyDescent="0.25">
      <c r="A4026" s="1">
        <v>42362</v>
      </c>
      <c r="B4026" s="2">
        <f t="shared" si="190"/>
        <v>2015</v>
      </c>
      <c r="C4026" s="2">
        <f t="shared" si="188"/>
        <v>12</v>
      </c>
      <c r="D4026" t="s">
        <v>2411</v>
      </c>
      <c r="E4026" t="s">
        <v>278</v>
      </c>
      <c r="F4026" t="s">
        <v>11</v>
      </c>
      <c r="G4026" t="s">
        <v>24</v>
      </c>
      <c r="H4026" t="s">
        <v>885</v>
      </c>
      <c r="I4026">
        <v>14.04</v>
      </c>
      <c r="J4026">
        <v>3</v>
      </c>
      <c r="K4026">
        <v>1.58</v>
      </c>
      <c r="L4026" t="str">
        <f t="shared" si="189"/>
        <v>Yes</v>
      </c>
    </row>
    <row r="4027" spans="1:12" x14ac:dyDescent="0.25">
      <c r="A4027" s="1">
        <v>42362</v>
      </c>
      <c r="B4027" s="2">
        <f t="shared" si="190"/>
        <v>2015</v>
      </c>
      <c r="C4027" s="2">
        <f t="shared" si="188"/>
        <v>12</v>
      </c>
      <c r="D4027" t="s">
        <v>1258</v>
      </c>
      <c r="E4027" t="s">
        <v>95</v>
      </c>
      <c r="F4027" t="s">
        <v>11</v>
      </c>
      <c r="G4027" t="s">
        <v>12</v>
      </c>
      <c r="H4027" t="s">
        <v>1832</v>
      </c>
      <c r="I4027">
        <v>106.23</v>
      </c>
      <c r="J4027">
        <v>7</v>
      </c>
      <c r="K4027">
        <v>37.18</v>
      </c>
      <c r="L4027" t="str">
        <f t="shared" si="189"/>
        <v>Yes</v>
      </c>
    </row>
    <row r="4028" spans="1:12" x14ac:dyDescent="0.25">
      <c r="A4028" s="1">
        <v>42362</v>
      </c>
      <c r="B4028" s="2">
        <f t="shared" si="190"/>
        <v>2015</v>
      </c>
      <c r="C4028" s="2">
        <f t="shared" si="188"/>
        <v>12</v>
      </c>
      <c r="D4028" t="s">
        <v>1258</v>
      </c>
      <c r="E4028" t="s">
        <v>95</v>
      </c>
      <c r="F4028" t="s">
        <v>39</v>
      </c>
      <c r="G4028" t="s">
        <v>40</v>
      </c>
      <c r="H4028" t="s">
        <v>1708</v>
      </c>
      <c r="I4028">
        <v>111.98</v>
      </c>
      <c r="J4028">
        <v>2</v>
      </c>
      <c r="K4028">
        <v>11.2</v>
      </c>
      <c r="L4028" t="str">
        <f t="shared" si="189"/>
        <v>Yes</v>
      </c>
    </row>
    <row r="4029" spans="1:12" x14ac:dyDescent="0.25">
      <c r="A4029" s="1">
        <v>42362</v>
      </c>
      <c r="B4029" s="2">
        <f t="shared" si="190"/>
        <v>2015</v>
      </c>
      <c r="C4029" s="2">
        <f t="shared" si="188"/>
        <v>12</v>
      </c>
      <c r="D4029" t="s">
        <v>1258</v>
      </c>
      <c r="E4029" t="s">
        <v>95</v>
      </c>
      <c r="F4029" t="s">
        <v>34</v>
      </c>
      <c r="G4029" t="s">
        <v>47</v>
      </c>
      <c r="H4029" t="s">
        <v>2302</v>
      </c>
      <c r="I4029">
        <v>7.71</v>
      </c>
      <c r="J4029">
        <v>2</v>
      </c>
      <c r="K4029">
        <v>1.74</v>
      </c>
      <c r="L4029" t="str">
        <f t="shared" si="189"/>
        <v>Yes</v>
      </c>
    </row>
    <row r="4030" spans="1:12" x14ac:dyDescent="0.25">
      <c r="A4030" s="1">
        <v>42362</v>
      </c>
      <c r="B4030" s="2">
        <f t="shared" si="190"/>
        <v>2015</v>
      </c>
      <c r="C4030" s="2">
        <f t="shared" si="188"/>
        <v>12</v>
      </c>
      <c r="D4030" t="s">
        <v>1688</v>
      </c>
      <c r="E4030" t="s">
        <v>95</v>
      </c>
      <c r="F4030" t="s">
        <v>34</v>
      </c>
      <c r="G4030" t="s">
        <v>35</v>
      </c>
      <c r="H4030" t="s">
        <v>1237</v>
      </c>
      <c r="I4030">
        <v>883.84</v>
      </c>
      <c r="J4030">
        <v>4</v>
      </c>
      <c r="K4030">
        <v>99.43</v>
      </c>
      <c r="L4030" t="str">
        <f t="shared" si="189"/>
        <v>Yes</v>
      </c>
    </row>
    <row r="4031" spans="1:12" x14ac:dyDescent="0.25">
      <c r="A4031" s="1">
        <v>42362</v>
      </c>
      <c r="B4031" s="2">
        <f t="shared" si="190"/>
        <v>2015</v>
      </c>
      <c r="C4031" s="2">
        <f t="shared" si="188"/>
        <v>12</v>
      </c>
      <c r="D4031" t="s">
        <v>1254</v>
      </c>
      <c r="E4031" t="s">
        <v>27</v>
      </c>
      <c r="F4031" t="s">
        <v>11</v>
      </c>
      <c r="G4031" t="s">
        <v>20</v>
      </c>
      <c r="H4031" t="s">
        <v>428</v>
      </c>
      <c r="I4031">
        <v>19.940000000000001</v>
      </c>
      <c r="J4031">
        <v>4</v>
      </c>
      <c r="K4031">
        <v>7.23</v>
      </c>
      <c r="L4031" t="str">
        <f t="shared" si="189"/>
        <v>Yes</v>
      </c>
    </row>
    <row r="4032" spans="1:12" x14ac:dyDescent="0.25">
      <c r="A4032" s="1">
        <v>42362</v>
      </c>
      <c r="B4032" s="2">
        <f t="shared" si="190"/>
        <v>2015</v>
      </c>
      <c r="C4032" s="2">
        <f t="shared" si="188"/>
        <v>12</v>
      </c>
      <c r="D4032" t="s">
        <v>1254</v>
      </c>
      <c r="E4032" t="s">
        <v>27</v>
      </c>
      <c r="F4032" t="s">
        <v>11</v>
      </c>
      <c r="G4032" t="s">
        <v>43</v>
      </c>
      <c r="H4032" t="s">
        <v>1109</v>
      </c>
      <c r="I4032">
        <v>45.92</v>
      </c>
      <c r="J4032">
        <v>4</v>
      </c>
      <c r="K4032">
        <v>21.58</v>
      </c>
      <c r="L4032" t="str">
        <f t="shared" si="189"/>
        <v>Yes</v>
      </c>
    </row>
    <row r="4033" spans="1:12" x14ac:dyDescent="0.25">
      <c r="A4033" s="1">
        <v>42362</v>
      </c>
      <c r="B4033" s="2">
        <f t="shared" si="190"/>
        <v>2015</v>
      </c>
      <c r="C4033" s="2">
        <f t="shared" si="188"/>
        <v>12</v>
      </c>
      <c r="D4033" t="s">
        <v>992</v>
      </c>
      <c r="E4033" t="s">
        <v>186</v>
      </c>
      <c r="F4033" t="s">
        <v>34</v>
      </c>
      <c r="G4033" t="s">
        <v>47</v>
      </c>
      <c r="H4033" t="s">
        <v>2303</v>
      </c>
      <c r="I4033">
        <v>9.68</v>
      </c>
      <c r="J4033">
        <v>2</v>
      </c>
      <c r="K4033">
        <v>3.78</v>
      </c>
      <c r="L4033" t="str">
        <f t="shared" si="189"/>
        <v>Yes</v>
      </c>
    </row>
    <row r="4034" spans="1:12" x14ac:dyDescent="0.25">
      <c r="A4034" s="1">
        <v>42362</v>
      </c>
      <c r="B4034" s="2">
        <f t="shared" si="190"/>
        <v>2015</v>
      </c>
      <c r="C4034" s="2">
        <f t="shared" ref="C4034:C4097" si="191">MONTH(A4034)</f>
        <v>12</v>
      </c>
      <c r="D4034" t="s">
        <v>992</v>
      </c>
      <c r="E4034" t="s">
        <v>186</v>
      </c>
      <c r="F4034" t="s">
        <v>39</v>
      </c>
      <c r="G4034" t="s">
        <v>603</v>
      </c>
      <c r="H4034" t="s">
        <v>1938</v>
      </c>
      <c r="I4034">
        <v>4899.93</v>
      </c>
      <c r="J4034">
        <v>7</v>
      </c>
      <c r="K4034">
        <v>2302.9699999999998</v>
      </c>
      <c r="L4034" t="str">
        <f t="shared" ref="L4034:L4097" si="192">IF(K4034=0,"Break-Even",IF(K4034&gt;0,"Yes","No"))</f>
        <v>Yes</v>
      </c>
    </row>
    <row r="4035" spans="1:12" x14ac:dyDescent="0.25">
      <c r="A4035" s="1">
        <v>42363</v>
      </c>
      <c r="B4035" s="2">
        <f t="shared" si="190"/>
        <v>2015</v>
      </c>
      <c r="C4035" s="2">
        <f t="shared" si="191"/>
        <v>12</v>
      </c>
      <c r="D4035" t="s">
        <v>1635</v>
      </c>
      <c r="E4035" t="s">
        <v>23</v>
      </c>
      <c r="F4035" t="s">
        <v>34</v>
      </c>
      <c r="G4035" t="s">
        <v>47</v>
      </c>
      <c r="H4035" t="s">
        <v>1554</v>
      </c>
      <c r="I4035">
        <v>547.14</v>
      </c>
      <c r="J4035">
        <v>4</v>
      </c>
      <c r="K4035">
        <v>-68.39</v>
      </c>
      <c r="L4035" t="str">
        <f t="shared" si="192"/>
        <v>No</v>
      </c>
    </row>
    <row r="4036" spans="1:12" x14ac:dyDescent="0.25">
      <c r="A4036" s="1">
        <v>42363</v>
      </c>
      <c r="B4036" s="2">
        <f t="shared" si="190"/>
        <v>2015</v>
      </c>
      <c r="C4036" s="2">
        <f t="shared" si="191"/>
        <v>12</v>
      </c>
      <c r="D4036" t="s">
        <v>1084</v>
      </c>
      <c r="E4036" t="s">
        <v>120</v>
      </c>
      <c r="F4036" t="s">
        <v>11</v>
      </c>
      <c r="G4036" t="s">
        <v>16</v>
      </c>
      <c r="H4036" t="s">
        <v>2210</v>
      </c>
      <c r="I4036">
        <v>9.2200000000000006</v>
      </c>
      <c r="J4036">
        <v>4</v>
      </c>
      <c r="K4036">
        <v>3.34</v>
      </c>
      <c r="L4036" t="str">
        <f t="shared" si="192"/>
        <v>Yes</v>
      </c>
    </row>
    <row r="4037" spans="1:12" x14ac:dyDescent="0.25">
      <c r="A4037" s="1">
        <v>42363</v>
      </c>
      <c r="B4037" s="2">
        <f t="shared" si="190"/>
        <v>2015</v>
      </c>
      <c r="C4037" s="2">
        <f t="shared" si="191"/>
        <v>12</v>
      </c>
      <c r="D4037" t="s">
        <v>1084</v>
      </c>
      <c r="E4037" t="s">
        <v>120</v>
      </c>
      <c r="F4037" t="s">
        <v>11</v>
      </c>
      <c r="G4037" t="s">
        <v>12</v>
      </c>
      <c r="H4037" t="s">
        <v>2195</v>
      </c>
      <c r="I4037">
        <v>10.37</v>
      </c>
      <c r="J4037">
        <v>2</v>
      </c>
      <c r="K4037">
        <v>3.63</v>
      </c>
      <c r="L4037" t="str">
        <f t="shared" si="192"/>
        <v>Yes</v>
      </c>
    </row>
    <row r="4038" spans="1:12" x14ac:dyDescent="0.25">
      <c r="A4038" s="1">
        <v>42363</v>
      </c>
      <c r="B4038" s="2">
        <f t="shared" si="190"/>
        <v>2015</v>
      </c>
      <c r="C4038" s="2">
        <f t="shared" si="191"/>
        <v>12</v>
      </c>
      <c r="D4038" t="s">
        <v>2412</v>
      </c>
      <c r="E4038" t="s">
        <v>110</v>
      </c>
      <c r="F4038" t="s">
        <v>39</v>
      </c>
      <c r="G4038" t="s">
        <v>40</v>
      </c>
      <c r="H4038" t="s">
        <v>901</v>
      </c>
      <c r="I4038">
        <v>73.98</v>
      </c>
      <c r="J4038">
        <v>2</v>
      </c>
      <c r="K4038">
        <v>19.97</v>
      </c>
      <c r="L4038" t="str">
        <f t="shared" si="192"/>
        <v>Yes</v>
      </c>
    </row>
    <row r="4039" spans="1:12" x14ac:dyDescent="0.25">
      <c r="A4039" s="1">
        <v>42363</v>
      </c>
      <c r="B4039" s="2">
        <f t="shared" si="190"/>
        <v>2015</v>
      </c>
      <c r="C4039" s="2">
        <f t="shared" si="191"/>
        <v>12</v>
      </c>
      <c r="D4039" t="s">
        <v>2412</v>
      </c>
      <c r="E4039" t="s">
        <v>110</v>
      </c>
      <c r="F4039" t="s">
        <v>34</v>
      </c>
      <c r="G4039" t="s">
        <v>74</v>
      </c>
      <c r="H4039" t="s">
        <v>2413</v>
      </c>
      <c r="I4039">
        <v>160.97999999999999</v>
      </c>
      <c r="J4039">
        <v>1</v>
      </c>
      <c r="K4039">
        <v>20.93</v>
      </c>
      <c r="L4039" t="str">
        <f t="shared" si="192"/>
        <v>Yes</v>
      </c>
    </row>
    <row r="4040" spans="1:12" x14ac:dyDescent="0.25">
      <c r="A4040" s="1">
        <v>42363</v>
      </c>
      <c r="B4040" s="2">
        <f t="shared" si="190"/>
        <v>2015</v>
      </c>
      <c r="C4040" s="2">
        <f t="shared" si="191"/>
        <v>12</v>
      </c>
      <c r="D4040" t="s">
        <v>2412</v>
      </c>
      <c r="E4040" t="s">
        <v>110</v>
      </c>
      <c r="F4040" t="s">
        <v>11</v>
      </c>
      <c r="G4040" t="s">
        <v>12</v>
      </c>
      <c r="H4040" t="s">
        <v>1179</v>
      </c>
      <c r="I4040">
        <v>17.34</v>
      </c>
      <c r="J4040">
        <v>3</v>
      </c>
      <c r="K4040">
        <v>8.5</v>
      </c>
      <c r="L4040" t="str">
        <f t="shared" si="192"/>
        <v>Yes</v>
      </c>
    </row>
    <row r="4041" spans="1:12" x14ac:dyDescent="0.25">
      <c r="A4041" s="1">
        <v>42363</v>
      </c>
      <c r="B4041" s="2">
        <f t="shared" si="190"/>
        <v>2015</v>
      </c>
      <c r="C4041" s="2">
        <f t="shared" si="191"/>
        <v>12</v>
      </c>
      <c r="D4041" t="s">
        <v>2412</v>
      </c>
      <c r="E4041" t="s">
        <v>110</v>
      </c>
      <c r="F4041" t="s">
        <v>11</v>
      </c>
      <c r="G4041" t="s">
        <v>24</v>
      </c>
      <c r="H4041" t="s">
        <v>103</v>
      </c>
      <c r="I4041">
        <v>3.28</v>
      </c>
      <c r="J4041">
        <v>1</v>
      </c>
      <c r="K4041">
        <v>0.95</v>
      </c>
      <c r="L4041" t="str">
        <f t="shared" si="192"/>
        <v>Yes</v>
      </c>
    </row>
    <row r="4042" spans="1:12" x14ac:dyDescent="0.25">
      <c r="A4042" s="1">
        <v>42363</v>
      </c>
      <c r="B4042" s="2">
        <f t="shared" si="190"/>
        <v>2015</v>
      </c>
      <c r="C4042" s="2">
        <f t="shared" si="191"/>
        <v>12</v>
      </c>
      <c r="D4042" t="s">
        <v>1332</v>
      </c>
      <c r="E4042" t="s">
        <v>149</v>
      </c>
      <c r="F4042" t="s">
        <v>11</v>
      </c>
      <c r="G4042" t="s">
        <v>92</v>
      </c>
      <c r="H4042" t="s">
        <v>2047</v>
      </c>
      <c r="I4042">
        <v>414.96</v>
      </c>
      <c r="J4042">
        <v>2</v>
      </c>
      <c r="K4042">
        <v>124.49</v>
      </c>
      <c r="L4042" t="str">
        <f t="shared" si="192"/>
        <v>Yes</v>
      </c>
    </row>
    <row r="4043" spans="1:12" x14ac:dyDescent="0.25">
      <c r="A4043" s="1">
        <v>42363</v>
      </c>
      <c r="B4043" s="2">
        <f t="shared" si="190"/>
        <v>2015</v>
      </c>
      <c r="C4043" s="2">
        <f t="shared" si="191"/>
        <v>12</v>
      </c>
      <c r="D4043" t="s">
        <v>1781</v>
      </c>
      <c r="E4043" t="s">
        <v>27</v>
      </c>
      <c r="F4043" t="s">
        <v>39</v>
      </c>
      <c r="G4043" t="s">
        <v>603</v>
      </c>
      <c r="H4043" t="s">
        <v>604</v>
      </c>
      <c r="I4043">
        <v>1199.96</v>
      </c>
      <c r="J4043">
        <v>5</v>
      </c>
      <c r="K4043">
        <v>224.99</v>
      </c>
      <c r="L4043" t="str">
        <f t="shared" si="192"/>
        <v>Yes</v>
      </c>
    </row>
    <row r="4044" spans="1:12" x14ac:dyDescent="0.25">
      <c r="A4044" s="1">
        <v>42363</v>
      </c>
      <c r="B4044" s="2">
        <f t="shared" ref="B4044:B4107" si="193">YEAR(A4044)</f>
        <v>2015</v>
      </c>
      <c r="C4044" s="2">
        <f t="shared" si="191"/>
        <v>12</v>
      </c>
      <c r="D4044" t="s">
        <v>1781</v>
      </c>
      <c r="E4044" t="s">
        <v>27</v>
      </c>
      <c r="F4044" t="s">
        <v>11</v>
      </c>
      <c r="G4044" t="s">
        <v>12</v>
      </c>
      <c r="H4044" t="s">
        <v>2141</v>
      </c>
      <c r="I4044">
        <v>12.6</v>
      </c>
      <c r="J4044">
        <v>3</v>
      </c>
      <c r="K4044">
        <v>6.17</v>
      </c>
      <c r="L4044" t="str">
        <f t="shared" si="192"/>
        <v>Yes</v>
      </c>
    </row>
    <row r="4045" spans="1:12" x14ac:dyDescent="0.25">
      <c r="A4045" s="1">
        <v>42363</v>
      </c>
      <c r="B4045" s="2">
        <f t="shared" si="193"/>
        <v>2015</v>
      </c>
      <c r="C4045" s="2">
        <f t="shared" si="191"/>
        <v>12</v>
      </c>
      <c r="D4045" t="s">
        <v>1781</v>
      </c>
      <c r="E4045" t="s">
        <v>27</v>
      </c>
      <c r="F4045" t="s">
        <v>11</v>
      </c>
      <c r="G4045" t="s">
        <v>12</v>
      </c>
      <c r="H4045" t="s">
        <v>1105</v>
      </c>
      <c r="I4045">
        <v>17.940000000000001</v>
      </c>
      <c r="J4045">
        <v>3</v>
      </c>
      <c r="K4045">
        <v>8.07</v>
      </c>
      <c r="L4045" t="str">
        <f t="shared" si="192"/>
        <v>Yes</v>
      </c>
    </row>
    <row r="4046" spans="1:12" x14ac:dyDescent="0.25">
      <c r="A4046" s="1">
        <v>42363</v>
      </c>
      <c r="B4046" s="2">
        <f t="shared" si="193"/>
        <v>2015</v>
      </c>
      <c r="C4046" s="2">
        <f t="shared" si="191"/>
        <v>12</v>
      </c>
      <c r="D4046" t="s">
        <v>1138</v>
      </c>
      <c r="E4046" t="s">
        <v>30</v>
      </c>
      <c r="F4046" t="s">
        <v>34</v>
      </c>
      <c r="G4046" t="s">
        <v>47</v>
      </c>
      <c r="H4046" t="s">
        <v>479</v>
      </c>
      <c r="I4046">
        <v>275.88</v>
      </c>
      <c r="J4046">
        <v>6</v>
      </c>
      <c r="K4046">
        <v>46.9</v>
      </c>
      <c r="L4046" t="str">
        <f t="shared" si="192"/>
        <v>Yes</v>
      </c>
    </row>
    <row r="4047" spans="1:12" x14ac:dyDescent="0.25">
      <c r="A4047" s="1">
        <v>42363</v>
      </c>
      <c r="B4047" s="2">
        <f t="shared" si="193"/>
        <v>2015</v>
      </c>
      <c r="C4047" s="2">
        <f t="shared" si="191"/>
        <v>12</v>
      </c>
      <c r="D4047" t="s">
        <v>1138</v>
      </c>
      <c r="E4047" t="s">
        <v>30</v>
      </c>
      <c r="F4047" t="s">
        <v>11</v>
      </c>
      <c r="G4047" t="s">
        <v>20</v>
      </c>
      <c r="H4047" t="s">
        <v>2155</v>
      </c>
      <c r="I4047">
        <v>157.9</v>
      </c>
      <c r="J4047">
        <v>5</v>
      </c>
      <c r="K4047">
        <v>74.209999999999994</v>
      </c>
      <c r="L4047" t="str">
        <f t="shared" si="192"/>
        <v>Yes</v>
      </c>
    </row>
    <row r="4048" spans="1:12" x14ac:dyDescent="0.25">
      <c r="A4048" s="1">
        <v>42363</v>
      </c>
      <c r="B4048" s="2">
        <f t="shared" si="193"/>
        <v>2015</v>
      </c>
      <c r="C4048" s="2">
        <f t="shared" si="191"/>
        <v>12</v>
      </c>
      <c r="D4048" t="s">
        <v>749</v>
      </c>
      <c r="E4048" t="s">
        <v>149</v>
      </c>
      <c r="F4048" t="s">
        <v>39</v>
      </c>
      <c r="G4048" t="s">
        <v>52</v>
      </c>
      <c r="H4048" t="s">
        <v>1875</v>
      </c>
      <c r="I4048">
        <v>843.9</v>
      </c>
      <c r="J4048">
        <v>2</v>
      </c>
      <c r="K4048">
        <v>371.32</v>
      </c>
      <c r="L4048" t="str">
        <f t="shared" si="192"/>
        <v>Yes</v>
      </c>
    </row>
    <row r="4049" spans="1:12" x14ac:dyDescent="0.25">
      <c r="A4049" s="1">
        <v>42363</v>
      </c>
      <c r="B4049" s="2">
        <f t="shared" si="193"/>
        <v>2015</v>
      </c>
      <c r="C4049" s="2">
        <f t="shared" si="191"/>
        <v>12</v>
      </c>
      <c r="D4049" t="s">
        <v>749</v>
      </c>
      <c r="E4049" t="s">
        <v>149</v>
      </c>
      <c r="F4049" t="s">
        <v>34</v>
      </c>
      <c r="G4049" t="s">
        <v>74</v>
      </c>
      <c r="H4049" t="s">
        <v>1872</v>
      </c>
      <c r="I4049">
        <v>449.57</v>
      </c>
      <c r="J4049">
        <v>2</v>
      </c>
      <c r="K4049">
        <v>56.2</v>
      </c>
      <c r="L4049" t="str">
        <f t="shared" si="192"/>
        <v>Yes</v>
      </c>
    </row>
    <row r="4050" spans="1:12" x14ac:dyDescent="0.25">
      <c r="A4050" s="1">
        <v>42363</v>
      </c>
      <c r="B4050" s="2">
        <f t="shared" si="193"/>
        <v>2015</v>
      </c>
      <c r="C4050" s="2">
        <f t="shared" si="191"/>
        <v>12</v>
      </c>
      <c r="D4050" t="s">
        <v>336</v>
      </c>
      <c r="E4050" t="s">
        <v>27</v>
      </c>
      <c r="F4050" t="s">
        <v>11</v>
      </c>
      <c r="G4050" t="s">
        <v>12</v>
      </c>
      <c r="H4050" t="s">
        <v>679</v>
      </c>
      <c r="I4050">
        <v>9.9600000000000009</v>
      </c>
      <c r="J4050">
        <v>2</v>
      </c>
      <c r="K4050">
        <v>4.88</v>
      </c>
      <c r="L4050" t="str">
        <f t="shared" si="192"/>
        <v>Yes</v>
      </c>
    </row>
    <row r="4051" spans="1:12" x14ac:dyDescent="0.25">
      <c r="A4051" s="1">
        <v>42364</v>
      </c>
      <c r="B4051" s="2">
        <f t="shared" si="193"/>
        <v>2015</v>
      </c>
      <c r="C4051" s="2">
        <f t="shared" si="191"/>
        <v>12</v>
      </c>
      <c r="D4051" t="s">
        <v>72</v>
      </c>
      <c r="E4051" t="s">
        <v>434</v>
      </c>
      <c r="F4051" t="s">
        <v>11</v>
      </c>
      <c r="G4051" t="s">
        <v>43</v>
      </c>
      <c r="H4051" t="s">
        <v>160</v>
      </c>
      <c r="I4051">
        <v>22.2</v>
      </c>
      <c r="J4051">
        <v>5</v>
      </c>
      <c r="K4051">
        <v>10.43</v>
      </c>
      <c r="L4051" t="str">
        <f t="shared" si="192"/>
        <v>Yes</v>
      </c>
    </row>
    <row r="4052" spans="1:12" x14ac:dyDescent="0.25">
      <c r="A4052" s="1">
        <v>42364</v>
      </c>
      <c r="B4052" s="2">
        <f t="shared" si="193"/>
        <v>2015</v>
      </c>
      <c r="C4052" s="2">
        <f t="shared" si="191"/>
        <v>12</v>
      </c>
      <c r="D4052" t="s">
        <v>831</v>
      </c>
      <c r="E4052" t="s">
        <v>78</v>
      </c>
      <c r="F4052" t="s">
        <v>34</v>
      </c>
      <c r="G4052" t="s">
        <v>145</v>
      </c>
      <c r="H4052" t="s">
        <v>473</v>
      </c>
      <c r="I4052">
        <v>51.59</v>
      </c>
      <c r="J4052">
        <v>1</v>
      </c>
      <c r="K4052">
        <v>-15.48</v>
      </c>
      <c r="L4052" t="str">
        <f t="shared" si="192"/>
        <v>No</v>
      </c>
    </row>
    <row r="4053" spans="1:12" x14ac:dyDescent="0.25">
      <c r="A4053" s="1">
        <v>42364</v>
      </c>
      <c r="B4053" s="2">
        <f t="shared" si="193"/>
        <v>2015</v>
      </c>
      <c r="C4053" s="2">
        <f t="shared" si="191"/>
        <v>12</v>
      </c>
      <c r="D4053" t="s">
        <v>2206</v>
      </c>
      <c r="E4053" t="s">
        <v>10</v>
      </c>
      <c r="F4053" t="s">
        <v>34</v>
      </c>
      <c r="G4053" t="s">
        <v>35</v>
      </c>
      <c r="H4053" t="s">
        <v>2414</v>
      </c>
      <c r="I4053">
        <v>275.06</v>
      </c>
      <c r="J4053">
        <v>3</v>
      </c>
      <c r="K4053">
        <v>-90.38</v>
      </c>
      <c r="L4053" t="str">
        <f t="shared" si="192"/>
        <v>No</v>
      </c>
    </row>
    <row r="4054" spans="1:12" x14ac:dyDescent="0.25">
      <c r="A4054" s="1">
        <v>42364</v>
      </c>
      <c r="B4054" s="2">
        <f t="shared" si="193"/>
        <v>2015</v>
      </c>
      <c r="C4054" s="2">
        <f t="shared" si="191"/>
        <v>12</v>
      </c>
      <c r="D4054" t="s">
        <v>1431</v>
      </c>
      <c r="E4054" t="s">
        <v>149</v>
      </c>
      <c r="F4054" t="s">
        <v>11</v>
      </c>
      <c r="G4054" t="s">
        <v>12</v>
      </c>
      <c r="H4054" t="s">
        <v>1855</v>
      </c>
      <c r="I4054">
        <v>212.64</v>
      </c>
      <c r="J4054">
        <v>6</v>
      </c>
      <c r="K4054">
        <v>99.94</v>
      </c>
      <c r="L4054" t="str">
        <f t="shared" si="192"/>
        <v>Yes</v>
      </c>
    </row>
    <row r="4055" spans="1:12" x14ac:dyDescent="0.25">
      <c r="A4055" s="1">
        <v>42365</v>
      </c>
      <c r="B4055" s="2">
        <f t="shared" si="193"/>
        <v>2015</v>
      </c>
      <c r="C4055" s="2">
        <f t="shared" si="191"/>
        <v>12</v>
      </c>
      <c r="D4055" t="s">
        <v>628</v>
      </c>
      <c r="E4055" t="s">
        <v>10</v>
      </c>
      <c r="F4055" t="s">
        <v>11</v>
      </c>
      <c r="G4055" t="s">
        <v>63</v>
      </c>
      <c r="H4055" t="s">
        <v>2415</v>
      </c>
      <c r="I4055">
        <v>113.33</v>
      </c>
      <c r="J4055">
        <v>9</v>
      </c>
      <c r="K4055">
        <v>35.42</v>
      </c>
      <c r="L4055" t="str">
        <f t="shared" si="192"/>
        <v>Yes</v>
      </c>
    </row>
    <row r="4056" spans="1:12" x14ac:dyDescent="0.25">
      <c r="A4056" s="1">
        <v>42365</v>
      </c>
      <c r="B4056" s="2">
        <f t="shared" si="193"/>
        <v>2015</v>
      </c>
      <c r="C4056" s="2">
        <f t="shared" si="191"/>
        <v>12</v>
      </c>
      <c r="D4056" t="s">
        <v>628</v>
      </c>
      <c r="E4056" t="s">
        <v>10</v>
      </c>
      <c r="F4056" t="s">
        <v>34</v>
      </c>
      <c r="G4056" t="s">
        <v>74</v>
      </c>
      <c r="H4056" t="s">
        <v>1604</v>
      </c>
      <c r="I4056">
        <v>532.4</v>
      </c>
      <c r="J4056">
        <v>3</v>
      </c>
      <c r="K4056">
        <v>-46.98</v>
      </c>
      <c r="L4056" t="str">
        <f t="shared" si="192"/>
        <v>No</v>
      </c>
    </row>
    <row r="4057" spans="1:12" x14ac:dyDescent="0.25">
      <c r="A4057" s="1">
        <v>42365</v>
      </c>
      <c r="B4057" s="2">
        <f t="shared" si="193"/>
        <v>2015</v>
      </c>
      <c r="C4057" s="2">
        <f t="shared" si="191"/>
        <v>12</v>
      </c>
      <c r="D4057" t="s">
        <v>628</v>
      </c>
      <c r="E4057" t="s">
        <v>10</v>
      </c>
      <c r="F4057" t="s">
        <v>34</v>
      </c>
      <c r="G4057" t="s">
        <v>35</v>
      </c>
      <c r="H4057" t="s">
        <v>1876</v>
      </c>
      <c r="I4057">
        <v>212.06</v>
      </c>
      <c r="J4057">
        <v>3</v>
      </c>
      <c r="K4057">
        <v>-15.15</v>
      </c>
      <c r="L4057" t="str">
        <f t="shared" si="192"/>
        <v>No</v>
      </c>
    </row>
    <row r="4058" spans="1:12" x14ac:dyDescent="0.25">
      <c r="A4058" s="1">
        <v>42365</v>
      </c>
      <c r="B4058" s="2">
        <f t="shared" si="193"/>
        <v>2015</v>
      </c>
      <c r="C4058" s="2">
        <f t="shared" si="191"/>
        <v>12</v>
      </c>
      <c r="D4058" t="s">
        <v>628</v>
      </c>
      <c r="E4058" t="s">
        <v>10</v>
      </c>
      <c r="F4058" t="s">
        <v>39</v>
      </c>
      <c r="G4058" t="s">
        <v>40</v>
      </c>
      <c r="H4058" t="s">
        <v>730</v>
      </c>
      <c r="I4058">
        <v>371.17</v>
      </c>
      <c r="J4058">
        <v>4</v>
      </c>
      <c r="K4058">
        <v>41.76</v>
      </c>
      <c r="L4058" t="str">
        <f t="shared" si="192"/>
        <v>Yes</v>
      </c>
    </row>
    <row r="4059" spans="1:12" x14ac:dyDescent="0.25">
      <c r="A4059" s="1">
        <v>42365</v>
      </c>
      <c r="B4059" s="2">
        <f t="shared" si="193"/>
        <v>2015</v>
      </c>
      <c r="C4059" s="2">
        <f t="shared" si="191"/>
        <v>12</v>
      </c>
      <c r="D4059" t="s">
        <v>1571</v>
      </c>
      <c r="E4059" t="s">
        <v>101</v>
      </c>
      <c r="F4059" t="s">
        <v>11</v>
      </c>
      <c r="G4059" t="s">
        <v>63</v>
      </c>
      <c r="H4059" t="s">
        <v>641</v>
      </c>
      <c r="I4059">
        <v>105.42</v>
      </c>
      <c r="J4059">
        <v>2</v>
      </c>
      <c r="K4059">
        <v>51.66</v>
      </c>
      <c r="L4059" t="str">
        <f t="shared" si="192"/>
        <v>Yes</v>
      </c>
    </row>
    <row r="4060" spans="1:12" x14ac:dyDescent="0.25">
      <c r="A4060" s="1">
        <v>42365</v>
      </c>
      <c r="B4060" s="2">
        <f t="shared" si="193"/>
        <v>2015</v>
      </c>
      <c r="C4060" s="2">
        <f t="shared" si="191"/>
        <v>12</v>
      </c>
      <c r="D4060" t="s">
        <v>2416</v>
      </c>
      <c r="E4060" t="s">
        <v>531</v>
      </c>
      <c r="F4060" t="s">
        <v>11</v>
      </c>
      <c r="G4060" t="s">
        <v>12</v>
      </c>
      <c r="H4060" t="s">
        <v>2417</v>
      </c>
      <c r="I4060">
        <v>28.9</v>
      </c>
      <c r="J4060">
        <v>5</v>
      </c>
      <c r="K4060">
        <v>14.16</v>
      </c>
      <c r="L4060" t="str">
        <f t="shared" si="192"/>
        <v>Yes</v>
      </c>
    </row>
    <row r="4061" spans="1:12" x14ac:dyDescent="0.25">
      <c r="A4061" s="1">
        <v>42365</v>
      </c>
      <c r="B4061" s="2">
        <f t="shared" si="193"/>
        <v>2015</v>
      </c>
      <c r="C4061" s="2">
        <f t="shared" si="191"/>
        <v>12</v>
      </c>
      <c r="D4061" t="s">
        <v>2416</v>
      </c>
      <c r="E4061" t="s">
        <v>531</v>
      </c>
      <c r="F4061" t="s">
        <v>11</v>
      </c>
      <c r="G4061" t="s">
        <v>92</v>
      </c>
      <c r="H4061" t="s">
        <v>1238</v>
      </c>
      <c r="I4061">
        <v>355.96</v>
      </c>
      <c r="J4061">
        <v>2</v>
      </c>
      <c r="K4061">
        <v>103.23</v>
      </c>
      <c r="L4061" t="str">
        <f t="shared" si="192"/>
        <v>Yes</v>
      </c>
    </row>
    <row r="4062" spans="1:12" x14ac:dyDescent="0.25">
      <c r="A4062" s="1">
        <v>42365</v>
      </c>
      <c r="B4062" s="2">
        <f t="shared" si="193"/>
        <v>2015</v>
      </c>
      <c r="C4062" s="2">
        <f t="shared" si="191"/>
        <v>12</v>
      </c>
      <c r="D4062" t="s">
        <v>1005</v>
      </c>
      <c r="E4062" t="s">
        <v>27</v>
      </c>
      <c r="F4062" t="s">
        <v>11</v>
      </c>
      <c r="G4062" t="s">
        <v>92</v>
      </c>
      <c r="H4062" t="s">
        <v>534</v>
      </c>
      <c r="I4062">
        <v>106.96</v>
      </c>
      <c r="J4062">
        <v>2</v>
      </c>
      <c r="K4062">
        <v>31.02</v>
      </c>
      <c r="L4062" t="str">
        <f t="shared" si="192"/>
        <v>Yes</v>
      </c>
    </row>
    <row r="4063" spans="1:12" x14ac:dyDescent="0.25">
      <c r="A4063" s="1">
        <v>42365</v>
      </c>
      <c r="B4063" s="2">
        <f t="shared" si="193"/>
        <v>2015</v>
      </c>
      <c r="C4063" s="2">
        <f t="shared" si="191"/>
        <v>12</v>
      </c>
      <c r="D4063" t="s">
        <v>1005</v>
      </c>
      <c r="E4063" t="s">
        <v>27</v>
      </c>
      <c r="F4063" t="s">
        <v>11</v>
      </c>
      <c r="G4063" t="s">
        <v>16</v>
      </c>
      <c r="H4063" t="s">
        <v>2418</v>
      </c>
      <c r="I4063">
        <v>21.56</v>
      </c>
      <c r="J4063">
        <v>7</v>
      </c>
      <c r="K4063">
        <v>10.35</v>
      </c>
      <c r="L4063" t="str">
        <f t="shared" si="192"/>
        <v>Yes</v>
      </c>
    </row>
    <row r="4064" spans="1:12" x14ac:dyDescent="0.25">
      <c r="A4064" s="1">
        <v>42365</v>
      </c>
      <c r="B4064" s="2">
        <f t="shared" si="193"/>
        <v>2015</v>
      </c>
      <c r="C4064" s="2">
        <f t="shared" si="191"/>
        <v>12</v>
      </c>
      <c r="D4064" t="s">
        <v>398</v>
      </c>
      <c r="E4064" t="s">
        <v>15</v>
      </c>
      <c r="F4064" t="s">
        <v>11</v>
      </c>
      <c r="G4064" t="s">
        <v>18</v>
      </c>
      <c r="H4064" t="s">
        <v>408</v>
      </c>
      <c r="I4064">
        <v>12.67</v>
      </c>
      <c r="J4064">
        <v>3</v>
      </c>
      <c r="K4064">
        <v>-3.17</v>
      </c>
      <c r="L4064" t="str">
        <f t="shared" si="192"/>
        <v>No</v>
      </c>
    </row>
    <row r="4065" spans="1:12" x14ac:dyDescent="0.25">
      <c r="A4065" s="1">
        <v>42365</v>
      </c>
      <c r="B4065" s="2">
        <f t="shared" si="193"/>
        <v>2015</v>
      </c>
      <c r="C4065" s="2">
        <f t="shared" si="191"/>
        <v>12</v>
      </c>
      <c r="D4065" t="s">
        <v>519</v>
      </c>
      <c r="E4065" t="s">
        <v>27</v>
      </c>
      <c r="F4065" t="s">
        <v>39</v>
      </c>
      <c r="G4065" t="s">
        <v>52</v>
      </c>
      <c r="H4065" t="s">
        <v>961</v>
      </c>
      <c r="I4065">
        <v>7.92</v>
      </c>
      <c r="J4065">
        <v>8</v>
      </c>
      <c r="K4065">
        <v>3.48</v>
      </c>
      <c r="L4065" t="str">
        <f t="shared" si="192"/>
        <v>Yes</v>
      </c>
    </row>
    <row r="4066" spans="1:12" x14ac:dyDescent="0.25">
      <c r="A4066" s="1">
        <v>42365</v>
      </c>
      <c r="B4066" s="2">
        <f t="shared" si="193"/>
        <v>2015</v>
      </c>
      <c r="C4066" s="2">
        <f t="shared" si="191"/>
        <v>12</v>
      </c>
      <c r="D4066" t="s">
        <v>771</v>
      </c>
      <c r="E4066" t="s">
        <v>157</v>
      </c>
      <c r="F4066" t="s">
        <v>11</v>
      </c>
      <c r="G4066" t="s">
        <v>12</v>
      </c>
      <c r="H4066" t="s">
        <v>1492</v>
      </c>
      <c r="I4066">
        <v>195.64</v>
      </c>
      <c r="J4066">
        <v>4</v>
      </c>
      <c r="K4066">
        <v>91.95</v>
      </c>
      <c r="L4066" t="str">
        <f t="shared" si="192"/>
        <v>Yes</v>
      </c>
    </row>
    <row r="4067" spans="1:12" x14ac:dyDescent="0.25">
      <c r="A4067" s="1">
        <v>42365</v>
      </c>
      <c r="B4067" s="2">
        <f t="shared" si="193"/>
        <v>2015</v>
      </c>
      <c r="C4067" s="2">
        <f t="shared" si="191"/>
        <v>12</v>
      </c>
      <c r="D4067" t="s">
        <v>771</v>
      </c>
      <c r="E4067" t="s">
        <v>157</v>
      </c>
      <c r="F4067" t="s">
        <v>39</v>
      </c>
      <c r="G4067" t="s">
        <v>40</v>
      </c>
      <c r="H4067" t="s">
        <v>2419</v>
      </c>
      <c r="I4067">
        <v>239.9</v>
      </c>
      <c r="J4067">
        <v>2</v>
      </c>
      <c r="K4067">
        <v>71.97</v>
      </c>
      <c r="L4067" t="str">
        <f t="shared" si="192"/>
        <v>Yes</v>
      </c>
    </row>
    <row r="4068" spans="1:12" x14ac:dyDescent="0.25">
      <c r="A4068" s="1">
        <v>42365</v>
      </c>
      <c r="B4068" s="2">
        <f t="shared" si="193"/>
        <v>2015</v>
      </c>
      <c r="C4068" s="2">
        <f t="shared" si="191"/>
        <v>12</v>
      </c>
      <c r="D4068" t="s">
        <v>2053</v>
      </c>
      <c r="E4068" t="s">
        <v>78</v>
      </c>
      <c r="F4068" t="s">
        <v>34</v>
      </c>
      <c r="G4068" t="s">
        <v>145</v>
      </c>
      <c r="H4068" t="s">
        <v>1226</v>
      </c>
      <c r="I4068">
        <v>1548.99</v>
      </c>
      <c r="J4068">
        <v>9</v>
      </c>
      <c r="K4068">
        <v>-464.7</v>
      </c>
      <c r="L4068" t="str">
        <f t="shared" si="192"/>
        <v>No</v>
      </c>
    </row>
    <row r="4069" spans="1:12" x14ac:dyDescent="0.25">
      <c r="A4069" s="1">
        <v>42365</v>
      </c>
      <c r="B4069" s="2">
        <f t="shared" si="193"/>
        <v>2015</v>
      </c>
      <c r="C4069" s="2">
        <f t="shared" si="191"/>
        <v>12</v>
      </c>
      <c r="D4069" t="s">
        <v>2053</v>
      </c>
      <c r="E4069" t="s">
        <v>78</v>
      </c>
      <c r="F4069" t="s">
        <v>11</v>
      </c>
      <c r="G4069" t="s">
        <v>63</v>
      </c>
      <c r="H4069" t="s">
        <v>64</v>
      </c>
      <c r="I4069">
        <v>19.87</v>
      </c>
      <c r="J4069">
        <v>3</v>
      </c>
      <c r="K4069">
        <v>6.71</v>
      </c>
      <c r="L4069" t="str">
        <f t="shared" si="192"/>
        <v>Yes</v>
      </c>
    </row>
    <row r="4070" spans="1:12" x14ac:dyDescent="0.25">
      <c r="A4070" s="1">
        <v>42365</v>
      </c>
      <c r="B4070" s="2">
        <f t="shared" si="193"/>
        <v>2015</v>
      </c>
      <c r="C4070" s="2">
        <f t="shared" si="191"/>
        <v>12</v>
      </c>
      <c r="D4070" t="s">
        <v>1791</v>
      </c>
      <c r="E4070" t="s">
        <v>120</v>
      </c>
      <c r="F4070" t="s">
        <v>39</v>
      </c>
      <c r="G4070" t="s">
        <v>52</v>
      </c>
      <c r="H4070" t="s">
        <v>1389</v>
      </c>
      <c r="I4070">
        <v>4.7300000000000004</v>
      </c>
      <c r="J4070">
        <v>3</v>
      </c>
      <c r="K4070">
        <v>0.71</v>
      </c>
      <c r="L4070" t="str">
        <f t="shared" si="192"/>
        <v>Yes</v>
      </c>
    </row>
    <row r="4071" spans="1:12" x14ac:dyDescent="0.25">
      <c r="A4071" s="1">
        <v>42365</v>
      </c>
      <c r="B4071" s="2">
        <f t="shared" si="193"/>
        <v>2015</v>
      </c>
      <c r="C4071" s="2">
        <f t="shared" si="191"/>
        <v>12</v>
      </c>
      <c r="D4071" t="s">
        <v>1791</v>
      </c>
      <c r="E4071" t="s">
        <v>120</v>
      </c>
      <c r="F4071" t="s">
        <v>34</v>
      </c>
      <c r="G4071" t="s">
        <v>47</v>
      </c>
      <c r="H4071" t="s">
        <v>2420</v>
      </c>
      <c r="I4071">
        <v>53.35</v>
      </c>
      <c r="J4071">
        <v>3</v>
      </c>
      <c r="K4071">
        <v>16.010000000000002</v>
      </c>
      <c r="L4071" t="str">
        <f t="shared" si="192"/>
        <v>Yes</v>
      </c>
    </row>
    <row r="4072" spans="1:12" x14ac:dyDescent="0.25">
      <c r="A4072" s="1">
        <v>42365</v>
      </c>
      <c r="B4072" s="2">
        <f t="shared" si="193"/>
        <v>2015</v>
      </c>
      <c r="C4072" s="2">
        <f t="shared" si="191"/>
        <v>12</v>
      </c>
      <c r="D4072" t="s">
        <v>1791</v>
      </c>
      <c r="E4072" t="s">
        <v>120</v>
      </c>
      <c r="F4072" t="s">
        <v>34</v>
      </c>
      <c r="G4072" t="s">
        <v>74</v>
      </c>
      <c r="H4072" t="s">
        <v>2421</v>
      </c>
      <c r="I4072">
        <v>131.1</v>
      </c>
      <c r="J4072">
        <v>2</v>
      </c>
      <c r="K4072">
        <v>8.19</v>
      </c>
      <c r="L4072" t="str">
        <f t="shared" si="192"/>
        <v>Yes</v>
      </c>
    </row>
    <row r="4073" spans="1:12" x14ac:dyDescent="0.25">
      <c r="A4073" s="1">
        <v>42365</v>
      </c>
      <c r="B4073" s="2">
        <f t="shared" si="193"/>
        <v>2015</v>
      </c>
      <c r="C4073" s="2">
        <f t="shared" si="191"/>
        <v>12</v>
      </c>
      <c r="D4073" t="s">
        <v>1791</v>
      </c>
      <c r="E4073" t="s">
        <v>120</v>
      </c>
      <c r="F4073" t="s">
        <v>11</v>
      </c>
      <c r="G4073" t="s">
        <v>18</v>
      </c>
      <c r="H4073" t="s">
        <v>299</v>
      </c>
      <c r="I4073">
        <v>22.51</v>
      </c>
      <c r="J4073">
        <v>3</v>
      </c>
      <c r="K4073">
        <v>2.25</v>
      </c>
      <c r="L4073" t="str">
        <f t="shared" si="192"/>
        <v>Yes</v>
      </c>
    </row>
    <row r="4074" spans="1:12" x14ac:dyDescent="0.25">
      <c r="A4074" s="1">
        <v>42365</v>
      </c>
      <c r="B4074" s="2">
        <f t="shared" si="193"/>
        <v>2015</v>
      </c>
      <c r="C4074" s="2">
        <f t="shared" si="191"/>
        <v>12</v>
      </c>
      <c r="D4074" t="s">
        <v>1791</v>
      </c>
      <c r="E4074" t="s">
        <v>120</v>
      </c>
      <c r="F4074" t="s">
        <v>39</v>
      </c>
      <c r="G4074" t="s">
        <v>52</v>
      </c>
      <c r="H4074" t="s">
        <v>691</v>
      </c>
      <c r="I4074">
        <v>72.739999999999995</v>
      </c>
      <c r="J4074">
        <v>7</v>
      </c>
      <c r="K4074">
        <v>-12.73</v>
      </c>
      <c r="L4074" t="str">
        <f t="shared" si="192"/>
        <v>No</v>
      </c>
    </row>
    <row r="4075" spans="1:12" x14ac:dyDescent="0.25">
      <c r="A4075" s="1">
        <v>42365</v>
      </c>
      <c r="B4075" s="2">
        <f t="shared" si="193"/>
        <v>2015</v>
      </c>
      <c r="C4075" s="2">
        <f t="shared" si="191"/>
        <v>12</v>
      </c>
      <c r="D4075" t="s">
        <v>558</v>
      </c>
      <c r="E4075" t="s">
        <v>27</v>
      </c>
      <c r="F4075" t="s">
        <v>11</v>
      </c>
      <c r="G4075" t="s">
        <v>18</v>
      </c>
      <c r="H4075" t="s">
        <v>1410</v>
      </c>
      <c r="I4075">
        <v>323.10000000000002</v>
      </c>
      <c r="J4075">
        <v>2</v>
      </c>
      <c r="K4075">
        <v>61.39</v>
      </c>
      <c r="L4075" t="str">
        <f t="shared" si="192"/>
        <v>Yes</v>
      </c>
    </row>
    <row r="4076" spans="1:12" x14ac:dyDescent="0.25">
      <c r="A4076" s="1">
        <v>42365</v>
      </c>
      <c r="B4076" s="2">
        <f t="shared" si="193"/>
        <v>2015</v>
      </c>
      <c r="C4076" s="2">
        <f t="shared" si="191"/>
        <v>12</v>
      </c>
      <c r="D4076" t="s">
        <v>558</v>
      </c>
      <c r="E4076" t="s">
        <v>27</v>
      </c>
      <c r="F4076" t="s">
        <v>39</v>
      </c>
      <c r="G4076" t="s">
        <v>40</v>
      </c>
      <c r="H4076" t="s">
        <v>745</v>
      </c>
      <c r="I4076">
        <v>668.16</v>
      </c>
      <c r="J4076">
        <v>9</v>
      </c>
      <c r="K4076">
        <v>75.17</v>
      </c>
      <c r="L4076" t="str">
        <f t="shared" si="192"/>
        <v>Yes</v>
      </c>
    </row>
    <row r="4077" spans="1:12" x14ac:dyDescent="0.25">
      <c r="A4077" s="1">
        <v>42366</v>
      </c>
      <c r="B4077" s="2">
        <f t="shared" si="193"/>
        <v>2015</v>
      </c>
      <c r="C4077" s="2">
        <f t="shared" si="191"/>
        <v>12</v>
      </c>
      <c r="D4077" t="s">
        <v>2276</v>
      </c>
      <c r="E4077" t="s">
        <v>23</v>
      </c>
      <c r="F4077" t="s">
        <v>39</v>
      </c>
      <c r="G4077" t="s">
        <v>52</v>
      </c>
      <c r="H4077" t="s">
        <v>2113</v>
      </c>
      <c r="I4077">
        <v>54.38</v>
      </c>
      <c r="J4077">
        <v>2</v>
      </c>
      <c r="K4077">
        <v>1.36</v>
      </c>
      <c r="L4077" t="str">
        <f t="shared" si="192"/>
        <v>Yes</v>
      </c>
    </row>
    <row r="4078" spans="1:12" x14ac:dyDescent="0.25">
      <c r="A4078" s="1">
        <v>42366</v>
      </c>
      <c r="B4078" s="2">
        <f t="shared" si="193"/>
        <v>2015</v>
      </c>
      <c r="C4078" s="2">
        <f t="shared" si="191"/>
        <v>12</v>
      </c>
      <c r="D4078" t="s">
        <v>2209</v>
      </c>
      <c r="E4078" t="s">
        <v>15</v>
      </c>
      <c r="F4078" t="s">
        <v>11</v>
      </c>
      <c r="G4078" t="s">
        <v>18</v>
      </c>
      <c r="H4078" t="s">
        <v>2422</v>
      </c>
      <c r="I4078">
        <v>24.82</v>
      </c>
      <c r="J4078">
        <v>2</v>
      </c>
      <c r="K4078">
        <v>1.55</v>
      </c>
      <c r="L4078" t="str">
        <f t="shared" si="192"/>
        <v>Yes</v>
      </c>
    </row>
    <row r="4079" spans="1:12" x14ac:dyDescent="0.25">
      <c r="A4079" s="1">
        <v>42367</v>
      </c>
      <c r="B4079" s="2">
        <f t="shared" si="193"/>
        <v>2015</v>
      </c>
      <c r="C4079" s="2">
        <f t="shared" si="191"/>
        <v>12</v>
      </c>
      <c r="D4079" t="s">
        <v>1610</v>
      </c>
      <c r="E4079" t="s">
        <v>149</v>
      </c>
      <c r="F4079" t="s">
        <v>11</v>
      </c>
      <c r="G4079" t="s">
        <v>200</v>
      </c>
      <c r="H4079" t="s">
        <v>1146</v>
      </c>
      <c r="I4079">
        <v>6.36</v>
      </c>
      <c r="J4079">
        <v>2</v>
      </c>
      <c r="K4079">
        <v>0.06</v>
      </c>
      <c r="L4079" t="str">
        <f t="shared" si="192"/>
        <v>Yes</v>
      </c>
    </row>
    <row r="4080" spans="1:12" x14ac:dyDescent="0.25">
      <c r="A4080" s="1">
        <v>42368</v>
      </c>
      <c r="B4080" s="2">
        <f t="shared" si="193"/>
        <v>2015</v>
      </c>
      <c r="C4080" s="2">
        <f t="shared" si="191"/>
        <v>12</v>
      </c>
      <c r="D4080" t="s">
        <v>256</v>
      </c>
      <c r="E4080" t="s">
        <v>27</v>
      </c>
      <c r="F4080" t="s">
        <v>11</v>
      </c>
      <c r="G4080" t="s">
        <v>12</v>
      </c>
      <c r="H4080" t="s">
        <v>1132</v>
      </c>
      <c r="I4080">
        <v>68.52</v>
      </c>
      <c r="J4080">
        <v>3</v>
      </c>
      <c r="K4080">
        <v>31.52</v>
      </c>
      <c r="L4080" t="str">
        <f t="shared" si="192"/>
        <v>Yes</v>
      </c>
    </row>
    <row r="4081" spans="1:12" x14ac:dyDescent="0.25">
      <c r="A4081" s="1">
        <v>42368</v>
      </c>
      <c r="B4081" s="2">
        <f t="shared" si="193"/>
        <v>2015</v>
      </c>
      <c r="C4081" s="2">
        <f t="shared" si="191"/>
        <v>12</v>
      </c>
      <c r="D4081" t="s">
        <v>256</v>
      </c>
      <c r="E4081" t="s">
        <v>27</v>
      </c>
      <c r="F4081" t="s">
        <v>11</v>
      </c>
      <c r="G4081" t="s">
        <v>18</v>
      </c>
      <c r="H4081" t="s">
        <v>595</v>
      </c>
      <c r="I4081">
        <v>74.94</v>
      </c>
      <c r="J4081">
        <v>3</v>
      </c>
      <c r="K4081">
        <v>14.24</v>
      </c>
      <c r="L4081" t="str">
        <f t="shared" si="192"/>
        <v>Yes</v>
      </c>
    </row>
    <row r="4082" spans="1:12" x14ac:dyDescent="0.25">
      <c r="A4082" s="1">
        <v>42368</v>
      </c>
      <c r="B4082" s="2">
        <f t="shared" si="193"/>
        <v>2015</v>
      </c>
      <c r="C4082" s="2">
        <f t="shared" si="191"/>
        <v>12</v>
      </c>
      <c r="D4082" t="s">
        <v>256</v>
      </c>
      <c r="E4082" t="s">
        <v>27</v>
      </c>
      <c r="F4082" t="s">
        <v>39</v>
      </c>
      <c r="G4082" t="s">
        <v>302</v>
      </c>
      <c r="H4082" t="s">
        <v>2078</v>
      </c>
      <c r="I4082">
        <v>2548.56</v>
      </c>
      <c r="J4082">
        <v>6</v>
      </c>
      <c r="K4082">
        <v>286.70999999999998</v>
      </c>
      <c r="L4082" t="str">
        <f t="shared" si="192"/>
        <v>Yes</v>
      </c>
    </row>
    <row r="4083" spans="1:12" x14ac:dyDescent="0.25">
      <c r="A4083" s="1">
        <v>42368</v>
      </c>
      <c r="B4083" s="2">
        <f t="shared" si="193"/>
        <v>2015</v>
      </c>
      <c r="C4083" s="2">
        <f t="shared" si="191"/>
        <v>12</v>
      </c>
      <c r="D4083" t="s">
        <v>256</v>
      </c>
      <c r="E4083" t="s">
        <v>27</v>
      </c>
      <c r="F4083" t="s">
        <v>11</v>
      </c>
      <c r="G4083" t="s">
        <v>63</v>
      </c>
      <c r="H4083" t="s">
        <v>2038</v>
      </c>
      <c r="I4083">
        <v>271.44</v>
      </c>
      <c r="J4083">
        <v>3</v>
      </c>
      <c r="K4083">
        <v>122.15</v>
      </c>
      <c r="L4083" t="str">
        <f t="shared" si="192"/>
        <v>Yes</v>
      </c>
    </row>
    <row r="4084" spans="1:12" x14ac:dyDescent="0.25">
      <c r="A4084" s="1">
        <v>42368</v>
      </c>
      <c r="B4084" s="2">
        <f t="shared" si="193"/>
        <v>2015</v>
      </c>
      <c r="C4084" s="2">
        <f t="shared" si="191"/>
        <v>12</v>
      </c>
      <c r="D4084" t="s">
        <v>256</v>
      </c>
      <c r="E4084" t="s">
        <v>27</v>
      </c>
      <c r="F4084" t="s">
        <v>39</v>
      </c>
      <c r="G4084" t="s">
        <v>40</v>
      </c>
      <c r="H4084" t="s">
        <v>2419</v>
      </c>
      <c r="I4084">
        <v>287.88</v>
      </c>
      <c r="J4084">
        <v>3</v>
      </c>
      <c r="K4084">
        <v>35.99</v>
      </c>
      <c r="L4084" t="str">
        <f t="shared" si="192"/>
        <v>Yes</v>
      </c>
    </row>
    <row r="4085" spans="1:12" x14ac:dyDescent="0.25">
      <c r="A4085" s="1">
        <v>42369</v>
      </c>
      <c r="B4085" s="2">
        <f t="shared" si="193"/>
        <v>2015</v>
      </c>
      <c r="C4085" s="2">
        <f t="shared" si="191"/>
        <v>12</v>
      </c>
      <c r="D4085" t="s">
        <v>422</v>
      </c>
      <c r="E4085" t="s">
        <v>515</v>
      </c>
      <c r="F4085" t="s">
        <v>11</v>
      </c>
      <c r="G4085" t="s">
        <v>20</v>
      </c>
      <c r="H4085" t="s">
        <v>37</v>
      </c>
      <c r="I4085">
        <v>487.98</v>
      </c>
      <c r="J4085">
        <v>2</v>
      </c>
      <c r="K4085">
        <v>152.5</v>
      </c>
      <c r="L4085" t="str">
        <f t="shared" si="192"/>
        <v>Yes</v>
      </c>
    </row>
    <row r="4086" spans="1:12" x14ac:dyDescent="0.25">
      <c r="A4086" s="1">
        <v>42369</v>
      </c>
      <c r="B4086" s="2">
        <f t="shared" si="193"/>
        <v>2015</v>
      </c>
      <c r="C4086" s="2">
        <f t="shared" si="191"/>
        <v>12</v>
      </c>
      <c r="D4086" t="s">
        <v>1077</v>
      </c>
      <c r="E4086" t="s">
        <v>10</v>
      </c>
      <c r="F4086" t="s">
        <v>34</v>
      </c>
      <c r="G4086" t="s">
        <v>47</v>
      </c>
      <c r="H4086" t="s">
        <v>1532</v>
      </c>
      <c r="I4086">
        <v>14.76</v>
      </c>
      <c r="J4086">
        <v>5</v>
      </c>
      <c r="K4086">
        <v>-11.44</v>
      </c>
      <c r="L4086" t="str">
        <f t="shared" si="192"/>
        <v>No</v>
      </c>
    </row>
    <row r="4087" spans="1:12" x14ac:dyDescent="0.25">
      <c r="A4087" s="1">
        <v>42369</v>
      </c>
      <c r="B4087" s="2">
        <f t="shared" si="193"/>
        <v>2015</v>
      </c>
      <c r="C4087" s="2">
        <f t="shared" si="191"/>
        <v>12</v>
      </c>
      <c r="D4087" t="s">
        <v>1077</v>
      </c>
      <c r="E4087" t="s">
        <v>10</v>
      </c>
      <c r="F4087" t="s">
        <v>11</v>
      </c>
      <c r="G4087" t="s">
        <v>20</v>
      </c>
      <c r="H4087" t="s">
        <v>937</v>
      </c>
      <c r="I4087">
        <v>3.66</v>
      </c>
      <c r="J4087">
        <v>4</v>
      </c>
      <c r="K4087">
        <v>-5.85</v>
      </c>
      <c r="L4087" t="str">
        <f t="shared" si="192"/>
        <v>No</v>
      </c>
    </row>
    <row r="4088" spans="1:12" x14ac:dyDescent="0.25">
      <c r="A4088" s="1">
        <v>42369</v>
      </c>
      <c r="B4088" s="2">
        <f t="shared" si="193"/>
        <v>2015</v>
      </c>
      <c r="C4088" s="2">
        <f t="shared" si="191"/>
        <v>12</v>
      </c>
      <c r="D4088" t="s">
        <v>1242</v>
      </c>
      <c r="E4088" t="s">
        <v>33</v>
      </c>
      <c r="F4088" t="s">
        <v>11</v>
      </c>
      <c r="G4088" t="s">
        <v>20</v>
      </c>
      <c r="H4088" t="s">
        <v>2155</v>
      </c>
      <c r="I4088">
        <v>94.74</v>
      </c>
      <c r="J4088">
        <v>3</v>
      </c>
      <c r="K4088">
        <v>44.53</v>
      </c>
      <c r="L4088" t="str">
        <f t="shared" si="192"/>
        <v>Yes</v>
      </c>
    </row>
    <row r="4089" spans="1:12" x14ac:dyDescent="0.25">
      <c r="A4089" s="1">
        <v>42369</v>
      </c>
      <c r="B4089" s="2">
        <f t="shared" si="193"/>
        <v>2015</v>
      </c>
      <c r="C4089" s="2">
        <f t="shared" si="191"/>
        <v>12</v>
      </c>
      <c r="D4089" t="s">
        <v>1242</v>
      </c>
      <c r="E4089" t="s">
        <v>33</v>
      </c>
      <c r="F4089" t="s">
        <v>11</v>
      </c>
      <c r="G4089" t="s">
        <v>20</v>
      </c>
      <c r="H4089" t="s">
        <v>758</v>
      </c>
      <c r="I4089">
        <v>60.64</v>
      </c>
      <c r="J4089">
        <v>4</v>
      </c>
      <c r="K4089">
        <v>27.89</v>
      </c>
      <c r="L4089" t="str">
        <f t="shared" si="192"/>
        <v>Yes</v>
      </c>
    </row>
    <row r="4090" spans="1:12" x14ac:dyDescent="0.25">
      <c r="A4090" s="1">
        <v>42369</v>
      </c>
      <c r="B4090" s="2">
        <f t="shared" si="193"/>
        <v>2015</v>
      </c>
      <c r="C4090" s="2">
        <f t="shared" si="191"/>
        <v>12</v>
      </c>
      <c r="D4090" t="s">
        <v>1242</v>
      </c>
      <c r="E4090" t="s">
        <v>33</v>
      </c>
      <c r="F4090" t="s">
        <v>11</v>
      </c>
      <c r="G4090" t="s">
        <v>20</v>
      </c>
      <c r="H4090" t="s">
        <v>1993</v>
      </c>
      <c r="I4090">
        <v>76.3</v>
      </c>
      <c r="J4090">
        <v>5</v>
      </c>
      <c r="K4090">
        <v>38.15</v>
      </c>
      <c r="L4090" t="str">
        <f t="shared" si="192"/>
        <v>Yes</v>
      </c>
    </row>
    <row r="4091" spans="1:12" x14ac:dyDescent="0.25">
      <c r="A4091" s="1">
        <v>42369</v>
      </c>
      <c r="B4091" s="2">
        <f t="shared" si="193"/>
        <v>2015</v>
      </c>
      <c r="C4091" s="2">
        <f t="shared" si="191"/>
        <v>12</v>
      </c>
      <c r="D4091" t="s">
        <v>1242</v>
      </c>
      <c r="E4091" t="s">
        <v>33</v>
      </c>
      <c r="F4091" t="s">
        <v>11</v>
      </c>
      <c r="G4091" t="s">
        <v>20</v>
      </c>
      <c r="H4091" t="s">
        <v>701</v>
      </c>
      <c r="I4091">
        <v>364.8</v>
      </c>
      <c r="J4091">
        <v>12</v>
      </c>
      <c r="K4091">
        <v>167.81</v>
      </c>
      <c r="L4091" t="str">
        <f t="shared" si="192"/>
        <v>Yes</v>
      </c>
    </row>
    <row r="4092" spans="1:12" x14ac:dyDescent="0.25">
      <c r="A4092" s="1">
        <v>42369</v>
      </c>
      <c r="B4092" s="2">
        <f t="shared" si="193"/>
        <v>2015</v>
      </c>
      <c r="C4092" s="2">
        <f t="shared" si="191"/>
        <v>12</v>
      </c>
      <c r="D4092" t="s">
        <v>1574</v>
      </c>
      <c r="E4092" t="s">
        <v>10</v>
      </c>
      <c r="F4092" t="s">
        <v>11</v>
      </c>
      <c r="G4092" t="s">
        <v>18</v>
      </c>
      <c r="H4092" t="s">
        <v>68</v>
      </c>
      <c r="I4092">
        <v>152.69</v>
      </c>
      <c r="J4092">
        <v>2</v>
      </c>
      <c r="K4092">
        <v>-26.72</v>
      </c>
      <c r="L4092" t="str">
        <f t="shared" si="192"/>
        <v>No</v>
      </c>
    </row>
    <row r="4093" spans="1:12" x14ac:dyDescent="0.25">
      <c r="A4093" s="1">
        <v>42369</v>
      </c>
      <c r="B4093" s="2">
        <f t="shared" si="193"/>
        <v>2015</v>
      </c>
      <c r="C4093" s="2">
        <f t="shared" si="191"/>
        <v>12</v>
      </c>
      <c r="D4093" t="s">
        <v>1574</v>
      </c>
      <c r="E4093" t="s">
        <v>10</v>
      </c>
      <c r="F4093" t="s">
        <v>11</v>
      </c>
      <c r="G4093" t="s">
        <v>43</v>
      </c>
      <c r="H4093" t="s">
        <v>282</v>
      </c>
      <c r="I4093">
        <v>3.49</v>
      </c>
      <c r="J4093">
        <v>2</v>
      </c>
      <c r="K4093">
        <v>0.56999999999999995</v>
      </c>
      <c r="L4093" t="str">
        <f t="shared" si="192"/>
        <v>Yes</v>
      </c>
    </row>
    <row r="4094" spans="1:12" x14ac:dyDescent="0.25">
      <c r="A4094" s="1">
        <v>42369</v>
      </c>
      <c r="B4094" s="2">
        <f t="shared" si="193"/>
        <v>2015</v>
      </c>
      <c r="C4094" s="2">
        <f t="shared" si="191"/>
        <v>12</v>
      </c>
      <c r="D4094" t="s">
        <v>1574</v>
      </c>
      <c r="E4094" t="s">
        <v>10</v>
      </c>
      <c r="F4094" t="s">
        <v>11</v>
      </c>
      <c r="G4094" t="s">
        <v>200</v>
      </c>
      <c r="H4094" t="s">
        <v>807</v>
      </c>
      <c r="I4094">
        <v>5.89</v>
      </c>
      <c r="J4094">
        <v>2</v>
      </c>
      <c r="K4094">
        <v>-1.32</v>
      </c>
      <c r="L4094" t="str">
        <f t="shared" si="192"/>
        <v>No</v>
      </c>
    </row>
    <row r="4095" spans="1:12" x14ac:dyDescent="0.25">
      <c r="A4095" s="1">
        <v>42369</v>
      </c>
      <c r="B4095" s="2">
        <f t="shared" si="193"/>
        <v>2015</v>
      </c>
      <c r="C4095" s="2">
        <f t="shared" si="191"/>
        <v>12</v>
      </c>
      <c r="D4095" t="s">
        <v>443</v>
      </c>
      <c r="E4095" t="s">
        <v>110</v>
      </c>
      <c r="F4095" t="s">
        <v>11</v>
      </c>
      <c r="G4095" t="s">
        <v>20</v>
      </c>
      <c r="H4095" t="s">
        <v>733</v>
      </c>
      <c r="I4095">
        <v>116.4</v>
      </c>
      <c r="J4095">
        <v>8</v>
      </c>
      <c r="K4095">
        <v>52.38</v>
      </c>
      <c r="L4095" t="str">
        <f t="shared" si="192"/>
        <v>Yes</v>
      </c>
    </row>
    <row r="4096" spans="1:12" x14ac:dyDescent="0.25">
      <c r="A4096" s="1">
        <v>42371</v>
      </c>
      <c r="B4096" s="2">
        <f t="shared" si="193"/>
        <v>2016</v>
      </c>
      <c r="C4096" s="2">
        <f t="shared" si="191"/>
        <v>1</v>
      </c>
      <c r="D4096" t="s">
        <v>176</v>
      </c>
      <c r="E4096" t="s">
        <v>55</v>
      </c>
      <c r="F4096" t="s">
        <v>11</v>
      </c>
      <c r="G4096" t="s">
        <v>18</v>
      </c>
      <c r="H4096" t="s">
        <v>585</v>
      </c>
      <c r="I4096">
        <v>56.45</v>
      </c>
      <c r="J4096">
        <v>5</v>
      </c>
      <c r="K4096">
        <v>14.68</v>
      </c>
      <c r="L4096" t="str">
        <f t="shared" si="192"/>
        <v>Yes</v>
      </c>
    </row>
    <row r="4097" spans="1:12" x14ac:dyDescent="0.25">
      <c r="A4097" s="1">
        <v>42371</v>
      </c>
      <c r="B4097" s="2">
        <f t="shared" si="193"/>
        <v>2016</v>
      </c>
      <c r="C4097" s="2">
        <f t="shared" si="191"/>
        <v>1</v>
      </c>
      <c r="D4097" t="s">
        <v>1401</v>
      </c>
      <c r="E4097" t="s">
        <v>27</v>
      </c>
      <c r="F4097" t="s">
        <v>11</v>
      </c>
      <c r="G4097" t="s">
        <v>12</v>
      </c>
      <c r="H4097" t="s">
        <v>1967</v>
      </c>
      <c r="I4097">
        <v>105.52</v>
      </c>
      <c r="J4097">
        <v>4</v>
      </c>
      <c r="K4097">
        <v>48.54</v>
      </c>
      <c r="L4097" t="str">
        <f t="shared" si="192"/>
        <v>Yes</v>
      </c>
    </row>
    <row r="4098" spans="1:12" x14ac:dyDescent="0.25">
      <c r="A4098" s="1">
        <v>42372</v>
      </c>
      <c r="B4098" s="2">
        <f t="shared" si="193"/>
        <v>2016</v>
      </c>
      <c r="C4098" s="2">
        <f t="shared" ref="C4098:C4161" si="194">MONTH(A4098)</f>
        <v>1</v>
      </c>
      <c r="D4098" t="s">
        <v>1598</v>
      </c>
      <c r="E4098" t="s">
        <v>149</v>
      </c>
      <c r="F4098" t="s">
        <v>34</v>
      </c>
      <c r="G4098" t="s">
        <v>145</v>
      </c>
      <c r="H4098" t="s">
        <v>2066</v>
      </c>
      <c r="I4098">
        <v>836.59</v>
      </c>
      <c r="J4098">
        <v>8</v>
      </c>
      <c r="K4098">
        <v>-264.92</v>
      </c>
      <c r="L4098" t="str">
        <f t="shared" ref="L4098:L4161" si="195">IF(K4098=0,"Break-Even",IF(K4098&gt;0,"Yes","No"))</f>
        <v>No</v>
      </c>
    </row>
    <row r="4099" spans="1:12" x14ac:dyDescent="0.25">
      <c r="A4099" s="1">
        <v>42372</v>
      </c>
      <c r="B4099" s="2">
        <f t="shared" si="193"/>
        <v>2016</v>
      </c>
      <c r="C4099" s="2">
        <f t="shared" si="194"/>
        <v>1</v>
      </c>
      <c r="D4099" t="s">
        <v>1598</v>
      </c>
      <c r="E4099" t="s">
        <v>149</v>
      </c>
      <c r="F4099" t="s">
        <v>11</v>
      </c>
      <c r="G4099" t="s">
        <v>12</v>
      </c>
      <c r="H4099" t="s">
        <v>625</v>
      </c>
      <c r="I4099">
        <v>26.38</v>
      </c>
      <c r="J4099">
        <v>1</v>
      </c>
      <c r="K4099">
        <v>12.13</v>
      </c>
      <c r="L4099" t="str">
        <f t="shared" si="195"/>
        <v>Yes</v>
      </c>
    </row>
    <row r="4100" spans="1:12" x14ac:dyDescent="0.25">
      <c r="A4100" s="1">
        <v>42372</v>
      </c>
      <c r="B4100" s="2">
        <f t="shared" si="193"/>
        <v>2016</v>
      </c>
      <c r="C4100" s="2">
        <f t="shared" si="194"/>
        <v>1</v>
      </c>
      <c r="D4100" t="s">
        <v>1598</v>
      </c>
      <c r="E4100" t="s">
        <v>149</v>
      </c>
      <c r="F4100" t="s">
        <v>11</v>
      </c>
      <c r="G4100" t="s">
        <v>18</v>
      </c>
      <c r="H4100" t="s">
        <v>1549</v>
      </c>
      <c r="I4100">
        <v>362.92</v>
      </c>
      <c r="J4100">
        <v>2</v>
      </c>
      <c r="K4100">
        <v>105.25</v>
      </c>
      <c r="L4100" t="str">
        <f t="shared" si="195"/>
        <v>Yes</v>
      </c>
    </row>
    <row r="4101" spans="1:12" x14ac:dyDescent="0.25">
      <c r="A4101" s="1">
        <v>42372</v>
      </c>
      <c r="B4101" s="2">
        <f t="shared" si="193"/>
        <v>2016</v>
      </c>
      <c r="C4101" s="2">
        <f t="shared" si="194"/>
        <v>1</v>
      </c>
      <c r="D4101" t="s">
        <v>1598</v>
      </c>
      <c r="E4101" t="s">
        <v>149</v>
      </c>
      <c r="F4101" t="s">
        <v>39</v>
      </c>
      <c r="G4101" t="s">
        <v>302</v>
      </c>
      <c r="H4101" t="s">
        <v>1304</v>
      </c>
      <c r="I4101">
        <v>4899.93</v>
      </c>
      <c r="J4101">
        <v>7</v>
      </c>
      <c r="K4101">
        <v>2400.9699999999998</v>
      </c>
      <c r="L4101" t="str">
        <f t="shared" si="195"/>
        <v>Yes</v>
      </c>
    </row>
    <row r="4102" spans="1:12" x14ac:dyDescent="0.25">
      <c r="A4102" s="1">
        <v>42372</v>
      </c>
      <c r="B4102" s="2">
        <f t="shared" si="193"/>
        <v>2016</v>
      </c>
      <c r="C4102" s="2">
        <f t="shared" si="194"/>
        <v>1</v>
      </c>
      <c r="D4102" t="s">
        <v>1289</v>
      </c>
      <c r="E4102" t="s">
        <v>278</v>
      </c>
      <c r="F4102" t="s">
        <v>39</v>
      </c>
      <c r="G4102" t="s">
        <v>40</v>
      </c>
      <c r="H4102" t="s">
        <v>2449</v>
      </c>
      <c r="I4102">
        <v>159.97999999999999</v>
      </c>
      <c r="J4102">
        <v>2</v>
      </c>
      <c r="K4102">
        <v>14</v>
      </c>
      <c r="L4102" t="str">
        <f t="shared" si="195"/>
        <v>Yes</v>
      </c>
    </row>
    <row r="4103" spans="1:12" x14ac:dyDescent="0.25">
      <c r="A4103" s="1">
        <v>42373</v>
      </c>
      <c r="B4103" s="2">
        <f t="shared" si="193"/>
        <v>2016</v>
      </c>
      <c r="C4103" s="2">
        <f t="shared" si="194"/>
        <v>1</v>
      </c>
      <c r="D4103" t="s">
        <v>2474</v>
      </c>
      <c r="E4103" t="s">
        <v>149</v>
      </c>
      <c r="F4103" t="s">
        <v>11</v>
      </c>
      <c r="G4103" t="s">
        <v>24</v>
      </c>
      <c r="H4103" t="s">
        <v>260</v>
      </c>
      <c r="I4103">
        <v>59.52</v>
      </c>
      <c r="J4103">
        <v>3</v>
      </c>
      <c r="K4103">
        <v>15.48</v>
      </c>
      <c r="L4103" t="str">
        <f t="shared" si="195"/>
        <v>Yes</v>
      </c>
    </row>
    <row r="4104" spans="1:12" x14ac:dyDescent="0.25">
      <c r="A4104" s="1">
        <v>42373</v>
      </c>
      <c r="B4104" s="2">
        <f t="shared" si="193"/>
        <v>2016</v>
      </c>
      <c r="C4104" s="2">
        <f t="shared" si="194"/>
        <v>1</v>
      </c>
      <c r="D4104" t="s">
        <v>2474</v>
      </c>
      <c r="E4104" t="s">
        <v>149</v>
      </c>
      <c r="F4104" t="s">
        <v>11</v>
      </c>
      <c r="G4104" t="s">
        <v>18</v>
      </c>
      <c r="H4104" t="s">
        <v>236</v>
      </c>
      <c r="I4104">
        <v>161.94</v>
      </c>
      <c r="J4104">
        <v>3</v>
      </c>
      <c r="K4104">
        <v>9.7200000000000006</v>
      </c>
      <c r="L4104" t="str">
        <f t="shared" si="195"/>
        <v>Yes</v>
      </c>
    </row>
    <row r="4105" spans="1:12" x14ac:dyDescent="0.25">
      <c r="A4105" s="1">
        <v>42373</v>
      </c>
      <c r="B4105" s="2">
        <f t="shared" si="193"/>
        <v>2016</v>
      </c>
      <c r="C4105" s="2">
        <f t="shared" si="194"/>
        <v>1</v>
      </c>
      <c r="D4105" t="s">
        <v>2474</v>
      </c>
      <c r="E4105" t="s">
        <v>149</v>
      </c>
      <c r="F4105" t="s">
        <v>11</v>
      </c>
      <c r="G4105" t="s">
        <v>24</v>
      </c>
      <c r="H4105" t="s">
        <v>805</v>
      </c>
      <c r="I4105">
        <v>263.88</v>
      </c>
      <c r="J4105">
        <v>6</v>
      </c>
      <c r="K4105">
        <v>71.25</v>
      </c>
      <c r="L4105" t="str">
        <f t="shared" si="195"/>
        <v>Yes</v>
      </c>
    </row>
    <row r="4106" spans="1:12" x14ac:dyDescent="0.25">
      <c r="A4106" s="1">
        <v>42373</v>
      </c>
      <c r="B4106" s="2">
        <f t="shared" si="193"/>
        <v>2016</v>
      </c>
      <c r="C4106" s="2">
        <f t="shared" si="194"/>
        <v>1</v>
      </c>
      <c r="D4106" t="s">
        <v>2474</v>
      </c>
      <c r="E4106" t="s">
        <v>149</v>
      </c>
      <c r="F4106" t="s">
        <v>11</v>
      </c>
      <c r="G4106" t="s">
        <v>24</v>
      </c>
      <c r="H4106" t="s">
        <v>1603</v>
      </c>
      <c r="I4106">
        <v>30.48</v>
      </c>
      <c r="J4106">
        <v>3</v>
      </c>
      <c r="K4106">
        <v>7.92</v>
      </c>
      <c r="L4106" t="str">
        <f t="shared" si="195"/>
        <v>Yes</v>
      </c>
    </row>
    <row r="4107" spans="1:12" x14ac:dyDescent="0.25">
      <c r="A4107" s="1">
        <v>42373</v>
      </c>
      <c r="B4107" s="2">
        <f t="shared" si="193"/>
        <v>2016</v>
      </c>
      <c r="C4107" s="2">
        <f t="shared" si="194"/>
        <v>1</v>
      </c>
      <c r="D4107" t="s">
        <v>2474</v>
      </c>
      <c r="E4107" t="s">
        <v>149</v>
      </c>
      <c r="F4107" t="s">
        <v>11</v>
      </c>
      <c r="G4107" t="s">
        <v>24</v>
      </c>
      <c r="H4107" t="s">
        <v>2475</v>
      </c>
      <c r="I4107">
        <v>9.84</v>
      </c>
      <c r="J4107">
        <v>3</v>
      </c>
      <c r="K4107">
        <v>2.85</v>
      </c>
      <c r="L4107" t="str">
        <f t="shared" si="195"/>
        <v>Yes</v>
      </c>
    </row>
    <row r="4108" spans="1:12" x14ac:dyDescent="0.25">
      <c r="A4108" s="1">
        <v>42373</v>
      </c>
      <c r="B4108" s="2">
        <f t="shared" ref="B4108:B4171" si="196">YEAR(A4108)</f>
        <v>2016</v>
      </c>
      <c r="C4108" s="2">
        <f t="shared" si="194"/>
        <v>1</v>
      </c>
      <c r="D4108" t="s">
        <v>2474</v>
      </c>
      <c r="E4108" t="s">
        <v>149</v>
      </c>
      <c r="F4108" t="s">
        <v>39</v>
      </c>
      <c r="G4108" t="s">
        <v>40</v>
      </c>
      <c r="H4108" t="s">
        <v>2454</v>
      </c>
      <c r="I4108">
        <v>35.119999999999997</v>
      </c>
      <c r="J4108">
        <v>4</v>
      </c>
      <c r="K4108">
        <v>9.1300000000000008</v>
      </c>
      <c r="L4108" t="str">
        <f t="shared" si="195"/>
        <v>Yes</v>
      </c>
    </row>
    <row r="4109" spans="1:12" x14ac:dyDescent="0.25">
      <c r="A4109" s="1">
        <v>42373</v>
      </c>
      <c r="B4109" s="2">
        <f t="shared" si="196"/>
        <v>2016</v>
      </c>
      <c r="C4109" s="2">
        <f t="shared" si="194"/>
        <v>1</v>
      </c>
      <c r="D4109" t="s">
        <v>1035</v>
      </c>
      <c r="E4109" t="s">
        <v>95</v>
      </c>
      <c r="F4109" t="s">
        <v>11</v>
      </c>
      <c r="G4109" t="s">
        <v>43</v>
      </c>
      <c r="H4109" t="s">
        <v>160</v>
      </c>
      <c r="I4109">
        <v>31.56</v>
      </c>
      <c r="J4109">
        <v>5</v>
      </c>
      <c r="K4109">
        <v>9.86</v>
      </c>
      <c r="L4109" t="str">
        <f t="shared" si="195"/>
        <v>Yes</v>
      </c>
    </row>
    <row r="4110" spans="1:12" x14ac:dyDescent="0.25">
      <c r="A4110" s="1">
        <v>42373</v>
      </c>
      <c r="B4110" s="2">
        <f t="shared" si="196"/>
        <v>2016</v>
      </c>
      <c r="C4110" s="2">
        <f t="shared" si="194"/>
        <v>1</v>
      </c>
      <c r="D4110" t="s">
        <v>1035</v>
      </c>
      <c r="E4110" t="s">
        <v>95</v>
      </c>
      <c r="F4110" t="s">
        <v>11</v>
      </c>
      <c r="G4110" t="s">
        <v>92</v>
      </c>
      <c r="H4110" t="s">
        <v>1829</v>
      </c>
      <c r="I4110">
        <v>30.14</v>
      </c>
      <c r="J4110">
        <v>2</v>
      </c>
      <c r="K4110">
        <v>3.01</v>
      </c>
      <c r="L4110" t="str">
        <f t="shared" si="195"/>
        <v>Yes</v>
      </c>
    </row>
    <row r="4111" spans="1:12" x14ac:dyDescent="0.25">
      <c r="A4111" s="1">
        <v>42373</v>
      </c>
      <c r="B4111" s="2">
        <f t="shared" si="196"/>
        <v>2016</v>
      </c>
      <c r="C4111" s="2">
        <f t="shared" si="194"/>
        <v>1</v>
      </c>
      <c r="D4111" t="s">
        <v>2447</v>
      </c>
      <c r="E4111" t="s">
        <v>149</v>
      </c>
      <c r="F4111" t="s">
        <v>11</v>
      </c>
      <c r="G4111" t="s">
        <v>24</v>
      </c>
      <c r="H4111" t="s">
        <v>1358</v>
      </c>
      <c r="I4111">
        <v>88.04</v>
      </c>
      <c r="J4111">
        <v>4</v>
      </c>
      <c r="K4111">
        <v>22.89</v>
      </c>
      <c r="L4111" t="str">
        <f t="shared" si="195"/>
        <v>Yes</v>
      </c>
    </row>
    <row r="4112" spans="1:12" x14ac:dyDescent="0.25">
      <c r="A4112" s="1">
        <v>42373</v>
      </c>
      <c r="B4112" s="2">
        <f t="shared" si="196"/>
        <v>2016</v>
      </c>
      <c r="C4112" s="2">
        <f t="shared" si="194"/>
        <v>1</v>
      </c>
      <c r="D4112" t="s">
        <v>1760</v>
      </c>
      <c r="E4112" t="s">
        <v>149</v>
      </c>
      <c r="F4112" t="s">
        <v>11</v>
      </c>
      <c r="G4112" t="s">
        <v>16</v>
      </c>
      <c r="H4112" t="s">
        <v>2476</v>
      </c>
      <c r="I4112">
        <v>20.7</v>
      </c>
      <c r="J4112">
        <v>2</v>
      </c>
      <c r="K4112">
        <v>9.94</v>
      </c>
      <c r="L4112" t="str">
        <f t="shared" si="195"/>
        <v>Yes</v>
      </c>
    </row>
    <row r="4113" spans="1:12" x14ac:dyDescent="0.25">
      <c r="A4113" s="1">
        <v>42373</v>
      </c>
      <c r="B4113" s="2">
        <f t="shared" si="196"/>
        <v>2016</v>
      </c>
      <c r="C4113" s="2">
        <f t="shared" si="194"/>
        <v>1</v>
      </c>
      <c r="D4113" t="s">
        <v>1760</v>
      </c>
      <c r="E4113" t="s">
        <v>149</v>
      </c>
      <c r="F4113" t="s">
        <v>11</v>
      </c>
      <c r="G4113" t="s">
        <v>200</v>
      </c>
      <c r="H4113" t="s">
        <v>1292</v>
      </c>
      <c r="I4113">
        <v>10.95</v>
      </c>
      <c r="J4113">
        <v>3</v>
      </c>
      <c r="K4113">
        <v>3.29</v>
      </c>
      <c r="L4113" t="str">
        <f t="shared" si="195"/>
        <v>Yes</v>
      </c>
    </row>
    <row r="4114" spans="1:12" x14ac:dyDescent="0.25">
      <c r="A4114" s="1">
        <v>42373</v>
      </c>
      <c r="B4114" s="2">
        <f t="shared" si="196"/>
        <v>2016</v>
      </c>
      <c r="C4114" s="2">
        <f t="shared" si="194"/>
        <v>1</v>
      </c>
      <c r="D4114" t="s">
        <v>1760</v>
      </c>
      <c r="E4114" t="s">
        <v>149</v>
      </c>
      <c r="F4114" t="s">
        <v>11</v>
      </c>
      <c r="G4114" t="s">
        <v>20</v>
      </c>
      <c r="H4114" t="s">
        <v>1859</v>
      </c>
      <c r="I4114">
        <v>14.35</v>
      </c>
      <c r="J4114">
        <v>3</v>
      </c>
      <c r="K4114">
        <v>4.66</v>
      </c>
      <c r="L4114" t="str">
        <f t="shared" si="195"/>
        <v>Yes</v>
      </c>
    </row>
    <row r="4115" spans="1:12" x14ac:dyDescent="0.25">
      <c r="A4115" s="1">
        <v>42373</v>
      </c>
      <c r="B4115" s="2">
        <f t="shared" si="196"/>
        <v>2016</v>
      </c>
      <c r="C4115" s="2">
        <f t="shared" si="194"/>
        <v>1</v>
      </c>
      <c r="D4115" t="s">
        <v>1758</v>
      </c>
      <c r="E4115" t="s">
        <v>149</v>
      </c>
      <c r="F4115" t="s">
        <v>34</v>
      </c>
      <c r="G4115" t="s">
        <v>35</v>
      </c>
      <c r="H4115" t="s">
        <v>864</v>
      </c>
      <c r="I4115">
        <v>1317.49</v>
      </c>
      <c r="J4115">
        <v>6</v>
      </c>
      <c r="K4115">
        <v>292.77999999999997</v>
      </c>
      <c r="L4115" t="str">
        <f t="shared" si="195"/>
        <v>Yes</v>
      </c>
    </row>
    <row r="4116" spans="1:12" x14ac:dyDescent="0.25">
      <c r="A4116" s="1">
        <v>42373</v>
      </c>
      <c r="B4116" s="2">
        <f t="shared" si="196"/>
        <v>2016</v>
      </c>
      <c r="C4116" s="2">
        <f t="shared" si="194"/>
        <v>1</v>
      </c>
      <c r="D4116" t="s">
        <v>1758</v>
      </c>
      <c r="E4116" t="s">
        <v>149</v>
      </c>
      <c r="F4116" t="s">
        <v>11</v>
      </c>
      <c r="G4116" t="s">
        <v>200</v>
      </c>
      <c r="H4116" t="s">
        <v>807</v>
      </c>
      <c r="I4116">
        <v>63.84</v>
      </c>
      <c r="J4116">
        <v>8</v>
      </c>
      <c r="K4116">
        <v>18.510000000000002</v>
      </c>
      <c r="L4116" t="str">
        <f t="shared" si="195"/>
        <v>Yes</v>
      </c>
    </row>
    <row r="4117" spans="1:12" x14ac:dyDescent="0.25">
      <c r="A4117" s="1">
        <v>42373</v>
      </c>
      <c r="B4117" s="2">
        <f t="shared" si="196"/>
        <v>2016</v>
      </c>
      <c r="C4117" s="2">
        <f t="shared" si="194"/>
        <v>1</v>
      </c>
      <c r="D4117" t="s">
        <v>1758</v>
      </c>
      <c r="E4117" t="s">
        <v>149</v>
      </c>
      <c r="F4117" t="s">
        <v>11</v>
      </c>
      <c r="G4117" t="s">
        <v>20</v>
      </c>
      <c r="H4117" t="s">
        <v>451</v>
      </c>
      <c r="I4117">
        <v>3.59</v>
      </c>
      <c r="J4117">
        <v>1</v>
      </c>
      <c r="K4117">
        <v>1.1200000000000001</v>
      </c>
      <c r="L4117" t="str">
        <f t="shared" si="195"/>
        <v>Yes</v>
      </c>
    </row>
    <row r="4118" spans="1:12" x14ac:dyDescent="0.25">
      <c r="A4118" s="1">
        <v>42373</v>
      </c>
      <c r="B4118" s="2">
        <f t="shared" si="196"/>
        <v>2016</v>
      </c>
      <c r="C4118" s="2">
        <f t="shared" si="194"/>
        <v>1</v>
      </c>
      <c r="D4118" t="s">
        <v>1507</v>
      </c>
      <c r="E4118" t="s">
        <v>30</v>
      </c>
      <c r="F4118" t="s">
        <v>34</v>
      </c>
      <c r="G4118" t="s">
        <v>47</v>
      </c>
      <c r="H4118" t="s">
        <v>1155</v>
      </c>
      <c r="I4118">
        <v>7.04</v>
      </c>
      <c r="J4118">
        <v>4</v>
      </c>
      <c r="K4118">
        <v>3.1</v>
      </c>
      <c r="L4118" t="str">
        <f t="shared" si="195"/>
        <v>Yes</v>
      </c>
    </row>
    <row r="4119" spans="1:12" x14ac:dyDescent="0.25">
      <c r="A4119" s="1">
        <v>42373</v>
      </c>
      <c r="B4119" s="2">
        <f t="shared" si="196"/>
        <v>2016</v>
      </c>
      <c r="C4119" s="2">
        <f t="shared" si="194"/>
        <v>1</v>
      </c>
      <c r="D4119" t="s">
        <v>578</v>
      </c>
      <c r="E4119" t="s">
        <v>157</v>
      </c>
      <c r="F4119" t="s">
        <v>39</v>
      </c>
      <c r="G4119" t="s">
        <v>40</v>
      </c>
      <c r="H4119" t="s">
        <v>2430</v>
      </c>
      <c r="I4119">
        <v>12.99</v>
      </c>
      <c r="J4119">
        <v>1</v>
      </c>
      <c r="K4119">
        <v>0.26</v>
      </c>
      <c r="L4119" t="str">
        <f t="shared" si="195"/>
        <v>Yes</v>
      </c>
    </row>
    <row r="4120" spans="1:12" x14ac:dyDescent="0.25">
      <c r="A4120" s="1">
        <v>42374</v>
      </c>
      <c r="B4120" s="2">
        <f t="shared" si="196"/>
        <v>2016</v>
      </c>
      <c r="C4120" s="2">
        <f t="shared" si="194"/>
        <v>1</v>
      </c>
      <c r="D4120" t="s">
        <v>722</v>
      </c>
      <c r="E4120" t="s">
        <v>120</v>
      </c>
      <c r="F4120" t="s">
        <v>11</v>
      </c>
      <c r="G4120" t="s">
        <v>16</v>
      </c>
      <c r="H4120" t="s">
        <v>1336</v>
      </c>
      <c r="I4120">
        <v>3.98</v>
      </c>
      <c r="J4120">
        <v>1</v>
      </c>
      <c r="K4120">
        <v>1.29</v>
      </c>
      <c r="L4120" t="str">
        <f t="shared" si="195"/>
        <v>Yes</v>
      </c>
    </row>
    <row r="4121" spans="1:12" x14ac:dyDescent="0.25">
      <c r="A4121" s="1">
        <v>42374</v>
      </c>
      <c r="B4121" s="2">
        <f t="shared" si="196"/>
        <v>2016</v>
      </c>
      <c r="C4121" s="2">
        <f t="shared" si="194"/>
        <v>1</v>
      </c>
      <c r="D4121" t="s">
        <v>722</v>
      </c>
      <c r="E4121" t="s">
        <v>120</v>
      </c>
      <c r="F4121" t="s">
        <v>34</v>
      </c>
      <c r="G4121" t="s">
        <v>145</v>
      </c>
      <c r="H4121" t="s">
        <v>810</v>
      </c>
      <c r="I4121">
        <v>370.62</v>
      </c>
      <c r="J4121">
        <v>3</v>
      </c>
      <c r="K4121">
        <v>-142.07</v>
      </c>
      <c r="L4121" t="str">
        <f t="shared" si="195"/>
        <v>No</v>
      </c>
    </row>
    <row r="4122" spans="1:12" x14ac:dyDescent="0.25">
      <c r="A4122" s="1">
        <v>42374</v>
      </c>
      <c r="B4122" s="2">
        <f t="shared" si="196"/>
        <v>2016</v>
      </c>
      <c r="C4122" s="2">
        <f t="shared" si="194"/>
        <v>1</v>
      </c>
      <c r="D4122" t="s">
        <v>722</v>
      </c>
      <c r="E4122" t="s">
        <v>120</v>
      </c>
      <c r="F4122" t="s">
        <v>11</v>
      </c>
      <c r="G4122" t="s">
        <v>20</v>
      </c>
      <c r="H4122" t="s">
        <v>937</v>
      </c>
      <c r="I4122">
        <v>2.74</v>
      </c>
      <c r="J4122">
        <v>2</v>
      </c>
      <c r="K4122">
        <v>-2.0099999999999998</v>
      </c>
      <c r="L4122" t="str">
        <f t="shared" si="195"/>
        <v>No</v>
      </c>
    </row>
    <row r="4123" spans="1:12" x14ac:dyDescent="0.25">
      <c r="A4123" s="1">
        <v>42374</v>
      </c>
      <c r="B4123" s="2">
        <f t="shared" si="196"/>
        <v>2016</v>
      </c>
      <c r="C4123" s="2">
        <f t="shared" si="194"/>
        <v>1</v>
      </c>
      <c r="D4123" t="s">
        <v>2504</v>
      </c>
      <c r="E4123" t="s">
        <v>101</v>
      </c>
      <c r="F4123" t="s">
        <v>11</v>
      </c>
      <c r="G4123" t="s">
        <v>12</v>
      </c>
      <c r="H4123" t="s">
        <v>2301</v>
      </c>
      <c r="I4123">
        <v>109.92</v>
      </c>
      <c r="J4123">
        <v>2</v>
      </c>
      <c r="K4123">
        <v>53.86</v>
      </c>
      <c r="L4123" t="str">
        <f t="shared" si="195"/>
        <v>Yes</v>
      </c>
    </row>
    <row r="4124" spans="1:12" x14ac:dyDescent="0.25">
      <c r="A4124" s="1">
        <v>42374</v>
      </c>
      <c r="B4124" s="2">
        <f t="shared" si="196"/>
        <v>2016</v>
      </c>
      <c r="C4124" s="2">
        <f t="shared" si="194"/>
        <v>1</v>
      </c>
      <c r="D4124" t="s">
        <v>2504</v>
      </c>
      <c r="E4124" t="s">
        <v>101</v>
      </c>
      <c r="F4124" t="s">
        <v>11</v>
      </c>
      <c r="G4124" t="s">
        <v>12</v>
      </c>
      <c r="H4124" t="s">
        <v>1149</v>
      </c>
      <c r="I4124">
        <v>19.440000000000001</v>
      </c>
      <c r="J4124">
        <v>3</v>
      </c>
      <c r="K4124">
        <v>9.33</v>
      </c>
      <c r="L4124" t="str">
        <f t="shared" si="195"/>
        <v>Yes</v>
      </c>
    </row>
    <row r="4125" spans="1:12" x14ac:dyDescent="0.25">
      <c r="A4125" s="1">
        <v>42374</v>
      </c>
      <c r="B4125" s="2">
        <f t="shared" si="196"/>
        <v>2016</v>
      </c>
      <c r="C4125" s="2">
        <f t="shared" si="194"/>
        <v>1</v>
      </c>
      <c r="D4125" t="s">
        <v>2504</v>
      </c>
      <c r="E4125" t="s">
        <v>101</v>
      </c>
      <c r="F4125" t="s">
        <v>11</v>
      </c>
      <c r="G4125" t="s">
        <v>24</v>
      </c>
      <c r="H4125" t="s">
        <v>645</v>
      </c>
      <c r="I4125">
        <v>11.16</v>
      </c>
      <c r="J4125">
        <v>2</v>
      </c>
      <c r="K4125">
        <v>4.3499999999999996</v>
      </c>
      <c r="L4125" t="str">
        <f t="shared" si="195"/>
        <v>Yes</v>
      </c>
    </row>
    <row r="4126" spans="1:12" x14ac:dyDescent="0.25">
      <c r="A4126" s="1">
        <v>42376</v>
      </c>
      <c r="B4126" s="2">
        <f t="shared" si="196"/>
        <v>2016</v>
      </c>
      <c r="C4126" s="2">
        <f t="shared" si="194"/>
        <v>1</v>
      </c>
      <c r="D4126" t="s">
        <v>2294</v>
      </c>
      <c r="E4126" t="s">
        <v>70</v>
      </c>
      <c r="F4126" t="s">
        <v>11</v>
      </c>
      <c r="G4126" t="s">
        <v>20</v>
      </c>
      <c r="H4126" t="s">
        <v>1185</v>
      </c>
      <c r="I4126">
        <v>14.2</v>
      </c>
      <c r="J4126">
        <v>2</v>
      </c>
      <c r="K4126">
        <v>6.53</v>
      </c>
      <c r="L4126" t="str">
        <f t="shared" si="195"/>
        <v>Yes</v>
      </c>
    </row>
    <row r="4127" spans="1:12" x14ac:dyDescent="0.25">
      <c r="A4127" s="1">
        <v>42376</v>
      </c>
      <c r="B4127" s="2">
        <f t="shared" si="196"/>
        <v>2016</v>
      </c>
      <c r="C4127" s="2">
        <f t="shared" si="194"/>
        <v>1</v>
      </c>
      <c r="D4127" t="s">
        <v>2294</v>
      </c>
      <c r="E4127" t="s">
        <v>70</v>
      </c>
      <c r="F4127" t="s">
        <v>11</v>
      </c>
      <c r="G4127" t="s">
        <v>12</v>
      </c>
      <c r="H4127" t="s">
        <v>1264</v>
      </c>
      <c r="I4127">
        <v>12.96</v>
      </c>
      <c r="J4127">
        <v>2</v>
      </c>
      <c r="K4127">
        <v>6.22</v>
      </c>
      <c r="L4127" t="str">
        <f t="shared" si="195"/>
        <v>Yes</v>
      </c>
    </row>
    <row r="4128" spans="1:12" x14ac:dyDescent="0.25">
      <c r="A4128" s="1">
        <v>42376</v>
      </c>
      <c r="B4128" s="2">
        <f t="shared" si="196"/>
        <v>2016</v>
      </c>
      <c r="C4128" s="2">
        <f t="shared" si="194"/>
        <v>1</v>
      </c>
      <c r="D4128" t="s">
        <v>2294</v>
      </c>
      <c r="E4128" t="s">
        <v>70</v>
      </c>
      <c r="F4128" t="s">
        <v>11</v>
      </c>
      <c r="G4128" t="s">
        <v>20</v>
      </c>
      <c r="H4128" t="s">
        <v>1896</v>
      </c>
      <c r="I4128">
        <v>58.34</v>
      </c>
      <c r="J4128">
        <v>2</v>
      </c>
      <c r="K4128">
        <v>28</v>
      </c>
      <c r="L4128" t="str">
        <f t="shared" si="195"/>
        <v>Yes</v>
      </c>
    </row>
    <row r="4129" spans="1:12" x14ac:dyDescent="0.25">
      <c r="A4129" s="1">
        <v>42376</v>
      </c>
      <c r="B4129" s="2">
        <f t="shared" si="196"/>
        <v>2016</v>
      </c>
      <c r="C4129" s="2">
        <f t="shared" si="194"/>
        <v>1</v>
      </c>
      <c r="D4129" t="s">
        <v>971</v>
      </c>
      <c r="E4129" t="s">
        <v>296</v>
      </c>
      <c r="F4129" t="s">
        <v>39</v>
      </c>
      <c r="G4129" t="s">
        <v>603</v>
      </c>
      <c r="H4129" t="s">
        <v>2239</v>
      </c>
      <c r="I4129">
        <v>1499.95</v>
      </c>
      <c r="J4129">
        <v>5</v>
      </c>
      <c r="K4129">
        <v>449.99</v>
      </c>
      <c r="L4129" t="str">
        <f t="shared" si="195"/>
        <v>Yes</v>
      </c>
    </row>
    <row r="4130" spans="1:12" x14ac:dyDescent="0.25">
      <c r="A4130" s="1">
        <v>42376</v>
      </c>
      <c r="B4130" s="2">
        <f t="shared" si="196"/>
        <v>2016</v>
      </c>
      <c r="C4130" s="2">
        <f t="shared" si="194"/>
        <v>1</v>
      </c>
      <c r="D4130" t="s">
        <v>2381</v>
      </c>
      <c r="E4130" t="s">
        <v>149</v>
      </c>
      <c r="F4130" t="s">
        <v>11</v>
      </c>
      <c r="G4130" t="s">
        <v>16</v>
      </c>
      <c r="H4130" t="s">
        <v>1860</v>
      </c>
      <c r="I4130">
        <v>30.53</v>
      </c>
      <c r="J4130">
        <v>1</v>
      </c>
      <c r="K4130">
        <v>14.04</v>
      </c>
      <c r="L4130" t="str">
        <f t="shared" si="195"/>
        <v>Yes</v>
      </c>
    </row>
    <row r="4131" spans="1:12" x14ac:dyDescent="0.25">
      <c r="A4131" s="1">
        <v>42376</v>
      </c>
      <c r="B4131" s="2">
        <f t="shared" si="196"/>
        <v>2016</v>
      </c>
      <c r="C4131" s="2">
        <f t="shared" si="194"/>
        <v>1</v>
      </c>
      <c r="D4131" t="s">
        <v>2381</v>
      </c>
      <c r="E4131" t="s">
        <v>149</v>
      </c>
      <c r="F4131" t="s">
        <v>39</v>
      </c>
      <c r="G4131" t="s">
        <v>52</v>
      </c>
      <c r="H4131" t="s">
        <v>1199</v>
      </c>
      <c r="I4131">
        <v>30.84</v>
      </c>
      <c r="J4131">
        <v>3</v>
      </c>
      <c r="K4131">
        <v>6.17</v>
      </c>
      <c r="L4131" t="str">
        <f t="shared" si="195"/>
        <v>Yes</v>
      </c>
    </row>
    <row r="4132" spans="1:12" x14ac:dyDescent="0.25">
      <c r="A4132" s="1">
        <v>42376</v>
      </c>
      <c r="B4132" s="2">
        <f t="shared" si="196"/>
        <v>2016</v>
      </c>
      <c r="C4132" s="2">
        <f t="shared" si="194"/>
        <v>1</v>
      </c>
      <c r="D4132" t="s">
        <v>2381</v>
      </c>
      <c r="E4132" t="s">
        <v>149</v>
      </c>
      <c r="F4132" t="s">
        <v>11</v>
      </c>
      <c r="G4132" t="s">
        <v>12</v>
      </c>
      <c r="H4132" t="s">
        <v>1978</v>
      </c>
      <c r="I4132">
        <v>75.06</v>
      </c>
      <c r="J4132">
        <v>9</v>
      </c>
      <c r="K4132">
        <v>33.78</v>
      </c>
      <c r="L4132" t="str">
        <f t="shared" si="195"/>
        <v>Yes</v>
      </c>
    </row>
    <row r="4133" spans="1:12" x14ac:dyDescent="0.25">
      <c r="A4133" s="1">
        <v>42376</v>
      </c>
      <c r="B4133" s="2">
        <f t="shared" si="196"/>
        <v>2016</v>
      </c>
      <c r="C4133" s="2">
        <f t="shared" si="194"/>
        <v>1</v>
      </c>
      <c r="D4133" t="s">
        <v>1046</v>
      </c>
      <c r="E4133" t="s">
        <v>164</v>
      </c>
      <c r="F4133" t="s">
        <v>11</v>
      </c>
      <c r="G4133" t="s">
        <v>20</v>
      </c>
      <c r="H4133" t="s">
        <v>436</v>
      </c>
      <c r="I4133">
        <v>2.5</v>
      </c>
      <c r="J4133">
        <v>1</v>
      </c>
      <c r="K4133">
        <v>0.9</v>
      </c>
      <c r="L4133" t="str">
        <f t="shared" si="195"/>
        <v>Yes</v>
      </c>
    </row>
    <row r="4134" spans="1:12" x14ac:dyDescent="0.25">
      <c r="A4134" s="1">
        <v>42377</v>
      </c>
      <c r="B4134" s="2">
        <f t="shared" si="196"/>
        <v>2016</v>
      </c>
      <c r="C4134" s="2">
        <f t="shared" si="194"/>
        <v>1</v>
      </c>
      <c r="D4134" t="s">
        <v>410</v>
      </c>
      <c r="E4134" t="s">
        <v>10</v>
      </c>
      <c r="F4134" t="s">
        <v>11</v>
      </c>
      <c r="G4134" t="s">
        <v>12</v>
      </c>
      <c r="H4134" t="s">
        <v>625</v>
      </c>
      <c r="I4134">
        <v>19.649999999999999</v>
      </c>
      <c r="J4134">
        <v>2</v>
      </c>
      <c r="K4134">
        <v>6.63</v>
      </c>
      <c r="L4134" t="str">
        <f t="shared" si="195"/>
        <v>Yes</v>
      </c>
    </row>
    <row r="4135" spans="1:12" x14ac:dyDescent="0.25">
      <c r="A4135" s="1">
        <v>42377</v>
      </c>
      <c r="B4135" s="2">
        <f t="shared" si="196"/>
        <v>2016</v>
      </c>
      <c r="C4135" s="2">
        <f t="shared" si="194"/>
        <v>1</v>
      </c>
      <c r="D4135" t="s">
        <v>355</v>
      </c>
      <c r="E4135" t="s">
        <v>27</v>
      </c>
      <c r="F4135" t="s">
        <v>39</v>
      </c>
      <c r="G4135" t="s">
        <v>40</v>
      </c>
      <c r="H4135" t="s">
        <v>676</v>
      </c>
      <c r="I4135">
        <v>1039.73</v>
      </c>
      <c r="J4135">
        <v>2</v>
      </c>
      <c r="K4135">
        <v>90.98</v>
      </c>
      <c r="L4135" t="str">
        <f t="shared" si="195"/>
        <v>Yes</v>
      </c>
    </row>
    <row r="4136" spans="1:12" x14ac:dyDescent="0.25">
      <c r="A4136" s="1">
        <v>42377</v>
      </c>
      <c r="B4136" s="2">
        <f t="shared" si="196"/>
        <v>2016</v>
      </c>
      <c r="C4136" s="2">
        <f t="shared" si="194"/>
        <v>1</v>
      </c>
      <c r="D4136" t="s">
        <v>355</v>
      </c>
      <c r="E4136" t="s">
        <v>27</v>
      </c>
      <c r="F4136" t="s">
        <v>11</v>
      </c>
      <c r="G4136" t="s">
        <v>92</v>
      </c>
      <c r="H4136" t="s">
        <v>801</v>
      </c>
      <c r="I4136">
        <v>45.96</v>
      </c>
      <c r="J4136">
        <v>2</v>
      </c>
      <c r="K4136">
        <v>13.79</v>
      </c>
      <c r="L4136" t="str">
        <f t="shared" si="195"/>
        <v>Yes</v>
      </c>
    </row>
    <row r="4137" spans="1:12" x14ac:dyDescent="0.25">
      <c r="A4137" s="1">
        <v>42377</v>
      </c>
      <c r="B4137" s="2">
        <f t="shared" si="196"/>
        <v>2016</v>
      </c>
      <c r="C4137" s="2">
        <f t="shared" si="194"/>
        <v>1</v>
      </c>
      <c r="D4137" t="s">
        <v>1822</v>
      </c>
      <c r="E4137" t="s">
        <v>23</v>
      </c>
      <c r="F4137" t="s">
        <v>34</v>
      </c>
      <c r="G4137" t="s">
        <v>47</v>
      </c>
      <c r="H4137" t="s">
        <v>2576</v>
      </c>
      <c r="I4137">
        <v>19.309999999999999</v>
      </c>
      <c r="J4137">
        <v>2</v>
      </c>
      <c r="K4137">
        <v>3.14</v>
      </c>
      <c r="L4137" t="str">
        <f t="shared" si="195"/>
        <v>Yes</v>
      </c>
    </row>
    <row r="4138" spans="1:12" x14ac:dyDescent="0.25">
      <c r="A4138" s="1">
        <v>42378</v>
      </c>
      <c r="B4138" s="2">
        <f t="shared" si="196"/>
        <v>2016</v>
      </c>
      <c r="C4138" s="2">
        <f t="shared" si="194"/>
        <v>1</v>
      </c>
      <c r="D4138" t="s">
        <v>2253</v>
      </c>
      <c r="E4138" t="s">
        <v>149</v>
      </c>
      <c r="F4138" t="s">
        <v>39</v>
      </c>
      <c r="G4138" t="s">
        <v>52</v>
      </c>
      <c r="H4138" t="s">
        <v>1873</v>
      </c>
      <c r="I4138">
        <v>6.79</v>
      </c>
      <c r="J4138">
        <v>1</v>
      </c>
      <c r="K4138">
        <v>2.31</v>
      </c>
      <c r="L4138" t="str">
        <f t="shared" si="195"/>
        <v>Yes</v>
      </c>
    </row>
    <row r="4139" spans="1:12" x14ac:dyDescent="0.25">
      <c r="A4139" s="1">
        <v>42378</v>
      </c>
      <c r="B4139" s="2">
        <f t="shared" si="196"/>
        <v>2016</v>
      </c>
      <c r="C4139" s="2">
        <f t="shared" si="194"/>
        <v>1</v>
      </c>
      <c r="D4139" t="s">
        <v>2253</v>
      </c>
      <c r="E4139" t="s">
        <v>149</v>
      </c>
      <c r="F4139" t="s">
        <v>11</v>
      </c>
      <c r="G4139" t="s">
        <v>12</v>
      </c>
      <c r="H4139" t="s">
        <v>936</v>
      </c>
      <c r="I4139">
        <v>24.56</v>
      </c>
      <c r="J4139">
        <v>2</v>
      </c>
      <c r="K4139">
        <v>11.54</v>
      </c>
      <c r="L4139" t="str">
        <f t="shared" si="195"/>
        <v>Yes</v>
      </c>
    </row>
    <row r="4140" spans="1:12" x14ac:dyDescent="0.25">
      <c r="A4140" s="1">
        <v>42378</v>
      </c>
      <c r="B4140" s="2">
        <f t="shared" si="196"/>
        <v>2016</v>
      </c>
      <c r="C4140" s="2">
        <f t="shared" si="194"/>
        <v>1</v>
      </c>
      <c r="D4140" t="s">
        <v>2253</v>
      </c>
      <c r="E4140" t="s">
        <v>149</v>
      </c>
      <c r="F4140" t="s">
        <v>11</v>
      </c>
      <c r="G4140" t="s">
        <v>20</v>
      </c>
      <c r="H4140" t="s">
        <v>970</v>
      </c>
      <c r="I4140">
        <v>3.05</v>
      </c>
      <c r="J4140">
        <v>1</v>
      </c>
      <c r="K4140">
        <v>1.07</v>
      </c>
      <c r="L4140" t="str">
        <f t="shared" si="195"/>
        <v>Yes</v>
      </c>
    </row>
    <row r="4141" spans="1:12" x14ac:dyDescent="0.25">
      <c r="A4141" s="1">
        <v>42378</v>
      </c>
      <c r="B4141" s="2">
        <f t="shared" si="196"/>
        <v>2016</v>
      </c>
      <c r="C4141" s="2">
        <f t="shared" si="194"/>
        <v>1</v>
      </c>
      <c r="D4141" t="s">
        <v>2253</v>
      </c>
      <c r="E4141" t="s">
        <v>149</v>
      </c>
      <c r="F4141" t="s">
        <v>11</v>
      </c>
      <c r="G4141" t="s">
        <v>12</v>
      </c>
      <c r="H4141" t="s">
        <v>936</v>
      </c>
      <c r="I4141">
        <v>49.12</v>
      </c>
      <c r="J4141">
        <v>4</v>
      </c>
      <c r="K4141">
        <v>23.09</v>
      </c>
      <c r="L4141" t="str">
        <f t="shared" si="195"/>
        <v>Yes</v>
      </c>
    </row>
    <row r="4142" spans="1:12" x14ac:dyDescent="0.25">
      <c r="A4142" s="1">
        <v>42378</v>
      </c>
      <c r="B4142" s="2">
        <f t="shared" si="196"/>
        <v>2016</v>
      </c>
      <c r="C4142" s="2">
        <f t="shared" si="194"/>
        <v>1</v>
      </c>
      <c r="D4142" t="s">
        <v>2253</v>
      </c>
      <c r="E4142" t="s">
        <v>149</v>
      </c>
      <c r="F4142" t="s">
        <v>11</v>
      </c>
      <c r="G4142" t="s">
        <v>20</v>
      </c>
      <c r="H4142" t="s">
        <v>828</v>
      </c>
      <c r="I4142">
        <v>4355.17</v>
      </c>
      <c r="J4142">
        <v>4</v>
      </c>
      <c r="K4142">
        <v>1415.43</v>
      </c>
      <c r="L4142" t="str">
        <f t="shared" si="195"/>
        <v>Yes</v>
      </c>
    </row>
    <row r="4143" spans="1:12" x14ac:dyDescent="0.25">
      <c r="A4143" s="1">
        <v>42378</v>
      </c>
      <c r="B4143" s="2">
        <f t="shared" si="196"/>
        <v>2016</v>
      </c>
      <c r="C4143" s="2">
        <f t="shared" si="194"/>
        <v>1</v>
      </c>
      <c r="D4143" t="s">
        <v>2518</v>
      </c>
      <c r="E4143" t="s">
        <v>27</v>
      </c>
      <c r="F4143" t="s">
        <v>11</v>
      </c>
      <c r="G4143" t="s">
        <v>63</v>
      </c>
      <c r="H4143" t="s">
        <v>1481</v>
      </c>
      <c r="I4143">
        <v>21.88</v>
      </c>
      <c r="J4143">
        <v>2</v>
      </c>
      <c r="K4143">
        <v>10.94</v>
      </c>
      <c r="L4143" t="str">
        <f t="shared" si="195"/>
        <v>Yes</v>
      </c>
    </row>
    <row r="4144" spans="1:12" x14ac:dyDescent="0.25">
      <c r="A4144" s="1">
        <v>42378</v>
      </c>
      <c r="B4144" s="2">
        <f t="shared" si="196"/>
        <v>2016</v>
      </c>
      <c r="C4144" s="2">
        <f t="shared" si="194"/>
        <v>1</v>
      </c>
      <c r="D4144" t="s">
        <v>291</v>
      </c>
      <c r="E4144" t="s">
        <v>23</v>
      </c>
      <c r="F4144" t="s">
        <v>11</v>
      </c>
      <c r="G4144" t="s">
        <v>12</v>
      </c>
      <c r="H4144" t="s">
        <v>2533</v>
      </c>
      <c r="I4144">
        <v>30.48</v>
      </c>
      <c r="J4144">
        <v>6</v>
      </c>
      <c r="K4144">
        <v>9.91</v>
      </c>
      <c r="L4144" t="str">
        <f t="shared" si="195"/>
        <v>Yes</v>
      </c>
    </row>
    <row r="4145" spans="1:12" x14ac:dyDescent="0.25">
      <c r="A4145" s="1">
        <v>42378</v>
      </c>
      <c r="B4145" s="2">
        <f t="shared" si="196"/>
        <v>2016</v>
      </c>
      <c r="C4145" s="2">
        <f t="shared" si="194"/>
        <v>1</v>
      </c>
      <c r="D4145" t="s">
        <v>291</v>
      </c>
      <c r="E4145" t="s">
        <v>23</v>
      </c>
      <c r="F4145" t="s">
        <v>39</v>
      </c>
      <c r="G4145" t="s">
        <v>40</v>
      </c>
      <c r="H4145" t="s">
        <v>2408</v>
      </c>
      <c r="I4145">
        <v>23.99</v>
      </c>
      <c r="J4145">
        <v>2</v>
      </c>
      <c r="K4145">
        <v>-4.8</v>
      </c>
      <c r="L4145" t="str">
        <f t="shared" si="195"/>
        <v>No</v>
      </c>
    </row>
    <row r="4146" spans="1:12" x14ac:dyDescent="0.25">
      <c r="A4146" s="1">
        <v>42378</v>
      </c>
      <c r="B4146" s="2">
        <f t="shared" si="196"/>
        <v>2016</v>
      </c>
      <c r="C4146" s="2">
        <f t="shared" si="194"/>
        <v>1</v>
      </c>
      <c r="D4146" t="s">
        <v>291</v>
      </c>
      <c r="E4146" t="s">
        <v>23</v>
      </c>
      <c r="F4146" t="s">
        <v>11</v>
      </c>
      <c r="G4146" t="s">
        <v>43</v>
      </c>
      <c r="H4146" t="s">
        <v>160</v>
      </c>
      <c r="I4146">
        <v>16.690000000000001</v>
      </c>
      <c r="J4146">
        <v>7</v>
      </c>
      <c r="K4146">
        <v>5.42</v>
      </c>
      <c r="L4146" t="str">
        <f t="shared" si="195"/>
        <v>Yes</v>
      </c>
    </row>
    <row r="4147" spans="1:12" x14ac:dyDescent="0.25">
      <c r="A4147" s="1">
        <v>42378</v>
      </c>
      <c r="B4147" s="2">
        <f t="shared" si="196"/>
        <v>2016</v>
      </c>
      <c r="C4147" s="2">
        <f t="shared" si="194"/>
        <v>1</v>
      </c>
      <c r="D4147" t="s">
        <v>635</v>
      </c>
      <c r="E4147" t="s">
        <v>149</v>
      </c>
      <c r="F4147" t="s">
        <v>39</v>
      </c>
      <c r="G4147" t="s">
        <v>52</v>
      </c>
      <c r="H4147" t="s">
        <v>158</v>
      </c>
      <c r="I4147">
        <v>468.9</v>
      </c>
      <c r="J4147">
        <v>6</v>
      </c>
      <c r="K4147">
        <v>206.32</v>
      </c>
      <c r="L4147" t="str">
        <f t="shared" si="195"/>
        <v>Yes</v>
      </c>
    </row>
    <row r="4148" spans="1:12" x14ac:dyDescent="0.25">
      <c r="A4148" s="1">
        <v>42378</v>
      </c>
      <c r="B4148" s="2">
        <f t="shared" si="196"/>
        <v>2016</v>
      </c>
      <c r="C4148" s="2">
        <f t="shared" si="194"/>
        <v>1</v>
      </c>
      <c r="D4148" t="s">
        <v>635</v>
      </c>
      <c r="E4148" t="s">
        <v>149</v>
      </c>
      <c r="F4148" t="s">
        <v>39</v>
      </c>
      <c r="G4148" t="s">
        <v>52</v>
      </c>
      <c r="H4148" t="s">
        <v>518</v>
      </c>
      <c r="I4148">
        <v>72.48</v>
      </c>
      <c r="J4148">
        <v>2</v>
      </c>
      <c r="K4148">
        <v>30.44</v>
      </c>
      <c r="L4148" t="str">
        <f t="shared" si="195"/>
        <v>Yes</v>
      </c>
    </row>
    <row r="4149" spans="1:12" x14ac:dyDescent="0.25">
      <c r="A4149" s="1">
        <v>42378</v>
      </c>
      <c r="B4149" s="2">
        <f t="shared" si="196"/>
        <v>2016</v>
      </c>
      <c r="C4149" s="2">
        <f t="shared" si="194"/>
        <v>1</v>
      </c>
      <c r="D4149" t="s">
        <v>635</v>
      </c>
      <c r="E4149" t="s">
        <v>149</v>
      </c>
      <c r="F4149" t="s">
        <v>11</v>
      </c>
      <c r="G4149" t="s">
        <v>200</v>
      </c>
      <c r="H4149" t="s">
        <v>1292</v>
      </c>
      <c r="I4149">
        <v>10.95</v>
      </c>
      <c r="J4149">
        <v>3</v>
      </c>
      <c r="K4149">
        <v>3.29</v>
      </c>
      <c r="L4149" t="str">
        <f t="shared" si="195"/>
        <v>Yes</v>
      </c>
    </row>
    <row r="4150" spans="1:12" x14ac:dyDescent="0.25">
      <c r="A4150" s="1">
        <v>42378</v>
      </c>
      <c r="B4150" s="2">
        <f t="shared" si="196"/>
        <v>2016</v>
      </c>
      <c r="C4150" s="2">
        <f t="shared" si="194"/>
        <v>1</v>
      </c>
      <c r="D4150" t="s">
        <v>635</v>
      </c>
      <c r="E4150" t="s">
        <v>149</v>
      </c>
      <c r="F4150" t="s">
        <v>34</v>
      </c>
      <c r="G4150" t="s">
        <v>47</v>
      </c>
      <c r="H4150" t="s">
        <v>48</v>
      </c>
      <c r="I4150">
        <v>191.82</v>
      </c>
      <c r="J4150">
        <v>3</v>
      </c>
      <c r="K4150">
        <v>61.38</v>
      </c>
      <c r="L4150" t="str">
        <f t="shared" si="195"/>
        <v>Yes</v>
      </c>
    </row>
    <row r="4151" spans="1:12" x14ac:dyDescent="0.25">
      <c r="A4151" s="1">
        <v>42378</v>
      </c>
      <c r="B4151" s="2">
        <f t="shared" si="196"/>
        <v>2016</v>
      </c>
      <c r="C4151" s="2">
        <f t="shared" si="194"/>
        <v>1</v>
      </c>
      <c r="D4151" t="s">
        <v>1320</v>
      </c>
      <c r="E4151" t="s">
        <v>110</v>
      </c>
      <c r="F4151" t="s">
        <v>11</v>
      </c>
      <c r="G4151" t="s">
        <v>20</v>
      </c>
      <c r="H4151" t="s">
        <v>189</v>
      </c>
      <c r="I4151">
        <v>24.1</v>
      </c>
      <c r="J4151">
        <v>5</v>
      </c>
      <c r="K4151">
        <v>11.09</v>
      </c>
      <c r="L4151" t="str">
        <f t="shared" si="195"/>
        <v>Yes</v>
      </c>
    </row>
    <row r="4152" spans="1:12" x14ac:dyDescent="0.25">
      <c r="A4152" s="1">
        <v>42378</v>
      </c>
      <c r="B4152" s="2">
        <f t="shared" si="196"/>
        <v>2016</v>
      </c>
      <c r="C4152" s="2">
        <f t="shared" si="194"/>
        <v>1</v>
      </c>
      <c r="D4152" t="s">
        <v>1320</v>
      </c>
      <c r="E4152" t="s">
        <v>110</v>
      </c>
      <c r="F4152" t="s">
        <v>39</v>
      </c>
      <c r="G4152" t="s">
        <v>40</v>
      </c>
      <c r="H4152" t="s">
        <v>2454</v>
      </c>
      <c r="I4152">
        <v>8.7799999999999994</v>
      </c>
      <c r="J4152">
        <v>1</v>
      </c>
      <c r="K4152">
        <v>2.2799999999999998</v>
      </c>
      <c r="L4152" t="str">
        <f t="shared" si="195"/>
        <v>Yes</v>
      </c>
    </row>
    <row r="4153" spans="1:12" x14ac:dyDescent="0.25">
      <c r="A4153" s="1">
        <v>42378</v>
      </c>
      <c r="B4153" s="2">
        <f t="shared" si="196"/>
        <v>2016</v>
      </c>
      <c r="C4153" s="2">
        <f t="shared" si="194"/>
        <v>1</v>
      </c>
      <c r="D4153" t="s">
        <v>1320</v>
      </c>
      <c r="E4153" t="s">
        <v>110</v>
      </c>
      <c r="F4153" t="s">
        <v>11</v>
      </c>
      <c r="G4153" t="s">
        <v>92</v>
      </c>
      <c r="H4153" t="s">
        <v>2340</v>
      </c>
      <c r="I4153">
        <v>376.74</v>
      </c>
      <c r="J4153">
        <v>4</v>
      </c>
      <c r="K4153">
        <v>71.16</v>
      </c>
      <c r="L4153" t="str">
        <f t="shared" si="195"/>
        <v>Yes</v>
      </c>
    </row>
    <row r="4154" spans="1:12" x14ac:dyDescent="0.25">
      <c r="A4154" s="1">
        <v>42378</v>
      </c>
      <c r="B4154" s="2">
        <f t="shared" si="196"/>
        <v>2016</v>
      </c>
      <c r="C4154" s="2">
        <f t="shared" si="194"/>
        <v>1</v>
      </c>
      <c r="D4154" t="s">
        <v>1320</v>
      </c>
      <c r="E4154" t="s">
        <v>110</v>
      </c>
      <c r="F4154" t="s">
        <v>11</v>
      </c>
      <c r="G4154" t="s">
        <v>20</v>
      </c>
      <c r="H4154" t="s">
        <v>222</v>
      </c>
      <c r="I4154">
        <v>29.52</v>
      </c>
      <c r="J4154">
        <v>4</v>
      </c>
      <c r="K4154">
        <v>14.46</v>
      </c>
      <c r="L4154" t="str">
        <f t="shared" si="195"/>
        <v>Yes</v>
      </c>
    </row>
    <row r="4155" spans="1:12" x14ac:dyDescent="0.25">
      <c r="A4155" s="1">
        <v>42378</v>
      </c>
      <c r="B4155" s="2">
        <f t="shared" si="196"/>
        <v>2016</v>
      </c>
      <c r="C4155" s="2">
        <f t="shared" si="194"/>
        <v>1</v>
      </c>
      <c r="D4155" t="s">
        <v>1320</v>
      </c>
      <c r="E4155" t="s">
        <v>110</v>
      </c>
      <c r="F4155" t="s">
        <v>11</v>
      </c>
      <c r="G4155" t="s">
        <v>24</v>
      </c>
      <c r="H4155" t="s">
        <v>960</v>
      </c>
      <c r="I4155">
        <v>11.96</v>
      </c>
      <c r="J4155">
        <v>2</v>
      </c>
      <c r="K4155">
        <v>2.99</v>
      </c>
      <c r="L4155" t="str">
        <f t="shared" si="195"/>
        <v>Yes</v>
      </c>
    </row>
    <row r="4156" spans="1:12" x14ac:dyDescent="0.25">
      <c r="A4156" s="1">
        <v>42378</v>
      </c>
      <c r="B4156" s="2">
        <f t="shared" si="196"/>
        <v>2016</v>
      </c>
      <c r="C4156" s="2">
        <f t="shared" si="194"/>
        <v>1</v>
      </c>
      <c r="D4156" t="s">
        <v>1320</v>
      </c>
      <c r="E4156" t="s">
        <v>110</v>
      </c>
      <c r="F4156" t="s">
        <v>11</v>
      </c>
      <c r="G4156" t="s">
        <v>20</v>
      </c>
      <c r="H4156" t="s">
        <v>846</v>
      </c>
      <c r="I4156">
        <v>26.4</v>
      </c>
      <c r="J4156">
        <v>5</v>
      </c>
      <c r="K4156">
        <v>12.67</v>
      </c>
      <c r="L4156" t="str">
        <f t="shared" si="195"/>
        <v>Yes</v>
      </c>
    </row>
    <row r="4157" spans="1:12" x14ac:dyDescent="0.25">
      <c r="A4157" s="1">
        <v>42378</v>
      </c>
      <c r="B4157" s="2">
        <f t="shared" si="196"/>
        <v>2016</v>
      </c>
      <c r="C4157" s="2">
        <f t="shared" si="194"/>
        <v>1</v>
      </c>
      <c r="D4157" t="s">
        <v>562</v>
      </c>
      <c r="E4157" t="s">
        <v>27</v>
      </c>
      <c r="F4157" t="s">
        <v>11</v>
      </c>
      <c r="G4157" t="s">
        <v>63</v>
      </c>
      <c r="H4157" t="s">
        <v>1091</v>
      </c>
      <c r="I4157">
        <v>12.78</v>
      </c>
      <c r="J4157">
        <v>1</v>
      </c>
      <c r="K4157">
        <v>5.75</v>
      </c>
      <c r="L4157" t="str">
        <f t="shared" si="195"/>
        <v>Yes</v>
      </c>
    </row>
    <row r="4158" spans="1:12" x14ac:dyDescent="0.25">
      <c r="A4158" s="1">
        <v>42379</v>
      </c>
      <c r="B4158" s="2">
        <f t="shared" si="196"/>
        <v>2016</v>
      </c>
      <c r="C4158" s="2">
        <f t="shared" si="194"/>
        <v>1</v>
      </c>
      <c r="D4158" t="s">
        <v>895</v>
      </c>
      <c r="E4158" t="s">
        <v>27</v>
      </c>
      <c r="F4158" t="s">
        <v>34</v>
      </c>
      <c r="G4158" t="s">
        <v>35</v>
      </c>
      <c r="H4158" t="s">
        <v>187</v>
      </c>
      <c r="I4158">
        <v>194.85</v>
      </c>
      <c r="J4158">
        <v>4</v>
      </c>
      <c r="K4158">
        <v>12.18</v>
      </c>
      <c r="L4158" t="str">
        <f t="shared" si="195"/>
        <v>Yes</v>
      </c>
    </row>
    <row r="4159" spans="1:12" x14ac:dyDescent="0.25">
      <c r="A4159" s="1">
        <v>42379</v>
      </c>
      <c r="B4159" s="2">
        <f t="shared" si="196"/>
        <v>2016</v>
      </c>
      <c r="C4159" s="2">
        <f t="shared" si="194"/>
        <v>1</v>
      </c>
      <c r="D4159" t="s">
        <v>1271</v>
      </c>
      <c r="E4159" t="s">
        <v>129</v>
      </c>
      <c r="F4159" t="s">
        <v>39</v>
      </c>
      <c r="G4159" t="s">
        <v>40</v>
      </c>
      <c r="H4159" t="s">
        <v>832</v>
      </c>
      <c r="I4159">
        <v>69.900000000000006</v>
      </c>
      <c r="J4159">
        <v>2</v>
      </c>
      <c r="K4159">
        <v>18.87</v>
      </c>
      <c r="L4159" t="str">
        <f t="shared" si="195"/>
        <v>Yes</v>
      </c>
    </row>
    <row r="4160" spans="1:12" x14ac:dyDescent="0.25">
      <c r="A4160" s="1">
        <v>42379</v>
      </c>
      <c r="B4160" s="2">
        <f t="shared" si="196"/>
        <v>2016</v>
      </c>
      <c r="C4160" s="2">
        <f t="shared" si="194"/>
        <v>1</v>
      </c>
      <c r="D4160" t="s">
        <v>1271</v>
      </c>
      <c r="E4160" t="s">
        <v>129</v>
      </c>
      <c r="F4160" t="s">
        <v>34</v>
      </c>
      <c r="G4160" t="s">
        <v>47</v>
      </c>
      <c r="H4160" t="s">
        <v>975</v>
      </c>
      <c r="I4160">
        <v>41.85</v>
      </c>
      <c r="J4160">
        <v>5</v>
      </c>
      <c r="K4160">
        <v>10.88</v>
      </c>
      <c r="L4160" t="str">
        <f t="shared" si="195"/>
        <v>Yes</v>
      </c>
    </row>
    <row r="4161" spans="1:12" x14ac:dyDescent="0.25">
      <c r="A4161" s="1">
        <v>42379</v>
      </c>
      <c r="B4161" s="2">
        <f t="shared" si="196"/>
        <v>2016</v>
      </c>
      <c r="C4161" s="2">
        <f t="shared" si="194"/>
        <v>1</v>
      </c>
      <c r="D4161" t="s">
        <v>646</v>
      </c>
      <c r="E4161" t="s">
        <v>149</v>
      </c>
      <c r="F4161" t="s">
        <v>34</v>
      </c>
      <c r="G4161" t="s">
        <v>145</v>
      </c>
      <c r="H4161" t="s">
        <v>783</v>
      </c>
      <c r="I4161">
        <v>330.59</v>
      </c>
      <c r="J4161">
        <v>1</v>
      </c>
      <c r="K4161">
        <v>-115.71</v>
      </c>
      <c r="L4161" t="str">
        <f t="shared" si="195"/>
        <v>No</v>
      </c>
    </row>
    <row r="4162" spans="1:12" x14ac:dyDescent="0.25">
      <c r="A4162" s="1">
        <v>42379</v>
      </c>
      <c r="B4162" s="2">
        <f t="shared" si="196"/>
        <v>2016</v>
      </c>
      <c r="C4162" s="2">
        <f t="shared" ref="C4162:C4225" si="197">MONTH(A4162)</f>
        <v>1</v>
      </c>
      <c r="D4162" t="s">
        <v>1467</v>
      </c>
      <c r="E4162" t="s">
        <v>10</v>
      </c>
      <c r="F4162" t="s">
        <v>39</v>
      </c>
      <c r="G4162" t="s">
        <v>52</v>
      </c>
      <c r="H4162" t="s">
        <v>1615</v>
      </c>
      <c r="I4162">
        <v>79.510000000000005</v>
      </c>
      <c r="J4162">
        <v>3</v>
      </c>
      <c r="K4162">
        <v>20.87</v>
      </c>
      <c r="L4162" t="str">
        <f t="shared" ref="L4162:L4225" si="198">IF(K4162=0,"Break-Even",IF(K4162&gt;0,"Yes","No"))</f>
        <v>Yes</v>
      </c>
    </row>
    <row r="4163" spans="1:12" x14ac:dyDescent="0.25">
      <c r="A4163" s="1">
        <v>42379</v>
      </c>
      <c r="B4163" s="2">
        <f t="shared" si="196"/>
        <v>2016</v>
      </c>
      <c r="C4163" s="2">
        <f t="shared" si="197"/>
        <v>1</v>
      </c>
      <c r="D4163" t="s">
        <v>1467</v>
      </c>
      <c r="E4163" t="s">
        <v>10</v>
      </c>
      <c r="F4163" t="s">
        <v>11</v>
      </c>
      <c r="G4163" t="s">
        <v>12</v>
      </c>
      <c r="H4163" t="s">
        <v>625</v>
      </c>
      <c r="I4163">
        <v>28.35</v>
      </c>
      <c r="J4163">
        <v>1</v>
      </c>
      <c r="K4163">
        <v>9.57</v>
      </c>
      <c r="L4163" t="str">
        <f t="shared" si="198"/>
        <v>Yes</v>
      </c>
    </row>
    <row r="4164" spans="1:12" x14ac:dyDescent="0.25">
      <c r="A4164" s="1">
        <v>42379</v>
      </c>
      <c r="B4164" s="2">
        <f t="shared" si="196"/>
        <v>2016</v>
      </c>
      <c r="C4164" s="2">
        <f t="shared" si="197"/>
        <v>1</v>
      </c>
      <c r="D4164" t="s">
        <v>938</v>
      </c>
      <c r="E4164" t="s">
        <v>123</v>
      </c>
      <c r="F4164" t="s">
        <v>11</v>
      </c>
      <c r="G4164" t="s">
        <v>20</v>
      </c>
      <c r="H4164" t="s">
        <v>451</v>
      </c>
      <c r="I4164">
        <v>5.39</v>
      </c>
      <c r="J4164">
        <v>4</v>
      </c>
      <c r="K4164">
        <v>-4.49</v>
      </c>
      <c r="L4164" t="str">
        <f t="shared" si="198"/>
        <v>No</v>
      </c>
    </row>
    <row r="4165" spans="1:12" x14ac:dyDescent="0.25">
      <c r="A4165" s="1">
        <v>42379</v>
      </c>
      <c r="B4165" s="2">
        <f t="shared" si="196"/>
        <v>2016</v>
      </c>
      <c r="C4165" s="2">
        <f t="shared" si="197"/>
        <v>1</v>
      </c>
      <c r="D4165" t="s">
        <v>938</v>
      </c>
      <c r="E4165" t="s">
        <v>123</v>
      </c>
      <c r="F4165" t="s">
        <v>11</v>
      </c>
      <c r="G4165" t="s">
        <v>24</v>
      </c>
      <c r="H4165" t="s">
        <v>207</v>
      </c>
      <c r="I4165">
        <v>30.98</v>
      </c>
      <c r="J4165">
        <v>8</v>
      </c>
      <c r="K4165">
        <v>5.03</v>
      </c>
      <c r="L4165" t="str">
        <f t="shared" si="198"/>
        <v>Yes</v>
      </c>
    </row>
    <row r="4166" spans="1:12" x14ac:dyDescent="0.25">
      <c r="A4166" s="1">
        <v>42380</v>
      </c>
      <c r="B4166" s="2">
        <f t="shared" si="196"/>
        <v>2016</v>
      </c>
      <c r="C4166" s="2">
        <f t="shared" si="197"/>
        <v>1</v>
      </c>
      <c r="D4166" t="s">
        <v>973</v>
      </c>
      <c r="E4166" t="s">
        <v>55</v>
      </c>
      <c r="F4166" t="s">
        <v>39</v>
      </c>
      <c r="G4166" t="s">
        <v>40</v>
      </c>
      <c r="H4166" t="s">
        <v>642</v>
      </c>
      <c r="I4166">
        <v>21.8</v>
      </c>
      <c r="J4166">
        <v>2</v>
      </c>
      <c r="K4166">
        <v>6.1</v>
      </c>
      <c r="L4166" t="str">
        <f t="shared" si="198"/>
        <v>Yes</v>
      </c>
    </row>
    <row r="4167" spans="1:12" x14ac:dyDescent="0.25">
      <c r="A4167" s="1">
        <v>42380</v>
      </c>
      <c r="B4167" s="2">
        <f t="shared" si="196"/>
        <v>2016</v>
      </c>
      <c r="C4167" s="2">
        <f t="shared" si="197"/>
        <v>1</v>
      </c>
      <c r="D4167" t="s">
        <v>973</v>
      </c>
      <c r="E4167" t="s">
        <v>55</v>
      </c>
      <c r="F4167" t="s">
        <v>11</v>
      </c>
      <c r="G4167" t="s">
        <v>63</v>
      </c>
      <c r="H4167" t="s">
        <v>414</v>
      </c>
      <c r="I4167">
        <v>251.79</v>
      </c>
      <c r="J4167">
        <v>3</v>
      </c>
      <c r="K4167">
        <v>118.34</v>
      </c>
      <c r="L4167" t="str">
        <f t="shared" si="198"/>
        <v>Yes</v>
      </c>
    </row>
    <row r="4168" spans="1:12" x14ac:dyDescent="0.25">
      <c r="A4168" s="1">
        <v>42380</v>
      </c>
      <c r="B4168" s="2">
        <f t="shared" si="196"/>
        <v>2016</v>
      </c>
      <c r="C4168" s="2">
        <f t="shared" si="197"/>
        <v>1</v>
      </c>
      <c r="D4168" t="s">
        <v>1892</v>
      </c>
      <c r="E4168" t="s">
        <v>10</v>
      </c>
      <c r="F4168" t="s">
        <v>11</v>
      </c>
      <c r="G4168" t="s">
        <v>18</v>
      </c>
      <c r="H4168" t="s">
        <v>2422</v>
      </c>
      <c r="I4168">
        <v>111.67</v>
      </c>
      <c r="J4168">
        <v>9</v>
      </c>
      <c r="K4168">
        <v>6.98</v>
      </c>
      <c r="L4168" t="str">
        <f t="shared" si="198"/>
        <v>Yes</v>
      </c>
    </row>
    <row r="4169" spans="1:12" x14ac:dyDescent="0.25">
      <c r="A4169" s="1">
        <v>42380</v>
      </c>
      <c r="B4169" s="2">
        <f t="shared" si="196"/>
        <v>2016</v>
      </c>
      <c r="C4169" s="2">
        <f t="shared" si="197"/>
        <v>1</v>
      </c>
      <c r="D4169" t="s">
        <v>109</v>
      </c>
      <c r="E4169" t="s">
        <v>15</v>
      </c>
      <c r="F4169" t="s">
        <v>39</v>
      </c>
      <c r="G4169" t="s">
        <v>52</v>
      </c>
      <c r="H4169" t="s">
        <v>1063</v>
      </c>
      <c r="I4169">
        <v>68.11</v>
      </c>
      <c r="J4169">
        <v>3</v>
      </c>
      <c r="K4169">
        <v>17.88</v>
      </c>
      <c r="L4169" t="str">
        <f t="shared" si="198"/>
        <v>Yes</v>
      </c>
    </row>
    <row r="4170" spans="1:12" x14ac:dyDescent="0.25">
      <c r="A4170" s="1">
        <v>42381</v>
      </c>
      <c r="B4170" s="2">
        <f t="shared" si="196"/>
        <v>2016</v>
      </c>
      <c r="C4170" s="2">
        <f t="shared" si="197"/>
        <v>1</v>
      </c>
      <c r="D4170" t="s">
        <v>1074</v>
      </c>
      <c r="E4170" t="s">
        <v>315</v>
      </c>
      <c r="F4170" t="s">
        <v>11</v>
      </c>
      <c r="G4170" t="s">
        <v>12</v>
      </c>
      <c r="H4170" t="s">
        <v>2133</v>
      </c>
      <c r="I4170">
        <v>23.92</v>
      </c>
      <c r="J4170">
        <v>4</v>
      </c>
      <c r="K4170">
        <v>11.72</v>
      </c>
      <c r="L4170" t="str">
        <f t="shared" si="198"/>
        <v>Yes</v>
      </c>
    </row>
    <row r="4171" spans="1:12" x14ac:dyDescent="0.25">
      <c r="A4171" s="1">
        <v>42381</v>
      </c>
      <c r="B4171" s="2">
        <f t="shared" si="196"/>
        <v>2016</v>
      </c>
      <c r="C4171" s="2">
        <f t="shared" si="197"/>
        <v>1</v>
      </c>
      <c r="D4171" t="s">
        <v>857</v>
      </c>
      <c r="E4171" t="s">
        <v>531</v>
      </c>
      <c r="F4171" t="s">
        <v>34</v>
      </c>
      <c r="G4171" t="s">
        <v>35</v>
      </c>
      <c r="H4171" t="s">
        <v>235</v>
      </c>
      <c r="I4171">
        <v>172.5</v>
      </c>
      <c r="J4171">
        <v>2</v>
      </c>
      <c r="K4171">
        <v>51.75</v>
      </c>
      <c r="L4171" t="str">
        <f t="shared" si="198"/>
        <v>Yes</v>
      </c>
    </row>
    <row r="4172" spans="1:12" x14ac:dyDescent="0.25">
      <c r="A4172" s="1">
        <v>42381</v>
      </c>
      <c r="B4172" s="2">
        <f t="shared" ref="B4172:B4235" si="199">YEAR(A4172)</f>
        <v>2016</v>
      </c>
      <c r="C4172" s="2">
        <f t="shared" si="197"/>
        <v>1</v>
      </c>
      <c r="D4172" t="s">
        <v>857</v>
      </c>
      <c r="E4172" t="s">
        <v>531</v>
      </c>
      <c r="F4172" t="s">
        <v>39</v>
      </c>
      <c r="G4172" t="s">
        <v>40</v>
      </c>
      <c r="H4172" t="s">
        <v>1239</v>
      </c>
      <c r="I4172">
        <v>179.97</v>
      </c>
      <c r="J4172">
        <v>3</v>
      </c>
      <c r="K4172">
        <v>44.99</v>
      </c>
      <c r="L4172" t="str">
        <f t="shared" si="198"/>
        <v>Yes</v>
      </c>
    </row>
    <row r="4173" spans="1:12" x14ac:dyDescent="0.25">
      <c r="A4173" s="1">
        <v>42381</v>
      </c>
      <c r="B4173" s="2">
        <f t="shared" si="199"/>
        <v>2016</v>
      </c>
      <c r="C4173" s="2">
        <f t="shared" si="197"/>
        <v>1</v>
      </c>
      <c r="D4173" t="s">
        <v>794</v>
      </c>
      <c r="E4173" t="s">
        <v>129</v>
      </c>
      <c r="F4173" t="s">
        <v>34</v>
      </c>
      <c r="G4173" t="s">
        <v>47</v>
      </c>
      <c r="H4173" t="s">
        <v>1450</v>
      </c>
      <c r="I4173">
        <v>17.309999999999999</v>
      </c>
      <c r="J4173">
        <v>3</v>
      </c>
      <c r="K4173">
        <v>5.19</v>
      </c>
      <c r="L4173" t="str">
        <f t="shared" si="198"/>
        <v>Yes</v>
      </c>
    </row>
    <row r="4174" spans="1:12" x14ac:dyDescent="0.25">
      <c r="A4174" s="1">
        <v>42381</v>
      </c>
      <c r="B4174" s="2">
        <f t="shared" si="199"/>
        <v>2016</v>
      </c>
      <c r="C4174" s="2">
        <f t="shared" si="197"/>
        <v>1</v>
      </c>
      <c r="D4174" t="s">
        <v>547</v>
      </c>
      <c r="E4174" t="s">
        <v>120</v>
      </c>
      <c r="F4174" t="s">
        <v>11</v>
      </c>
      <c r="G4174" t="s">
        <v>24</v>
      </c>
      <c r="H4174" t="s">
        <v>1569</v>
      </c>
      <c r="I4174">
        <v>4.7</v>
      </c>
      <c r="J4174">
        <v>2</v>
      </c>
      <c r="K4174">
        <v>0.41</v>
      </c>
      <c r="L4174" t="str">
        <f t="shared" si="198"/>
        <v>Yes</v>
      </c>
    </row>
    <row r="4175" spans="1:12" x14ac:dyDescent="0.25">
      <c r="A4175" s="1">
        <v>42381</v>
      </c>
      <c r="B4175" s="2">
        <f t="shared" si="199"/>
        <v>2016</v>
      </c>
      <c r="C4175" s="2">
        <f t="shared" si="197"/>
        <v>1</v>
      </c>
      <c r="D4175" t="s">
        <v>1016</v>
      </c>
      <c r="E4175" t="s">
        <v>27</v>
      </c>
      <c r="F4175" t="s">
        <v>34</v>
      </c>
      <c r="G4175" t="s">
        <v>47</v>
      </c>
      <c r="H4175" t="s">
        <v>975</v>
      </c>
      <c r="I4175">
        <v>16.739999999999998</v>
      </c>
      <c r="J4175">
        <v>2</v>
      </c>
      <c r="K4175">
        <v>4.3499999999999996</v>
      </c>
      <c r="L4175" t="str">
        <f t="shared" si="198"/>
        <v>Yes</v>
      </c>
    </row>
    <row r="4176" spans="1:12" x14ac:dyDescent="0.25">
      <c r="A4176" s="1">
        <v>42381</v>
      </c>
      <c r="B4176" s="2">
        <f t="shared" si="199"/>
        <v>2016</v>
      </c>
      <c r="C4176" s="2">
        <f t="shared" si="197"/>
        <v>1</v>
      </c>
      <c r="D4176" t="s">
        <v>1198</v>
      </c>
      <c r="E4176" t="s">
        <v>613</v>
      </c>
      <c r="F4176" t="s">
        <v>11</v>
      </c>
      <c r="G4176" t="s">
        <v>20</v>
      </c>
      <c r="H4176" t="s">
        <v>1927</v>
      </c>
      <c r="I4176">
        <v>88.08</v>
      </c>
      <c r="J4176">
        <v>6</v>
      </c>
      <c r="K4176">
        <v>40.520000000000003</v>
      </c>
      <c r="L4176" t="str">
        <f t="shared" si="198"/>
        <v>Yes</v>
      </c>
    </row>
    <row r="4177" spans="1:12" x14ac:dyDescent="0.25">
      <c r="A4177" s="1">
        <v>42381</v>
      </c>
      <c r="B4177" s="2">
        <f t="shared" si="199"/>
        <v>2016</v>
      </c>
      <c r="C4177" s="2">
        <f t="shared" si="197"/>
        <v>1</v>
      </c>
      <c r="D4177" t="s">
        <v>1198</v>
      </c>
      <c r="E4177" t="s">
        <v>613</v>
      </c>
      <c r="F4177" t="s">
        <v>34</v>
      </c>
      <c r="G4177" t="s">
        <v>35</v>
      </c>
      <c r="H4177" t="s">
        <v>994</v>
      </c>
      <c r="I4177">
        <v>751.92</v>
      </c>
      <c r="J4177">
        <v>4</v>
      </c>
      <c r="K4177">
        <v>150.38</v>
      </c>
      <c r="L4177" t="str">
        <f t="shared" si="198"/>
        <v>Yes</v>
      </c>
    </row>
    <row r="4178" spans="1:12" x14ac:dyDescent="0.25">
      <c r="A4178" s="1">
        <v>42381</v>
      </c>
      <c r="B4178" s="2">
        <f t="shared" si="199"/>
        <v>2016</v>
      </c>
      <c r="C4178" s="2">
        <f t="shared" si="197"/>
        <v>1</v>
      </c>
      <c r="D4178" t="s">
        <v>151</v>
      </c>
      <c r="E4178" t="s">
        <v>245</v>
      </c>
      <c r="F4178" t="s">
        <v>39</v>
      </c>
      <c r="G4178" t="s">
        <v>40</v>
      </c>
      <c r="H4178" t="s">
        <v>1743</v>
      </c>
      <c r="I4178">
        <v>863.93</v>
      </c>
      <c r="J4178">
        <v>9</v>
      </c>
      <c r="K4178">
        <v>86.39</v>
      </c>
      <c r="L4178" t="str">
        <f t="shared" si="198"/>
        <v>Yes</v>
      </c>
    </row>
    <row r="4179" spans="1:12" x14ac:dyDescent="0.25">
      <c r="A4179" s="1">
        <v>42381</v>
      </c>
      <c r="B4179" s="2">
        <f t="shared" si="199"/>
        <v>2016</v>
      </c>
      <c r="C4179" s="2">
        <f t="shared" si="197"/>
        <v>1</v>
      </c>
      <c r="D4179" t="s">
        <v>1661</v>
      </c>
      <c r="E4179" t="s">
        <v>10</v>
      </c>
      <c r="F4179" t="s">
        <v>34</v>
      </c>
      <c r="G4179" t="s">
        <v>35</v>
      </c>
      <c r="H4179" t="s">
        <v>793</v>
      </c>
      <c r="I4179">
        <v>248.43</v>
      </c>
      <c r="J4179">
        <v>5</v>
      </c>
      <c r="K4179">
        <v>-17.75</v>
      </c>
      <c r="L4179" t="str">
        <f t="shared" si="198"/>
        <v>No</v>
      </c>
    </row>
    <row r="4180" spans="1:12" x14ac:dyDescent="0.25">
      <c r="A4180" s="1">
        <v>42381</v>
      </c>
      <c r="B4180" s="2">
        <f t="shared" si="199"/>
        <v>2016</v>
      </c>
      <c r="C4180" s="2">
        <f t="shared" si="197"/>
        <v>1</v>
      </c>
      <c r="D4180" t="s">
        <v>1661</v>
      </c>
      <c r="E4180" t="s">
        <v>10</v>
      </c>
      <c r="F4180" t="s">
        <v>11</v>
      </c>
      <c r="G4180" t="s">
        <v>92</v>
      </c>
      <c r="H4180" t="s">
        <v>764</v>
      </c>
      <c r="I4180">
        <v>11.65</v>
      </c>
      <c r="J4180">
        <v>4</v>
      </c>
      <c r="K4180">
        <v>-30.87</v>
      </c>
      <c r="L4180" t="str">
        <f t="shared" si="198"/>
        <v>No</v>
      </c>
    </row>
    <row r="4181" spans="1:12" x14ac:dyDescent="0.25">
      <c r="A4181" s="1">
        <v>42381</v>
      </c>
      <c r="B4181" s="2">
        <f t="shared" si="199"/>
        <v>2016</v>
      </c>
      <c r="C4181" s="2">
        <f t="shared" si="197"/>
        <v>1</v>
      </c>
      <c r="D4181" t="s">
        <v>1661</v>
      </c>
      <c r="E4181" t="s">
        <v>10</v>
      </c>
      <c r="F4181" t="s">
        <v>34</v>
      </c>
      <c r="G4181" t="s">
        <v>35</v>
      </c>
      <c r="H4181" t="s">
        <v>265</v>
      </c>
      <c r="I4181">
        <v>85.25</v>
      </c>
      <c r="J4181">
        <v>2</v>
      </c>
      <c r="K4181">
        <v>-1.22</v>
      </c>
      <c r="L4181" t="str">
        <f t="shared" si="198"/>
        <v>No</v>
      </c>
    </row>
    <row r="4182" spans="1:12" x14ac:dyDescent="0.25">
      <c r="A4182" s="1">
        <v>42381</v>
      </c>
      <c r="B4182" s="2">
        <f t="shared" si="199"/>
        <v>2016</v>
      </c>
      <c r="C4182" s="2">
        <f t="shared" si="197"/>
        <v>1</v>
      </c>
      <c r="D4182" t="s">
        <v>254</v>
      </c>
      <c r="E4182" t="s">
        <v>434</v>
      </c>
      <c r="F4182" t="s">
        <v>39</v>
      </c>
      <c r="G4182" t="s">
        <v>40</v>
      </c>
      <c r="H4182" t="s">
        <v>2379</v>
      </c>
      <c r="I4182">
        <v>137.94</v>
      </c>
      <c r="J4182">
        <v>3</v>
      </c>
      <c r="K4182">
        <v>35.86</v>
      </c>
      <c r="L4182" t="str">
        <f t="shared" si="198"/>
        <v>Yes</v>
      </c>
    </row>
    <row r="4183" spans="1:12" x14ac:dyDescent="0.25">
      <c r="A4183" s="1">
        <v>42381</v>
      </c>
      <c r="B4183" s="2">
        <f t="shared" si="199"/>
        <v>2016</v>
      </c>
      <c r="C4183" s="2">
        <f t="shared" si="197"/>
        <v>1</v>
      </c>
      <c r="D4183" t="s">
        <v>254</v>
      </c>
      <c r="E4183" t="s">
        <v>434</v>
      </c>
      <c r="F4183" t="s">
        <v>34</v>
      </c>
      <c r="G4183" t="s">
        <v>47</v>
      </c>
      <c r="H4183" t="s">
        <v>1698</v>
      </c>
      <c r="I4183">
        <v>111.15</v>
      </c>
      <c r="J4183">
        <v>5</v>
      </c>
      <c r="K4183">
        <v>48.91</v>
      </c>
      <c r="L4183" t="str">
        <f t="shared" si="198"/>
        <v>Yes</v>
      </c>
    </row>
    <row r="4184" spans="1:12" x14ac:dyDescent="0.25">
      <c r="A4184" s="1">
        <v>42381</v>
      </c>
      <c r="B4184" s="2">
        <f t="shared" si="199"/>
        <v>2016</v>
      </c>
      <c r="C4184" s="2">
        <f t="shared" si="197"/>
        <v>1</v>
      </c>
      <c r="D4184" t="s">
        <v>254</v>
      </c>
      <c r="E4184" t="s">
        <v>434</v>
      </c>
      <c r="F4184" t="s">
        <v>11</v>
      </c>
      <c r="G4184" t="s">
        <v>92</v>
      </c>
      <c r="H4184" t="s">
        <v>755</v>
      </c>
      <c r="I4184">
        <v>901.95</v>
      </c>
      <c r="J4184">
        <v>3</v>
      </c>
      <c r="K4184">
        <v>297.64</v>
      </c>
      <c r="L4184" t="str">
        <f t="shared" si="198"/>
        <v>Yes</v>
      </c>
    </row>
    <row r="4185" spans="1:12" x14ac:dyDescent="0.25">
      <c r="A4185" s="1">
        <v>42381</v>
      </c>
      <c r="B4185" s="2">
        <f t="shared" si="199"/>
        <v>2016</v>
      </c>
      <c r="C4185" s="2">
        <f t="shared" si="197"/>
        <v>1</v>
      </c>
      <c r="D4185" t="s">
        <v>254</v>
      </c>
      <c r="E4185" t="s">
        <v>434</v>
      </c>
      <c r="F4185" t="s">
        <v>34</v>
      </c>
      <c r="G4185" t="s">
        <v>145</v>
      </c>
      <c r="H4185" t="s">
        <v>2066</v>
      </c>
      <c r="I4185">
        <v>366.01</v>
      </c>
      <c r="J4185">
        <v>3</v>
      </c>
      <c r="K4185">
        <v>-47.06</v>
      </c>
      <c r="L4185" t="str">
        <f t="shared" si="198"/>
        <v>No</v>
      </c>
    </row>
    <row r="4186" spans="1:12" x14ac:dyDescent="0.25">
      <c r="A4186" s="1">
        <v>42381</v>
      </c>
      <c r="B4186" s="2">
        <f t="shared" si="199"/>
        <v>2016</v>
      </c>
      <c r="C4186" s="2">
        <f t="shared" si="197"/>
        <v>1</v>
      </c>
      <c r="D4186" t="s">
        <v>387</v>
      </c>
      <c r="E4186" t="s">
        <v>55</v>
      </c>
      <c r="F4186" t="s">
        <v>11</v>
      </c>
      <c r="G4186" t="s">
        <v>92</v>
      </c>
      <c r="H4186" t="s">
        <v>755</v>
      </c>
      <c r="I4186">
        <v>2104.5500000000002</v>
      </c>
      <c r="J4186">
        <v>7</v>
      </c>
      <c r="K4186">
        <v>694.5</v>
      </c>
      <c r="L4186" t="str">
        <f t="shared" si="198"/>
        <v>Yes</v>
      </c>
    </row>
    <row r="4187" spans="1:12" x14ac:dyDescent="0.25">
      <c r="A4187" s="1">
        <v>42381</v>
      </c>
      <c r="B4187" s="2">
        <f t="shared" si="199"/>
        <v>2016</v>
      </c>
      <c r="C4187" s="2">
        <f t="shared" si="197"/>
        <v>1</v>
      </c>
      <c r="D4187" t="s">
        <v>387</v>
      </c>
      <c r="E4187" t="s">
        <v>55</v>
      </c>
      <c r="F4187" t="s">
        <v>11</v>
      </c>
      <c r="G4187" t="s">
        <v>200</v>
      </c>
      <c r="H4187" t="s">
        <v>1010</v>
      </c>
      <c r="I4187">
        <v>40.700000000000003</v>
      </c>
      <c r="J4187">
        <v>5</v>
      </c>
      <c r="K4187">
        <v>11.8</v>
      </c>
      <c r="L4187" t="str">
        <f t="shared" si="198"/>
        <v>Yes</v>
      </c>
    </row>
    <row r="4188" spans="1:12" x14ac:dyDescent="0.25">
      <c r="A4188" s="1">
        <v>42381</v>
      </c>
      <c r="B4188" s="2">
        <f t="shared" si="199"/>
        <v>2016</v>
      </c>
      <c r="C4188" s="2">
        <f t="shared" si="197"/>
        <v>1</v>
      </c>
      <c r="D4188" t="s">
        <v>562</v>
      </c>
      <c r="E4188" t="s">
        <v>27</v>
      </c>
      <c r="F4188" t="s">
        <v>34</v>
      </c>
      <c r="G4188" t="s">
        <v>47</v>
      </c>
      <c r="H4188" t="s">
        <v>1512</v>
      </c>
      <c r="I4188">
        <v>31.96</v>
      </c>
      <c r="J4188">
        <v>2</v>
      </c>
      <c r="K4188">
        <v>1.6</v>
      </c>
      <c r="L4188" t="str">
        <f t="shared" si="198"/>
        <v>Yes</v>
      </c>
    </row>
    <row r="4189" spans="1:12" x14ac:dyDescent="0.25">
      <c r="A4189" s="1">
        <v>42381</v>
      </c>
      <c r="B4189" s="2">
        <f t="shared" si="199"/>
        <v>2016</v>
      </c>
      <c r="C4189" s="2">
        <f t="shared" si="197"/>
        <v>1</v>
      </c>
      <c r="D4189" t="s">
        <v>562</v>
      </c>
      <c r="E4189" t="s">
        <v>27</v>
      </c>
      <c r="F4189" t="s">
        <v>11</v>
      </c>
      <c r="G4189" t="s">
        <v>12</v>
      </c>
      <c r="H4189" t="s">
        <v>2186</v>
      </c>
      <c r="I4189">
        <v>47.9</v>
      </c>
      <c r="J4189">
        <v>1</v>
      </c>
      <c r="K4189">
        <v>22.99</v>
      </c>
      <c r="L4189" t="str">
        <f t="shared" si="198"/>
        <v>Yes</v>
      </c>
    </row>
    <row r="4190" spans="1:12" x14ac:dyDescent="0.25">
      <c r="A4190" s="1">
        <v>42381</v>
      </c>
      <c r="B4190" s="2">
        <f t="shared" si="199"/>
        <v>2016</v>
      </c>
      <c r="C4190" s="2">
        <f t="shared" si="197"/>
        <v>1</v>
      </c>
      <c r="D4190" t="s">
        <v>562</v>
      </c>
      <c r="E4190" t="s">
        <v>27</v>
      </c>
      <c r="F4190" t="s">
        <v>11</v>
      </c>
      <c r="G4190" t="s">
        <v>18</v>
      </c>
      <c r="H4190" t="s">
        <v>2569</v>
      </c>
      <c r="I4190">
        <v>1112.94</v>
      </c>
      <c r="J4190">
        <v>3</v>
      </c>
      <c r="K4190">
        <v>222.59</v>
      </c>
      <c r="L4190" t="str">
        <f t="shared" si="198"/>
        <v>Yes</v>
      </c>
    </row>
    <row r="4191" spans="1:12" x14ac:dyDescent="0.25">
      <c r="A4191" s="1">
        <v>42381</v>
      </c>
      <c r="B4191" s="2">
        <f t="shared" si="199"/>
        <v>2016</v>
      </c>
      <c r="C4191" s="2">
        <f t="shared" si="197"/>
        <v>1</v>
      </c>
      <c r="D4191" t="s">
        <v>562</v>
      </c>
      <c r="E4191" t="s">
        <v>27</v>
      </c>
      <c r="F4191" t="s">
        <v>11</v>
      </c>
      <c r="G4191" t="s">
        <v>63</v>
      </c>
      <c r="H4191" t="s">
        <v>1444</v>
      </c>
      <c r="I4191">
        <v>22.92</v>
      </c>
      <c r="J4191">
        <v>3</v>
      </c>
      <c r="K4191">
        <v>11.23</v>
      </c>
      <c r="L4191" t="str">
        <f t="shared" si="198"/>
        <v>Yes</v>
      </c>
    </row>
    <row r="4192" spans="1:12" x14ac:dyDescent="0.25">
      <c r="A4192" s="1">
        <v>42381</v>
      </c>
      <c r="B4192" s="2">
        <f t="shared" si="199"/>
        <v>2016</v>
      </c>
      <c r="C4192" s="2">
        <f t="shared" si="197"/>
        <v>1</v>
      </c>
      <c r="D4192" t="s">
        <v>1495</v>
      </c>
      <c r="E4192" t="s">
        <v>27</v>
      </c>
      <c r="F4192" t="s">
        <v>11</v>
      </c>
      <c r="G4192" t="s">
        <v>24</v>
      </c>
      <c r="H4192" t="s">
        <v>1915</v>
      </c>
      <c r="I4192">
        <v>23.04</v>
      </c>
      <c r="J4192">
        <v>8</v>
      </c>
      <c r="K4192">
        <v>6.91</v>
      </c>
      <c r="L4192" t="str">
        <f t="shared" si="198"/>
        <v>Yes</v>
      </c>
    </row>
    <row r="4193" spans="1:12" x14ac:dyDescent="0.25">
      <c r="A4193" s="1">
        <v>42383</v>
      </c>
      <c r="B4193" s="2">
        <f t="shared" si="199"/>
        <v>2016</v>
      </c>
      <c r="C4193" s="2">
        <f t="shared" si="197"/>
        <v>1</v>
      </c>
      <c r="D4193" t="s">
        <v>2065</v>
      </c>
      <c r="E4193" t="s">
        <v>245</v>
      </c>
      <c r="F4193" t="s">
        <v>11</v>
      </c>
      <c r="G4193" t="s">
        <v>12</v>
      </c>
      <c r="H4193" t="s">
        <v>1609</v>
      </c>
      <c r="I4193">
        <v>89.57</v>
      </c>
      <c r="J4193">
        <v>2</v>
      </c>
      <c r="K4193">
        <v>32.47</v>
      </c>
      <c r="L4193" t="str">
        <f t="shared" si="198"/>
        <v>Yes</v>
      </c>
    </row>
    <row r="4194" spans="1:12" x14ac:dyDescent="0.25">
      <c r="A4194" s="1">
        <v>42383</v>
      </c>
      <c r="B4194" s="2">
        <f t="shared" si="199"/>
        <v>2016</v>
      </c>
      <c r="C4194" s="2">
        <f t="shared" si="197"/>
        <v>1</v>
      </c>
      <c r="D4194" t="s">
        <v>2065</v>
      </c>
      <c r="E4194" t="s">
        <v>245</v>
      </c>
      <c r="F4194" t="s">
        <v>34</v>
      </c>
      <c r="G4194" t="s">
        <v>47</v>
      </c>
      <c r="H4194" t="s">
        <v>2431</v>
      </c>
      <c r="I4194">
        <v>315.77999999999997</v>
      </c>
      <c r="J4194">
        <v>8</v>
      </c>
      <c r="K4194">
        <v>31.58</v>
      </c>
      <c r="L4194" t="str">
        <f t="shared" si="198"/>
        <v>Yes</v>
      </c>
    </row>
    <row r="4195" spans="1:12" x14ac:dyDescent="0.25">
      <c r="A4195" s="1">
        <v>42384</v>
      </c>
      <c r="B4195" s="2">
        <f t="shared" si="199"/>
        <v>2016</v>
      </c>
      <c r="C4195" s="2">
        <f t="shared" si="197"/>
        <v>1</v>
      </c>
      <c r="D4195" t="s">
        <v>724</v>
      </c>
      <c r="E4195" t="s">
        <v>177</v>
      </c>
      <c r="F4195" t="s">
        <v>11</v>
      </c>
      <c r="G4195" t="s">
        <v>63</v>
      </c>
      <c r="H4195" t="s">
        <v>1683</v>
      </c>
      <c r="I4195">
        <v>52.34</v>
      </c>
      <c r="J4195">
        <v>2</v>
      </c>
      <c r="K4195">
        <v>24.6</v>
      </c>
      <c r="L4195" t="str">
        <f t="shared" si="198"/>
        <v>Yes</v>
      </c>
    </row>
    <row r="4196" spans="1:12" x14ac:dyDescent="0.25">
      <c r="A4196" s="1">
        <v>42384</v>
      </c>
      <c r="B4196" s="2">
        <f t="shared" si="199"/>
        <v>2016</v>
      </c>
      <c r="C4196" s="2">
        <f t="shared" si="197"/>
        <v>1</v>
      </c>
      <c r="D4196" t="s">
        <v>724</v>
      </c>
      <c r="E4196" t="s">
        <v>177</v>
      </c>
      <c r="F4196" t="s">
        <v>11</v>
      </c>
      <c r="G4196" t="s">
        <v>24</v>
      </c>
      <c r="H4196" t="s">
        <v>361</v>
      </c>
      <c r="I4196">
        <v>4.66</v>
      </c>
      <c r="J4196">
        <v>2</v>
      </c>
      <c r="K4196">
        <v>1.35</v>
      </c>
      <c r="L4196" t="str">
        <f t="shared" si="198"/>
        <v>Yes</v>
      </c>
    </row>
    <row r="4197" spans="1:12" x14ac:dyDescent="0.25">
      <c r="A4197" s="1">
        <v>42384</v>
      </c>
      <c r="B4197" s="2">
        <f t="shared" si="199"/>
        <v>2016</v>
      </c>
      <c r="C4197" s="2">
        <f t="shared" si="197"/>
        <v>1</v>
      </c>
      <c r="D4197" t="s">
        <v>724</v>
      </c>
      <c r="E4197" t="s">
        <v>177</v>
      </c>
      <c r="F4197" t="s">
        <v>39</v>
      </c>
      <c r="G4197" t="s">
        <v>52</v>
      </c>
      <c r="H4197" t="s">
        <v>1134</v>
      </c>
      <c r="I4197">
        <v>254.97</v>
      </c>
      <c r="J4197">
        <v>3</v>
      </c>
      <c r="K4197">
        <v>91.79</v>
      </c>
      <c r="L4197" t="str">
        <f t="shared" si="198"/>
        <v>Yes</v>
      </c>
    </row>
    <row r="4198" spans="1:12" x14ac:dyDescent="0.25">
      <c r="A4198" s="1">
        <v>42384</v>
      </c>
      <c r="B4198" s="2">
        <f t="shared" si="199"/>
        <v>2016</v>
      </c>
      <c r="C4198" s="2">
        <f t="shared" si="197"/>
        <v>1</v>
      </c>
      <c r="D4198" t="s">
        <v>1747</v>
      </c>
      <c r="E4198" t="s">
        <v>613</v>
      </c>
      <c r="F4198" t="s">
        <v>34</v>
      </c>
      <c r="G4198" t="s">
        <v>145</v>
      </c>
      <c r="H4198" t="s">
        <v>1460</v>
      </c>
      <c r="I4198">
        <v>181.8</v>
      </c>
      <c r="J4198">
        <v>1</v>
      </c>
      <c r="K4198">
        <v>-15.58</v>
      </c>
      <c r="L4198" t="str">
        <f t="shared" si="198"/>
        <v>No</v>
      </c>
    </row>
    <row r="4199" spans="1:12" x14ac:dyDescent="0.25">
      <c r="A4199" s="1">
        <v>42384</v>
      </c>
      <c r="B4199" s="2">
        <f t="shared" si="199"/>
        <v>2016</v>
      </c>
      <c r="C4199" s="2">
        <f t="shared" si="197"/>
        <v>1</v>
      </c>
      <c r="D4199" t="s">
        <v>1563</v>
      </c>
      <c r="E4199" t="s">
        <v>149</v>
      </c>
      <c r="F4199" t="s">
        <v>11</v>
      </c>
      <c r="G4199" t="s">
        <v>63</v>
      </c>
      <c r="H4199" t="s">
        <v>2315</v>
      </c>
      <c r="I4199">
        <v>16.52</v>
      </c>
      <c r="J4199">
        <v>4</v>
      </c>
      <c r="K4199">
        <v>7.6</v>
      </c>
      <c r="L4199" t="str">
        <f t="shared" si="198"/>
        <v>Yes</v>
      </c>
    </row>
    <row r="4200" spans="1:12" x14ac:dyDescent="0.25">
      <c r="A4200" s="1">
        <v>42384</v>
      </c>
      <c r="B4200" s="2">
        <f t="shared" si="199"/>
        <v>2016</v>
      </c>
      <c r="C4200" s="2">
        <f t="shared" si="197"/>
        <v>1</v>
      </c>
      <c r="D4200" t="s">
        <v>1563</v>
      </c>
      <c r="E4200" t="s">
        <v>149</v>
      </c>
      <c r="F4200" t="s">
        <v>11</v>
      </c>
      <c r="G4200" t="s">
        <v>12</v>
      </c>
      <c r="H4200" t="s">
        <v>1884</v>
      </c>
      <c r="I4200">
        <v>60.12</v>
      </c>
      <c r="J4200">
        <v>9</v>
      </c>
      <c r="K4200">
        <v>28.86</v>
      </c>
      <c r="L4200" t="str">
        <f t="shared" si="198"/>
        <v>Yes</v>
      </c>
    </row>
    <row r="4201" spans="1:12" x14ac:dyDescent="0.25">
      <c r="A4201" s="1">
        <v>42384</v>
      </c>
      <c r="B4201" s="2">
        <f t="shared" si="199"/>
        <v>2016</v>
      </c>
      <c r="C4201" s="2">
        <f t="shared" si="197"/>
        <v>1</v>
      </c>
      <c r="D4201" t="s">
        <v>1563</v>
      </c>
      <c r="E4201" t="s">
        <v>149</v>
      </c>
      <c r="F4201" t="s">
        <v>11</v>
      </c>
      <c r="G4201" t="s">
        <v>20</v>
      </c>
      <c r="H4201" t="s">
        <v>1175</v>
      </c>
      <c r="I4201">
        <v>49.54</v>
      </c>
      <c r="J4201">
        <v>3</v>
      </c>
      <c r="K4201">
        <v>17.34</v>
      </c>
      <c r="L4201" t="str">
        <f t="shared" si="198"/>
        <v>Yes</v>
      </c>
    </row>
    <row r="4202" spans="1:12" x14ac:dyDescent="0.25">
      <c r="A4202" s="1">
        <v>42384</v>
      </c>
      <c r="B4202" s="2">
        <f t="shared" si="199"/>
        <v>2016</v>
      </c>
      <c r="C4202" s="2">
        <f t="shared" si="197"/>
        <v>1</v>
      </c>
      <c r="D4202" t="s">
        <v>2432</v>
      </c>
      <c r="E4202" t="s">
        <v>149</v>
      </c>
      <c r="F4202" t="s">
        <v>11</v>
      </c>
      <c r="G4202" t="s">
        <v>12</v>
      </c>
      <c r="H4202" t="s">
        <v>1601</v>
      </c>
      <c r="I4202">
        <v>81.98</v>
      </c>
      <c r="J4202">
        <v>2</v>
      </c>
      <c r="K4202">
        <v>40.17</v>
      </c>
      <c r="L4202" t="str">
        <f t="shared" si="198"/>
        <v>Yes</v>
      </c>
    </row>
    <row r="4203" spans="1:12" x14ac:dyDescent="0.25">
      <c r="A4203" s="1">
        <v>42385</v>
      </c>
      <c r="B4203" s="2">
        <f t="shared" si="199"/>
        <v>2016</v>
      </c>
      <c r="C4203" s="2">
        <f t="shared" si="197"/>
        <v>1</v>
      </c>
      <c r="D4203" t="s">
        <v>900</v>
      </c>
      <c r="E4203" t="s">
        <v>27</v>
      </c>
      <c r="F4203" t="s">
        <v>11</v>
      </c>
      <c r="G4203" t="s">
        <v>20</v>
      </c>
      <c r="H4203" t="s">
        <v>1630</v>
      </c>
      <c r="I4203">
        <v>11.65</v>
      </c>
      <c r="J4203">
        <v>2</v>
      </c>
      <c r="K4203">
        <v>4.22</v>
      </c>
      <c r="L4203" t="str">
        <f t="shared" si="198"/>
        <v>Yes</v>
      </c>
    </row>
    <row r="4204" spans="1:12" x14ac:dyDescent="0.25">
      <c r="A4204" s="1">
        <v>42385</v>
      </c>
      <c r="B4204" s="2">
        <f t="shared" si="199"/>
        <v>2016</v>
      </c>
      <c r="C4204" s="2">
        <f t="shared" si="197"/>
        <v>1</v>
      </c>
      <c r="D4204" t="s">
        <v>900</v>
      </c>
      <c r="E4204" t="s">
        <v>27</v>
      </c>
      <c r="F4204" t="s">
        <v>39</v>
      </c>
      <c r="G4204" t="s">
        <v>52</v>
      </c>
      <c r="H4204" t="s">
        <v>2433</v>
      </c>
      <c r="I4204">
        <v>90.57</v>
      </c>
      <c r="J4204">
        <v>3</v>
      </c>
      <c r="K4204">
        <v>11.77</v>
      </c>
      <c r="L4204" t="str">
        <f t="shared" si="198"/>
        <v>Yes</v>
      </c>
    </row>
    <row r="4205" spans="1:12" x14ac:dyDescent="0.25">
      <c r="A4205" s="1">
        <v>42386</v>
      </c>
      <c r="B4205" s="2">
        <f t="shared" si="199"/>
        <v>2016</v>
      </c>
      <c r="C4205" s="2">
        <f t="shared" si="197"/>
        <v>1</v>
      </c>
      <c r="D4205" t="s">
        <v>2225</v>
      </c>
      <c r="E4205" t="s">
        <v>685</v>
      </c>
      <c r="F4205" t="s">
        <v>34</v>
      </c>
      <c r="G4205" t="s">
        <v>47</v>
      </c>
      <c r="H4205" t="s">
        <v>2366</v>
      </c>
      <c r="I4205">
        <v>322.58999999999997</v>
      </c>
      <c r="J4205">
        <v>3</v>
      </c>
      <c r="K4205">
        <v>64.52</v>
      </c>
      <c r="L4205" t="str">
        <f t="shared" si="198"/>
        <v>Yes</v>
      </c>
    </row>
    <row r="4206" spans="1:12" x14ac:dyDescent="0.25">
      <c r="A4206" s="1">
        <v>42386</v>
      </c>
      <c r="B4206" s="2">
        <f t="shared" si="199"/>
        <v>2016</v>
      </c>
      <c r="C4206" s="2">
        <f t="shared" si="197"/>
        <v>1</v>
      </c>
      <c r="D4206" t="s">
        <v>2225</v>
      </c>
      <c r="E4206" t="s">
        <v>685</v>
      </c>
      <c r="F4206" t="s">
        <v>39</v>
      </c>
      <c r="G4206" t="s">
        <v>52</v>
      </c>
      <c r="H4206" t="s">
        <v>84</v>
      </c>
      <c r="I4206">
        <v>29.99</v>
      </c>
      <c r="J4206">
        <v>1</v>
      </c>
      <c r="K4206">
        <v>13.2</v>
      </c>
      <c r="L4206" t="str">
        <f t="shared" si="198"/>
        <v>Yes</v>
      </c>
    </row>
    <row r="4207" spans="1:12" x14ac:dyDescent="0.25">
      <c r="A4207" s="1">
        <v>42386</v>
      </c>
      <c r="B4207" s="2">
        <f t="shared" si="199"/>
        <v>2016</v>
      </c>
      <c r="C4207" s="2">
        <f t="shared" si="197"/>
        <v>1</v>
      </c>
      <c r="D4207" t="s">
        <v>2225</v>
      </c>
      <c r="E4207" t="s">
        <v>685</v>
      </c>
      <c r="F4207" t="s">
        <v>39</v>
      </c>
      <c r="G4207" t="s">
        <v>52</v>
      </c>
      <c r="H4207" t="s">
        <v>2221</v>
      </c>
      <c r="I4207">
        <v>371.97</v>
      </c>
      <c r="J4207">
        <v>3</v>
      </c>
      <c r="K4207">
        <v>66.95</v>
      </c>
      <c r="L4207" t="str">
        <f t="shared" si="198"/>
        <v>Yes</v>
      </c>
    </row>
    <row r="4208" spans="1:12" x14ac:dyDescent="0.25">
      <c r="A4208" s="1">
        <v>42386</v>
      </c>
      <c r="B4208" s="2">
        <f t="shared" si="199"/>
        <v>2016</v>
      </c>
      <c r="C4208" s="2">
        <f t="shared" si="197"/>
        <v>1</v>
      </c>
      <c r="D4208" t="s">
        <v>2412</v>
      </c>
      <c r="E4208" t="s">
        <v>30</v>
      </c>
      <c r="F4208" t="s">
        <v>39</v>
      </c>
      <c r="G4208" t="s">
        <v>52</v>
      </c>
      <c r="H4208" t="s">
        <v>1795</v>
      </c>
      <c r="I4208">
        <v>316</v>
      </c>
      <c r="J4208">
        <v>4</v>
      </c>
      <c r="K4208">
        <v>31.6</v>
      </c>
      <c r="L4208" t="str">
        <f t="shared" si="198"/>
        <v>Yes</v>
      </c>
    </row>
    <row r="4209" spans="1:12" x14ac:dyDescent="0.25">
      <c r="A4209" s="1">
        <v>42390</v>
      </c>
      <c r="B4209" s="2">
        <f t="shared" si="199"/>
        <v>2016</v>
      </c>
      <c r="C4209" s="2">
        <f t="shared" si="197"/>
        <v>1</v>
      </c>
      <c r="D4209" t="s">
        <v>683</v>
      </c>
      <c r="E4209" t="s">
        <v>27</v>
      </c>
      <c r="F4209" t="s">
        <v>34</v>
      </c>
      <c r="G4209" t="s">
        <v>35</v>
      </c>
      <c r="H4209" t="s">
        <v>1256</v>
      </c>
      <c r="I4209">
        <v>153.57</v>
      </c>
      <c r="J4209">
        <v>2</v>
      </c>
      <c r="K4209">
        <v>-5.76</v>
      </c>
      <c r="L4209" t="str">
        <f t="shared" si="198"/>
        <v>No</v>
      </c>
    </row>
    <row r="4210" spans="1:12" x14ac:dyDescent="0.25">
      <c r="A4210" s="1">
        <v>42390</v>
      </c>
      <c r="B4210" s="2">
        <f t="shared" si="199"/>
        <v>2016</v>
      </c>
      <c r="C4210" s="2">
        <f t="shared" si="197"/>
        <v>1</v>
      </c>
      <c r="D4210" t="s">
        <v>683</v>
      </c>
      <c r="E4210" t="s">
        <v>27</v>
      </c>
      <c r="F4210" t="s">
        <v>34</v>
      </c>
      <c r="G4210" t="s">
        <v>35</v>
      </c>
      <c r="H4210" t="s">
        <v>2182</v>
      </c>
      <c r="I4210">
        <v>1013.49</v>
      </c>
      <c r="J4210">
        <v>7</v>
      </c>
      <c r="K4210">
        <v>76.010000000000005</v>
      </c>
      <c r="L4210" t="str">
        <f t="shared" si="198"/>
        <v>Yes</v>
      </c>
    </row>
    <row r="4211" spans="1:12" x14ac:dyDescent="0.25">
      <c r="A4211" s="1">
        <v>42391</v>
      </c>
      <c r="B4211" s="2">
        <f t="shared" si="199"/>
        <v>2016</v>
      </c>
      <c r="C4211" s="2">
        <f t="shared" si="197"/>
        <v>1</v>
      </c>
      <c r="D4211" t="s">
        <v>651</v>
      </c>
      <c r="E4211" t="s">
        <v>177</v>
      </c>
      <c r="F4211" t="s">
        <v>11</v>
      </c>
      <c r="G4211" t="s">
        <v>43</v>
      </c>
      <c r="H4211" t="s">
        <v>2096</v>
      </c>
      <c r="I4211">
        <v>7.56</v>
      </c>
      <c r="J4211">
        <v>6</v>
      </c>
      <c r="K4211">
        <v>0.3</v>
      </c>
      <c r="L4211" t="str">
        <f t="shared" si="198"/>
        <v>Yes</v>
      </c>
    </row>
    <row r="4212" spans="1:12" x14ac:dyDescent="0.25">
      <c r="A4212" s="1">
        <v>42391</v>
      </c>
      <c r="B4212" s="2">
        <f t="shared" si="199"/>
        <v>2016</v>
      </c>
      <c r="C4212" s="2">
        <f t="shared" si="197"/>
        <v>1</v>
      </c>
      <c r="D4212" t="s">
        <v>2262</v>
      </c>
      <c r="E4212" t="s">
        <v>245</v>
      </c>
      <c r="F4212" t="s">
        <v>34</v>
      </c>
      <c r="G4212" t="s">
        <v>47</v>
      </c>
      <c r="H4212" t="s">
        <v>1455</v>
      </c>
      <c r="I4212">
        <v>14.27</v>
      </c>
      <c r="J4212">
        <v>8</v>
      </c>
      <c r="K4212">
        <v>4.28</v>
      </c>
      <c r="L4212" t="str">
        <f t="shared" si="198"/>
        <v>Yes</v>
      </c>
    </row>
    <row r="4213" spans="1:12" x14ac:dyDescent="0.25">
      <c r="A4213" s="1">
        <v>42391</v>
      </c>
      <c r="B4213" s="2">
        <f t="shared" si="199"/>
        <v>2016</v>
      </c>
      <c r="C4213" s="2">
        <f t="shared" si="197"/>
        <v>1</v>
      </c>
      <c r="D4213" t="s">
        <v>2262</v>
      </c>
      <c r="E4213" t="s">
        <v>245</v>
      </c>
      <c r="F4213" t="s">
        <v>34</v>
      </c>
      <c r="G4213" t="s">
        <v>74</v>
      </c>
      <c r="H4213" t="s">
        <v>2170</v>
      </c>
      <c r="I4213">
        <v>451.14</v>
      </c>
      <c r="J4213">
        <v>4</v>
      </c>
      <c r="K4213">
        <v>-67.67</v>
      </c>
      <c r="L4213" t="str">
        <f t="shared" si="198"/>
        <v>No</v>
      </c>
    </row>
    <row r="4214" spans="1:12" x14ac:dyDescent="0.25">
      <c r="A4214" s="1">
        <v>42391</v>
      </c>
      <c r="B4214" s="2">
        <f t="shared" si="199"/>
        <v>2016</v>
      </c>
      <c r="C4214" s="2">
        <f t="shared" si="197"/>
        <v>1</v>
      </c>
      <c r="D4214" t="s">
        <v>2262</v>
      </c>
      <c r="E4214" t="s">
        <v>245</v>
      </c>
      <c r="F4214" t="s">
        <v>11</v>
      </c>
      <c r="G4214" t="s">
        <v>92</v>
      </c>
      <c r="H4214" t="s">
        <v>93</v>
      </c>
      <c r="I4214">
        <v>64.86</v>
      </c>
      <c r="J4214">
        <v>4</v>
      </c>
      <c r="K4214">
        <v>6.49</v>
      </c>
      <c r="L4214" t="str">
        <f t="shared" si="198"/>
        <v>Yes</v>
      </c>
    </row>
    <row r="4215" spans="1:12" x14ac:dyDescent="0.25">
      <c r="A4215" s="1">
        <v>42391</v>
      </c>
      <c r="B4215" s="2">
        <f t="shared" si="199"/>
        <v>2016</v>
      </c>
      <c r="C4215" s="2">
        <f t="shared" si="197"/>
        <v>1</v>
      </c>
      <c r="D4215" t="s">
        <v>669</v>
      </c>
      <c r="E4215" t="s">
        <v>164</v>
      </c>
      <c r="F4215" t="s">
        <v>34</v>
      </c>
      <c r="G4215" t="s">
        <v>47</v>
      </c>
      <c r="H4215" t="s">
        <v>773</v>
      </c>
      <c r="I4215">
        <v>109.9</v>
      </c>
      <c r="J4215">
        <v>5</v>
      </c>
      <c r="K4215">
        <v>37.369999999999997</v>
      </c>
      <c r="L4215" t="str">
        <f t="shared" si="198"/>
        <v>Yes</v>
      </c>
    </row>
    <row r="4216" spans="1:12" x14ac:dyDescent="0.25">
      <c r="A4216" s="1">
        <v>42391</v>
      </c>
      <c r="B4216" s="2">
        <f t="shared" si="199"/>
        <v>2016</v>
      </c>
      <c r="C4216" s="2">
        <f t="shared" si="197"/>
        <v>1</v>
      </c>
      <c r="D4216" t="s">
        <v>1251</v>
      </c>
      <c r="E4216" t="s">
        <v>164</v>
      </c>
      <c r="F4216" t="s">
        <v>11</v>
      </c>
      <c r="G4216" t="s">
        <v>12</v>
      </c>
      <c r="H4216" t="s">
        <v>2384</v>
      </c>
      <c r="I4216">
        <v>12.96</v>
      </c>
      <c r="J4216">
        <v>2</v>
      </c>
      <c r="K4216">
        <v>6.22</v>
      </c>
      <c r="L4216" t="str">
        <f t="shared" si="198"/>
        <v>Yes</v>
      </c>
    </row>
    <row r="4217" spans="1:12" x14ac:dyDescent="0.25">
      <c r="A4217" s="1">
        <v>42391</v>
      </c>
      <c r="B4217" s="2">
        <f t="shared" si="199"/>
        <v>2016</v>
      </c>
      <c r="C4217" s="2">
        <f t="shared" si="197"/>
        <v>1</v>
      </c>
      <c r="D4217" t="s">
        <v>1758</v>
      </c>
      <c r="E4217" t="s">
        <v>27</v>
      </c>
      <c r="F4217" t="s">
        <v>11</v>
      </c>
      <c r="G4217" t="s">
        <v>16</v>
      </c>
      <c r="H4217" t="s">
        <v>1542</v>
      </c>
      <c r="I4217">
        <v>44.4</v>
      </c>
      <c r="J4217">
        <v>3</v>
      </c>
      <c r="K4217">
        <v>22.2</v>
      </c>
      <c r="L4217" t="str">
        <f t="shared" si="198"/>
        <v>Yes</v>
      </c>
    </row>
    <row r="4218" spans="1:12" x14ac:dyDescent="0.25">
      <c r="A4218" s="1">
        <v>42391</v>
      </c>
      <c r="B4218" s="2">
        <f t="shared" si="199"/>
        <v>2016</v>
      </c>
      <c r="C4218" s="2">
        <f t="shared" si="197"/>
        <v>1</v>
      </c>
      <c r="D4218" t="s">
        <v>1758</v>
      </c>
      <c r="E4218" t="s">
        <v>27</v>
      </c>
      <c r="F4218" t="s">
        <v>11</v>
      </c>
      <c r="G4218" t="s">
        <v>16</v>
      </c>
      <c r="H4218" t="s">
        <v>377</v>
      </c>
      <c r="I4218">
        <v>20.65</v>
      </c>
      <c r="J4218">
        <v>5</v>
      </c>
      <c r="K4218">
        <v>9.5</v>
      </c>
      <c r="L4218" t="str">
        <f t="shared" si="198"/>
        <v>Yes</v>
      </c>
    </row>
    <row r="4219" spans="1:12" x14ac:dyDescent="0.25">
      <c r="A4219" s="1">
        <v>42391</v>
      </c>
      <c r="B4219" s="2">
        <f t="shared" si="199"/>
        <v>2016</v>
      </c>
      <c r="C4219" s="2">
        <f t="shared" si="197"/>
        <v>1</v>
      </c>
      <c r="D4219" t="s">
        <v>695</v>
      </c>
      <c r="E4219" t="s">
        <v>78</v>
      </c>
      <c r="F4219" t="s">
        <v>39</v>
      </c>
      <c r="G4219" t="s">
        <v>40</v>
      </c>
      <c r="H4219" t="s">
        <v>863</v>
      </c>
      <c r="I4219">
        <v>110.38</v>
      </c>
      <c r="J4219">
        <v>4</v>
      </c>
      <c r="K4219">
        <v>-20.239999999999998</v>
      </c>
      <c r="L4219" t="str">
        <f t="shared" si="198"/>
        <v>No</v>
      </c>
    </row>
    <row r="4220" spans="1:12" x14ac:dyDescent="0.25">
      <c r="A4220" s="1">
        <v>42391</v>
      </c>
      <c r="B4220" s="2">
        <f t="shared" si="199"/>
        <v>2016</v>
      </c>
      <c r="C4220" s="2">
        <f t="shared" si="197"/>
        <v>1</v>
      </c>
      <c r="D4220" t="s">
        <v>695</v>
      </c>
      <c r="E4220" t="s">
        <v>78</v>
      </c>
      <c r="F4220" t="s">
        <v>39</v>
      </c>
      <c r="G4220" t="s">
        <v>52</v>
      </c>
      <c r="H4220" t="s">
        <v>1969</v>
      </c>
      <c r="I4220">
        <v>55.18</v>
      </c>
      <c r="J4220">
        <v>3</v>
      </c>
      <c r="K4220">
        <v>15.86</v>
      </c>
      <c r="L4220" t="str">
        <f t="shared" si="198"/>
        <v>Yes</v>
      </c>
    </row>
    <row r="4221" spans="1:12" x14ac:dyDescent="0.25">
      <c r="A4221" s="1">
        <v>42391</v>
      </c>
      <c r="B4221" s="2">
        <f t="shared" si="199"/>
        <v>2016</v>
      </c>
      <c r="C4221" s="2">
        <f t="shared" si="197"/>
        <v>1</v>
      </c>
      <c r="D4221" t="s">
        <v>853</v>
      </c>
      <c r="E4221" t="s">
        <v>149</v>
      </c>
      <c r="F4221" t="s">
        <v>11</v>
      </c>
      <c r="G4221" t="s">
        <v>20</v>
      </c>
      <c r="H4221" t="s">
        <v>1043</v>
      </c>
      <c r="I4221">
        <v>26.34</v>
      </c>
      <c r="J4221">
        <v>4</v>
      </c>
      <c r="K4221">
        <v>9.2200000000000006</v>
      </c>
      <c r="L4221" t="str">
        <f t="shared" si="198"/>
        <v>Yes</v>
      </c>
    </row>
    <row r="4222" spans="1:12" x14ac:dyDescent="0.25">
      <c r="A4222" s="1">
        <v>42392</v>
      </c>
      <c r="B4222" s="2">
        <f t="shared" si="199"/>
        <v>2016</v>
      </c>
      <c r="C4222" s="2">
        <f t="shared" si="197"/>
        <v>1</v>
      </c>
      <c r="D4222" t="s">
        <v>2318</v>
      </c>
      <c r="E4222" t="s">
        <v>27</v>
      </c>
      <c r="F4222" t="s">
        <v>34</v>
      </c>
      <c r="G4222" t="s">
        <v>47</v>
      </c>
      <c r="H4222" t="s">
        <v>1026</v>
      </c>
      <c r="I4222">
        <v>59.99</v>
      </c>
      <c r="J4222">
        <v>7</v>
      </c>
      <c r="K4222">
        <v>21.6</v>
      </c>
      <c r="L4222" t="str">
        <f t="shared" si="198"/>
        <v>Yes</v>
      </c>
    </row>
    <row r="4223" spans="1:12" x14ac:dyDescent="0.25">
      <c r="A4223" s="1">
        <v>42392</v>
      </c>
      <c r="B4223" s="2">
        <f t="shared" si="199"/>
        <v>2016</v>
      </c>
      <c r="C4223" s="2">
        <f t="shared" si="197"/>
        <v>1</v>
      </c>
      <c r="D4223" t="s">
        <v>1883</v>
      </c>
      <c r="E4223" t="s">
        <v>2322</v>
      </c>
      <c r="F4223" t="s">
        <v>39</v>
      </c>
      <c r="G4223" t="s">
        <v>52</v>
      </c>
      <c r="H4223" t="s">
        <v>454</v>
      </c>
      <c r="I4223">
        <v>99.98</v>
      </c>
      <c r="J4223">
        <v>2</v>
      </c>
      <c r="K4223">
        <v>42.99</v>
      </c>
      <c r="L4223" t="str">
        <f t="shared" si="198"/>
        <v>Yes</v>
      </c>
    </row>
    <row r="4224" spans="1:12" x14ac:dyDescent="0.25">
      <c r="A4224" s="1">
        <v>42392</v>
      </c>
      <c r="B4224" s="2">
        <f t="shared" si="199"/>
        <v>2016</v>
      </c>
      <c r="C4224" s="2">
        <f t="shared" si="197"/>
        <v>1</v>
      </c>
      <c r="D4224" t="s">
        <v>1883</v>
      </c>
      <c r="E4224" t="s">
        <v>2322</v>
      </c>
      <c r="F4224" t="s">
        <v>11</v>
      </c>
      <c r="G4224" t="s">
        <v>24</v>
      </c>
      <c r="H4224" t="s">
        <v>2434</v>
      </c>
      <c r="I4224">
        <v>8.0399999999999991</v>
      </c>
      <c r="J4224">
        <v>6</v>
      </c>
      <c r="K4224">
        <v>2.73</v>
      </c>
      <c r="L4224" t="str">
        <f t="shared" si="198"/>
        <v>Yes</v>
      </c>
    </row>
    <row r="4225" spans="1:12" x14ac:dyDescent="0.25">
      <c r="A4225" s="1">
        <v>42392</v>
      </c>
      <c r="B4225" s="2">
        <f t="shared" si="199"/>
        <v>2016</v>
      </c>
      <c r="C4225" s="2">
        <f t="shared" si="197"/>
        <v>1</v>
      </c>
      <c r="D4225" t="s">
        <v>1883</v>
      </c>
      <c r="E4225" t="s">
        <v>2322</v>
      </c>
      <c r="F4225" t="s">
        <v>11</v>
      </c>
      <c r="G4225" t="s">
        <v>18</v>
      </c>
      <c r="H4225" t="s">
        <v>2148</v>
      </c>
      <c r="I4225">
        <v>1564.29</v>
      </c>
      <c r="J4225">
        <v>13</v>
      </c>
      <c r="K4225">
        <v>406.72</v>
      </c>
      <c r="L4225" t="str">
        <f t="shared" si="198"/>
        <v>Yes</v>
      </c>
    </row>
    <row r="4226" spans="1:12" x14ac:dyDescent="0.25">
      <c r="A4226" s="1">
        <v>42393</v>
      </c>
      <c r="B4226" s="2">
        <f t="shared" si="199"/>
        <v>2016</v>
      </c>
      <c r="C4226" s="2">
        <f t="shared" ref="C4226:C4289" si="200">MONTH(A4226)</f>
        <v>1</v>
      </c>
      <c r="D4226" t="s">
        <v>1343</v>
      </c>
      <c r="E4226" t="s">
        <v>329</v>
      </c>
      <c r="F4226" t="s">
        <v>11</v>
      </c>
      <c r="G4226" t="s">
        <v>20</v>
      </c>
      <c r="H4226" t="s">
        <v>1970</v>
      </c>
      <c r="I4226">
        <v>31.36</v>
      </c>
      <c r="J4226">
        <v>4</v>
      </c>
      <c r="K4226">
        <v>15.68</v>
      </c>
      <c r="L4226" t="str">
        <f t="shared" ref="L4226:L4289" si="201">IF(K4226=0,"Break-Even",IF(K4226&gt;0,"Yes","No"))</f>
        <v>Yes</v>
      </c>
    </row>
    <row r="4227" spans="1:12" x14ac:dyDescent="0.25">
      <c r="A4227" s="1">
        <v>42394</v>
      </c>
      <c r="B4227" s="2">
        <f t="shared" si="199"/>
        <v>2016</v>
      </c>
      <c r="C4227" s="2">
        <f t="shared" si="200"/>
        <v>1</v>
      </c>
      <c r="D4227" t="s">
        <v>2435</v>
      </c>
      <c r="E4227" t="s">
        <v>177</v>
      </c>
      <c r="F4227" t="s">
        <v>11</v>
      </c>
      <c r="G4227" t="s">
        <v>24</v>
      </c>
      <c r="H4227" t="s">
        <v>2436</v>
      </c>
      <c r="I4227">
        <v>9.2100000000000009</v>
      </c>
      <c r="J4227">
        <v>3</v>
      </c>
      <c r="K4227">
        <v>2.2999999999999998</v>
      </c>
      <c r="L4227" t="str">
        <f t="shared" si="201"/>
        <v>Yes</v>
      </c>
    </row>
    <row r="4228" spans="1:12" x14ac:dyDescent="0.25">
      <c r="A4228" s="1">
        <v>42394</v>
      </c>
      <c r="B4228" s="2">
        <f t="shared" si="199"/>
        <v>2016</v>
      </c>
      <c r="C4228" s="2">
        <f t="shared" si="200"/>
        <v>1</v>
      </c>
      <c r="D4228" t="s">
        <v>2435</v>
      </c>
      <c r="E4228" t="s">
        <v>177</v>
      </c>
      <c r="F4228" t="s">
        <v>11</v>
      </c>
      <c r="G4228" t="s">
        <v>12</v>
      </c>
      <c r="H4228" t="s">
        <v>2437</v>
      </c>
      <c r="I4228">
        <v>18</v>
      </c>
      <c r="J4228">
        <v>5</v>
      </c>
      <c r="K4228">
        <v>8.2799999999999994</v>
      </c>
      <c r="L4228" t="str">
        <f t="shared" si="201"/>
        <v>Yes</v>
      </c>
    </row>
    <row r="4229" spans="1:12" x14ac:dyDescent="0.25">
      <c r="A4229" s="1">
        <v>42394</v>
      </c>
      <c r="B4229" s="2">
        <f t="shared" si="199"/>
        <v>2016</v>
      </c>
      <c r="C4229" s="2">
        <f t="shared" si="200"/>
        <v>1</v>
      </c>
      <c r="D4229" t="s">
        <v>387</v>
      </c>
      <c r="E4229" t="s">
        <v>149</v>
      </c>
      <c r="F4229" t="s">
        <v>11</v>
      </c>
      <c r="G4229" t="s">
        <v>20</v>
      </c>
      <c r="H4229" t="s">
        <v>96</v>
      </c>
      <c r="I4229">
        <v>43.12</v>
      </c>
      <c r="J4229">
        <v>5</v>
      </c>
      <c r="K4229">
        <v>15.09</v>
      </c>
      <c r="L4229" t="str">
        <f t="shared" si="201"/>
        <v>Yes</v>
      </c>
    </row>
    <row r="4230" spans="1:12" x14ac:dyDescent="0.25">
      <c r="A4230" s="1">
        <v>42394</v>
      </c>
      <c r="B4230" s="2">
        <f t="shared" si="199"/>
        <v>2016</v>
      </c>
      <c r="C4230" s="2">
        <f t="shared" si="200"/>
        <v>1</v>
      </c>
      <c r="D4230" t="s">
        <v>387</v>
      </c>
      <c r="E4230" t="s">
        <v>149</v>
      </c>
      <c r="F4230" t="s">
        <v>34</v>
      </c>
      <c r="G4230" t="s">
        <v>145</v>
      </c>
      <c r="H4230" t="s">
        <v>2066</v>
      </c>
      <c r="I4230">
        <v>313.72000000000003</v>
      </c>
      <c r="J4230">
        <v>3</v>
      </c>
      <c r="K4230">
        <v>-99.35</v>
      </c>
      <c r="L4230" t="str">
        <f t="shared" si="201"/>
        <v>No</v>
      </c>
    </row>
    <row r="4231" spans="1:12" x14ac:dyDescent="0.25">
      <c r="A4231" s="1">
        <v>42394</v>
      </c>
      <c r="B4231" s="2">
        <f t="shared" si="199"/>
        <v>2016</v>
      </c>
      <c r="C4231" s="2">
        <f t="shared" si="200"/>
        <v>1</v>
      </c>
      <c r="D4231" t="s">
        <v>387</v>
      </c>
      <c r="E4231" t="s">
        <v>149</v>
      </c>
      <c r="F4231" t="s">
        <v>34</v>
      </c>
      <c r="G4231" t="s">
        <v>47</v>
      </c>
      <c r="H4231" t="s">
        <v>479</v>
      </c>
      <c r="I4231">
        <v>45.98</v>
      </c>
      <c r="J4231">
        <v>1</v>
      </c>
      <c r="K4231">
        <v>7.82</v>
      </c>
      <c r="L4231" t="str">
        <f t="shared" si="201"/>
        <v>Yes</v>
      </c>
    </row>
    <row r="4232" spans="1:12" x14ac:dyDescent="0.25">
      <c r="A4232" s="1">
        <v>42394</v>
      </c>
      <c r="B4232" s="2">
        <f t="shared" si="199"/>
        <v>2016</v>
      </c>
      <c r="C4232" s="2">
        <f t="shared" si="200"/>
        <v>1</v>
      </c>
      <c r="D4232" t="s">
        <v>387</v>
      </c>
      <c r="E4232" t="s">
        <v>149</v>
      </c>
      <c r="F4232" t="s">
        <v>11</v>
      </c>
      <c r="G4232" t="s">
        <v>18</v>
      </c>
      <c r="H4232" t="s">
        <v>133</v>
      </c>
      <c r="I4232">
        <v>428.68</v>
      </c>
      <c r="J4232">
        <v>7</v>
      </c>
      <c r="K4232">
        <v>0</v>
      </c>
      <c r="L4232" t="str">
        <f t="shared" si="201"/>
        <v>Break-Even</v>
      </c>
    </row>
    <row r="4233" spans="1:12" x14ac:dyDescent="0.25">
      <c r="A4233" s="1">
        <v>42397</v>
      </c>
      <c r="B4233" s="2">
        <f t="shared" si="199"/>
        <v>2016</v>
      </c>
      <c r="C4233" s="2">
        <f t="shared" si="200"/>
        <v>1</v>
      </c>
      <c r="D4233" t="s">
        <v>1343</v>
      </c>
      <c r="E4233" t="s">
        <v>27</v>
      </c>
      <c r="F4233" t="s">
        <v>11</v>
      </c>
      <c r="G4233" t="s">
        <v>24</v>
      </c>
      <c r="H4233" t="s">
        <v>260</v>
      </c>
      <c r="I4233">
        <v>39.68</v>
      </c>
      <c r="J4233">
        <v>2</v>
      </c>
      <c r="K4233">
        <v>10.32</v>
      </c>
      <c r="L4233" t="str">
        <f t="shared" si="201"/>
        <v>Yes</v>
      </c>
    </row>
    <row r="4234" spans="1:12" x14ac:dyDescent="0.25">
      <c r="A4234" s="1">
        <v>42399</v>
      </c>
      <c r="B4234" s="2">
        <f t="shared" si="199"/>
        <v>2016</v>
      </c>
      <c r="C4234" s="2">
        <f t="shared" si="200"/>
        <v>1</v>
      </c>
      <c r="D4234" t="s">
        <v>1487</v>
      </c>
      <c r="E4234" t="s">
        <v>27</v>
      </c>
      <c r="F4234" t="s">
        <v>11</v>
      </c>
      <c r="G4234" t="s">
        <v>20</v>
      </c>
      <c r="H4234" t="s">
        <v>2241</v>
      </c>
      <c r="I4234">
        <v>17.46</v>
      </c>
      <c r="J4234">
        <v>2</v>
      </c>
      <c r="K4234">
        <v>5.89</v>
      </c>
      <c r="L4234" t="str">
        <f t="shared" si="201"/>
        <v>Yes</v>
      </c>
    </row>
    <row r="4235" spans="1:12" x14ac:dyDescent="0.25">
      <c r="A4235" s="1">
        <v>42399</v>
      </c>
      <c r="B4235" s="2">
        <f t="shared" si="199"/>
        <v>2016</v>
      </c>
      <c r="C4235" s="2">
        <f t="shared" si="200"/>
        <v>1</v>
      </c>
      <c r="D4235" t="s">
        <v>768</v>
      </c>
      <c r="E4235" t="s">
        <v>27</v>
      </c>
      <c r="F4235" t="s">
        <v>11</v>
      </c>
      <c r="G4235" t="s">
        <v>18</v>
      </c>
      <c r="H4235" t="s">
        <v>1360</v>
      </c>
      <c r="I4235">
        <v>305.01</v>
      </c>
      <c r="J4235">
        <v>9</v>
      </c>
      <c r="K4235">
        <v>76.25</v>
      </c>
      <c r="L4235" t="str">
        <f t="shared" si="201"/>
        <v>Yes</v>
      </c>
    </row>
    <row r="4236" spans="1:12" x14ac:dyDescent="0.25">
      <c r="A4236" s="1">
        <v>42399</v>
      </c>
      <c r="B4236" s="2">
        <f t="shared" ref="B4236:B4299" si="202">YEAR(A4236)</f>
        <v>2016</v>
      </c>
      <c r="C4236" s="2">
        <f t="shared" si="200"/>
        <v>1</v>
      </c>
      <c r="D4236" t="s">
        <v>768</v>
      </c>
      <c r="E4236" t="s">
        <v>27</v>
      </c>
      <c r="F4236" t="s">
        <v>11</v>
      </c>
      <c r="G4236" t="s">
        <v>20</v>
      </c>
      <c r="H4236" t="s">
        <v>2228</v>
      </c>
      <c r="I4236">
        <v>50.78</v>
      </c>
      <c r="J4236">
        <v>2</v>
      </c>
      <c r="K4236">
        <v>17.77</v>
      </c>
      <c r="L4236" t="str">
        <f t="shared" si="201"/>
        <v>Yes</v>
      </c>
    </row>
    <row r="4237" spans="1:12" x14ac:dyDescent="0.25">
      <c r="A4237" s="1">
        <v>42399</v>
      </c>
      <c r="B4237" s="2">
        <f t="shared" si="202"/>
        <v>2016</v>
      </c>
      <c r="C4237" s="2">
        <f t="shared" si="200"/>
        <v>1</v>
      </c>
      <c r="D4237" t="s">
        <v>768</v>
      </c>
      <c r="E4237" t="s">
        <v>27</v>
      </c>
      <c r="F4237" t="s">
        <v>11</v>
      </c>
      <c r="G4237" t="s">
        <v>16</v>
      </c>
      <c r="H4237" t="s">
        <v>1432</v>
      </c>
      <c r="I4237">
        <v>26.01</v>
      </c>
      <c r="J4237">
        <v>9</v>
      </c>
      <c r="K4237">
        <v>12.22</v>
      </c>
      <c r="L4237" t="str">
        <f t="shared" si="201"/>
        <v>Yes</v>
      </c>
    </row>
    <row r="4238" spans="1:12" x14ac:dyDescent="0.25">
      <c r="A4238" s="1">
        <v>42399</v>
      </c>
      <c r="B4238" s="2">
        <f t="shared" si="202"/>
        <v>2016</v>
      </c>
      <c r="C4238" s="2">
        <f t="shared" si="200"/>
        <v>1</v>
      </c>
      <c r="D4238" t="s">
        <v>1762</v>
      </c>
      <c r="E4238" t="s">
        <v>164</v>
      </c>
      <c r="F4238" t="s">
        <v>34</v>
      </c>
      <c r="G4238" t="s">
        <v>35</v>
      </c>
      <c r="H4238" t="s">
        <v>2438</v>
      </c>
      <c r="I4238">
        <v>435.17</v>
      </c>
      <c r="J4238">
        <v>4</v>
      </c>
      <c r="K4238">
        <v>-59.84</v>
      </c>
      <c r="L4238" t="str">
        <f t="shared" si="201"/>
        <v>No</v>
      </c>
    </row>
    <row r="4239" spans="1:12" x14ac:dyDescent="0.25">
      <c r="A4239" s="1">
        <v>42399</v>
      </c>
      <c r="B4239" s="2">
        <f t="shared" si="202"/>
        <v>2016</v>
      </c>
      <c r="C4239" s="2">
        <f t="shared" si="200"/>
        <v>1</v>
      </c>
      <c r="D4239" t="s">
        <v>1762</v>
      </c>
      <c r="E4239" t="s">
        <v>164</v>
      </c>
      <c r="F4239" t="s">
        <v>34</v>
      </c>
      <c r="G4239" t="s">
        <v>74</v>
      </c>
      <c r="H4239" t="s">
        <v>1094</v>
      </c>
      <c r="I4239">
        <v>48.58</v>
      </c>
      <c r="J4239">
        <v>1</v>
      </c>
      <c r="K4239">
        <v>7.77</v>
      </c>
      <c r="L4239" t="str">
        <f t="shared" si="201"/>
        <v>Yes</v>
      </c>
    </row>
    <row r="4240" spans="1:12" x14ac:dyDescent="0.25">
      <c r="A4240" s="1">
        <v>42399</v>
      </c>
      <c r="B4240" s="2">
        <f t="shared" si="202"/>
        <v>2016</v>
      </c>
      <c r="C4240" s="2">
        <f t="shared" si="200"/>
        <v>1</v>
      </c>
      <c r="D4240" t="s">
        <v>2439</v>
      </c>
      <c r="E4240" t="s">
        <v>15</v>
      </c>
      <c r="F4240" t="s">
        <v>11</v>
      </c>
      <c r="G4240" t="s">
        <v>12</v>
      </c>
      <c r="H4240" t="s">
        <v>2358</v>
      </c>
      <c r="I4240">
        <v>156.51</v>
      </c>
      <c r="J4240">
        <v>4</v>
      </c>
      <c r="K4240">
        <v>52.82</v>
      </c>
      <c r="L4240" t="str">
        <f t="shared" si="201"/>
        <v>Yes</v>
      </c>
    </row>
    <row r="4241" spans="1:12" x14ac:dyDescent="0.25">
      <c r="A4241" s="1">
        <v>42399</v>
      </c>
      <c r="B4241" s="2">
        <f t="shared" si="202"/>
        <v>2016</v>
      </c>
      <c r="C4241" s="2">
        <f t="shared" si="200"/>
        <v>1</v>
      </c>
      <c r="D4241" t="s">
        <v>1431</v>
      </c>
      <c r="E4241" t="s">
        <v>15</v>
      </c>
      <c r="F4241" t="s">
        <v>39</v>
      </c>
      <c r="G4241" t="s">
        <v>40</v>
      </c>
      <c r="H4241" t="s">
        <v>2440</v>
      </c>
      <c r="I4241">
        <v>1439.97</v>
      </c>
      <c r="J4241">
        <v>4</v>
      </c>
      <c r="K4241">
        <v>144</v>
      </c>
      <c r="L4241" t="str">
        <f t="shared" si="201"/>
        <v>Yes</v>
      </c>
    </row>
    <row r="4242" spans="1:12" x14ac:dyDescent="0.25">
      <c r="A4242" s="1">
        <v>42399</v>
      </c>
      <c r="B4242" s="2">
        <f t="shared" si="202"/>
        <v>2016</v>
      </c>
      <c r="C4242" s="2">
        <f t="shared" si="200"/>
        <v>1</v>
      </c>
      <c r="D4242" t="s">
        <v>1431</v>
      </c>
      <c r="E4242" t="s">
        <v>15</v>
      </c>
      <c r="F4242" t="s">
        <v>11</v>
      </c>
      <c r="G4242" t="s">
        <v>20</v>
      </c>
      <c r="H4242" t="s">
        <v>899</v>
      </c>
      <c r="I4242">
        <v>1.73</v>
      </c>
      <c r="J4242">
        <v>3</v>
      </c>
      <c r="K4242">
        <v>-2.68</v>
      </c>
      <c r="L4242" t="str">
        <f t="shared" si="201"/>
        <v>No</v>
      </c>
    </row>
    <row r="4243" spans="1:12" x14ac:dyDescent="0.25">
      <c r="A4243" s="1">
        <v>42399</v>
      </c>
      <c r="B4243" s="2">
        <f t="shared" si="202"/>
        <v>2016</v>
      </c>
      <c r="C4243" s="2">
        <f t="shared" si="200"/>
        <v>1</v>
      </c>
      <c r="D4243" t="s">
        <v>1431</v>
      </c>
      <c r="E4243" t="s">
        <v>15</v>
      </c>
      <c r="F4243" t="s">
        <v>34</v>
      </c>
      <c r="G4243" t="s">
        <v>145</v>
      </c>
      <c r="H4243" t="s">
        <v>2441</v>
      </c>
      <c r="I4243">
        <v>626.1</v>
      </c>
      <c r="J4243">
        <v>3</v>
      </c>
      <c r="K4243">
        <v>-538.45000000000005</v>
      </c>
      <c r="L4243" t="str">
        <f t="shared" si="201"/>
        <v>No</v>
      </c>
    </row>
    <row r="4244" spans="1:12" x14ac:dyDescent="0.25">
      <c r="A4244" s="1">
        <v>42400</v>
      </c>
      <c r="B4244" s="2">
        <f t="shared" si="202"/>
        <v>2016</v>
      </c>
      <c r="C4244" s="2">
        <f t="shared" si="200"/>
        <v>1</v>
      </c>
      <c r="D4244" t="s">
        <v>343</v>
      </c>
      <c r="E4244" t="s">
        <v>27</v>
      </c>
      <c r="F4244" t="s">
        <v>39</v>
      </c>
      <c r="G4244" t="s">
        <v>40</v>
      </c>
      <c r="H4244" t="s">
        <v>2261</v>
      </c>
      <c r="I4244">
        <v>109.59</v>
      </c>
      <c r="J4244">
        <v>1</v>
      </c>
      <c r="K4244">
        <v>8.2200000000000006</v>
      </c>
      <c r="L4244" t="str">
        <f t="shared" si="201"/>
        <v>Yes</v>
      </c>
    </row>
    <row r="4245" spans="1:12" x14ac:dyDescent="0.25">
      <c r="A4245" s="1">
        <v>42400</v>
      </c>
      <c r="B4245" s="2">
        <f t="shared" si="202"/>
        <v>2016</v>
      </c>
      <c r="C4245" s="2">
        <f t="shared" si="200"/>
        <v>1</v>
      </c>
      <c r="D4245" t="s">
        <v>343</v>
      </c>
      <c r="E4245" t="s">
        <v>27</v>
      </c>
      <c r="F4245" t="s">
        <v>11</v>
      </c>
      <c r="G4245" t="s">
        <v>12</v>
      </c>
      <c r="H4245" t="s">
        <v>625</v>
      </c>
      <c r="I4245">
        <v>56.7</v>
      </c>
      <c r="J4245">
        <v>5</v>
      </c>
      <c r="K4245">
        <v>27.78</v>
      </c>
      <c r="L4245" t="str">
        <f t="shared" si="201"/>
        <v>Yes</v>
      </c>
    </row>
    <row r="4246" spans="1:12" x14ac:dyDescent="0.25">
      <c r="A4246" s="1">
        <v>42400</v>
      </c>
      <c r="B4246" s="2">
        <f t="shared" si="202"/>
        <v>2016</v>
      </c>
      <c r="C4246" s="2">
        <f t="shared" si="200"/>
        <v>1</v>
      </c>
      <c r="D4246" t="s">
        <v>259</v>
      </c>
      <c r="E4246" t="s">
        <v>10</v>
      </c>
      <c r="F4246" t="s">
        <v>11</v>
      </c>
      <c r="G4246" t="s">
        <v>12</v>
      </c>
      <c r="H4246" t="s">
        <v>1149</v>
      </c>
      <c r="I4246">
        <v>15.55</v>
      </c>
      <c r="J4246">
        <v>3</v>
      </c>
      <c r="K4246">
        <v>5.44</v>
      </c>
      <c r="L4246" t="str">
        <f t="shared" si="201"/>
        <v>Yes</v>
      </c>
    </row>
    <row r="4247" spans="1:12" x14ac:dyDescent="0.25">
      <c r="A4247" s="1">
        <v>42400</v>
      </c>
      <c r="B4247" s="2">
        <f t="shared" si="202"/>
        <v>2016</v>
      </c>
      <c r="C4247" s="2">
        <f t="shared" si="200"/>
        <v>1</v>
      </c>
      <c r="D4247" t="s">
        <v>1671</v>
      </c>
      <c r="E4247" t="s">
        <v>177</v>
      </c>
      <c r="F4247" t="s">
        <v>11</v>
      </c>
      <c r="G4247" t="s">
        <v>63</v>
      </c>
      <c r="H4247" t="s">
        <v>64</v>
      </c>
      <c r="I4247">
        <v>23.36</v>
      </c>
      <c r="J4247">
        <v>2</v>
      </c>
      <c r="K4247">
        <v>11.68</v>
      </c>
      <c r="L4247" t="str">
        <f t="shared" si="201"/>
        <v>Yes</v>
      </c>
    </row>
    <row r="4248" spans="1:12" x14ac:dyDescent="0.25">
      <c r="A4248" s="1">
        <v>42400</v>
      </c>
      <c r="B4248" s="2">
        <f t="shared" si="202"/>
        <v>2016</v>
      </c>
      <c r="C4248" s="2">
        <f t="shared" si="200"/>
        <v>1</v>
      </c>
      <c r="D4248" t="s">
        <v>530</v>
      </c>
      <c r="E4248" t="s">
        <v>30</v>
      </c>
      <c r="F4248" t="s">
        <v>11</v>
      </c>
      <c r="G4248" t="s">
        <v>20</v>
      </c>
      <c r="H4248" t="s">
        <v>1606</v>
      </c>
      <c r="I4248">
        <v>1270.99</v>
      </c>
      <c r="J4248">
        <v>1</v>
      </c>
      <c r="K4248">
        <v>635.5</v>
      </c>
      <c r="L4248" t="str">
        <f t="shared" si="201"/>
        <v>Yes</v>
      </c>
    </row>
    <row r="4249" spans="1:12" x14ac:dyDescent="0.25">
      <c r="A4249" s="1">
        <v>42400</v>
      </c>
      <c r="B4249" s="2">
        <f t="shared" si="202"/>
        <v>2016</v>
      </c>
      <c r="C4249" s="2">
        <f t="shared" si="200"/>
        <v>1</v>
      </c>
      <c r="D4249" t="s">
        <v>530</v>
      </c>
      <c r="E4249" t="s">
        <v>30</v>
      </c>
      <c r="F4249" t="s">
        <v>11</v>
      </c>
      <c r="G4249" t="s">
        <v>63</v>
      </c>
      <c r="H4249" t="s">
        <v>1350</v>
      </c>
      <c r="I4249">
        <v>125.36</v>
      </c>
      <c r="J4249">
        <v>8</v>
      </c>
      <c r="K4249">
        <v>58.92</v>
      </c>
      <c r="L4249" t="str">
        <f t="shared" si="201"/>
        <v>Yes</v>
      </c>
    </row>
    <row r="4250" spans="1:12" x14ac:dyDescent="0.25">
      <c r="A4250" s="1">
        <v>42401</v>
      </c>
      <c r="B4250" s="2">
        <f t="shared" si="202"/>
        <v>2016</v>
      </c>
      <c r="C4250" s="2">
        <f t="shared" si="200"/>
        <v>2</v>
      </c>
      <c r="D4250" t="s">
        <v>2244</v>
      </c>
      <c r="E4250" t="s">
        <v>531</v>
      </c>
      <c r="F4250" t="s">
        <v>34</v>
      </c>
      <c r="G4250" t="s">
        <v>74</v>
      </c>
      <c r="H4250" t="s">
        <v>2161</v>
      </c>
      <c r="I4250">
        <v>173.94</v>
      </c>
      <c r="J4250">
        <v>3</v>
      </c>
      <c r="K4250">
        <v>38.270000000000003</v>
      </c>
      <c r="L4250" t="str">
        <f t="shared" si="201"/>
        <v>Yes</v>
      </c>
    </row>
    <row r="4251" spans="1:12" x14ac:dyDescent="0.25">
      <c r="A4251" s="1">
        <v>42401</v>
      </c>
      <c r="B4251" s="2">
        <f t="shared" si="202"/>
        <v>2016</v>
      </c>
      <c r="C4251" s="2">
        <f t="shared" si="200"/>
        <v>2</v>
      </c>
      <c r="D4251" t="s">
        <v>2244</v>
      </c>
      <c r="E4251" t="s">
        <v>531</v>
      </c>
      <c r="F4251" t="s">
        <v>39</v>
      </c>
      <c r="G4251" t="s">
        <v>40</v>
      </c>
      <c r="H4251" t="s">
        <v>1187</v>
      </c>
      <c r="I4251">
        <v>231.98</v>
      </c>
      <c r="J4251">
        <v>2</v>
      </c>
      <c r="K4251">
        <v>67.27</v>
      </c>
      <c r="L4251" t="str">
        <f t="shared" si="201"/>
        <v>Yes</v>
      </c>
    </row>
    <row r="4252" spans="1:12" x14ac:dyDescent="0.25">
      <c r="A4252" s="1">
        <v>42402</v>
      </c>
      <c r="B4252" s="2">
        <f t="shared" si="202"/>
        <v>2016</v>
      </c>
      <c r="C4252" s="2">
        <f t="shared" si="200"/>
        <v>2</v>
      </c>
      <c r="D4252" t="s">
        <v>1817</v>
      </c>
      <c r="E4252" t="s">
        <v>149</v>
      </c>
      <c r="F4252" t="s">
        <v>11</v>
      </c>
      <c r="G4252" t="s">
        <v>18</v>
      </c>
      <c r="H4252" t="s">
        <v>2231</v>
      </c>
      <c r="I4252">
        <v>117.96</v>
      </c>
      <c r="J4252">
        <v>2</v>
      </c>
      <c r="K4252">
        <v>5.9</v>
      </c>
      <c r="L4252" t="str">
        <f t="shared" si="201"/>
        <v>Yes</v>
      </c>
    </row>
    <row r="4253" spans="1:12" x14ac:dyDescent="0.25">
      <c r="A4253" s="1">
        <v>42402</v>
      </c>
      <c r="B4253" s="2">
        <f t="shared" si="202"/>
        <v>2016</v>
      </c>
      <c r="C4253" s="2">
        <f t="shared" si="200"/>
        <v>2</v>
      </c>
      <c r="D4253" t="s">
        <v>509</v>
      </c>
      <c r="E4253" t="s">
        <v>55</v>
      </c>
      <c r="F4253" t="s">
        <v>39</v>
      </c>
      <c r="G4253" t="s">
        <v>302</v>
      </c>
      <c r="H4253" t="s">
        <v>1329</v>
      </c>
      <c r="I4253">
        <v>8749.9500000000007</v>
      </c>
      <c r="J4253">
        <v>5</v>
      </c>
      <c r="K4253">
        <v>2799.98</v>
      </c>
      <c r="L4253" t="str">
        <f t="shared" si="201"/>
        <v>Yes</v>
      </c>
    </row>
    <row r="4254" spans="1:12" x14ac:dyDescent="0.25">
      <c r="A4254" s="1">
        <v>42402</v>
      </c>
      <c r="B4254" s="2">
        <f t="shared" si="202"/>
        <v>2016</v>
      </c>
      <c r="C4254" s="2">
        <f t="shared" si="200"/>
        <v>2</v>
      </c>
      <c r="D4254" t="s">
        <v>509</v>
      </c>
      <c r="E4254" t="s">
        <v>55</v>
      </c>
      <c r="F4254" t="s">
        <v>11</v>
      </c>
      <c r="G4254" t="s">
        <v>20</v>
      </c>
      <c r="H4254" t="s">
        <v>787</v>
      </c>
      <c r="I4254">
        <v>36.4</v>
      </c>
      <c r="J4254">
        <v>8</v>
      </c>
      <c r="K4254">
        <v>18.2</v>
      </c>
      <c r="L4254" t="str">
        <f t="shared" si="201"/>
        <v>Yes</v>
      </c>
    </row>
    <row r="4255" spans="1:12" x14ac:dyDescent="0.25">
      <c r="A4255" s="1">
        <v>42402</v>
      </c>
      <c r="B4255" s="2">
        <f t="shared" si="202"/>
        <v>2016</v>
      </c>
      <c r="C4255" s="2">
        <f t="shared" si="200"/>
        <v>2</v>
      </c>
      <c r="D4255" t="s">
        <v>509</v>
      </c>
      <c r="E4255" t="s">
        <v>55</v>
      </c>
      <c r="F4255" t="s">
        <v>34</v>
      </c>
      <c r="G4255" t="s">
        <v>47</v>
      </c>
      <c r="H4255" t="s">
        <v>872</v>
      </c>
      <c r="I4255">
        <v>18.690000000000001</v>
      </c>
      <c r="J4255">
        <v>7</v>
      </c>
      <c r="K4255">
        <v>7.1</v>
      </c>
      <c r="L4255" t="str">
        <f t="shared" si="201"/>
        <v>Yes</v>
      </c>
    </row>
    <row r="4256" spans="1:12" x14ac:dyDescent="0.25">
      <c r="A4256" s="1">
        <v>42402</v>
      </c>
      <c r="B4256" s="2">
        <f t="shared" si="202"/>
        <v>2016</v>
      </c>
      <c r="C4256" s="2">
        <f t="shared" si="200"/>
        <v>2</v>
      </c>
      <c r="D4256" t="s">
        <v>873</v>
      </c>
      <c r="E4256" t="s">
        <v>10</v>
      </c>
      <c r="F4256" t="s">
        <v>34</v>
      </c>
      <c r="G4256" t="s">
        <v>47</v>
      </c>
      <c r="H4256" t="s">
        <v>2442</v>
      </c>
      <c r="I4256">
        <v>73.78</v>
      </c>
      <c r="J4256">
        <v>2</v>
      </c>
      <c r="K4256">
        <v>-77.47</v>
      </c>
      <c r="L4256" t="str">
        <f t="shared" si="201"/>
        <v>No</v>
      </c>
    </row>
    <row r="4257" spans="1:12" x14ac:dyDescent="0.25">
      <c r="A4257" s="1">
        <v>42404</v>
      </c>
      <c r="B4257" s="2">
        <f t="shared" si="202"/>
        <v>2016</v>
      </c>
      <c r="C4257" s="2">
        <f t="shared" si="200"/>
        <v>2</v>
      </c>
      <c r="D4257" t="s">
        <v>1766</v>
      </c>
      <c r="E4257" t="s">
        <v>157</v>
      </c>
      <c r="F4257" t="s">
        <v>34</v>
      </c>
      <c r="G4257" t="s">
        <v>35</v>
      </c>
      <c r="H4257" t="s">
        <v>1692</v>
      </c>
      <c r="I4257">
        <v>1454.9</v>
      </c>
      <c r="J4257">
        <v>5</v>
      </c>
      <c r="K4257">
        <v>378.27</v>
      </c>
      <c r="L4257" t="str">
        <f t="shared" si="201"/>
        <v>Yes</v>
      </c>
    </row>
    <row r="4258" spans="1:12" x14ac:dyDescent="0.25">
      <c r="A4258" s="1">
        <v>42405</v>
      </c>
      <c r="B4258" s="2">
        <f t="shared" si="202"/>
        <v>2016</v>
      </c>
      <c r="C4258" s="2">
        <f t="shared" si="200"/>
        <v>2</v>
      </c>
      <c r="D4258" t="s">
        <v>2456</v>
      </c>
      <c r="E4258" t="s">
        <v>10</v>
      </c>
      <c r="F4258" t="s">
        <v>11</v>
      </c>
      <c r="G4258" t="s">
        <v>24</v>
      </c>
      <c r="H4258" t="s">
        <v>2055</v>
      </c>
      <c r="I4258">
        <v>86.35</v>
      </c>
      <c r="J4258">
        <v>3</v>
      </c>
      <c r="K4258">
        <v>5.4</v>
      </c>
      <c r="L4258" t="str">
        <f t="shared" si="201"/>
        <v>Yes</v>
      </c>
    </row>
    <row r="4259" spans="1:12" x14ac:dyDescent="0.25">
      <c r="A4259" s="1">
        <v>42405</v>
      </c>
      <c r="B4259" s="2">
        <f t="shared" si="202"/>
        <v>2016</v>
      </c>
      <c r="C4259" s="2">
        <f t="shared" si="200"/>
        <v>2</v>
      </c>
      <c r="D4259" t="s">
        <v>672</v>
      </c>
      <c r="E4259" t="s">
        <v>149</v>
      </c>
      <c r="F4259" t="s">
        <v>11</v>
      </c>
      <c r="G4259" t="s">
        <v>18</v>
      </c>
      <c r="H4259" t="s">
        <v>2505</v>
      </c>
      <c r="I4259">
        <v>44.94</v>
      </c>
      <c r="J4259">
        <v>3</v>
      </c>
      <c r="K4259">
        <v>12.58</v>
      </c>
      <c r="L4259" t="str">
        <f t="shared" si="201"/>
        <v>Yes</v>
      </c>
    </row>
    <row r="4260" spans="1:12" x14ac:dyDescent="0.25">
      <c r="A4260" s="1">
        <v>42405</v>
      </c>
      <c r="B4260" s="2">
        <f t="shared" si="202"/>
        <v>2016</v>
      </c>
      <c r="C4260" s="2">
        <f t="shared" si="200"/>
        <v>2</v>
      </c>
      <c r="D4260" t="s">
        <v>672</v>
      </c>
      <c r="E4260" t="s">
        <v>149</v>
      </c>
      <c r="F4260" t="s">
        <v>11</v>
      </c>
      <c r="G4260" t="s">
        <v>20</v>
      </c>
      <c r="H4260" t="s">
        <v>1770</v>
      </c>
      <c r="I4260">
        <v>45.58</v>
      </c>
      <c r="J4260">
        <v>3</v>
      </c>
      <c r="K4260">
        <v>15.95</v>
      </c>
      <c r="L4260" t="str">
        <f t="shared" si="201"/>
        <v>Yes</v>
      </c>
    </row>
    <row r="4261" spans="1:12" x14ac:dyDescent="0.25">
      <c r="A4261" s="1">
        <v>42405</v>
      </c>
      <c r="B4261" s="2">
        <f t="shared" si="202"/>
        <v>2016</v>
      </c>
      <c r="C4261" s="2">
        <f t="shared" si="200"/>
        <v>2</v>
      </c>
      <c r="D4261" t="s">
        <v>884</v>
      </c>
      <c r="E4261" t="s">
        <v>245</v>
      </c>
      <c r="F4261" t="s">
        <v>34</v>
      </c>
      <c r="G4261" t="s">
        <v>35</v>
      </c>
      <c r="H4261" t="s">
        <v>416</v>
      </c>
      <c r="I4261">
        <v>187.06</v>
      </c>
      <c r="J4261">
        <v>9</v>
      </c>
      <c r="K4261">
        <v>11.69</v>
      </c>
      <c r="L4261" t="str">
        <f t="shared" si="201"/>
        <v>Yes</v>
      </c>
    </row>
    <row r="4262" spans="1:12" x14ac:dyDescent="0.25">
      <c r="A4262" s="1">
        <v>42405</v>
      </c>
      <c r="B4262" s="2">
        <f t="shared" si="202"/>
        <v>2016</v>
      </c>
      <c r="C4262" s="2">
        <f t="shared" si="200"/>
        <v>2</v>
      </c>
      <c r="D4262" t="s">
        <v>1361</v>
      </c>
      <c r="E4262" t="s">
        <v>10</v>
      </c>
      <c r="F4262" t="s">
        <v>11</v>
      </c>
      <c r="G4262" t="s">
        <v>18</v>
      </c>
      <c r="H4262" t="s">
        <v>211</v>
      </c>
      <c r="I4262">
        <v>18.940000000000001</v>
      </c>
      <c r="J4262">
        <v>3</v>
      </c>
      <c r="K4262">
        <v>-3.79</v>
      </c>
      <c r="L4262" t="str">
        <f t="shared" si="201"/>
        <v>No</v>
      </c>
    </row>
    <row r="4263" spans="1:12" x14ac:dyDescent="0.25">
      <c r="A4263" s="1">
        <v>42405</v>
      </c>
      <c r="B4263" s="2">
        <f t="shared" si="202"/>
        <v>2016</v>
      </c>
      <c r="C4263" s="2">
        <f t="shared" si="200"/>
        <v>2</v>
      </c>
      <c r="D4263" t="s">
        <v>1361</v>
      </c>
      <c r="E4263" t="s">
        <v>10</v>
      </c>
      <c r="F4263" t="s">
        <v>11</v>
      </c>
      <c r="G4263" t="s">
        <v>18</v>
      </c>
      <c r="H4263" t="s">
        <v>408</v>
      </c>
      <c r="I4263">
        <v>12.67</v>
      </c>
      <c r="J4263">
        <v>3</v>
      </c>
      <c r="K4263">
        <v>-3.17</v>
      </c>
      <c r="L4263" t="str">
        <f t="shared" si="201"/>
        <v>No</v>
      </c>
    </row>
    <row r="4264" spans="1:12" x14ac:dyDescent="0.25">
      <c r="A4264" s="1">
        <v>42405</v>
      </c>
      <c r="B4264" s="2">
        <f t="shared" si="202"/>
        <v>2016</v>
      </c>
      <c r="C4264" s="2">
        <f t="shared" si="200"/>
        <v>2</v>
      </c>
      <c r="D4264" t="s">
        <v>1361</v>
      </c>
      <c r="E4264" t="s">
        <v>10</v>
      </c>
      <c r="F4264" t="s">
        <v>11</v>
      </c>
      <c r="G4264" t="s">
        <v>16</v>
      </c>
      <c r="H4264" t="s">
        <v>2506</v>
      </c>
      <c r="I4264">
        <v>5.04</v>
      </c>
      <c r="J4264">
        <v>2</v>
      </c>
      <c r="K4264">
        <v>1.76</v>
      </c>
      <c r="L4264" t="str">
        <f t="shared" si="201"/>
        <v>Yes</v>
      </c>
    </row>
    <row r="4265" spans="1:12" x14ac:dyDescent="0.25">
      <c r="A4265" s="1">
        <v>42405</v>
      </c>
      <c r="B4265" s="2">
        <f t="shared" si="202"/>
        <v>2016</v>
      </c>
      <c r="C4265" s="2">
        <f t="shared" si="200"/>
        <v>2</v>
      </c>
      <c r="D4265" t="s">
        <v>789</v>
      </c>
      <c r="E4265" t="s">
        <v>10</v>
      </c>
      <c r="F4265" t="s">
        <v>34</v>
      </c>
      <c r="G4265" t="s">
        <v>35</v>
      </c>
      <c r="H4265" t="s">
        <v>1435</v>
      </c>
      <c r="I4265">
        <v>366.74</v>
      </c>
      <c r="J4265">
        <v>4</v>
      </c>
      <c r="K4265">
        <v>-110.02</v>
      </c>
      <c r="L4265" t="str">
        <f t="shared" si="201"/>
        <v>No</v>
      </c>
    </row>
    <row r="4266" spans="1:12" x14ac:dyDescent="0.25">
      <c r="A4266" s="1">
        <v>42405</v>
      </c>
      <c r="B4266" s="2">
        <f t="shared" si="202"/>
        <v>2016</v>
      </c>
      <c r="C4266" s="2">
        <f t="shared" si="200"/>
        <v>2</v>
      </c>
      <c r="D4266" t="s">
        <v>525</v>
      </c>
      <c r="E4266" t="s">
        <v>149</v>
      </c>
      <c r="F4266" t="s">
        <v>34</v>
      </c>
      <c r="G4266" t="s">
        <v>47</v>
      </c>
      <c r="H4266" t="s">
        <v>2121</v>
      </c>
      <c r="I4266">
        <v>12.56</v>
      </c>
      <c r="J4266">
        <v>2</v>
      </c>
      <c r="K4266">
        <v>4.0199999999999996</v>
      </c>
      <c r="L4266" t="str">
        <f t="shared" si="201"/>
        <v>Yes</v>
      </c>
    </row>
    <row r="4267" spans="1:12" x14ac:dyDescent="0.25">
      <c r="A4267" s="1">
        <v>42405</v>
      </c>
      <c r="B4267" s="2">
        <f t="shared" si="202"/>
        <v>2016</v>
      </c>
      <c r="C4267" s="2">
        <f t="shared" si="200"/>
        <v>2</v>
      </c>
      <c r="D4267" t="s">
        <v>525</v>
      </c>
      <c r="E4267" t="s">
        <v>149</v>
      </c>
      <c r="F4267" t="s">
        <v>11</v>
      </c>
      <c r="G4267" t="s">
        <v>20</v>
      </c>
      <c r="H4267" t="s">
        <v>911</v>
      </c>
      <c r="I4267">
        <v>90.48</v>
      </c>
      <c r="J4267">
        <v>3</v>
      </c>
      <c r="K4267">
        <v>33.93</v>
      </c>
      <c r="L4267" t="str">
        <f t="shared" si="201"/>
        <v>Yes</v>
      </c>
    </row>
    <row r="4268" spans="1:12" x14ac:dyDescent="0.25">
      <c r="A4268" s="1">
        <v>42405</v>
      </c>
      <c r="B4268" s="2">
        <f t="shared" si="202"/>
        <v>2016</v>
      </c>
      <c r="C4268" s="2">
        <f t="shared" si="200"/>
        <v>2</v>
      </c>
      <c r="D4268" t="s">
        <v>525</v>
      </c>
      <c r="E4268" t="s">
        <v>149</v>
      </c>
      <c r="F4268" t="s">
        <v>11</v>
      </c>
      <c r="G4268" t="s">
        <v>12</v>
      </c>
      <c r="H4268" t="s">
        <v>1403</v>
      </c>
      <c r="I4268">
        <v>13.08</v>
      </c>
      <c r="J4268">
        <v>2</v>
      </c>
      <c r="K4268">
        <v>6.02</v>
      </c>
      <c r="L4268" t="str">
        <f t="shared" si="201"/>
        <v>Yes</v>
      </c>
    </row>
    <row r="4269" spans="1:12" x14ac:dyDescent="0.25">
      <c r="A4269" s="1">
        <v>42405</v>
      </c>
      <c r="B4269" s="2">
        <f t="shared" si="202"/>
        <v>2016</v>
      </c>
      <c r="C4269" s="2">
        <f t="shared" si="200"/>
        <v>2</v>
      </c>
      <c r="D4269" t="s">
        <v>525</v>
      </c>
      <c r="E4269" t="s">
        <v>149</v>
      </c>
      <c r="F4269" t="s">
        <v>34</v>
      </c>
      <c r="G4269" t="s">
        <v>47</v>
      </c>
      <c r="H4269" t="s">
        <v>1545</v>
      </c>
      <c r="I4269">
        <v>214.7</v>
      </c>
      <c r="J4269">
        <v>5</v>
      </c>
      <c r="K4269">
        <v>83.73</v>
      </c>
      <c r="L4269" t="str">
        <f t="shared" si="201"/>
        <v>Yes</v>
      </c>
    </row>
    <row r="4270" spans="1:12" x14ac:dyDescent="0.25">
      <c r="A4270" s="1">
        <v>42406</v>
      </c>
      <c r="B4270" s="2">
        <f t="shared" si="202"/>
        <v>2016</v>
      </c>
      <c r="C4270" s="2">
        <f t="shared" si="200"/>
        <v>2</v>
      </c>
      <c r="D4270" t="s">
        <v>1242</v>
      </c>
      <c r="E4270" t="s">
        <v>23</v>
      </c>
      <c r="F4270" t="s">
        <v>11</v>
      </c>
      <c r="G4270" t="s">
        <v>18</v>
      </c>
      <c r="H4270" t="s">
        <v>297</v>
      </c>
      <c r="I4270">
        <v>64.78</v>
      </c>
      <c r="J4270">
        <v>1</v>
      </c>
      <c r="K4270">
        <v>-12.96</v>
      </c>
      <c r="L4270" t="str">
        <f t="shared" si="201"/>
        <v>No</v>
      </c>
    </row>
    <row r="4271" spans="1:12" x14ac:dyDescent="0.25">
      <c r="A4271" s="1">
        <v>42406</v>
      </c>
      <c r="B4271" s="2">
        <f t="shared" si="202"/>
        <v>2016</v>
      </c>
      <c r="C4271" s="2">
        <f t="shared" si="200"/>
        <v>2</v>
      </c>
      <c r="D4271" t="s">
        <v>525</v>
      </c>
      <c r="E4271" t="s">
        <v>164</v>
      </c>
      <c r="F4271" t="s">
        <v>11</v>
      </c>
      <c r="G4271" t="s">
        <v>12</v>
      </c>
      <c r="H4271" t="s">
        <v>1141</v>
      </c>
      <c r="I4271">
        <v>30.18</v>
      </c>
      <c r="J4271">
        <v>3</v>
      </c>
      <c r="K4271">
        <v>13.88</v>
      </c>
      <c r="L4271" t="str">
        <f t="shared" si="201"/>
        <v>Yes</v>
      </c>
    </row>
    <row r="4272" spans="1:12" x14ac:dyDescent="0.25">
      <c r="A4272" s="1">
        <v>42406</v>
      </c>
      <c r="B4272" s="2">
        <f t="shared" si="202"/>
        <v>2016</v>
      </c>
      <c r="C4272" s="2">
        <f t="shared" si="200"/>
        <v>2</v>
      </c>
      <c r="D4272" t="s">
        <v>525</v>
      </c>
      <c r="E4272" t="s">
        <v>164</v>
      </c>
      <c r="F4272" t="s">
        <v>11</v>
      </c>
      <c r="G4272" t="s">
        <v>20</v>
      </c>
      <c r="H4272" t="s">
        <v>631</v>
      </c>
      <c r="I4272">
        <v>51.65</v>
      </c>
      <c r="J4272">
        <v>12</v>
      </c>
      <c r="K4272">
        <v>18.72</v>
      </c>
      <c r="L4272" t="str">
        <f t="shared" si="201"/>
        <v>Yes</v>
      </c>
    </row>
    <row r="4273" spans="1:12" x14ac:dyDescent="0.25">
      <c r="A4273" s="1">
        <v>42406</v>
      </c>
      <c r="B4273" s="2">
        <f t="shared" si="202"/>
        <v>2016</v>
      </c>
      <c r="C4273" s="2">
        <f t="shared" si="200"/>
        <v>2</v>
      </c>
      <c r="D4273" t="s">
        <v>525</v>
      </c>
      <c r="E4273" t="s">
        <v>164</v>
      </c>
      <c r="F4273" t="s">
        <v>11</v>
      </c>
      <c r="G4273" t="s">
        <v>20</v>
      </c>
      <c r="H4273" t="s">
        <v>1120</v>
      </c>
      <c r="I4273">
        <v>11.23</v>
      </c>
      <c r="J4273">
        <v>3</v>
      </c>
      <c r="K4273">
        <v>3.93</v>
      </c>
      <c r="L4273" t="str">
        <f t="shared" si="201"/>
        <v>Yes</v>
      </c>
    </row>
    <row r="4274" spans="1:12" x14ac:dyDescent="0.25">
      <c r="A4274" s="1">
        <v>42407</v>
      </c>
      <c r="B4274" s="2">
        <f t="shared" si="202"/>
        <v>2016</v>
      </c>
      <c r="C4274" s="2">
        <f t="shared" si="200"/>
        <v>2</v>
      </c>
      <c r="D4274" t="s">
        <v>583</v>
      </c>
      <c r="E4274" t="s">
        <v>27</v>
      </c>
      <c r="F4274" t="s">
        <v>34</v>
      </c>
      <c r="G4274" t="s">
        <v>35</v>
      </c>
      <c r="H4274" t="s">
        <v>948</v>
      </c>
      <c r="I4274">
        <v>195.18</v>
      </c>
      <c r="J4274">
        <v>1</v>
      </c>
      <c r="K4274">
        <v>19.52</v>
      </c>
      <c r="L4274" t="str">
        <f t="shared" si="201"/>
        <v>Yes</v>
      </c>
    </row>
    <row r="4275" spans="1:12" x14ac:dyDescent="0.25">
      <c r="A4275" s="1">
        <v>42407</v>
      </c>
      <c r="B4275" s="2">
        <f t="shared" si="202"/>
        <v>2016</v>
      </c>
      <c r="C4275" s="2">
        <f t="shared" si="200"/>
        <v>2</v>
      </c>
      <c r="D4275" t="s">
        <v>596</v>
      </c>
      <c r="E4275" t="s">
        <v>55</v>
      </c>
      <c r="F4275" t="s">
        <v>11</v>
      </c>
      <c r="G4275" t="s">
        <v>24</v>
      </c>
      <c r="H4275" t="s">
        <v>2559</v>
      </c>
      <c r="I4275">
        <v>7.7</v>
      </c>
      <c r="J4275">
        <v>2</v>
      </c>
      <c r="K4275">
        <v>3.16</v>
      </c>
      <c r="L4275" t="str">
        <f t="shared" si="201"/>
        <v>Yes</v>
      </c>
    </row>
    <row r="4276" spans="1:12" x14ac:dyDescent="0.25">
      <c r="A4276" s="1">
        <v>42407</v>
      </c>
      <c r="B4276" s="2">
        <f t="shared" si="202"/>
        <v>2016</v>
      </c>
      <c r="C4276" s="2">
        <f t="shared" si="200"/>
        <v>2</v>
      </c>
      <c r="D4276" t="s">
        <v>1287</v>
      </c>
      <c r="E4276" t="s">
        <v>10</v>
      </c>
      <c r="F4276" t="s">
        <v>34</v>
      </c>
      <c r="G4276" t="s">
        <v>35</v>
      </c>
      <c r="H4276" t="s">
        <v>1597</v>
      </c>
      <c r="I4276">
        <v>528.42999999999995</v>
      </c>
      <c r="J4276">
        <v>5</v>
      </c>
      <c r="K4276">
        <v>0</v>
      </c>
      <c r="L4276" t="str">
        <f t="shared" si="201"/>
        <v>Break-Even</v>
      </c>
    </row>
    <row r="4277" spans="1:12" x14ac:dyDescent="0.25">
      <c r="A4277" s="1">
        <v>42407</v>
      </c>
      <c r="B4277" s="2">
        <f t="shared" si="202"/>
        <v>2016</v>
      </c>
      <c r="C4277" s="2">
        <f t="shared" si="200"/>
        <v>2</v>
      </c>
      <c r="D4277" t="s">
        <v>1287</v>
      </c>
      <c r="E4277" t="s">
        <v>10</v>
      </c>
      <c r="F4277" t="s">
        <v>11</v>
      </c>
      <c r="G4277" t="s">
        <v>12</v>
      </c>
      <c r="H4277" t="s">
        <v>2386</v>
      </c>
      <c r="I4277">
        <v>41.47</v>
      </c>
      <c r="J4277">
        <v>8</v>
      </c>
      <c r="K4277">
        <v>14.52</v>
      </c>
      <c r="L4277" t="str">
        <f t="shared" si="201"/>
        <v>Yes</v>
      </c>
    </row>
    <row r="4278" spans="1:12" x14ac:dyDescent="0.25">
      <c r="A4278" s="1">
        <v>42408</v>
      </c>
      <c r="B4278" s="2">
        <f t="shared" si="202"/>
        <v>2016</v>
      </c>
      <c r="C4278" s="2">
        <f t="shared" si="200"/>
        <v>2</v>
      </c>
      <c r="D4278" t="s">
        <v>202</v>
      </c>
      <c r="E4278" t="s">
        <v>27</v>
      </c>
      <c r="F4278" t="s">
        <v>34</v>
      </c>
      <c r="G4278" t="s">
        <v>145</v>
      </c>
      <c r="H4278" t="s">
        <v>2577</v>
      </c>
      <c r="I4278">
        <v>136.46</v>
      </c>
      <c r="J4278">
        <v>2</v>
      </c>
      <c r="K4278">
        <v>15.35</v>
      </c>
      <c r="L4278" t="str">
        <f t="shared" si="201"/>
        <v>Yes</v>
      </c>
    </row>
    <row r="4279" spans="1:12" x14ac:dyDescent="0.25">
      <c r="A4279" s="1">
        <v>42408</v>
      </c>
      <c r="B4279" s="2">
        <f t="shared" si="202"/>
        <v>2016</v>
      </c>
      <c r="C4279" s="2">
        <f t="shared" si="200"/>
        <v>2</v>
      </c>
      <c r="D4279" t="s">
        <v>202</v>
      </c>
      <c r="E4279" t="s">
        <v>27</v>
      </c>
      <c r="F4279" t="s">
        <v>39</v>
      </c>
      <c r="G4279" t="s">
        <v>40</v>
      </c>
      <c r="H4279" t="s">
        <v>2527</v>
      </c>
      <c r="I4279">
        <v>333.58</v>
      </c>
      <c r="J4279">
        <v>3</v>
      </c>
      <c r="K4279">
        <v>33.36</v>
      </c>
      <c r="L4279" t="str">
        <f t="shared" si="201"/>
        <v>Yes</v>
      </c>
    </row>
    <row r="4280" spans="1:12" x14ac:dyDescent="0.25">
      <c r="A4280" s="1">
        <v>42408</v>
      </c>
      <c r="B4280" s="2">
        <f t="shared" si="202"/>
        <v>2016</v>
      </c>
      <c r="C4280" s="2">
        <f t="shared" si="200"/>
        <v>2</v>
      </c>
      <c r="D4280" t="s">
        <v>202</v>
      </c>
      <c r="E4280" t="s">
        <v>27</v>
      </c>
      <c r="F4280" t="s">
        <v>11</v>
      </c>
      <c r="G4280" t="s">
        <v>20</v>
      </c>
      <c r="H4280" t="s">
        <v>1970</v>
      </c>
      <c r="I4280">
        <v>12.54</v>
      </c>
      <c r="J4280">
        <v>2</v>
      </c>
      <c r="K4280">
        <v>4.7</v>
      </c>
      <c r="L4280" t="str">
        <f t="shared" si="201"/>
        <v>Yes</v>
      </c>
    </row>
    <row r="4281" spans="1:12" x14ac:dyDescent="0.25">
      <c r="A4281" s="1">
        <v>42409</v>
      </c>
      <c r="B4281" s="2">
        <f t="shared" si="202"/>
        <v>2016</v>
      </c>
      <c r="C4281" s="2">
        <f t="shared" si="200"/>
        <v>2</v>
      </c>
      <c r="D4281" t="s">
        <v>1598</v>
      </c>
      <c r="E4281" t="s">
        <v>149</v>
      </c>
      <c r="F4281" t="s">
        <v>11</v>
      </c>
      <c r="G4281" t="s">
        <v>24</v>
      </c>
      <c r="H4281" t="s">
        <v>1579</v>
      </c>
      <c r="I4281">
        <v>75.48</v>
      </c>
      <c r="J4281">
        <v>2</v>
      </c>
      <c r="K4281">
        <v>19.62</v>
      </c>
      <c r="L4281" t="str">
        <f t="shared" si="201"/>
        <v>Yes</v>
      </c>
    </row>
    <row r="4282" spans="1:12" x14ac:dyDescent="0.25">
      <c r="A4282" s="1">
        <v>42409</v>
      </c>
      <c r="B4282" s="2">
        <f t="shared" si="202"/>
        <v>2016</v>
      </c>
      <c r="C4282" s="2">
        <f t="shared" si="200"/>
        <v>2</v>
      </c>
      <c r="D4282" t="s">
        <v>1598</v>
      </c>
      <c r="E4282" t="s">
        <v>149</v>
      </c>
      <c r="F4282" t="s">
        <v>34</v>
      </c>
      <c r="G4282" t="s">
        <v>47</v>
      </c>
      <c r="H4282" t="s">
        <v>1213</v>
      </c>
      <c r="I4282">
        <v>39.979999999999997</v>
      </c>
      <c r="J4282">
        <v>2</v>
      </c>
      <c r="K4282">
        <v>10</v>
      </c>
      <c r="L4282" t="str">
        <f t="shared" si="201"/>
        <v>Yes</v>
      </c>
    </row>
    <row r="4283" spans="1:12" x14ac:dyDescent="0.25">
      <c r="A4283" s="1">
        <v>42409</v>
      </c>
      <c r="B4283" s="2">
        <f t="shared" si="202"/>
        <v>2016</v>
      </c>
      <c r="C4283" s="2">
        <f t="shared" si="200"/>
        <v>2</v>
      </c>
      <c r="D4283" t="s">
        <v>1067</v>
      </c>
      <c r="E4283" t="s">
        <v>157</v>
      </c>
      <c r="F4283" t="s">
        <v>11</v>
      </c>
      <c r="G4283" t="s">
        <v>43</v>
      </c>
      <c r="H4283" t="s">
        <v>1133</v>
      </c>
      <c r="I4283">
        <v>1.81</v>
      </c>
      <c r="J4283">
        <v>1</v>
      </c>
      <c r="K4283">
        <v>0.65</v>
      </c>
      <c r="L4283" t="str">
        <f t="shared" si="201"/>
        <v>Yes</v>
      </c>
    </row>
    <row r="4284" spans="1:12" x14ac:dyDescent="0.25">
      <c r="A4284" s="1">
        <v>42409</v>
      </c>
      <c r="B4284" s="2">
        <f t="shared" si="202"/>
        <v>2016</v>
      </c>
      <c r="C4284" s="2">
        <f t="shared" si="200"/>
        <v>2</v>
      </c>
      <c r="D4284" t="s">
        <v>1067</v>
      </c>
      <c r="E4284" t="s">
        <v>157</v>
      </c>
      <c r="F4284" t="s">
        <v>11</v>
      </c>
      <c r="G4284" t="s">
        <v>20</v>
      </c>
      <c r="H4284" t="s">
        <v>559</v>
      </c>
      <c r="I4284">
        <v>8.26</v>
      </c>
      <c r="J4284">
        <v>2</v>
      </c>
      <c r="K4284">
        <v>3.88</v>
      </c>
      <c r="L4284" t="str">
        <f t="shared" si="201"/>
        <v>Yes</v>
      </c>
    </row>
    <row r="4285" spans="1:12" x14ac:dyDescent="0.25">
      <c r="A4285" s="1">
        <v>42409</v>
      </c>
      <c r="B4285" s="2">
        <f t="shared" si="202"/>
        <v>2016</v>
      </c>
      <c r="C4285" s="2">
        <f t="shared" si="200"/>
        <v>2</v>
      </c>
      <c r="D4285" t="s">
        <v>1223</v>
      </c>
      <c r="E4285" t="s">
        <v>27</v>
      </c>
      <c r="F4285" t="s">
        <v>11</v>
      </c>
      <c r="G4285" t="s">
        <v>18</v>
      </c>
      <c r="H4285" t="s">
        <v>463</v>
      </c>
      <c r="I4285">
        <v>46.53</v>
      </c>
      <c r="J4285">
        <v>3</v>
      </c>
      <c r="K4285">
        <v>12.1</v>
      </c>
      <c r="L4285" t="str">
        <f t="shared" si="201"/>
        <v>Yes</v>
      </c>
    </row>
    <row r="4286" spans="1:12" x14ac:dyDescent="0.25">
      <c r="A4286" s="1">
        <v>42409</v>
      </c>
      <c r="B4286" s="2">
        <f t="shared" si="202"/>
        <v>2016</v>
      </c>
      <c r="C4286" s="2">
        <f t="shared" si="200"/>
        <v>2</v>
      </c>
      <c r="D4286" t="s">
        <v>1751</v>
      </c>
      <c r="E4286" t="s">
        <v>15</v>
      </c>
      <c r="F4286" t="s">
        <v>11</v>
      </c>
      <c r="G4286" t="s">
        <v>16</v>
      </c>
      <c r="H4286" t="s">
        <v>1040</v>
      </c>
      <c r="I4286">
        <v>29.24</v>
      </c>
      <c r="J4286">
        <v>5</v>
      </c>
      <c r="K4286">
        <v>9.8699999999999992</v>
      </c>
      <c r="L4286" t="str">
        <f t="shared" si="201"/>
        <v>Yes</v>
      </c>
    </row>
    <row r="4287" spans="1:12" x14ac:dyDescent="0.25">
      <c r="A4287" s="1">
        <v>42409</v>
      </c>
      <c r="B4287" s="2">
        <f t="shared" si="202"/>
        <v>2016</v>
      </c>
      <c r="C4287" s="2">
        <f t="shared" si="200"/>
        <v>2</v>
      </c>
      <c r="D4287" t="s">
        <v>1751</v>
      </c>
      <c r="E4287" t="s">
        <v>15</v>
      </c>
      <c r="F4287" t="s">
        <v>11</v>
      </c>
      <c r="G4287" t="s">
        <v>18</v>
      </c>
      <c r="H4287" t="s">
        <v>1756</v>
      </c>
      <c r="I4287">
        <v>35.17</v>
      </c>
      <c r="J4287">
        <v>2</v>
      </c>
      <c r="K4287">
        <v>-8.35</v>
      </c>
      <c r="L4287" t="str">
        <f t="shared" si="201"/>
        <v>No</v>
      </c>
    </row>
    <row r="4288" spans="1:12" x14ac:dyDescent="0.25">
      <c r="A4288" s="1">
        <v>42409</v>
      </c>
      <c r="B4288" s="2">
        <f t="shared" si="202"/>
        <v>2016</v>
      </c>
      <c r="C4288" s="2">
        <f t="shared" si="200"/>
        <v>2</v>
      </c>
      <c r="D4288" t="s">
        <v>1751</v>
      </c>
      <c r="E4288" t="s">
        <v>15</v>
      </c>
      <c r="F4288" t="s">
        <v>39</v>
      </c>
      <c r="G4288" t="s">
        <v>302</v>
      </c>
      <c r="H4288" t="s">
        <v>2590</v>
      </c>
      <c r="I4288">
        <v>1362.9</v>
      </c>
      <c r="J4288">
        <v>3</v>
      </c>
      <c r="K4288">
        <v>-19.47</v>
      </c>
      <c r="L4288" t="str">
        <f t="shared" si="201"/>
        <v>No</v>
      </c>
    </row>
    <row r="4289" spans="1:12" x14ac:dyDescent="0.25">
      <c r="A4289" s="1">
        <v>42409</v>
      </c>
      <c r="B4289" s="2">
        <f t="shared" si="202"/>
        <v>2016</v>
      </c>
      <c r="C4289" s="2">
        <f t="shared" si="200"/>
        <v>2</v>
      </c>
      <c r="D4289" t="s">
        <v>1282</v>
      </c>
      <c r="E4289" t="s">
        <v>15</v>
      </c>
      <c r="F4289" t="s">
        <v>34</v>
      </c>
      <c r="G4289" t="s">
        <v>47</v>
      </c>
      <c r="H4289" t="s">
        <v>1396</v>
      </c>
      <c r="I4289">
        <v>84.27</v>
      </c>
      <c r="J4289">
        <v>2</v>
      </c>
      <c r="K4289">
        <v>-75.84</v>
      </c>
      <c r="L4289" t="str">
        <f t="shared" si="201"/>
        <v>No</v>
      </c>
    </row>
    <row r="4290" spans="1:12" x14ac:dyDescent="0.25">
      <c r="A4290" s="1">
        <v>42409</v>
      </c>
      <c r="B4290" s="2">
        <f t="shared" si="202"/>
        <v>2016</v>
      </c>
      <c r="C4290" s="2">
        <f t="shared" ref="C4290:C4353" si="203">MONTH(A4290)</f>
        <v>2</v>
      </c>
      <c r="D4290" t="s">
        <v>1173</v>
      </c>
      <c r="E4290" t="s">
        <v>245</v>
      </c>
      <c r="F4290" t="s">
        <v>11</v>
      </c>
      <c r="G4290" t="s">
        <v>20</v>
      </c>
      <c r="H4290" t="s">
        <v>2241</v>
      </c>
      <c r="I4290">
        <v>22.91</v>
      </c>
      <c r="J4290">
        <v>7</v>
      </c>
      <c r="K4290">
        <v>-17.57</v>
      </c>
      <c r="L4290" t="str">
        <f t="shared" ref="L4290:L4353" si="204">IF(K4290=0,"Break-Even",IF(K4290&gt;0,"Yes","No"))</f>
        <v>No</v>
      </c>
    </row>
    <row r="4291" spans="1:12" x14ac:dyDescent="0.25">
      <c r="A4291" s="1">
        <v>42409</v>
      </c>
      <c r="B4291" s="2">
        <f t="shared" si="202"/>
        <v>2016</v>
      </c>
      <c r="C4291" s="2">
        <f t="shared" si="203"/>
        <v>2</v>
      </c>
      <c r="D4291" t="s">
        <v>1173</v>
      </c>
      <c r="E4291" t="s">
        <v>245</v>
      </c>
      <c r="F4291" t="s">
        <v>11</v>
      </c>
      <c r="G4291" t="s">
        <v>92</v>
      </c>
      <c r="H4291" t="s">
        <v>2591</v>
      </c>
      <c r="I4291">
        <v>309.45999999999998</v>
      </c>
      <c r="J4291">
        <v>9</v>
      </c>
      <c r="K4291">
        <v>34.81</v>
      </c>
      <c r="L4291" t="str">
        <f t="shared" si="204"/>
        <v>Yes</v>
      </c>
    </row>
    <row r="4292" spans="1:12" x14ac:dyDescent="0.25">
      <c r="A4292" s="1">
        <v>42409</v>
      </c>
      <c r="B4292" s="2">
        <f t="shared" si="202"/>
        <v>2016</v>
      </c>
      <c r="C4292" s="2">
        <f t="shared" si="203"/>
        <v>2</v>
      </c>
      <c r="D4292" t="s">
        <v>1173</v>
      </c>
      <c r="E4292" t="s">
        <v>245</v>
      </c>
      <c r="F4292" t="s">
        <v>11</v>
      </c>
      <c r="G4292" t="s">
        <v>24</v>
      </c>
      <c r="H4292" t="s">
        <v>226</v>
      </c>
      <c r="I4292">
        <v>19.46</v>
      </c>
      <c r="J4292">
        <v>4</v>
      </c>
      <c r="K4292">
        <v>3.4</v>
      </c>
      <c r="L4292" t="str">
        <f t="shared" si="204"/>
        <v>Yes</v>
      </c>
    </row>
    <row r="4293" spans="1:12" x14ac:dyDescent="0.25">
      <c r="A4293" s="1">
        <v>42409</v>
      </c>
      <c r="B4293" s="2">
        <f t="shared" si="202"/>
        <v>2016</v>
      </c>
      <c r="C4293" s="2">
        <f t="shared" si="203"/>
        <v>2</v>
      </c>
      <c r="D4293" t="s">
        <v>1173</v>
      </c>
      <c r="E4293" t="s">
        <v>245</v>
      </c>
      <c r="F4293" t="s">
        <v>34</v>
      </c>
      <c r="G4293" t="s">
        <v>145</v>
      </c>
      <c r="H4293" t="s">
        <v>1553</v>
      </c>
      <c r="I4293">
        <v>472.52</v>
      </c>
      <c r="J4293">
        <v>3</v>
      </c>
      <c r="K4293">
        <v>-149.63</v>
      </c>
      <c r="L4293" t="str">
        <f t="shared" si="204"/>
        <v>No</v>
      </c>
    </row>
    <row r="4294" spans="1:12" x14ac:dyDescent="0.25">
      <c r="A4294" s="1">
        <v>42409</v>
      </c>
      <c r="B4294" s="2">
        <f t="shared" si="202"/>
        <v>2016</v>
      </c>
      <c r="C4294" s="2">
        <f t="shared" si="203"/>
        <v>2</v>
      </c>
      <c r="D4294" t="s">
        <v>1173</v>
      </c>
      <c r="E4294" t="s">
        <v>245</v>
      </c>
      <c r="F4294" t="s">
        <v>39</v>
      </c>
      <c r="G4294" t="s">
        <v>52</v>
      </c>
      <c r="H4294" t="s">
        <v>1875</v>
      </c>
      <c r="I4294">
        <v>1012.68</v>
      </c>
      <c r="J4294">
        <v>3</v>
      </c>
      <c r="K4294">
        <v>303.8</v>
      </c>
      <c r="L4294" t="str">
        <f t="shared" si="204"/>
        <v>Yes</v>
      </c>
    </row>
    <row r="4295" spans="1:12" x14ac:dyDescent="0.25">
      <c r="A4295" s="1">
        <v>42409</v>
      </c>
      <c r="B4295" s="2">
        <f t="shared" si="202"/>
        <v>2016</v>
      </c>
      <c r="C4295" s="2">
        <f t="shared" si="203"/>
        <v>2</v>
      </c>
      <c r="D4295" t="s">
        <v>1173</v>
      </c>
      <c r="E4295" t="s">
        <v>245</v>
      </c>
      <c r="F4295" t="s">
        <v>11</v>
      </c>
      <c r="G4295" t="s">
        <v>20</v>
      </c>
      <c r="H4295" t="s">
        <v>2226</v>
      </c>
      <c r="I4295">
        <v>17.22</v>
      </c>
      <c r="J4295">
        <v>5</v>
      </c>
      <c r="K4295">
        <v>-12.63</v>
      </c>
      <c r="L4295" t="str">
        <f t="shared" si="204"/>
        <v>No</v>
      </c>
    </row>
    <row r="4296" spans="1:12" x14ac:dyDescent="0.25">
      <c r="A4296" s="1">
        <v>42409</v>
      </c>
      <c r="B4296" s="2">
        <f t="shared" si="202"/>
        <v>2016</v>
      </c>
      <c r="C4296" s="2">
        <f t="shared" si="203"/>
        <v>2</v>
      </c>
      <c r="D4296" t="s">
        <v>1945</v>
      </c>
      <c r="E4296" t="s">
        <v>164</v>
      </c>
      <c r="F4296" t="s">
        <v>39</v>
      </c>
      <c r="G4296" t="s">
        <v>603</v>
      </c>
      <c r="H4296" t="s">
        <v>1469</v>
      </c>
      <c r="I4296">
        <v>999.98</v>
      </c>
      <c r="J4296">
        <v>2</v>
      </c>
      <c r="K4296">
        <v>449.99</v>
      </c>
      <c r="L4296" t="str">
        <f t="shared" si="204"/>
        <v>Yes</v>
      </c>
    </row>
    <row r="4297" spans="1:12" x14ac:dyDescent="0.25">
      <c r="A4297" s="1">
        <v>42409</v>
      </c>
      <c r="B4297" s="2">
        <f t="shared" si="202"/>
        <v>2016</v>
      </c>
      <c r="C4297" s="2">
        <f t="shared" si="203"/>
        <v>2</v>
      </c>
      <c r="D4297" t="s">
        <v>1513</v>
      </c>
      <c r="E4297" t="s">
        <v>10</v>
      </c>
      <c r="F4297" t="s">
        <v>11</v>
      </c>
      <c r="G4297" t="s">
        <v>20</v>
      </c>
      <c r="H4297" t="s">
        <v>1763</v>
      </c>
      <c r="I4297">
        <v>8.61</v>
      </c>
      <c r="J4297">
        <v>8</v>
      </c>
      <c r="K4297">
        <v>-13.34</v>
      </c>
      <c r="L4297" t="str">
        <f t="shared" si="204"/>
        <v>No</v>
      </c>
    </row>
    <row r="4298" spans="1:12" x14ac:dyDescent="0.25">
      <c r="A4298" s="1">
        <v>42409</v>
      </c>
      <c r="B4298" s="2">
        <f t="shared" si="202"/>
        <v>2016</v>
      </c>
      <c r="C4298" s="2">
        <f t="shared" si="203"/>
        <v>2</v>
      </c>
      <c r="D4298" t="s">
        <v>1513</v>
      </c>
      <c r="E4298" t="s">
        <v>10</v>
      </c>
      <c r="F4298" t="s">
        <v>39</v>
      </c>
      <c r="G4298" t="s">
        <v>52</v>
      </c>
      <c r="H4298" t="s">
        <v>2425</v>
      </c>
      <c r="I4298">
        <v>159.56</v>
      </c>
      <c r="J4298">
        <v>5</v>
      </c>
      <c r="K4298">
        <v>33.909999999999997</v>
      </c>
      <c r="L4298" t="str">
        <f t="shared" si="204"/>
        <v>Yes</v>
      </c>
    </row>
    <row r="4299" spans="1:12" x14ac:dyDescent="0.25">
      <c r="A4299" s="1">
        <v>42409</v>
      </c>
      <c r="B4299" s="2">
        <f t="shared" si="202"/>
        <v>2016</v>
      </c>
      <c r="C4299" s="2">
        <f t="shared" si="203"/>
        <v>2</v>
      </c>
      <c r="D4299" t="s">
        <v>1234</v>
      </c>
      <c r="E4299" t="s">
        <v>164</v>
      </c>
      <c r="F4299" t="s">
        <v>34</v>
      </c>
      <c r="G4299" t="s">
        <v>35</v>
      </c>
      <c r="H4299" t="s">
        <v>2029</v>
      </c>
      <c r="I4299">
        <v>215.98</v>
      </c>
      <c r="J4299">
        <v>3</v>
      </c>
      <c r="K4299">
        <v>-2.7</v>
      </c>
      <c r="L4299" t="str">
        <f t="shared" si="204"/>
        <v>No</v>
      </c>
    </row>
    <row r="4300" spans="1:12" x14ac:dyDescent="0.25">
      <c r="A4300" s="1">
        <v>42409</v>
      </c>
      <c r="B4300" s="2">
        <f t="shared" ref="B4300:B4363" si="205">YEAR(A4300)</f>
        <v>2016</v>
      </c>
      <c r="C4300" s="2">
        <f t="shared" si="203"/>
        <v>2</v>
      </c>
      <c r="D4300" t="s">
        <v>1234</v>
      </c>
      <c r="E4300" t="s">
        <v>164</v>
      </c>
      <c r="F4300" t="s">
        <v>11</v>
      </c>
      <c r="G4300" t="s">
        <v>63</v>
      </c>
      <c r="H4300" t="s">
        <v>993</v>
      </c>
      <c r="I4300">
        <v>65.94</v>
      </c>
      <c r="J4300">
        <v>3</v>
      </c>
      <c r="K4300">
        <v>30.99</v>
      </c>
      <c r="L4300" t="str">
        <f t="shared" si="204"/>
        <v>Yes</v>
      </c>
    </row>
    <row r="4301" spans="1:12" x14ac:dyDescent="0.25">
      <c r="A4301" s="1">
        <v>42409</v>
      </c>
      <c r="B4301" s="2">
        <f t="shared" si="205"/>
        <v>2016</v>
      </c>
      <c r="C4301" s="2">
        <f t="shared" si="203"/>
        <v>2</v>
      </c>
      <c r="D4301" t="s">
        <v>1079</v>
      </c>
      <c r="E4301" t="s">
        <v>27</v>
      </c>
      <c r="F4301" t="s">
        <v>34</v>
      </c>
      <c r="G4301" t="s">
        <v>47</v>
      </c>
      <c r="H4301" t="s">
        <v>124</v>
      </c>
      <c r="I4301">
        <v>94.68</v>
      </c>
      <c r="J4301">
        <v>9</v>
      </c>
      <c r="K4301">
        <v>31.24</v>
      </c>
      <c r="L4301" t="str">
        <f t="shared" si="204"/>
        <v>Yes</v>
      </c>
    </row>
    <row r="4302" spans="1:12" x14ac:dyDescent="0.25">
      <c r="A4302" s="1">
        <v>42409</v>
      </c>
      <c r="B4302" s="2">
        <f t="shared" si="205"/>
        <v>2016</v>
      </c>
      <c r="C4302" s="2">
        <f t="shared" si="203"/>
        <v>2</v>
      </c>
      <c r="D4302" t="s">
        <v>1079</v>
      </c>
      <c r="E4302" t="s">
        <v>27</v>
      </c>
      <c r="F4302" t="s">
        <v>11</v>
      </c>
      <c r="G4302" t="s">
        <v>18</v>
      </c>
      <c r="H4302" t="s">
        <v>211</v>
      </c>
      <c r="I4302">
        <v>23.67</v>
      </c>
      <c r="J4302">
        <v>3</v>
      </c>
      <c r="K4302">
        <v>0.95</v>
      </c>
      <c r="L4302" t="str">
        <f t="shared" si="204"/>
        <v>Yes</v>
      </c>
    </row>
    <row r="4303" spans="1:12" x14ac:dyDescent="0.25">
      <c r="A4303" s="1">
        <v>42409</v>
      </c>
      <c r="B4303" s="2">
        <f t="shared" si="205"/>
        <v>2016</v>
      </c>
      <c r="C4303" s="2">
        <f t="shared" si="203"/>
        <v>2</v>
      </c>
      <c r="D4303" t="s">
        <v>1079</v>
      </c>
      <c r="E4303" t="s">
        <v>27</v>
      </c>
      <c r="F4303" t="s">
        <v>39</v>
      </c>
      <c r="G4303" t="s">
        <v>40</v>
      </c>
      <c r="H4303" t="s">
        <v>1100</v>
      </c>
      <c r="I4303">
        <v>1091.17</v>
      </c>
      <c r="J4303">
        <v>4</v>
      </c>
      <c r="K4303">
        <v>68.2</v>
      </c>
      <c r="L4303" t="str">
        <f t="shared" si="204"/>
        <v>Yes</v>
      </c>
    </row>
    <row r="4304" spans="1:12" x14ac:dyDescent="0.25">
      <c r="A4304" s="1">
        <v>42409</v>
      </c>
      <c r="B4304" s="2">
        <f t="shared" si="205"/>
        <v>2016</v>
      </c>
      <c r="C4304" s="2">
        <f t="shared" si="203"/>
        <v>2</v>
      </c>
      <c r="D4304" t="s">
        <v>1079</v>
      </c>
      <c r="E4304" t="s">
        <v>27</v>
      </c>
      <c r="F4304" t="s">
        <v>11</v>
      </c>
      <c r="G4304" t="s">
        <v>24</v>
      </c>
      <c r="H4304" t="s">
        <v>581</v>
      </c>
      <c r="I4304">
        <v>18.690000000000001</v>
      </c>
      <c r="J4304">
        <v>7</v>
      </c>
      <c r="K4304">
        <v>5.23</v>
      </c>
      <c r="L4304" t="str">
        <f t="shared" si="204"/>
        <v>Yes</v>
      </c>
    </row>
    <row r="4305" spans="1:12" x14ac:dyDescent="0.25">
      <c r="A4305" s="1">
        <v>42409</v>
      </c>
      <c r="B4305" s="2">
        <f t="shared" si="205"/>
        <v>2016</v>
      </c>
      <c r="C4305" s="2">
        <f t="shared" si="203"/>
        <v>2</v>
      </c>
      <c r="D4305" t="s">
        <v>1079</v>
      </c>
      <c r="E4305" t="s">
        <v>27</v>
      </c>
      <c r="F4305" t="s">
        <v>34</v>
      </c>
      <c r="G4305" t="s">
        <v>145</v>
      </c>
      <c r="H4305" t="s">
        <v>741</v>
      </c>
      <c r="I4305">
        <v>568.73</v>
      </c>
      <c r="J4305">
        <v>3</v>
      </c>
      <c r="K4305">
        <v>28.44</v>
      </c>
      <c r="L4305" t="str">
        <f t="shared" si="204"/>
        <v>Yes</v>
      </c>
    </row>
    <row r="4306" spans="1:12" x14ac:dyDescent="0.25">
      <c r="A4306" s="1">
        <v>42409</v>
      </c>
      <c r="B4306" s="2">
        <f t="shared" si="205"/>
        <v>2016</v>
      </c>
      <c r="C4306" s="2">
        <f t="shared" si="203"/>
        <v>2</v>
      </c>
      <c r="D4306" t="s">
        <v>1079</v>
      </c>
      <c r="E4306" t="s">
        <v>27</v>
      </c>
      <c r="F4306" t="s">
        <v>11</v>
      </c>
      <c r="G4306" t="s">
        <v>20</v>
      </c>
      <c r="H4306" t="s">
        <v>865</v>
      </c>
      <c r="I4306">
        <v>7.31</v>
      </c>
      <c r="J4306">
        <v>1</v>
      </c>
      <c r="K4306">
        <v>2.56</v>
      </c>
      <c r="L4306" t="str">
        <f t="shared" si="204"/>
        <v>Yes</v>
      </c>
    </row>
    <row r="4307" spans="1:12" x14ac:dyDescent="0.25">
      <c r="A4307" s="1">
        <v>42410</v>
      </c>
      <c r="B4307" s="2">
        <f t="shared" si="205"/>
        <v>2016</v>
      </c>
      <c r="C4307" s="2">
        <f t="shared" si="203"/>
        <v>2</v>
      </c>
      <c r="D4307" t="s">
        <v>2190</v>
      </c>
      <c r="E4307" t="s">
        <v>149</v>
      </c>
      <c r="F4307" t="s">
        <v>11</v>
      </c>
      <c r="G4307" t="s">
        <v>92</v>
      </c>
      <c r="H4307" t="s">
        <v>1274</v>
      </c>
      <c r="I4307">
        <v>61.44</v>
      </c>
      <c r="J4307">
        <v>3</v>
      </c>
      <c r="K4307">
        <v>16.59</v>
      </c>
      <c r="L4307" t="str">
        <f t="shared" si="204"/>
        <v>Yes</v>
      </c>
    </row>
    <row r="4308" spans="1:12" x14ac:dyDescent="0.25">
      <c r="A4308" s="1">
        <v>42410</v>
      </c>
      <c r="B4308" s="2">
        <f t="shared" si="205"/>
        <v>2016</v>
      </c>
      <c r="C4308" s="2">
        <f t="shared" si="203"/>
        <v>2</v>
      </c>
      <c r="D4308" t="s">
        <v>2540</v>
      </c>
      <c r="E4308" t="s">
        <v>95</v>
      </c>
      <c r="F4308" t="s">
        <v>11</v>
      </c>
      <c r="G4308" t="s">
        <v>20</v>
      </c>
      <c r="H4308" t="s">
        <v>1281</v>
      </c>
      <c r="I4308">
        <v>54.79</v>
      </c>
      <c r="J4308">
        <v>6</v>
      </c>
      <c r="K4308">
        <v>-40.18</v>
      </c>
      <c r="L4308" t="str">
        <f t="shared" si="204"/>
        <v>No</v>
      </c>
    </row>
    <row r="4309" spans="1:12" x14ac:dyDescent="0.25">
      <c r="A4309" s="1">
        <v>42410</v>
      </c>
      <c r="B4309" s="2">
        <f t="shared" si="205"/>
        <v>2016</v>
      </c>
      <c r="C4309" s="2">
        <f t="shared" si="203"/>
        <v>2</v>
      </c>
      <c r="D4309" t="s">
        <v>1576</v>
      </c>
      <c r="E4309" t="s">
        <v>129</v>
      </c>
      <c r="F4309" t="s">
        <v>11</v>
      </c>
      <c r="G4309" t="s">
        <v>18</v>
      </c>
      <c r="H4309" t="s">
        <v>179</v>
      </c>
      <c r="I4309">
        <v>32.479999999999997</v>
      </c>
      <c r="J4309">
        <v>2</v>
      </c>
      <c r="K4309">
        <v>4.87</v>
      </c>
      <c r="L4309" t="str">
        <f t="shared" si="204"/>
        <v>Yes</v>
      </c>
    </row>
    <row r="4310" spans="1:12" x14ac:dyDescent="0.25">
      <c r="A4310" s="1">
        <v>42410</v>
      </c>
      <c r="B4310" s="2">
        <f t="shared" si="205"/>
        <v>2016</v>
      </c>
      <c r="C4310" s="2">
        <f t="shared" si="203"/>
        <v>2</v>
      </c>
      <c r="D4310" t="s">
        <v>1576</v>
      </c>
      <c r="E4310" t="s">
        <v>129</v>
      </c>
      <c r="F4310" t="s">
        <v>39</v>
      </c>
      <c r="G4310" t="s">
        <v>603</v>
      </c>
      <c r="H4310" t="s">
        <v>2529</v>
      </c>
      <c r="I4310">
        <v>17499.95</v>
      </c>
      <c r="J4310">
        <v>5</v>
      </c>
      <c r="K4310">
        <v>8399.98</v>
      </c>
      <c r="L4310" t="str">
        <f t="shared" si="204"/>
        <v>Yes</v>
      </c>
    </row>
    <row r="4311" spans="1:12" x14ac:dyDescent="0.25">
      <c r="A4311" s="1">
        <v>42410</v>
      </c>
      <c r="B4311" s="2">
        <f t="shared" si="205"/>
        <v>2016</v>
      </c>
      <c r="C4311" s="2">
        <f t="shared" si="203"/>
        <v>2</v>
      </c>
      <c r="D4311" t="s">
        <v>1576</v>
      </c>
      <c r="E4311" t="s">
        <v>129</v>
      </c>
      <c r="F4311" t="s">
        <v>11</v>
      </c>
      <c r="G4311" t="s">
        <v>20</v>
      </c>
      <c r="H4311" t="s">
        <v>1103</v>
      </c>
      <c r="I4311">
        <v>735.98</v>
      </c>
      <c r="J4311">
        <v>2</v>
      </c>
      <c r="K4311">
        <v>331.19</v>
      </c>
      <c r="L4311" t="str">
        <f t="shared" si="204"/>
        <v>Yes</v>
      </c>
    </row>
    <row r="4312" spans="1:12" x14ac:dyDescent="0.25">
      <c r="A4312" s="1">
        <v>42410</v>
      </c>
      <c r="B4312" s="2">
        <f t="shared" si="205"/>
        <v>2016</v>
      </c>
      <c r="C4312" s="2">
        <f t="shared" si="203"/>
        <v>2</v>
      </c>
      <c r="D4312" t="s">
        <v>1576</v>
      </c>
      <c r="E4312" t="s">
        <v>129</v>
      </c>
      <c r="F4312" t="s">
        <v>11</v>
      </c>
      <c r="G4312" t="s">
        <v>20</v>
      </c>
      <c r="H4312" t="s">
        <v>1313</v>
      </c>
      <c r="I4312">
        <v>34.369999999999997</v>
      </c>
      <c r="J4312">
        <v>7</v>
      </c>
      <c r="K4312">
        <v>16.84</v>
      </c>
      <c r="L4312" t="str">
        <f t="shared" si="204"/>
        <v>Yes</v>
      </c>
    </row>
    <row r="4313" spans="1:12" x14ac:dyDescent="0.25">
      <c r="A4313" s="1">
        <v>42410</v>
      </c>
      <c r="B4313" s="2">
        <f t="shared" si="205"/>
        <v>2016</v>
      </c>
      <c r="C4313" s="2">
        <f t="shared" si="203"/>
        <v>2</v>
      </c>
      <c r="D4313" t="s">
        <v>1576</v>
      </c>
      <c r="E4313" t="s">
        <v>129</v>
      </c>
      <c r="F4313" t="s">
        <v>11</v>
      </c>
      <c r="G4313" t="s">
        <v>24</v>
      </c>
      <c r="H4313" t="s">
        <v>2410</v>
      </c>
      <c r="I4313">
        <v>33.96</v>
      </c>
      <c r="J4313">
        <v>2</v>
      </c>
      <c r="K4313">
        <v>9.51</v>
      </c>
      <c r="L4313" t="str">
        <f t="shared" si="204"/>
        <v>Yes</v>
      </c>
    </row>
    <row r="4314" spans="1:12" x14ac:dyDescent="0.25">
      <c r="A4314" s="1">
        <v>42412</v>
      </c>
      <c r="B4314" s="2">
        <f t="shared" si="205"/>
        <v>2016</v>
      </c>
      <c r="C4314" s="2">
        <f t="shared" si="203"/>
        <v>2</v>
      </c>
      <c r="D4314" t="s">
        <v>1801</v>
      </c>
      <c r="E4314" t="s">
        <v>27</v>
      </c>
      <c r="F4314" t="s">
        <v>11</v>
      </c>
      <c r="G4314" t="s">
        <v>12</v>
      </c>
      <c r="H4314" t="s">
        <v>1622</v>
      </c>
      <c r="I4314">
        <v>25.92</v>
      </c>
      <c r="J4314">
        <v>4</v>
      </c>
      <c r="K4314">
        <v>12.44</v>
      </c>
      <c r="L4314" t="str">
        <f t="shared" si="204"/>
        <v>Yes</v>
      </c>
    </row>
    <row r="4315" spans="1:12" x14ac:dyDescent="0.25">
      <c r="A4315" s="1">
        <v>42412</v>
      </c>
      <c r="B4315" s="2">
        <f t="shared" si="205"/>
        <v>2016</v>
      </c>
      <c r="C4315" s="2">
        <f t="shared" si="203"/>
        <v>2</v>
      </c>
      <c r="D4315" t="s">
        <v>1801</v>
      </c>
      <c r="E4315" t="s">
        <v>27</v>
      </c>
      <c r="F4315" t="s">
        <v>11</v>
      </c>
      <c r="G4315" t="s">
        <v>12</v>
      </c>
      <c r="H4315" t="s">
        <v>2240</v>
      </c>
      <c r="I4315">
        <v>40.46</v>
      </c>
      <c r="J4315">
        <v>7</v>
      </c>
      <c r="K4315">
        <v>19.829999999999998</v>
      </c>
      <c r="L4315" t="str">
        <f t="shared" si="204"/>
        <v>Yes</v>
      </c>
    </row>
    <row r="4316" spans="1:12" x14ac:dyDescent="0.25">
      <c r="A4316" s="1">
        <v>42412</v>
      </c>
      <c r="B4316" s="2">
        <f t="shared" si="205"/>
        <v>2016</v>
      </c>
      <c r="C4316" s="2">
        <f t="shared" si="203"/>
        <v>2</v>
      </c>
      <c r="D4316" t="s">
        <v>1801</v>
      </c>
      <c r="E4316" t="s">
        <v>27</v>
      </c>
      <c r="F4316" t="s">
        <v>11</v>
      </c>
      <c r="G4316" t="s">
        <v>18</v>
      </c>
      <c r="H4316" t="s">
        <v>585</v>
      </c>
      <c r="I4316">
        <v>33.869999999999997</v>
      </c>
      <c r="J4316">
        <v>3</v>
      </c>
      <c r="K4316">
        <v>8.81</v>
      </c>
      <c r="L4316" t="str">
        <f t="shared" si="204"/>
        <v>Yes</v>
      </c>
    </row>
    <row r="4317" spans="1:12" x14ac:dyDescent="0.25">
      <c r="A4317" s="1">
        <v>42412</v>
      </c>
      <c r="B4317" s="2">
        <f t="shared" si="205"/>
        <v>2016</v>
      </c>
      <c r="C4317" s="2">
        <f t="shared" si="203"/>
        <v>2</v>
      </c>
      <c r="D4317" t="s">
        <v>1394</v>
      </c>
      <c r="E4317" t="s">
        <v>27</v>
      </c>
      <c r="F4317" t="s">
        <v>11</v>
      </c>
      <c r="G4317" t="s">
        <v>20</v>
      </c>
      <c r="H4317" t="s">
        <v>1509</v>
      </c>
      <c r="I4317">
        <v>24.7</v>
      </c>
      <c r="J4317">
        <v>2</v>
      </c>
      <c r="K4317">
        <v>9.26</v>
      </c>
      <c r="L4317" t="str">
        <f t="shared" si="204"/>
        <v>Yes</v>
      </c>
    </row>
    <row r="4318" spans="1:12" x14ac:dyDescent="0.25">
      <c r="A4318" s="1">
        <v>42412</v>
      </c>
      <c r="B4318" s="2">
        <f t="shared" si="205"/>
        <v>2016</v>
      </c>
      <c r="C4318" s="2">
        <f t="shared" si="203"/>
        <v>2</v>
      </c>
      <c r="D4318" t="s">
        <v>1394</v>
      </c>
      <c r="E4318" t="s">
        <v>27</v>
      </c>
      <c r="F4318" t="s">
        <v>11</v>
      </c>
      <c r="G4318" t="s">
        <v>92</v>
      </c>
      <c r="H4318" t="s">
        <v>206</v>
      </c>
      <c r="I4318">
        <v>59.7</v>
      </c>
      <c r="J4318">
        <v>3</v>
      </c>
      <c r="K4318">
        <v>26.87</v>
      </c>
      <c r="L4318" t="str">
        <f t="shared" si="204"/>
        <v>Yes</v>
      </c>
    </row>
    <row r="4319" spans="1:12" x14ac:dyDescent="0.25">
      <c r="A4319" s="1">
        <v>42412</v>
      </c>
      <c r="B4319" s="2">
        <f t="shared" si="205"/>
        <v>2016</v>
      </c>
      <c r="C4319" s="2">
        <f t="shared" si="203"/>
        <v>2</v>
      </c>
      <c r="D4319" t="s">
        <v>1394</v>
      </c>
      <c r="E4319" t="s">
        <v>27</v>
      </c>
      <c r="F4319" t="s">
        <v>34</v>
      </c>
      <c r="G4319" t="s">
        <v>47</v>
      </c>
      <c r="H4319" t="s">
        <v>2303</v>
      </c>
      <c r="I4319">
        <v>14.52</v>
      </c>
      <c r="J4319">
        <v>3</v>
      </c>
      <c r="K4319">
        <v>5.66</v>
      </c>
      <c r="L4319" t="str">
        <f t="shared" si="204"/>
        <v>Yes</v>
      </c>
    </row>
    <row r="4320" spans="1:12" x14ac:dyDescent="0.25">
      <c r="A4320" s="1">
        <v>42412</v>
      </c>
      <c r="B4320" s="2">
        <f t="shared" si="205"/>
        <v>2016</v>
      </c>
      <c r="C4320" s="2">
        <f t="shared" si="203"/>
        <v>2</v>
      </c>
      <c r="D4320" t="s">
        <v>1394</v>
      </c>
      <c r="E4320" t="s">
        <v>27</v>
      </c>
      <c r="F4320" t="s">
        <v>11</v>
      </c>
      <c r="G4320" t="s">
        <v>20</v>
      </c>
      <c r="H4320" t="s">
        <v>1139</v>
      </c>
      <c r="I4320">
        <v>104.18</v>
      </c>
      <c r="J4320">
        <v>3</v>
      </c>
      <c r="K4320">
        <v>33.86</v>
      </c>
      <c r="L4320" t="str">
        <f t="shared" si="204"/>
        <v>Yes</v>
      </c>
    </row>
    <row r="4321" spans="1:12" x14ac:dyDescent="0.25">
      <c r="A4321" s="1">
        <v>42412</v>
      </c>
      <c r="B4321" s="2">
        <f t="shared" si="205"/>
        <v>2016</v>
      </c>
      <c r="C4321" s="2">
        <f t="shared" si="203"/>
        <v>2</v>
      </c>
      <c r="D4321" t="s">
        <v>167</v>
      </c>
      <c r="E4321" t="s">
        <v>1529</v>
      </c>
      <c r="F4321" t="s">
        <v>11</v>
      </c>
      <c r="G4321" t="s">
        <v>18</v>
      </c>
      <c r="H4321" t="s">
        <v>1958</v>
      </c>
      <c r="I4321">
        <v>2079.4</v>
      </c>
      <c r="J4321">
        <v>5</v>
      </c>
      <c r="K4321">
        <v>582.23</v>
      </c>
      <c r="L4321" t="str">
        <f t="shared" si="204"/>
        <v>Yes</v>
      </c>
    </row>
    <row r="4322" spans="1:12" x14ac:dyDescent="0.25">
      <c r="A4322" s="1">
        <v>42412</v>
      </c>
      <c r="B4322" s="2">
        <f t="shared" si="205"/>
        <v>2016</v>
      </c>
      <c r="C4322" s="2">
        <f t="shared" si="203"/>
        <v>2</v>
      </c>
      <c r="D4322" t="s">
        <v>167</v>
      </c>
      <c r="E4322" t="s">
        <v>1529</v>
      </c>
      <c r="F4322" t="s">
        <v>39</v>
      </c>
      <c r="G4322" t="s">
        <v>40</v>
      </c>
      <c r="H4322" t="s">
        <v>720</v>
      </c>
      <c r="I4322">
        <v>629.95000000000005</v>
      </c>
      <c r="J4322">
        <v>5</v>
      </c>
      <c r="K4322">
        <v>176.39</v>
      </c>
      <c r="L4322" t="str">
        <f t="shared" si="204"/>
        <v>Yes</v>
      </c>
    </row>
    <row r="4323" spans="1:12" x14ac:dyDescent="0.25">
      <c r="A4323" s="1">
        <v>42412</v>
      </c>
      <c r="B4323" s="2">
        <f t="shared" si="205"/>
        <v>2016</v>
      </c>
      <c r="C4323" s="2">
        <f t="shared" si="203"/>
        <v>2</v>
      </c>
      <c r="D4323" t="s">
        <v>167</v>
      </c>
      <c r="E4323" t="s">
        <v>1529</v>
      </c>
      <c r="F4323" t="s">
        <v>34</v>
      </c>
      <c r="G4323" t="s">
        <v>47</v>
      </c>
      <c r="H4323" t="s">
        <v>2576</v>
      </c>
      <c r="I4323">
        <v>72.42</v>
      </c>
      <c r="J4323">
        <v>6</v>
      </c>
      <c r="K4323">
        <v>23.9</v>
      </c>
      <c r="L4323" t="str">
        <f t="shared" si="204"/>
        <v>Yes</v>
      </c>
    </row>
    <row r="4324" spans="1:12" x14ac:dyDescent="0.25">
      <c r="A4324" s="1">
        <v>42412</v>
      </c>
      <c r="B4324" s="2">
        <f t="shared" si="205"/>
        <v>2016</v>
      </c>
      <c r="C4324" s="2">
        <f t="shared" si="203"/>
        <v>2</v>
      </c>
      <c r="D4324" t="s">
        <v>1623</v>
      </c>
      <c r="E4324" t="s">
        <v>149</v>
      </c>
      <c r="F4324" t="s">
        <v>11</v>
      </c>
      <c r="G4324" t="s">
        <v>20</v>
      </c>
      <c r="H4324" t="s">
        <v>2461</v>
      </c>
      <c r="I4324">
        <v>415.18</v>
      </c>
      <c r="J4324">
        <v>3</v>
      </c>
      <c r="K4324">
        <v>134.93</v>
      </c>
      <c r="L4324" t="str">
        <f t="shared" si="204"/>
        <v>Yes</v>
      </c>
    </row>
    <row r="4325" spans="1:12" x14ac:dyDescent="0.25">
      <c r="A4325" s="1">
        <v>42412</v>
      </c>
      <c r="B4325" s="2">
        <f t="shared" si="205"/>
        <v>2016</v>
      </c>
      <c r="C4325" s="2">
        <f t="shared" si="203"/>
        <v>2</v>
      </c>
      <c r="D4325" t="s">
        <v>1623</v>
      </c>
      <c r="E4325" t="s">
        <v>149</v>
      </c>
      <c r="F4325" t="s">
        <v>11</v>
      </c>
      <c r="G4325" t="s">
        <v>20</v>
      </c>
      <c r="H4325" t="s">
        <v>1927</v>
      </c>
      <c r="I4325">
        <v>35.229999999999997</v>
      </c>
      <c r="J4325">
        <v>3</v>
      </c>
      <c r="K4325">
        <v>11.45</v>
      </c>
      <c r="L4325" t="str">
        <f t="shared" si="204"/>
        <v>Yes</v>
      </c>
    </row>
    <row r="4326" spans="1:12" x14ac:dyDescent="0.25">
      <c r="A4326" s="1">
        <v>42412</v>
      </c>
      <c r="B4326" s="2">
        <f t="shared" si="205"/>
        <v>2016</v>
      </c>
      <c r="C4326" s="2">
        <f t="shared" si="203"/>
        <v>2</v>
      </c>
      <c r="D4326" t="s">
        <v>1623</v>
      </c>
      <c r="E4326" t="s">
        <v>149</v>
      </c>
      <c r="F4326" t="s">
        <v>11</v>
      </c>
      <c r="G4326" t="s">
        <v>12</v>
      </c>
      <c r="H4326" t="s">
        <v>1759</v>
      </c>
      <c r="I4326">
        <v>54.96</v>
      </c>
      <c r="J4326">
        <v>1</v>
      </c>
      <c r="K4326">
        <v>26.93</v>
      </c>
      <c r="L4326" t="str">
        <f t="shared" si="204"/>
        <v>Yes</v>
      </c>
    </row>
    <row r="4327" spans="1:12" x14ac:dyDescent="0.25">
      <c r="A4327" s="1">
        <v>42412</v>
      </c>
      <c r="B4327" s="2">
        <f t="shared" si="205"/>
        <v>2016</v>
      </c>
      <c r="C4327" s="2">
        <f t="shared" si="203"/>
        <v>2</v>
      </c>
      <c r="D4327" t="s">
        <v>1478</v>
      </c>
      <c r="E4327" t="s">
        <v>278</v>
      </c>
      <c r="F4327" t="s">
        <v>39</v>
      </c>
      <c r="G4327" t="s">
        <v>52</v>
      </c>
      <c r="H4327" t="s">
        <v>1451</v>
      </c>
      <c r="I4327">
        <v>165.6</v>
      </c>
      <c r="J4327">
        <v>3</v>
      </c>
      <c r="K4327">
        <v>-6.21</v>
      </c>
      <c r="L4327" t="str">
        <f t="shared" si="204"/>
        <v>No</v>
      </c>
    </row>
    <row r="4328" spans="1:12" x14ac:dyDescent="0.25">
      <c r="A4328" s="1">
        <v>42412</v>
      </c>
      <c r="B4328" s="2">
        <f t="shared" si="205"/>
        <v>2016</v>
      </c>
      <c r="C4328" s="2">
        <f t="shared" si="203"/>
        <v>2</v>
      </c>
      <c r="D4328" t="s">
        <v>671</v>
      </c>
      <c r="E4328" t="s">
        <v>395</v>
      </c>
      <c r="F4328" t="s">
        <v>11</v>
      </c>
      <c r="G4328" t="s">
        <v>20</v>
      </c>
      <c r="H4328" t="s">
        <v>1649</v>
      </c>
      <c r="I4328">
        <v>115.84</v>
      </c>
      <c r="J4328">
        <v>8</v>
      </c>
      <c r="K4328">
        <v>54.44</v>
      </c>
      <c r="L4328" t="str">
        <f t="shared" si="204"/>
        <v>Yes</v>
      </c>
    </row>
    <row r="4329" spans="1:12" x14ac:dyDescent="0.25">
      <c r="A4329" s="1">
        <v>42412</v>
      </c>
      <c r="B4329" s="2">
        <f t="shared" si="205"/>
        <v>2016</v>
      </c>
      <c r="C4329" s="2">
        <f t="shared" si="203"/>
        <v>2</v>
      </c>
      <c r="D4329" t="s">
        <v>578</v>
      </c>
      <c r="E4329" t="s">
        <v>10</v>
      </c>
      <c r="F4329" t="s">
        <v>34</v>
      </c>
      <c r="G4329" t="s">
        <v>74</v>
      </c>
      <c r="H4329" t="s">
        <v>2203</v>
      </c>
      <c r="I4329">
        <v>781.86</v>
      </c>
      <c r="J4329">
        <v>10</v>
      </c>
      <c r="K4329">
        <v>-137.97999999999999</v>
      </c>
      <c r="L4329" t="str">
        <f t="shared" si="204"/>
        <v>No</v>
      </c>
    </row>
    <row r="4330" spans="1:12" x14ac:dyDescent="0.25">
      <c r="A4330" s="1">
        <v>42412</v>
      </c>
      <c r="B4330" s="2">
        <f t="shared" si="205"/>
        <v>2016</v>
      </c>
      <c r="C4330" s="2">
        <f t="shared" si="203"/>
        <v>2</v>
      </c>
      <c r="D4330" t="s">
        <v>578</v>
      </c>
      <c r="E4330" t="s">
        <v>10</v>
      </c>
      <c r="F4330" t="s">
        <v>11</v>
      </c>
      <c r="G4330" t="s">
        <v>12</v>
      </c>
      <c r="H4330" t="s">
        <v>2069</v>
      </c>
      <c r="I4330">
        <v>30.82</v>
      </c>
      <c r="J4330">
        <v>9</v>
      </c>
      <c r="K4330">
        <v>9.6300000000000008</v>
      </c>
      <c r="L4330" t="str">
        <f t="shared" si="204"/>
        <v>Yes</v>
      </c>
    </row>
    <row r="4331" spans="1:12" x14ac:dyDescent="0.25">
      <c r="A4331" s="1">
        <v>42413</v>
      </c>
      <c r="B4331" s="2">
        <f t="shared" si="205"/>
        <v>2016</v>
      </c>
      <c r="C4331" s="2">
        <f t="shared" si="203"/>
        <v>2</v>
      </c>
      <c r="D4331" t="s">
        <v>1513</v>
      </c>
      <c r="E4331" t="s">
        <v>27</v>
      </c>
      <c r="F4331" t="s">
        <v>11</v>
      </c>
      <c r="G4331" t="s">
        <v>12</v>
      </c>
      <c r="H4331" t="s">
        <v>1411</v>
      </c>
      <c r="I4331">
        <v>146.82</v>
      </c>
      <c r="J4331">
        <v>3</v>
      </c>
      <c r="K4331">
        <v>73.41</v>
      </c>
      <c r="L4331" t="str">
        <f t="shared" si="204"/>
        <v>Yes</v>
      </c>
    </row>
    <row r="4332" spans="1:12" x14ac:dyDescent="0.25">
      <c r="A4332" s="1">
        <v>42414</v>
      </c>
      <c r="B4332" s="2">
        <f t="shared" si="205"/>
        <v>2016</v>
      </c>
      <c r="C4332" s="2">
        <f t="shared" si="203"/>
        <v>2</v>
      </c>
      <c r="D4332" t="s">
        <v>1933</v>
      </c>
      <c r="E4332" t="s">
        <v>531</v>
      </c>
      <c r="F4332" t="s">
        <v>11</v>
      </c>
      <c r="G4332" t="s">
        <v>12</v>
      </c>
      <c r="H4332" t="s">
        <v>1914</v>
      </c>
      <c r="I4332">
        <v>4.7699999999999996</v>
      </c>
      <c r="J4332">
        <v>1</v>
      </c>
      <c r="K4332">
        <v>2.15</v>
      </c>
      <c r="L4332" t="str">
        <f t="shared" si="204"/>
        <v>Yes</v>
      </c>
    </row>
    <row r="4333" spans="1:12" x14ac:dyDescent="0.25">
      <c r="A4333" s="1">
        <v>42414</v>
      </c>
      <c r="B4333" s="2">
        <f t="shared" si="205"/>
        <v>2016</v>
      </c>
      <c r="C4333" s="2">
        <f t="shared" si="203"/>
        <v>2</v>
      </c>
      <c r="D4333" t="s">
        <v>1933</v>
      </c>
      <c r="E4333" t="s">
        <v>531</v>
      </c>
      <c r="F4333" t="s">
        <v>11</v>
      </c>
      <c r="G4333" t="s">
        <v>24</v>
      </c>
      <c r="H4333" t="s">
        <v>290</v>
      </c>
      <c r="I4333">
        <v>7.98</v>
      </c>
      <c r="J4333">
        <v>3</v>
      </c>
      <c r="K4333">
        <v>2.0699999999999998</v>
      </c>
      <c r="L4333" t="str">
        <f t="shared" si="204"/>
        <v>Yes</v>
      </c>
    </row>
    <row r="4334" spans="1:12" x14ac:dyDescent="0.25">
      <c r="A4334" s="1">
        <v>42414</v>
      </c>
      <c r="B4334" s="2">
        <f t="shared" si="205"/>
        <v>2016</v>
      </c>
      <c r="C4334" s="2">
        <f t="shared" si="203"/>
        <v>2</v>
      </c>
      <c r="D4334" t="s">
        <v>1933</v>
      </c>
      <c r="E4334" t="s">
        <v>531</v>
      </c>
      <c r="F4334" t="s">
        <v>34</v>
      </c>
      <c r="G4334" t="s">
        <v>145</v>
      </c>
      <c r="H4334" t="s">
        <v>1613</v>
      </c>
      <c r="I4334">
        <v>550.42999999999995</v>
      </c>
      <c r="J4334">
        <v>3</v>
      </c>
      <c r="K4334">
        <v>-47.18</v>
      </c>
      <c r="L4334" t="str">
        <f t="shared" si="204"/>
        <v>No</v>
      </c>
    </row>
    <row r="4335" spans="1:12" x14ac:dyDescent="0.25">
      <c r="A4335" s="1">
        <v>42414</v>
      </c>
      <c r="B4335" s="2">
        <f t="shared" si="205"/>
        <v>2016</v>
      </c>
      <c r="C4335" s="2">
        <f t="shared" si="203"/>
        <v>2</v>
      </c>
      <c r="D4335" t="s">
        <v>1933</v>
      </c>
      <c r="E4335" t="s">
        <v>531</v>
      </c>
      <c r="F4335" t="s">
        <v>34</v>
      </c>
      <c r="G4335" t="s">
        <v>47</v>
      </c>
      <c r="H4335" t="s">
        <v>1155</v>
      </c>
      <c r="I4335">
        <v>10.56</v>
      </c>
      <c r="J4335">
        <v>6</v>
      </c>
      <c r="K4335">
        <v>4.6500000000000004</v>
      </c>
      <c r="L4335" t="str">
        <f t="shared" si="204"/>
        <v>Yes</v>
      </c>
    </row>
    <row r="4336" spans="1:12" x14ac:dyDescent="0.25">
      <c r="A4336" s="1">
        <v>42414</v>
      </c>
      <c r="B4336" s="2">
        <f t="shared" si="205"/>
        <v>2016</v>
      </c>
      <c r="C4336" s="2">
        <f t="shared" si="203"/>
        <v>2</v>
      </c>
      <c r="D4336" t="s">
        <v>2156</v>
      </c>
      <c r="E4336" t="s">
        <v>329</v>
      </c>
      <c r="F4336" t="s">
        <v>11</v>
      </c>
      <c r="G4336" t="s">
        <v>24</v>
      </c>
      <c r="H4336" t="s">
        <v>1579</v>
      </c>
      <c r="I4336">
        <v>264.18</v>
      </c>
      <c r="J4336">
        <v>7</v>
      </c>
      <c r="K4336">
        <v>68.69</v>
      </c>
      <c r="L4336" t="str">
        <f t="shared" si="204"/>
        <v>Yes</v>
      </c>
    </row>
    <row r="4337" spans="1:12" x14ac:dyDescent="0.25">
      <c r="A4337" s="1">
        <v>42415</v>
      </c>
      <c r="B4337" s="2">
        <f t="shared" si="205"/>
        <v>2016</v>
      </c>
      <c r="C4337" s="2">
        <f t="shared" si="203"/>
        <v>2</v>
      </c>
      <c r="D4337" t="s">
        <v>635</v>
      </c>
      <c r="E4337" t="s">
        <v>149</v>
      </c>
      <c r="F4337" t="s">
        <v>11</v>
      </c>
      <c r="G4337" t="s">
        <v>20</v>
      </c>
      <c r="H4337" t="s">
        <v>666</v>
      </c>
      <c r="I4337">
        <v>398.35</v>
      </c>
      <c r="J4337">
        <v>3</v>
      </c>
      <c r="K4337">
        <v>124.49</v>
      </c>
      <c r="L4337" t="str">
        <f t="shared" si="204"/>
        <v>Yes</v>
      </c>
    </row>
    <row r="4338" spans="1:12" x14ac:dyDescent="0.25">
      <c r="A4338" s="1">
        <v>42415</v>
      </c>
      <c r="B4338" s="2">
        <f t="shared" si="205"/>
        <v>2016</v>
      </c>
      <c r="C4338" s="2">
        <f t="shared" si="203"/>
        <v>2</v>
      </c>
      <c r="D4338" t="s">
        <v>635</v>
      </c>
      <c r="E4338" t="s">
        <v>149</v>
      </c>
      <c r="F4338" t="s">
        <v>11</v>
      </c>
      <c r="G4338" t="s">
        <v>43</v>
      </c>
      <c r="H4338" t="s">
        <v>962</v>
      </c>
      <c r="I4338">
        <v>8.7200000000000006</v>
      </c>
      <c r="J4338">
        <v>4</v>
      </c>
      <c r="K4338">
        <v>3.58</v>
      </c>
      <c r="L4338" t="str">
        <f t="shared" si="204"/>
        <v>Yes</v>
      </c>
    </row>
    <row r="4339" spans="1:12" x14ac:dyDescent="0.25">
      <c r="A4339" s="1">
        <v>42416</v>
      </c>
      <c r="B4339" s="2">
        <f t="shared" si="205"/>
        <v>2016</v>
      </c>
      <c r="C4339" s="2">
        <f t="shared" si="203"/>
        <v>2</v>
      </c>
      <c r="D4339" t="s">
        <v>1287</v>
      </c>
      <c r="E4339" t="s">
        <v>15</v>
      </c>
      <c r="F4339" t="s">
        <v>11</v>
      </c>
      <c r="G4339" t="s">
        <v>92</v>
      </c>
      <c r="H4339" t="s">
        <v>2445</v>
      </c>
      <c r="I4339">
        <v>92.06</v>
      </c>
      <c r="J4339">
        <v>6</v>
      </c>
      <c r="K4339">
        <v>-225.56</v>
      </c>
      <c r="L4339" t="str">
        <f t="shared" si="204"/>
        <v>No</v>
      </c>
    </row>
    <row r="4340" spans="1:12" x14ac:dyDescent="0.25">
      <c r="A4340" s="1">
        <v>42416</v>
      </c>
      <c r="B4340" s="2">
        <f t="shared" si="205"/>
        <v>2016</v>
      </c>
      <c r="C4340" s="2">
        <f t="shared" si="203"/>
        <v>2</v>
      </c>
      <c r="D4340" t="s">
        <v>1287</v>
      </c>
      <c r="E4340" t="s">
        <v>15</v>
      </c>
      <c r="F4340" t="s">
        <v>11</v>
      </c>
      <c r="G4340" t="s">
        <v>43</v>
      </c>
      <c r="H4340" t="s">
        <v>962</v>
      </c>
      <c r="I4340">
        <v>6.98</v>
      </c>
      <c r="J4340">
        <v>4</v>
      </c>
      <c r="K4340">
        <v>1.83</v>
      </c>
      <c r="L4340" t="str">
        <f t="shared" si="204"/>
        <v>Yes</v>
      </c>
    </row>
    <row r="4341" spans="1:12" x14ac:dyDescent="0.25">
      <c r="A4341" s="1">
        <v>42416</v>
      </c>
      <c r="B4341" s="2">
        <f t="shared" si="205"/>
        <v>2016</v>
      </c>
      <c r="C4341" s="2">
        <f t="shared" si="203"/>
        <v>2</v>
      </c>
      <c r="D4341" t="s">
        <v>1287</v>
      </c>
      <c r="E4341" t="s">
        <v>15</v>
      </c>
      <c r="F4341" t="s">
        <v>34</v>
      </c>
      <c r="G4341" t="s">
        <v>35</v>
      </c>
      <c r="H4341" t="s">
        <v>1575</v>
      </c>
      <c r="I4341">
        <v>62.96</v>
      </c>
      <c r="J4341">
        <v>3</v>
      </c>
      <c r="K4341">
        <v>-2.7</v>
      </c>
      <c r="L4341" t="str">
        <f t="shared" si="204"/>
        <v>No</v>
      </c>
    </row>
    <row r="4342" spans="1:12" x14ac:dyDescent="0.25">
      <c r="A4342" s="1">
        <v>42416</v>
      </c>
      <c r="B4342" s="2">
        <f t="shared" si="205"/>
        <v>2016</v>
      </c>
      <c r="C4342" s="2">
        <f t="shared" si="203"/>
        <v>2</v>
      </c>
      <c r="D4342" t="s">
        <v>1287</v>
      </c>
      <c r="E4342" t="s">
        <v>15</v>
      </c>
      <c r="F4342" t="s">
        <v>11</v>
      </c>
      <c r="G4342" t="s">
        <v>12</v>
      </c>
      <c r="H4342" t="s">
        <v>2208</v>
      </c>
      <c r="I4342">
        <v>5.18</v>
      </c>
      <c r="J4342">
        <v>1</v>
      </c>
      <c r="K4342">
        <v>1.81</v>
      </c>
      <c r="L4342" t="str">
        <f t="shared" si="204"/>
        <v>Yes</v>
      </c>
    </row>
    <row r="4343" spans="1:12" x14ac:dyDescent="0.25">
      <c r="A4343" s="1">
        <v>42416</v>
      </c>
      <c r="B4343" s="2">
        <f t="shared" si="205"/>
        <v>2016</v>
      </c>
      <c r="C4343" s="2">
        <f t="shared" si="203"/>
        <v>2</v>
      </c>
      <c r="D4343" t="s">
        <v>1994</v>
      </c>
      <c r="E4343" t="s">
        <v>177</v>
      </c>
      <c r="F4343" t="s">
        <v>34</v>
      </c>
      <c r="G4343" t="s">
        <v>35</v>
      </c>
      <c r="H4343" t="s">
        <v>2266</v>
      </c>
      <c r="I4343">
        <v>227.96</v>
      </c>
      <c r="J4343">
        <v>2</v>
      </c>
      <c r="K4343">
        <v>36.47</v>
      </c>
      <c r="L4343" t="str">
        <f t="shared" si="204"/>
        <v>Yes</v>
      </c>
    </row>
    <row r="4344" spans="1:12" x14ac:dyDescent="0.25">
      <c r="A4344" s="1">
        <v>42416</v>
      </c>
      <c r="B4344" s="2">
        <f t="shared" si="205"/>
        <v>2016</v>
      </c>
      <c r="C4344" s="2">
        <f t="shared" si="203"/>
        <v>2</v>
      </c>
      <c r="D4344" t="s">
        <v>237</v>
      </c>
      <c r="E4344" t="s">
        <v>33</v>
      </c>
      <c r="F4344" t="s">
        <v>34</v>
      </c>
      <c r="G4344" t="s">
        <v>47</v>
      </c>
      <c r="H4344" t="s">
        <v>1715</v>
      </c>
      <c r="I4344">
        <v>318.08</v>
      </c>
      <c r="J4344">
        <v>4</v>
      </c>
      <c r="K4344">
        <v>34.99</v>
      </c>
      <c r="L4344" t="str">
        <f t="shared" si="204"/>
        <v>Yes</v>
      </c>
    </row>
    <row r="4345" spans="1:12" x14ac:dyDescent="0.25">
      <c r="A4345" s="1">
        <v>42416</v>
      </c>
      <c r="B4345" s="2">
        <f t="shared" si="205"/>
        <v>2016</v>
      </c>
      <c r="C4345" s="2">
        <f t="shared" si="203"/>
        <v>2</v>
      </c>
      <c r="D4345" t="s">
        <v>237</v>
      </c>
      <c r="E4345" t="s">
        <v>33</v>
      </c>
      <c r="F4345" t="s">
        <v>11</v>
      </c>
      <c r="G4345" t="s">
        <v>20</v>
      </c>
      <c r="H4345" t="s">
        <v>2200</v>
      </c>
      <c r="I4345">
        <v>5.8</v>
      </c>
      <c r="J4345">
        <v>1</v>
      </c>
      <c r="K4345">
        <v>2.61</v>
      </c>
      <c r="L4345" t="str">
        <f t="shared" si="204"/>
        <v>Yes</v>
      </c>
    </row>
    <row r="4346" spans="1:12" x14ac:dyDescent="0.25">
      <c r="A4346" s="1">
        <v>42416</v>
      </c>
      <c r="B4346" s="2">
        <f t="shared" si="205"/>
        <v>2016</v>
      </c>
      <c r="C4346" s="2">
        <f t="shared" si="203"/>
        <v>2</v>
      </c>
      <c r="D4346" t="s">
        <v>1448</v>
      </c>
      <c r="E4346" t="s">
        <v>149</v>
      </c>
      <c r="F4346" t="s">
        <v>34</v>
      </c>
      <c r="G4346" t="s">
        <v>35</v>
      </c>
      <c r="H4346" t="s">
        <v>2446</v>
      </c>
      <c r="I4346">
        <v>326.64999999999998</v>
      </c>
      <c r="J4346">
        <v>3</v>
      </c>
      <c r="K4346">
        <v>39.92</v>
      </c>
      <c r="L4346" t="str">
        <f t="shared" si="204"/>
        <v>Yes</v>
      </c>
    </row>
    <row r="4347" spans="1:12" x14ac:dyDescent="0.25">
      <c r="A4347" s="1">
        <v>42416</v>
      </c>
      <c r="B4347" s="2">
        <f t="shared" si="205"/>
        <v>2016</v>
      </c>
      <c r="C4347" s="2">
        <f t="shared" si="203"/>
        <v>2</v>
      </c>
      <c r="D4347" t="s">
        <v>1448</v>
      </c>
      <c r="E4347" t="s">
        <v>149</v>
      </c>
      <c r="F4347" t="s">
        <v>39</v>
      </c>
      <c r="G4347" t="s">
        <v>52</v>
      </c>
      <c r="H4347" t="s">
        <v>84</v>
      </c>
      <c r="I4347">
        <v>89.97</v>
      </c>
      <c r="J4347">
        <v>3</v>
      </c>
      <c r="K4347">
        <v>39.590000000000003</v>
      </c>
      <c r="L4347" t="str">
        <f t="shared" si="204"/>
        <v>Yes</v>
      </c>
    </row>
    <row r="4348" spans="1:12" x14ac:dyDescent="0.25">
      <c r="A4348" s="1">
        <v>42419</v>
      </c>
      <c r="B4348" s="2">
        <f t="shared" si="205"/>
        <v>2016</v>
      </c>
      <c r="C4348" s="2">
        <f t="shared" si="203"/>
        <v>2</v>
      </c>
      <c r="D4348" t="s">
        <v>709</v>
      </c>
      <c r="E4348" t="s">
        <v>149</v>
      </c>
      <c r="F4348" t="s">
        <v>34</v>
      </c>
      <c r="G4348" t="s">
        <v>47</v>
      </c>
      <c r="H4348" t="s">
        <v>1794</v>
      </c>
      <c r="I4348">
        <v>44.46</v>
      </c>
      <c r="J4348">
        <v>2</v>
      </c>
      <c r="K4348">
        <v>14.67</v>
      </c>
      <c r="L4348" t="str">
        <f t="shared" si="204"/>
        <v>Yes</v>
      </c>
    </row>
    <row r="4349" spans="1:12" x14ac:dyDescent="0.25">
      <c r="A4349" s="1">
        <v>42419</v>
      </c>
      <c r="B4349" s="2">
        <f t="shared" si="205"/>
        <v>2016</v>
      </c>
      <c r="C4349" s="2">
        <f t="shared" si="203"/>
        <v>2</v>
      </c>
      <c r="D4349" t="s">
        <v>709</v>
      </c>
      <c r="E4349" t="s">
        <v>149</v>
      </c>
      <c r="F4349" t="s">
        <v>11</v>
      </c>
      <c r="G4349" t="s">
        <v>18</v>
      </c>
      <c r="H4349" t="s">
        <v>297</v>
      </c>
      <c r="I4349">
        <v>242.94</v>
      </c>
      <c r="J4349">
        <v>3</v>
      </c>
      <c r="K4349">
        <v>9.7200000000000006</v>
      </c>
      <c r="L4349" t="str">
        <f t="shared" si="204"/>
        <v>Yes</v>
      </c>
    </row>
    <row r="4350" spans="1:12" x14ac:dyDescent="0.25">
      <c r="A4350" s="1">
        <v>42419</v>
      </c>
      <c r="B4350" s="2">
        <f t="shared" si="205"/>
        <v>2016</v>
      </c>
      <c r="C4350" s="2">
        <f t="shared" si="203"/>
        <v>2</v>
      </c>
      <c r="D4350" t="s">
        <v>176</v>
      </c>
      <c r="E4350" t="s">
        <v>149</v>
      </c>
      <c r="F4350" t="s">
        <v>11</v>
      </c>
      <c r="G4350" t="s">
        <v>16</v>
      </c>
      <c r="H4350" t="s">
        <v>221</v>
      </c>
      <c r="I4350">
        <v>8.67</v>
      </c>
      <c r="J4350">
        <v>3</v>
      </c>
      <c r="K4350">
        <v>4.07</v>
      </c>
      <c r="L4350" t="str">
        <f t="shared" si="204"/>
        <v>Yes</v>
      </c>
    </row>
    <row r="4351" spans="1:12" x14ac:dyDescent="0.25">
      <c r="A4351" s="1">
        <v>42419</v>
      </c>
      <c r="B4351" s="2">
        <f t="shared" si="205"/>
        <v>2016</v>
      </c>
      <c r="C4351" s="2">
        <f t="shared" si="203"/>
        <v>2</v>
      </c>
      <c r="D4351" t="s">
        <v>176</v>
      </c>
      <c r="E4351" t="s">
        <v>149</v>
      </c>
      <c r="F4351" t="s">
        <v>11</v>
      </c>
      <c r="G4351" t="s">
        <v>200</v>
      </c>
      <c r="H4351" t="s">
        <v>782</v>
      </c>
      <c r="I4351">
        <v>25.71</v>
      </c>
      <c r="J4351">
        <v>3</v>
      </c>
      <c r="K4351">
        <v>6.68</v>
      </c>
      <c r="L4351" t="str">
        <f t="shared" si="204"/>
        <v>Yes</v>
      </c>
    </row>
    <row r="4352" spans="1:12" x14ac:dyDescent="0.25">
      <c r="A4352" s="1">
        <v>42419</v>
      </c>
      <c r="B4352" s="2">
        <f t="shared" si="205"/>
        <v>2016</v>
      </c>
      <c r="C4352" s="2">
        <f t="shared" si="203"/>
        <v>2</v>
      </c>
      <c r="D4352" t="s">
        <v>709</v>
      </c>
      <c r="E4352" t="s">
        <v>27</v>
      </c>
      <c r="F4352" t="s">
        <v>11</v>
      </c>
      <c r="G4352" t="s">
        <v>12</v>
      </c>
      <c r="H4352" t="s">
        <v>1984</v>
      </c>
      <c r="I4352">
        <v>70.88</v>
      </c>
      <c r="J4352">
        <v>2</v>
      </c>
      <c r="K4352">
        <v>33.31</v>
      </c>
      <c r="L4352" t="str">
        <f t="shared" si="204"/>
        <v>Yes</v>
      </c>
    </row>
    <row r="4353" spans="1:12" x14ac:dyDescent="0.25">
      <c r="A4353" s="1">
        <v>42420</v>
      </c>
      <c r="B4353" s="2">
        <f t="shared" si="205"/>
        <v>2016</v>
      </c>
      <c r="C4353" s="2">
        <f t="shared" si="203"/>
        <v>2</v>
      </c>
      <c r="D4353" t="s">
        <v>1723</v>
      </c>
      <c r="E4353" t="s">
        <v>120</v>
      </c>
      <c r="F4353" t="s">
        <v>11</v>
      </c>
      <c r="G4353" t="s">
        <v>12</v>
      </c>
      <c r="H4353" t="s">
        <v>1890</v>
      </c>
      <c r="I4353">
        <v>16.5</v>
      </c>
      <c r="J4353">
        <v>2</v>
      </c>
      <c r="K4353">
        <v>5.57</v>
      </c>
      <c r="L4353" t="str">
        <f t="shared" si="204"/>
        <v>Yes</v>
      </c>
    </row>
    <row r="4354" spans="1:12" x14ac:dyDescent="0.25">
      <c r="A4354" s="1">
        <v>42421</v>
      </c>
      <c r="B4354" s="2">
        <f t="shared" si="205"/>
        <v>2016</v>
      </c>
      <c r="C4354" s="2">
        <f t="shared" ref="C4354:C4417" si="206">MONTH(A4354)</f>
        <v>2</v>
      </c>
      <c r="D4354" t="s">
        <v>1720</v>
      </c>
      <c r="E4354" t="s">
        <v>27</v>
      </c>
      <c r="F4354" t="s">
        <v>39</v>
      </c>
      <c r="G4354" t="s">
        <v>52</v>
      </c>
      <c r="H4354" t="s">
        <v>691</v>
      </c>
      <c r="I4354">
        <v>12.99</v>
      </c>
      <c r="J4354">
        <v>1</v>
      </c>
      <c r="K4354">
        <v>0.78</v>
      </c>
      <c r="L4354" t="str">
        <f t="shared" ref="L4354:L4417" si="207">IF(K4354=0,"Break-Even",IF(K4354&gt;0,"Yes","No"))</f>
        <v>Yes</v>
      </c>
    </row>
    <row r="4355" spans="1:12" x14ac:dyDescent="0.25">
      <c r="A4355" s="1">
        <v>42421</v>
      </c>
      <c r="B4355" s="2">
        <f t="shared" si="205"/>
        <v>2016</v>
      </c>
      <c r="C4355" s="2">
        <f t="shared" si="206"/>
        <v>2</v>
      </c>
      <c r="D4355" t="s">
        <v>1720</v>
      </c>
      <c r="E4355" t="s">
        <v>27</v>
      </c>
      <c r="F4355" t="s">
        <v>11</v>
      </c>
      <c r="G4355" t="s">
        <v>20</v>
      </c>
      <c r="H4355" t="s">
        <v>886</v>
      </c>
      <c r="I4355">
        <v>18.559999999999999</v>
      </c>
      <c r="J4355">
        <v>4</v>
      </c>
      <c r="K4355">
        <v>6.5</v>
      </c>
      <c r="L4355" t="str">
        <f t="shared" si="207"/>
        <v>Yes</v>
      </c>
    </row>
    <row r="4356" spans="1:12" x14ac:dyDescent="0.25">
      <c r="A4356" s="1">
        <v>42421</v>
      </c>
      <c r="B4356" s="2">
        <f t="shared" si="205"/>
        <v>2016</v>
      </c>
      <c r="C4356" s="2">
        <f t="shared" si="206"/>
        <v>2</v>
      </c>
      <c r="D4356" t="s">
        <v>1720</v>
      </c>
      <c r="E4356" t="s">
        <v>27</v>
      </c>
      <c r="F4356" t="s">
        <v>11</v>
      </c>
      <c r="G4356" t="s">
        <v>18</v>
      </c>
      <c r="H4356" t="s">
        <v>729</v>
      </c>
      <c r="I4356">
        <v>449.15</v>
      </c>
      <c r="J4356">
        <v>5</v>
      </c>
      <c r="K4356">
        <v>8.98</v>
      </c>
      <c r="L4356" t="str">
        <f t="shared" si="207"/>
        <v>Yes</v>
      </c>
    </row>
    <row r="4357" spans="1:12" x14ac:dyDescent="0.25">
      <c r="A4357" s="1">
        <v>42421</v>
      </c>
      <c r="B4357" s="2">
        <f t="shared" si="205"/>
        <v>2016</v>
      </c>
      <c r="C4357" s="2">
        <f t="shared" si="206"/>
        <v>2</v>
      </c>
      <c r="D4357" t="s">
        <v>1720</v>
      </c>
      <c r="E4357" t="s">
        <v>27</v>
      </c>
      <c r="F4357" t="s">
        <v>11</v>
      </c>
      <c r="G4357" t="s">
        <v>20</v>
      </c>
      <c r="H4357" t="s">
        <v>1127</v>
      </c>
      <c r="I4357">
        <v>31.25</v>
      </c>
      <c r="J4357">
        <v>7</v>
      </c>
      <c r="K4357">
        <v>10.94</v>
      </c>
      <c r="L4357" t="str">
        <f t="shared" si="207"/>
        <v>Yes</v>
      </c>
    </row>
    <row r="4358" spans="1:12" x14ac:dyDescent="0.25">
      <c r="A4358" s="1">
        <v>42421</v>
      </c>
      <c r="B4358" s="2">
        <f t="shared" si="205"/>
        <v>2016</v>
      </c>
      <c r="C4358" s="2">
        <f t="shared" si="206"/>
        <v>2</v>
      </c>
      <c r="D4358" t="s">
        <v>1977</v>
      </c>
      <c r="E4358" t="s">
        <v>149</v>
      </c>
      <c r="F4358" t="s">
        <v>34</v>
      </c>
      <c r="G4358" t="s">
        <v>47</v>
      </c>
      <c r="H4358" t="s">
        <v>931</v>
      </c>
      <c r="I4358">
        <v>68.95</v>
      </c>
      <c r="J4358">
        <v>5</v>
      </c>
      <c r="K4358">
        <v>28.96</v>
      </c>
      <c r="L4358" t="str">
        <f t="shared" si="207"/>
        <v>Yes</v>
      </c>
    </row>
    <row r="4359" spans="1:12" x14ac:dyDescent="0.25">
      <c r="A4359" s="1">
        <v>42421</v>
      </c>
      <c r="B4359" s="2">
        <f t="shared" si="205"/>
        <v>2016</v>
      </c>
      <c r="C4359" s="2">
        <f t="shared" si="206"/>
        <v>2</v>
      </c>
      <c r="D4359" t="s">
        <v>1977</v>
      </c>
      <c r="E4359" t="s">
        <v>149</v>
      </c>
      <c r="F4359" t="s">
        <v>11</v>
      </c>
      <c r="G4359" t="s">
        <v>18</v>
      </c>
      <c r="H4359" t="s">
        <v>1689</v>
      </c>
      <c r="I4359">
        <v>296.37</v>
      </c>
      <c r="J4359">
        <v>3</v>
      </c>
      <c r="K4359">
        <v>80.02</v>
      </c>
      <c r="L4359" t="str">
        <f t="shared" si="207"/>
        <v>Yes</v>
      </c>
    </row>
    <row r="4360" spans="1:12" x14ac:dyDescent="0.25">
      <c r="A4360" s="1">
        <v>42421</v>
      </c>
      <c r="B4360" s="2">
        <f t="shared" si="205"/>
        <v>2016</v>
      </c>
      <c r="C4360" s="2">
        <f t="shared" si="206"/>
        <v>2</v>
      </c>
      <c r="D4360" t="s">
        <v>1977</v>
      </c>
      <c r="E4360" t="s">
        <v>149</v>
      </c>
      <c r="F4360" t="s">
        <v>39</v>
      </c>
      <c r="G4360" t="s">
        <v>40</v>
      </c>
      <c r="H4360" t="s">
        <v>955</v>
      </c>
      <c r="I4360">
        <v>39.979999999999997</v>
      </c>
      <c r="J4360">
        <v>2</v>
      </c>
      <c r="K4360">
        <v>2</v>
      </c>
      <c r="L4360" t="str">
        <f t="shared" si="207"/>
        <v>Yes</v>
      </c>
    </row>
    <row r="4361" spans="1:12" x14ac:dyDescent="0.25">
      <c r="A4361" s="1">
        <v>42421</v>
      </c>
      <c r="B4361" s="2">
        <f t="shared" si="205"/>
        <v>2016</v>
      </c>
      <c r="C4361" s="2">
        <f t="shared" si="206"/>
        <v>2</v>
      </c>
      <c r="D4361" t="s">
        <v>1922</v>
      </c>
      <c r="E4361" t="s">
        <v>123</v>
      </c>
      <c r="F4361" t="s">
        <v>11</v>
      </c>
      <c r="G4361" t="s">
        <v>20</v>
      </c>
      <c r="H4361" t="s">
        <v>1491</v>
      </c>
      <c r="I4361">
        <v>3.76</v>
      </c>
      <c r="J4361">
        <v>3</v>
      </c>
      <c r="K4361">
        <v>-2.76</v>
      </c>
      <c r="L4361" t="str">
        <f t="shared" si="207"/>
        <v>No</v>
      </c>
    </row>
    <row r="4362" spans="1:12" x14ac:dyDescent="0.25">
      <c r="A4362" s="1">
        <v>42421</v>
      </c>
      <c r="B4362" s="2">
        <f t="shared" si="205"/>
        <v>2016</v>
      </c>
      <c r="C4362" s="2">
        <f t="shared" si="206"/>
        <v>2</v>
      </c>
      <c r="D4362" t="s">
        <v>1922</v>
      </c>
      <c r="E4362" t="s">
        <v>123</v>
      </c>
      <c r="F4362" t="s">
        <v>11</v>
      </c>
      <c r="G4362" t="s">
        <v>20</v>
      </c>
      <c r="H4362" t="s">
        <v>662</v>
      </c>
      <c r="I4362">
        <v>34.86</v>
      </c>
      <c r="J4362">
        <v>2</v>
      </c>
      <c r="K4362">
        <v>-26.73</v>
      </c>
      <c r="L4362" t="str">
        <f t="shared" si="207"/>
        <v>No</v>
      </c>
    </row>
    <row r="4363" spans="1:12" x14ac:dyDescent="0.25">
      <c r="A4363" s="1">
        <v>42421</v>
      </c>
      <c r="B4363" s="2">
        <f t="shared" si="205"/>
        <v>2016</v>
      </c>
      <c r="C4363" s="2">
        <f t="shared" si="206"/>
        <v>2</v>
      </c>
      <c r="D4363" t="s">
        <v>1922</v>
      </c>
      <c r="E4363" t="s">
        <v>123</v>
      </c>
      <c r="F4363" t="s">
        <v>11</v>
      </c>
      <c r="G4363" t="s">
        <v>18</v>
      </c>
      <c r="H4363" t="s">
        <v>1757</v>
      </c>
      <c r="I4363">
        <v>432.46</v>
      </c>
      <c r="J4363">
        <v>3</v>
      </c>
      <c r="K4363">
        <v>32.43</v>
      </c>
      <c r="L4363" t="str">
        <f t="shared" si="207"/>
        <v>Yes</v>
      </c>
    </row>
    <row r="4364" spans="1:12" x14ac:dyDescent="0.25">
      <c r="A4364" s="1">
        <v>42421</v>
      </c>
      <c r="B4364" s="2">
        <f t="shared" ref="B4364:B4427" si="208">YEAR(A4364)</f>
        <v>2016</v>
      </c>
      <c r="C4364" s="2">
        <f t="shared" si="206"/>
        <v>2</v>
      </c>
      <c r="D4364" t="s">
        <v>1287</v>
      </c>
      <c r="E4364" t="s">
        <v>149</v>
      </c>
      <c r="F4364" t="s">
        <v>34</v>
      </c>
      <c r="G4364" t="s">
        <v>47</v>
      </c>
      <c r="H4364" t="s">
        <v>1728</v>
      </c>
      <c r="I4364">
        <v>135.80000000000001</v>
      </c>
      <c r="J4364">
        <v>7</v>
      </c>
      <c r="K4364">
        <v>66.540000000000006</v>
      </c>
      <c r="L4364" t="str">
        <f t="shared" si="207"/>
        <v>Yes</v>
      </c>
    </row>
    <row r="4365" spans="1:12" x14ac:dyDescent="0.25">
      <c r="A4365" s="1">
        <v>42422</v>
      </c>
      <c r="B4365" s="2">
        <f t="shared" si="208"/>
        <v>2016</v>
      </c>
      <c r="C4365" s="2">
        <f t="shared" si="206"/>
        <v>2</v>
      </c>
      <c r="D4365" t="s">
        <v>947</v>
      </c>
      <c r="E4365" t="s">
        <v>157</v>
      </c>
      <c r="F4365" t="s">
        <v>11</v>
      </c>
      <c r="G4365" t="s">
        <v>92</v>
      </c>
      <c r="H4365" t="s">
        <v>1888</v>
      </c>
      <c r="I4365">
        <v>490.32</v>
      </c>
      <c r="J4365">
        <v>9</v>
      </c>
      <c r="K4365">
        <v>137.29</v>
      </c>
      <c r="L4365" t="str">
        <f t="shared" si="207"/>
        <v>Yes</v>
      </c>
    </row>
    <row r="4366" spans="1:12" x14ac:dyDescent="0.25">
      <c r="A4366" s="1">
        <v>42422</v>
      </c>
      <c r="B4366" s="2">
        <f t="shared" si="208"/>
        <v>2016</v>
      </c>
      <c r="C4366" s="2">
        <f t="shared" si="206"/>
        <v>2</v>
      </c>
      <c r="D4366" t="s">
        <v>1595</v>
      </c>
      <c r="E4366" t="s">
        <v>27</v>
      </c>
      <c r="F4366" t="s">
        <v>39</v>
      </c>
      <c r="G4366" t="s">
        <v>40</v>
      </c>
      <c r="H4366" t="s">
        <v>1082</v>
      </c>
      <c r="I4366">
        <v>445.96</v>
      </c>
      <c r="J4366">
        <v>5</v>
      </c>
      <c r="K4366">
        <v>55.75</v>
      </c>
      <c r="L4366" t="str">
        <f t="shared" si="207"/>
        <v>Yes</v>
      </c>
    </row>
    <row r="4367" spans="1:12" x14ac:dyDescent="0.25">
      <c r="A4367" s="1">
        <v>42422</v>
      </c>
      <c r="B4367" s="2">
        <f t="shared" si="208"/>
        <v>2016</v>
      </c>
      <c r="C4367" s="2">
        <f t="shared" si="206"/>
        <v>2</v>
      </c>
      <c r="D4367" t="s">
        <v>1595</v>
      </c>
      <c r="E4367" t="s">
        <v>27</v>
      </c>
      <c r="F4367" t="s">
        <v>39</v>
      </c>
      <c r="G4367" t="s">
        <v>52</v>
      </c>
      <c r="H4367" t="s">
        <v>518</v>
      </c>
      <c r="I4367">
        <v>36.24</v>
      </c>
      <c r="J4367">
        <v>1</v>
      </c>
      <c r="K4367">
        <v>15.22</v>
      </c>
      <c r="L4367" t="str">
        <f t="shared" si="207"/>
        <v>Yes</v>
      </c>
    </row>
    <row r="4368" spans="1:12" x14ac:dyDescent="0.25">
      <c r="A4368" s="1">
        <v>42422</v>
      </c>
      <c r="B4368" s="2">
        <f t="shared" si="208"/>
        <v>2016</v>
      </c>
      <c r="C4368" s="2">
        <f t="shared" si="206"/>
        <v>2</v>
      </c>
      <c r="D4368" t="s">
        <v>1595</v>
      </c>
      <c r="E4368" t="s">
        <v>27</v>
      </c>
      <c r="F4368" t="s">
        <v>11</v>
      </c>
      <c r="G4368" t="s">
        <v>43</v>
      </c>
      <c r="H4368" t="s">
        <v>1045</v>
      </c>
      <c r="I4368">
        <v>10.65</v>
      </c>
      <c r="J4368">
        <v>3</v>
      </c>
      <c r="K4368">
        <v>5.01</v>
      </c>
      <c r="L4368" t="str">
        <f t="shared" si="207"/>
        <v>Yes</v>
      </c>
    </row>
    <row r="4369" spans="1:12" x14ac:dyDescent="0.25">
      <c r="A4369" s="1">
        <v>42423</v>
      </c>
      <c r="B4369" s="2">
        <f t="shared" si="208"/>
        <v>2016</v>
      </c>
      <c r="C4369" s="2">
        <f t="shared" si="206"/>
        <v>2</v>
      </c>
      <c r="D4369" t="s">
        <v>940</v>
      </c>
      <c r="E4369" t="s">
        <v>23</v>
      </c>
      <c r="F4369" t="s">
        <v>11</v>
      </c>
      <c r="G4369" t="s">
        <v>63</v>
      </c>
      <c r="H4369" t="s">
        <v>1964</v>
      </c>
      <c r="I4369">
        <v>57.58</v>
      </c>
      <c r="J4369">
        <v>3</v>
      </c>
      <c r="K4369">
        <v>21.59</v>
      </c>
      <c r="L4369" t="str">
        <f t="shared" si="207"/>
        <v>Yes</v>
      </c>
    </row>
    <row r="4370" spans="1:12" x14ac:dyDescent="0.25">
      <c r="A4370" s="1">
        <v>42425</v>
      </c>
      <c r="B4370" s="2">
        <f t="shared" si="208"/>
        <v>2016</v>
      </c>
      <c r="C4370" s="2">
        <f t="shared" si="206"/>
        <v>2</v>
      </c>
      <c r="D4370" t="s">
        <v>2138</v>
      </c>
      <c r="E4370" t="s">
        <v>78</v>
      </c>
      <c r="F4370" t="s">
        <v>11</v>
      </c>
      <c r="G4370" t="s">
        <v>63</v>
      </c>
      <c r="H4370" t="s">
        <v>64</v>
      </c>
      <c r="I4370">
        <v>46.72</v>
      </c>
      <c r="J4370">
        <v>5</v>
      </c>
      <c r="K4370">
        <v>17.52</v>
      </c>
      <c r="L4370" t="str">
        <f t="shared" si="207"/>
        <v>Yes</v>
      </c>
    </row>
    <row r="4371" spans="1:12" x14ac:dyDescent="0.25">
      <c r="A4371" s="1">
        <v>42427</v>
      </c>
      <c r="B4371" s="2">
        <f t="shared" si="208"/>
        <v>2016</v>
      </c>
      <c r="C4371" s="2">
        <f t="shared" si="206"/>
        <v>2</v>
      </c>
      <c r="D4371" t="s">
        <v>884</v>
      </c>
      <c r="E4371" t="s">
        <v>149</v>
      </c>
      <c r="F4371" t="s">
        <v>11</v>
      </c>
      <c r="G4371" t="s">
        <v>92</v>
      </c>
      <c r="H4371" t="s">
        <v>1681</v>
      </c>
      <c r="I4371">
        <v>170.88</v>
      </c>
      <c r="J4371">
        <v>3</v>
      </c>
      <c r="K4371">
        <v>49.56</v>
      </c>
      <c r="L4371" t="str">
        <f t="shared" si="207"/>
        <v>Yes</v>
      </c>
    </row>
    <row r="4372" spans="1:12" x14ac:dyDescent="0.25">
      <c r="A4372" s="1">
        <v>42427</v>
      </c>
      <c r="B4372" s="2">
        <f t="shared" si="208"/>
        <v>2016</v>
      </c>
      <c r="C4372" s="2">
        <f t="shared" si="206"/>
        <v>2</v>
      </c>
      <c r="D4372" t="s">
        <v>161</v>
      </c>
      <c r="E4372" t="s">
        <v>157</v>
      </c>
      <c r="F4372" t="s">
        <v>11</v>
      </c>
      <c r="G4372" t="s">
        <v>20</v>
      </c>
      <c r="H4372" t="s">
        <v>1462</v>
      </c>
      <c r="I4372">
        <v>56.82</v>
      </c>
      <c r="J4372">
        <v>3</v>
      </c>
      <c r="K4372">
        <v>28.41</v>
      </c>
      <c r="L4372" t="str">
        <f t="shared" si="207"/>
        <v>Yes</v>
      </c>
    </row>
    <row r="4373" spans="1:12" x14ac:dyDescent="0.25">
      <c r="A4373" s="1">
        <v>42427</v>
      </c>
      <c r="B4373" s="2">
        <f t="shared" si="208"/>
        <v>2016</v>
      </c>
      <c r="C4373" s="2">
        <f t="shared" si="206"/>
        <v>2</v>
      </c>
      <c r="D4373" t="s">
        <v>2447</v>
      </c>
      <c r="E4373" t="s">
        <v>10</v>
      </c>
      <c r="F4373" t="s">
        <v>34</v>
      </c>
      <c r="G4373" t="s">
        <v>47</v>
      </c>
      <c r="H4373" t="s">
        <v>2448</v>
      </c>
      <c r="I4373">
        <v>16.190000000000001</v>
      </c>
      <c r="J4373">
        <v>2</v>
      </c>
      <c r="K4373">
        <v>-6.88</v>
      </c>
      <c r="L4373" t="str">
        <f t="shared" si="207"/>
        <v>No</v>
      </c>
    </row>
    <row r="4374" spans="1:12" x14ac:dyDescent="0.25">
      <c r="A4374" s="1">
        <v>42428</v>
      </c>
      <c r="B4374" s="2">
        <f t="shared" si="208"/>
        <v>2016</v>
      </c>
      <c r="C4374" s="2">
        <f t="shared" si="206"/>
        <v>2</v>
      </c>
      <c r="D4374" t="s">
        <v>1260</v>
      </c>
      <c r="E4374" t="s">
        <v>149</v>
      </c>
      <c r="F4374" t="s">
        <v>11</v>
      </c>
      <c r="G4374" t="s">
        <v>43</v>
      </c>
      <c r="H4374" t="s">
        <v>160</v>
      </c>
      <c r="I4374">
        <v>36.479999999999997</v>
      </c>
      <c r="J4374">
        <v>6</v>
      </c>
      <c r="K4374">
        <v>18.239999999999998</v>
      </c>
      <c r="L4374" t="str">
        <f t="shared" si="207"/>
        <v>Yes</v>
      </c>
    </row>
    <row r="4375" spans="1:12" x14ac:dyDescent="0.25">
      <c r="A4375" s="1">
        <v>42429</v>
      </c>
      <c r="B4375" s="2">
        <f t="shared" si="208"/>
        <v>2016</v>
      </c>
      <c r="C4375" s="2">
        <f t="shared" si="206"/>
        <v>2</v>
      </c>
      <c r="D4375" t="s">
        <v>2060</v>
      </c>
      <c r="E4375" t="s">
        <v>78</v>
      </c>
      <c r="F4375" t="s">
        <v>11</v>
      </c>
      <c r="G4375" t="s">
        <v>24</v>
      </c>
      <c r="H4375" t="s">
        <v>1351</v>
      </c>
      <c r="I4375">
        <v>111.1</v>
      </c>
      <c r="J4375">
        <v>7</v>
      </c>
      <c r="K4375">
        <v>8.33</v>
      </c>
      <c r="L4375" t="str">
        <f t="shared" si="207"/>
        <v>Yes</v>
      </c>
    </row>
    <row r="4376" spans="1:12" x14ac:dyDescent="0.25">
      <c r="A4376" s="1">
        <v>42430</v>
      </c>
      <c r="B4376" s="2">
        <f t="shared" si="208"/>
        <v>2016</v>
      </c>
      <c r="C4376" s="2">
        <f t="shared" si="206"/>
        <v>3</v>
      </c>
      <c r="D4376" t="s">
        <v>1079</v>
      </c>
      <c r="E4376" t="s">
        <v>27</v>
      </c>
      <c r="F4376" t="s">
        <v>11</v>
      </c>
      <c r="G4376" t="s">
        <v>18</v>
      </c>
      <c r="H4376" t="s">
        <v>144</v>
      </c>
      <c r="I4376">
        <v>114.46</v>
      </c>
      <c r="J4376">
        <v>2</v>
      </c>
      <c r="K4376">
        <v>28.62</v>
      </c>
      <c r="L4376" t="str">
        <f t="shared" si="207"/>
        <v>Yes</v>
      </c>
    </row>
    <row r="4377" spans="1:12" x14ac:dyDescent="0.25">
      <c r="A4377" s="1">
        <v>42430</v>
      </c>
      <c r="B4377" s="2">
        <f t="shared" si="208"/>
        <v>2016</v>
      </c>
      <c r="C4377" s="2">
        <f t="shared" si="206"/>
        <v>3</v>
      </c>
      <c r="D4377" t="s">
        <v>967</v>
      </c>
      <c r="E4377" t="s">
        <v>10</v>
      </c>
      <c r="F4377" t="s">
        <v>39</v>
      </c>
      <c r="G4377" t="s">
        <v>52</v>
      </c>
      <c r="H4377" t="s">
        <v>673</v>
      </c>
      <c r="I4377">
        <v>30.08</v>
      </c>
      <c r="J4377">
        <v>2</v>
      </c>
      <c r="K4377">
        <v>-5.26</v>
      </c>
      <c r="L4377" t="str">
        <f t="shared" si="207"/>
        <v>No</v>
      </c>
    </row>
    <row r="4378" spans="1:12" x14ac:dyDescent="0.25">
      <c r="A4378" s="1">
        <v>42430</v>
      </c>
      <c r="B4378" s="2">
        <f t="shared" si="208"/>
        <v>2016</v>
      </c>
      <c r="C4378" s="2">
        <f t="shared" si="206"/>
        <v>3</v>
      </c>
      <c r="D4378" t="s">
        <v>967</v>
      </c>
      <c r="E4378" t="s">
        <v>10</v>
      </c>
      <c r="F4378" t="s">
        <v>39</v>
      </c>
      <c r="G4378" t="s">
        <v>52</v>
      </c>
      <c r="H4378" t="s">
        <v>1451</v>
      </c>
      <c r="I4378">
        <v>165.6</v>
      </c>
      <c r="J4378">
        <v>3</v>
      </c>
      <c r="K4378">
        <v>-6.21</v>
      </c>
      <c r="L4378" t="str">
        <f t="shared" si="207"/>
        <v>No</v>
      </c>
    </row>
    <row r="4379" spans="1:12" x14ac:dyDescent="0.25">
      <c r="A4379" s="1">
        <v>42430</v>
      </c>
      <c r="B4379" s="2">
        <f t="shared" si="208"/>
        <v>2016</v>
      </c>
      <c r="C4379" s="2">
        <f t="shared" si="206"/>
        <v>3</v>
      </c>
      <c r="D4379" t="s">
        <v>967</v>
      </c>
      <c r="E4379" t="s">
        <v>10</v>
      </c>
      <c r="F4379" t="s">
        <v>39</v>
      </c>
      <c r="G4379" t="s">
        <v>40</v>
      </c>
      <c r="H4379" t="s">
        <v>163</v>
      </c>
      <c r="I4379">
        <v>180.96</v>
      </c>
      <c r="J4379">
        <v>5</v>
      </c>
      <c r="K4379">
        <v>13.57</v>
      </c>
      <c r="L4379" t="str">
        <f t="shared" si="207"/>
        <v>Yes</v>
      </c>
    </row>
    <row r="4380" spans="1:12" x14ac:dyDescent="0.25">
      <c r="A4380" s="1">
        <v>42430</v>
      </c>
      <c r="B4380" s="2">
        <f t="shared" si="208"/>
        <v>2016</v>
      </c>
      <c r="C4380" s="2">
        <f t="shared" si="206"/>
        <v>3</v>
      </c>
      <c r="D4380" t="s">
        <v>2423</v>
      </c>
      <c r="E4380" t="s">
        <v>840</v>
      </c>
      <c r="F4380" t="s">
        <v>34</v>
      </c>
      <c r="G4380" t="s">
        <v>145</v>
      </c>
      <c r="H4380" t="s">
        <v>1501</v>
      </c>
      <c r="I4380">
        <v>1592.85</v>
      </c>
      <c r="J4380">
        <v>7</v>
      </c>
      <c r="K4380">
        <v>350.43</v>
      </c>
      <c r="L4380" t="str">
        <f t="shared" si="207"/>
        <v>Yes</v>
      </c>
    </row>
    <row r="4381" spans="1:12" x14ac:dyDescent="0.25">
      <c r="A4381" s="1">
        <v>42430</v>
      </c>
      <c r="B4381" s="2">
        <f t="shared" si="208"/>
        <v>2016</v>
      </c>
      <c r="C4381" s="2">
        <f t="shared" si="206"/>
        <v>3</v>
      </c>
      <c r="D4381" t="s">
        <v>2423</v>
      </c>
      <c r="E4381" t="s">
        <v>840</v>
      </c>
      <c r="F4381" t="s">
        <v>11</v>
      </c>
      <c r="G4381" t="s">
        <v>20</v>
      </c>
      <c r="H4381" t="s">
        <v>118</v>
      </c>
      <c r="I4381">
        <v>11.88</v>
      </c>
      <c r="J4381">
        <v>2</v>
      </c>
      <c r="K4381">
        <v>5.35</v>
      </c>
      <c r="L4381" t="str">
        <f t="shared" si="207"/>
        <v>Yes</v>
      </c>
    </row>
    <row r="4382" spans="1:12" x14ac:dyDescent="0.25">
      <c r="A4382" s="1">
        <v>42431</v>
      </c>
      <c r="B4382" s="2">
        <f t="shared" si="208"/>
        <v>2016</v>
      </c>
      <c r="C4382" s="2">
        <f t="shared" si="206"/>
        <v>3</v>
      </c>
      <c r="D4382" t="s">
        <v>154</v>
      </c>
      <c r="E4382" t="s">
        <v>33</v>
      </c>
      <c r="F4382" t="s">
        <v>34</v>
      </c>
      <c r="G4382" t="s">
        <v>35</v>
      </c>
      <c r="H4382" t="s">
        <v>660</v>
      </c>
      <c r="I4382">
        <v>866.4</v>
      </c>
      <c r="J4382">
        <v>4</v>
      </c>
      <c r="K4382">
        <v>225.26</v>
      </c>
      <c r="L4382" t="str">
        <f t="shared" si="207"/>
        <v>Yes</v>
      </c>
    </row>
    <row r="4383" spans="1:12" x14ac:dyDescent="0.25">
      <c r="A4383" s="1">
        <v>42432</v>
      </c>
      <c r="B4383" s="2">
        <f t="shared" si="208"/>
        <v>2016</v>
      </c>
      <c r="C4383" s="2">
        <f t="shared" si="206"/>
        <v>3</v>
      </c>
      <c r="D4383" t="s">
        <v>796</v>
      </c>
      <c r="E4383" t="s">
        <v>59</v>
      </c>
      <c r="F4383" t="s">
        <v>11</v>
      </c>
      <c r="G4383" t="s">
        <v>20</v>
      </c>
      <c r="H4383" t="s">
        <v>697</v>
      </c>
      <c r="I4383">
        <v>447.86</v>
      </c>
      <c r="J4383">
        <v>7</v>
      </c>
      <c r="K4383">
        <v>219.45</v>
      </c>
      <c r="L4383" t="str">
        <f t="shared" si="207"/>
        <v>Yes</v>
      </c>
    </row>
    <row r="4384" spans="1:12" x14ac:dyDescent="0.25">
      <c r="A4384" s="1">
        <v>42432</v>
      </c>
      <c r="B4384" s="2">
        <f t="shared" si="208"/>
        <v>2016</v>
      </c>
      <c r="C4384" s="2">
        <f t="shared" si="206"/>
        <v>3</v>
      </c>
      <c r="D4384" t="s">
        <v>796</v>
      </c>
      <c r="E4384" t="s">
        <v>59</v>
      </c>
      <c r="F4384" t="s">
        <v>39</v>
      </c>
      <c r="G4384" t="s">
        <v>40</v>
      </c>
      <c r="H4384" t="s">
        <v>520</v>
      </c>
      <c r="I4384">
        <v>479.95</v>
      </c>
      <c r="J4384">
        <v>5</v>
      </c>
      <c r="K4384">
        <v>129.59</v>
      </c>
      <c r="L4384" t="str">
        <f t="shared" si="207"/>
        <v>Yes</v>
      </c>
    </row>
    <row r="4385" spans="1:12" x14ac:dyDescent="0.25">
      <c r="A4385" s="1">
        <v>42432</v>
      </c>
      <c r="B4385" s="2">
        <f t="shared" si="208"/>
        <v>2016</v>
      </c>
      <c r="C4385" s="2">
        <f t="shared" si="206"/>
        <v>3</v>
      </c>
      <c r="D4385" t="s">
        <v>796</v>
      </c>
      <c r="E4385" t="s">
        <v>59</v>
      </c>
      <c r="F4385" t="s">
        <v>11</v>
      </c>
      <c r="G4385" t="s">
        <v>12</v>
      </c>
      <c r="H4385" t="s">
        <v>482</v>
      </c>
      <c r="I4385">
        <v>166.44</v>
      </c>
      <c r="J4385">
        <v>3</v>
      </c>
      <c r="K4385">
        <v>79.89</v>
      </c>
      <c r="L4385" t="str">
        <f t="shared" si="207"/>
        <v>Yes</v>
      </c>
    </row>
    <row r="4386" spans="1:12" x14ac:dyDescent="0.25">
      <c r="A4386" s="1">
        <v>42432</v>
      </c>
      <c r="B4386" s="2">
        <f t="shared" si="208"/>
        <v>2016</v>
      </c>
      <c r="C4386" s="2">
        <f t="shared" si="206"/>
        <v>3</v>
      </c>
      <c r="D4386" t="s">
        <v>2450</v>
      </c>
      <c r="E4386" t="s">
        <v>10</v>
      </c>
      <c r="F4386" t="s">
        <v>11</v>
      </c>
      <c r="G4386" t="s">
        <v>12</v>
      </c>
      <c r="H4386" t="s">
        <v>2451</v>
      </c>
      <c r="I4386">
        <v>42.78</v>
      </c>
      <c r="J4386">
        <v>7</v>
      </c>
      <c r="K4386">
        <v>15.51</v>
      </c>
      <c r="L4386" t="str">
        <f t="shared" si="207"/>
        <v>Yes</v>
      </c>
    </row>
    <row r="4387" spans="1:12" x14ac:dyDescent="0.25">
      <c r="A4387" s="1">
        <v>42432</v>
      </c>
      <c r="B4387" s="2">
        <f t="shared" si="208"/>
        <v>2016</v>
      </c>
      <c r="C4387" s="2">
        <f t="shared" si="206"/>
        <v>3</v>
      </c>
      <c r="D4387" t="s">
        <v>2450</v>
      </c>
      <c r="E4387" t="s">
        <v>10</v>
      </c>
      <c r="F4387" t="s">
        <v>34</v>
      </c>
      <c r="G4387" t="s">
        <v>35</v>
      </c>
      <c r="H4387" t="s">
        <v>1364</v>
      </c>
      <c r="I4387">
        <v>563.42999999999995</v>
      </c>
      <c r="J4387">
        <v>5</v>
      </c>
      <c r="K4387">
        <v>-56.34</v>
      </c>
      <c r="L4387" t="str">
        <f t="shared" si="207"/>
        <v>No</v>
      </c>
    </row>
    <row r="4388" spans="1:12" x14ac:dyDescent="0.25">
      <c r="A4388" s="1">
        <v>42432</v>
      </c>
      <c r="B4388" s="2">
        <f t="shared" si="208"/>
        <v>2016</v>
      </c>
      <c r="C4388" s="2">
        <f t="shared" si="206"/>
        <v>3</v>
      </c>
      <c r="D4388" t="s">
        <v>1831</v>
      </c>
      <c r="E4388" t="s">
        <v>129</v>
      </c>
      <c r="F4388" t="s">
        <v>39</v>
      </c>
      <c r="G4388" t="s">
        <v>40</v>
      </c>
      <c r="H4388" t="s">
        <v>704</v>
      </c>
      <c r="I4388">
        <v>134.85</v>
      </c>
      <c r="J4388">
        <v>3</v>
      </c>
      <c r="K4388">
        <v>37.76</v>
      </c>
      <c r="L4388" t="str">
        <f t="shared" si="207"/>
        <v>Yes</v>
      </c>
    </row>
    <row r="4389" spans="1:12" x14ac:dyDescent="0.25">
      <c r="A4389" s="1">
        <v>42432</v>
      </c>
      <c r="B4389" s="2">
        <f t="shared" si="208"/>
        <v>2016</v>
      </c>
      <c r="C4389" s="2">
        <f t="shared" si="206"/>
        <v>3</v>
      </c>
      <c r="D4389" t="s">
        <v>1271</v>
      </c>
      <c r="E4389" t="s">
        <v>10</v>
      </c>
      <c r="F4389" t="s">
        <v>34</v>
      </c>
      <c r="G4389" t="s">
        <v>145</v>
      </c>
      <c r="H4389" t="s">
        <v>2452</v>
      </c>
      <c r="I4389">
        <v>637.9</v>
      </c>
      <c r="J4389">
        <v>3</v>
      </c>
      <c r="K4389">
        <v>-127.58</v>
      </c>
      <c r="L4389" t="str">
        <f t="shared" si="207"/>
        <v>No</v>
      </c>
    </row>
    <row r="4390" spans="1:12" x14ac:dyDescent="0.25">
      <c r="A4390" s="1">
        <v>42432</v>
      </c>
      <c r="B4390" s="2">
        <f t="shared" si="208"/>
        <v>2016</v>
      </c>
      <c r="C4390" s="2">
        <f t="shared" si="206"/>
        <v>3</v>
      </c>
      <c r="D4390" t="s">
        <v>1271</v>
      </c>
      <c r="E4390" t="s">
        <v>10</v>
      </c>
      <c r="F4390" t="s">
        <v>39</v>
      </c>
      <c r="G4390" t="s">
        <v>302</v>
      </c>
      <c r="H4390" t="s">
        <v>2325</v>
      </c>
      <c r="I4390">
        <v>287.91000000000003</v>
      </c>
      <c r="J4390">
        <v>3</v>
      </c>
      <c r="K4390">
        <v>33.590000000000003</v>
      </c>
      <c r="L4390" t="str">
        <f t="shared" si="207"/>
        <v>Yes</v>
      </c>
    </row>
    <row r="4391" spans="1:12" x14ac:dyDescent="0.25">
      <c r="A4391" s="1">
        <v>42432</v>
      </c>
      <c r="B4391" s="2">
        <f t="shared" si="208"/>
        <v>2016</v>
      </c>
      <c r="C4391" s="2">
        <f t="shared" si="206"/>
        <v>3</v>
      </c>
      <c r="D4391" t="s">
        <v>1271</v>
      </c>
      <c r="E4391" t="s">
        <v>10</v>
      </c>
      <c r="F4391" t="s">
        <v>11</v>
      </c>
      <c r="G4391" t="s">
        <v>63</v>
      </c>
      <c r="H4391" t="s">
        <v>2160</v>
      </c>
      <c r="I4391">
        <v>36.6</v>
      </c>
      <c r="J4391">
        <v>3</v>
      </c>
      <c r="K4391">
        <v>11.9</v>
      </c>
      <c r="L4391" t="str">
        <f t="shared" si="207"/>
        <v>Yes</v>
      </c>
    </row>
    <row r="4392" spans="1:12" x14ac:dyDescent="0.25">
      <c r="A4392" s="1">
        <v>42432</v>
      </c>
      <c r="B4392" s="2">
        <f t="shared" si="208"/>
        <v>2016</v>
      </c>
      <c r="C4392" s="2">
        <f t="shared" si="206"/>
        <v>3</v>
      </c>
      <c r="D4392" t="s">
        <v>560</v>
      </c>
      <c r="E4392" t="s">
        <v>27</v>
      </c>
      <c r="F4392" t="s">
        <v>11</v>
      </c>
      <c r="G4392" t="s">
        <v>200</v>
      </c>
      <c r="H4392" t="s">
        <v>2251</v>
      </c>
      <c r="I4392">
        <v>25.35</v>
      </c>
      <c r="J4392">
        <v>3</v>
      </c>
      <c r="K4392">
        <v>7.61</v>
      </c>
      <c r="L4392" t="str">
        <f t="shared" si="207"/>
        <v>Yes</v>
      </c>
    </row>
    <row r="4393" spans="1:12" x14ac:dyDescent="0.25">
      <c r="A4393" s="1">
        <v>42432</v>
      </c>
      <c r="B4393" s="2">
        <f t="shared" si="208"/>
        <v>2016</v>
      </c>
      <c r="C4393" s="2">
        <f t="shared" si="206"/>
        <v>3</v>
      </c>
      <c r="D4393" t="s">
        <v>560</v>
      </c>
      <c r="E4393" t="s">
        <v>27</v>
      </c>
      <c r="F4393" t="s">
        <v>34</v>
      </c>
      <c r="G4393" t="s">
        <v>47</v>
      </c>
      <c r="H4393" t="s">
        <v>1861</v>
      </c>
      <c r="I4393">
        <v>35.28</v>
      </c>
      <c r="J4393">
        <v>3</v>
      </c>
      <c r="K4393">
        <v>12</v>
      </c>
      <c r="L4393" t="str">
        <f t="shared" si="207"/>
        <v>Yes</v>
      </c>
    </row>
    <row r="4394" spans="1:12" x14ac:dyDescent="0.25">
      <c r="A4394" s="1">
        <v>42432</v>
      </c>
      <c r="B4394" s="2">
        <f t="shared" si="208"/>
        <v>2016</v>
      </c>
      <c r="C4394" s="2">
        <f t="shared" si="206"/>
        <v>3</v>
      </c>
      <c r="D4394" t="s">
        <v>419</v>
      </c>
      <c r="E4394" t="s">
        <v>10</v>
      </c>
      <c r="F4394" t="s">
        <v>11</v>
      </c>
      <c r="G4394" t="s">
        <v>200</v>
      </c>
      <c r="H4394" t="s">
        <v>1014</v>
      </c>
      <c r="I4394">
        <v>3930.07</v>
      </c>
      <c r="J4394">
        <v>3</v>
      </c>
      <c r="K4394">
        <v>-786.01</v>
      </c>
      <c r="L4394" t="str">
        <f t="shared" si="207"/>
        <v>No</v>
      </c>
    </row>
    <row r="4395" spans="1:12" x14ac:dyDescent="0.25">
      <c r="A4395" s="1">
        <v>42432</v>
      </c>
      <c r="B4395" s="2">
        <f t="shared" si="208"/>
        <v>2016</v>
      </c>
      <c r="C4395" s="2">
        <f t="shared" si="206"/>
        <v>3</v>
      </c>
      <c r="D4395" t="s">
        <v>419</v>
      </c>
      <c r="E4395" t="s">
        <v>10</v>
      </c>
      <c r="F4395" t="s">
        <v>11</v>
      </c>
      <c r="G4395" t="s">
        <v>43</v>
      </c>
      <c r="H4395" t="s">
        <v>506</v>
      </c>
      <c r="I4395">
        <v>2.2999999999999998</v>
      </c>
      <c r="J4395">
        <v>1</v>
      </c>
      <c r="K4395">
        <v>0.78</v>
      </c>
      <c r="L4395" t="str">
        <f t="shared" si="207"/>
        <v>Yes</v>
      </c>
    </row>
    <row r="4396" spans="1:12" x14ac:dyDescent="0.25">
      <c r="A4396" s="1">
        <v>42432</v>
      </c>
      <c r="B4396" s="2">
        <f t="shared" si="208"/>
        <v>2016</v>
      </c>
      <c r="C4396" s="2">
        <f t="shared" si="206"/>
        <v>3</v>
      </c>
      <c r="D4396" t="s">
        <v>419</v>
      </c>
      <c r="E4396" t="s">
        <v>10</v>
      </c>
      <c r="F4396" t="s">
        <v>39</v>
      </c>
      <c r="G4396" t="s">
        <v>40</v>
      </c>
      <c r="H4396" t="s">
        <v>933</v>
      </c>
      <c r="I4396">
        <v>431.98</v>
      </c>
      <c r="J4396">
        <v>3</v>
      </c>
      <c r="K4396">
        <v>32.4</v>
      </c>
      <c r="L4396" t="str">
        <f t="shared" si="207"/>
        <v>Yes</v>
      </c>
    </row>
    <row r="4397" spans="1:12" x14ac:dyDescent="0.25">
      <c r="A4397" s="1">
        <v>42432</v>
      </c>
      <c r="B4397" s="2">
        <f t="shared" si="208"/>
        <v>2016</v>
      </c>
      <c r="C4397" s="2">
        <f t="shared" si="206"/>
        <v>3</v>
      </c>
      <c r="D4397" t="s">
        <v>419</v>
      </c>
      <c r="E4397" t="s">
        <v>10</v>
      </c>
      <c r="F4397" t="s">
        <v>39</v>
      </c>
      <c r="G4397" t="s">
        <v>52</v>
      </c>
      <c r="H4397" t="s">
        <v>946</v>
      </c>
      <c r="I4397">
        <v>41.72</v>
      </c>
      <c r="J4397">
        <v>7</v>
      </c>
      <c r="K4397">
        <v>5.74</v>
      </c>
      <c r="L4397" t="str">
        <f t="shared" si="207"/>
        <v>Yes</v>
      </c>
    </row>
    <row r="4398" spans="1:12" x14ac:dyDescent="0.25">
      <c r="A4398" s="1">
        <v>42433</v>
      </c>
      <c r="B4398" s="2">
        <f t="shared" si="208"/>
        <v>2016</v>
      </c>
      <c r="C4398" s="2">
        <f t="shared" si="206"/>
        <v>3</v>
      </c>
      <c r="D4398" t="s">
        <v>791</v>
      </c>
      <c r="E4398" t="s">
        <v>23</v>
      </c>
      <c r="F4398" t="s">
        <v>11</v>
      </c>
      <c r="G4398" t="s">
        <v>20</v>
      </c>
      <c r="H4398" t="s">
        <v>2022</v>
      </c>
      <c r="I4398">
        <v>99.85</v>
      </c>
      <c r="J4398">
        <v>9</v>
      </c>
      <c r="K4398">
        <v>-83.21</v>
      </c>
      <c r="L4398" t="str">
        <f t="shared" si="207"/>
        <v>No</v>
      </c>
    </row>
    <row r="4399" spans="1:12" x14ac:dyDescent="0.25">
      <c r="A4399" s="1">
        <v>42433</v>
      </c>
      <c r="B4399" s="2">
        <f t="shared" si="208"/>
        <v>2016</v>
      </c>
      <c r="C4399" s="2">
        <f t="shared" si="206"/>
        <v>3</v>
      </c>
      <c r="D4399" t="s">
        <v>1183</v>
      </c>
      <c r="E4399" t="s">
        <v>129</v>
      </c>
      <c r="F4399" t="s">
        <v>34</v>
      </c>
      <c r="G4399" t="s">
        <v>47</v>
      </c>
      <c r="H4399" t="s">
        <v>1905</v>
      </c>
      <c r="I4399">
        <v>71.12</v>
      </c>
      <c r="J4399">
        <v>4</v>
      </c>
      <c r="K4399">
        <v>22.05</v>
      </c>
      <c r="L4399" t="str">
        <f t="shared" si="207"/>
        <v>Yes</v>
      </c>
    </row>
    <row r="4400" spans="1:12" x14ac:dyDescent="0.25">
      <c r="A4400" s="1">
        <v>42433</v>
      </c>
      <c r="B4400" s="2">
        <f t="shared" si="208"/>
        <v>2016</v>
      </c>
      <c r="C4400" s="2">
        <f t="shared" si="206"/>
        <v>3</v>
      </c>
      <c r="D4400" t="s">
        <v>1183</v>
      </c>
      <c r="E4400" t="s">
        <v>129</v>
      </c>
      <c r="F4400" t="s">
        <v>39</v>
      </c>
      <c r="G4400" t="s">
        <v>40</v>
      </c>
      <c r="H4400" t="s">
        <v>1537</v>
      </c>
      <c r="I4400">
        <v>259.95999999999998</v>
      </c>
      <c r="J4400">
        <v>4</v>
      </c>
      <c r="K4400">
        <v>124.78</v>
      </c>
      <c r="L4400" t="str">
        <f t="shared" si="207"/>
        <v>Yes</v>
      </c>
    </row>
    <row r="4401" spans="1:12" x14ac:dyDescent="0.25">
      <c r="A4401" s="1">
        <v>42433</v>
      </c>
      <c r="B4401" s="2">
        <f t="shared" si="208"/>
        <v>2016</v>
      </c>
      <c r="C4401" s="2">
        <f t="shared" si="206"/>
        <v>3</v>
      </c>
      <c r="D4401" t="s">
        <v>215</v>
      </c>
      <c r="E4401" t="s">
        <v>10</v>
      </c>
      <c r="F4401" t="s">
        <v>11</v>
      </c>
      <c r="G4401" t="s">
        <v>12</v>
      </c>
      <c r="H4401" t="s">
        <v>2069</v>
      </c>
      <c r="I4401">
        <v>10.27</v>
      </c>
      <c r="J4401">
        <v>3</v>
      </c>
      <c r="K4401">
        <v>3.21</v>
      </c>
      <c r="L4401" t="str">
        <f t="shared" si="207"/>
        <v>Yes</v>
      </c>
    </row>
    <row r="4402" spans="1:12" x14ac:dyDescent="0.25">
      <c r="A4402" s="1">
        <v>42434</v>
      </c>
      <c r="B4402" s="2">
        <f t="shared" si="208"/>
        <v>2016</v>
      </c>
      <c r="C4402" s="2">
        <f t="shared" si="206"/>
        <v>3</v>
      </c>
      <c r="D4402" t="s">
        <v>2318</v>
      </c>
      <c r="E4402" t="s">
        <v>15</v>
      </c>
      <c r="F4402" t="s">
        <v>11</v>
      </c>
      <c r="G4402" t="s">
        <v>20</v>
      </c>
      <c r="H4402" t="s">
        <v>2241</v>
      </c>
      <c r="I4402">
        <v>2.1800000000000002</v>
      </c>
      <c r="J4402">
        <v>1</v>
      </c>
      <c r="K4402">
        <v>-3.6</v>
      </c>
      <c r="L4402" t="str">
        <f t="shared" si="207"/>
        <v>No</v>
      </c>
    </row>
    <row r="4403" spans="1:12" x14ac:dyDescent="0.25">
      <c r="A4403" s="1">
        <v>42434</v>
      </c>
      <c r="B4403" s="2">
        <f t="shared" si="208"/>
        <v>2016</v>
      </c>
      <c r="C4403" s="2">
        <f t="shared" si="206"/>
        <v>3</v>
      </c>
      <c r="D4403" t="s">
        <v>2318</v>
      </c>
      <c r="E4403" t="s">
        <v>15</v>
      </c>
      <c r="F4403" t="s">
        <v>11</v>
      </c>
      <c r="G4403" t="s">
        <v>24</v>
      </c>
      <c r="H4403" t="s">
        <v>1972</v>
      </c>
      <c r="I4403">
        <v>27.38</v>
      </c>
      <c r="J4403">
        <v>7</v>
      </c>
      <c r="K4403">
        <v>2.74</v>
      </c>
      <c r="L4403" t="str">
        <f t="shared" si="207"/>
        <v>Yes</v>
      </c>
    </row>
    <row r="4404" spans="1:12" x14ac:dyDescent="0.25">
      <c r="A4404" s="1">
        <v>42434</v>
      </c>
      <c r="B4404" s="2">
        <f t="shared" si="208"/>
        <v>2016</v>
      </c>
      <c r="C4404" s="2">
        <f t="shared" si="206"/>
        <v>3</v>
      </c>
      <c r="D4404" t="s">
        <v>2318</v>
      </c>
      <c r="E4404" t="s">
        <v>15</v>
      </c>
      <c r="F4404" t="s">
        <v>11</v>
      </c>
      <c r="G4404" t="s">
        <v>92</v>
      </c>
      <c r="H4404" t="s">
        <v>1118</v>
      </c>
      <c r="I4404">
        <v>26.41</v>
      </c>
      <c r="J4404">
        <v>3</v>
      </c>
      <c r="K4404">
        <v>-71.3</v>
      </c>
      <c r="L4404" t="str">
        <f t="shared" si="207"/>
        <v>No</v>
      </c>
    </row>
    <row r="4405" spans="1:12" x14ac:dyDescent="0.25">
      <c r="A4405" s="1">
        <v>42434</v>
      </c>
      <c r="B4405" s="2">
        <f t="shared" si="208"/>
        <v>2016</v>
      </c>
      <c r="C4405" s="2">
        <f t="shared" si="206"/>
        <v>3</v>
      </c>
      <c r="D4405" t="s">
        <v>2507</v>
      </c>
      <c r="E4405" t="s">
        <v>78</v>
      </c>
      <c r="F4405" t="s">
        <v>39</v>
      </c>
      <c r="G4405" t="s">
        <v>52</v>
      </c>
      <c r="H4405" t="s">
        <v>1615</v>
      </c>
      <c r="I4405">
        <v>132.52000000000001</v>
      </c>
      <c r="J4405">
        <v>5</v>
      </c>
      <c r="K4405">
        <v>34.79</v>
      </c>
      <c r="L4405" t="str">
        <f t="shared" si="207"/>
        <v>Yes</v>
      </c>
    </row>
    <row r="4406" spans="1:12" x14ac:dyDescent="0.25">
      <c r="A4406" s="1">
        <v>42434</v>
      </c>
      <c r="B4406" s="2">
        <f t="shared" si="208"/>
        <v>2016</v>
      </c>
      <c r="C4406" s="2">
        <f t="shared" si="206"/>
        <v>3</v>
      </c>
      <c r="D4406" t="s">
        <v>2507</v>
      </c>
      <c r="E4406" t="s">
        <v>78</v>
      </c>
      <c r="F4406" t="s">
        <v>11</v>
      </c>
      <c r="G4406" t="s">
        <v>18</v>
      </c>
      <c r="H4406" t="s">
        <v>1870</v>
      </c>
      <c r="I4406">
        <v>195.64</v>
      </c>
      <c r="J4406">
        <v>5</v>
      </c>
      <c r="K4406">
        <v>-44.02</v>
      </c>
      <c r="L4406" t="str">
        <f t="shared" si="207"/>
        <v>No</v>
      </c>
    </row>
    <row r="4407" spans="1:12" x14ac:dyDescent="0.25">
      <c r="A4407" s="1">
        <v>42434</v>
      </c>
      <c r="B4407" s="2">
        <f t="shared" si="208"/>
        <v>2016</v>
      </c>
      <c r="C4407" s="2">
        <f t="shared" si="206"/>
        <v>3</v>
      </c>
      <c r="D4407" t="s">
        <v>2507</v>
      </c>
      <c r="E4407" t="s">
        <v>78</v>
      </c>
      <c r="F4407" t="s">
        <v>34</v>
      </c>
      <c r="G4407" t="s">
        <v>47</v>
      </c>
      <c r="H4407" t="s">
        <v>1362</v>
      </c>
      <c r="I4407">
        <v>51.97</v>
      </c>
      <c r="J4407">
        <v>2</v>
      </c>
      <c r="K4407">
        <v>10.39</v>
      </c>
      <c r="L4407" t="str">
        <f t="shared" si="207"/>
        <v>Yes</v>
      </c>
    </row>
    <row r="4408" spans="1:12" x14ac:dyDescent="0.25">
      <c r="A4408" s="1">
        <v>42434</v>
      </c>
      <c r="B4408" s="2">
        <f t="shared" si="208"/>
        <v>2016</v>
      </c>
      <c r="C4408" s="2">
        <f t="shared" si="206"/>
        <v>3</v>
      </c>
      <c r="D4408" t="s">
        <v>2507</v>
      </c>
      <c r="E4408" t="s">
        <v>78</v>
      </c>
      <c r="F4408" t="s">
        <v>39</v>
      </c>
      <c r="G4408" t="s">
        <v>52</v>
      </c>
      <c r="H4408" t="s">
        <v>2331</v>
      </c>
      <c r="I4408">
        <v>431.98</v>
      </c>
      <c r="J4408">
        <v>3</v>
      </c>
      <c r="K4408">
        <v>-75.599999999999994</v>
      </c>
      <c r="L4408" t="str">
        <f t="shared" si="207"/>
        <v>No</v>
      </c>
    </row>
    <row r="4409" spans="1:12" x14ac:dyDescent="0.25">
      <c r="A4409" s="1">
        <v>42434</v>
      </c>
      <c r="B4409" s="2">
        <f t="shared" si="208"/>
        <v>2016</v>
      </c>
      <c r="C4409" s="2">
        <f t="shared" si="206"/>
        <v>3</v>
      </c>
      <c r="D4409" t="s">
        <v>2507</v>
      </c>
      <c r="E4409" t="s">
        <v>78</v>
      </c>
      <c r="F4409" t="s">
        <v>39</v>
      </c>
      <c r="G4409" t="s">
        <v>302</v>
      </c>
      <c r="H4409" t="s">
        <v>2508</v>
      </c>
      <c r="I4409">
        <v>224.94</v>
      </c>
      <c r="J4409">
        <v>3</v>
      </c>
      <c r="K4409">
        <v>-164.95</v>
      </c>
      <c r="L4409" t="str">
        <f t="shared" si="207"/>
        <v>No</v>
      </c>
    </row>
    <row r="4410" spans="1:12" x14ac:dyDescent="0.25">
      <c r="A4410" s="1">
        <v>42434</v>
      </c>
      <c r="B4410" s="2">
        <f t="shared" si="208"/>
        <v>2016</v>
      </c>
      <c r="C4410" s="2">
        <f t="shared" si="206"/>
        <v>3</v>
      </c>
      <c r="D4410" t="s">
        <v>2507</v>
      </c>
      <c r="E4410" t="s">
        <v>78</v>
      </c>
      <c r="F4410" t="s">
        <v>11</v>
      </c>
      <c r="G4410" t="s">
        <v>16</v>
      </c>
      <c r="H4410" t="s">
        <v>2509</v>
      </c>
      <c r="I4410">
        <v>6</v>
      </c>
      <c r="J4410">
        <v>2</v>
      </c>
      <c r="K4410">
        <v>2.1</v>
      </c>
      <c r="L4410" t="str">
        <f t="shared" si="207"/>
        <v>Yes</v>
      </c>
    </row>
    <row r="4411" spans="1:12" x14ac:dyDescent="0.25">
      <c r="A4411" s="1">
        <v>42435</v>
      </c>
      <c r="B4411" s="2">
        <f t="shared" si="208"/>
        <v>2016</v>
      </c>
      <c r="C4411" s="2">
        <f t="shared" si="206"/>
        <v>3</v>
      </c>
      <c r="D4411" t="s">
        <v>319</v>
      </c>
      <c r="E4411" t="s">
        <v>27</v>
      </c>
      <c r="F4411" t="s">
        <v>34</v>
      </c>
      <c r="G4411" t="s">
        <v>145</v>
      </c>
      <c r="H4411" t="s">
        <v>1830</v>
      </c>
      <c r="I4411">
        <v>71.09</v>
      </c>
      <c r="J4411">
        <v>2</v>
      </c>
      <c r="K4411">
        <v>-1.78</v>
      </c>
      <c r="L4411" t="str">
        <f t="shared" si="207"/>
        <v>No</v>
      </c>
    </row>
    <row r="4412" spans="1:12" x14ac:dyDescent="0.25">
      <c r="A4412" s="1">
        <v>42436</v>
      </c>
      <c r="B4412" s="2">
        <f t="shared" si="208"/>
        <v>2016</v>
      </c>
      <c r="C4412" s="2">
        <f t="shared" si="206"/>
        <v>3</v>
      </c>
      <c r="D4412" t="s">
        <v>1920</v>
      </c>
      <c r="E4412" t="s">
        <v>27</v>
      </c>
      <c r="F4412" t="s">
        <v>11</v>
      </c>
      <c r="G4412" t="s">
        <v>12</v>
      </c>
      <c r="H4412" t="s">
        <v>934</v>
      </c>
      <c r="I4412">
        <v>12.96</v>
      </c>
      <c r="J4412">
        <v>2</v>
      </c>
      <c r="K4412">
        <v>6.22</v>
      </c>
      <c r="L4412" t="str">
        <f t="shared" si="207"/>
        <v>Yes</v>
      </c>
    </row>
    <row r="4413" spans="1:12" x14ac:dyDescent="0.25">
      <c r="A4413" s="1">
        <v>42436</v>
      </c>
      <c r="B4413" s="2">
        <f t="shared" si="208"/>
        <v>2016</v>
      </c>
      <c r="C4413" s="2">
        <f t="shared" si="206"/>
        <v>3</v>
      </c>
      <c r="D4413" t="s">
        <v>1920</v>
      </c>
      <c r="E4413" t="s">
        <v>27</v>
      </c>
      <c r="F4413" t="s">
        <v>11</v>
      </c>
      <c r="G4413" t="s">
        <v>43</v>
      </c>
      <c r="H4413" t="s">
        <v>2307</v>
      </c>
      <c r="I4413">
        <v>3.96</v>
      </c>
      <c r="J4413">
        <v>2</v>
      </c>
      <c r="K4413">
        <v>0.08</v>
      </c>
      <c r="L4413" t="str">
        <f t="shared" si="207"/>
        <v>Yes</v>
      </c>
    </row>
    <row r="4414" spans="1:12" x14ac:dyDescent="0.25">
      <c r="A4414" s="1">
        <v>42436</v>
      </c>
      <c r="B4414" s="2">
        <f t="shared" si="208"/>
        <v>2016</v>
      </c>
      <c r="C4414" s="2">
        <f t="shared" si="206"/>
        <v>3</v>
      </c>
      <c r="D4414" t="s">
        <v>291</v>
      </c>
      <c r="E4414" t="s">
        <v>149</v>
      </c>
      <c r="F4414" t="s">
        <v>11</v>
      </c>
      <c r="G4414" t="s">
        <v>92</v>
      </c>
      <c r="H4414" t="s">
        <v>2560</v>
      </c>
      <c r="I4414">
        <v>706.86</v>
      </c>
      <c r="J4414">
        <v>7</v>
      </c>
      <c r="K4414">
        <v>197.92</v>
      </c>
      <c r="L4414" t="str">
        <f t="shared" si="207"/>
        <v>Yes</v>
      </c>
    </row>
    <row r="4415" spans="1:12" x14ac:dyDescent="0.25">
      <c r="A4415" s="1">
        <v>42436</v>
      </c>
      <c r="B4415" s="2">
        <f t="shared" si="208"/>
        <v>2016</v>
      </c>
      <c r="C4415" s="2">
        <f t="shared" si="206"/>
        <v>3</v>
      </c>
      <c r="D4415" t="s">
        <v>285</v>
      </c>
      <c r="E4415" t="s">
        <v>23</v>
      </c>
      <c r="F4415" t="s">
        <v>11</v>
      </c>
      <c r="G4415" t="s">
        <v>12</v>
      </c>
      <c r="H4415" t="s">
        <v>1126</v>
      </c>
      <c r="I4415">
        <v>123.92</v>
      </c>
      <c r="J4415">
        <v>5</v>
      </c>
      <c r="K4415">
        <v>38.729999999999997</v>
      </c>
      <c r="L4415" t="str">
        <f t="shared" si="207"/>
        <v>Yes</v>
      </c>
    </row>
    <row r="4416" spans="1:12" x14ac:dyDescent="0.25">
      <c r="A4416" s="1">
        <v>42437</v>
      </c>
      <c r="B4416" s="2">
        <f t="shared" si="208"/>
        <v>2016</v>
      </c>
      <c r="C4416" s="2">
        <f t="shared" si="206"/>
        <v>3</v>
      </c>
      <c r="D4416" t="s">
        <v>2578</v>
      </c>
      <c r="E4416" t="s">
        <v>840</v>
      </c>
      <c r="F4416" t="s">
        <v>11</v>
      </c>
      <c r="G4416" t="s">
        <v>63</v>
      </c>
      <c r="H4416" t="s">
        <v>98</v>
      </c>
      <c r="I4416">
        <v>81.540000000000006</v>
      </c>
      <c r="J4416">
        <v>3</v>
      </c>
      <c r="K4416">
        <v>38.32</v>
      </c>
      <c r="L4416" t="str">
        <f t="shared" si="207"/>
        <v>Yes</v>
      </c>
    </row>
    <row r="4417" spans="1:12" x14ac:dyDescent="0.25">
      <c r="A4417" s="1">
        <v>42437</v>
      </c>
      <c r="B4417" s="2">
        <f t="shared" si="208"/>
        <v>2016</v>
      </c>
      <c r="C4417" s="2">
        <f t="shared" si="206"/>
        <v>3</v>
      </c>
      <c r="D4417" t="s">
        <v>2578</v>
      </c>
      <c r="E4417" t="s">
        <v>840</v>
      </c>
      <c r="F4417" t="s">
        <v>39</v>
      </c>
      <c r="G4417" t="s">
        <v>52</v>
      </c>
      <c r="H4417" t="s">
        <v>2579</v>
      </c>
      <c r="I4417">
        <v>167.28</v>
      </c>
      <c r="J4417">
        <v>12</v>
      </c>
      <c r="K4417">
        <v>23.42</v>
      </c>
      <c r="L4417" t="str">
        <f t="shared" si="207"/>
        <v>Yes</v>
      </c>
    </row>
    <row r="4418" spans="1:12" x14ac:dyDescent="0.25">
      <c r="A4418" s="1">
        <v>42438</v>
      </c>
      <c r="B4418" s="2">
        <f t="shared" si="208"/>
        <v>2016</v>
      </c>
      <c r="C4418" s="2">
        <f t="shared" ref="C4418:C4481" si="209">MONTH(A4418)</f>
        <v>3</v>
      </c>
      <c r="D4418" t="s">
        <v>446</v>
      </c>
      <c r="E4418" t="s">
        <v>23</v>
      </c>
      <c r="F4418" t="s">
        <v>11</v>
      </c>
      <c r="G4418" t="s">
        <v>20</v>
      </c>
      <c r="H4418" t="s">
        <v>2127</v>
      </c>
      <c r="I4418">
        <v>1141.47</v>
      </c>
      <c r="J4418">
        <v>5</v>
      </c>
      <c r="K4418">
        <v>-760.98</v>
      </c>
      <c r="L4418" t="str">
        <f t="shared" ref="L4418:L4481" si="210">IF(K4418=0,"Break-Even",IF(K4418&gt;0,"Yes","No"))</f>
        <v>No</v>
      </c>
    </row>
    <row r="4419" spans="1:12" x14ac:dyDescent="0.25">
      <c r="A4419" s="1">
        <v>42438</v>
      </c>
      <c r="B4419" s="2">
        <f t="shared" si="208"/>
        <v>2016</v>
      </c>
      <c r="C4419" s="2">
        <f t="shared" si="209"/>
        <v>3</v>
      </c>
      <c r="D4419" t="s">
        <v>446</v>
      </c>
      <c r="E4419" t="s">
        <v>23</v>
      </c>
      <c r="F4419" t="s">
        <v>39</v>
      </c>
      <c r="G4419" t="s">
        <v>40</v>
      </c>
      <c r="H4419" t="s">
        <v>2109</v>
      </c>
      <c r="I4419">
        <v>280.77999999999997</v>
      </c>
      <c r="J4419">
        <v>3</v>
      </c>
      <c r="K4419">
        <v>-46.8</v>
      </c>
      <c r="L4419" t="str">
        <f t="shared" si="210"/>
        <v>No</v>
      </c>
    </row>
    <row r="4420" spans="1:12" x14ac:dyDescent="0.25">
      <c r="A4420" s="1">
        <v>42438</v>
      </c>
      <c r="B4420" s="2">
        <f t="shared" si="208"/>
        <v>2016</v>
      </c>
      <c r="C4420" s="2">
        <f t="shared" si="209"/>
        <v>3</v>
      </c>
      <c r="D4420" t="s">
        <v>1547</v>
      </c>
      <c r="E4420" t="s">
        <v>15</v>
      </c>
      <c r="F4420" t="s">
        <v>34</v>
      </c>
      <c r="G4420" t="s">
        <v>47</v>
      </c>
      <c r="H4420" t="s">
        <v>2040</v>
      </c>
      <c r="I4420">
        <v>83.95</v>
      </c>
      <c r="J4420">
        <v>3</v>
      </c>
      <c r="K4420">
        <v>-90.25</v>
      </c>
      <c r="L4420" t="str">
        <f t="shared" si="210"/>
        <v>No</v>
      </c>
    </row>
    <row r="4421" spans="1:12" x14ac:dyDescent="0.25">
      <c r="A4421" s="1">
        <v>42438</v>
      </c>
      <c r="B4421" s="2">
        <f t="shared" si="208"/>
        <v>2016</v>
      </c>
      <c r="C4421" s="2">
        <f t="shared" si="209"/>
        <v>3</v>
      </c>
      <c r="D4421" t="s">
        <v>791</v>
      </c>
      <c r="E4421" t="s">
        <v>15</v>
      </c>
      <c r="F4421" t="s">
        <v>11</v>
      </c>
      <c r="G4421" t="s">
        <v>20</v>
      </c>
      <c r="H4421" t="s">
        <v>1927</v>
      </c>
      <c r="I4421">
        <v>8.81</v>
      </c>
      <c r="J4421">
        <v>3</v>
      </c>
      <c r="K4421">
        <v>-14.97</v>
      </c>
      <c r="L4421" t="str">
        <f t="shared" si="210"/>
        <v>No</v>
      </c>
    </row>
    <row r="4422" spans="1:12" x14ac:dyDescent="0.25">
      <c r="A4422" s="1">
        <v>42438</v>
      </c>
      <c r="B4422" s="2">
        <f t="shared" si="208"/>
        <v>2016</v>
      </c>
      <c r="C4422" s="2">
        <f t="shared" si="209"/>
        <v>3</v>
      </c>
      <c r="D4422" t="s">
        <v>285</v>
      </c>
      <c r="E4422" t="s">
        <v>613</v>
      </c>
      <c r="F4422" t="s">
        <v>11</v>
      </c>
      <c r="G4422" t="s">
        <v>12</v>
      </c>
      <c r="H4422" t="s">
        <v>2387</v>
      </c>
      <c r="I4422">
        <v>48.16</v>
      </c>
      <c r="J4422">
        <v>7</v>
      </c>
      <c r="K4422">
        <v>22.15</v>
      </c>
      <c r="L4422" t="str">
        <f t="shared" si="210"/>
        <v>Yes</v>
      </c>
    </row>
    <row r="4423" spans="1:12" x14ac:dyDescent="0.25">
      <c r="A4423" s="1">
        <v>42438</v>
      </c>
      <c r="B4423" s="2">
        <f t="shared" si="208"/>
        <v>2016</v>
      </c>
      <c r="C4423" s="2">
        <f t="shared" si="209"/>
        <v>3</v>
      </c>
      <c r="D4423" t="s">
        <v>1937</v>
      </c>
      <c r="E4423" t="s">
        <v>157</v>
      </c>
      <c r="F4423" t="s">
        <v>11</v>
      </c>
      <c r="G4423" t="s">
        <v>18</v>
      </c>
      <c r="H4423" t="s">
        <v>349</v>
      </c>
      <c r="I4423">
        <v>54.5</v>
      </c>
      <c r="J4423">
        <v>5</v>
      </c>
      <c r="K4423">
        <v>14.17</v>
      </c>
      <c r="L4423" t="str">
        <f t="shared" si="210"/>
        <v>Yes</v>
      </c>
    </row>
    <row r="4424" spans="1:12" x14ac:dyDescent="0.25">
      <c r="A4424" s="1">
        <v>42438</v>
      </c>
      <c r="B4424" s="2">
        <f t="shared" si="208"/>
        <v>2016</v>
      </c>
      <c r="C4424" s="2">
        <f t="shared" si="209"/>
        <v>3</v>
      </c>
      <c r="D4424" t="s">
        <v>1776</v>
      </c>
      <c r="E4424" t="s">
        <v>62</v>
      </c>
      <c r="F4424" t="s">
        <v>11</v>
      </c>
      <c r="G4424" t="s">
        <v>20</v>
      </c>
      <c r="H4424" t="s">
        <v>2241</v>
      </c>
      <c r="I4424">
        <v>87.28</v>
      </c>
      <c r="J4424">
        <v>8</v>
      </c>
      <c r="K4424">
        <v>41.02</v>
      </c>
      <c r="L4424" t="str">
        <f t="shared" si="210"/>
        <v>Yes</v>
      </c>
    </row>
    <row r="4425" spans="1:12" x14ac:dyDescent="0.25">
      <c r="A4425" s="1">
        <v>42438</v>
      </c>
      <c r="B4425" s="2">
        <f t="shared" si="208"/>
        <v>2016</v>
      </c>
      <c r="C4425" s="2">
        <f t="shared" si="209"/>
        <v>3</v>
      </c>
      <c r="D4425" t="s">
        <v>722</v>
      </c>
      <c r="E4425" t="s">
        <v>531</v>
      </c>
      <c r="F4425" t="s">
        <v>34</v>
      </c>
      <c r="G4425" t="s">
        <v>74</v>
      </c>
      <c r="H4425" t="s">
        <v>1706</v>
      </c>
      <c r="I4425">
        <v>344.94</v>
      </c>
      <c r="J4425">
        <v>3</v>
      </c>
      <c r="K4425">
        <v>31.04</v>
      </c>
      <c r="L4425" t="str">
        <f t="shared" si="210"/>
        <v>Yes</v>
      </c>
    </row>
    <row r="4426" spans="1:12" x14ac:dyDescent="0.25">
      <c r="A4426" s="1">
        <v>42438</v>
      </c>
      <c r="B4426" s="2">
        <f t="shared" si="208"/>
        <v>2016</v>
      </c>
      <c r="C4426" s="2">
        <f t="shared" si="209"/>
        <v>3</v>
      </c>
      <c r="D4426" t="s">
        <v>722</v>
      </c>
      <c r="E4426" t="s">
        <v>531</v>
      </c>
      <c r="F4426" t="s">
        <v>34</v>
      </c>
      <c r="G4426" t="s">
        <v>47</v>
      </c>
      <c r="H4426" t="s">
        <v>1532</v>
      </c>
      <c r="I4426">
        <v>14.76</v>
      </c>
      <c r="J4426">
        <v>2</v>
      </c>
      <c r="K4426">
        <v>4.28</v>
      </c>
      <c r="L4426" t="str">
        <f t="shared" si="210"/>
        <v>Yes</v>
      </c>
    </row>
    <row r="4427" spans="1:12" x14ac:dyDescent="0.25">
      <c r="A4427" s="1">
        <v>42438</v>
      </c>
      <c r="B4427" s="2">
        <f t="shared" si="208"/>
        <v>2016</v>
      </c>
      <c r="C4427" s="2">
        <f t="shared" si="209"/>
        <v>3</v>
      </c>
      <c r="D4427" t="s">
        <v>722</v>
      </c>
      <c r="E4427" t="s">
        <v>531</v>
      </c>
      <c r="F4427" t="s">
        <v>11</v>
      </c>
      <c r="G4427" t="s">
        <v>20</v>
      </c>
      <c r="H4427" t="s">
        <v>1700</v>
      </c>
      <c r="I4427">
        <v>12.76</v>
      </c>
      <c r="J4427">
        <v>2</v>
      </c>
      <c r="K4427">
        <v>5.87</v>
      </c>
      <c r="L4427" t="str">
        <f t="shared" si="210"/>
        <v>Yes</v>
      </c>
    </row>
    <row r="4428" spans="1:12" x14ac:dyDescent="0.25">
      <c r="A4428" s="1">
        <v>42438</v>
      </c>
      <c r="B4428" s="2">
        <f t="shared" ref="B4428:B4491" si="211">YEAR(A4428)</f>
        <v>2016</v>
      </c>
      <c r="C4428" s="2">
        <f t="shared" si="209"/>
        <v>3</v>
      </c>
      <c r="D4428" t="s">
        <v>722</v>
      </c>
      <c r="E4428" t="s">
        <v>531</v>
      </c>
      <c r="F4428" t="s">
        <v>11</v>
      </c>
      <c r="G4428" t="s">
        <v>16</v>
      </c>
      <c r="H4428" t="s">
        <v>2030</v>
      </c>
      <c r="I4428">
        <v>58.48</v>
      </c>
      <c r="J4428">
        <v>8</v>
      </c>
      <c r="K4428">
        <v>27.49</v>
      </c>
      <c r="L4428" t="str">
        <f t="shared" si="210"/>
        <v>Yes</v>
      </c>
    </row>
    <row r="4429" spans="1:12" x14ac:dyDescent="0.25">
      <c r="A4429" s="1">
        <v>42438</v>
      </c>
      <c r="B4429" s="2">
        <f t="shared" si="211"/>
        <v>2016</v>
      </c>
      <c r="C4429" s="2">
        <f t="shared" si="209"/>
        <v>3</v>
      </c>
      <c r="D4429" t="s">
        <v>2503</v>
      </c>
      <c r="E4429" t="s">
        <v>15</v>
      </c>
      <c r="F4429" t="s">
        <v>34</v>
      </c>
      <c r="G4429" t="s">
        <v>74</v>
      </c>
      <c r="H4429" t="s">
        <v>2592</v>
      </c>
      <c r="I4429">
        <v>198.74</v>
      </c>
      <c r="J4429">
        <v>4</v>
      </c>
      <c r="K4429">
        <v>0</v>
      </c>
      <c r="L4429" t="str">
        <f t="shared" si="210"/>
        <v>Break-Even</v>
      </c>
    </row>
    <row r="4430" spans="1:12" x14ac:dyDescent="0.25">
      <c r="A4430" s="1">
        <v>42438</v>
      </c>
      <c r="B4430" s="2">
        <f t="shared" si="211"/>
        <v>2016</v>
      </c>
      <c r="C4430" s="2">
        <f t="shared" si="209"/>
        <v>3</v>
      </c>
      <c r="D4430" t="s">
        <v>2380</v>
      </c>
      <c r="E4430" t="s">
        <v>78</v>
      </c>
      <c r="F4430" t="s">
        <v>11</v>
      </c>
      <c r="G4430" t="s">
        <v>12</v>
      </c>
      <c r="H4430" t="s">
        <v>1353</v>
      </c>
      <c r="I4430">
        <v>30.96</v>
      </c>
      <c r="J4430">
        <v>6</v>
      </c>
      <c r="K4430">
        <v>11.22</v>
      </c>
      <c r="L4430" t="str">
        <f t="shared" si="210"/>
        <v>Yes</v>
      </c>
    </row>
    <row r="4431" spans="1:12" x14ac:dyDescent="0.25">
      <c r="A4431" s="1">
        <v>42439</v>
      </c>
      <c r="B4431" s="2">
        <f t="shared" si="211"/>
        <v>2016</v>
      </c>
      <c r="C4431" s="2">
        <f t="shared" si="209"/>
        <v>3</v>
      </c>
      <c r="D4431" t="s">
        <v>100</v>
      </c>
      <c r="E4431" t="s">
        <v>10</v>
      </c>
      <c r="F4431" t="s">
        <v>11</v>
      </c>
      <c r="G4431" t="s">
        <v>63</v>
      </c>
      <c r="H4431" t="s">
        <v>64</v>
      </c>
      <c r="I4431">
        <v>15.65</v>
      </c>
      <c r="J4431">
        <v>2</v>
      </c>
      <c r="K4431">
        <v>5.09</v>
      </c>
      <c r="L4431" t="str">
        <f t="shared" si="210"/>
        <v>Yes</v>
      </c>
    </row>
    <row r="4432" spans="1:12" x14ac:dyDescent="0.25">
      <c r="A4432" s="1">
        <v>42439</v>
      </c>
      <c r="B4432" s="2">
        <f t="shared" si="211"/>
        <v>2016</v>
      </c>
      <c r="C4432" s="2">
        <f t="shared" si="209"/>
        <v>3</v>
      </c>
      <c r="D4432" t="s">
        <v>622</v>
      </c>
      <c r="E4432" t="s">
        <v>149</v>
      </c>
      <c r="F4432" t="s">
        <v>34</v>
      </c>
      <c r="G4432" t="s">
        <v>35</v>
      </c>
      <c r="H4432" t="s">
        <v>2132</v>
      </c>
      <c r="I4432">
        <v>599.29</v>
      </c>
      <c r="J4432">
        <v>6</v>
      </c>
      <c r="K4432">
        <v>93.22</v>
      </c>
      <c r="L4432" t="str">
        <f t="shared" si="210"/>
        <v>Yes</v>
      </c>
    </row>
    <row r="4433" spans="1:12" x14ac:dyDescent="0.25">
      <c r="A4433" s="1">
        <v>42439</v>
      </c>
      <c r="B4433" s="2">
        <f t="shared" si="211"/>
        <v>2016</v>
      </c>
      <c r="C4433" s="2">
        <f t="shared" si="209"/>
        <v>3</v>
      </c>
      <c r="D4433" t="s">
        <v>1931</v>
      </c>
      <c r="E4433" t="s">
        <v>10</v>
      </c>
      <c r="F4433" t="s">
        <v>34</v>
      </c>
      <c r="G4433" t="s">
        <v>47</v>
      </c>
      <c r="H4433" t="s">
        <v>309</v>
      </c>
      <c r="I4433">
        <v>38.08</v>
      </c>
      <c r="J4433">
        <v>5</v>
      </c>
      <c r="K4433">
        <v>-29.51</v>
      </c>
      <c r="L4433" t="str">
        <f t="shared" si="210"/>
        <v>No</v>
      </c>
    </row>
    <row r="4434" spans="1:12" x14ac:dyDescent="0.25">
      <c r="A4434" s="1">
        <v>42439</v>
      </c>
      <c r="B4434" s="2">
        <f t="shared" si="211"/>
        <v>2016</v>
      </c>
      <c r="C4434" s="2">
        <f t="shared" si="209"/>
        <v>3</v>
      </c>
      <c r="D4434" t="s">
        <v>1507</v>
      </c>
      <c r="E4434" t="s">
        <v>27</v>
      </c>
      <c r="F4434" t="s">
        <v>11</v>
      </c>
      <c r="G4434" t="s">
        <v>16</v>
      </c>
      <c r="H4434" t="s">
        <v>1430</v>
      </c>
      <c r="I4434">
        <v>6.16</v>
      </c>
      <c r="J4434">
        <v>2</v>
      </c>
      <c r="K4434">
        <v>2.96</v>
      </c>
      <c r="L4434" t="str">
        <f t="shared" si="210"/>
        <v>Yes</v>
      </c>
    </row>
    <row r="4435" spans="1:12" x14ac:dyDescent="0.25">
      <c r="A4435" s="1">
        <v>42439</v>
      </c>
      <c r="B4435" s="2">
        <f t="shared" si="211"/>
        <v>2016</v>
      </c>
      <c r="C4435" s="2">
        <f t="shared" si="209"/>
        <v>3</v>
      </c>
      <c r="D4435" t="s">
        <v>1507</v>
      </c>
      <c r="E4435" t="s">
        <v>27</v>
      </c>
      <c r="F4435" t="s">
        <v>34</v>
      </c>
      <c r="G4435" t="s">
        <v>35</v>
      </c>
      <c r="H4435" t="s">
        <v>36</v>
      </c>
      <c r="I4435">
        <v>915.14</v>
      </c>
      <c r="J4435">
        <v>4</v>
      </c>
      <c r="K4435">
        <v>102.95</v>
      </c>
      <c r="L4435" t="str">
        <f t="shared" si="210"/>
        <v>Yes</v>
      </c>
    </row>
    <row r="4436" spans="1:12" x14ac:dyDescent="0.25">
      <c r="A4436" s="1">
        <v>42439</v>
      </c>
      <c r="B4436" s="2">
        <f t="shared" si="211"/>
        <v>2016</v>
      </c>
      <c r="C4436" s="2">
        <f t="shared" si="209"/>
        <v>3</v>
      </c>
      <c r="D4436" t="s">
        <v>1507</v>
      </c>
      <c r="E4436" t="s">
        <v>27</v>
      </c>
      <c r="F4436" t="s">
        <v>11</v>
      </c>
      <c r="G4436" t="s">
        <v>12</v>
      </c>
      <c r="H4436" t="s">
        <v>1308</v>
      </c>
      <c r="I4436">
        <v>8.56</v>
      </c>
      <c r="J4436">
        <v>2</v>
      </c>
      <c r="K4436">
        <v>3.85</v>
      </c>
      <c r="L4436" t="str">
        <f t="shared" si="210"/>
        <v>Yes</v>
      </c>
    </row>
    <row r="4437" spans="1:12" x14ac:dyDescent="0.25">
      <c r="A4437" s="1">
        <v>42439</v>
      </c>
      <c r="B4437" s="2">
        <f t="shared" si="211"/>
        <v>2016</v>
      </c>
      <c r="C4437" s="2">
        <f t="shared" si="209"/>
        <v>3</v>
      </c>
      <c r="D4437" t="s">
        <v>1507</v>
      </c>
      <c r="E4437" t="s">
        <v>27</v>
      </c>
      <c r="F4437" t="s">
        <v>11</v>
      </c>
      <c r="G4437" t="s">
        <v>12</v>
      </c>
      <c r="H4437" t="s">
        <v>264</v>
      </c>
      <c r="I4437">
        <v>97.82</v>
      </c>
      <c r="J4437">
        <v>2</v>
      </c>
      <c r="K4437">
        <v>45.98</v>
      </c>
      <c r="L4437" t="str">
        <f t="shared" si="210"/>
        <v>Yes</v>
      </c>
    </row>
    <row r="4438" spans="1:12" x14ac:dyDescent="0.25">
      <c r="A4438" s="1">
        <v>42440</v>
      </c>
      <c r="B4438" s="2">
        <f t="shared" si="211"/>
        <v>2016</v>
      </c>
      <c r="C4438" s="2">
        <f t="shared" si="209"/>
        <v>3</v>
      </c>
      <c r="D4438" t="s">
        <v>256</v>
      </c>
      <c r="E4438" t="s">
        <v>395</v>
      </c>
      <c r="F4438" t="s">
        <v>11</v>
      </c>
      <c r="G4438" t="s">
        <v>24</v>
      </c>
      <c r="H4438" t="s">
        <v>1253</v>
      </c>
      <c r="I4438">
        <v>75.959999999999994</v>
      </c>
      <c r="J4438">
        <v>2</v>
      </c>
      <c r="K4438">
        <v>22.79</v>
      </c>
      <c r="L4438" t="str">
        <f t="shared" si="210"/>
        <v>Yes</v>
      </c>
    </row>
    <row r="4439" spans="1:12" x14ac:dyDescent="0.25">
      <c r="A4439" s="1">
        <v>42440</v>
      </c>
      <c r="B4439" s="2">
        <f t="shared" si="211"/>
        <v>2016</v>
      </c>
      <c r="C4439" s="2">
        <f t="shared" si="209"/>
        <v>3</v>
      </c>
      <c r="D4439" t="s">
        <v>256</v>
      </c>
      <c r="E4439" t="s">
        <v>395</v>
      </c>
      <c r="F4439" t="s">
        <v>11</v>
      </c>
      <c r="G4439" t="s">
        <v>20</v>
      </c>
      <c r="H4439" t="s">
        <v>609</v>
      </c>
      <c r="I4439">
        <v>27.24</v>
      </c>
      <c r="J4439">
        <v>6</v>
      </c>
      <c r="K4439">
        <v>13.35</v>
      </c>
      <c r="L4439" t="str">
        <f t="shared" si="210"/>
        <v>Yes</v>
      </c>
    </row>
    <row r="4440" spans="1:12" x14ac:dyDescent="0.25">
      <c r="A4440" s="1">
        <v>42440</v>
      </c>
      <c r="B4440" s="2">
        <f t="shared" si="211"/>
        <v>2016</v>
      </c>
      <c r="C4440" s="2">
        <f t="shared" si="209"/>
        <v>3</v>
      </c>
      <c r="D4440" t="s">
        <v>1828</v>
      </c>
      <c r="E4440" t="s">
        <v>164</v>
      </c>
      <c r="F4440" t="s">
        <v>11</v>
      </c>
      <c r="G4440" t="s">
        <v>24</v>
      </c>
      <c r="H4440" t="s">
        <v>1823</v>
      </c>
      <c r="I4440">
        <v>8.82</v>
      </c>
      <c r="J4440">
        <v>3</v>
      </c>
      <c r="K4440">
        <v>2.38</v>
      </c>
      <c r="L4440" t="str">
        <f t="shared" si="210"/>
        <v>Yes</v>
      </c>
    </row>
    <row r="4441" spans="1:12" x14ac:dyDescent="0.25">
      <c r="A4441" s="1">
        <v>42440</v>
      </c>
      <c r="B4441" s="2">
        <f t="shared" si="211"/>
        <v>2016</v>
      </c>
      <c r="C4441" s="2">
        <f t="shared" si="209"/>
        <v>3</v>
      </c>
      <c r="D4441" t="s">
        <v>2558</v>
      </c>
      <c r="E4441" t="s">
        <v>27</v>
      </c>
      <c r="F4441" t="s">
        <v>34</v>
      </c>
      <c r="G4441" t="s">
        <v>35</v>
      </c>
      <c r="H4441" t="s">
        <v>2438</v>
      </c>
      <c r="I4441">
        <v>217.58</v>
      </c>
      <c r="J4441">
        <v>2</v>
      </c>
      <c r="K4441">
        <v>-29.92</v>
      </c>
      <c r="L4441" t="str">
        <f t="shared" si="210"/>
        <v>No</v>
      </c>
    </row>
    <row r="4442" spans="1:12" x14ac:dyDescent="0.25">
      <c r="A4442" s="1">
        <v>42440</v>
      </c>
      <c r="B4442" s="2">
        <f t="shared" si="211"/>
        <v>2016</v>
      </c>
      <c r="C4442" s="2">
        <f t="shared" si="209"/>
        <v>3</v>
      </c>
      <c r="D4442" t="s">
        <v>2558</v>
      </c>
      <c r="E4442" t="s">
        <v>27</v>
      </c>
      <c r="F4442" t="s">
        <v>39</v>
      </c>
      <c r="G4442" t="s">
        <v>52</v>
      </c>
      <c r="H4442" t="s">
        <v>2255</v>
      </c>
      <c r="I4442">
        <v>82.95</v>
      </c>
      <c r="J4442">
        <v>5</v>
      </c>
      <c r="K4442">
        <v>29.03</v>
      </c>
      <c r="L4442" t="str">
        <f t="shared" si="210"/>
        <v>Yes</v>
      </c>
    </row>
    <row r="4443" spans="1:12" x14ac:dyDescent="0.25">
      <c r="A4443" s="1">
        <v>42440</v>
      </c>
      <c r="B4443" s="2">
        <f t="shared" si="211"/>
        <v>2016</v>
      </c>
      <c r="C4443" s="2">
        <f t="shared" si="209"/>
        <v>3</v>
      </c>
      <c r="D4443" t="s">
        <v>2558</v>
      </c>
      <c r="E4443" t="s">
        <v>27</v>
      </c>
      <c r="F4443" t="s">
        <v>11</v>
      </c>
      <c r="G4443" t="s">
        <v>16</v>
      </c>
      <c r="H4443" t="s">
        <v>2181</v>
      </c>
      <c r="I4443">
        <v>87.71</v>
      </c>
      <c r="J4443">
        <v>7</v>
      </c>
      <c r="K4443">
        <v>41.22</v>
      </c>
      <c r="L4443" t="str">
        <f t="shared" si="210"/>
        <v>Yes</v>
      </c>
    </row>
    <row r="4444" spans="1:12" x14ac:dyDescent="0.25">
      <c r="A4444" s="1">
        <v>42440</v>
      </c>
      <c r="B4444" s="2">
        <f t="shared" si="211"/>
        <v>2016</v>
      </c>
      <c r="C4444" s="2">
        <f t="shared" si="209"/>
        <v>3</v>
      </c>
      <c r="D4444" t="s">
        <v>2558</v>
      </c>
      <c r="E4444" t="s">
        <v>27</v>
      </c>
      <c r="F4444" t="s">
        <v>11</v>
      </c>
      <c r="G4444" t="s">
        <v>92</v>
      </c>
      <c r="H4444" t="s">
        <v>2336</v>
      </c>
      <c r="I4444">
        <v>1101.48</v>
      </c>
      <c r="J4444">
        <v>4</v>
      </c>
      <c r="K4444">
        <v>429.58</v>
      </c>
      <c r="L4444" t="str">
        <f t="shared" si="210"/>
        <v>Yes</v>
      </c>
    </row>
    <row r="4445" spans="1:12" x14ac:dyDescent="0.25">
      <c r="A4445" s="1">
        <v>42440</v>
      </c>
      <c r="B4445" s="2">
        <f t="shared" si="211"/>
        <v>2016</v>
      </c>
      <c r="C4445" s="2">
        <f t="shared" si="209"/>
        <v>3</v>
      </c>
      <c r="D4445" t="s">
        <v>1152</v>
      </c>
      <c r="E4445" t="s">
        <v>33</v>
      </c>
      <c r="F4445" t="s">
        <v>11</v>
      </c>
      <c r="G4445" t="s">
        <v>43</v>
      </c>
      <c r="H4445" t="s">
        <v>1247</v>
      </c>
      <c r="I4445">
        <v>20</v>
      </c>
      <c r="J4445">
        <v>4</v>
      </c>
      <c r="K4445">
        <v>9.6</v>
      </c>
      <c r="L4445" t="str">
        <f t="shared" si="210"/>
        <v>Yes</v>
      </c>
    </row>
    <row r="4446" spans="1:12" x14ac:dyDescent="0.25">
      <c r="A4446" s="1">
        <v>42440</v>
      </c>
      <c r="B4446" s="2">
        <f t="shared" si="211"/>
        <v>2016</v>
      </c>
      <c r="C4446" s="2">
        <f t="shared" si="209"/>
        <v>3</v>
      </c>
      <c r="D4446" t="s">
        <v>1152</v>
      </c>
      <c r="E4446" t="s">
        <v>33</v>
      </c>
      <c r="F4446" t="s">
        <v>11</v>
      </c>
      <c r="G4446" t="s">
        <v>24</v>
      </c>
      <c r="H4446" t="s">
        <v>290</v>
      </c>
      <c r="I4446">
        <v>7.98</v>
      </c>
      <c r="J4446">
        <v>3</v>
      </c>
      <c r="K4446">
        <v>2.0699999999999998</v>
      </c>
      <c r="L4446" t="str">
        <f t="shared" si="210"/>
        <v>Yes</v>
      </c>
    </row>
    <row r="4447" spans="1:12" x14ac:dyDescent="0.25">
      <c r="A4447" s="1">
        <v>42440</v>
      </c>
      <c r="B4447" s="2">
        <f t="shared" si="211"/>
        <v>2016</v>
      </c>
      <c r="C4447" s="2">
        <f t="shared" si="209"/>
        <v>3</v>
      </c>
      <c r="D4447" t="s">
        <v>1152</v>
      </c>
      <c r="E4447" t="s">
        <v>33</v>
      </c>
      <c r="F4447" t="s">
        <v>34</v>
      </c>
      <c r="G4447" t="s">
        <v>47</v>
      </c>
      <c r="H4447" t="s">
        <v>2302</v>
      </c>
      <c r="I4447">
        <v>24.1</v>
      </c>
      <c r="J4447">
        <v>5</v>
      </c>
      <c r="K4447">
        <v>9.16</v>
      </c>
      <c r="L4447" t="str">
        <f t="shared" si="210"/>
        <v>Yes</v>
      </c>
    </row>
    <row r="4448" spans="1:12" x14ac:dyDescent="0.25">
      <c r="A4448" s="1">
        <v>42440</v>
      </c>
      <c r="B4448" s="2">
        <f t="shared" si="211"/>
        <v>2016</v>
      </c>
      <c r="C4448" s="2">
        <f t="shared" si="209"/>
        <v>3</v>
      </c>
      <c r="D4448" t="s">
        <v>1152</v>
      </c>
      <c r="E4448" t="s">
        <v>33</v>
      </c>
      <c r="F4448" t="s">
        <v>11</v>
      </c>
      <c r="G4448" t="s">
        <v>24</v>
      </c>
      <c r="H4448" t="s">
        <v>823</v>
      </c>
      <c r="I4448">
        <v>8.75</v>
      </c>
      <c r="J4448">
        <v>1</v>
      </c>
      <c r="K4448">
        <v>2.63</v>
      </c>
      <c r="L4448" t="str">
        <f t="shared" si="210"/>
        <v>Yes</v>
      </c>
    </row>
    <row r="4449" spans="1:12" x14ac:dyDescent="0.25">
      <c r="A4449" s="1">
        <v>42440</v>
      </c>
      <c r="B4449" s="2">
        <f t="shared" si="211"/>
        <v>2016</v>
      </c>
      <c r="C4449" s="2">
        <f t="shared" si="209"/>
        <v>3</v>
      </c>
      <c r="D4449" t="s">
        <v>1152</v>
      </c>
      <c r="E4449" t="s">
        <v>33</v>
      </c>
      <c r="F4449" t="s">
        <v>34</v>
      </c>
      <c r="G4449" t="s">
        <v>145</v>
      </c>
      <c r="H4449" t="s">
        <v>2511</v>
      </c>
      <c r="I4449">
        <v>842.94</v>
      </c>
      <c r="J4449">
        <v>3</v>
      </c>
      <c r="K4449">
        <v>160.16</v>
      </c>
      <c r="L4449" t="str">
        <f t="shared" si="210"/>
        <v>Yes</v>
      </c>
    </row>
    <row r="4450" spans="1:12" x14ac:dyDescent="0.25">
      <c r="A4450" s="1">
        <v>42440</v>
      </c>
      <c r="B4450" s="2">
        <f t="shared" si="211"/>
        <v>2016</v>
      </c>
      <c r="C4450" s="2">
        <f t="shared" si="209"/>
        <v>3</v>
      </c>
      <c r="D4450" t="s">
        <v>109</v>
      </c>
      <c r="E4450" t="s">
        <v>27</v>
      </c>
      <c r="F4450" t="s">
        <v>11</v>
      </c>
      <c r="G4450" t="s">
        <v>43</v>
      </c>
      <c r="H4450" t="s">
        <v>282</v>
      </c>
      <c r="I4450">
        <v>15.26</v>
      </c>
      <c r="J4450">
        <v>7</v>
      </c>
      <c r="K4450">
        <v>5.04</v>
      </c>
      <c r="L4450" t="str">
        <f t="shared" si="210"/>
        <v>Yes</v>
      </c>
    </row>
    <row r="4451" spans="1:12" x14ac:dyDescent="0.25">
      <c r="A4451" s="1">
        <v>42440</v>
      </c>
      <c r="B4451" s="2">
        <f t="shared" si="211"/>
        <v>2016</v>
      </c>
      <c r="C4451" s="2">
        <f t="shared" si="209"/>
        <v>3</v>
      </c>
      <c r="D4451" t="s">
        <v>109</v>
      </c>
      <c r="E4451" t="s">
        <v>27</v>
      </c>
      <c r="F4451" t="s">
        <v>11</v>
      </c>
      <c r="G4451" t="s">
        <v>92</v>
      </c>
      <c r="H4451" t="s">
        <v>1843</v>
      </c>
      <c r="I4451">
        <v>43.32</v>
      </c>
      <c r="J4451">
        <v>2</v>
      </c>
      <c r="K4451">
        <v>14.3</v>
      </c>
      <c r="L4451" t="str">
        <f t="shared" si="210"/>
        <v>Yes</v>
      </c>
    </row>
    <row r="4452" spans="1:12" x14ac:dyDescent="0.25">
      <c r="A4452" s="1">
        <v>42440</v>
      </c>
      <c r="B4452" s="2">
        <f t="shared" si="211"/>
        <v>2016</v>
      </c>
      <c r="C4452" s="2">
        <f t="shared" si="209"/>
        <v>3</v>
      </c>
      <c r="D4452" t="s">
        <v>109</v>
      </c>
      <c r="E4452" t="s">
        <v>27</v>
      </c>
      <c r="F4452" t="s">
        <v>11</v>
      </c>
      <c r="G4452" t="s">
        <v>20</v>
      </c>
      <c r="H4452" t="s">
        <v>609</v>
      </c>
      <c r="I4452">
        <v>43.58</v>
      </c>
      <c r="J4452">
        <v>12</v>
      </c>
      <c r="K4452">
        <v>15.8</v>
      </c>
      <c r="L4452" t="str">
        <f t="shared" si="210"/>
        <v>Yes</v>
      </c>
    </row>
    <row r="4453" spans="1:12" x14ac:dyDescent="0.25">
      <c r="A4453" s="1">
        <v>42440</v>
      </c>
      <c r="B4453" s="2">
        <f t="shared" si="211"/>
        <v>2016</v>
      </c>
      <c r="C4453" s="2">
        <f t="shared" si="209"/>
        <v>3</v>
      </c>
      <c r="D4453" t="s">
        <v>109</v>
      </c>
      <c r="E4453" t="s">
        <v>27</v>
      </c>
      <c r="F4453" t="s">
        <v>11</v>
      </c>
      <c r="G4453" t="s">
        <v>12</v>
      </c>
      <c r="H4453" t="s">
        <v>830</v>
      </c>
      <c r="I4453">
        <v>116.28</v>
      </c>
      <c r="J4453">
        <v>3</v>
      </c>
      <c r="K4453">
        <v>56.98</v>
      </c>
      <c r="L4453" t="str">
        <f t="shared" si="210"/>
        <v>Yes</v>
      </c>
    </row>
    <row r="4454" spans="1:12" x14ac:dyDescent="0.25">
      <c r="A4454" s="1">
        <v>42440</v>
      </c>
      <c r="B4454" s="2">
        <f t="shared" si="211"/>
        <v>2016</v>
      </c>
      <c r="C4454" s="2">
        <f t="shared" si="209"/>
        <v>3</v>
      </c>
      <c r="D4454" t="s">
        <v>109</v>
      </c>
      <c r="E4454" t="s">
        <v>27</v>
      </c>
      <c r="F4454" t="s">
        <v>11</v>
      </c>
      <c r="G4454" t="s">
        <v>20</v>
      </c>
      <c r="H4454" t="s">
        <v>425</v>
      </c>
      <c r="I4454">
        <v>9.3000000000000007</v>
      </c>
      <c r="J4454">
        <v>2</v>
      </c>
      <c r="K4454">
        <v>3.02</v>
      </c>
      <c r="L4454" t="str">
        <f t="shared" si="210"/>
        <v>Yes</v>
      </c>
    </row>
    <row r="4455" spans="1:12" x14ac:dyDescent="0.25">
      <c r="A4455" s="1">
        <v>42440</v>
      </c>
      <c r="B4455" s="2">
        <f t="shared" si="211"/>
        <v>2016</v>
      </c>
      <c r="C4455" s="2">
        <f t="shared" si="209"/>
        <v>3</v>
      </c>
      <c r="D4455" t="s">
        <v>109</v>
      </c>
      <c r="E4455" t="s">
        <v>27</v>
      </c>
      <c r="F4455" t="s">
        <v>11</v>
      </c>
      <c r="G4455" t="s">
        <v>12</v>
      </c>
      <c r="H4455" t="s">
        <v>1919</v>
      </c>
      <c r="I4455">
        <v>19.440000000000001</v>
      </c>
      <c r="J4455">
        <v>3</v>
      </c>
      <c r="K4455">
        <v>9.33</v>
      </c>
      <c r="L4455" t="str">
        <f t="shared" si="210"/>
        <v>Yes</v>
      </c>
    </row>
    <row r="4456" spans="1:12" x14ac:dyDescent="0.25">
      <c r="A4456" s="1">
        <v>42440</v>
      </c>
      <c r="B4456" s="2">
        <f t="shared" si="211"/>
        <v>2016</v>
      </c>
      <c r="C4456" s="2">
        <f t="shared" si="209"/>
        <v>3</v>
      </c>
      <c r="D4456" t="s">
        <v>109</v>
      </c>
      <c r="E4456" t="s">
        <v>27</v>
      </c>
      <c r="F4456" t="s">
        <v>11</v>
      </c>
      <c r="G4456" t="s">
        <v>12</v>
      </c>
      <c r="H4456" t="s">
        <v>1670</v>
      </c>
      <c r="I4456">
        <v>314.55</v>
      </c>
      <c r="J4456">
        <v>3</v>
      </c>
      <c r="K4456">
        <v>150.97999999999999</v>
      </c>
      <c r="L4456" t="str">
        <f t="shared" si="210"/>
        <v>Yes</v>
      </c>
    </row>
    <row r="4457" spans="1:12" x14ac:dyDescent="0.25">
      <c r="A4457" s="1">
        <v>42440</v>
      </c>
      <c r="B4457" s="2">
        <f t="shared" si="211"/>
        <v>2016</v>
      </c>
      <c r="C4457" s="2">
        <f t="shared" si="209"/>
        <v>3</v>
      </c>
      <c r="D4457" t="s">
        <v>734</v>
      </c>
      <c r="E4457" t="s">
        <v>10</v>
      </c>
      <c r="F4457" t="s">
        <v>11</v>
      </c>
      <c r="G4457" t="s">
        <v>12</v>
      </c>
      <c r="H4457" t="s">
        <v>1179</v>
      </c>
      <c r="I4457">
        <v>9.25</v>
      </c>
      <c r="J4457">
        <v>2</v>
      </c>
      <c r="K4457">
        <v>3.35</v>
      </c>
      <c r="L4457" t="str">
        <f t="shared" si="210"/>
        <v>Yes</v>
      </c>
    </row>
    <row r="4458" spans="1:12" x14ac:dyDescent="0.25">
      <c r="A4458" s="1">
        <v>42440</v>
      </c>
      <c r="B4458" s="2">
        <f t="shared" si="211"/>
        <v>2016</v>
      </c>
      <c r="C4458" s="2">
        <f t="shared" si="209"/>
        <v>3</v>
      </c>
      <c r="D4458" t="s">
        <v>848</v>
      </c>
      <c r="E4458" t="s">
        <v>91</v>
      </c>
      <c r="F4458" t="s">
        <v>11</v>
      </c>
      <c r="G4458" t="s">
        <v>20</v>
      </c>
      <c r="H4458" t="s">
        <v>2287</v>
      </c>
      <c r="I4458">
        <v>4.16</v>
      </c>
      <c r="J4458">
        <v>7</v>
      </c>
      <c r="K4458">
        <v>-3.47</v>
      </c>
      <c r="L4458" t="str">
        <f t="shared" si="210"/>
        <v>No</v>
      </c>
    </row>
    <row r="4459" spans="1:12" x14ac:dyDescent="0.25">
      <c r="A4459" s="1">
        <v>42440</v>
      </c>
      <c r="B4459" s="2">
        <f t="shared" si="211"/>
        <v>2016</v>
      </c>
      <c r="C4459" s="2">
        <f t="shared" si="209"/>
        <v>3</v>
      </c>
      <c r="D4459" t="s">
        <v>848</v>
      </c>
      <c r="E4459" t="s">
        <v>91</v>
      </c>
      <c r="F4459" t="s">
        <v>39</v>
      </c>
      <c r="G4459" t="s">
        <v>302</v>
      </c>
      <c r="H4459" t="s">
        <v>2616</v>
      </c>
      <c r="I4459">
        <v>179.99</v>
      </c>
      <c r="J4459">
        <v>3</v>
      </c>
      <c r="K4459">
        <v>-251.99</v>
      </c>
      <c r="L4459" t="str">
        <f t="shared" si="210"/>
        <v>No</v>
      </c>
    </row>
    <row r="4460" spans="1:12" x14ac:dyDescent="0.25">
      <c r="A4460" s="1">
        <v>42440</v>
      </c>
      <c r="B4460" s="2">
        <f t="shared" si="211"/>
        <v>2016</v>
      </c>
      <c r="C4460" s="2">
        <f t="shared" si="209"/>
        <v>3</v>
      </c>
      <c r="D4460" t="s">
        <v>1369</v>
      </c>
      <c r="E4460" t="s">
        <v>23</v>
      </c>
      <c r="F4460" t="s">
        <v>39</v>
      </c>
      <c r="G4460" t="s">
        <v>52</v>
      </c>
      <c r="H4460" t="s">
        <v>1559</v>
      </c>
      <c r="I4460">
        <v>72</v>
      </c>
      <c r="J4460">
        <v>1</v>
      </c>
      <c r="K4460">
        <v>14.4</v>
      </c>
      <c r="L4460" t="str">
        <f t="shared" si="210"/>
        <v>Yes</v>
      </c>
    </row>
    <row r="4461" spans="1:12" x14ac:dyDescent="0.25">
      <c r="A4461" s="1">
        <v>42440</v>
      </c>
      <c r="B4461" s="2">
        <f t="shared" si="211"/>
        <v>2016</v>
      </c>
      <c r="C4461" s="2">
        <f t="shared" si="209"/>
        <v>3</v>
      </c>
      <c r="D4461" t="s">
        <v>1369</v>
      </c>
      <c r="E4461" t="s">
        <v>23</v>
      </c>
      <c r="F4461" t="s">
        <v>34</v>
      </c>
      <c r="G4461" t="s">
        <v>35</v>
      </c>
      <c r="H4461" t="s">
        <v>574</v>
      </c>
      <c r="I4461">
        <v>470.16</v>
      </c>
      <c r="J4461">
        <v>7</v>
      </c>
      <c r="K4461">
        <v>-13.43</v>
      </c>
      <c r="L4461" t="str">
        <f t="shared" si="210"/>
        <v>No</v>
      </c>
    </row>
    <row r="4462" spans="1:12" x14ac:dyDescent="0.25">
      <c r="A4462" s="1">
        <v>42441</v>
      </c>
      <c r="B4462" s="2">
        <f t="shared" si="211"/>
        <v>2016</v>
      </c>
      <c r="C4462" s="2">
        <f t="shared" si="209"/>
        <v>3</v>
      </c>
      <c r="D4462" t="s">
        <v>2313</v>
      </c>
      <c r="E4462" t="s">
        <v>149</v>
      </c>
      <c r="F4462" t="s">
        <v>11</v>
      </c>
      <c r="G4462" t="s">
        <v>12</v>
      </c>
      <c r="H4462" t="s">
        <v>1765</v>
      </c>
      <c r="I4462">
        <v>182.72</v>
      </c>
      <c r="J4462">
        <v>8</v>
      </c>
      <c r="K4462">
        <v>84.05</v>
      </c>
      <c r="L4462" t="str">
        <f t="shared" si="210"/>
        <v>Yes</v>
      </c>
    </row>
    <row r="4463" spans="1:12" x14ac:dyDescent="0.25">
      <c r="A4463" s="1">
        <v>42441</v>
      </c>
      <c r="B4463" s="2">
        <f t="shared" si="211"/>
        <v>2016</v>
      </c>
      <c r="C4463" s="2">
        <f t="shared" si="209"/>
        <v>3</v>
      </c>
      <c r="D4463" t="s">
        <v>2313</v>
      </c>
      <c r="E4463" t="s">
        <v>149</v>
      </c>
      <c r="F4463" t="s">
        <v>34</v>
      </c>
      <c r="G4463" t="s">
        <v>145</v>
      </c>
      <c r="H4463" t="s">
        <v>663</v>
      </c>
      <c r="I4463">
        <v>400.03</v>
      </c>
      <c r="J4463">
        <v>2</v>
      </c>
      <c r="K4463">
        <v>-153.35</v>
      </c>
      <c r="L4463" t="str">
        <f t="shared" si="210"/>
        <v>No</v>
      </c>
    </row>
    <row r="4464" spans="1:12" x14ac:dyDescent="0.25">
      <c r="A4464" s="1">
        <v>42441</v>
      </c>
      <c r="B4464" s="2">
        <f t="shared" si="211"/>
        <v>2016</v>
      </c>
      <c r="C4464" s="2">
        <f t="shared" si="209"/>
        <v>3</v>
      </c>
      <c r="D4464" t="s">
        <v>2313</v>
      </c>
      <c r="E4464" t="s">
        <v>149</v>
      </c>
      <c r="F4464" t="s">
        <v>11</v>
      </c>
      <c r="G4464" t="s">
        <v>18</v>
      </c>
      <c r="H4464" t="s">
        <v>551</v>
      </c>
      <c r="I4464">
        <v>33.630000000000003</v>
      </c>
      <c r="J4464">
        <v>3</v>
      </c>
      <c r="K4464">
        <v>10.09</v>
      </c>
      <c r="L4464" t="str">
        <f t="shared" si="210"/>
        <v>Yes</v>
      </c>
    </row>
    <row r="4465" spans="1:12" x14ac:dyDescent="0.25">
      <c r="A4465" s="1">
        <v>42441</v>
      </c>
      <c r="B4465" s="2">
        <f t="shared" si="211"/>
        <v>2016</v>
      </c>
      <c r="C4465" s="2">
        <f t="shared" si="209"/>
        <v>3</v>
      </c>
      <c r="D4465" t="s">
        <v>2313</v>
      </c>
      <c r="E4465" t="s">
        <v>149</v>
      </c>
      <c r="F4465" t="s">
        <v>34</v>
      </c>
      <c r="G4465" t="s">
        <v>35</v>
      </c>
      <c r="H4465" t="s">
        <v>430</v>
      </c>
      <c r="I4465">
        <v>542.65</v>
      </c>
      <c r="J4465">
        <v>3</v>
      </c>
      <c r="K4465">
        <v>102.5</v>
      </c>
      <c r="L4465" t="str">
        <f t="shared" si="210"/>
        <v>Yes</v>
      </c>
    </row>
    <row r="4466" spans="1:12" x14ac:dyDescent="0.25">
      <c r="A4466" s="1">
        <v>42441</v>
      </c>
      <c r="B4466" s="2">
        <f t="shared" si="211"/>
        <v>2016</v>
      </c>
      <c r="C4466" s="2">
        <f t="shared" si="209"/>
        <v>3</v>
      </c>
      <c r="D4466" t="s">
        <v>2313</v>
      </c>
      <c r="E4466" t="s">
        <v>149</v>
      </c>
      <c r="F4466" t="s">
        <v>11</v>
      </c>
      <c r="G4466" t="s">
        <v>16</v>
      </c>
      <c r="H4466" t="s">
        <v>1702</v>
      </c>
      <c r="I4466">
        <v>6.3</v>
      </c>
      <c r="J4466">
        <v>2</v>
      </c>
      <c r="K4466">
        <v>3.02</v>
      </c>
      <c r="L4466" t="str">
        <f t="shared" si="210"/>
        <v>Yes</v>
      </c>
    </row>
    <row r="4467" spans="1:12" x14ac:dyDescent="0.25">
      <c r="A4467" s="1">
        <v>42441</v>
      </c>
      <c r="B4467" s="2">
        <f t="shared" si="211"/>
        <v>2016</v>
      </c>
      <c r="C4467" s="2">
        <f t="shared" si="209"/>
        <v>3</v>
      </c>
      <c r="D4467" t="s">
        <v>2455</v>
      </c>
      <c r="E4467" t="s">
        <v>23</v>
      </c>
      <c r="F4467" t="s">
        <v>11</v>
      </c>
      <c r="G4467" t="s">
        <v>92</v>
      </c>
      <c r="H4467" t="s">
        <v>2004</v>
      </c>
      <c r="I4467">
        <v>394.82</v>
      </c>
      <c r="J4467">
        <v>4</v>
      </c>
      <c r="K4467">
        <v>93.77</v>
      </c>
      <c r="L4467" t="str">
        <f t="shared" si="210"/>
        <v>Yes</v>
      </c>
    </row>
    <row r="4468" spans="1:12" x14ac:dyDescent="0.25">
      <c r="A4468" s="1">
        <v>42441</v>
      </c>
      <c r="B4468" s="2">
        <f t="shared" si="211"/>
        <v>2016</v>
      </c>
      <c r="C4468" s="2">
        <f t="shared" si="209"/>
        <v>3</v>
      </c>
      <c r="D4468" t="s">
        <v>2455</v>
      </c>
      <c r="E4468" t="s">
        <v>23</v>
      </c>
      <c r="F4468" t="s">
        <v>11</v>
      </c>
      <c r="G4468" t="s">
        <v>20</v>
      </c>
      <c r="H4468" t="s">
        <v>758</v>
      </c>
      <c r="I4468">
        <v>18.190000000000001</v>
      </c>
      <c r="J4468">
        <v>4</v>
      </c>
      <c r="K4468">
        <v>-14.55</v>
      </c>
      <c r="L4468" t="str">
        <f t="shared" si="210"/>
        <v>No</v>
      </c>
    </row>
    <row r="4469" spans="1:12" x14ac:dyDescent="0.25">
      <c r="A4469" s="1">
        <v>42441</v>
      </c>
      <c r="B4469" s="2">
        <f t="shared" si="211"/>
        <v>2016</v>
      </c>
      <c r="C4469" s="2">
        <f t="shared" si="209"/>
        <v>3</v>
      </c>
      <c r="D4469" t="s">
        <v>2230</v>
      </c>
      <c r="E4469" t="s">
        <v>27</v>
      </c>
      <c r="F4469" t="s">
        <v>39</v>
      </c>
      <c r="G4469" t="s">
        <v>52</v>
      </c>
      <c r="H4469" t="s">
        <v>2102</v>
      </c>
      <c r="I4469">
        <v>1649.95</v>
      </c>
      <c r="J4469">
        <v>5</v>
      </c>
      <c r="K4469">
        <v>659.98</v>
      </c>
      <c r="L4469" t="str">
        <f t="shared" si="210"/>
        <v>Yes</v>
      </c>
    </row>
    <row r="4470" spans="1:12" x14ac:dyDescent="0.25">
      <c r="A4470" s="1">
        <v>42441</v>
      </c>
      <c r="B4470" s="2">
        <f t="shared" si="211"/>
        <v>2016</v>
      </c>
      <c r="C4470" s="2">
        <f t="shared" si="209"/>
        <v>3</v>
      </c>
      <c r="D4470" t="s">
        <v>2230</v>
      </c>
      <c r="E4470" t="s">
        <v>27</v>
      </c>
      <c r="F4470" t="s">
        <v>34</v>
      </c>
      <c r="G4470" t="s">
        <v>47</v>
      </c>
      <c r="H4470" t="s">
        <v>1990</v>
      </c>
      <c r="I4470">
        <v>111.9</v>
      </c>
      <c r="J4470">
        <v>6</v>
      </c>
      <c r="K4470">
        <v>51.47</v>
      </c>
      <c r="L4470" t="str">
        <f t="shared" si="210"/>
        <v>Yes</v>
      </c>
    </row>
    <row r="4471" spans="1:12" x14ac:dyDescent="0.25">
      <c r="A4471" s="1">
        <v>42441</v>
      </c>
      <c r="B4471" s="2">
        <f t="shared" si="211"/>
        <v>2016</v>
      </c>
      <c r="C4471" s="2">
        <f t="shared" si="209"/>
        <v>3</v>
      </c>
      <c r="D4471" t="s">
        <v>77</v>
      </c>
      <c r="E4471" t="s">
        <v>129</v>
      </c>
      <c r="F4471" t="s">
        <v>34</v>
      </c>
      <c r="G4471" t="s">
        <v>145</v>
      </c>
      <c r="H4471" t="s">
        <v>942</v>
      </c>
      <c r="I4471">
        <v>581.96</v>
      </c>
      <c r="J4471">
        <v>2</v>
      </c>
      <c r="K4471">
        <v>104.75</v>
      </c>
      <c r="L4471" t="str">
        <f t="shared" si="210"/>
        <v>Yes</v>
      </c>
    </row>
    <row r="4472" spans="1:12" x14ac:dyDescent="0.25">
      <c r="A4472" s="1">
        <v>42441</v>
      </c>
      <c r="B4472" s="2">
        <f t="shared" si="211"/>
        <v>2016</v>
      </c>
      <c r="C4472" s="2">
        <f t="shared" si="209"/>
        <v>3</v>
      </c>
      <c r="D4472" t="s">
        <v>77</v>
      </c>
      <c r="E4472" t="s">
        <v>129</v>
      </c>
      <c r="F4472" t="s">
        <v>34</v>
      </c>
      <c r="G4472" t="s">
        <v>35</v>
      </c>
      <c r="H4472" t="s">
        <v>1575</v>
      </c>
      <c r="I4472">
        <v>29.98</v>
      </c>
      <c r="J4472">
        <v>1</v>
      </c>
      <c r="K4472">
        <v>8.09</v>
      </c>
      <c r="L4472" t="str">
        <f t="shared" si="210"/>
        <v>Yes</v>
      </c>
    </row>
    <row r="4473" spans="1:12" x14ac:dyDescent="0.25">
      <c r="A4473" s="1">
        <v>42441</v>
      </c>
      <c r="B4473" s="2">
        <f t="shared" si="211"/>
        <v>2016</v>
      </c>
      <c r="C4473" s="2">
        <f t="shared" si="209"/>
        <v>3</v>
      </c>
      <c r="D4473" t="s">
        <v>363</v>
      </c>
      <c r="E4473" t="s">
        <v>27</v>
      </c>
      <c r="F4473" t="s">
        <v>11</v>
      </c>
      <c r="G4473" t="s">
        <v>18</v>
      </c>
      <c r="H4473" t="s">
        <v>1440</v>
      </c>
      <c r="I4473">
        <v>772.68</v>
      </c>
      <c r="J4473">
        <v>4</v>
      </c>
      <c r="K4473">
        <v>108.18</v>
      </c>
      <c r="L4473" t="str">
        <f t="shared" si="210"/>
        <v>Yes</v>
      </c>
    </row>
    <row r="4474" spans="1:12" x14ac:dyDescent="0.25">
      <c r="A4474" s="1">
        <v>42441</v>
      </c>
      <c r="B4474" s="2">
        <f t="shared" si="211"/>
        <v>2016</v>
      </c>
      <c r="C4474" s="2">
        <f t="shared" si="209"/>
        <v>3</v>
      </c>
      <c r="D4474" t="s">
        <v>983</v>
      </c>
      <c r="E4474" t="s">
        <v>27</v>
      </c>
      <c r="F4474" t="s">
        <v>34</v>
      </c>
      <c r="G4474" t="s">
        <v>145</v>
      </c>
      <c r="H4474" t="s">
        <v>874</v>
      </c>
      <c r="I4474">
        <v>268.7</v>
      </c>
      <c r="J4474">
        <v>3</v>
      </c>
      <c r="K4474">
        <v>6.72</v>
      </c>
      <c r="L4474" t="str">
        <f t="shared" si="210"/>
        <v>Yes</v>
      </c>
    </row>
    <row r="4475" spans="1:12" x14ac:dyDescent="0.25">
      <c r="A4475" s="1">
        <v>42441</v>
      </c>
      <c r="B4475" s="2">
        <f t="shared" si="211"/>
        <v>2016</v>
      </c>
      <c r="C4475" s="2">
        <f t="shared" si="209"/>
        <v>3</v>
      </c>
      <c r="D4475" t="s">
        <v>983</v>
      </c>
      <c r="E4475" t="s">
        <v>27</v>
      </c>
      <c r="F4475" t="s">
        <v>11</v>
      </c>
      <c r="G4475" t="s">
        <v>24</v>
      </c>
      <c r="H4475" t="s">
        <v>38</v>
      </c>
      <c r="I4475">
        <v>21.92</v>
      </c>
      <c r="J4475">
        <v>8</v>
      </c>
      <c r="K4475">
        <v>5.92</v>
      </c>
      <c r="L4475" t="str">
        <f t="shared" si="210"/>
        <v>Yes</v>
      </c>
    </row>
    <row r="4476" spans="1:12" x14ac:dyDescent="0.25">
      <c r="A4476" s="1">
        <v>42441</v>
      </c>
      <c r="B4476" s="2">
        <f t="shared" si="211"/>
        <v>2016</v>
      </c>
      <c r="C4476" s="2">
        <f t="shared" si="209"/>
        <v>3</v>
      </c>
      <c r="D4476" t="s">
        <v>983</v>
      </c>
      <c r="E4476" t="s">
        <v>27</v>
      </c>
      <c r="F4476" t="s">
        <v>11</v>
      </c>
      <c r="G4476" t="s">
        <v>18</v>
      </c>
      <c r="H4476" t="s">
        <v>179</v>
      </c>
      <c r="I4476">
        <v>48.72</v>
      </c>
      <c r="J4476">
        <v>3</v>
      </c>
      <c r="K4476">
        <v>7.31</v>
      </c>
      <c r="L4476" t="str">
        <f t="shared" si="210"/>
        <v>Yes</v>
      </c>
    </row>
    <row r="4477" spans="1:12" x14ac:dyDescent="0.25">
      <c r="A4477" s="1">
        <v>42441</v>
      </c>
      <c r="B4477" s="2">
        <f t="shared" si="211"/>
        <v>2016</v>
      </c>
      <c r="C4477" s="2">
        <f t="shared" si="209"/>
        <v>3</v>
      </c>
      <c r="D4477" t="s">
        <v>983</v>
      </c>
      <c r="E4477" t="s">
        <v>27</v>
      </c>
      <c r="F4477" t="s">
        <v>34</v>
      </c>
      <c r="G4477" t="s">
        <v>74</v>
      </c>
      <c r="H4477" t="s">
        <v>412</v>
      </c>
      <c r="I4477">
        <v>205.67</v>
      </c>
      <c r="J4477">
        <v>2</v>
      </c>
      <c r="K4477">
        <v>-12.1</v>
      </c>
      <c r="L4477" t="str">
        <f t="shared" si="210"/>
        <v>No</v>
      </c>
    </row>
    <row r="4478" spans="1:12" x14ac:dyDescent="0.25">
      <c r="A4478" s="1">
        <v>42442</v>
      </c>
      <c r="B4478" s="2">
        <f t="shared" si="211"/>
        <v>2016</v>
      </c>
      <c r="C4478" s="2">
        <f t="shared" si="209"/>
        <v>3</v>
      </c>
      <c r="D4478" t="s">
        <v>1826</v>
      </c>
      <c r="E4478" t="s">
        <v>95</v>
      </c>
      <c r="F4478" t="s">
        <v>11</v>
      </c>
      <c r="G4478" t="s">
        <v>92</v>
      </c>
      <c r="H4478" t="s">
        <v>2459</v>
      </c>
      <c r="I4478">
        <v>157.91999999999999</v>
      </c>
      <c r="J4478">
        <v>5</v>
      </c>
      <c r="K4478">
        <v>17.77</v>
      </c>
      <c r="L4478" t="str">
        <f t="shared" si="210"/>
        <v>Yes</v>
      </c>
    </row>
    <row r="4479" spans="1:12" x14ac:dyDescent="0.25">
      <c r="A4479" s="1">
        <v>42442</v>
      </c>
      <c r="B4479" s="2">
        <f t="shared" si="211"/>
        <v>2016</v>
      </c>
      <c r="C4479" s="2">
        <f t="shared" si="209"/>
        <v>3</v>
      </c>
      <c r="D4479" t="s">
        <v>1826</v>
      </c>
      <c r="E4479" t="s">
        <v>95</v>
      </c>
      <c r="F4479" t="s">
        <v>39</v>
      </c>
      <c r="G4479" t="s">
        <v>40</v>
      </c>
      <c r="H4479" t="s">
        <v>2342</v>
      </c>
      <c r="I4479">
        <v>203.18</v>
      </c>
      <c r="J4479">
        <v>2</v>
      </c>
      <c r="K4479">
        <v>15.24</v>
      </c>
      <c r="L4479" t="str">
        <f t="shared" si="210"/>
        <v>Yes</v>
      </c>
    </row>
    <row r="4480" spans="1:12" x14ac:dyDescent="0.25">
      <c r="A4480" s="1">
        <v>42442</v>
      </c>
      <c r="B4480" s="2">
        <f t="shared" si="211"/>
        <v>2016</v>
      </c>
      <c r="C4480" s="2">
        <f t="shared" si="209"/>
        <v>3</v>
      </c>
      <c r="D4480" t="s">
        <v>760</v>
      </c>
      <c r="E4480" t="s">
        <v>10</v>
      </c>
      <c r="F4480" t="s">
        <v>11</v>
      </c>
      <c r="G4480" t="s">
        <v>12</v>
      </c>
      <c r="H4480" t="s">
        <v>97</v>
      </c>
      <c r="I4480">
        <v>70.08</v>
      </c>
      <c r="J4480">
        <v>5</v>
      </c>
      <c r="K4480">
        <v>24.53</v>
      </c>
      <c r="L4480" t="str">
        <f t="shared" si="210"/>
        <v>Yes</v>
      </c>
    </row>
    <row r="4481" spans="1:12" x14ac:dyDescent="0.25">
      <c r="A4481" s="1">
        <v>42442</v>
      </c>
      <c r="B4481" s="2">
        <f t="shared" si="211"/>
        <v>2016</v>
      </c>
      <c r="C4481" s="2">
        <f t="shared" si="209"/>
        <v>3</v>
      </c>
      <c r="D4481" t="s">
        <v>760</v>
      </c>
      <c r="E4481" t="s">
        <v>10</v>
      </c>
      <c r="F4481" t="s">
        <v>11</v>
      </c>
      <c r="G4481" t="s">
        <v>20</v>
      </c>
      <c r="H4481" t="s">
        <v>1176</v>
      </c>
      <c r="I4481">
        <v>1.27</v>
      </c>
      <c r="J4481">
        <v>2</v>
      </c>
      <c r="K4481">
        <v>-2.16</v>
      </c>
      <c r="L4481" t="str">
        <f t="shared" si="210"/>
        <v>No</v>
      </c>
    </row>
    <row r="4482" spans="1:12" x14ac:dyDescent="0.25">
      <c r="A4482" s="1">
        <v>42442</v>
      </c>
      <c r="B4482" s="2">
        <f t="shared" si="211"/>
        <v>2016</v>
      </c>
      <c r="C4482" s="2">
        <f t="shared" ref="C4482:C4545" si="212">MONTH(A4482)</f>
        <v>3</v>
      </c>
      <c r="D4482" t="s">
        <v>760</v>
      </c>
      <c r="E4482" t="s">
        <v>10</v>
      </c>
      <c r="F4482" t="s">
        <v>34</v>
      </c>
      <c r="G4482" t="s">
        <v>145</v>
      </c>
      <c r="H4482" t="s">
        <v>1774</v>
      </c>
      <c r="I4482">
        <v>557.59</v>
      </c>
      <c r="J4482">
        <v>5</v>
      </c>
      <c r="K4482">
        <v>0</v>
      </c>
      <c r="L4482" t="str">
        <f t="shared" ref="L4482:L4545" si="213">IF(K4482=0,"Break-Even",IF(K4482&gt;0,"Yes","No"))</f>
        <v>Break-Even</v>
      </c>
    </row>
    <row r="4483" spans="1:12" x14ac:dyDescent="0.25">
      <c r="A4483" s="1">
        <v>42442</v>
      </c>
      <c r="B4483" s="2">
        <f t="shared" si="211"/>
        <v>2016</v>
      </c>
      <c r="C4483" s="2">
        <f t="shared" si="212"/>
        <v>3</v>
      </c>
      <c r="D4483" t="s">
        <v>2253</v>
      </c>
      <c r="E4483" t="s">
        <v>55</v>
      </c>
      <c r="F4483" t="s">
        <v>34</v>
      </c>
      <c r="G4483" t="s">
        <v>47</v>
      </c>
      <c r="H4483" t="s">
        <v>48</v>
      </c>
      <c r="I4483">
        <v>127.88</v>
      </c>
      <c r="J4483">
        <v>2</v>
      </c>
      <c r="K4483">
        <v>40.92</v>
      </c>
      <c r="L4483" t="str">
        <f t="shared" si="213"/>
        <v>Yes</v>
      </c>
    </row>
    <row r="4484" spans="1:12" x14ac:dyDescent="0.25">
      <c r="A4484" s="1">
        <v>42442</v>
      </c>
      <c r="B4484" s="2">
        <f t="shared" si="211"/>
        <v>2016</v>
      </c>
      <c r="C4484" s="2">
        <f t="shared" si="212"/>
        <v>3</v>
      </c>
      <c r="D4484" t="s">
        <v>2253</v>
      </c>
      <c r="E4484" t="s">
        <v>55</v>
      </c>
      <c r="F4484" t="s">
        <v>11</v>
      </c>
      <c r="G4484" t="s">
        <v>92</v>
      </c>
      <c r="H4484" t="s">
        <v>2090</v>
      </c>
      <c r="I4484">
        <v>160.32</v>
      </c>
      <c r="J4484">
        <v>2</v>
      </c>
      <c r="K4484">
        <v>44.89</v>
      </c>
      <c r="L4484" t="str">
        <f t="shared" si="213"/>
        <v>Yes</v>
      </c>
    </row>
    <row r="4485" spans="1:12" x14ac:dyDescent="0.25">
      <c r="A4485" s="1">
        <v>42442</v>
      </c>
      <c r="B4485" s="2">
        <f t="shared" si="211"/>
        <v>2016</v>
      </c>
      <c r="C4485" s="2">
        <f t="shared" si="212"/>
        <v>3</v>
      </c>
      <c r="D4485" t="s">
        <v>2253</v>
      </c>
      <c r="E4485" t="s">
        <v>55</v>
      </c>
      <c r="F4485" t="s">
        <v>11</v>
      </c>
      <c r="G4485" t="s">
        <v>20</v>
      </c>
      <c r="H4485" t="s">
        <v>1372</v>
      </c>
      <c r="I4485">
        <v>46</v>
      </c>
      <c r="J4485">
        <v>4</v>
      </c>
      <c r="K4485">
        <v>20.7</v>
      </c>
      <c r="L4485" t="str">
        <f t="shared" si="213"/>
        <v>Yes</v>
      </c>
    </row>
    <row r="4486" spans="1:12" x14ac:dyDescent="0.25">
      <c r="A4486" s="1">
        <v>42442</v>
      </c>
      <c r="B4486" s="2">
        <f t="shared" si="211"/>
        <v>2016</v>
      </c>
      <c r="C4486" s="2">
        <f t="shared" si="212"/>
        <v>3</v>
      </c>
      <c r="D4486" t="s">
        <v>525</v>
      </c>
      <c r="E4486" t="s">
        <v>27</v>
      </c>
      <c r="F4486" t="s">
        <v>34</v>
      </c>
      <c r="G4486" t="s">
        <v>47</v>
      </c>
      <c r="H4486" t="s">
        <v>2460</v>
      </c>
      <c r="I4486">
        <v>28.28</v>
      </c>
      <c r="J4486">
        <v>2</v>
      </c>
      <c r="K4486">
        <v>7.35</v>
      </c>
      <c r="L4486" t="str">
        <f t="shared" si="213"/>
        <v>Yes</v>
      </c>
    </row>
    <row r="4487" spans="1:12" x14ac:dyDescent="0.25">
      <c r="A4487" s="1">
        <v>42442</v>
      </c>
      <c r="B4487" s="2">
        <f t="shared" si="211"/>
        <v>2016</v>
      </c>
      <c r="C4487" s="2">
        <f t="shared" si="212"/>
        <v>3</v>
      </c>
      <c r="D4487" t="s">
        <v>525</v>
      </c>
      <c r="E4487" t="s">
        <v>27</v>
      </c>
      <c r="F4487" t="s">
        <v>11</v>
      </c>
      <c r="G4487" t="s">
        <v>200</v>
      </c>
      <c r="H4487" t="s">
        <v>1014</v>
      </c>
      <c r="I4487">
        <v>4912.59</v>
      </c>
      <c r="J4487">
        <v>3</v>
      </c>
      <c r="K4487">
        <v>196.5</v>
      </c>
      <c r="L4487" t="str">
        <f t="shared" si="213"/>
        <v>Yes</v>
      </c>
    </row>
    <row r="4488" spans="1:12" x14ac:dyDescent="0.25">
      <c r="A4488" s="1">
        <v>42442</v>
      </c>
      <c r="B4488" s="2">
        <f t="shared" si="211"/>
        <v>2016</v>
      </c>
      <c r="C4488" s="2">
        <f t="shared" si="212"/>
        <v>3</v>
      </c>
      <c r="D4488" t="s">
        <v>2124</v>
      </c>
      <c r="E4488" t="s">
        <v>23</v>
      </c>
      <c r="F4488" t="s">
        <v>34</v>
      </c>
      <c r="G4488" t="s">
        <v>35</v>
      </c>
      <c r="H4488" t="s">
        <v>1237</v>
      </c>
      <c r="I4488">
        <v>386.68</v>
      </c>
      <c r="J4488">
        <v>2</v>
      </c>
      <c r="K4488">
        <v>-5.52</v>
      </c>
      <c r="L4488" t="str">
        <f t="shared" si="213"/>
        <v>No</v>
      </c>
    </row>
    <row r="4489" spans="1:12" x14ac:dyDescent="0.25">
      <c r="A4489" s="1">
        <v>42442</v>
      </c>
      <c r="B4489" s="2">
        <f t="shared" si="211"/>
        <v>2016</v>
      </c>
      <c r="C4489" s="2">
        <f t="shared" si="212"/>
        <v>3</v>
      </c>
      <c r="D4489" t="s">
        <v>2124</v>
      </c>
      <c r="E4489" t="s">
        <v>23</v>
      </c>
      <c r="F4489" t="s">
        <v>39</v>
      </c>
      <c r="G4489" t="s">
        <v>52</v>
      </c>
      <c r="H4489" t="s">
        <v>544</v>
      </c>
      <c r="I4489">
        <v>379.96</v>
      </c>
      <c r="J4489">
        <v>5</v>
      </c>
      <c r="K4489">
        <v>47.5</v>
      </c>
      <c r="L4489" t="str">
        <f t="shared" si="213"/>
        <v>Yes</v>
      </c>
    </row>
    <row r="4490" spans="1:12" x14ac:dyDescent="0.25">
      <c r="A4490" s="1">
        <v>42442</v>
      </c>
      <c r="B4490" s="2">
        <f t="shared" si="211"/>
        <v>2016</v>
      </c>
      <c r="C4490" s="2">
        <f t="shared" si="212"/>
        <v>3</v>
      </c>
      <c r="D4490" t="s">
        <v>2124</v>
      </c>
      <c r="E4490" t="s">
        <v>23</v>
      </c>
      <c r="F4490" t="s">
        <v>39</v>
      </c>
      <c r="G4490" t="s">
        <v>40</v>
      </c>
      <c r="H4490" t="s">
        <v>2019</v>
      </c>
      <c r="I4490">
        <v>539.91</v>
      </c>
      <c r="J4490">
        <v>3</v>
      </c>
      <c r="K4490">
        <v>-116.98</v>
      </c>
      <c r="L4490" t="str">
        <f t="shared" si="213"/>
        <v>No</v>
      </c>
    </row>
    <row r="4491" spans="1:12" x14ac:dyDescent="0.25">
      <c r="A4491" s="1">
        <v>42442</v>
      </c>
      <c r="B4491" s="2">
        <f t="shared" si="211"/>
        <v>2016</v>
      </c>
      <c r="C4491" s="2">
        <f t="shared" si="212"/>
        <v>3</v>
      </c>
      <c r="D4491" t="s">
        <v>2124</v>
      </c>
      <c r="E4491" t="s">
        <v>23</v>
      </c>
      <c r="F4491" t="s">
        <v>11</v>
      </c>
      <c r="G4491" t="s">
        <v>12</v>
      </c>
      <c r="H4491" t="s">
        <v>1890</v>
      </c>
      <c r="I4491">
        <v>41.24</v>
      </c>
      <c r="J4491">
        <v>5</v>
      </c>
      <c r="K4491">
        <v>13.92</v>
      </c>
      <c r="L4491" t="str">
        <f t="shared" si="213"/>
        <v>Yes</v>
      </c>
    </row>
    <row r="4492" spans="1:12" x14ac:dyDescent="0.25">
      <c r="A4492" s="1">
        <v>42442</v>
      </c>
      <c r="B4492" s="2">
        <f t="shared" ref="B4492:B4555" si="214">YEAR(A4492)</f>
        <v>2016</v>
      </c>
      <c r="C4492" s="2">
        <f t="shared" si="212"/>
        <v>3</v>
      </c>
      <c r="D4492" t="s">
        <v>2124</v>
      </c>
      <c r="E4492" t="s">
        <v>23</v>
      </c>
      <c r="F4492" t="s">
        <v>11</v>
      </c>
      <c r="G4492" t="s">
        <v>20</v>
      </c>
      <c r="H4492" t="s">
        <v>2461</v>
      </c>
      <c r="I4492">
        <v>51.9</v>
      </c>
      <c r="J4492">
        <v>1</v>
      </c>
      <c r="K4492">
        <v>-41.52</v>
      </c>
      <c r="L4492" t="str">
        <f t="shared" si="213"/>
        <v>No</v>
      </c>
    </row>
    <row r="4493" spans="1:12" x14ac:dyDescent="0.25">
      <c r="A4493" s="1">
        <v>42442</v>
      </c>
      <c r="B4493" s="2">
        <f t="shared" si="214"/>
        <v>2016</v>
      </c>
      <c r="C4493" s="2">
        <f t="shared" si="212"/>
        <v>3</v>
      </c>
      <c r="D4493" t="s">
        <v>2124</v>
      </c>
      <c r="E4493" t="s">
        <v>23</v>
      </c>
      <c r="F4493" t="s">
        <v>11</v>
      </c>
      <c r="G4493" t="s">
        <v>18</v>
      </c>
      <c r="H4493" t="s">
        <v>557</v>
      </c>
      <c r="I4493">
        <v>552.55999999999995</v>
      </c>
      <c r="J4493">
        <v>5</v>
      </c>
      <c r="K4493">
        <v>-138.13999999999999</v>
      </c>
      <c r="L4493" t="str">
        <f t="shared" si="213"/>
        <v>No</v>
      </c>
    </row>
    <row r="4494" spans="1:12" x14ac:dyDescent="0.25">
      <c r="A4494" s="1">
        <v>42442</v>
      </c>
      <c r="B4494" s="2">
        <f t="shared" si="214"/>
        <v>2016</v>
      </c>
      <c r="C4494" s="2">
        <f t="shared" si="212"/>
        <v>3</v>
      </c>
      <c r="D4494" t="s">
        <v>2124</v>
      </c>
      <c r="E4494" t="s">
        <v>23</v>
      </c>
      <c r="F4494" t="s">
        <v>11</v>
      </c>
      <c r="G4494" t="s">
        <v>20</v>
      </c>
      <c r="H4494" t="s">
        <v>1509</v>
      </c>
      <c r="I4494">
        <v>23.16</v>
      </c>
      <c r="J4494">
        <v>5</v>
      </c>
      <c r="K4494">
        <v>-15.44</v>
      </c>
      <c r="L4494" t="str">
        <f t="shared" si="213"/>
        <v>No</v>
      </c>
    </row>
    <row r="4495" spans="1:12" x14ac:dyDescent="0.25">
      <c r="A4495" s="1">
        <v>42442</v>
      </c>
      <c r="B4495" s="2">
        <f t="shared" si="214"/>
        <v>2016</v>
      </c>
      <c r="C4495" s="2">
        <f t="shared" si="212"/>
        <v>3</v>
      </c>
      <c r="D4495" t="s">
        <v>2124</v>
      </c>
      <c r="E4495" t="s">
        <v>23</v>
      </c>
      <c r="F4495" t="s">
        <v>11</v>
      </c>
      <c r="G4495" t="s">
        <v>18</v>
      </c>
      <c r="H4495" t="s">
        <v>1465</v>
      </c>
      <c r="I4495">
        <v>126.08</v>
      </c>
      <c r="J4495">
        <v>2</v>
      </c>
      <c r="K4495">
        <v>-28.37</v>
      </c>
      <c r="L4495" t="str">
        <f t="shared" si="213"/>
        <v>No</v>
      </c>
    </row>
    <row r="4496" spans="1:12" x14ac:dyDescent="0.25">
      <c r="A4496" s="1">
        <v>42442</v>
      </c>
      <c r="B4496" s="2">
        <f t="shared" si="214"/>
        <v>2016</v>
      </c>
      <c r="C4496" s="2">
        <f t="shared" si="212"/>
        <v>3</v>
      </c>
      <c r="D4496" t="s">
        <v>2124</v>
      </c>
      <c r="E4496" t="s">
        <v>23</v>
      </c>
      <c r="F4496" t="s">
        <v>39</v>
      </c>
      <c r="G4496" t="s">
        <v>302</v>
      </c>
      <c r="H4496" t="s">
        <v>2462</v>
      </c>
      <c r="I4496">
        <v>449.1</v>
      </c>
      <c r="J4496">
        <v>3</v>
      </c>
      <c r="K4496">
        <v>-643.71</v>
      </c>
      <c r="L4496" t="str">
        <f t="shared" si="213"/>
        <v>No</v>
      </c>
    </row>
    <row r="4497" spans="1:12" x14ac:dyDescent="0.25">
      <c r="A4497" s="1">
        <v>42442</v>
      </c>
      <c r="B4497" s="2">
        <f t="shared" si="214"/>
        <v>2016</v>
      </c>
      <c r="C4497" s="2">
        <f t="shared" si="212"/>
        <v>3</v>
      </c>
      <c r="D4497" t="s">
        <v>1663</v>
      </c>
      <c r="E4497" t="s">
        <v>27</v>
      </c>
      <c r="F4497" t="s">
        <v>11</v>
      </c>
      <c r="G4497" t="s">
        <v>20</v>
      </c>
      <c r="H4497" t="s">
        <v>1565</v>
      </c>
      <c r="I4497">
        <v>51.18</v>
      </c>
      <c r="J4497">
        <v>7</v>
      </c>
      <c r="K4497">
        <v>19.190000000000001</v>
      </c>
      <c r="L4497" t="str">
        <f t="shared" si="213"/>
        <v>Yes</v>
      </c>
    </row>
    <row r="4498" spans="1:12" x14ac:dyDescent="0.25">
      <c r="A4498" s="1">
        <v>42443</v>
      </c>
      <c r="B4498" s="2">
        <f t="shared" si="214"/>
        <v>2016</v>
      </c>
      <c r="C4498" s="2">
        <f t="shared" si="212"/>
        <v>3</v>
      </c>
      <c r="D4498" t="s">
        <v>2463</v>
      </c>
      <c r="E4498" t="s">
        <v>78</v>
      </c>
      <c r="F4498" t="s">
        <v>34</v>
      </c>
      <c r="G4498" t="s">
        <v>47</v>
      </c>
      <c r="H4498" t="s">
        <v>448</v>
      </c>
      <c r="I4498">
        <v>21.88</v>
      </c>
      <c r="J4498">
        <v>5</v>
      </c>
      <c r="K4498">
        <v>6.29</v>
      </c>
      <c r="L4498" t="str">
        <f t="shared" si="213"/>
        <v>Yes</v>
      </c>
    </row>
    <row r="4499" spans="1:12" x14ac:dyDescent="0.25">
      <c r="A4499" s="1">
        <v>42443</v>
      </c>
      <c r="B4499" s="2">
        <f t="shared" si="214"/>
        <v>2016</v>
      </c>
      <c r="C4499" s="2">
        <f t="shared" si="212"/>
        <v>3</v>
      </c>
      <c r="D4499" t="s">
        <v>503</v>
      </c>
      <c r="E4499" t="s">
        <v>10</v>
      </c>
      <c r="F4499" t="s">
        <v>34</v>
      </c>
      <c r="G4499" t="s">
        <v>74</v>
      </c>
      <c r="H4499" t="s">
        <v>142</v>
      </c>
      <c r="I4499">
        <v>241.33</v>
      </c>
      <c r="J4499">
        <v>5</v>
      </c>
      <c r="K4499">
        <v>-14.2</v>
      </c>
      <c r="L4499" t="str">
        <f t="shared" si="213"/>
        <v>No</v>
      </c>
    </row>
    <row r="4500" spans="1:12" x14ac:dyDescent="0.25">
      <c r="A4500" s="1">
        <v>42443</v>
      </c>
      <c r="B4500" s="2">
        <f t="shared" si="214"/>
        <v>2016</v>
      </c>
      <c r="C4500" s="2">
        <f t="shared" si="212"/>
        <v>3</v>
      </c>
      <c r="D4500" t="s">
        <v>503</v>
      </c>
      <c r="E4500" t="s">
        <v>10</v>
      </c>
      <c r="F4500" t="s">
        <v>11</v>
      </c>
      <c r="G4500" t="s">
        <v>12</v>
      </c>
      <c r="H4500" t="s">
        <v>1159</v>
      </c>
      <c r="I4500">
        <v>5.18</v>
      </c>
      <c r="J4500">
        <v>1</v>
      </c>
      <c r="K4500">
        <v>1.88</v>
      </c>
      <c r="L4500" t="str">
        <f t="shared" si="213"/>
        <v>Yes</v>
      </c>
    </row>
    <row r="4501" spans="1:12" x14ac:dyDescent="0.25">
      <c r="A4501" s="1">
        <v>42443</v>
      </c>
      <c r="B4501" s="2">
        <f t="shared" si="214"/>
        <v>2016</v>
      </c>
      <c r="C4501" s="2">
        <f t="shared" si="212"/>
        <v>3</v>
      </c>
      <c r="D4501" t="s">
        <v>503</v>
      </c>
      <c r="E4501" t="s">
        <v>10</v>
      </c>
      <c r="F4501" t="s">
        <v>11</v>
      </c>
      <c r="G4501" t="s">
        <v>24</v>
      </c>
      <c r="H4501" t="s">
        <v>279</v>
      </c>
      <c r="I4501">
        <v>145.54</v>
      </c>
      <c r="J4501">
        <v>7</v>
      </c>
      <c r="K4501">
        <v>16.37</v>
      </c>
      <c r="L4501" t="str">
        <f t="shared" si="213"/>
        <v>Yes</v>
      </c>
    </row>
    <row r="4502" spans="1:12" x14ac:dyDescent="0.25">
      <c r="A4502" s="1">
        <v>42443</v>
      </c>
      <c r="B4502" s="2">
        <f t="shared" si="214"/>
        <v>2016</v>
      </c>
      <c r="C4502" s="2">
        <f t="shared" si="212"/>
        <v>3</v>
      </c>
      <c r="D4502" t="s">
        <v>119</v>
      </c>
      <c r="E4502" t="s">
        <v>164</v>
      </c>
      <c r="F4502" t="s">
        <v>34</v>
      </c>
      <c r="G4502" t="s">
        <v>35</v>
      </c>
      <c r="H4502" t="s">
        <v>919</v>
      </c>
      <c r="I4502">
        <v>196.78</v>
      </c>
      <c r="J4502">
        <v>2</v>
      </c>
      <c r="K4502">
        <v>-22.14</v>
      </c>
      <c r="L4502" t="str">
        <f t="shared" si="213"/>
        <v>No</v>
      </c>
    </row>
    <row r="4503" spans="1:12" x14ac:dyDescent="0.25">
      <c r="A4503" s="1">
        <v>42443</v>
      </c>
      <c r="B4503" s="2">
        <f t="shared" si="214"/>
        <v>2016</v>
      </c>
      <c r="C4503" s="2">
        <f t="shared" si="212"/>
        <v>3</v>
      </c>
      <c r="D4503" t="s">
        <v>536</v>
      </c>
      <c r="E4503" t="s">
        <v>27</v>
      </c>
      <c r="F4503" t="s">
        <v>11</v>
      </c>
      <c r="G4503" t="s">
        <v>20</v>
      </c>
      <c r="H4503" t="s">
        <v>184</v>
      </c>
      <c r="I4503">
        <v>41.9</v>
      </c>
      <c r="J4503">
        <v>6</v>
      </c>
      <c r="K4503">
        <v>14.14</v>
      </c>
      <c r="L4503" t="str">
        <f t="shared" si="213"/>
        <v>Yes</v>
      </c>
    </row>
    <row r="4504" spans="1:12" x14ac:dyDescent="0.25">
      <c r="A4504" s="1">
        <v>42443</v>
      </c>
      <c r="B4504" s="2">
        <f t="shared" si="214"/>
        <v>2016</v>
      </c>
      <c r="C4504" s="2">
        <f t="shared" si="212"/>
        <v>3</v>
      </c>
      <c r="D4504" t="s">
        <v>1463</v>
      </c>
      <c r="E4504" t="s">
        <v>157</v>
      </c>
      <c r="F4504" t="s">
        <v>34</v>
      </c>
      <c r="G4504" t="s">
        <v>47</v>
      </c>
      <c r="H4504" t="s">
        <v>975</v>
      </c>
      <c r="I4504">
        <v>16.739999999999998</v>
      </c>
      <c r="J4504">
        <v>2</v>
      </c>
      <c r="K4504">
        <v>4.3499999999999996</v>
      </c>
      <c r="L4504" t="str">
        <f t="shared" si="213"/>
        <v>Yes</v>
      </c>
    </row>
    <row r="4505" spans="1:12" x14ac:dyDescent="0.25">
      <c r="A4505" s="1">
        <v>42444</v>
      </c>
      <c r="B4505" s="2">
        <f t="shared" si="214"/>
        <v>2016</v>
      </c>
      <c r="C4505" s="2">
        <f t="shared" si="212"/>
        <v>3</v>
      </c>
      <c r="D4505" t="s">
        <v>1541</v>
      </c>
      <c r="E4505" t="s">
        <v>23</v>
      </c>
      <c r="F4505" t="s">
        <v>39</v>
      </c>
      <c r="G4505" t="s">
        <v>52</v>
      </c>
      <c r="H4505" t="s">
        <v>2464</v>
      </c>
      <c r="I4505">
        <v>83.98</v>
      </c>
      <c r="J4505">
        <v>3</v>
      </c>
      <c r="K4505">
        <v>-13.65</v>
      </c>
      <c r="L4505" t="str">
        <f t="shared" si="213"/>
        <v>No</v>
      </c>
    </row>
    <row r="4506" spans="1:12" x14ac:dyDescent="0.25">
      <c r="A4506" s="1">
        <v>42444</v>
      </c>
      <c r="B4506" s="2">
        <f t="shared" si="214"/>
        <v>2016</v>
      </c>
      <c r="C4506" s="2">
        <f t="shared" si="212"/>
        <v>3</v>
      </c>
      <c r="D4506" t="s">
        <v>1446</v>
      </c>
      <c r="E4506" t="s">
        <v>27</v>
      </c>
      <c r="F4506" t="s">
        <v>11</v>
      </c>
      <c r="G4506" t="s">
        <v>20</v>
      </c>
      <c r="H4506" t="s">
        <v>423</v>
      </c>
      <c r="I4506">
        <v>4.54</v>
      </c>
      <c r="J4506">
        <v>2</v>
      </c>
      <c r="K4506">
        <v>1.65</v>
      </c>
      <c r="L4506" t="str">
        <f t="shared" si="213"/>
        <v>Yes</v>
      </c>
    </row>
    <row r="4507" spans="1:12" x14ac:dyDescent="0.25">
      <c r="A4507" s="1">
        <v>42444</v>
      </c>
      <c r="B4507" s="2">
        <f t="shared" si="214"/>
        <v>2016</v>
      </c>
      <c r="C4507" s="2">
        <f t="shared" si="212"/>
        <v>3</v>
      </c>
      <c r="D4507" t="s">
        <v>1446</v>
      </c>
      <c r="E4507" t="s">
        <v>27</v>
      </c>
      <c r="F4507" t="s">
        <v>34</v>
      </c>
      <c r="G4507" t="s">
        <v>35</v>
      </c>
      <c r="H4507" t="s">
        <v>2045</v>
      </c>
      <c r="I4507">
        <v>1352.03</v>
      </c>
      <c r="J4507">
        <v>4</v>
      </c>
      <c r="K4507">
        <v>84.5</v>
      </c>
      <c r="L4507" t="str">
        <f t="shared" si="213"/>
        <v>Yes</v>
      </c>
    </row>
    <row r="4508" spans="1:12" x14ac:dyDescent="0.25">
      <c r="A4508" s="1">
        <v>42444</v>
      </c>
      <c r="B4508" s="2">
        <f t="shared" si="214"/>
        <v>2016</v>
      </c>
      <c r="C4508" s="2">
        <f t="shared" si="212"/>
        <v>3</v>
      </c>
      <c r="D4508" t="s">
        <v>2259</v>
      </c>
      <c r="E4508" t="s">
        <v>329</v>
      </c>
      <c r="F4508" t="s">
        <v>11</v>
      </c>
      <c r="G4508" t="s">
        <v>12</v>
      </c>
      <c r="H4508" t="s">
        <v>1765</v>
      </c>
      <c r="I4508">
        <v>319.76</v>
      </c>
      <c r="J4508">
        <v>14</v>
      </c>
      <c r="K4508">
        <v>147.09</v>
      </c>
      <c r="L4508" t="str">
        <f t="shared" si="213"/>
        <v>Yes</v>
      </c>
    </row>
    <row r="4509" spans="1:12" x14ac:dyDescent="0.25">
      <c r="A4509" s="1">
        <v>42444</v>
      </c>
      <c r="B4509" s="2">
        <f t="shared" si="214"/>
        <v>2016</v>
      </c>
      <c r="C4509" s="2">
        <f t="shared" si="212"/>
        <v>3</v>
      </c>
      <c r="D4509" t="s">
        <v>2259</v>
      </c>
      <c r="E4509" t="s">
        <v>329</v>
      </c>
      <c r="F4509" t="s">
        <v>11</v>
      </c>
      <c r="G4509" t="s">
        <v>12</v>
      </c>
      <c r="H4509" t="s">
        <v>1765</v>
      </c>
      <c r="I4509">
        <v>45.68</v>
      </c>
      <c r="J4509">
        <v>2</v>
      </c>
      <c r="K4509">
        <v>21.01</v>
      </c>
      <c r="L4509" t="str">
        <f t="shared" si="213"/>
        <v>Yes</v>
      </c>
    </row>
    <row r="4510" spans="1:12" x14ac:dyDescent="0.25">
      <c r="A4510" s="1">
        <v>42444</v>
      </c>
      <c r="B4510" s="2">
        <f t="shared" si="214"/>
        <v>2016</v>
      </c>
      <c r="C4510" s="2">
        <f t="shared" si="212"/>
        <v>3</v>
      </c>
      <c r="D4510" t="s">
        <v>578</v>
      </c>
      <c r="E4510" t="s">
        <v>10</v>
      </c>
      <c r="F4510" t="s">
        <v>34</v>
      </c>
      <c r="G4510" t="s">
        <v>35</v>
      </c>
      <c r="H4510" t="s">
        <v>231</v>
      </c>
      <c r="I4510">
        <v>528.42999999999995</v>
      </c>
      <c r="J4510">
        <v>5</v>
      </c>
      <c r="K4510">
        <v>-143.43</v>
      </c>
      <c r="L4510" t="str">
        <f t="shared" si="213"/>
        <v>No</v>
      </c>
    </row>
    <row r="4511" spans="1:12" x14ac:dyDescent="0.25">
      <c r="A4511" s="1">
        <v>42444</v>
      </c>
      <c r="B4511" s="2">
        <f t="shared" si="214"/>
        <v>2016</v>
      </c>
      <c r="C4511" s="2">
        <f t="shared" si="212"/>
        <v>3</v>
      </c>
      <c r="D4511" t="s">
        <v>578</v>
      </c>
      <c r="E4511" t="s">
        <v>10</v>
      </c>
      <c r="F4511" t="s">
        <v>11</v>
      </c>
      <c r="G4511" t="s">
        <v>20</v>
      </c>
      <c r="H4511" t="s">
        <v>744</v>
      </c>
      <c r="I4511">
        <v>22.39</v>
      </c>
      <c r="J4511">
        <v>7</v>
      </c>
      <c r="K4511">
        <v>-35.82</v>
      </c>
      <c r="L4511" t="str">
        <f t="shared" si="213"/>
        <v>No</v>
      </c>
    </row>
    <row r="4512" spans="1:12" x14ac:dyDescent="0.25">
      <c r="A4512" s="1">
        <v>42446</v>
      </c>
      <c r="B4512" s="2">
        <f t="shared" si="214"/>
        <v>2016</v>
      </c>
      <c r="C4512" s="2">
        <f t="shared" si="212"/>
        <v>3</v>
      </c>
      <c r="D4512" t="s">
        <v>1122</v>
      </c>
      <c r="E4512" t="s">
        <v>434</v>
      </c>
      <c r="F4512" t="s">
        <v>11</v>
      </c>
      <c r="G4512" t="s">
        <v>24</v>
      </c>
      <c r="H4512" t="s">
        <v>260</v>
      </c>
      <c r="I4512">
        <v>39.68</v>
      </c>
      <c r="J4512">
        <v>2</v>
      </c>
      <c r="K4512">
        <v>10.32</v>
      </c>
      <c r="L4512" t="str">
        <f t="shared" si="213"/>
        <v>Yes</v>
      </c>
    </row>
    <row r="4513" spans="1:12" x14ac:dyDescent="0.25">
      <c r="A4513" s="1">
        <v>42446</v>
      </c>
      <c r="B4513" s="2">
        <f t="shared" si="214"/>
        <v>2016</v>
      </c>
      <c r="C4513" s="2">
        <f t="shared" si="212"/>
        <v>3</v>
      </c>
      <c r="D4513" t="s">
        <v>372</v>
      </c>
      <c r="E4513" t="s">
        <v>59</v>
      </c>
      <c r="F4513" t="s">
        <v>39</v>
      </c>
      <c r="G4513" t="s">
        <v>40</v>
      </c>
      <c r="H4513" t="s">
        <v>1537</v>
      </c>
      <c r="I4513">
        <v>129.97999999999999</v>
      </c>
      <c r="J4513">
        <v>2</v>
      </c>
      <c r="K4513">
        <v>62.39</v>
      </c>
      <c r="L4513" t="str">
        <f t="shared" si="213"/>
        <v>Yes</v>
      </c>
    </row>
    <row r="4514" spans="1:12" x14ac:dyDescent="0.25">
      <c r="A4514" s="1">
        <v>42446</v>
      </c>
      <c r="B4514" s="2">
        <f t="shared" si="214"/>
        <v>2016</v>
      </c>
      <c r="C4514" s="2">
        <f t="shared" si="212"/>
        <v>3</v>
      </c>
      <c r="D4514" t="s">
        <v>372</v>
      </c>
      <c r="E4514" t="s">
        <v>59</v>
      </c>
      <c r="F4514" t="s">
        <v>11</v>
      </c>
      <c r="G4514" t="s">
        <v>20</v>
      </c>
      <c r="H4514" t="s">
        <v>1567</v>
      </c>
      <c r="I4514">
        <v>32.54</v>
      </c>
      <c r="J4514">
        <v>2</v>
      </c>
      <c r="K4514">
        <v>15.94</v>
      </c>
      <c r="L4514" t="str">
        <f t="shared" si="213"/>
        <v>Yes</v>
      </c>
    </row>
    <row r="4515" spans="1:12" x14ac:dyDescent="0.25">
      <c r="A4515" s="1">
        <v>42446</v>
      </c>
      <c r="B4515" s="2">
        <f t="shared" si="214"/>
        <v>2016</v>
      </c>
      <c r="C4515" s="2">
        <f t="shared" si="212"/>
        <v>3</v>
      </c>
      <c r="D4515" t="s">
        <v>1074</v>
      </c>
      <c r="E4515" t="s">
        <v>531</v>
      </c>
      <c r="F4515" t="s">
        <v>11</v>
      </c>
      <c r="G4515" t="s">
        <v>63</v>
      </c>
      <c r="H4515" t="s">
        <v>2264</v>
      </c>
      <c r="I4515">
        <v>199.9</v>
      </c>
      <c r="J4515">
        <v>5</v>
      </c>
      <c r="K4515">
        <v>89.96</v>
      </c>
      <c r="L4515" t="str">
        <f t="shared" si="213"/>
        <v>Yes</v>
      </c>
    </row>
    <row r="4516" spans="1:12" x14ac:dyDescent="0.25">
      <c r="A4516" s="1">
        <v>42446</v>
      </c>
      <c r="B4516" s="2">
        <f t="shared" si="214"/>
        <v>2016</v>
      </c>
      <c r="C4516" s="2">
        <f t="shared" si="212"/>
        <v>3</v>
      </c>
      <c r="D4516" t="s">
        <v>1074</v>
      </c>
      <c r="E4516" t="s">
        <v>531</v>
      </c>
      <c r="F4516" t="s">
        <v>11</v>
      </c>
      <c r="G4516" t="s">
        <v>92</v>
      </c>
      <c r="H4516" t="s">
        <v>755</v>
      </c>
      <c r="I4516">
        <v>901.95</v>
      </c>
      <c r="J4516">
        <v>3</v>
      </c>
      <c r="K4516">
        <v>297.64</v>
      </c>
      <c r="L4516" t="str">
        <f t="shared" si="213"/>
        <v>Yes</v>
      </c>
    </row>
    <row r="4517" spans="1:12" x14ac:dyDescent="0.25">
      <c r="A4517" s="1">
        <v>42446</v>
      </c>
      <c r="B4517" s="2">
        <f t="shared" si="214"/>
        <v>2016</v>
      </c>
      <c r="C4517" s="2">
        <f t="shared" si="212"/>
        <v>3</v>
      </c>
      <c r="D4517" t="s">
        <v>1074</v>
      </c>
      <c r="E4517" t="s">
        <v>531</v>
      </c>
      <c r="F4517" t="s">
        <v>34</v>
      </c>
      <c r="G4517" t="s">
        <v>47</v>
      </c>
      <c r="H4517" t="s">
        <v>670</v>
      </c>
      <c r="I4517">
        <v>971.5</v>
      </c>
      <c r="J4517">
        <v>5</v>
      </c>
      <c r="K4517">
        <v>252.59</v>
      </c>
      <c r="L4517" t="str">
        <f t="shared" si="213"/>
        <v>Yes</v>
      </c>
    </row>
    <row r="4518" spans="1:12" x14ac:dyDescent="0.25">
      <c r="A4518" s="1">
        <v>42446</v>
      </c>
      <c r="B4518" s="2">
        <f t="shared" si="214"/>
        <v>2016</v>
      </c>
      <c r="C4518" s="2">
        <f t="shared" si="212"/>
        <v>3</v>
      </c>
      <c r="D4518" t="s">
        <v>1474</v>
      </c>
      <c r="E4518" t="s">
        <v>27</v>
      </c>
      <c r="F4518" t="s">
        <v>39</v>
      </c>
      <c r="G4518" t="s">
        <v>40</v>
      </c>
      <c r="H4518" t="s">
        <v>1925</v>
      </c>
      <c r="I4518">
        <v>84.78</v>
      </c>
      <c r="J4518">
        <v>2</v>
      </c>
      <c r="K4518">
        <v>-20.14</v>
      </c>
      <c r="L4518" t="str">
        <f t="shared" si="213"/>
        <v>No</v>
      </c>
    </row>
    <row r="4519" spans="1:12" x14ac:dyDescent="0.25">
      <c r="A4519" s="1">
        <v>42447</v>
      </c>
      <c r="B4519" s="2">
        <f t="shared" si="214"/>
        <v>2016</v>
      </c>
      <c r="C4519" s="2">
        <f t="shared" si="212"/>
        <v>3</v>
      </c>
      <c r="D4519" t="s">
        <v>2071</v>
      </c>
      <c r="E4519" t="s">
        <v>120</v>
      </c>
      <c r="F4519" t="s">
        <v>34</v>
      </c>
      <c r="G4519" t="s">
        <v>145</v>
      </c>
      <c r="H4519" t="s">
        <v>1195</v>
      </c>
      <c r="I4519">
        <v>189.88</v>
      </c>
      <c r="J4519">
        <v>3</v>
      </c>
      <c r="K4519">
        <v>-94.94</v>
      </c>
      <c r="L4519" t="str">
        <f t="shared" si="213"/>
        <v>No</v>
      </c>
    </row>
    <row r="4520" spans="1:12" x14ac:dyDescent="0.25">
      <c r="A4520" s="1">
        <v>42447</v>
      </c>
      <c r="B4520" s="2">
        <f t="shared" si="214"/>
        <v>2016</v>
      </c>
      <c r="C4520" s="2">
        <f t="shared" si="212"/>
        <v>3</v>
      </c>
      <c r="D4520" t="s">
        <v>227</v>
      </c>
      <c r="E4520" t="s">
        <v>120</v>
      </c>
      <c r="F4520" t="s">
        <v>11</v>
      </c>
      <c r="G4520" t="s">
        <v>92</v>
      </c>
      <c r="H4520" t="s">
        <v>1056</v>
      </c>
      <c r="I4520">
        <v>871.8</v>
      </c>
      <c r="J4520">
        <v>3</v>
      </c>
      <c r="K4520">
        <v>87.18</v>
      </c>
      <c r="L4520" t="str">
        <f t="shared" si="213"/>
        <v>Yes</v>
      </c>
    </row>
    <row r="4521" spans="1:12" x14ac:dyDescent="0.25">
      <c r="A4521" s="1">
        <v>42448</v>
      </c>
      <c r="B4521" s="2">
        <f t="shared" si="214"/>
        <v>2016</v>
      </c>
      <c r="C4521" s="2">
        <f t="shared" si="212"/>
        <v>3</v>
      </c>
      <c r="D4521" t="s">
        <v>774</v>
      </c>
      <c r="E4521" t="s">
        <v>278</v>
      </c>
      <c r="F4521" t="s">
        <v>34</v>
      </c>
      <c r="G4521" t="s">
        <v>74</v>
      </c>
      <c r="H4521" t="s">
        <v>2465</v>
      </c>
      <c r="I4521">
        <v>72.290000000000006</v>
      </c>
      <c r="J4521">
        <v>1</v>
      </c>
      <c r="K4521">
        <v>-98.8</v>
      </c>
      <c r="L4521" t="str">
        <f t="shared" si="213"/>
        <v>No</v>
      </c>
    </row>
    <row r="4522" spans="1:12" x14ac:dyDescent="0.25">
      <c r="A4522" s="1">
        <v>42448</v>
      </c>
      <c r="B4522" s="2">
        <f t="shared" si="214"/>
        <v>2016</v>
      </c>
      <c r="C4522" s="2">
        <f t="shared" si="212"/>
        <v>3</v>
      </c>
      <c r="D4522" t="s">
        <v>2466</v>
      </c>
      <c r="E4522" t="s">
        <v>149</v>
      </c>
      <c r="F4522" t="s">
        <v>34</v>
      </c>
      <c r="G4522" t="s">
        <v>47</v>
      </c>
      <c r="H4522" t="s">
        <v>553</v>
      </c>
      <c r="I4522">
        <v>14.98</v>
      </c>
      <c r="J4522">
        <v>1</v>
      </c>
      <c r="K4522">
        <v>6.89</v>
      </c>
      <c r="L4522" t="str">
        <f t="shared" si="213"/>
        <v>Yes</v>
      </c>
    </row>
    <row r="4523" spans="1:12" x14ac:dyDescent="0.25">
      <c r="A4523" s="1">
        <v>42448</v>
      </c>
      <c r="B4523" s="2">
        <f t="shared" si="214"/>
        <v>2016</v>
      </c>
      <c r="C4523" s="2">
        <f t="shared" si="212"/>
        <v>3</v>
      </c>
      <c r="D4523" t="s">
        <v>2466</v>
      </c>
      <c r="E4523" t="s">
        <v>149</v>
      </c>
      <c r="F4523" t="s">
        <v>34</v>
      </c>
      <c r="G4523" t="s">
        <v>47</v>
      </c>
      <c r="H4523" t="s">
        <v>214</v>
      </c>
      <c r="I4523">
        <v>20.32</v>
      </c>
      <c r="J4523">
        <v>4</v>
      </c>
      <c r="K4523">
        <v>6.91</v>
      </c>
      <c r="L4523" t="str">
        <f t="shared" si="213"/>
        <v>Yes</v>
      </c>
    </row>
    <row r="4524" spans="1:12" x14ac:dyDescent="0.25">
      <c r="A4524" s="1">
        <v>42448</v>
      </c>
      <c r="B4524" s="2">
        <f t="shared" si="214"/>
        <v>2016</v>
      </c>
      <c r="C4524" s="2">
        <f t="shared" si="212"/>
        <v>3</v>
      </c>
      <c r="D4524" t="s">
        <v>1186</v>
      </c>
      <c r="E4524" t="s">
        <v>120</v>
      </c>
      <c r="F4524" t="s">
        <v>11</v>
      </c>
      <c r="G4524" t="s">
        <v>20</v>
      </c>
      <c r="H4524" t="s">
        <v>2399</v>
      </c>
      <c r="I4524">
        <v>31.09</v>
      </c>
      <c r="J4524">
        <v>3</v>
      </c>
      <c r="K4524">
        <v>-20.72</v>
      </c>
      <c r="L4524" t="str">
        <f t="shared" si="213"/>
        <v>No</v>
      </c>
    </row>
    <row r="4525" spans="1:12" x14ac:dyDescent="0.25">
      <c r="A4525" s="1">
        <v>42449</v>
      </c>
      <c r="B4525" s="2">
        <f t="shared" si="214"/>
        <v>2016</v>
      </c>
      <c r="C4525" s="2">
        <f t="shared" si="212"/>
        <v>3</v>
      </c>
      <c r="D4525" t="s">
        <v>1459</v>
      </c>
      <c r="E4525" t="s">
        <v>91</v>
      </c>
      <c r="F4525" t="s">
        <v>39</v>
      </c>
      <c r="G4525" t="s">
        <v>40</v>
      </c>
      <c r="H4525" t="s">
        <v>1925</v>
      </c>
      <c r="I4525">
        <v>84.78</v>
      </c>
      <c r="J4525">
        <v>2</v>
      </c>
      <c r="K4525">
        <v>-20.14</v>
      </c>
      <c r="L4525" t="str">
        <f t="shared" si="213"/>
        <v>No</v>
      </c>
    </row>
    <row r="4526" spans="1:12" x14ac:dyDescent="0.25">
      <c r="A4526" s="1">
        <v>42449</v>
      </c>
      <c r="B4526" s="2">
        <f t="shared" si="214"/>
        <v>2016</v>
      </c>
      <c r="C4526" s="2">
        <f t="shared" si="212"/>
        <v>3</v>
      </c>
      <c r="D4526" t="s">
        <v>1459</v>
      </c>
      <c r="E4526" t="s">
        <v>91</v>
      </c>
      <c r="F4526" t="s">
        <v>11</v>
      </c>
      <c r="G4526" t="s">
        <v>12</v>
      </c>
      <c r="H4526" t="s">
        <v>28</v>
      </c>
      <c r="I4526">
        <v>20.74</v>
      </c>
      <c r="J4526">
        <v>4</v>
      </c>
      <c r="K4526">
        <v>7.26</v>
      </c>
      <c r="L4526" t="str">
        <f t="shared" si="213"/>
        <v>Yes</v>
      </c>
    </row>
    <row r="4527" spans="1:12" x14ac:dyDescent="0.25">
      <c r="A4527" s="1">
        <v>42449</v>
      </c>
      <c r="B4527" s="2">
        <f t="shared" si="214"/>
        <v>2016</v>
      </c>
      <c r="C4527" s="2">
        <f t="shared" si="212"/>
        <v>3</v>
      </c>
      <c r="D4527" t="s">
        <v>1459</v>
      </c>
      <c r="E4527" t="s">
        <v>91</v>
      </c>
      <c r="F4527" t="s">
        <v>11</v>
      </c>
      <c r="G4527" t="s">
        <v>20</v>
      </c>
      <c r="H4527" t="s">
        <v>984</v>
      </c>
      <c r="I4527">
        <v>16.82</v>
      </c>
      <c r="J4527">
        <v>3</v>
      </c>
      <c r="K4527">
        <v>-12.9</v>
      </c>
      <c r="L4527" t="str">
        <f t="shared" si="213"/>
        <v>No</v>
      </c>
    </row>
    <row r="4528" spans="1:12" x14ac:dyDescent="0.25">
      <c r="A4528" s="1">
        <v>42449</v>
      </c>
      <c r="B4528" s="2">
        <f t="shared" si="214"/>
        <v>2016</v>
      </c>
      <c r="C4528" s="2">
        <f t="shared" si="212"/>
        <v>3</v>
      </c>
      <c r="D4528" t="s">
        <v>1459</v>
      </c>
      <c r="E4528" t="s">
        <v>91</v>
      </c>
      <c r="F4528" t="s">
        <v>11</v>
      </c>
      <c r="G4528" t="s">
        <v>12</v>
      </c>
      <c r="H4528" t="s">
        <v>2086</v>
      </c>
      <c r="I4528">
        <v>10.37</v>
      </c>
      <c r="J4528">
        <v>2</v>
      </c>
      <c r="K4528">
        <v>3.63</v>
      </c>
      <c r="L4528" t="str">
        <f t="shared" si="213"/>
        <v>Yes</v>
      </c>
    </row>
    <row r="4529" spans="1:12" x14ac:dyDescent="0.25">
      <c r="A4529" s="1">
        <v>42449</v>
      </c>
      <c r="B4529" s="2">
        <f t="shared" si="214"/>
        <v>2016</v>
      </c>
      <c r="C4529" s="2">
        <f t="shared" si="212"/>
        <v>3</v>
      </c>
      <c r="D4529" t="s">
        <v>1625</v>
      </c>
      <c r="E4529" t="s">
        <v>15</v>
      </c>
      <c r="F4529" t="s">
        <v>39</v>
      </c>
      <c r="G4529" t="s">
        <v>40</v>
      </c>
      <c r="H4529" t="s">
        <v>2467</v>
      </c>
      <c r="I4529">
        <v>11.99</v>
      </c>
      <c r="J4529">
        <v>1</v>
      </c>
      <c r="K4529">
        <v>0.9</v>
      </c>
      <c r="L4529" t="str">
        <f t="shared" si="213"/>
        <v>Yes</v>
      </c>
    </row>
    <row r="4530" spans="1:12" x14ac:dyDescent="0.25">
      <c r="A4530" s="1">
        <v>42449</v>
      </c>
      <c r="B4530" s="2">
        <f t="shared" si="214"/>
        <v>2016</v>
      </c>
      <c r="C4530" s="2">
        <f t="shared" si="212"/>
        <v>3</v>
      </c>
      <c r="D4530" t="s">
        <v>2011</v>
      </c>
      <c r="E4530" t="s">
        <v>186</v>
      </c>
      <c r="F4530" t="s">
        <v>34</v>
      </c>
      <c r="G4530" t="s">
        <v>145</v>
      </c>
      <c r="H4530" t="s">
        <v>2066</v>
      </c>
      <c r="I4530">
        <v>697.16</v>
      </c>
      <c r="J4530">
        <v>4</v>
      </c>
      <c r="K4530">
        <v>146.4</v>
      </c>
      <c r="L4530" t="str">
        <f t="shared" si="213"/>
        <v>Yes</v>
      </c>
    </row>
    <row r="4531" spans="1:12" x14ac:dyDescent="0.25">
      <c r="A4531" s="1">
        <v>42449</v>
      </c>
      <c r="B4531" s="2">
        <f t="shared" si="214"/>
        <v>2016</v>
      </c>
      <c r="C4531" s="2">
        <f t="shared" si="212"/>
        <v>3</v>
      </c>
      <c r="D4531" t="s">
        <v>558</v>
      </c>
      <c r="E4531" t="s">
        <v>329</v>
      </c>
      <c r="F4531" t="s">
        <v>34</v>
      </c>
      <c r="G4531" t="s">
        <v>47</v>
      </c>
      <c r="H4531" t="s">
        <v>1107</v>
      </c>
      <c r="I4531">
        <v>86.45</v>
      </c>
      <c r="J4531">
        <v>7</v>
      </c>
      <c r="K4531">
        <v>38.04</v>
      </c>
      <c r="L4531" t="str">
        <f t="shared" si="213"/>
        <v>Yes</v>
      </c>
    </row>
    <row r="4532" spans="1:12" x14ac:dyDescent="0.25">
      <c r="A4532" s="1">
        <v>42450</v>
      </c>
      <c r="B4532" s="2">
        <f t="shared" si="214"/>
        <v>2016</v>
      </c>
      <c r="C4532" s="2">
        <f t="shared" si="212"/>
        <v>3</v>
      </c>
      <c r="D4532" t="s">
        <v>1254</v>
      </c>
      <c r="E4532" t="s">
        <v>15</v>
      </c>
      <c r="F4532" t="s">
        <v>11</v>
      </c>
      <c r="G4532" t="s">
        <v>20</v>
      </c>
      <c r="H4532" t="s">
        <v>2468</v>
      </c>
      <c r="I4532">
        <v>3.17</v>
      </c>
      <c r="J4532">
        <v>2</v>
      </c>
      <c r="K4532">
        <v>-4.75</v>
      </c>
      <c r="L4532" t="str">
        <f t="shared" si="213"/>
        <v>No</v>
      </c>
    </row>
    <row r="4533" spans="1:12" x14ac:dyDescent="0.25">
      <c r="A4533" s="1">
        <v>42450</v>
      </c>
      <c r="B4533" s="2">
        <f t="shared" si="214"/>
        <v>2016</v>
      </c>
      <c r="C4533" s="2">
        <f t="shared" si="212"/>
        <v>3</v>
      </c>
      <c r="D4533" t="s">
        <v>1254</v>
      </c>
      <c r="E4533" t="s">
        <v>15</v>
      </c>
      <c r="F4533" t="s">
        <v>34</v>
      </c>
      <c r="G4533" t="s">
        <v>35</v>
      </c>
      <c r="H4533" t="s">
        <v>1597</v>
      </c>
      <c r="I4533">
        <v>528.42999999999995</v>
      </c>
      <c r="J4533">
        <v>5</v>
      </c>
      <c r="K4533">
        <v>0</v>
      </c>
      <c r="L4533" t="str">
        <f t="shared" si="213"/>
        <v>Break-Even</v>
      </c>
    </row>
    <row r="4534" spans="1:12" x14ac:dyDescent="0.25">
      <c r="A4534" s="1">
        <v>42450</v>
      </c>
      <c r="B4534" s="2">
        <f t="shared" si="214"/>
        <v>2016</v>
      </c>
      <c r="C4534" s="2">
        <f t="shared" si="212"/>
        <v>3</v>
      </c>
      <c r="D4534" t="s">
        <v>1254</v>
      </c>
      <c r="E4534" t="s">
        <v>15</v>
      </c>
      <c r="F4534" t="s">
        <v>11</v>
      </c>
      <c r="G4534" t="s">
        <v>24</v>
      </c>
      <c r="H4534" t="s">
        <v>2469</v>
      </c>
      <c r="I4534">
        <v>13.39</v>
      </c>
      <c r="J4534">
        <v>3</v>
      </c>
      <c r="K4534">
        <v>1.51</v>
      </c>
      <c r="L4534" t="str">
        <f t="shared" si="213"/>
        <v>Yes</v>
      </c>
    </row>
    <row r="4535" spans="1:12" x14ac:dyDescent="0.25">
      <c r="A4535" s="1">
        <v>42450</v>
      </c>
      <c r="B4535" s="2">
        <f t="shared" si="214"/>
        <v>2016</v>
      </c>
      <c r="C4535" s="2">
        <f t="shared" si="212"/>
        <v>3</v>
      </c>
      <c r="D4535" t="s">
        <v>1414</v>
      </c>
      <c r="E4535" t="s">
        <v>10</v>
      </c>
      <c r="F4535" t="s">
        <v>34</v>
      </c>
      <c r="G4535" t="s">
        <v>145</v>
      </c>
      <c r="H4535" t="s">
        <v>1002</v>
      </c>
      <c r="I4535">
        <v>99.37</v>
      </c>
      <c r="J4535">
        <v>2</v>
      </c>
      <c r="K4535">
        <v>-1.42</v>
      </c>
      <c r="L4535" t="str">
        <f t="shared" si="213"/>
        <v>No</v>
      </c>
    </row>
    <row r="4536" spans="1:12" x14ac:dyDescent="0.25">
      <c r="A4536" s="1">
        <v>42450</v>
      </c>
      <c r="B4536" s="2">
        <f t="shared" si="214"/>
        <v>2016</v>
      </c>
      <c r="C4536" s="2">
        <f t="shared" si="212"/>
        <v>3</v>
      </c>
      <c r="D4536" t="s">
        <v>1414</v>
      </c>
      <c r="E4536" t="s">
        <v>10</v>
      </c>
      <c r="F4536" t="s">
        <v>11</v>
      </c>
      <c r="G4536" t="s">
        <v>24</v>
      </c>
      <c r="H4536" t="s">
        <v>541</v>
      </c>
      <c r="I4536">
        <v>1.34</v>
      </c>
      <c r="J4536">
        <v>1</v>
      </c>
      <c r="K4536">
        <v>0.5</v>
      </c>
      <c r="L4536" t="str">
        <f t="shared" si="213"/>
        <v>Yes</v>
      </c>
    </row>
    <row r="4537" spans="1:12" x14ac:dyDescent="0.25">
      <c r="A4537" s="1">
        <v>42451</v>
      </c>
      <c r="B4537" s="2">
        <f t="shared" si="214"/>
        <v>2016</v>
      </c>
      <c r="C4537" s="2">
        <f t="shared" si="212"/>
        <v>3</v>
      </c>
      <c r="D4537" t="s">
        <v>1151</v>
      </c>
      <c r="E4537" t="s">
        <v>126</v>
      </c>
      <c r="F4537" t="s">
        <v>39</v>
      </c>
      <c r="G4537" t="s">
        <v>52</v>
      </c>
      <c r="H4537" t="s">
        <v>656</v>
      </c>
      <c r="I4537">
        <v>58.58</v>
      </c>
      <c r="J4537">
        <v>2</v>
      </c>
      <c r="K4537">
        <v>19.329999999999998</v>
      </c>
      <c r="L4537" t="str">
        <f t="shared" si="213"/>
        <v>Yes</v>
      </c>
    </row>
    <row r="4538" spans="1:12" x14ac:dyDescent="0.25">
      <c r="A4538" s="1">
        <v>42451</v>
      </c>
      <c r="B4538" s="2">
        <f t="shared" si="214"/>
        <v>2016</v>
      </c>
      <c r="C4538" s="2">
        <f t="shared" si="212"/>
        <v>3</v>
      </c>
      <c r="D4538" t="s">
        <v>1251</v>
      </c>
      <c r="E4538" t="s">
        <v>164</v>
      </c>
      <c r="F4538" t="s">
        <v>34</v>
      </c>
      <c r="G4538" t="s">
        <v>35</v>
      </c>
      <c r="H4538" t="s">
        <v>1575</v>
      </c>
      <c r="I4538">
        <v>167.89</v>
      </c>
      <c r="J4538">
        <v>7</v>
      </c>
      <c r="K4538">
        <v>14.69</v>
      </c>
      <c r="L4538" t="str">
        <f t="shared" si="213"/>
        <v>Yes</v>
      </c>
    </row>
    <row r="4539" spans="1:12" x14ac:dyDescent="0.25">
      <c r="A4539" s="1">
        <v>42453</v>
      </c>
      <c r="B4539" s="2">
        <f t="shared" si="214"/>
        <v>2016</v>
      </c>
      <c r="C4539" s="2">
        <f t="shared" si="212"/>
        <v>3</v>
      </c>
      <c r="D4539" t="s">
        <v>2265</v>
      </c>
      <c r="E4539" t="s">
        <v>91</v>
      </c>
      <c r="F4539" t="s">
        <v>39</v>
      </c>
      <c r="G4539" t="s">
        <v>40</v>
      </c>
      <c r="H4539" t="s">
        <v>1114</v>
      </c>
      <c r="I4539">
        <v>403.17</v>
      </c>
      <c r="J4539">
        <v>4</v>
      </c>
      <c r="K4539">
        <v>25.2</v>
      </c>
      <c r="L4539" t="str">
        <f t="shared" si="213"/>
        <v>Yes</v>
      </c>
    </row>
    <row r="4540" spans="1:12" x14ac:dyDescent="0.25">
      <c r="A4540" s="1">
        <v>42453</v>
      </c>
      <c r="B4540" s="2">
        <f t="shared" si="214"/>
        <v>2016</v>
      </c>
      <c r="C4540" s="2">
        <f t="shared" si="212"/>
        <v>3</v>
      </c>
      <c r="D4540" t="s">
        <v>1359</v>
      </c>
      <c r="E4540" t="s">
        <v>129</v>
      </c>
      <c r="F4540" t="s">
        <v>11</v>
      </c>
      <c r="G4540" t="s">
        <v>12</v>
      </c>
      <c r="H4540" t="s">
        <v>2470</v>
      </c>
      <c r="I4540">
        <v>22.48</v>
      </c>
      <c r="J4540">
        <v>1</v>
      </c>
      <c r="K4540">
        <v>10.34</v>
      </c>
      <c r="L4540" t="str">
        <f t="shared" si="213"/>
        <v>Yes</v>
      </c>
    </row>
    <row r="4541" spans="1:12" x14ac:dyDescent="0.25">
      <c r="A4541" s="1">
        <v>42453</v>
      </c>
      <c r="B4541" s="2">
        <f t="shared" si="214"/>
        <v>2016</v>
      </c>
      <c r="C4541" s="2">
        <f t="shared" si="212"/>
        <v>3</v>
      </c>
      <c r="D4541" t="s">
        <v>907</v>
      </c>
      <c r="E4541" t="s">
        <v>78</v>
      </c>
      <c r="F4541" t="s">
        <v>34</v>
      </c>
      <c r="G4541" t="s">
        <v>74</v>
      </c>
      <c r="H4541" t="s">
        <v>2093</v>
      </c>
      <c r="I4541">
        <v>301.47000000000003</v>
      </c>
      <c r="J4541">
        <v>3</v>
      </c>
      <c r="K4541">
        <v>-241.18</v>
      </c>
      <c r="L4541" t="str">
        <f t="shared" si="213"/>
        <v>No</v>
      </c>
    </row>
    <row r="4542" spans="1:12" x14ac:dyDescent="0.25">
      <c r="A4542" s="1">
        <v>42453</v>
      </c>
      <c r="B4542" s="2">
        <f t="shared" si="214"/>
        <v>2016</v>
      </c>
      <c r="C4542" s="2">
        <f t="shared" si="212"/>
        <v>3</v>
      </c>
      <c r="D4542" t="s">
        <v>907</v>
      </c>
      <c r="E4542" t="s">
        <v>78</v>
      </c>
      <c r="F4542" t="s">
        <v>11</v>
      </c>
      <c r="G4542" t="s">
        <v>24</v>
      </c>
      <c r="H4542" t="s">
        <v>877</v>
      </c>
      <c r="I4542">
        <v>18.66</v>
      </c>
      <c r="J4542">
        <v>2</v>
      </c>
      <c r="K4542">
        <v>1.63</v>
      </c>
      <c r="L4542" t="str">
        <f t="shared" si="213"/>
        <v>Yes</v>
      </c>
    </row>
    <row r="4543" spans="1:12" x14ac:dyDescent="0.25">
      <c r="A4543" s="1">
        <v>42454</v>
      </c>
      <c r="B4543" s="2">
        <f t="shared" si="214"/>
        <v>2016</v>
      </c>
      <c r="C4543" s="2">
        <f t="shared" si="212"/>
        <v>3</v>
      </c>
      <c r="D4543" t="s">
        <v>853</v>
      </c>
      <c r="E4543" t="s">
        <v>840</v>
      </c>
      <c r="F4543" t="s">
        <v>39</v>
      </c>
      <c r="G4543" t="s">
        <v>52</v>
      </c>
      <c r="H4543" t="s">
        <v>1628</v>
      </c>
      <c r="I4543">
        <v>1287.45</v>
      </c>
      <c r="J4543">
        <v>5</v>
      </c>
      <c r="K4543">
        <v>244.62</v>
      </c>
      <c r="L4543" t="str">
        <f t="shared" si="213"/>
        <v>Yes</v>
      </c>
    </row>
    <row r="4544" spans="1:12" x14ac:dyDescent="0.25">
      <c r="A4544" s="1">
        <v>42454</v>
      </c>
      <c r="B4544" s="2">
        <f t="shared" si="214"/>
        <v>2016</v>
      </c>
      <c r="C4544" s="2">
        <f t="shared" si="212"/>
        <v>3</v>
      </c>
      <c r="D4544" t="s">
        <v>389</v>
      </c>
      <c r="E4544" t="s">
        <v>149</v>
      </c>
      <c r="F4544" t="s">
        <v>11</v>
      </c>
      <c r="G4544" t="s">
        <v>24</v>
      </c>
      <c r="H4544" t="s">
        <v>449</v>
      </c>
      <c r="I4544">
        <v>59.52</v>
      </c>
      <c r="J4544">
        <v>3</v>
      </c>
      <c r="K4544">
        <v>17.86</v>
      </c>
      <c r="L4544" t="str">
        <f t="shared" si="213"/>
        <v>Yes</v>
      </c>
    </row>
    <row r="4545" spans="1:12" x14ac:dyDescent="0.25">
      <c r="A4545" s="1">
        <v>42455</v>
      </c>
      <c r="B4545" s="2">
        <f t="shared" si="214"/>
        <v>2016</v>
      </c>
      <c r="C4545" s="2">
        <f t="shared" si="212"/>
        <v>3</v>
      </c>
      <c r="D4545" t="s">
        <v>1463</v>
      </c>
      <c r="E4545" t="s">
        <v>149</v>
      </c>
      <c r="F4545" t="s">
        <v>11</v>
      </c>
      <c r="G4545" t="s">
        <v>18</v>
      </c>
      <c r="H4545" t="s">
        <v>908</v>
      </c>
      <c r="I4545">
        <v>459.95</v>
      </c>
      <c r="J4545">
        <v>5</v>
      </c>
      <c r="K4545">
        <v>18.399999999999999</v>
      </c>
      <c r="L4545" t="str">
        <f t="shared" si="213"/>
        <v>Yes</v>
      </c>
    </row>
    <row r="4546" spans="1:12" x14ac:dyDescent="0.25">
      <c r="A4546" s="1">
        <v>42455</v>
      </c>
      <c r="B4546" s="2">
        <f t="shared" si="214"/>
        <v>2016</v>
      </c>
      <c r="C4546" s="2">
        <f t="shared" ref="C4546:C4609" si="215">MONTH(A4546)</f>
        <v>3</v>
      </c>
      <c r="D4546" t="s">
        <v>1968</v>
      </c>
      <c r="E4546" t="s">
        <v>245</v>
      </c>
      <c r="F4546" t="s">
        <v>11</v>
      </c>
      <c r="G4546" t="s">
        <v>18</v>
      </c>
      <c r="H4546" t="s">
        <v>1956</v>
      </c>
      <c r="I4546">
        <v>67.64</v>
      </c>
      <c r="J4546">
        <v>5</v>
      </c>
      <c r="K4546">
        <v>5.92</v>
      </c>
      <c r="L4546" t="str">
        <f t="shared" ref="L4546:L4609" si="216">IF(K4546=0,"Break-Even",IF(K4546&gt;0,"Yes","No"))</f>
        <v>Yes</v>
      </c>
    </row>
    <row r="4547" spans="1:12" x14ac:dyDescent="0.25">
      <c r="A4547" s="1">
        <v>42455</v>
      </c>
      <c r="B4547" s="2">
        <f t="shared" si="214"/>
        <v>2016</v>
      </c>
      <c r="C4547" s="2">
        <f t="shared" si="215"/>
        <v>3</v>
      </c>
      <c r="D4547" t="s">
        <v>1968</v>
      </c>
      <c r="E4547" t="s">
        <v>245</v>
      </c>
      <c r="F4547" t="s">
        <v>39</v>
      </c>
      <c r="G4547" t="s">
        <v>52</v>
      </c>
      <c r="H4547" t="s">
        <v>1008</v>
      </c>
      <c r="I4547">
        <v>119.98</v>
      </c>
      <c r="J4547">
        <v>3</v>
      </c>
      <c r="K4547">
        <v>-18</v>
      </c>
      <c r="L4547" t="str">
        <f t="shared" si="216"/>
        <v>No</v>
      </c>
    </row>
    <row r="4548" spans="1:12" x14ac:dyDescent="0.25">
      <c r="A4548" s="1">
        <v>42455</v>
      </c>
      <c r="B4548" s="2">
        <f t="shared" si="214"/>
        <v>2016</v>
      </c>
      <c r="C4548" s="2">
        <f t="shared" si="215"/>
        <v>3</v>
      </c>
      <c r="D4548" t="s">
        <v>107</v>
      </c>
      <c r="E4548" t="s">
        <v>510</v>
      </c>
      <c r="F4548" t="s">
        <v>11</v>
      </c>
      <c r="G4548" t="s">
        <v>12</v>
      </c>
      <c r="H4548" t="s">
        <v>1418</v>
      </c>
      <c r="I4548">
        <v>17.64</v>
      </c>
      <c r="J4548">
        <v>3</v>
      </c>
      <c r="K4548">
        <v>8.64</v>
      </c>
      <c r="L4548" t="str">
        <f t="shared" si="216"/>
        <v>Yes</v>
      </c>
    </row>
    <row r="4549" spans="1:12" x14ac:dyDescent="0.25">
      <c r="A4549" s="1">
        <v>42455</v>
      </c>
      <c r="B4549" s="2">
        <f t="shared" si="214"/>
        <v>2016</v>
      </c>
      <c r="C4549" s="2">
        <f t="shared" si="215"/>
        <v>3</v>
      </c>
      <c r="D4549" t="s">
        <v>107</v>
      </c>
      <c r="E4549" t="s">
        <v>510</v>
      </c>
      <c r="F4549" t="s">
        <v>11</v>
      </c>
      <c r="G4549" t="s">
        <v>20</v>
      </c>
      <c r="H4549" t="s">
        <v>1185</v>
      </c>
      <c r="I4549">
        <v>17.04</v>
      </c>
      <c r="J4549">
        <v>3</v>
      </c>
      <c r="K4549">
        <v>5.54</v>
      </c>
      <c r="L4549" t="str">
        <f t="shared" si="216"/>
        <v>Yes</v>
      </c>
    </row>
    <row r="4550" spans="1:12" x14ac:dyDescent="0.25">
      <c r="A4550" s="1">
        <v>42456</v>
      </c>
      <c r="B4550" s="2">
        <f t="shared" si="214"/>
        <v>2016</v>
      </c>
      <c r="C4550" s="2">
        <f t="shared" si="215"/>
        <v>3</v>
      </c>
      <c r="D4550" t="s">
        <v>589</v>
      </c>
      <c r="E4550" t="s">
        <v>30</v>
      </c>
      <c r="F4550" t="s">
        <v>34</v>
      </c>
      <c r="G4550" t="s">
        <v>47</v>
      </c>
      <c r="H4550" t="s">
        <v>2448</v>
      </c>
      <c r="I4550">
        <v>20.239999999999998</v>
      </c>
      <c r="J4550">
        <v>1</v>
      </c>
      <c r="K4550">
        <v>8.6999999999999993</v>
      </c>
      <c r="L4550" t="str">
        <f t="shared" si="216"/>
        <v>Yes</v>
      </c>
    </row>
    <row r="4551" spans="1:12" x14ac:dyDescent="0.25">
      <c r="A4551" s="1">
        <v>42456</v>
      </c>
      <c r="B4551" s="2">
        <f t="shared" si="214"/>
        <v>2016</v>
      </c>
      <c r="C4551" s="2">
        <f t="shared" si="215"/>
        <v>3</v>
      </c>
      <c r="D4551" t="s">
        <v>589</v>
      </c>
      <c r="E4551" t="s">
        <v>30</v>
      </c>
      <c r="F4551" t="s">
        <v>34</v>
      </c>
      <c r="G4551" t="s">
        <v>47</v>
      </c>
      <c r="H4551" t="s">
        <v>2471</v>
      </c>
      <c r="I4551">
        <v>39.92</v>
      </c>
      <c r="J4551">
        <v>4</v>
      </c>
      <c r="K4551">
        <v>11.18</v>
      </c>
      <c r="L4551" t="str">
        <f t="shared" si="216"/>
        <v>Yes</v>
      </c>
    </row>
    <row r="4552" spans="1:12" x14ac:dyDescent="0.25">
      <c r="A4552" s="1">
        <v>42456</v>
      </c>
      <c r="B4552" s="2">
        <f t="shared" si="214"/>
        <v>2016</v>
      </c>
      <c r="C4552" s="2">
        <f t="shared" si="215"/>
        <v>3</v>
      </c>
      <c r="D4552" t="s">
        <v>589</v>
      </c>
      <c r="E4552" t="s">
        <v>30</v>
      </c>
      <c r="F4552" t="s">
        <v>11</v>
      </c>
      <c r="G4552" t="s">
        <v>20</v>
      </c>
      <c r="H4552" t="s">
        <v>1567</v>
      </c>
      <c r="I4552">
        <v>32.54</v>
      </c>
      <c r="J4552">
        <v>2</v>
      </c>
      <c r="K4552">
        <v>15.94</v>
      </c>
      <c r="L4552" t="str">
        <f t="shared" si="216"/>
        <v>Yes</v>
      </c>
    </row>
    <row r="4553" spans="1:12" x14ac:dyDescent="0.25">
      <c r="A4553" s="1">
        <v>42457</v>
      </c>
      <c r="B4553" s="2">
        <f t="shared" si="214"/>
        <v>2016</v>
      </c>
      <c r="C4553" s="2">
        <f t="shared" si="215"/>
        <v>3</v>
      </c>
      <c r="D4553" t="s">
        <v>1033</v>
      </c>
      <c r="E4553" t="s">
        <v>55</v>
      </c>
      <c r="F4553" t="s">
        <v>11</v>
      </c>
      <c r="G4553" t="s">
        <v>18</v>
      </c>
      <c r="H4553" t="s">
        <v>2317</v>
      </c>
      <c r="I4553">
        <v>31.4</v>
      </c>
      <c r="J4553">
        <v>2</v>
      </c>
      <c r="K4553">
        <v>7.85</v>
      </c>
      <c r="L4553" t="str">
        <f t="shared" si="216"/>
        <v>Yes</v>
      </c>
    </row>
    <row r="4554" spans="1:12" x14ac:dyDescent="0.25">
      <c r="A4554" s="1">
        <v>42457</v>
      </c>
      <c r="B4554" s="2">
        <f t="shared" si="214"/>
        <v>2016</v>
      </c>
      <c r="C4554" s="2">
        <f t="shared" si="215"/>
        <v>3</v>
      </c>
      <c r="D4554" t="s">
        <v>1271</v>
      </c>
      <c r="E4554" t="s">
        <v>27</v>
      </c>
      <c r="F4554" t="s">
        <v>11</v>
      </c>
      <c r="G4554" t="s">
        <v>18</v>
      </c>
      <c r="H4554" t="s">
        <v>1756</v>
      </c>
      <c r="I4554">
        <v>87.92</v>
      </c>
      <c r="J4554">
        <v>4</v>
      </c>
      <c r="K4554">
        <v>0.88</v>
      </c>
      <c r="L4554" t="str">
        <f t="shared" si="216"/>
        <v>Yes</v>
      </c>
    </row>
    <row r="4555" spans="1:12" x14ac:dyDescent="0.25">
      <c r="A4555" s="1">
        <v>42457</v>
      </c>
      <c r="B4555" s="2">
        <f t="shared" si="214"/>
        <v>2016</v>
      </c>
      <c r="C4555" s="2">
        <f t="shared" si="215"/>
        <v>3</v>
      </c>
      <c r="D4555" t="s">
        <v>1271</v>
      </c>
      <c r="E4555" t="s">
        <v>27</v>
      </c>
      <c r="F4555" t="s">
        <v>11</v>
      </c>
      <c r="G4555" t="s">
        <v>12</v>
      </c>
      <c r="H4555" t="s">
        <v>1848</v>
      </c>
      <c r="I4555">
        <v>5.98</v>
      </c>
      <c r="J4555">
        <v>1</v>
      </c>
      <c r="K4555">
        <v>2.93</v>
      </c>
      <c r="L4555" t="str">
        <f t="shared" si="216"/>
        <v>Yes</v>
      </c>
    </row>
    <row r="4556" spans="1:12" x14ac:dyDescent="0.25">
      <c r="A4556" s="1">
        <v>42458</v>
      </c>
      <c r="B4556" s="2">
        <f t="shared" ref="B4556:B4619" si="217">YEAR(A4556)</f>
        <v>2016</v>
      </c>
      <c r="C4556" s="2">
        <f t="shared" si="215"/>
        <v>3</v>
      </c>
      <c r="D4556" t="s">
        <v>32</v>
      </c>
      <c r="E4556" t="s">
        <v>15</v>
      </c>
      <c r="F4556" t="s">
        <v>11</v>
      </c>
      <c r="G4556" t="s">
        <v>12</v>
      </c>
      <c r="H4556" t="s">
        <v>1832</v>
      </c>
      <c r="I4556">
        <v>45.53</v>
      </c>
      <c r="J4556">
        <v>3</v>
      </c>
      <c r="K4556">
        <v>15.93</v>
      </c>
      <c r="L4556" t="str">
        <f t="shared" si="216"/>
        <v>Yes</v>
      </c>
    </row>
    <row r="4557" spans="1:12" x14ac:dyDescent="0.25">
      <c r="A4557" s="1">
        <v>42458</v>
      </c>
      <c r="B4557" s="2">
        <f t="shared" si="217"/>
        <v>2016</v>
      </c>
      <c r="C4557" s="2">
        <f t="shared" si="215"/>
        <v>3</v>
      </c>
      <c r="D4557" t="s">
        <v>32</v>
      </c>
      <c r="E4557" t="s">
        <v>15</v>
      </c>
      <c r="F4557" t="s">
        <v>34</v>
      </c>
      <c r="G4557" t="s">
        <v>35</v>
      </c>
      <c r="H4557" t="s">
        <v>430</v>
      </c>
      <c r="I4557">
        <v>844.12</v>
      </c>
      <c r="J4557">
        <v>6</v>
      </c>
      <c r="K4557">
        <v>-36.18</v>
      </c>
      <c r="L4557" t="str">
        <f t="shared" si="216"/>
        <v>No</v>
      </c>
    </row>
    <row r="4558" spans="1:12" x14ac:dyDescent="0.25">
      <c r="A4558" s="1">
        <v>42458</v>
      </c>
      <c r="B4558" s="2">
        <f t="shared" si="217"/>
        <v>2016</v>
      </c>
      <c r="C4558" s="2">
        <f t="shared" si="215"/>
        <v>3</v>
      </c>
      <c r="D4558" t="s">
        <v>32</v>
      </c>
      <c r="E4558" t="s">
        <v>15</v>
      </c>
      <c r="F4558" t="s">
        <v>39</v>
      </c>
      <c r="G4558" t="s">
        <v>40</v>
      </c>
      <c r="H4558" t="s">
        <v>2342</v>
      </c>
      <c r="I4558">
        <v>812.74</v>
      </c>
      <c r="J4558">
        <v>8</v>
      </c>
      <c r="K4558">
        <v>60.96</v>
      </c>
      <c r="L4558" t="str">
        <f t="shared" si="216"/>
        <v>Yes</v>
      </c>
    </row>
    <row r="4559" spans="1:12" x14ac:dyDescent="0.25">
      <c r="A4559" s="1">
        <v>42458</v>
      </c>
      <c r="B4559" s="2">
        <f t="shared" si="217"/>
        <v>2016</v>
      </c>
      <c r="C4559" s="2">
        <f t="shared" si="215"/>
        <v>3</v>
      </c>
      <c r="D4559" t="s">
        <v>2472</v>
      </c>
      <c r="E4559" t="s">
        <v>149</v>
      </c>
      <c r="F4559" t="s">
        <v>11</v>
      </c>
      <c r="G4559" t="s">
        <v>12</v>
      </c>
      <c r="H4559" t="s">
        <v>196</v>
      </c>
      <c r="I4559">
        <v>13.48</v>
      </c>
      <c r="J4559">
        <v>2</v>
      </c>
      <c r="K4559">
        <v>6.74</v>
      </c>
      <c r="L4559" t="str">
        <f t="shared" si="216"/>
        <v>Yes</v>
      </c>
    </row>
    <row r="4560" spans="1:12" x14ac:dyDescent="0.25">
      <c r="A4560" s="1">
        <v>42458</v>
      </c>
      <c r="B4560" s="2">
        <f t="shared" si="217"/>
        <v>2016</v>
      </c>
      <c r="C4560" s="2">
        <f t="shared" si="215"/>
        <v>3</v>
      </c>
      <c r="D4560" t="s">
        <v>2472</v>
      </c>
      <c r="E4560" t="s">
        <v>149</v>
      </c>
      <c r="F4560" t="s">
        <v>11</v>
      </c>
      <c r="G4560" t="s">
        <v>20</v>
      </c>
      <c r="H4560" t="s">
        <v>49</v>
      </c>
      <c r="I4560">
        <v>29.8</v>
      </c>
      <c r="J4560">
        <v>5</v>
      </c>
      <c r="K4560">
        <v>9.31</v>
      </c>
      <c r="L4560" t="str">
        <f t="shared" si="216"/>
        <v>Yes</v>
      </c>
    </row>
    <row r="4561" spans="1:12" x14ac:dyDescent="0.25">
      <c r="A4561" s="1">
        <v>42458</v>
      </c>
      <c r="B4561" s="2">
        <f t="shared" si="217"/>
        <v>2016</v>
      </c>
      <c r="C4561" s="2">
        <f t="shared" si="215"/>
        <v>3</v>
      </c>
      <c r="D4561" t="s">
        <v>2472</v>
      </c>
      <c r="E4561" t="s">
        <v>149</v>
      </c>
      <c r="F4561" t="s">
        <v>34</v>
      </c>
      <c r="G4561" t="s">
        <v>47</v>
      </c>
      <c r="H4561" t="s">
        <v>2153</v>
      </c>
      <c r="I4561">
        <v>414</v>
      </c>
      <c r="J4561">
        <v>8</v>
      </c>
      <c r="K4561">
        <v>124.2</v>
      </c>
      <c r="L4561" t="str">
        <f t="shared" si="216"/>
        <v>Yes</v>
      </c>
    </row>
    <row r="4562" spans="1:12" x14ac:dyDescent="0.25">
      <c r="A4562" s="1">
        <v>42458</v>
      </c>
      <c r="B4562" s="2">
        <f t="shared" si="217"/>
        <v>2016</v>
      </c>
      <c r="C4562" s="2">
        <f t="shared" si="215"/>
        <v>3</v>
      </c>
      <c r="D4562" t="s">
        <v>2472</v>
      </c>
      <c r="E4562" t="s">
        <v>149</v>
      </c>
      <c r="F4562" t="s">
        <v>11</v>
      </c>
      <c r="G4562" t="s">
        <v>20</v>
      </c>
      <c r="H4562" t="s">
        <v>222</v>
      </c>
      <c r="I4562">
        <v>41.33</v>
      </c>
      <c r="J4562">
        <v>7</v>
      </c>
      <c r="K4562">
        <v>14.98</v>
      </c>
      <c r="L4562" t="str">
        <f t="shared" si="216"/>
        <v>Yes</v>
      </c>
    </row>
    <row r="4563" spans="1:12" x14ac:dyDescent="0.25">
      <c r="A4563" s="1">
        <v>42458</v>
      </c>
      <c r="B4563" s="2">
        <f t="shared" si="217"/>
        <v>2016</v>
      </c>
      <c r="C4563" s="2">
        <f t="shared" si="215"/>
        <v>3</v>
      </c>
      <c r="D4563" t="s">
        <v>208</v>
      </c>
      <c r="E4563" t="s">
        <v>78</v>
      </c>
      <c r="F4563" t="s">
        <v>34</v>
      </c>
      <c r="G4563" t="s">
        <v>74</v>
      </c>
      <c r="H4563" t="s">
        <v>1637</v>
      </c>
      <c r="I4563">
        <v>299.98</v>
      </c>
      <c r="J4563">
        <v>5</v>
      </c>
      <c r="K4563">
        <v>-167.99</v>
      </c>
      <c r="L4563" t="str">
        <f t="shared" si="216"/>
        <v>No</v>
      </c>
    </row>
    <row r="4564" spans="1:12" x14ac:dyDescent="0.25">
      <c r="A4564" s="1">
        <v>42458</v>
      </c>
      <c r="B4564" s="2">
        <f t="shared" si="217"/>
        <v>2016</v>
      </c>
      <c r="C4564" s="2">
        <f t="shared" si="215"/>
        <v>3</v>
      </c>
      <c r="D4564" t="s">
        <v>208</v>
      </c>
      <c r="E4564" t="s">
        <v>78</v>
      </c>
      <c r="F4564" t="s">
        <v>39</v>
      </c>
      <c r="G4564" t="s">
        <v>40</v>
      </c>
      <c r="H4564" t="s">
        <v>2473</v>
      </c>
      <c r="I4564">
        <v>158.38</v>
      </c>
      <c r="J4564">
        <v>4</v>
      </c>
      <c r="K4564">
        <v>-36.950000000000003</v>
      </c>
      <c r="L4564" t="str">
        <f t="shared" si="216"/>
        <v>No</v>
      </c>
    </row>
    <row r="4565" spans="1:12" x14ac:dyDescent="0.25">
      <c r="A4565" s="1">
        <v>42459</v>
      </c>
      <c r="B4565" s="2">
        <f t="shared" si="217"/>
        <v>2016</v>
      </c>
      <c r="C4565" s="2">
        <f t="shared" si="215"/>
        <v>3</v>
      </c>
      <c r="D4565" t="s">
        <v>1744</v>
      </c>
      <c r="E4565" t="s">
        <v>613</v>
      </c>
      <c r="F4565" t="s">
        <v>11</v>
      </c>
      <c r="G4565" t="s">
        <v>12</v>
      </c>
      <c r="H4565" t="s">
        <v>2116</v>
      </c>
      <c r="I4565">
        <v>11.34</v>
      </c>
      <c r="J4565">
        <v>1</v>
      </c>
      <c r="K4565">
        <v>5.56</v>
      </c>
      <c r="L4565" t="str">
        <f t="shared" si="216"/>
        <v>Yes</v>
      </c>
    </row>
    <row r="4566" spans="1:12" x14ac:dyDescent="0.25">
      <c r="A4566" s="1">
        <v>42460</v>
      </c>
      <c r="B4566" s="2">
        <f t="shared" si="217"/>
        <v>2016</v>
      </c>
      <c r="C4566" s="2">
        <f t="shared" si="215"/>
        <v>3</v>
      </c>
      <c r="D4566" t="s">
        <v>791</v>
      </c>
      <c r="E4566" t="s">
        <v>23</v>
      </c>
      <c r="F4566" t="s">
        <v>39</v>
      </c>
      <c r="G4566" t="s">
        <v>40</v>
      </c>
      <c r="H4566" t="s">
        <v>2364</v>
      </c>
      <c r="I4566">
        <v>280.77999999999997</v>
      </c>
      <c r="J4566">
        <v>3</v>
      </c>
      <c r="K4566">
        <v>-60.84</v>
      </c>
      <c r="L4566" t="str">
        <f t="shared" si="216"/>
        <v>No</v>
      </c>
    </row>
    <row r="4567" spans="1:12" x14ac:dyDescent="0.25">
      <c r="A4567" s="1">
        <v>42460</v>
      </c>
      <c r="B4567" s="2">
        <f t="shared" si="217"/>
        <v>2016</v>
      </c>
      <c r="C4567" s="2">
        <f t="shared" si="215"/>
        <v>3</v>
      </c>
      <c r="D4567" t="s">
        <v>791</v>
      </c>
      <c r="E4567" t="s">
        <v>23</v>
      </c>
      <c r="F4567" t="s">
        <v>39</v>
      </c>
      <c r="G4567" t="s">
        <v>52</v>
      </c>
      <c r="H4567" t="s">
        <v>1992</v>
      </c>
      <c r="I4567">
        <v>31.98</v>
      </c>
      <c r="J4567">
        <v>2</v>
      </c>
      <c r="K4567">
        <v>1.2</v>
      </c>
      <c r="L4567" t="str">
        <f t="shared" si="216"/>
        <v>Yes</v>
      </c>
    </row>
    <row r="4568" spans="1:12" x14ac:dyDescent="0.25">
      <c r="A4568" s="1">
        <v>42460</v>
      </c>
      <c r="B4568" s="2">
        <f t="shared" si="217"/>
        <v>2016</v>
      </c>
      <c r="C4568" s="2">
        <f t="shared" si="215"/>
        <v>3</v>
      </c>
      <c r="D4568" t="s">
        <v>83</v>
      </c>
      <c r="E4568" t="s">
        <v>149</v>
      </c>
      <c r="F4568" t="s">
        <v>34</v>
      </c>
      <c r="G4568" t="s">
        <v>35</v>
      </c>
      <c r="H4568" t="s">
        <v>1066</v>
      </c>
      <c r="I4568">
        <v>328</v>
      </c>
      <c r="J4568">
        <v>6</v>
      </c>
      <c r="K4568">
        <v>54.67</v>
      </c>
      <c r="L4568" t="str">
        <f t="shared" si="216"/>
        <v>Yes</v>
      </c>
    </row>
    <row r="4569" spans="1:12" x14ac:dyDescent="0.25">
      <c r="A4569" s="1">
        <v>42461</v>
      </c>
      <c r="B4569" s="2">
        <f t="shared" si="217"/>
        <v>2016</v>
      </c>
      <c r="C4569" s="2">
        <f t="shared" si="215"/>
        <v>4</v>
      </c>
      <c r="D4569" t="s">
        <v>2424</v>
      </c>
      <c r="E4569" t="s">
        <v>245</v>
      </c>
      <c r="F4569" t="s">
        <v>39</v>
      </c>
      <c r="G4569" t="s">
        <v>603</v>
      </c>
      <c r="H4569" t="s">
        <v>2239</v>
      </c>
      <c r="I4569">
        <v>959.97</v>
      </c>
      <c r="J4569">
        <v>4</v>
      </c>
      <c r="K4569">
        <v>120</v>
      </c>
      <c r="L4569" t="str">
        <f t="shared" si="216"/>
        <v>Yes</v>
      </c>
    </row>
    <row r="4570" spans="1:12" x14ac:dyDescent="0.25">
      <c r="A4570" s="1">
        <v>42461</v>
      </c>
      <c r="B4570" s="2">
        <f t="shared" si="217"/>
        <v>2016</v>
      </c>
      <c r="C4570" s="2">
        <f t="shared" si="215"/>
        <v>4</v>
      </c>
      <c r="D4570" t="s">
        <v>1974</v>
      </c>
      <c r="E4570" t="s">
        <v>23</v>
      </c>
      <c r="F4570" t="s">
        <v>11</v>
      </c>
      <c r="G4570" t="s">
        <v>24</v>
      </c>
      <c r="H4570" t="s">
        <v>51</v>
      </c>
      <c r="I4570">
        <v>4.67</v>
      </c>
      <c r="J4570">
        <v>1</v>
      </c>
      <c r="K4570">
        <v>0.57999999999999996</v>
      </c>
      <c r="L4570" t="str">
        <f t="shared" si="216"/>
        <v>Yes</v>
      </c>
    </row>
    <row r="4571" spans="1:12" x14ac:dyDescent="0.25">
      <c r="A4571" s="1">
        <v>42461</v>
      </c>
      <c r="B4571" s="2">
        <f t="shared" si="217"/>
        <v>2016</v>
      </c>
      <c r="C4571" s="2">
        <f t="shared" si="215"/>
        <v>4</v>
      </c>
      <c r="D4571" t="s">
        <v>1974</v>
      </c>
      <c r="E4571" t="s">
        <v>23</v>
      </c>
      <c r="F4571" t="s">
        <v>11</v>
      </c>
      <c r="G4571" t="s">
        <v>20</v>
      </c>
      <c r="H4571" t="s">
        <v>662</v>
      </c>
      <c r="I4571">
        <v>104.58</v>
      </c>
      <c r="J4571">
        <v>6</v>
      </c>
      <c r="K4571">
        <v>-80.180000000000007</v>
      </c>
      <c r="L4571" t="str">
        <f t="shared" si="216"/>
        <v>No</v>
      </c>
    </row>
    <row r="4572" spans="1:12" x14ac:dyDescent="0.25">
      <c r="A4572" s="1">
        <v>42462</v>
      </c>
      <c r="B4572" s="2">
        <f t="shared" si="217"/>
        <v>2016</v>
      </c>
      <c r="C4572" s="2">
        <f t="shared" si="215"/>
        <v>4</v>
      </c>
      <c r="D4572" t="s">
        <v>1477</v>
      </c>
      <c r="E4572" t="s">
        <v>95</v>
      </c>
      <c r="F4572" t="s">
        <v>34</v>
      </c>
      <c r="G4572" t="s">
        <v>47</v>
      </c>
      <c r="H4572" t="s">
        <v>1092</v>
      </c>
      <c r="I4572">
        <v>14.37</v>
      </c>
      <c r="J4572">
        <v>2</v>
      </c>
      <c r="K4572">
        <v>3.95</v>
      </c>
      <c r="L4572" t="str">
        <f t="shared" si="216"/>
        <v>Yes</v>
      </c>
    </row>
    <row r="4573" spans="1:12" x14ac:dyDescent="0.25">
      <c r="A4573" s="1">
        <v>42462</v>
      </c>
      <c r="B4573" s="2">
        <f t="shared" si="217"/>
        <v>2016</v>
      </c>
      <c r="C4573" s="2">
        <f t="shared" si="215"/>
        <v>4</v>
      </c>
      <c r="D4573" t="s">
        <v>1258</v>
      </c>
      <c r="E4573" t="s">
        <v>531</v>
      </c>
      <c r="F4573" t="s">
        <v>39</v>
      </c>
      <c r="G4573" t="s">
        <v>40</v>
      </c>
      <c r="H4573" t="s">
        <v>163</v>
      </c>
      <c r="I4573">
        <v>90.48</v>
      </c>
      <c r="J4573">
        <v>2</v>
      </c>
      <c r="K4573">
        <v>23.52</v>
      </c>
      <c r="L4573" t="str">
        <f t="shared" si="216"/>
        <v>Yes</v>
      </c>
    </row>
    <row r="4574" spans="1:12" x14ac:dyDescent="0.25">
      <c r="A4574" s="1">
        <v>42462</v>
      </c>
      <c r="B4574" s="2">
        <f t="shared" si="217"/>
        <v>2016</v>
      </c>
      <c r="C4574" s="2">
        <f t="shared" si="215"/>
        <v>4</v>
      </c>
      <c r="D4574" t="s">
        <v>1295</v>
      </c>
      <c r="E4574" t="s">
        <v>27</v>
      </c>
      <c r="F4574" t="s">
        <v>11</v>
      </c>
      <c r="G4574" t="s">
        <v>18</v>
      </c>
      <c r="H4574" t="s">
        <v>453</v>
      </c>
      <c r="I4574">
        <v>93.02</v>
      </c>
      <c r="J4574">
        <v>2</v>
      </c>
      <c r="K4574">
        <v>3.72</v>
      </c>
      <c r="L4574" t="str">
        <f t="shared" si="216"/>
        <v>Yes</v>
      </c>
    </row>
    <row r="4575" spans="1:12" x14ac:dyDescent="0.25">
      <c r="A4575" s="1">
        <v>42463</v>
      </c>
      <c r="B4575" s="2">
        <f t="shared" si="217"/>
        <v>2016</v>
      </c>
      <c r="C4575" s="2">
        <f t="shared" si="215"/>
        <v>4</v>
      </c>
      <c r="D4575" t="s">
        <v>1863</v>
      </c>
      <c r="E4575" t="s">
        <v>27</v>
      </c>
      <c r="F4575" t="s">
        <v>11</v>
      </c>
      <c r="G4575" t="s">
        <v>24</v>
      </c>
      <c r="H4575" t="s">
        <v>2453</v>
      </c>
      <c r="I4575">
        <v>16.989999999999998</v>
      </c>
      <c r="J4575">
        <v>1</v>
      </c>
      <c r="K4575">
        <v>4.93</v>
      </c>
      <c r="L4575" t="str">
        <f t="shared" si="216"/>
        <v>Yes</v>
      </c>
    </row>
    <row r="4576" spans="1:12" x14ac:dyDescent="0.25">
      <c r="A4576" s="1">
        <v>42463</v>
      </c>
      <c r="B4576" s="2">
        <f t="shared" si="217"/>
        <v>2016</v>
      </c>
      <c r="C4576" s="2">
        <f t="shared" si="215"/>
        <v>4</v>
      </c>
      <c r="D4576" t="s">
        <v>684</v>
      </c>
      <c r="E4576" t="s">
        <v>123</v>
      </c>
      <c r="F4576" t="s">
        <v>11</v>
      </c>
      <c r="G4576" t="s">
        <v>16</v>
      </c>
      <c r="H4576" t="s">
        <v>447</v>
      </c>
      <c r="I4576">
        <v>10.08</v>
      </c>
      <c r="J4576">
        <v>4</v>
      </c>
      <c r="K4576">
        <v>3.53</v>
      </c>
      <c r="L4576" t="str">
        <f t="shared" si="216"/>
        <v>Yes</v>
      </c>
    </row>
    <row r="4577" spans="1:12" x14ac:dyDescent="0.25">
      <c r="A4577" s="1">
        <v>42463</v>
      </c>
      <c r="B4577" s="2">
        <f t="shared" si="217"/>
        <v>2016</v>
      </c>
      <c r="C4577" s="2">
        <f t="shared" si="215"/>
        <v>4</v>
      </c>
      <c r="D4577" t="s">
        <v>794</v>
      </c>
      <c r="E4577" t="s">
        <v>129</v>
      </c>
      <c r="F4577" t="s">
        <v>11</v>
      </c>
      <c r="G4577" t="s">
        <v>20</v>
      </c>
      <c r="H4577" t="s">
        <v>737</v>
      </c>
      <c r="I4577">
        <v>128.4</v>
      </c>
      <c r="J4577">
        <v>3</v>
      </c>
      <c r="K4577">
        <v>64.2</v>
      </c>
      <c r="L4577" t="str">
        <f t="shared" si="216"/>
        <v>Yes</v>
      </c>
    </row>
    <row r="4578" spans="1:12" x14ac:dyDescent="0.25">
      <c r="A4578" s="1">
        <v>42463</v>
      </c>
      <c r="B4578" s="2">
        <f t="shared" si="217"/>
        <v>2016</v>
      </c>
      <c r="C4578" s="2">
        <f t="shared" si="215"/>
        <v>4</v>
      </c>
      <c r="D4578" t="s">
        <v>2104</v>
      </c>
      <c r="E4578" t="s">
        <v>685</v>
      </c>
      <c r="F4578" t="s">
        <v>39</v>
      </c>
      <c r="G4578" t="s">
        <v>52</v>
      </c>
      <c r="H4578" t="s">
        <v>999</v>
      </c>
      <c r="I4578">
        <v>159.97999999999999</v>
      </c>
      <c r="J4578">
        <v>2</v>
      </c>
      <c r="K4578">
        <v>57.59</v>
      </c>
      <c r="L4578" t="str">
        <f t="shared" si="216"/>
        <v>Yes</v>
      </c>
    </row>
    <row r="4579" spans="1:12" x14ac:dyDescent="0.25">
      <c r="A4579" s="1">
        <v>42464</v>
      </c>
      <c r="B4579" s="2">
        <f t="shared" si="217"/>
        <v>2016</v>
      </c>
      <c r="C4579" s="2">
        <f t="shared" si="215"/>
        <v>4</v>
      </c>
      <c r="D4579" t="s">
        <v>32</v>
      </c>
      <c r="E4579" t="s">
        <v>55</v>
      </c>
      <c r="F4579" t="s">
        <v>39</v>
      </c>
      <c r="G4579" t="s">
        <v>40</v>
      </c>
      <c r="H4579" t="s">
        <v>2443</v>
      </c>
      <c r="I4579">
        <v>149.97</v>
      </c>
      <c r="J4579">
        <v>3</v>
      </c>
      <c r="K4579">
        <v>6</v>
      </c>
      <c r="L4579" t="str">
        <f t="shared" si="216"/>
        <v>Yes</v>
      </c>
    </row>
    <row r="4580" spans="1:12" x14ac:dyDescent="0.25">
      <c r="A4580" s="1">
        <v>42464</v>
      </c>
      <c r="B4580" s="2">
        <f t="shared" si="217"/>
        <v>2016</v>
      </c>
      <c r="C4580" s="2">
        <f t="shared" si="215"/>
        <v>4</v>
      </c>
      <c r="D4580" t="s">
        <v>32</v>
      </c>
      <c r="E4580" t="s">
        <v>55</v>
      </c>
      <c r="F4580" t="s">
        <v>11</v>
      </c>
      <c r="G4580" t="s">
        <v>12</v>
      </c>
      <c r="H4580" t="s">
        <v>1608</v>
      </c>
      <c r="I4580">
        <v>27.81</v>
      </c>
      <c r="J4580">
        <v>3</v>
      </c>
      <c r="K4580">
        <v>13.07</v>
      </c>
      <c r="L4580" t="str">
        <f t="shared" si="216"/>
        <v>Yes</v>
      </c>
    </row>
    <row r="4581" spans="1:12" x14ac:dyDescent="0.25">
      <c r="A4581" s="1">
        <v>42464</v>
      </c>
      <c r="B4581" s="2">
        <f t="shared" si="217"/>
        <v>2016</v>
      </c>
      <c r="C4581" s="2">
        <f t="shared" si="215"/>
        <v>4</v>
      </c>
      <c r="D4581" t="s">
        <v>702</v>
      </c>
      <c r="E4581" t="s">
        <v>149</v>
      </c>
      <c r="F4581" t="s">
        <v>11</v>
      </c>
      <c r="G4581" t="s">
        <v>20</v>
      </c>
      <c r="H4581" t="s">
        <v>1103</v>
      </c>
      <c r="I4581">
        <v>588.78</v>
      </c>
      <c r="J4581">
        <v>2</v>
      </c>
      <c r="K4581">
        <v>184</v>
      </c>
      <c r="L4581" t="str">
        <f t="shared" si="216"/>
        <v>Yes</v>
      </c>
    </row>
    <row r="4582" spans="1:12" x14ac:dyDescent="0.25">
      <c r="A4582" s="1">
        <v>42464</v>
      </c>
      <c r="B4582" s="2">
        <f t="shared" si="217"/>
        <v>2016</v>
      </c>
      <c r="C4582" s="2">
        <f t="shared" si="215"/>
        <v>4</v>
      </c>
      <c r="D4582" t="s">
        <v>917</v>
      </c>
      <c r="E4582" t="s">
        <v>149</v>
      </c>
      <c r="F4582" t="s">
        <v>34</v>
      </c>
      <c r="G4582" t="s">
        <v>47</v>
      </c>
      <c r="H4582" t="s">
        <v>654</v>
      </c>
      <c r="I4582">
        <v>82.64</v>
      </c>
      <c r="J4582">
        <v>2</v>
      </c>
      <c r="K4582">
        <v>7.44</v>
      </c>
      <c r="L4582" t="str">
        <f t="shared" si="216"/>
        <v>Yes</v>
      </c>
    </row>
    <row r="4583" spans="1:12" x14ac:dyDescent="0.25">
      <c r="A4583" s="1">
        <v>42464</v>
      </c>
      <c r="B4583" s="2">
        <f t="shared" si="217"/>
        <v>2016</v>
      </c>
      <c r="C4583" s="2">
        <f t="shared" si="215"/>
        <v>4</v>
      </c>
      <c r="D4583" t="s">
        <v>917</v>
      </c>
      <c r="E4583" t="s">
        <v>149</v>
      </c>
      <c r="F4583" t="s">
        <v>11</v>
      </c>
      <c r="G4583" t="s">
        <v>18</v>
      </c>
      <c r="H4583" t="s">
        <v>463</v>
      </c>
      <c r="I4583">
        <v>31.02</v>
      </c>
      <c r="J4583">
        <v>2</v>
      </c>
      <c r="K4583">
        <v>8.07</v>
      </c>
      <c r="L4583" t="str">
        <f t="shared" si="216"/>
        <v>Yes</v>
      </c>
    </row>
    <row r="4584" spans="1:12" x14ac:dyDescent="0.25">
      <c r="A4584" s="1">
        <v>42464</v>
      </c>
      <c r="B4584" s="2">
        <f t="shared" si="217"/>
        <v>2016</v>
      </c>
      <c r="C4584" s="2">
        <f t="shared" si="215"/>
        <v>4</v>
      </c>
      <c r="D4584" t="s">
        <v>917</v>
      </c>
      <c r="E4584" t="s">
        <v>149</v>
      </c>
      <c r="F4584" t="s">
        <v>39</v>
      </c>
      <c r="G4584" t="s">
        <v>52</v>
      </c>
      <c r="H4584" t="s">
        <v>1314</v>
      </c>
      <c r="I4584">
        <v>89.97</v>
      </c>
      <c r="J4584">
        <v>3</v>
      </c>
      <c r="K4584">
        <v>37.79</v>
      </c>
      <c r="L4584" t="str">
        <f t="shared" si="216"/>
        <v>Yes</v>
      </c>
    </row>
    <row r="4585" spans="1:12" x14ac:dyDescent="0.25">
      <c r="A4585" s="1">
        <v>42466</v>
      </c>
      <c r="B4585" s="2">
        <f t="shared" si="217"/>
        <v>2016</v>
      </c>
      <c r="C4585" s="2">
        <f t="shared" si="215"/>
        <v>4</v>
      </c>
      <c r="D4585" t="s">
        <v>1598</v>
      </c>
      <c r="E4585" t="s">
        <v>55</v>
      </c>
      <c r="F4585" t="s">
        <v>11</v>
      </c>
      <c r="G4585" t="s">
        <v>12</v>
      </c>
      <c r="H4585" t="s">
        <v>1255</v>
      </c>
      <c r="I4585">
        <v>75.88</v>
      </c>
      <c r="J4585">
        <v>2</v>
      </c>
      <c r="K4585">
        <v>35.659999999999997</v>
      </c>
      <c r="L4585" t="str">
        <f t="shared" si="216"/>
        <v>Yes</v>
      </c>
    </row>
    <row r="4586" spans="1:12" x14ac:dyDescent="0.25">
      <c r="A4586" s="1">
        <v>42466</v>
      </c>
      <c r="B4586" s="2">
        <f t="shared" si="217"/>
        <v>2016</v>
      </c>
      <c r="C4586" s="2">
        <f t="shared" si="215"/>
        <v>4</v>
      </c>
      <c r="D4586" t="s">
        <v>1012</v>
      </c>
      <c r="E4586" t="s">
        <v>15</v>
      </c>
      <c r="F4586" t="s">
        <v>11</v>
      </c>
      <c r="G4586" t="s">
        <v>12</v>
      </c>
      <c r="H4586" t="s">
        <v>331</v>
      </c>
      <c r="I4586">
        <v>25.92</v>
      </c>
      <c r="J4586">
        <v>5</v>
      </c>
      <c r="K4586">
        <v>9.4</v>
      </c>
      <c r="L4586" t="str">
        <f t="shared" si="216"/>
        <v>Yes</v>
      </c>
    </row>
    <row r="4587" spans="1:12" x14ac:dyDescent="0.25">
      <c r="A4587" s="1">
        <v>42466</v>
      </c>
      <c r="B4587" s="2">
        <f t="shared" si="217"/>
        <v>2016</v>
      </c>
      <c r="C4587" s="2">
        <f t="shared" si="215"/>
        <v>4</v>
      </c>
      <c r="D4587" t="s">
        <v>1012</v>
      </c>
      <c r="E4587" t="s">
        <v>15</v>
      </c>
      <c r="F4587" t="s">
        <v>34</v>
      </c>
      <c r="G4587" t="s">
        <v>47</v>
      </c>
      <c r="H4587" t="s">
        <v>2372</v>
      </c>
      <c r="I4587">
        <v>419.68</v>
      </c>
      <c r="J4587">
        <v>5</v>
      </c>
      <c r="K4587">
        <v>-356.73</v>
      </c>
      <c r="L4587" t="str">
        <f t="shared" si="216"/>
        <v>No</v>
      </c>
    </row>
    <row r="4588" spans="1:12" x14ac:dyDescent="0.25">
      <c r="A4588" s="1">
        <v>42466</v>
      </c>
      <c r="B4588" s="2">
        <f t="shared" si="217"/>
        <v>2016</v>
      </c>
      <c r="C4588" s="2">
        <f t="shared" si="215"/>
        <v>4</v>
      </c>
      <c r="D4588" t="s">
        <v>1012</v>
      </c>
      <c r="E4588" t="s">
        <v>15</v>
      </c>
      <c r="F4588" t="s">
        <v>34</v>
      </c>
      <c r="G4588" t="s">
        <v>47</v>
      </c>
      <c r="H4588" t="s">
        <v>1015</v>
      </c>
      <c r="I4588">
        <v>11.69</v>
      </c>
      <c r="J4588">
        <v>3</v>
      </c>
      <c r="K4588">
        <v>-4.68</v>
      </c>
      <c r="L4588" t="str">
        <f t="shared" si="216"/>
        <v>No</v>
      </c>
    </row>
    <row r="4589" spans="1:12" x14ac:dyDescent="0.25">
      <c r="A4589" s="1">
        <v>42466</v>
      </c>
      <c r="B4589" s="2">
        <f t="shared" si="217"/>
        <v>2016</v>
      </c>
      <c r="C4589" s="2">
        <f t="shared" si="215"/>
        <v>4</v>
      </c>
      <c r="D4589" t="s">
        <v>1012</v>
      </c>
      <c r="E4589" t="s">
        <v>15</v>
      </c>
      <c r="F4589" t="s">
        <v>39</v>
      </c>
      <c r="G4589" t="s">
        <v>40</v>
      </c>
      <c r="H4589" t="s">
        <v>1988</v>
      </c>
      <c r="I4589">
        <v>31.98</v>
      </c>
      <c r="J4589">
        <v>2</v>
      </c>
      <c r="K4589">
        <v>11.19</v>
      </c>
      <c r="L4589" t="str">
        <f t="shared" si="216"/>
        <v>Yes</v>
      </c>
    </row>
    <row r="4590" spans="1:12" x14ac:dyDescent="0.25">
      <c r="A4590" s="1">
        <v>42466</v>
      </c>
      <c r="B4590" s="2">
        <f t="shared" si="217"/>
        <v>2016</v>
      </c>
      <c r="C4590" s="2">
        <f t="shared" si="215"/>
        <v>4</v>
      </c>
      <c r="D4590" t="s">
        <v>1012</v>
      </c>
      <c r="E4590" t="s">
        <v>15</v>
      </c>
      <c r="F4590" t="s">
        <v>34</v>
      </c>
      <c r="G4590" t="s">
        <v>145</v>
      </c>
      <c r="H4590" t="s">
        <v>728</v>
      </c>
      <c r="I4590">
        <v>177.23</v>
      </c>
      <c r="J4590">
        <v>5</v>
      </c>
      <c r="K4590">
        <v>-120.51</v>
      </c>
      <c r="L4590" t="str">
        <f t="shared" si="216"/>
        <v>No</v>
      </c>
    </row>
    <row r="4591" spans="1:12" x14ac:dyDescent="0.25">
      <c r="A4591" s="1">
        <v>42466</v>
      </c>
      <c r="B4591" s="2">
        <f t="shared" si="217"/>
        <v>2016</v>
      </c>
      <c r="C4591" s="2">
        <f t="shared" si="215"/>
        <v>4</v>
      </c>
      <c r="D4591" t="s">
        <v>1012</v>
      </c>
      <c r="E4591" t="s">
        <v>15</v>
      </c>
      <c r="F4591" t="s">
        <v>34</v>
      </c>
      <c r="G4591" t="s">
        <v>47</v>
      </c>
      <c r="H4591" t="s">
        <v>1627</v>
      </c>
      <c r="I4591">
        <v>4.04</v>
      </c>
      <c r="J4591">
        <v>3</v>
      </c>
      <c r="K4591">
        <v>-2.83</v>
      </c>
      <c r="L4591" t="str">
        <f t="shared" si="216"/>
        <v>No</v>
      </c>
    </row>
    <row r="4592" spans="1:12" x14ac:dyDescent="0.25">
      <c r="A4592" s="1">
        <v>42466</v>
      </c>
      <c r="B4592" s="2">
        <f t="shared" si="217"/>
        <v>2016</v>
      </c>
      <c r="C4592" s="2">
        <f t="shared" si="215"/>
        <v>4</v>
      </c>
      <c r="D4592" t="s">
        <v>1012</v>
      </c>
      <c r="E4592" t="s">
        <v>15</v>
      </c>
      <c r="F4592" t="s">
        <v>11</v>
      </c>
      <c r="G4592" t="s">
        <v>24</v>
      </c>
      <c r="H4592" t="s">
        <v>353</v>
      </c>
      <c r="I4592">
        <v>7.41</v>
      </c>
      <c r="J4592">
        <v>2</v>
      </c>
      <c r="K4592">
        <v>1.2</v>
      </c>
      <c r="L4592" t="str">
        <f t="shared" si="216"/>
        <v>Yes</v>
      </c>
    </row>
    <row r="4593" spans="1:12" x14ac:dyDescent="0.25">
      <c r="A4593" s="1">
        <v>42466</v>
      </c>
      <c r="B4593" s="2">
        <f t="shared" si="217"/>
        <v>2016</v>
      </c>
      <c r="C4593" s="2">
        <f t="shared" si="215"/>
        <v>4</v>
      </c>
      <c r="D4593" t="s">
        <v>2088</v>
      </c>
      <c r="E4593" t="s">
        <v>149</v>
      </c>
      <c r="F4593" t="s">
        <v>11</v>
      </c>
      <c r="G4593" t="s">
        <v>12</v>
      </c>
      <c r="H4593" t="s">
        <v>625</v>
      </c>
      <c r="I4593">
        <v>14.94</v>
      </c>
      <c r="J4593">
        <v>3</v>
      </c>
      <c r="K4593">
        <v>7.02</v>
      </c>
      <c r="L4593" t="str">
        <f t="shared" si="216"/>
        <v>Yes</v>
      </c>
    </row>
    <row r="4594" spans="1:12" x14ac:dyDescent="0.25">
      <c r="A4594" s="1">
        <v>42466</v>
      </c>
      <c r="B4594" s="2">
        <f t="shared" si="217"/>
        <v>2016</v>
      </c>
      <c r="C4594" s="2">
        <f t="shared" si="215"/>
        <v>4</v>
      </c>
      <c r="D4594" t="s">
        <v>2088</v>
      </c>
      <c r="E4594" t="s">
        <v>149</v>
      </c>
      <c r="F4594" t="s">
        <v>39</v>
      </c>
      <c r="G4594" t="s">
        <v>302</v>
      </c>
      <c r="H4594" t="s">
        <v>2536</v>
      </c>
      <c r="I4594">
        <v>1349.85</v>
      </c>
      <c r="J4594">
        <v>3</v>
      </c>
      <c r="K4594">
        <v>364.46</v>
      </c>
      <c r="L4594" t="str">
        <f t="shared" si="216"/>
        <v>Yes</v>
      </c>
    </row>
    <row r="4595" spans="1:12" x14ac:dyDescent="0.25">
      <c r="A4595" s="1">
        <v>42466</v>
      </c>
      <c r="B4595" s="2">
        <f t="shared" si="217"/>
        <v>2016</v>
      </c>
      <c r="C4595" s="2">
        <f t="shared" si="215"/>
        <v>4</v>
      </c>
      <c r="D4595" t="s">
        <v>2088</v>
      </c>
      <c r="E4595" t="s">
        <v>149</v>
      </c>
      <c r="F4595" t="s">
        <v>34</v>
      </c>
      <c r="G4595" t="s">
        <v>74</v>
      </c>
      <c r="H4595" t="s">
        <v>719</v>
      </c>
      <c r="I4595">
        <v>136.78</v>
      </c>
      <c r="J4595">
        <v>1</v>
      </c>
      <c r="K4595">
        <v>5.13</v>
      </c>
      <c r="L4595" t="str">
        <f t="shared" si="216"/>
        <v>Yes</v>
      </c>
    </row>
    <row r="4596" spans="1:12" x14ac:dyDescent="0.25">
      <c r="A4596" s="1">
        <v>42466</v>
      </c>
      <c r="B4596" s="2">
        <f t="shared" si="217"/>
        <v>2016</v>
      </c>
      <c r="C4596" s="2">
        <f t="shared" si="215"/>
        <v>4</v>
      </c>
      <c r="D4596" t="s">
        <v>2088</v>
      </c>
      <c r="E4596" t="s">
        <v>149</v>
      </c>
      <c r="F4596" t="s">
        <v>34</v>
      </c>
      <c r="G4596" t="s">
        <v>47</v>
      </c>
      <c r="H4596" t="s">
        <v>1732</v>
      </c>
      <c r="I4596">
        <v>61.12</v>
      </c>
      <c r="J4596">
        <v>4</v>
      </c>
      <c r="K4596">
        <v>20.78</v>
      </c>
      <c r="L4596" t="str">
        <f t="shared" si="216"/>
        <v>Yes</v>
      </c>
    </row>
    <row r="4597" spans="1:12" x14ac:dyDescent="0.25">
      <c r="A4597" s="1">
        <v>42467</v>
      </c>
      <c r="B4597" s="2">
        <f t="shared" si="217"/>
        <v>2016</v>
      </c>
      <c r="C4597" s="2">
        <f t="shared" si="215"/>
        <v>4</v>
      </c>
      <c r="D4597" t="s">
        <v>861</v>
      </c>
      <c r="E4597" t="s">
        <v>27</v>
      </c>
      <c r="F4597" t="s">
        <v>34</v>
      </c>
      <c r="G4597" t="s">
        <v>47</v>
      </c>
      <c r="H4597" t="s">
        <v>214</v>
      </c>
      <c r="I4597">
        <v>25.4</v>
      </c>
      <c r="J4597">
        <v>5</v>
      </c>
      <c r="K4597">
        <v>8.64</v>
      </c>
      <c r="L4597" t="str">
        <f t="shared" si="216"/>
        <v>Yes</v>
      </c>
    </row>
    <row r="4598" spans="1:12" x14ac:dyDescent="0.25">
      <c r="A4598" s="1">
        <v>42467</v>
      </c>
      <c r="B4598" s="2">
        <f t="shared" si="217"/>
        <v>2016</v>
      </c>
      <c r="C4598" s="2">
        <f t="shared" si="215"/>
        <v>4</v>
      </c>
      <c r="D4598" t="s">
        <v>861</v>
      </c>
      <c r="E4598" t="s">
        <v>27</v>
      </c>
      <c r="F4598" t="s">
        <v>11</v>
      </c>
      <c r="G4598" t="s">
        <v>63</v>
      </c>
      <c r="H4598" t="s">
        <v>993</v>
      </c>
      <c r="I4598">
        <v>43.96</v>
      </c>
      <c r="J4598">
        <v>2</v>
      </c>
      <c r="K4598">
        <v>20.66</v>
      </c>
      <c r="L4598" t="str">
        <f t="shared" si="216"/>
        <v>Yes</v>
      </c>
    </row>
    <row r="4599" spans="1:12" x14ac:dyDescent="0.25">
      <c r="A4599" s="1">
        <v>42467</v>
      </c>
      <c r="B4599" s="2">
        <f t="shared" si="217"/>
        <v>2016</v>
      </c>
      <c r="C4599" s="2">
        <f t="shared" si="215"/>
        <v>4</v>
      </c>
      <c r="D4599" t="s">
        <v>861</v>
      </c>
      <c r="E4599" t="s">
        <v>27</v>
      </c>
      <c r="F4599" t="s">
        <v>34</v>
      </c>
      <c r="G4599" t="s">
        <v>74</v>
      </c>
      <c r="H4599" t="s">
        <v>1930</v>
      </c>
      <c r="I4599">
        <v>1279.17</v>
      </c>
      <c r="J4599">
        <v>5</v>
      </c>
      <c r="K4599">
        <v>225.74</v>
      </c>
      <c r="L4599" t="str">
        <f t="shared" si="216"/>
        <v>Yes</v>
      </c>
    </row>
    <row r="4600" spans="1:12" x14ac:dyDescent="0.25">
      <c r="A4600" s="1">
        <v>42467</v>
      </c>
      <c r="B4600" s="2">
        <f t="shared" si="217"/>
        <v>2016</v>
      </c>
      <c r="C4600" s="2">
        <f t="shared" si="215"/>
        <v>4</v>
      </c>
      <c r="D4600" t="s">
        <v>861</v>
      </c>
      <c r="E4600" t="s">
        <v>27</v>
      </c>
      <c r="F4600" t="s">
        <v>11</v>
      </c>
      <c r="G4600" t="s">
        <v>18</v>
      </c>
      <c r="H4600" t="s">
        <v>251</v>
      </c>
      <c r="I4600">
        <v>27.92</v>
      </c>
      <c r="J4600">
        <v>4</v>
      </c>
      <c r="K4600">
        <v>0.56000000000000005</v>
      </c>
      <c r="L4600" t="str">
        <f t="shared" si="216"/>
        <v>Yes</v>
      </c>
    </row>
    <row r="4601" spans="1:12" x14ac:dyDescent="0.25">
      <c r="A4601" s="1">
        <v>42467</v>
      </c>
      <c r="B4601" s="2">
        <f t="shared" si="217"/>
        <v>2016</v>
      </c>
      <c r="C4601" s="2">
        <f t="shared" si="215"/>
        <v>4</v>
      </c>
      <c r="D4601" t="s">
        <v>301</v>
      </c>
      <c r="E4601" t="s">
        <v>164</v>
      </c>
      <c r="F4601" t="s">
        <v>34</v>
      </c>
      <c r="G4601" t="s">
        <v>47</v>
      </c>
      <c r="H4601" t="s">
        <v>214</v>
      </c>
      <c r="I4601">
        <v>25.4</v>
      </c>
      <c r="J4601">
        <v>5</v>
      </c>
      <c r="K4601">
        <v>8.64</v>
      </c>
      <c r="L4601" t="str">
        <f t="shared" si="216"/>
        <v>Yes</v>
      </c>
    </row>
    <row r="4602" spans="1:12" x14ac:dyDescent="0.25">
      <c r="A4602" s="1">
        <v>42467</v>
      </c>
      <c r="B4602" s="2">
        <f t="shared" si="217"/>
        <v>2016</v>
      </c>
      <c r="C4602" s="2">
        <f t="shared" si="215"/>
        <v>4</v>
      </c>
      <c r="D4602" t="s">
        <v>301</v>
      </c>
      <c r="E4602" t="s">
        <v>164</v>
      </c>
      <c r="F4602" t="s">
        <v>39</v>
      </c>
      <c r="G4602" t="s">
        <v>40</v>
      </c>
      <c r="H4602" t="s">
        <v>2371</v>
      </c>
      <c r="I4602">
        <v>177.48</v>
      </c>
      <c r="J4602">
        <v>3</v>
      </c>
      <c r="K4602">
        <v>19.97</v>
      </c>
      <c r="L4602" t="str">
        <f t="shared" si="216"/>
        <v>Yes</v>
      </c>
    </row>
    <row r="4603" spans="1:12" x14ac:dyDescent="0.25">
      <c r="A4603" s="1">
        <v>42467</v>
      </c>
      <c r="B4603" s="2">
        <f t="shared" si="217"/>
        <v>2016</v>
      </c>
      <c r="C4603" s="2">
        <f t="shared" si="215"/>
        <v>4</v>
      </c>
      <c r="D4603" t="s">
        <v>301</v>
      </c>
      <c r="E4603" t="s">
        <v>164</v>
      </c>
      <c r="F4603" t="s">
        <v>39</v>
      </c>
      <c r="G4603" t="s">
        <v>40</v>
      </c>
      <c r="H4603" t="s">
        <v>2290</v>
      </c>
      <c r="I4603">
        <v>71.98</v>
      </c>
      <c r="J4603">
        <v>3</v>
      </c>
      <c r="K4603">
        <v>9</v>
      </c>
      <c r="L4603" t="str">
        <f t="shared" si="216"/>
        <v>Yes</v>
      </c>
    </row>
    <row r="4604" spans="1:12" x14ac:dyDescent="0.25">
      <c r="A4604" s="1">
        <v>42468</v>
      </c>
      <c r="B4604" s="2">
        <f t="shared" si="217"/>
        <v>2016</v>
      </c>
      <c r="C4604" s="2">
        <f t="shared" si="215"/>
        <v>4</v>
      </c>
      <c r="D4604" t="s">
        <v>2580</v>
      </c>
      <c r="E4604" t="s">
        <v>55</v>
      </c>
      <c r="F4604" t="s">
        <v>11</v>
      </c>
      <c r="G4604" t="s">
        <v>200</v>
      </c>
      <c r="H4604" t="s">
        <v>2056</v>
      </c>
      <c r="I4604">
        <v>35.06</v>
      </c>
      <c r="J4604">
        <v>2</v>
      </c>
      <c r="K4604">
        <v>10.52</v>
      </c>
      <c r="L4604" t="str">
        <f t="shared" si="216"/>
        <v>Yes</v>
      </c>
    </row>
    <row r="4605" spans="1:12" x14ac:dyDescent="0.25">
      <c r="A4605" s="1">
        <v>42468</v>
      </c>
      <c r="B4605" s="2">
        <f t="shared" si="217"/>
        <v>2016</v>
      </c>
      <c r="C4605" s="2">
        <f t="shared" si="215"/>
        <v>4</v>
      </c>
      <c r="D4605" t="s">
        <v>2580</v>
      </c>
      <c r="E4605" t="s">
        <v>55</v>
      </c>
      <c r="F4605" t="s">
        <v>11</v>
      </c>
      <c r="G4605" t="s">
        <v>16</v>
      </c>
      <c r="H4605" t="s">
        <v>377</v>
      </c>
      <c r="I4605">
        <v>4.13</v>
      </c>
      <c r="J4605">
        <v>1</v>
      </c>
      <c r="K4605">
        <v>1.9</v>
      </c>
      <c r="L4605" t="str">
        <f t="shared" si="216"/>
        <v>Yes</v>
      </c>
    </row>
    <row r="4606" spans="1:12" x14ac:dyDescent="0.25">
      <c r="A4606" s="1">
        <v>42468</v>
      </c>
      <c r="B4606" s="2">
        <f t="shared" si="217"/>
        <v>2016</v>
      </c>
      <c r="C4606" s="2">
        <f t="shared" si="215"/>
        <v>4</v>
      </c>
      <c r="D4606" t="s">
        <v>2580</v>
      </c>
      <c r="E4606" t="s">
        <v>55</v>
      </c>
      <c r="F4606" t="s">
        <v>34</v>
      </c>
      <c r="G4606" t="s">
        <v>47</v>
      </c>
      <c r="H4606" t="s">
        <v>913</v>
      </c>
      <c r="I4606">
        <v>109.8</v>
      </c>
      <c r="J4606">
        <v>9</v>
      </c>
      <c r="K4606">
        <v>46.12</v>
      </c>
      <c r="L4606" t="str">
        <f t="shared" si="216"/>
        <v>Yes</v>
      </c>
    </row>
    <row r="4607" spans="1:12" x14ac:dyDescent="0.25">
      <c r="A4607" s="1">
        <v>42468</v>
      </c>
      <c r="B4607" s="2">
        <f t="shared" si="217"/>
        <v>2016</v>
      </c>
      <c r="C4607" s="2">
        <f t="shared" si="215"/>
        <v>4</v>
      </c>
      <c r="D4607" t="s">
        <v>2580</v>
      </c>
      <c r="E4607" t="s">
        <v>55</v>
      </c>
      <c r="F4607" t="s">
        <v>11</v>
      </c>
      <c r="G4607" t="s">
        <v>16</v>
      </c>
      <c r="H4607" t="s">
        <v>2581</v>
      </c>
      <c r="I4607">
        <v>9.82</v>
      </c>
      <c r="J4607">
        <v>2</v>
      </c>
      <c r="K4607">
        <v>4.8099999999999996</v>
      </c>
      <c r="L4607" t="str">
        <f t="shared" si="216"/>
        <v>Yes</v>
      </c>
    </row>
    <row r="4608" spans="1:12" x14ac:dyDescent="0.25">
      <c r="A4608" s="1">
        <v>42468</v>
      </c>
      <c r="B4608" s="2">
        <f t="shared" si="217"/>
        <v>2016</v>
      </c>
      <c r="C4608" s="2">
        <f t="shared" si="215"/>
        <v>4</v>
      </c>
      <c r="D4608" t="s">
        <v>1781</v>
      </c>
      <c r="E4608" t="s">
        <v>15</v>
      </c>
      <c r="F4608" t="s">
        <v>11</v>
      </c>
      <c r="G4608" t="s">
        <v>20</v>
      </c>
      <c r="H4608" t="s">
        <v>2173</v>
      </c>
      <c r="I4608">
        <v>3.98</v>
      </c>
      <c r="J4608">
        <v>5</v>
      </c>
      <c r="K4608">
        <v>-6.57</v>
      </c>
      <c r="L4608" t="str">
        <f t="shared" si="216"/>
        <v>No</v>
      </c>
    </row>
    <row r="4609" spans="1:12" x14ac:dyDescent="0.25">
      <c r="A4609" s="1">
        <v>42468</v>
      </c>
      <c r="B4609" s="2">
        <f t="shared" si="217"/>
        <v>2016</v>
      </c>
      <c r="C4609" s="2">
        <f t="shared" si="215"/>
        <v>4</v>
      </c>
      <c r="D4609" t="s">
        <v>212</v>
      </c>
      <c r="E4609" t="s">
        <v>27</v>
      </c>
      <c r="F4609" t="s">
        <v>39</v>
      </c>
      <c r="G4609" t="s">
        <v>40</v>
      </c>
      <c r="H4609" t="s">
        <v>799</v>
      </c>
      <c r="I4609">
        <v>302.38</v>
      </c>
      <c r="J4609">
        <v>2</v>
      </c>
      <c r="K4609">
        <v>30.24</v>
      </c>
      <c r="L4609" t="str">
        <f t="shared" si="216"/>
        <v>Yes</v>
      </c>
    </row>
    <row r="4610" spans="1:12" x14ac:dyDescent="0.25">
      <c r="A4610" s="1">
        <v>42468</v>
      </c>
      <c r="B4610" s="2">
        <f t="shared" si="217"/>
        <v>2016</v>
      </c>
      <c r="C4610" s="2">
        <f t="shared" ref="C4610:C4673" si="218">MONTH(A4610)</f>
        <v>4</v>
      </c>
      <c r="D4610" t="s">
        <v>212</v>
      </c>
      <c r="E4610" t="s">
        <v>27</v>
      </c>
      <c r="F4610" t="s">
        <v>11</v>
      </c>
      <c r="G4610" t="s">
        <v>20</v>
      </c>
      <c r="H4610" t="s">
        <v>184</v>
      </c>
      <c r="I4610">
        <v>20.95</v>
      </c>
      <c r="J4610">
        <v>3</v>
      </c>
      <c r="K4610">
        <v>7.07</v>
      </c>
      <c r="L4610" t="str">
        <f t="shared" ref="L4610:L4673" si="219">IF(K4610=0,"Break-Even",IF(K4610&gt;0,"Yes","No"))</f>
        <v>Yes</v>
      </c>
    </row>
    <row r="4611" spans="1:12" x14ac:dyDescent="0.25">
      <c r="A4611" s="1">
        <v>42468</v>
      </c>
      <c r="B4611" s="2">
        <f t="shared" si="217"/>
        <v>2016</v>
      </c>
      <c r="C4611" s="2">
        <f t="shared" si="218"/>
        <v>4</v>
      </c>
      <c r="D4611" t="s">
        <v>212</v>
      </c>
      <c r="E4611" t="s">
        <v>27</v>
      </c>
      <c r="F4611" t="s">
        <v>11</v>
      </c>
      <c r="G4611" t="s">
        <v>20</v>
      </c>
      <c r="H4611" t="s">
        <v>150</v>
      </c>
      <c r="I4611">
        <v>11.78</v>
      </c>
      <c r="J4611">
        <v>3</v>
      </c>
      <c r="K4611">
        <v>3.98</v>
      </c>
      <c r="L4611" t="str">
        <f t="shared" si="219"/>
        <v>Yes</v>
      </c>
    </row>
    <row r="4612" spans="1:12" x14ac:dyDescent="0.25">
      <c r="A4612" s="1">
        <v>42469</v>
      </c>
      <c r="B4612" s="2">
        <f t="shared" si="217"/>
        <v>2016</v>
      </c>
      <c r="C4612" s="2">
        <f t="shared" si="218"/>
        <v>4</v>
      </c>
      <c r="D4612" t="s">
        <v>1042</v>
      </c>
      <c r="E4612" t="s">
        <v>10</v>
      </c>
      <c r="F4612" t="s">
        <v>11</v>
      </c>
      <c r="G4612" t="s">
        <v>24</v>
      </c>
      <c r="H4612" t="s">
        <v>1144</v>
      </c>
      <c r="I4612">
        <v>3.91</v>
      </c>
      <c r="J4612">
        <v>1</v>
      </c>
      <c r="K4612">
        <v>1.03</v>
      </c>
      <c r="L4612" t="str">
        <f t="shared" si="219"/>
        <v>Yes</v>
      </c>
    </row>
    <row r="4613" spans="1:12" x14ac:dyDescent="0.25">
      <c r="A4613" s="1">
        <v>42469</v>
      </c>
      <c r="B4613" s="2">
        <f t="shared" si="217"/>
        <v>2016</v>
      </c>
      <c r="C4613" s="2">
        <f t="shared" si="218"/>
        <v>4</v>
      </c>
      <c r="D4613" t="s">
        <v>1042</v>
      </c>
      <c r="E4613" t="s">
        <v>10</v>
      </c>
      <c r="F4613" t="s">
        <v>11</v>
      </c>
      <c r="G4613" t="s">
        <v>24</v>
      </c>
      <c r="H4613" t="s">
        <v>279</v>
      </c>
      <c r="I4613">
        <v>62.38</v>
      </c>
      <c r="J4613">
        <v>3</v>
      </c>
      <c r="K4613">
        <v>7.02</v>
      </c>
      <c r="L4613" t="str">
        <f t="shared" si="219"/>
        <v>Yes</v>
      </c>
    </row>
    <row r="4614" spans="1:12" x14ac:dyDescent="0.25">
      <c r="A4614" s="1">
        <v>42469</v>
      </c>
      <c r="B4614" s="2">
        <f t="shared" si="217"/>
        <v>2016</v>
      </c>
      <c r="C4614" s="2">
        <f t="shared" si="218"/>
        <v>4</v>
      </c>
      <c r="D4614" t="s">
        <v>394</v>
      </c>
      <c r="E4614" t="s">
        <v>149</v>
      </c>
      <c r="F4614" t="s">
        <v>34</v>
      </c>
      <c r="G4614" t="s">
        <v>47</v>
      </c>
      <c r="H4614" t="s">
        <v>2224</v>
      </c>
      <c r="I4614">
        <v>63.94</v>
      </c>
      <c r="J4614">
        <v>1</v>
      </c>
      <c r="K4614">
        <v>24.94</v>
      </c>
      <c r="L4614" t="str">
        <f t="shared" si="219"/>
        <v>Yes</v>
      </c>
    </row>
    <row r="4615" spans="1:12" x14ac:dyDescent="0.25">
      <c r="A4615" s="1">
        <v>42469</v>
      </c>
      <c r="B4615" s="2">
        <f t="shared" si="217"/>
        <v>2016</v>
      </c>
      <c r="C4615" s="2">
        <f t="shared" si="218"/>
        <v>4</v>
      </c>
      <c r="D4615" t="s">
        <v>394</v>
      </c>
      <c r="E4615" t="s">
        <v>149</v>
      </c>
      <c r="F4615" t="s">
        <v>11</v>
      </c>
      <c r="G4615" t="s">
        <v>20</v>
      </c>
      <c r="H4615" t="s">
        <v>1503</v>
      </c>
      <c r="I4615">
        <v>60.6</v>
      </c>
      <c r="J4615">
        <v>5</v>
      </c>
      <c r="K4615">
        <v>20.45</v>
      </c>
      <c r="L4615" t="str">
        <f t="shared" si="219"/>
        <v>Yes</v>
      </c>
    </row>
    <row r="4616" spans="1:12" x14ac:dyDescent="0.25">
      <c r="A4616" s="1">
        <v>42469</v>
      </c>
      <c r="B4616" s="2">
        <f t="shared" si="217"/>
        <v>2016</v>
      </c>
      <c r="C4616" s="2">
        <f t="shared" si="218"/>
        <v>4</v>
      </c>
      <c r="D4616" t="s">
        <v>394</v>
      </c>
      <c r="E4616" t="s">
        <v>149</v>
      </c>
      <c r="F4616" t="s">
        <v>11</v>
      </c>
      <c r="G4616" t="s">
        <v>200</v>
      </c>
      <c r="H4616" t="s">
        <v>2593</v>
      </c>
      <c r="I4616">
        <v>22.72</v>
      </c>
      <c r="J4616">
        <v>4</v>
      </c>
      <c r="K4616">
        <v>6.59</v>
      </c>
      <c r="L4616" t="str">
        <f t="shared" si="219"/>
        <v>Yes</v>
      </c>
    </row>
    <row r="4617" spans="1:12" x14ac:dyDescent="0.25">
      <c r="A4617" s="1">
        <v>42469</v>
      </c>
      <c r="B4617" s="2">
        <f t="shared" si="217"/>
        <v>2016</v>
      </c>
      <c r="C4617" s="2">
        <f t="shared" si="218"/>
        <v>4</v>
      </c>
      <c r="D4617" t="s">
        <v>85</v>
      </c>
      <c r="E4617" t="s">
        <v>120</v>
      </c>
      <c r="F4617" t="s">
        <v>11</v>
      </c>
      <c r="G4617" t="s">
        <v>12</v>
      </c>
      <c r="H4617" t="s">
        <v>1531</v>
      </c>
      <c r="I4617">
        <v>12.19</v>
      </c>
      <c r="J4617">
        <v>3</v>
      </c>
      <c r="K4617">
        <v>4.1100000000000003</v>
      </c>
      <c r="L4617" t="str">
        <f t="shared" si="219"/>
        <v>Yes</v>
      </c>
    </row>
    <row r="4618" spans="1:12" x14ac:dyDescent="0.25">
      <c r="A4618" s="1">
        <v>42469</v>
      </c>
      <c r="B4618" s="2">
        <f t="shared" si="217"/>
        <v>2016</v>
      </c>
      <c r="C4618" s="2">
        <f t="shared" si="218"/>
        <v>4</v>
      </c>
      <c r="D4618" t="s">
        <v>85</v>
      </c>
      <c r="E4618" t="s">
        <v>120</v>
      </c>
      <c r="F4618" t="s">
        <v>11</v>
      </c>
      <c r="G4618" t="s">
        <v>92</v>
      </c>
      <c r="H4618" t="s">
        <v>1888</v>
      </c>
      <c r="I4618">
        <v>87.17</v>
      </c>
      <c r="J4618">
        <v>2</v>
      </c>
      <c r="K4618">
        <v>8.7200000000000006</v>
      </c>
      <c r="L4618" t="str">
        <f t="shared" si="219"/>
        <v>Yes</v>
      </c>
    </row>
    <row r="4619" spans="1:12" x14ac:dyDescent="0.25">
      <c r="A4619" s="1">
        <v>42469</v>
      </c>
      <c r="B4619" s="2">
        <f t="shared" si="217"/>
        <v>2016</v>
      </c>
      <c r="C4619" s="2">
        <f t="shared" si="218"/>
        <v>4</v>
      </c>
      <c r="D4619" t="s">
        <v>85</v>
      </c>
      <c r="E4619" t="s">
        <v>120</v>
      </c>
      <c r="F4619" t="s">
        <v>11</v>
      </c>
      <c r="G4619" t="s">
        <v>24</v>
      </c>
      <c r="H4619" t="s">
        <v>526</v>
      </c>
      <c r="I4619">
        <v>31.74</v>
      </c>
      <c r="J4619">
        <v>2</v>
      </c>
      <c r="K4619">
        <v>8.33</v>
      </c>
      <c r="L4619" t="str">
        <f t="shared" si="219"/>
        <v>Yes</v>
      </c>
    </row>
    <row r="4620" spans="1:12" x14ac:dyDescent="0.25">
      <c r="A4620" s="1">
        <v>42469</v>
      </c>
      <c r="B4620" s="2">
        <f t="shared" ref="B4620:B4683" si="220">YEAR(A4620)</f>
        <v>2016</v>
      </c>
      <c r="C4620" s="2">
        <f t="shared" si="218"/>
        <v>4</v>
      </c>
      <c r="D4620" t="s">
        <v>861</v>
      </c>
      <c r="E4620" t="s">
        <v>33</v>
      </c>
      <c r="F4620" t="s">
        <v>34</v>
      </c>
      <c r="G4620" t="s">
        <v>47</v>
      </c>
      <c r="H4620" t="s">
        <v>1906</v>
      </c>
      <c r="I4620">
        <v>42.6</v>
      </c>
      <c r="J4620">
        <v>3</v>
      </c>
      <c r="K4620">
        <v>16.61</v>
      </c>
      <c r="L4620" t="str">
        <f t="shared" si="219"/>
        <v>Yes</v>
      </c>
    </row>
    <row r="4621" spans="1:12" x14ac:dyDescent="0.25">
      <c r="A4621" s="1">
        <v>42469</v>
      </c>
      <c r="B4621" s="2">
        <f t="shared" si="220"/>
        <v>2016</v>
      </c>
      <c r="C4621" s="2">
        <f t="shared" si="218"/>
        <v>4</v>
      </c>
      <c r="D4621" t="s">
        <v>861</v>
      </c>
      <c r="E4621" t="s">
        <v>33</v>
      </c>
      <c r="F4621" t="s">
        <v>11</v>
      </c>
      <c r="G4621" t="s">
        <v>20</v>
      </c>
      <c r="H4621" t="s">
        <v>1770</v>
      </c>
      <c r="I4621">
        <v>113.94</v>
      </c>
      <c r="J4621">
        <v>6</v>
      </c>
      <c r="K4621">
        <v>54.69</v>
      </c>
      <c r="L4621" t="str">
        <f t="shared" si="219"/>
        <v>Yes</v>
      </c>
    </row>
    <row r="4622" spans="1:12" x14ac:dyDescent="0.25">
      <c r="A4622" s="1">
        <v>42469</v>
      </c>
      <c r="B4622" s="2">
        <f t="shared" si="220"/>
        <v>2016</v>
      </c>
      <c r="C4622" s="2">
        <f t="shared" si="218"/>
        <v>4</v>
      </c>
      <c r="D4622" t="s">
        <v>861</v>
      </c>
      <c r="E4622" t="s">
        <v>33</v>
      </c>
      <c r="F4622" t="s">
        <v>11</v>
      </c>
      <c r="G4622" t="s">
        <v>18</v>
      </c>
      <c r="H4622" t="s">
        <v>192</v>
      </c>
      <c r="I4622">
        <v>129.91999999999999</v>
      </c>
      <c r="J4622">
        <v>4</v>
      </c>
      <c r="K4622">
        <v>5.2</v>
      </c>
      <c r="L4622" t="str">
        <f t="shared" si="219"/>
        <v>Yes</v>
      </c>
    </row>
    <row r="4623" spans="1:12" x14ac:dyDescent="0.25">
      <c r="A4623" s="1">
        <v>42469</v>
      </c>
      <c r="B4623" s="2">
        <f t="shared" si="220"/>
        <v>2016</v>
      </c>
      <c r="C4623" s="2">
        <f t="shared" si="218"/>
        <v>4</v>
      </c>
      <c r="D4623" t="s">
        <v>861</v>
      </c>
      <c r="E4623" t="s">
        <v>33</v>
      </c>
      <c r="F4623" t="s">
        <v>11</v>
      </c>
      <c r="G4623" t="s">
        <v>24</v>
      </c>
      <c r="H4623" t="s">
        <v>841</v>
      </c>
      <c r="I4623">
        <v>5.28</v>
      </c>
      <c r="J4623">
        <v>3</v>
      </c>
      <c r="K4623">
        <v>2.5299999999999998</v>
      </c>
      <c r="L4623" t="str">
        <f t="shared" si="219"/>
        <v>Yes</v>
      </c>
    </row>
    <row r="4624" spans="1:12" x14ac:dyDescent="0.25">
      <c r="A4624" s="1">
        <v>42469</v>
      </c>
      <c r="B4624" s="2">
        <f t="shared" si="220"/>
        <v>2016</v>
      </c>
      <c r="C4624" s="2">
        <f t="shared" si="218"/>
        <v>4</v>
      </c>
      <c r="D4624" t="s">
        <v>468</v>
      </c>
      <c r="E4624" t="s">
        <v>315</v>
      </c>
      <c r="F4624" t="s">
        <v>11</v>
      </c>
      <c r="G4624" t="s">
        <v>18</v>
      </c>
      <c r="H4624" t="s">
        <v>308</v>
      </c>
      <c r="I4624">
        <v>535.41</v>
      </c>
      <c r="J4624">
        <v>3</v>
      </c>
      <c r="K4624">
        <v>160.62</v>
      </c>
      <c r="L4624" t="str">
        <f t="shared" si="219"/>
        <v>Yes</v>
      </c>
    </row>
    <row r="4625" spans="1:12" x14ac:dyDescent="0.25">
      <c r="A4625" s="1">
        <v>42469</v>
      </c>
      <c r="B4625" s="2">
        <f t="shared" si="220"/>
        <v>2016</v>
      </c>
      <c r="C4625" s="2">
        <f t="shared" si="218"/>
        <v>4</v>
      </c>
      <c r="D4625" t="s">
        <v>22</v>
      </c>
      <c r="E4625" t="s">
        <v>186</v>
      </c>
      <c r="F4625" t="s">
        <v>11</v>
      </c>
      <c r="G4625" t="s">
        <v>63</v>
      </c>
      <c r="H4625" t="s">
        <v>64</v>
      </c>
      <c r="I4625">
        <v>16.559999999999999</v>
      </c>
      <c r="J4625">
        <v>2</v>
      </c>
      <c r="K4625">
        <v>7.78</v>
      </c>
      <c r="L4625" t="str">
        <f t="shared" si="219"/>
        <v>Yes</v>
      </c>
    </row>
    <row r="4626" spans="1:12" x14ac:dyDescent="0.25">
      <c r="A4626" s="1">
        <v>42469</v>
      </c>
      <c r="B4626" s="2">
        <f t="shared" si="220"/>
        <v>2016</v>
      </c>
      <c r="C4626" s="2">
        <f t="shared" si="218"/>
        <v>4</v>
      </c>
      <c r="D4626" t="s">
        <v>22</v>
      </c>
      <c r="E4626" t="s">
        <v>186</v>
      </c>
      <c r="F4626" t="s">
        <v>39</v>
      </c>
      <c r="G4626" t="s">
        <v>52</v>
      </c>
      <c r="H4626" t="s">
        <v>636</v>
      </c>
      <c r="I4626">
        <v>279.95</v>
      </c>
      <c r="J4626">
        <v>5</v>
      </c>
      <c r="K4626">
        <v>67.19</v>
      </c>
      <c r="L4626" t="str">
        <f t="shared" si="219"/>
        <v>Yes</v>
      </c>
    </row>
    <row r="4627" spans="1:12" x14ac:dyDescent="0.25">
      <c r="A4627" s="1">
        <v>42469</v>
      </c>
      <c r="B4627" s="2">
        <f t="shared" si="220"/>
        <v>2016</v>
      </c>
      <c r="C4627" s="2">
        <f t="shared" si="218"/>
        <v>4</v>
      </c>
      <c r="D4627" t="s">
        <v>1145</v>
      </c>
      <c r="E4627" t="s">
        <v>101</v>
      </c>
      <c r="F4627" t="s">
        <v>11</v>
      </c>
      <c r="G4627" t="s">
        <v>12</v>
      </c>
      <c r="H4627" t="s">
        <v>2186</v>
      </c>
      <c r="I4627">
        <v>239.5</v>
      </c>
      <c r="J4627">
        <v>5</v>
      </c>
      <c r="K4627">
        <v>114.96</v>
      </c>
      <c r="L4627" t="str">
        <f t="shared" si="219"/>
        <v>Yes</v>
      </c>
    </row>
    <row r="4628" spans="1:12" x14ac:dyDescent="0.25">
      <c r="A4628" s="1">
        <v>42469</v>
      </c>
      <c r="B4628" s="2">
        <f t="shared" si="220"/>
        <v>2016</v>
      </c>
      <c r="C4628" s="2">
        <f t="shared" si="218"/>
        <v>4</v>
      </c>
      <c r="D4628" t="s">
        <v>125</v>
      </c>
      <c r="E4628" t="s">
        <v>27</v>
      </c>
      <c r="F4628" t="s">
        <v>34</v>
      </c>
      <c r="G4628" t="s">
        <v>47</v>
      </c>
      <c r="H4628" t="s">
        <v>2594</v>
      </c>
      <c r="I4628">
        <v>24.27</v>
      </c>
      <c r="J4628">
        <v>3</v>
      </c>
      <c r="K4628">
        <v>8.74</v>
      </c>
      <c r="L4628" t="str">
        <f t="shared" si="219"/>
        <v>Yes</v>
      </c>
    </row>
    <row r="4629" spans="1:12" x14ac:dyDescent="0.25">
      <c r="A4629" s="1">
        <v>42469</v>
      </c>
      <c r="B4629" s="2">
        <f t="shared" si="220"/>
        <v>2016</v>
      </c>
      <c r="C4629" s="2">
        <f t="shared" si="218"/>
        <v>4</v>
      </c>
      <c r="D4629" t="s">
        <v>125</v>
      </c>
      <c r="E4629" t="s">
        <v>27</v>
      </c>
      <c r="F4629" t="s">
        <v>39</v>
      </c>
      <c r="G4629" t="s">
        <v>603</v>
      </c>
      <c r="H4629" t="s">
        <v>1938</v>
      </c>
      <c r="I4629">
        <v>2799.96</v>
      </c>
      <c r="J4629">
        <v>5</v>
      </c>
      <c r="K4629">
        <v>944.99</v>
      </c>
      <c r="L4629" t="str">
        <f t="shared" si="219"/>
        <v>Yes</v>
      </c>
    </row>
    <row r="4630" spans="1:12" x14ac:dyDescent="0.25">
      <c r="A4630" s="1">
        <v>42470</v>
      </c>
      <c r="B4630" s="2">
        <f t="shared" si="220"/>
        <v>2016</v>
      </c>
      <c r="C4630" s="2">
        <f t="shared" si="218"/>
        <v>4</v>
      </c>
      <c r="D4630" t="s">
        <v>1714</v>
      </c>
      <c r="E4630" t="s">
        <v>10</v>
      </c>
      <c r="F4630" t="s">
        <v>11</v>
      </c>
      <c r="G4630" t="s">
        <v>63</v>
      </c>
      <c r="H4630" t="s">
        <v>1721</v>
      </c>
      <c r="I4630">
        <v>59.75</v>
      </c>
      <c r="J4630">
        <v>7</v>
      </c>
      <c r="K4630">
        <v>19.420000000000002</v>
      </c>
      <c r="L4630" t="str">
        <f t="shared" si="219"/>
        <v>Yes</v>
      </c>
    </row>
    <row r="4631" spans="1:12" x14ac:dyDescent="0.25">
      <c r="A4631" s="1">
        <v>42470</v>
      </c>
      <c r="B4631" s="2">
        <f t="shared" si="220"/>
        <v>2016</v>
      </c>
      <c r="C4631" s="2">
        <f t="shared" si="218"/>
        <v>4</v>
      </c>
      <c r="D4631" t="s">
        <v>398</v>
      </c>
      <c r="E4631" t="s">
        <v>1529</v>
      </c>
      <c r="F4631" t="s">
        <v>11</v>
      </c>
      <c r="G4631" t="s">
        <v>20</v>
      </c>
      <c r="H4631" t="s">
        <v>701</v>
      </c>
      <c r="I4631">
        <v>30.4</v>
      </c>
      <c r="J4631">
        <v>1</v>
      </c>
      <c r="K4631">
        <v>13.98</v>
      </c>
      <c r="L4631" t="str">
        <f t="shared" si="219"/>
        <v>Yes</v>
      </c>
    </row>
    <row r="4632" spans="1:12" x14ac:dyDescent="0.25">
      <c r="A4632" s="1">
        <v>42470</v>
      </c>
      <c r="B4632" s="2">
        <f t="shared" si="220"/>
        <v>2016</v>
      </c>
      <c r="C4632" s="2">
        <f t="shared" si="218"/>
        <v>4</v>
      </c>
      <c r="D4632" t="s">
        <v>398</v>
      </c>
      <c r="E4632" t="s">
        <v>1529</v>
      </c>
      <c r="F4632" t="s">
        <v>39</v>
      </c>
      <c r="G4632" t="s">
        <v>603</v>
      </c>
      <c r="H4632" t="s">
        <v>634</v>
      </c>
      <c r="I4632">
        <v>5399.91</v>
      </c>
      <c r="J4632">
        <v>9</v>
      </c>
      <c r="K4632">
        <v>2591.96</v>
      </c>
      <c r="L4632" t="str">
        <f t="shared" si="219"/>
        <v>Yes</v>
      </c>
    </row>
    <row r="4633" spans="1:12" x14ac:dyDescent="0.25">
      <c r="A4633" s="1">
        <v>42470</v>
      </c>
      <c r="B4633" s="2">
        <f t="shared" si="220"/>
        <v>2016</v>
      </c>
      <c r="C4633" s="2">
        <f t="shared" si="218"/>
        <v>4</v>
      </c>
      <c r="D4633" t="s">
        <v>398</v>
      </c>
      <c r="E4633" t="s">
        <v>1529</v>
      </c>
      <c r="F4633" t="s">
        <v>11</v>
      </c>
      <c r="G4633" t="s">
        <v>18</v>
      </c>
      <c r="H4633" t="s">
        <v>2608</v>
      </c>
      <c r="I4633">
        <v>119.1</v>
      </c>
      <c r="J4633">
        <v>3</v>
      </c>
      <c r="K4633">
        <v>34.54</v>
      </c>
      <c r="L4633" t="str">
        <f t="shared" si="219"/>
        <v>Yes</v>
      </c>
    </row>
    <row r="4634" spans="1:12" x14ac:dyDescent="0.25">
      <c r="A4634" s="1">
        <v>42470</v>
      </c>
      <c r="B4634" s="2">
        <f t="shared" si="220"/>
        <v>2016</v>
      </c>
      <c r="C4634" s="2">
        <f t="shared" si="218"/>
        <v>4</v>
      </c>
      <c r="D4634" t="s">
        <v>50</v>
      </c>
      <c r="E4634" t="s">
        <v>531</v>
      </c>
      <c r="F4634" t="s">
        <v>34</v>
      </c>
      <c r="G4634" t="s">
        <v>145</v>
      </c>
      <c r="H4634" t="s">
        <v>2400</v>
      </c>
      <c r="I4634">
        <v>239.37</v>
      </c>
      <c r="J4634">
        <v>2</v>
      </c>
      <c r="K4634">
        <v>-23.94</v>
      </c>
      <c r="L4634" t="str">
        <f t="shared" si="219"/>
        <v>No</v>
      </c>
    </row>
    <row r="4635" spans="1:12" x14ac:dyDescent="0.25">
      <c r="A4635" s="1">
        <v>42470</v>
      </c>
      <c r="B4635" s="2">
        <f t="shared" si="220"/>
        <v>2016</v>
      </c>
      <c r="C4635" s="2">
        <f t="shared" si="218"/>
        <v>4</v>
      </c>
      <c r="D4635" t="s">
        <v>443</v>
      </c>
      <c r="E4635" t="s">
        <v>123</v>
      </c>
      <c r="F4635" t="s">
        <v>39</v>
      </c>
      <c r="G4635" t="s">
        <v>40</v>
      </c>
      <c r="H4635" t="s">
        <v>1764</v>
      </c>
      <c r="I4635">
        <v>52.68</v>
      </c>
      <c r="J4635">
        <v>3</v>
      </c>
      <c r="K4635">
        <v>19.760000000000002</v>
      </c>
      <c r="L4635" t="str">
        <f t="shared" si="219"/>
        <v>Yes</v>
      </c>
    </row>
    <row r="4636" spans="1:12" x14ac:dyDescent="0.25">
      <c r="A4636" s="1">
        <v>42470</v>
      </c>
      <c r="B4636" s="2">
        <f t="shared" si="220"/>
        <v>2016</v>
      </c>
      <c r="C4636" s="2">
        <f t="shared" si="218"/>
        <v>4</v>
      </c>
      <c r="D4636" t="s">
        <v>443</v>
      </c>
      <c r="E4636" t="s">
        <v>123</v>
      </c>
      <c r="F4636" t="s">
        <v>34</v>
      </c>
      <c r="G4636" t="s">
        <v>47</v>
      </c>
      <c r="H4636" t="s">
        <v>2302</v>
      </c>
      <c r="I4636">
        <v>11.57</v>
      </c>
      <c r="J4636">
        <v>3</v>
      </c>
      <c r="K4636">
        <v>2.6</v>
      </c>
      <c r="L4636" t="str">
        <f t="shared" si="219"/>
        <v>Yes</v>
      </c>
    </row>
    <row r="4637" spans="1:12" x14ac:dyDescent="0.25">
      <c r="A4637" s="1">
        <v>42471</v>
      </c>
      <c r="B4637" s="2">
        <f t="shared" si="220"/>
        <v>2016</v>
      </c>
      <c r="C4637" s="2">
        <f t="shared" si="218"/>
        <v>4</v>
      </c>
      <c r="D4637" t="s">
        <v>1747</v>
      </c>
      <c r="E4637" t="s">
        <v>33</v>
      </c>
      <c r="F4637" t="s">
        <v>11</v>
      </c>
      <c r="G4637" t="s">
        <v>43</v>
      </c>
      <c r="H4637" t="s">
        <v>1036</v>
      </c>
      <c r="I4637">
        <v>10.74</v>
      </c>
      <c r="J4637">
        <v>3</v>
      </c>
      <c r="K4637">
        <v>5.26</v>
      </c>
      <c r="L4637" t="str">
        <f t="shared" si="219"/>
        <v>Yes</v>
      </c>
    </row>
    <row r="4638" spans="1:12" x14ac:dyDescent="0.25">
      <c r="A4638" s="1">
        <v>42471</v>
      </c>
      <c r="B4638" s="2">
        <f t="shared" si="220"/>
        <v>2016</v>
      </c>
      <c r="C4638" s="2">
        <f t="shared" si="218"/>
        <v>4</v>
      </c>
      <c r="D4638" t="s">
        <v>2526</v>
      </c>
      <c r="E4638" t="s">
        <v>164</v>
      </c>
      <c r="F4638" t="s">
        <v>34</v>
      </c>
      <c r="G4638" t="s">
        <v>47</v>
      </c>
      <c r="H4638" t="s">
        <v>2040</v>
      </c>
      <c r="I4638">
        <v>209.88</v>
      </c>
      <c r="J4638">
        <v>3</v>
      </c>
      <c r="K4638">
        <v>35.68</v>
      </c>
      <c r="L4638" t="str">
        <f t="shared" si="219"/>
        <v>Yes</v>
      </c>
    </row>
    <row r="4639" spans="1:12" x14ac:dyDescent="0.25">
      <c r="A4639" s="1">
        <v>42471</v>
      </c>
      <c r="B4639" s="2">
        <f t="shared" si="220"/>
        <v>2016</v>
      </c>
      <c r="C4639" s="2">
        <f t="shared" si="218"/>
        <v>4</v>
      </c>
      <c r="D4639" t="s">
        <v>1241</v>
      </c>
      <c r="E4639" t="s">
        <v>27</v>
      </c>
      <c r="F4639" t="s">
        <v>34</v>
      </c>
      <c r="G4639" t="s">
        <v>47</v>
      </c>
      <c r="H4639" t="s">
        <v>448</v>
      </c>
      <c r="I4639">
        <v>38.29</v>
      </c>
      <c r="J4639">
        <v>7</v>
      </c>
      <c r="K4639">
        <v>16.46</v>
      </c>
      <c r="L4639" t="str">
        <f t="shared" si="219"/>
        <v>Yes</v>
      </c>
    </row>
    <row r="4640" spans="1:12" x14ac:dyDescent="0.25">
      <c r="A4640" s="1">
        <v>42471</v>
      </c>
      <c r="B4640" s="2">
        <f t="shared" si="220"/>
        <v>2016</v>
      </c>
      <c r="C4640" s="2">
        <f t="shared" si="218"/>
        <v>4</v>
      </c>
      <c r="D4640" t="s">
        <v>1371</v>
      </c>
      <c r="E4640" t="s">
        <v>27</v>
      </c>
      <c r="F4640" t="s">
        <v>11</v>
      </c>
      <c r="G4640" t="s">
        <v>24</v>
      </c>
      <c r="H4640" t="s">
        <v>759</v>
      </c>
      <c r="I4640">
        <v>192.8</v>
      </c>
      <c r="J4640">
        <v>4</v>
      </c>
      <c r="K4640">
        <v>55.91</v>
      </c>
      <c r="L4640" t="str">
        <f t="shared" si="219"/>
        <v>Yes</v>
      </c>
    </row>
    <row r="4641" spans="1:12" x14ac:dyDescent="0.25">
      <c r="A4641" s="1">
        <v>42471</v>
      </c>
      <c r="B4641" s="2">
        <f t="shared" si="220"/>
        <v>2016</v>
      </c>
      <c r="C4641" s="2">
        <f t="shared" si="218"/>
        <v>4</v>
      </c>
      <c r="D4641" t="s">
        <v>1931</v>
      </c>
      <c r="E4641" t="s">
        <v>91</v>
      </c>
      <c r="F4641" t="s">
        <v>11</v>
      </c>
      <c r="G4641" t="s">
        <v>200</v>
      </c>
      <c r="H4641" t="s">
        <v>1515</v>
      </c>
      <c r="I4641">
        <v>17.579999999999998</v>
      </c>
      <c r="J4641">
        <v>7</v>
      </c>
      <c r="K4641">
        <v>-4.18</v>
      </c>
      <c r="L4641" t="str">
        <f t="shared" si="219"/>
        <v>No</v>
      </c>
    </row>
    <row r="4642" spans="1:12" x14ac:dyDescent="0.25">
      <c r="A4642" s="1">
        <v>42471</v>
      </c>
      <c r="B4642" s="2">
        <f t="shared" si="220"/>
        <v>2016</v>
      </c>
      <c r="C4642" s="2">
        <f t="shared" si="218"/>
        <v>4</v>
      </c>
      <c r="D4642" t="s">
        <v>1931</v>
      </c>
      <c r="E4642" t="s">
        <v>91</v>
      </c>
      <c r="F4642" t="s">
        <v>34</v>
      </c>
      <c r="G4642" t="s">
        <v>35</v>
      </c>
      <c r="H4642" t="s">
        <v>1435</v>
      </c>
      <c r="I4642">
        <v>104.78</v>
      </c>
      <c r="J4642">
        <v>1</v>
      </c>
      <c r="K4642">
        <v>-14.41</v>
      </c>
      <c r="L4642" t="str">
        <f t="shared" si="219"/>
        <v>No</v>
      </c>
    </row>
    <row r="4643" spans="1:12" x14ac:dyDescent="0.25">
      <c r="A4643" s="1">
        <v>42471</v>
      </c>
      <c r="B4643" s="2">
        <f t="shared" si="220"/>
        <v>2016</v>
      </c>
      <c r="C4643" s="2">
        <f t="shared" si="218"/>
        <v>4</v>
      </c>
      <c r="D4643" t="s">
        <v>1931</v>
      </c>
      <c r="E4643" t="s">
        <v>91</v>
      </c>
      <c r="F4643" t="s">
        <v>11</v>
      </c>
      <c r="G4643" t="s">
        <v>12</v>
      </c>
      <c r="H4643" t="s">
        <v>647</v>
      </c>
      <c r="I4643">
        <v>47.95</v>
      </c>
      <c r="J4643">
        <v>3</v>
      </c>
      <c r="K4643">
        <v>16.78</v>
      </c>
      <c r="L4643" t="str">
        <f t="shared" si="219"/>
        <v>Yes</v>
      </c>
    </row>
    <row r="4644" spans="1:12" x14ac:dyDescent="0.25">
      <c r="A4644" s="1">
        <v>42471</v>
      </c>
      <c r="B4644" s="2">
        <f t="shared" si="220"/>
        <v>2016</v>
      </c>
      <c r="C4644" s="2">
        <f t="shared" si="218"/>
        <v>4</v>
      </c>
      <c r="D4644" t="s">
        <v>1931</v>
      </c>
      <c r="E4644" t="s">
        <v>91</v>
      </c>
      <c r="F4644" t="s">
        <v>34</v>
      </c>
      <c r="G4644" t="s">
        <v>35</v>
      </c>
      <c r="H4644" t="s">
        <v>1454</v>
      </c>
      <c r="I4644">
        <v>650.35</v>
      </c>
      <c r="J4644">
        <v>3</v>
      </c>
      <c r="K4644">
        <v>-97.55</v>
      </c>
      <c r="L4644" t="str">
        <f t="shared" si="219"/>
        <v>No</v>
      </c>
    </row>
    <row r="4645" spans="1:12" x14ac:dyDescent="0.25">
      <c r="A4645" s="1">
        <v>42471</v>
      </c>
      <c r="B4645" s="2">
        <f t="shared" si="220"/>
        <v>2016</v>
      </c>
      <c r="C4645" s="2">
        <f t="shared" si="218"/>
        <v>4</v>
      </c>
      <c r="D4645" t="s">
        <v>1931</v>
      </c>
      <c r="E4645" t="s">
        <v>91</v>
      </c>
      <c r="F4645" t="s">
        <v>11</v>
      </c>
      <c r="G4645" t="s">
        <v>16</v>
      </c>
      <c r="H4645" t="s">
        <v>814</v>
      </c>
      <c r="I4645">
        <v>629.17999999999995</v>
      </c>
      <c r="J4645">
        <v>8</v>
      </c>
      <c r="K4645">
        <v>228.08</v>
      </c>
      <c r="L4645" t="str">
        <f t="shared" si="219"/>
        <v>Yes</v>
      </c>
    </row>
    <row r="4646" spans="1:12" x14ac:dyDescent="0.25">
      <c r="A4646" s="1">
        <v>42471</v>
      </c>
      <c r="B4646" s="2">
        <f t="shared" si="220"/>
        <v>2016</v>
      </c>
      <c r="C4646" s="2">
        <f t="shared" si="218"/>
        <v>4</v>
      </c>
      <c r="D4646" t="s">
        <v>1931</v>
      </c>
      <c r="E4646" t="s">
        <v>91</v>
      </c>
      <c r="F4646" t="s">
        <v>11</v>
      </c>
      <c r="G4646" t="s">
        <v>12</v>
      </c>
      <c r="H4646" t="s">
        <v>306</v>
      </c>
      <c r="I4646">
        <v>15.18</v>
      </c>
      <c r="J4646">
        <v>1</v>
      </c>
      <c r="K4646">
        <v>5.31</v>
      </c>
      <c r="L4646" t="str">
        <f t="shared" si="219"/>
        <v>Yes</v>
      </c>
    </row>
    <row r="4647" spans="1:12" x14ac:dyDescent="0.25">
      <c r="A4647" s="1">
        <v>42471</v>
      </c>
      <c r="B4647" s="2">
        <f t="shared" si="220"/>
        <v>2016</v>
      </c>
      <c r="C4647" s="2">
        <f t="shared" si="218"/>
        <v>4</v>
      </c>
      <c r="D4647" t="s">
        <v>1867</v>
      </c>
      <c r="E4647" t="s">
        <v>123</v>
      </c>
      <c r="F4647" t="s">
        <v>34</v>
      </c>
      <c r="G4647" t="s">
        <v>47</v>
      </c>
      <c r="H4647" t="s">
        <v>124</v>
      </c>
      <c r="I4647">
        <v>50.5</v>
      </c>
      <c r="J4647">
        <v>6</v>
      </c>
      <c r="K4647">
        <v>8.2100000000000009</v>
      </c>
      <c r="L4647" t="str">
        <f t="shared" si="219"/>
        <v>Yes</v>
      </c>
    </row>
    <row r="4648" spans="1:12" x14ac:dyDescent="0.25">
      <c r="A4648" s="1">
        <v>42471</v>
      </c>
      <c r="B4648" s="2">
        <f t="shared" si="220"/>
        <v>2016</v>
      </c>
      <c r="C4648" s="2">
        <f t="shared" si="218"/>
        <v>4</v>
      </c>
      <c r="D4648" t="s">
        <v>803</v>
      </c>
      <c r="E4648" t="s">
        <v>27</v>
      </c>
      <c r="F4648" t="s">
        <v>11</v>
      </c>
      <c r="G4648" t="s">
        <v>20</v>
      </c>
      <c r="H4648" t="s">
        <v>941</v>
      </c>
      <c r="I4648">
        <v>7.71</v>
      </c>
      <c r="J4648">
        <v>2</v>
      </c>
      <c r="K4648">
        <v>2.8</v>
      </c>
      <c r="L4648" t="str">
        <f t="shared" si="219"/>
        <v>Yes</v>
      </c>
    </row>
    <row r="4649" spans="1:12" x14ac:dyDescent="0.25">
      <c r="A4649" s="1">
        <v>42471</v>
      </c>
      <c r="B4649" s="2">
        <f t="shared" si="220"/>
        <v>2016</v>
      </c>
      <c r="C4649" s="2">
        <f t="shared" si="218"/>
        <v>4</v>
      </c>
      <c r="D4649" t="s">
        <v>803</v>
      </c>
      <c r="E4649" t="s">
        <v>27</v>
      </c>
      <c r="F4649" t="s">
        <v>11</v>
      </c>
      <c r="G4649" t="s">
        <v>20</v>
      </c>
      <c r="H4649" t="s">
        <v>995</v>
      </c>
      <c r="I4649">
        <v>4.18</v>
      </c>
      <c r="J4649">
        <v>1</v>
      </c>
      <c r="K4649">
        <v>1.31</v>
      </c>
      <c r="L4649" t="str">
        <f t="shared" si="219"/>
        <v>Yes</v>
      </c>
    </row>
    <row r="4650" spans="1:12" x14ac:dyDescent="0.25">
      <c r="A4650" s="1">
        <v>42471</v>
      </c>
      <c r="B4650" s="2">
        <f t="shared" si="220"/>
        <v>2016</v>
      </c>
      <c r="C4650" s="2">
        <f t="shared" si="218"/>
        <v>4</v>
      </c>
      <c r="D4650" t="s">
        <v>803</v>
      </c>
      <c r="E4650" t="s">
        <v>27</v>
      </c>
      <c r="F4650" t="s">
        <v>11</v>
      </c>
      <c r="G4650" t="s">
        <v>12</v>
      </c>
      <c r="H4650" t="s">
        <v>1116</v>
      </c>
      <c r="I4650">
        <v>38.880000000000003</v>
      </c>
      <c r="J4650">
        <v>6</v>
      </c>
      <c r="K4650">
        <v>18.66</v>
      </c>
      <c r="L4650" t="str">
        <f t="shared" si="219"/>
        <v>Yes</v>
      </c>
    </row>
    <row r="4651" spans="1:12" x14ac:dyDescent="0.25">
      <c r="A4651" s="1">
        <v>42471</v>
      </c>
      <c r="B4651" s="2">
        <f t="shared" si="220"/>
        <v>2016</v>
      </c>
      <c r="C4651" s="2">
        <f t="shared" si="218"/>
        <v>4</v>
      </c>
      <c r="D4651" t="s">
        <v>2407</v>
      </c>
      <c r="E4651" t="s">
        <v>245</v>
      </c>
      <c r="F4651" t="s">
        <v>11</v>
      </c>
      <c r="G4651" t="s">
        <v>18</v>
      </c>
      <c r="H4651" t="s">
        <v>623</v>
      </c>
      <c r="I4651">
        <v>45.25</v>
      </c>
      <c r="J4651">
        <v>2</v>
      </c>
      <c r="K4651">
        <v>3.96</v>
      </c>
      <c r="L4651" t="str">
        <f t="shared" si="219"/>
        <v>Yes</v>
      </c>
    </row>
    <row r="4652" spans="1:12" x14ac:dyDescent="0.25">
      <c r="A4652" s="1">
        <v>42471</v>
      </c>
      <c r="B4652" s="2">
        <f t="shared" si="220"/>
        <v>2016</v>
      </c>
      <c r="C4652" s="2">
        <f t="shared" si="218"/>
        <v>4</v>
      </c>
      <c r="D4652" t="s">
        <v>2407</v>
      </c>
      <c r="E4652" t="s">
        <v>245</v>
      </c>
      <c r="F4652" t="s">
        <v>34</v>
      </c>
      <c r="G4652" t="s">
        <v>145</v>
      </c>
      <c r="H4652" t="s">
        <v>1653</v>
      </c>
      <c r="I4652">
        <v>876.3</v>
      </c>
      <c r="J4652">
        <v>10</v>
      </c>
      <c r="K4652">
        <v>-292.10000000000002</v>
      </c>
      <c r="L4652" t="str">
        <f t="shared" si="219"/>
        <v>No</v>
      </c>
    </row>
    <row r="4653" spans="1:12" x14ac:dyDescent="0.25">
      <c r="A4653" s="1">
        <v>42471</v>
      </c>
      <c r="B4653" s="2">
        <f t="shared" si="220"/>
        <v>2016</v>
      </c>
      <c r="C4653" s="2">
        <f t="shared" si="218"/>
        <v>4</v>
      </c>
      <c r="D4653" t="s">
        <v>2407</v>
      </c>
      <c r="E4653" t="s">
        <v>245</v>
      </c>
      <c r="F4653" t="s">
        <v>11</v>
      </c>
      <c r="G4653" t="s">
        <v>200</v>
      </c>
      <c r="H4653" t="s">
        <v>2497</v>
      </c>
      <c r="I4653">
        <v>185.38</v>
      </c>
      <c r="J4653">
        <v>2</v>
      </c>
      <c r="K4653">
        <v>-34.76</v>
      </c>
      <c r="L4653" t="str">
        <f t="shared" si="219"/>
        <v>No</v>
      </c>
    </row>
    <row r="4654" spans="1:12" x14ac:dyDescent="0.25">
      <c r="A4654" s="1">
        <v>42471</v>
      </c>
      <c r="B4654" s="2">
        <f t="shared" si="220"/>
        <v>2016</v>
      </c>
      <c r="C4654" s="2">
        <f t="shared" si="218"/>
        <v>4</v>
      </c>
      <c r="D4654" t="s">
        <v>672</v>
      </c>
      <c r="E4654" t="s">
        <v>27</v>
      </c>
      <c r="F4654" t="s">
        <v>39</v>
      </c>
      <c r="G4654" t="s">
        <v>302</v>
      </c>
      <c r="H4654" t="s">
        <v>2617</v>
      </c>
      <c r="I4654">
        <v>686.4</v>
      </c>
      <c r="J4654">
        <v>2</v>
      </c>
      <c r="K4654">
        <v>77.22</v>
      </c>
      <c r="L4654" t="str">
        <f t="shared" si="219"/>
        <v>Yes</v>
      </c>
    </row>
    <row r="4655" spans="1:12" x14ac:dyDescent="0.25">
      <c r="A4655" s="1">
        <v>42471</v>
      </c>
      <c r="B4655" s="2">
        <f t="shared" si="220"/>
        <v>2016</v>
      </c>
      <c r="C4655" s="2">
        <f t="shared" si="218"/>
        <v>4</v>
      </c>
      <c r="D4655" t="s">
        <v>1684</v>
      </c>
      <c r="E4655" t="s">
        <v>10</v>
      </c>
      <c r="F4655" t="s">
        <v>34</v>
      </c>
      <c r="G4655" t="s">
        <v>47</v>
      </c>
      <c r="H4655" t="s">
        <v>2049</v>
      </c>
      <c r="I4655">
        <v>11.38</v>
      </c>
      <c r="J4655">
        <v>3</v>
      </c>
      <c r="K4655">
        <v>-5.69</v>
      </c>
      <c r="L4655" t="str">
        <f t="shared" si="219"/>
        <v>No</v>
      </c>
    </row>
    <row r="4656" spans="1:12" x14ac:dyDescent="0.25">
      <c r="A4656" s="1">
        <v>42471</v>
      </c>
      <c r="B4656" s="2">
        <f t="shared" si="220"/>
        <v>2016</v>
      </c>
      <c r="C4656" s="2">
        <f t="shared" si="218"/>
        <v>4</v>
      </c>
      <c r="D4656" t="s">
        <v>1684</v>
      </c>
      <c r="E4656" t="s">
        <v>10</v>
      </c>
      <c r="F4656" t="s">
        <v>34</v>
      </c>
      <c r="G4656" t="s">
        <v>47</v>
      </c>
      <c r="H4656" t="s">
        <v>654</v>
      </c>
      <c r="I4656">
        <v>66.11</v>
      </c>
      <c r="J4656">
        <v>4</v>
      </c>
      <c r="K4656">
        <v>-84.29</v>
      </c>
      <c r="L4656" t="str">
        <f t="shared" si="219"/>
        <v>No</v>
      </c>
    </row>
    <row r="4657" spans="1:12" x14ac:dyDescent="0.25">
      <c r="A4657" s="1">
        <v>42472</v>
      </c>
      <c r="B4657" s="2">
        <f t="shared" si="220"/>
        <v>2016</v>
      </c>
      <c r="C4657" s="2">
        <f t="shared" si="218"/>
        <v>4</v>
      </c>
      <c r="D4657" t="s">
        <v>1234</v>
      </c>
      <c r="E4657" t="s">
        <v>149</v>
      </c>
      <c r="F4657" t="s">
        <v>34</v>
      </c>
      <c r="G4657" t="s">
        <v>47</v>
      </c>
      <c r="H4657" t="s">
        <v>1085</v>
      </c>
      <c r="I4657">
        <v>113.79</v>
      </c>
      <c r="J4657">
        <v>3</v>
      </c>
      <c r="K4657">
        <v>20.48</v>
      </c>
      <c r="L4657" t="str">
        <f t="shared" si="219"/>
        <v>Yes</v>
      </c>
    </row>
    <row r="4658" spans="1:12" x14ac:dyDescent="0.25">
      <c r="A4658" s="1">
        <v>42472</v>
      </c>
      <c r="B4658" s="2">
        <f t="shared" si="220"/>
        <v>2016</v>
      </c>
      <c r="C4658" s="2">
        <f t="shared" si="218"/>
        <v>4</v>
      </c>
      <c r="D4658" t="s">
        <v>1234</v>
      </c>
      <c r="E4658" t="s">
        <v>149</v>
      </c>
      <c r="F4658" t="s">
        <v>39</v>
      </c>
      <c r="G4658" t="s">
        <v>52</v>
      </c>
      <c r="H4658" t="s">
        <v>158</v>
      </c>
      <c r="I4658">
        <v>78.150000000000006</v>
      </c>
      <c r="J4658">
        <v>1</v>
      </c>
      <c r="K4658">
        <v>34.39</v>
      </c>
      <c r="L4658" t="str">
        <f t="shared" si="219"/>
        <v>Yes</v>
      </c>
    </row>
    <row r="4659" spans="1:12" x14ac:dyDescent="0.25">
      <c r="A4659" s="1">
        <v>42472</v>
      </c>
      <c r="B4659" s="2">
        <f t="shared" si="220"/>
        <v>2016</v>
      </c>
      <c r="C4659" s="2">
        <f t="shared" si="218"/>
        <v>4</v>
      </c>
      <c r="D4659" t="s">
        <v>1234</v>
      </c>
      <c r="E4659" t="s">
        <v>149</v>
      </c>
      <c r="F4659" t="s">
        <v>11</v>
      </c>
      <c r="G4659" t="s">
        <v>20</v>
      </c>
      <c r="H4659" t="s">
        <v>1647</v>
      </c>
      <c r="I4659">
        <v>1.73</v>
      </c>
      <c r="J4659">
        <v>1</v>
      </c>
      <c r="K4659">
        <v>0.6</v>
      </c>
      <c r="L4659" t="str">
        <f t="shared" si="219"/>
        <v>Yes</v>
      </c>
    </row>
    <row r="4660" spans="1:12" x14ac:dyDescent="0.25">
      <c r="A4660" s="1">
        <v>42472</v>
      </c>
      <c r="B4660" s="2">
        <f t="shared" si="220"/>
        <v>2016</v>
      </c>
      <c r="C4660" s="2">
        <f t="shared" si="218"/>
        <v>4</v>
      </c>
      <c r="D4660" t="s">
        <v>1234</v>
      </c>
      <c r="E4660" t="s">
        <v>149</v>
      </c>
      <c r="F4660" t="s">
        <v>11</v>
      </c>
      <c r="G4660" t="s">
        <v>12</v>
      </c>
      <c r="H4660" t="s">
        <v>625</v>
      </c>
      <c r="I4660">
        <v>40.56</v>
      </c>
      <c r="J4660">
        <v>4</v>
      </c>
      <c r="K4660">
        <v>19.87</v>
      </c>
      <c r="L4660" t="str">
        <f t="shared" si="219"/>
        <v>Yes</v>
      </c>
    </row>
    <row r="4661" spans="1:12" x14ac:dyDescent="0.25">
      <c r="A4661" s="1">
        <v>42472</v>
      </c>
      <c r="B4661" s="2">
        <f t="shared" si="220"/>
        <v>2016</v>
      </c>
      <c r="C4661" s="2">
        <f t="shared" si="218"/>
        <v>4</v>
      </c>
      <c r="D4661" t="s">
        <v>1234</v>
      </c>
      <c r="E4661" t="s">
        <v>149</v>
      </c>
      <c r="F4661" t="s">
        <v>11</v>
      </c>
      <c r="G4661" t="s">
        <v>18</v>
      </c>
      <c r="H4661" t="s">
        <v>2344</v>
      </c>
      <c r="I4661">
        <v>182.94</v>
      </c>
      <c r="J4661">
        <v>3</v>
      </c>
      <c r="K4661">
        <v>3.66</v>
      </c>
      <c r="L4661" t="str">
        <f t="shared" si="219"/>
        <v>Yes</v>
      </c>
    </row>
    <row r="4662" spans="1:12" x14ac:dyDescent="0.25">
      <c r="A4662" s="1">
        <v>42472</v>
      </c>
      <c r="B4662" s="2">
        <f t="shared" si="220"/>
        <v>2016</v>
      </c>
      <c r="C4662" s="2">
        <f t="shared" si="218"/>
        <v>4</v>
      </c>
      <c r="D4662" t="s">
        <v>1234</v>
      </c>
      <c r="E4662" t="s">
        <v>149</v>
      </c>
      <c r="F4662" t="s">
        <v>11</v>
      </c>
      <c r="G4662" t="s">
        <v>18</v>
      </c>
      <c r="H4662" t="s">
        <v>2610</v>
      </c>
      <c r="I4662">
        <v>193.86</v>
      </c>
      <c r="J4662">
        <v>2</v>
      </c>
      <c r="K4662">
        <v>11.63</v>
      </c>
      <c r="L4662" t="str">
        <f t="shared" si="219"/>
        <v>Yes</v>
      </c>
    </row>
    <row r="4663" spans="1:12" x14ac:dyDescent="0.25">
      <c r="A4663" s="1">
        <v>42472</v>
      </c>
      <c r="B4663" s="2">
        <f t="shared" si="220"/>
        <v>2016</v>
      </c>
      <c r="C4663" s="2">
        <f t="shared" si="218"/>
        <v>4</v>
      </c>
      <c r="D4663" t="s">
        <v>738</v>
      </c>
      <c r="E4663" t="s">
        <v>149</v>
      </c>
      <c r="F4663" t="s">
        <v>11</v>
      </c>
      <c r="G4663" t="s">
        <v>18</v>
      </c>
      <c r="H4663" t="s">
        <v>2640</v>
      </c>
      <c r="I4663">
        <v>212.88</v>
      </c>
      <c r="J4663">
        <v>6</v>
      </c>
      <c r="K4663">
        <v>0</v>
      </c>
      <c r="L4663" t="str">
        <f t="shared" si="219"/>
        <v>Break-Even</v>
      </c>
    </row>
    <row r="4664" spans="1:12" x14ac:dyDescent="0.25">
      <c r="A4664" s="1">
        <v>42472</v>
      </c>
      <c r="B4664" s="2">
        <f t="shared" si="220"/>
        <v>2016</v>
      </c>
      <c r="C4664" s="2">
        <f t="shared" si="218"/>
        <v>4</v>
      </c>
      <c r="D4664" t="s">
        <v>878</v>
      </c>
      <c r="E4664" t="s">
        <v>149</v>
      </c>
      <c r="F4664" t="s">
        <v>11</v>
      </c>
      <c r="G4664" t="s">
        <v>20</v>
      </c>
      <c r="H4664" t="s">
        <v>1367</v>
      </c>
      <c r="I4664">
        <v>15.53</v>
      </c>
      <c r="J4664">
        <v>3</v>
      </c>
      <c r="K4664">
        <v>5.82</v>
      </c>
      <c r="L4664" t="str">
        <f t="shared" si="219"/>
        <v>Yes</v>
      </c>
    </row>
    <row r="4665" spans="1:12" x14ac:dyDescent="0.25">
      <c r="A4665" s="1">
        <v>42472</v>
      </c>
      <c r="B4665" s="2">
        <f t="shared" si="220"/>
        <v>2016</v>
      </c>
      <c r="C4665" s="2">
        <f t="shared" si="218"/>
        <v>4</v>
      </c>
      <c r="D4665" t="s">
        <v>1254</v>
      </c>
      <c r="E4665" t="s">
        <v>27</v>
      </c>
      <c r="F4665" t="s">
        <v>11</v>
      </c>
      <c r="G4665" t="s">
        <v>12</v>
      </c>
      <c r="H4665" t="s">
        <v>2243</v>
      </c>
      <c r="I4665">
        <v>104.85</v>
      </c>
      <c r="J4665">
        <v>1</v>
      </c>
      <c r="K4665">
        <v>50.33</v>
      </c>
      <c r="L4665" t="str">
        <f t="shared" si="219"/>
        <v>Yes</v>
      </c>
    </row>
    <row r="4666" spans="1:12" x14ac:dyDescent="0.25">
      <c r="A4666" s="1">
        <v>42473</v>
      </c>
      <c r="B4666" s="2">
        <f t="shared" si="220"/>
        <v>2016</v>
      </c>
      <c r="C4666" s="2">
        <f t="shared" si="218"/>
        <v>4</v>
      </c>
      <c r="D4666" t="s">
        <v>1677</v>
      </c>
      <c r="E4666" t="s">
        <v>27</v>
      </c>
      <c r="F4666" t="s">
        <v>11</v>
      </c>
      <c r="G4666" t="s">
        <v>63</v>
      </c>
      <c r="H4666" t="s">
        <v>396</v>
      </c>
      <c r="I4666">
        <v>6.12</v>
      </c>
      <c r="J4666">
        <v>3</v>
      </c>
      <c r="K4666">
        <v>2.88</v>
      </c>
      <c r="L4666" t="str">
        <f t="shared" si="219"/>
        <v>Yes</v>
      </c>
    </row>
    <row r="4667" spans="1:12" x14ac:dyDescent="0.25">
      <c r="A4667" s="1">
        <v>42474</v>
      </c>
      <c r="B4667" s="2">
        <f t="shared" si="220"/>
        <v>2016</v>
      </c>
      <c r="C4667" s="2">
        <f t="shared" si="218"/>
        <v>4</v>
      </c>
      <c r="D4667" t="s">
        <v>953</v>
      </c>
      <c r="E4667" t="s">
        <v>27</v>
      </c>
      <c r="F4667" t="s">
        <v>34</v>
      </c>
      <c r="G4667" t="s">
        <v>35</v>
      </c>
      <c r="H4667" t="s">
        <v>574</v>
      </c>
      <c r="I4667">
        <v>383.8</v>
      </c>
      <c r="J4667">
        <v>5</v>
      </c>
      <c r="K4667">
        <v>38.380000000000003</v>
      </c>
      <c r="L4667" t="str">
        <f t="shared" si="219"/>
        <v>Yes</v>
      </c>
    </row>
    <row r="4668" spans="1:12" x14ac:dyDescent="0.25">
      <c r="A4668" s="1">
        <v>42474</v>
      </c>
      <c r="B4668" s="2">
        <f t="shared" si="220"/>
        <v>2016</v>
      </c>
      <c r="C4668" s="2">
        <f t="shared" si="218"/>
        <v>4</v>
      </c>
      <c r="D4668" t="s">
        <v>1254</v>
      </c>
      <c r="E4668" t="s">
        <v>95</v>
      </c>
      <c r="F4668" t="s">
        <v>34</v>
      </c>
      <c r="G4668" t="s">
        <v>35</v>
      </c>
      <c r="H4668" t="s">
        <v>1982</v>
      </c>
      <c r="I4668">
        <v>933.54</v>
      </c>
      <c r="J4668">
        <v>4</v>
      </c>
      <c r="K4668">
        <v>105.02</v>
      </c>
      <c r="L4668" t="str">
        <f t="shared" si="219"/>
        <v>Yes</v>
      </c>
    </row>
    <row r="4669" spans="1:12" x14ac:dyDescent="0.25">
      <c r="A4669" s="1">
        <v>42474</v>
      </c>
      <c r="B4669" s="2">
        <f t="shared" si="220"/>
        <v>2016</v>
      </c>
      <c r="C4669" s="2">
        <f t="shared" si="218"/>
        <v>4</v>
      </c>
      <c r="D4669" t="s">
        <v>1254</v>
      </c>
      <c r="E4669" t="s">
        <v>95</v>
      </c>
      <c r="F4669" t="s">
        <v>11</v>
      </c>
      <c r="G4669" t="s">
        <v>18</v>
      </c>
      <c r="H4669" t="s">
        <v>1013</v>
      </c>
      <c r="I4669">
        <v>42.98</v>
      </c>
      <c r="J4669">
        <v>4</v>
      </c>
      <c r="K4669">
        <v>4.3</v>
      </c>
      <c r="L4669" t="str">
        <f t="shared" si="219"/>
        <v>Yes</v>
      </c>
    </row>
    <row r="4670" spans="1:12" x14ac:dyDescent="0.25">
      <c r="A4670" s="1">
        <v>42474</v>
      </c>
      <c r="B4670" s="2">
        <f t="shared" si="220"/>
        <v>2016</v>
      </c>
      <c r="C4670" s="2">
        <f t="shared" si="218"/>
        <v>4</v>
      </c>
      <c r="D4670" t="s">
        <v>122</v>
      </c>
      <c r="E4670" t="s">
        <v>55</v>
      </c>
      <c r="F4670" t="s">
        <v>11</v>
      </c>
      <c r="G4670" t="s">
        <v>18</v>
      </c>
      <c r="H4670" t="s">
        <v>179</v>
      </c>
      <c r="I4670">
        <v>81.2</v>
      </c>
      <c r="J4670">
        <v>5</v>
      </c>
      <c r="K4670">
        <v>12.18</v>
      </c>
      <c r="L4670" t="str">
        <f t="shared" si="219"/>
        <v>Yes</v>
      </c>
    </row>
    <row r="4671" spans="1:12" x14ac:dyDescent="0.25">
      <c r="A4671" s="1">
        <v>42474</v>
      </c>
      <c r="B4671" s="2">
        <f t="shared" si="220"/>
        <v>2016</v>
      </c>
      <c r="C4671" s="2">
        <f t="shared" si="218"/>
        <v>4</v>
      </c>
      <c r="D4671" t="s">
        <v>2486</v>
      </c>
      <c r="E4671" t="s">
        <v>531</v>
      </c>
      <c r="F4671" t="s">
        <v>11</v>
      </c>
      <c r="G4671" t="s">
        <v>20</v>
      </c>
      <c r="H4671" t="s">
        <v>2487</v>
      </c>
      <c r="I4671">
        <v>25.06</v>
      </c>
      <c r="J4671">
        <v>2</v>
      </c>
      <c r="K4671">
        <v>11.78</v>
      </c>
      <c r="L4671" t="str">
        <f t="shared" si="219"/>
        <v>Yes</v>
      </c>
    </row>
    <row r="4672" spans="1:12" x14ac:dyDescent="0.25">
      <c r="A4672" s="1">
        <v>42475</v>
      </c>
      <c r="B4672" s="2">
        <f t="shared" si="220"/>
        <v>2016</v>
      </c>
      <c r="C4672" s="2">
        <f t="shared" si="218"/>
        <v>4</v>
      </c>
      <c r="D4672" t="s">
        <v>769</v>
      </c>
      <c r="E4672" t="s">
        <v>245</v>
      </c>
      <c r="F4672" t="s">
        <v>11</v>
      </c>
      <c r="G4672" t="s">
        <v>20</v>
      </c>
      <c r="H4672" t="s">
        <v>2488</v>
      </c>
      <c r="I4672">
        <v>189.59</v>
      </c>
      <c r="J4672">
        <v>2</v>
      </c>
      <c r="K4672">
        <v>-145.35</v>
      </c>
      <c r="L4672" t="str">
        <f t="shared" si="219"/>
        <v>No</v>
      </c>
    </row>
    <row r="4673" spans="1:12" x14ac:dyDescent="0.25">
      <c r="A4673" s="1">
        <v>42475</v>
      </c>
      <c r="B4673" s="2">
        <f t="shared" si="220"/>
        <v>2016</v>
      </c>
      <c r="C4673" s="2">
        <f t="shared" si="218"/>
        <v>4</v>
      </c>
      <c r="D4673" t="s">
        <v>769</v>
      </c>
      <c r="E4673" t="s">
        <v>245</v>
      </c>
      <c r="F4673" t="s">
        <v>39</v>
      </c>
      <c r="G4673" t="s">
        <v>52</v>
      </c>
      <c r="H4673" t="s">
        <v>474</v>
      </c>
      <c r="I4673">
        <v>408.74</v>
      </c>
      <c r="J4673">
        <v>7</v>
      </c>
      <c r="K4673">
        <v>76.64</v>
      </c>
      <c r="L4673" t="str">
        <f t="shared" si="219"/>
        <v>Yes</v>
      </c>
    </row>
    <row r="4674" spans="1:12" x14ac:dyDescent="0.25">
      <c r="A4674" s="1">
        <v>42475</v>
      </c>
      <c r="B4674" s="2">
        <f t="shared" si="220"/>
        <v>2016</v>
      </c>
      <c r="C4674" s="2">
        <f t="shared" ref="C4674:C4737" si="221">MONTH(A4674)</f>
        <v>4</v>
      </c>
      <c r="D4674" t="s">
        <v>769</v>
      </c>
      <c r="E4674" t="s">
        <v>245</v>
      </c>
      <c r="F4674" t="s">
        <v>39</v>
      </c>
      <c r="G4674" t="s">
        <v>52</v>
      </c>
      <c r="H4674" t="s">
        <v>474</v>
      </c>
      <c r="I4674">
        <v>291.95999999999998</v>
      </c>
      <c r="J4674">
        <v>5</v>
      </c>
      <c r="K4674">
        <v>54.74</v>
      </c>
      <c r="L4674" t="str">
        <f t="shared" ref="L4674:L4737" si="222">IF(K4674=0,"Break-Even",IF(K4674&gt;0,"Yes","No"))</f>
        <v>Yes</v>
      </c>
    </row>
    <row r="4675" spans="1:12" x14ac:dyDescent="0.25">
      <c r="A4675" s="1">
        <v>42475</v>
      </c>
      <c r="B4675" s="2">
        <f t="shared" si="220"/>
        <v>2016</v>
      </c>
      <c r="C4675" s="2">
        <f t="shared" si="221"/>
        <v>4</v>
      </c>
      <c r="D4675" t="s">
        <v>769</v>
      </c>
      <c r="E4675" t="s">
        <v>245</v>
      </c>
      <c r="F4675" t="s">
        <v>11</v>
      </c>
      <c r="G4675" t="s">
        <v>18</v>
      </c>
      <c r="H4675" t="s">
        <v>1780</v>
      </c>
      <c r="I4675">
        <v>4.7699999999999996</v>
      </c>
      <c r="J4675">
        <v>2</v>
      </c>
      <c r="K4675">
        <v>-0.77</v>
      </c>
      <c r="L4675" t="str">
        <f t="shared" si="222"/>
        <v>No</v>
      </c>
    </row>
    <row r="4676" spans="1:12" x14ac:dyDescent="0.25">
      <c r="A4676" s="1">
        <v>42475</v>
      </c>
      <c r="B4676" s="2">
        <f t="shared" si="220"/>
        <v>2016</v>
      </c>
      <c r="C4676" s="2">
        <f t="shared" si="221"/>
        <v>4</v>
      </c>
      <c r="D4676" t="s">
        <v>2094</v>
      </c>
      <c r="E4676" t="s">
        <v>27</v>
      </c>
      <c r="F4676" t="s">
        <v>34</v>
      </c>
      <c r="G4676" t="s">
        <v>35</v>
      </c>
      <c r="H4676" t="s">
        <v>976</v>
      </c>
      <c r="I4676">
        <v>1121.57</v>
      </c>
      <c r="J4676">
        <v>2</v>
      </c>
      <c r="K4676">
        <v>0</v>
      </c>
      <c r="L4676" t="str">
        <f t="shared" si="222"/>
        <v>Break-Even</v>
      </c>
    </row>
    <row r="4677" spans="1:12" x14ac:dyDescent="0.25">
      <c r="A4677" s="1">
        <v>42475</v>
      </c>
      <c r="B4677" s="2">
        <f t="shared" si="220"/>
        <v>2016</v>
      </c>
      <c r="C4677" s="2">
        <f t="shared" si="221"/>
        <v>4</v>
      </c>
      <c r="D4677" t="s">
        <v>578</v>
      </c>
      <c r="E4677" t="s">
        <v>10</v>
      </c>
      <c r="F4677" t="s">
        <v>11</v>
      </c>
      <c r="G4677" t="s">
        <v>24</v>
      </c>
      <c r="H4677" t="s">
        <v>2489</v>
      </c>
      <c r="I4677">
        <v>33.49</v>
      </c>
      <c r="J4677">
        <v>7</v>
      </c>
      <c r="K4677">
        <v>5.86</v>
      </c>
      <c r="L4677" t="str">
        <f t="shared" si="222"/>
        <v>Yes</v>
      </c>
    </row>
    <row r="4678" spans="1:12" x14ac:dyDescent="0.25">
      <c r="A4678" s="1">
        <v>42475</v>
      </c>
      <c r="B4678" s="2">
        <f t="shared" si="220"/>
        <v>2016</v>
      </c>
      <c r="C4678" s="2">
        <f t="shared" si="221"/>
        <v>4</v>
      </c>
      <c r="D4678" t="s">
        <v>578</v>
      </c>
      <c r="E4678" t="s">
        <v>10</v>
      </c>
      <c r="F4678" t="s">
        <v>11</v>
      </c>
      <c r="G4678" t="s">
        <v>43</v>
      </c>
      <c r="H4678" t="s">
        <v>1246</v>
      </c>
      <c r="I4678">
        <v>8.0399999999999991</v>
      </c>
      <c r="J4678">
        <v>5</v>
      </c>
      <c r="K4678">
        <v>2.91</v>
      </c>
      <c r="L4678" t="str">
        <f t="shared" si="222"/>
        <v>Yes</v>
      </c>
    </row>
    <row r="4679" spans="1:12" x14ac:dyDescent="0.25">
      <c r="A4679" s="1">
        <v>42475</v>
      </c>
      <c r="B4679" s="2">
        <f t="shared" si="220"/>
        <v>2016</v>
      </c>
      <c r="C4679" s="2">
        <f t="shared" si="221"/>
        <v>4</v>
      </c>
      <c r="D4679" t="s">
        <v>1547</v>
      </c>
      <c r="E4679" t="s">
        <v>27</v>
      </c>
      <c r="F4679" t="s">
        <v>11</v>
      </c>
      <c r="G4679" t="s">
        <v>12</v>
      </c>
      <c r="H4679" t="s">
        <v>2490</v>
      </c>
      <c r="I4679">
        <v>143.69999999999999</v>
      </c>
      <c r="J4679">
        <v>3</v>
      </c>
      <c r="K4679">
        <v>68.98</v>
      </c>
      <c r="L4679" t="str">
        <f t="shared" si="222"/>
        <v>Yes</v>
      </c>
    </row>
    <row r="4680" spans="1:12" x14ac:dyDescent="0.25">
      <c r="A4680" s="1">
        <v>42476</v>
      </c>
      <c r="B4680" s="2">
        <f t="shared" si="220"/>
        <v>2016</v>
      </c>
      <c r="C4680" s="2">
        <f t="shared" si="221"/>
        <v>4</v>
      </c>
      <c r="D4680" t="s">
        <v>1152</v>
      </c>
      <c r="E4680" t="s">
        <v>30</v>
      </c>
      <c r="F4680" t="s">
        <v>11</v>
      </c>
      <c r="G4680" t="s">
        <v>24</v>
      </c>
      <c r="H4680" t="s">
        <v>845</v>
      </c>
      <c r="I4680">
        <v>12.84</v>
      </c>
      <c r="J4680">
        <v>3</v>
      </c>
      <c r="K4680">
        <v>3.72</v>
      </c>
      <c r="L4680" t="str">
        <f t="shared" si="222"/>
        <v>Yes</v>
      </c>
    </row>
    <row r="4681" spans="1:12" x14ac:dyDescent="0.25">
      <c r="A4681" s="1">
        <v>42476</v>
      </c>
      <c r="B4681" s="2">
        <f t="shared" si="220"/>
        <v>2016</v>
      </c>
      <c r="C4681" s="2">
        <f t="shared" si="221"/>
        <v>4</v>
      </c>
      <c r="D4681" t="s">
        <v>615</v>
      </c>
      <c r="E4681" t="s">
        <v>177</v>
      </c>
      <c r="F4681" t="s">
        <v>39</v>
      </c>
      <c r="G4681" t="s">
        <v>302</v>
      </c>
      <c r="H4681" t="s">
        <v>2491</v>
      </c>
      <c r="I4681">
        <v>9099.93</v>
      </c>
      <c r="J4681">
        <v>7</v>
      </c>
      <c r="K4681">
        <v>2365.98</v>
      </c>
      <c r="L4681" t="str">
        <f t="shared" si="222"/>
        <v>Yes</v>
      </c>
    </row>
    <row r="4682" spans="1:12" x14ac:dyDescent="0.25">
      <c r="A4682" s="1">
        <v>42476</v>
      </c>
      <c r="B4682" s="2">
        <f t="shared" si="220"/>
        <v>2016</v>
      </c>
      <c r="C4682" s="2">
        <f t="shared" si="221"/>
        <v>4</v>
      </c>
      <c r="D4682" t="s">
        <v>615</v>
      </c>
      <c r="E4682" t="s">
        <v>177</v>
      </c>
      <c r="F4682" t="s">
        <v>34</v>
      </c>
      <c r="G4682" t="s">
        <v>47</v>
      </c>
      <c r="H4682" t="s">
        <v>849</v>
      </c>
      <c r="I4682">
        <v>9.9600000000000009</v>
      </c>
      <c r="J4682">
        <v>2</v>
      </c>
      <c r="K4682">
        <v>3.29</v>
      </c>
      <c r="L4682" t="str">
        <f t="shared" si="222"/>
        <v>Yes</v>
      </c>
    </row>
    <row r="4683" spans="1:12" x14ac:dyDescent="0.25">
      <c r="A4683" s="1">
        <v>42476</v>
      </c>
      <c r="B4683" s="2">
        <f t="shared" si="220"/>
        <v>2016</v>
      </c>
      <c r="C4683" s="2">
        <f t="shared" si="221"/>
        <v>4</v>
      </c>
      <c r="D4683" t="s">
        <v>615</v>
      </c>
      <c r="E4683" t="s">
        <v>177</v>
      </c>
      <c r="F4683" t="s">
        <v>11</v>
      </c>
      <c r="G4683" t="s">
        <v>20</v>
      </c>
      <c r="H4683" t="s">
        <v>1197</v>
      </c>
      <c r="I4683">
        <v>25.3</v>
      </c>
      <c r="J4683">
        <v>5</v>
      </c>
      <c r="K4683">
        <v>11.89</v>
      </c>
      <c r="L4683" t="str">
        <f t="shared" si="222"/>
        <v>Yes</v>
      </c>
    </row>
    <row r="4684" spans="1:12" x14ac:dyDescent="0.25">
      <c r="A4684" s="1">
        <v>42476</v>
      </c>
      <c r="B4684" s="2">
        <f t="shared" ref="B4684:B4747" si="223">YEAR(A4684)</f>
        <v>2016</v>
      </c>
      <c r="C4684" s="2">
        <f t="shared" si="221"/>
        <v>4</v>
      </c>
      <c r="D4684" t="s">
        <v>778</v>
      </c>
      <c r="E4684" t="s">
        <v>164</v>
      </c>
      <c r="F4684" t="s">
        <v>11</v>
      </c>
      <c r="G4684" t="s">
        <v>200</v>
      </c>
      <c r="H4684" t="s">
        <v>1421</v>
      </c>
      <c r="I4684">
        <v>28.8</v>
      </c>
      <c r="J4684">
        <v>3</v>
      </c>
      <c r="K4684">
        <v>0.86</v>
      </c>
      <c r="L4684" t="str">
        <f t="shared" si="222"/>
        <v>Yes</v>
      </c>
    </row>
    <row r="4685" spans="1:12" x14ac:dyDescent="0.25">
      <c r="A4685" s="1">
        <v>42476</v>
      </c>
      <c r="B4685" s="2">
        <f t="shared" si="223"/>
        <v>2016</v>
      </c>
      <c r="C4685" s="2">
        <f t="shared" si="221"/>
        <v>4</v>
      </c>
      <c r="D4685" t="s">
        <v>1593</v>
      </c>
      <c r="E4685" t="s">
        <v>120</v>
      </c>
      <c r="F4685" t="s">
        <v>39</v>
      </c>
      <c r="G4685" t="s">
        <v>52</v>
      </c>
      <c r="H4685" t="s">
        <v>1243</v>
      </c>
      <c r="I4685">
        <v>35.17</v>
      </c>
      <c r="J4685">
        <v>4</v>
      </c>
      <c r="K4685">
        <v>8.35</v>
      </c>
      <c r="L4685" t="str">
        <f t="shared" si="222"/>
        <v>Yes</v>
      </c>
    </row>
    <row r="4686" spans="1:12" x14ac:dyDescent="0.25">
      <c r="A4686" s="1">
        <v>42476</v>
      </c>
      <c r="B4686" s="2">
        <f t="shared" si="223"/>
        <v>2016</v>
      </c>
      <c r="C4686" s="2">
        <f t="shared" si="221"/>
        <v>4</v>
      </c>
      <c r="D4686" t="s">
        <v>1593</v>
      </c>
      <c r="E4686" t="s">
        <v>120</v>
      </c>
      <c r="F4686" t="s">
        <v>11</v>
      </c>
      <c r="G4686" t="s">
        <v>12</v>
      </c>
      <c r="H4686" t="s">
        <v>2492</v>
      </c>
      <c r="I4686">
        <v>123.09</v>
      </c>
      <c r="J4686">
        <v>7</v>
      </c>
      <c r="K4686">
        <v>40</v>
      </c>
      <c r="L4686" t="str">
        <f t="shared" si="222"/>
        <v>Yes</v>
      </c>
    </row>
    <row r="4687" spans="1:12" x14ac:dyDescent="0.25">
      <c r="A4687" s="1">
        <v>42477</v>
      </c>
      <c r="B4687" s="2">
        <f t="shared" si="223"/>
        <v>2016</v>
      </c>
      <c r="C4687" s="2">
        <f t="shared" si="221"/>
        <v>4</v>
      </c>
      <c r="D4687" t="s">
        <v>530</v>
      </c>
      <c r="E4687" t="s">
        <v>245</v>
      </c>
      <c r="F4687" t="s">
        <v>39</v>
      </c>
      <c r="G4687" t="s">
        <v>40</v>
      </c>
      <c r="H4687" t="s">
        <v>707</v>
      </c>
      <c r="I4687">
        <v>36.79</v>
      </c>
      <c r="J4687">
        <v>1</v>
      </c>
      <c r="K4687">
        <v>4.1399999999999997</v>
      </c>
      <c r="L4687" t="str">
        <f t="shared" si="222"/>
        <v>Yes</v>
      </c>
    </row>
    <row r="4688" spans="1:12" x14ac:dyDescent="0.25">
      <c r="A4688" s="1">
        <v>42477</v>
      </c>
      <c r="B4688" s="2">
        <f t="shared" si="223"/>
        <v>2016</v>
      </c>
      <c r="C4688" s="2">
        <f t="shared" si="221"/>
        <v>4</v>
      </c>
      <c r="D4688" t="s">
        <v>530</v>
      </c>
      <c r="E4688" t="s">
        <v>245</v>
      </c>
      <c r="F4688" t="s">
        <v>34</v>
      </c>
      <c r="G4688" t="s">
        <v>47</v>
      </c>
      <c r="H4688" t="s">
        <v>2493</v>
      </c>
      <c r="I4688">
        <v>18.62</v>
      </c>
      <c r="J4688">
        <v>8</v>
      </c>
      <c r="K4688">
        <v>6.29</v>
      </c>
      <c r="L4688" t="str">
        <f t="shared" si="222"/>
        <v>Yes</v>
      </c>
    </row>
    <row r="4689" spans="1:12" x14ac:dyDescent="0.25">
      <c r="A4689" s="1">
        <v>42477</v>
      </c>
      <c r="B4689" s="2">
        <f t="shared" si="223"/>
        <v>2016</v>
      </c>
      <c r="C4689" s="2">
        <f t="shared" si="221"/>
        <v>4</v>
      </c>
      <c r="D4689" t="s">
        <v>2482</v>
      </c>
      <c r="E4689" t="s">
        <v>996</v>
      </c>
      <c r="F4689" t="s">
        <v>11</v>
      </c>
      <c r="G4689" t="s">
        <v>43</v>
      </c>
      <c r="H4689" t="s">
        <v>540</v>
      </c>
      <c r="I4689">
        <v>29.05</v>
      </c>
      <c r="J4689">
        <v>5</v>
      </c>
      <c r="K4689">
        <v>9.01</v>
      </c>
      <c r="L4689" t="str">
        <f t="shared" si="222"/>
        <v>Yes</v>
      </c>
    </row>
    <row r="4690" spans="1:12" x14ac:dyDescent="0.25">
      <c r="A4690" s="1">
        <v>42477</v>
      </c>
      <c r="B4690" s="2">
        <f t="shared" si="223"/>
        <v>2016</v>
      </c>
      <c r="C4690" s="2">
        <f t="shared" si="221"/>
        <v>4</v>
      </c>
      <c r="D4690" t="s">
        <v>1288</v>
      </c>
      <c r="E4690" t="s">
        <v>27</v>
      </c>
      <c r="F4690" t="s">
        <v>34</v>
      </c>
      <c r="G4690" t="s">
        <v>74</v>
      </c>
      <c r="H4690" t="s">
        <v>2494</v>
      </c>
      <c r="I4690">
        <v>257.5</v>
      </c>
      <c r="J4690">
        <v>3</v>
      </c>
      <c r="K4690">
        <v>24.24</v>
      </c>
      <c r="L4690" t="str">
        <f t="shared" si="222"/>
        <v>Yes</v>
      </c>
    </row>
    <row r="4691" spans="1:12" x14ac:dyDescent="0.25">
      <c r="A4691" s="1">
        <v>42477</v>
      </c>
      <c r="B4691" s="2">
        <f t="shared" si="223"/>
        <v>2016</v>
      </c>
      <c r="C4691" s="2">
        <f t="shared" si="221"/>
        <v>4</v>
      </c>
      <c r="D4691" t="s">
        <v>1111</v>
      </c>
      <c r="E4691" t="s">
        <v>120</v>
      </c>
      <c r="F4691" t="s">
        <v>34</v>
      </c>
      <c r="G4691" t="s">
        <v>47</v>
      </c>
      <c r="H4691" t="s">
        <v>2495</v>
      </c>
      <c r="I4691">
        <v>79.12</v>
      </c>
      <c r="J4691">
        <v>5</v>
      </c>
      <c r="K4691">
        <v>13.85</v>
      </c>
      <c r="L4691" t="str">
        <f t="shared" si="222"/>
        <v>Yes</v>
      </c>
    </row>
    <row r="4692" spans="1:12" x14ac:dyDescent="0.25">
      <c r="A4692" s="1">
        <v>42478</v>
      </c>
      <c r="B4692" s="2">
        <f t="shared" si="223"/>
        <v>2016</v>
      </c>
      <c r="C4692" s="2">
        <f t="shared" si="221"/>
        <v>4</v>
      </c>
      <c r="D4692" t="s">
        <v>2496</v>
      </c>
      <c r="E4692" t="s">
        <v>15</v>
      </c>
      <c r="F4692" t="s">
        <v>11</v>
      </c>
      <c r="G4692" t="s">
        <v>18</v>
      </c>
      <c r="H4692" t="s">
        <v>1645</v>
      </c>
      <c r="I4692">
        <v>230.38</v>
      </c>
      <c r="J4692">
        <v>3</v>
      </c>
      <c r="K4692">
        <v>-48.95</v>
      </c>
      <c r="L4692" t="str">
        <f t="shared" si="222"/>
        <v>No</v>
      </c>
    </row>
    <row r="4693" spans="1:12" x14ac:dyDescent="0.25">
      <c r="A4693" s="1">
        <v>42478</v>
      </c>
      <c r="B4693" s="2">
        <f t="shared" si="223"/>
        <v>2016</v>
      </c>
      <c r="C4693" s="2">
        <f t="shared" si="221"/>
        <v>4</v>
      </c>
      <c r="D4693" t="s">
        <v>2496</v>
      </c>
      <c r="E4693" t="s">
        <v>15</v>
      </c>
      <c r="F4693" t="s">
        <v>11</v>
      </c>
      <c r="G4693" t="s">
        <v>12</v>
      </c>
      <c r="H4693" t="s">
        <v>700</v>
      </c>
      <c r="I4693">
        <v>9.66</v>
      </c>
      <c r="J4693">
        <v>2</v>
      </c>
      <c r="K4693">
        <v>3.26</v>
      </c>
      <c r="L4693" t="str">
        <f t="shared" si="222"/>
        <v>Yes</v>
      </c>
    </row>
    <row r="4694" spans="1:12" x14ac:dyDescent="0.25">
      <c r="A4694" s="1">
        <v>42478</v>
      </c>
      <c r="B4694" s="2">
        <f t="shared" si="223"/>
        <v>2016</v>
      </c>
      <c r="C4694" s="2">
        <f t="shared" si="221"/>
        <v>4</v>
      </c>
      <c r="D4694" t="s">
        <v>1610</v>
      </c>
      <c r="E4694" t="s">
        <v>55</v>
      </c>
      <c r="F4694" t="s">
        <v>11</v>
      </c>
      <c r="G4694" t="s">
        <v>92</v>
      </c>
      <c r="H4694" t="s">
        <v>1062</v>
      </c>
      <c r="I4694">
        <v>203.92</v>
      </c>
      <c r="J4694">
        <v>4</v>
      </c>
      <c r="K4694">
        <v>55.06</v>
      </c>
      <c r="L4694" t="str">
        <f t="shared" si="222"/>
        <v>Yes</v>
      </c>
    </row>
    <row r="4695" spans="1:12" x14ac:dyDescent="0.25">
      <c r="A4695" s="1">
        <v>42478</v>
      </c>
      <c r="B4695" s="2">
        <f t="shared" si="223"/>
        <v>2016</v>
      </c>
      <c r="C4695" s="2">
        <f t="shared" si="221"/>
        <v>4</v>
      </c>
      <c r="D4695" t="s">
        <v>1610</v>
      </c>
      <c r="E4695" t="s">
        <v>55</v>
      </c>
      <c r="F4695" t="s">
        <v>39</v>
      </c>
      <c r="G4695" t="s">
        <v>40</v>
      </c>
      <c r="H4695" t="s">
        <v>2296</v>
      </c>
      <c r="I4695">
        <v>29.56</v>
      </c>
      <c r="J4695">
        <v>4</v>
      </c>
      <c r="K4695">
        <v>7.98</v>
      </c>
      <c r="L4695" t="str">
        <f t="shared" si="222"/>
        <v>Yes</v>
      </c>
    </row>
    <row r="4696" spans="1:12" x14ac:dyDescent="0.25">
      <c r="A4696" s="1">
        <v>42478</v>
      </c>
      <c r="B4696" s="2">
        <f t="shared" si="223"/>
        <v>2016</v>
      </c>
      <c r="C4696" s="2">
        <f t="shared" si="221"/>
        <v>4</v>
      </c>
      <c r="D4696" t="s">
        <v>1368</v>
      </c>
      <c r="E4696" t="s">
        <v>10</v>
      </c>
      <c r="F4696" t="s">
        <v>34</v>
      </c>
      <c r="G4696" t="s">
        <v>35</v>
      </c>
      <c r="H4696" t="s">
        <v>919</v>
      </c>
      <c r="I4696">
        <v>344.37</v>
      </c>
      <c r="J4696">
        <v>4</v>
      </c>
      <c r="K4696">
        <v>-93.47</v>
      </c>
      <c r="L4696" t="str">
        <f t="shared" si="222"/>
        <v>No</v>
      </c>
    </row>
    <row r="4697" spans="1:12" x14ac:dyDescent="0.25">
      <c r="A4697" s="1">
        <v>42478</v>
      </c>
      <c r="B4697" s="2">
        <f t="shared" si="223"/>
        <v>2016</v>
      </c>
      <c r="C4697" s="2">
        <f t="shared" si="221"/>
        <v>4</v>
      </c>
      <c r="D4697" t="s">
        <v>1368</v>
      </c>
      <c r="E4697" t="s">
        <v>10</v>
      </c>
      <c r="F4697" t="s">
        <v>11</v>
      </c>
      <c r="G4697" t="s">
        <v>18</v>
      </c>
      <c r="H4697" t="s">
        <v>2110</v>
      </c>
      <c r="I4697">
        <v>1554.94</v>
      </c>
      <c r="J4697">
        <v>3</v>
      </c>
      <c r="K4697">
        <v>77.75</v>
      </c>
      <c r="L4697" t="str">
        <f t="shared" si="222"/>
        <v>Yes</v>
      </c>
    </row>
    <row r="4698" spans="1:12" x14ac:dyDescent="0.25">
      <c r="A4698" s="1">
        <v>42478</v>
      </c>
      <c r="B4698" s="2">
        <f t="shared" si="223"/>
        <v>2016</v>
      </c>
      <c r="C4698" s="2">
        <f t="shared" si="221"/>
        <v>4</v>
      </c>
      <c r="D4698" t="s">
        <v>1368</v>
      </c>
      <c r="E4698" t="s">
        <v>10</v>
      </c>
      <c r="F4698" t="s">
        <v>34</v>
      </c>
      <c r="G4698" t="s">
        <v>47</v>
      </c>
      <c r="H4698" t="s">
        <v>2224</v>
      </c>
      <c r="I4698">
        <v>127.88</v>
      </c>
      <c r="J4698">
        <v>5</v>
      </c>
      <c r="K4698">
        <v>-67.14</v>
      </c>
      <c r="L4698" t="str">
        <f t="shared" si="222"/>
        <v>No</v>
      </c>
    </row>
    <row r="4699" spans="1:12" x14ac:dyDescent="0.25">
      <c r="A4699" s="1">
        <v>42478</v>
      </c>
      <c r="B4699" s="2">
        <f t="shared" si="223"/>
        <v>2016</v>
      </c>
      <c r="C4699" s="2">
        <f t="shared" si="221"/>
        <v>4</v>
      </c>
      <c r="D4699" t="s">
        <v>1892</v>
      </c>
      <c r="E4699" t="s">
        <v>149</v>
      </c>
      <c r="F4699" t="s">
        <v>11</v>
      </c>
      <c r="G4699" t="s">
        <v>24</v>
      </c>
      <c r="H4699" t="s">
        <v>361</v>
      </c>
      <c r="I4699">
        <v>6.99</v>
      </c>
      <c r="J4699">
        <v>3</v>
      </c>
      <c r="K4699">
        <v>2.0299999999999998</v>
      </c>
      <c r="L4699" t="str">
        <f t="shared" si="222"/>
        <v>Yes</v>
      </c>
    </row>
    <row r="4700" spans="1:12" x14ac:dyDescent="0.25">
      <c r="A4700" s="1">
        <v>42478</v>
      </c>
      <c r="B4700" s="2">
        <f t="shared" si="223"/>
        <v>2016</v>
      </c>
      <c r="C4700" s="2">
        <f t="shared" si="221"/>
        <v>4</v>
      </c>
      <c r="D4700" t="s">
        <v>1892</v>
      </c>
      <c r="E4700" t="s">
        <v>149</v>
      </c>
      <c r="F4700" t="s">
        <v>11</v>
      </c>
      <c r="G4700" t="s">
        <v>200</v>
      </c>
      <c r="H4700" t="s">
        <v>1231</v>
      </c>
      <c r="I4700">
        <v>6.84</v>
      </c>
      <c r="J4700">
        <v>1</v>
      </c>
      <c r="K4700">
        <v>1.85</v>
      </c>
      <c r="L4700" t="str">
        <f t="shared" si="222"/>
        <v>Yes</v>
      </c>
    </row>
    <row r="4701" spans="1:12" x14ac:dyDescent="0.25">
      <c r="A4701" s="1">
        <v>42479</v>
      </c>
      <c r="B4701" s="2">
        <f t="shared" si="223"/>
        <v>2016</v>
      </c>
      <c r="C4701" s="2">
        <f t="shared" si="221"/>
        <v>4</v>
      </c>
      <c r="D4701" t="s">
        <v>512</v>
      </c>
      <c r="E4701" t="s">
        <v>78</v>
      </c>
      <c r="F4701" t="s">
        <v>34</v>
      </c>
      <c r="G4701" t="s">
        <v>145</v>
      </c>
      <c r="H4701" t="s">
        <v>2400</v>
      </c>
      <c r="I4701">
        <v>205.18</v>
      </c>
      <c r="J4701">
        <v>2</v>
      </c>
      <c r="K4701">
        <v>-58.13</v>
      </c>
      <c r="L4701" t="str">
        <f t="shared" si="222"/>
        <v>No</v>
      </c>
    </row>
    <row r="4702" spans="1:12" x14ac:dyDescent="0.25">
      <c r="A4702" s="1">
        <v>42479</v>
      </c>
      <c r="B4702" s="2">
        <f t="shared" si="223"/>
        <v>2016</v>
      </c>
      <c r="C4702" s="2">
        <f t="shared" si="221"/>
        <v>4</v>
      </c>
      <c r="D4702" t="s">
        <v>512</v>
      </c>
      <c r="E4702" t="s">
        <v>78</v>
      </c>
      <c r="F4702" t="s">
        <v>11</v>
      </c>
      <c r="G4702" t="s">
        <v>12</v>
      </c>
      <c r="H4702" t="s">
        <v>979</v>
      </c>
      <c r="I4702">
        <v>419.4</v>
      </c>
      <c r="J4702">
        <v>5</v>
      </c>
      <c r="K4702">
        <v>146.79</v>
      </c>
      <c r="L4702" t="str">
        <f t="shared" si="222"/>
        <v>Yes</v>
      </c>
    </row>
    <row r="4703" spans="1:12" x14ac:dyDescent="0.25">
      <c r="A4703" s="1">
        <v>42479</v>
      </c>
      <c r="B4703" s="2">
        <f t="shared" si="223"/>
        <v>2016</v>
      </c>
      <c r="C4703" s="2">
        <f t="shared" si="221"/>
        <v>4</v>
      </c>
      <c r="D4703" t="s">
        <v>422</v>
      </c>
      <c r="E4703" t="s">
        <v>27</v>
      </c>
      <c r="F4703" t="s">
        <v>39</v>
      </c>
      <c r="G4703" t="s">
        <v>40</v>
      </c>
      <c r="H4703" t="s">
        <v>247</v>
      </c>
      <c r="I4703">
        <v>39.96</v>
      </c>
      <c r="J4703">
        <v>5</v>
      </c>
      <c r="K4703">
        <v>12.99</v>
      </c>
      <c r="L4703" t="str">
        <f t="shared" si="222"/>
        <v>Yes</v>
      </c>
    </row>
    <row r="4704" spans="1:12" x14ac:dyDescent="0.25">
      <c r="A4704" s="1">
        <v>42479</v>
      </c>
      <c r="B4704" s="2">
        <f t="shared" si="223"/>
        <v>2016</v>
      </c>
      <c r="C4704" s="2">
        <f t="shared" si="221"/>
        <v>4</v>
      </c>
      <c r="D4704" t="s">
        <v>422</v>
      </c>
      <c r="E4704" t="s">
        <v>27</v>
      </c>
      <c r="F4704" t="s">
        <v>11</v>
      </c>
      <c r="G4704" t="s">
        <v>24</v>
      </c>
      <c r="H4704" t="s">
        <v>2374</v>
      </c>
      <c r="I4704">
        <v>5.46</v>
      </c>
      <c r="J4704">
        <v>3</v>
      </c>
      <c r="K4704">
        <v>1.53</v>
      </c>
      <c r="L4704" t="str">
        <f t="shared" si="222"/>
        <v>Yes</v>
      </c>
    </row>
    <row r="4705" spans="1:12" x14ac:dyDescent="0.25">
      <c r="A4705" s="1">
        <v>42479</v>
      </c>
      <c r="B4705" s="2">
        <f t="shared" si="223"/>
        <v>2016</v>
      </c>
      <c r="C4705" s="2">
        <f t="shared" si="221"/>
        <v>4</v>
      </c>
      <c r="D4705" t="s">
        <v>422</v>
      </c>
      <c r="E4705" t="s">
        <v>27</v>
      </c>
      <c r="F4705" t="s">
        <v>11</v>
      </c>
      <c r="G4705" t="s">
        <v>24</v>
      </c>
      <c r="H4705" t="s">
        <v>116</v>
      </c>
      <c r="I4705">
        <v>73.2</v>
      </c>
      <c r="J4705">
        <v>5</v>
      </c>
      <c r="K4705">
        <v>21.23</v>
      </c>
      <c r="L4705" t="str">
        <f t="shared" si="222"/>
        <v>Yes</v>
      </c>
    </row>
    <row r="4706" spans="1:12" x14ac:dyDescent="0.25">
      <c r="A4706" s="1">
        <v>42479</v>
      </c>
      <c r="B4706" s="2">
        <f t="shared" si="223"/>
        <v>2016</v>
      </c>
      <c r="C4706" s="2">
        <f t="shared" si="221"/>
        <v>4</v>
      </c>
      <c r="D4706" t="s">
        <v>422</v>
      </c>
      <c r="E4706" t="s">
        <v>27</v>
      </c>
      <c r="F4706" t="s">
        <v>11</v>
      </c>
      <c r="G4706" t="s">
        <v>20</v>
      </c>
      <c r="H4706" t="s">
        <v>1225</v>
      </c>
      <c r="I4706">
        <v>5.84</v>
      </c>
      <c r="J4706">
        <v>1</v>
      </c>
      <c r="K4706">
        <v>1.97</v>
      </c>
      <c r="L4706" t="str">
        <f t="shared" si="222"/>
        <v>Yes</v>
      </c>
    </row>
    <row r="4707" spans="1:12" x14ac:dyDescent="0.25">
      <c r="A4707" s="1">
        <v>42479</v>
      </c>
      <c r="B4707" s="2">
        <f t="shared" si="223"/>
        <v>2016</v>
      </c>
      <c r="C4707" s="2">
        <f t="shared" si="221"/>
        <v>4</v>
      </c>
      <c r="D4707" t="s">
        <v>422</v>
      </c>
      <c r="E4707" t="s">
        <v>27</v>
      </c>
      <c r="F4707" t="s">
        <v>11</v>
      </c>
      <c r="G4707" t="s">
        <v>12</v>
      </c>
      <c r="H4707" t="s">
        <v>1924</v>
      </c>
      <c r="I4707">
        <v>22.72</v>
      </c>
      <c r="J4707">
        <v>4</v>
      </c>
      <c r="K4707">
        <v>10.220000000000001</v>
      </c>
      <c r="L4707" t="str">
        <f t="shared" si="222"/>
        <v>Yes</v>
      </c>
    </row>
    <row r="4708" spans="1:12" x14ac:dyDescent="0.25">
      <c r="A4708" s="1">
        <v>42479</v>
      </c>
      <c r="B4708" s="2">
        <f t="shared" si="223"/>
        <v>2016</v>
      </c>
      <c r="C4708" s="2">
        <f t="shared" si="221"/>
        <v>4</v>
      </c>
      <c r="D4708" t="s">
        <v>422</v>
      </c>
      <c r="E4708" t="s">
        <v>27</v>
      </c>
      <c r="F4708" t="s">
        <v>11</v>
      </c>
      <c r="G4708" t="s">
        <v>20</v>
      </c>
      <c r="H4708" t="s">
        <v>1792</v>
      </c>
      <c r="I4708">
        <v>9.34</v>
      </c>
      <c r="J4708">
        <v>3</v>
      </c>
      <c r="K4708">
        <v>3.27</v>
      </c>
      <c r="L4708" t="str">
        <f t="shared" si="222"/>
        <v>Yes</v>
      </c>
    </row>
    <row r="4709" spans="1:12" x14ac:dyDescent="0.25">
      <c r="A4709" s="1">
        <v>42479</v>
      </c>
      <c r="B4709" s="2">
        <f t="shared" si="223"/>
        <v>2016</v>
      </c>
      <c r="C4709" s="2">
        <f t="shared" si="221"/>
        <v>4</v>
      </c>
      <c r="D4709" t="s">
        <v>405</v>
      </c>
      <c r="E4709" t="s">
        <v>149</v>
      </c>
      <c r="F4709" t="s">
        <v>39</v>
      </c>
      <c r="G4709" t="s">
        <v>40</v>
      </c>
      <c r="H4709" t="s">
        <v>2345</v>
      </c>
      <c r="I4709">
        <v>25.98</v>
      </c>
      <c r="J4709">
        <v>2</v>
      </c>
      <c r="K4709">
        <v>0.78</v>
      </c>
      <c r="L4709" t="str">
        <f t="shared" si="222"/>
        <v>Yes</v>
      </c>
    </row>
    <row r="4710" spans="1:12" x14ac:dyDescent="0.25">
      <c r="A4710" s="1">
        <v>42479</v>
      </c>
      <c r="B4710" s="2">
        <f t="shared" si="223"/>
        <v>2016</v>
      </c>
      <c r="C4710" s="2">
        <f t="shared" si="221"/>
        <v>4</v>
      </c>
      <c r="D4710" t="s">
        <v>405</v>
      </c>
      <c r="E4710" t="s">
        <v>149</v>
      </c>
      <c r="F4710" t="s">
        <v>11</v>
      </c>
      <c r="G4710" t="s">
        <v>24</v>
      </c>
      <c r="H4710" t="s">
        <v>890</v>
      </c>
      <c r="I4710">
        <v>3.28</v>
      </c>
      <c r="J4710">
        <v>2</v>
      </c>
      <c r="K4710">
        <v>1.48</v>
      </c>
      <c r="L4710" t="str">
        <f t="shared" si="222"/>
        <v>Yes</v>
      </c>
    </row>
    <row r="4711" spans="1:12" x14ac:dyDescent="0.25">
      <c r="A4711" s="1">
        <v>42479</v>
      </c>
      <c r="B4711" s="2">
        <f t="shared" si="223"/>
        <v>2016</v>
      </c>
      <c r="C4711" s="2">
        <f t="shared" si="221"/>
        <v>4</v>
      </c>
      <c r="D4711" t="s">
        <v>405</v>
      </c>
      <c r="E4711" t="s">
        <v>149</v>
      </c>
      <c r="F4711" t="s">
        <v>11</v>
      </c>
      <c r="G4711" t="s">
        <v>18</v>
      </c>
      <c r="H4711" t="s">
        <v>153</v>
      </c>
      <c r="I4711">
        <v>459.88</v>
      </c>
      <c r="J4711">
        <v>4</v>
      </c>
      <c r="K4711">
        <v>13.8</v>
      </c>
      <c r="L4711" t="str">
        <f t="shared" si="222"/>
        <v>Yes</v>
      </c>
    </row>
    <row r="4712" spans="1:12" x14ac:dyDescent="0.25">
      <c r="A4712" s="1">
        <v>42479</v>
      </c>
      <c r="B4712" s="2">
        <f t="shared" si="223"/>
        <v>2016</v>
      </c>
      <c r="C4712" s="2">
        <f t="shared" si="221"/>
        <v>4</v>
      </c>
      <c r="D4712" t="s">
        <v>405</v>
      </c>
      <c r="E4712" t="s">
        <v>149</v>
      </c>
      <c r="F4712" t="s">
        <v>11</v>
      </c>
      <c r="G4712" t="s">
        <v>200</v>
      </c>
      <c r="H4712" t="s">
        <v>870</v>
      </c>
      <c r="I4712">
        <v>7.76</v>
      </c>
      <c r="J4712">
        <v>2</v>
      </c>
      <c r="K4712">
        <v>2.25</v>
      </c>
      <c r="L4712" t="str">
        <f t="shared" si="222"/>
        <v>Yes</v>
      </c>
    </row>
    <row r="4713" spans="1:12" x14ac:dyDescent="0.25">
      <c r="A4713" s="1">
        <v>42479</v>
      </c>
      <c r="B4713" s="2">
        <f t="shared" si="223"/>
        <v>2016</v>
      </c>
      <c r="C4713" s="2">
        <f t="shared" si="221"/>
        <v>4</v>
      </c>
      <c r="D4713" t="s">
        <v>405</v>
      </c>
      <c r="E4713" t="s">
        <v>149</v>
      </c>
      <c r="F4713" t="s">
        <v>11</v>
      </c>
      <c r="G4713" t="s">
        <v>24</v>
      </c>
      <c r="H4713" t="s">
        <v>2055</v>
      </c>
      <c r="I4713">
        <v>71.959999999999994</v>
      </c>
      <c r="J4713">
        <v>2</v>
      </c>
      <c r="K4713">
        <v>17.989999999999998</v>
      </c>
      <c r="L4713" t="str">
        <f t="shared" si="222"/>
        <v>Yes</v>
      </c>
    </row>
    <row r="4714" spans="1:12" x14ac:dyDescent="0.25">
      <c r="A4714" s="1">
        <v>42479</v>
      </c>
      <c r="B4714" s="2">
        <f t="shared" si="223"/>
        <v>2016</v>
      </c>
      <c r="C4714" s="2">
        <f t="shared" si="221"/>
        <v>4</v>
      </c>
      <c r="D4714" t="s">
        <v>405</v>
      </c>
      <c r="E4714" t="s">
        <v>149</v>
      </c>
      <c r="F4714" t="s">
        <v>11</v>
      </c>
      <c r="G4714" t="s">
        <v>200</v>
      </c>
      <c r="H4714" t="s">
        <v>2215</v>
      </c>
      <c r="I4714">
        <v>54.9</v>
      </c>
      <c r="J4714">
        <v>5</v>
      </c>
      <c r="K4714">
        <v>15.37</v>
      </c>
      <c r="L4714" t="str">
        <f t="shared" si="222"/>
        <v>Yes</v>
      </c>
    </row>
    <row r="4715" spans="1:12" x14ac:dyDescent="0.25">
      <c r="A4715" s="1">
        <v>42479</v>
      </c>
      <c r="B4715" s="2">
        <f t="shared" si="223"/>
        <v>2016</v>
      </c>
      <c r="C4715" s="2">
        <f t="shared" si="221"/>
        <v>4</v>
      </c>
      <c r="D4715" t="s">
        <v>405</v>
      </c>
      <c r="E4715" t="s">
        <v>149</v>
      </c>
      <c r="F4715" t="s">
        <v>11</v>
      </c>
      <c r="G4715" t="s">
        <v>20</v>
      </c>
      <c r="H4715" t="s">
        <v>886</v>
      </c>
      <c r="I4715">
        <v>9.2799999999999994</v>
      </c>
      <c r="J4715">
        <v>2</v>
      </c>
      <c r="K4715">
        <v>3.25</v>
      </c>
      <c r="L4715" t="str">
        <f t="shared" si="222"/>
        <v>Yes</v>
      </c>
    </row>
    <row r="4716" spans="1:12" x14ac:dyDescent="0.25">
      <c r="A4716" s="1">
        <v>42481</v>
      </c>
      <c r="B4716" s="2">
        <f t="shared" si="223"/>
        <v>2016</v>
      </c>
      <c r="C4716" s="2">
        <f t="shared" si="221"/>
        <v>4</v>
      </c>
      <c r="D4716" t="s">
        <v>1463</v>
      </c>
      <c r="E4716" t="s">
        <v>15</v>
      </c>
      <c r="F4716" t="s">
        <v>11</v>
      </c>
      <c r="G4716" t="s">
        <v>18</v>
      </c>
      <c r="H4716" t="s">
        <v>909</v>
      </c>
      <c r="I4716">
        <v>102.34</v>
      </c>
      <c r="J4716">
        <v>4</v>
      </c>
      <c r="K4716">
        <v>-12.79</v>
      </c>
      <c r="L4716" t="str">
        <f t="shared" si="222"/>
        <v>No</v>
      </c>
    </row>
    <row r="4717" spans="1:12" x14ac:dyDescent="0.25">
      <c r="A4717" s="1">
        <v>42481</v>
      </c>
      <c r="B4717" s="2">
        <f t="shared" si="223"/>
        <v>2016</v>
      </c>
      <c r="C4717" s="2">
        <f t="shared" si="221"/>
        <v>4</v>
      </c>
      <c r="D4717" t="s">
        <v>1463</v>
      </c>
      <c r="E4717" t="s">
        <v>15</v>
      </c>
      <c r="F4717" t="s">
        <v>11</v>
      </c>
      <c r="G4717" t="s">
        <v>92</v>
      </c>
      <c r="H4717" t="s">
        <v>2007</v>
      </c>
      <c r="I4717">
        <v>48.79</v>
      </c>
      <c r="J4717">
        <v>3</v>
      </c>
      <c r="K4717">
        <v>-126.86</v>
      </c>
      <c r="L4717" t="str">
        <f t="shared" si="222"/>
        <v>No</v>
      </c>
    </row>
    <row r="4718" spans="1:12" x14ac:dyDescent="0.25">
      <c r="A4718" s="1">
        <v>42481</v>
      </c>
      <c r="B4718" s="2">
        <f t="shared" si="223"/>
        <v>2016</v>
      </c>
      <c r="C4718" s="2">
        <f t="shared" si="221"/>
        <v>4</v>
      </c>
      <c r="D4718" t="s">
        <v>1463</v>
      </c>
      <c r="E4718" t="s">
        <v>15</v>
      </c>
      <c r="F4718" t="s">
        <v>11</v>
      </c>
      <c r="G4718" t="s">
        <v>20</v>
      </c>
      <c r="H4718" t="s">
        <v>1112</v>
      </c>
      <c r="I4718">
        <v>44.85</v>
      </c>
      <c r="J4718">
        <v>8</v>
      </c>
      <c r="K4718">
        <v>-67.27</v>
      </c>
      <c r="L4718" t="str">
        <f t="shared" si="222"/>
        <v>No</v>
      </c>
    </row>
    <row r="4719" spans="1:12" x14ac:dyDescent="0.25">
      <c r="A4719" s="1">
        <v>42481</v>
      </c>
      <c r="B4719" s="2">
        <f t="shared" si="223"/>
        <v>2016</v>
      </c>
      <c r="C4719" s="2">
        <f t="shared" si="221"/>
        <v>4</v>
      </c>
      <c r="D4719" t="s">
        <v>1339</v>
      </c>
      <c r="E4719" t="s">
        <v>164</v>
      </c>
      <c r="F4719" t="s">
        <v>11</v>
      </c>
      <c r="G4719" t="s">
        <v>20</v>
      </c>
      <c r="H4719" t="s">
        <v>2267</v>
      </c>
      <c r="I4719">
        <v>8.32</v>
      </c>
      <c r="J4719">
        <v>5</v>
      </c>
      <c r="K4719">
        <v>2.81</v>
      </c>
      <c r="L4719" t="str">
        <f t="shared" si="222"/>
        <v>Yes</v>
      </c>
    </row>
    <row r="4720" spans="1:12" x14ac:dyDescent="0.25">
      <c r="A4720" s="1">
        <v>42481</v>
      </c>
      <c r="B4720" s="2">
        <f t="shared" si="223"/>
        <v>2016</v>
      </c>
      <c r="C4720" s="2">
        <f t="shared" si="221"/>
        <v>4</v>
      </c>
      <c r="D4720" t="s">
        <v>1719</v>
      </c>
      <c r="E4720" t="s">
        <v>613</v>
      </c>
      <c r="F4720" t="s">
        <v>11</v>
      </c>
      <c r="G4720" t="s">
        <v>24</v>
      </c>
      <c r="H4720" t="s">
        <v>2144</v>
      </c>
      <c r="I4720">
        <v>15.48</v>
      </c>
      <c r="J4720">
        <v>3</v>
      </c>
      <c r="K4720">
        <v>4.49</v>
      </c>
      <c r="L4720" t="str">
        <f t="shared" si="222"/>
        <v>Yes</v>
      </c>
    </row>
    <row r="4721" spans="1:12" x14ac:dyDescent="0.25">
      <c r="A4721" s="1">
        <v>42481</v>
      </c>
      <c r="B4721" s="2">
        <f t="shared" si="223"/>
        <v>2016</v>
      </c>
      <c r="C4721" s="2">
        <f t="shared" si="221"/>
        <v>4</v>
      </c>
      <c r="D4721" t="s">
        <v>1719</v>
      </c>
      <c r="E4721" t="s">
        <v>613</v>
      </c>
      <c r="F4721" t="s">
        <v>11</v>
      </c>
      <c r="G4721" t="s">
        <v>12</v>
      </c>
      <c r="H4721" t="s">
        <v>455</v>
      </c>
      <c r="I4721">
        <v>51.84</v>
      </c>
      <c r="J4721">
        <v>8</v>
      </c>
      <c r="K4721">
        <v>24.88</v>
      </c>
      <c r="L4721" t="str">
        <f t="shared" si="222"/>
        <v>Yes</v>
      </c>
    </row>
    <row r="4722" spans="1:12" x14ac:dyDescent="0.25">
      <c r="A4722" s="1">
        <v>42482</v>
      </c>
      <c r="B4722" s="2">
        <f t="shared" si="223"/>
        <v>2016</v>
      </c>
      <c r="C4722" s="2">
        <f t="shared" si="221"/>
        <v>4</v>
      </c>
      <c r="D4722" t="s">
        <v>1443</v>
      </c>
      <c r="E4722" t="s">
        <v>95</v>
      </c>
      <c r="F4722" t="s">
        <v>34</v>
      </c>
      <c r="G4722" t="s">
        <v>47</v>
      </c>
      <c r="H4722" t="s">
        <v>281</v>
      </c>
      <c r="I4722">
        <v>23.56</v>
      </c>
      <c r="J4722">
        <v>5</v>
      </c>
      <c r="K4722">
        <v>7.07</v>
      </c>
      <c r="L4722" t="str">
        <f t="shared" si="222"/>
        <v>Yes</v>
      </c>
    </row>
    <row r="4723" spans="1:12" x14ac:dyDescent="0.25">
      <c r="A4723" s="1">
        <v>42482</v>
      </c>
      <c r="B4723" s="2">
        <f t="shared" si="223"/>
        <v>2016</v>
      </c>
      <c r="C4723" s="2">
        <f t="shared" si="221"/>
        <v>4</v>
      </c>
      <c r="D4723" t="s">
        <v>1443</v>
      </c>
      <c r="E4723" t="s">
        <v>95</v>
      </c>
      <c r="F4723" t="s">
        <v>34</v>
      </c>
      <c r="G4723" t="s">
        <v>145</v>
      </c>
      <c r="H4723" t="s">
        <v>404</v>
      </c>
      <c r="I4723">
        <v>1272.6300000000001</v>
      </c>
      <c r="J4723">
        <v>6</v>
      </c>
      <c r="K4723">
        <v>-814.48</v>
      </c>
      <c r="L4723" t="str">
        <f t="shared" si="222"/>
        <v>No</v>
      </c>
    </row>
    <row r="4724" spans="1:12" x14ac:dyDescent="0.25">
      <c r="A4724" s="1">
        <v>42482</v>
      </c>
      <c r="B4724" s="2">
        <f t="shared" si="223"/>
        <v>2016</v>
      </c>
      <c r="C4724" s="2">
        <f t="shared" si="221"/>
        <v>4</v>
      </c>
      <c r="D4724" t="s">
        <v>1443</v>
      </c>
      <c r="E4724" t="s">
        <v>95</v>
      </c>
      <c r="F4724" t="s">
        <v>11</v>
      </c>
      <c r="G4724" t="s">
        <v>20</v>
      </c>
      <c r="H4724" t="s">
        <v>1770</v>
      </c>
      <c r="I4724">
        <v>28.49</v>
      </c>
      <c r="J4724">
        <v>5</v>
      </c>
      <c r="K4724">
        <v>-20.89</v>
      </c>
      <c r="L4724" t="str">
        <f t="shared" si="222"/>
        <v>No</v>
      </c>
    </row>
    <row r="4725" spans="1:12" x14ac:dyDescent="0.25">
      <c r="A4725" s="1">
        <v>42482</v>
      </c>
      <c r="B4725" s="2">
        <f t="shared" si="223"/>
        <v>2016</v>
      </c>
      <c r="C4725" s="2">
        <f t="shared" si="221"/>
        <v>4</v>
      </c>
      <c r="D4725" t="s">
        <v>1443</v>
      </c>
      <c r="E4725" t="s">
        <v>95</v>
      </c>
      <c r="F4725" t="s">
        <v>11</v>
      </c>
      <c r="G4725" t="s">
        <v>200</v>
      </c>
      <c r="H4725" t="s">
        <v>2497</v>
      </c>
      <c r="I4725">
        <v>185.38</v>
      </c>
      <c r="J4725">
        <v>2</v>
      </c>
      <c r="K4725">
        <v>-34.76</v>
      </c>
      <c r="L4725" t="str">
        <f t="shared" si="222"/>
        <v>No</v>
      </c>
    </row>
    <row r="4726" spans="1:12" x14ac:dyDescent="0.25">
      <c r="A4726" s="1">
        <v>42482</v>
      </c>
      <c r="B4726" s="2">
        <f t="shared" si="223"/>
        <v>2016</v>
      </c>
      <c r="C4726" s="2">
        <f t="shared" si="221"/>
        <v>4</v>
      </c>
      <c r="D4726" t="s">
        <v>1443</v>
      </c>
      <c r="E4726" t="s">
        <v>95</v>
      </c>
      <c r="F4726" t="s">
        <v>11</v>
      </c>
      <c r="G4726" t="s">
        <v>92</v>
      </c>
      <c r="H4726" t="s">
        <v>286</v>
      </c>
      <c r="I4726">
        <v>78.27</v>
      </c>
      <c r="J4726">
        <v>2</v>
      </c>
      <c r="K4726">
        <v>5.87</v>
      </c>
      <c r="L4726" t="str">
        <f t="shared" si="222"/>
        <v>Yes</v>
      </c>
    </row>
    <row r="4727" spans="1:12" x14ac:dyDescent="0.25">
      <c r="A4727" s="1">
        <v>42482</v>
      </c>
      <c r="B4727" s="2">
        <f t="shared" si="223"/>
        <v>2016</v>
      </c>
      <c r="C4727" s="2">
        <f t="shared" si="221"/>
        <v>4</v>
      </c>
      <c r="D4727" t="s">
        <v>2498</v>
      </c>
      <c r="E4727" t="s">
        <v>186</v>
      </c>
      <c r="F4727" t="s">
        <v>34</v>
      </c>
      <c r="G4727" t="s">
        <v>47</v>
      </c>
      <c r="H4727" t="s">
        <v>1775</v>
      </c>
      <c r="I4727">
        <v>86.62</v>
      </c>
      <c r="J4727">
        <v>2</v>
      </c>
      <c r="K4727">
        <v>8.66</v>
      </c>
      <c r="L4727" t="str">
        <f t="shared" si="222"/>
        <v>Yes</v>
      </c>
    </row>
    <row r="4728" spans="1:12" x14ac:dyDescent="0.25">
      <c r="A4728" s="1">
        <v>42482</v>
      </c>
      <c r="B4728" s="2">
        <f t="shared" si="223"/>
        <v>2016</v>
      </c>
      <c r="C4728" s="2">
        <f t="shared" si="221"/>
        <v>4</v>
      </c>
      <c r="D4728" t="s">
        <v>2385</v>
      </c>
      <c r="E4728" t="s">
        <v>15</v>
      </c>
      <c r="F4728" t="s">
        <v>11</v>
      </c>
      <c r="G4728" t="s">
        <v>18</v>
      </c>
      <c r="H4728" t="s">
        <v>1245</v>
      </c>
      <c r="I4728">
        <v>23.95</v>
      </c>
      <c r="J4728">
        <v>2</v>
      </c>
      <c r="K4728">
        <v>2.4</v>
      </c>
      <c r="L4728" t="str">
        <f t="shared" si="222"/>
        <v>Yes</v>
      </c>
    </row>
    <row r="4729" spans="1:12" x14ac:dyDescent="0.25">
      <c r="A4729" s="1">
        <v>42482</v>
      </c>
      <c r="B4729" s="2">
        <f t="shared" si="223"/>
        <v>2016</v>
      </c>
      <c r="C4729" s="2">
        <f t="shared" si="221"/>
        <v>4</v>
      </c>
      <c r="D4729" t="s">
        <v>651</v>
      </c>
      <c r="E4729" t="s">
        <v>27</v>
      </c>
      <c r="F4729" t="s">
        <v>34</v>
      </c>
      <c r="G4729" t="s">
        <v>47</v>
      </c>
      <c r="H4729" t="s">
        <v>124</v>
      </c>
      <c r="I4729">
        <v>31.56</v>
      </c>
      <c r="J4729">
        <v>3</v>
      </c>
      <c r="K4729">
        <v>10.41</v>
      </c>
      <c r="L4729" t="str">
        <f t="shared" si="222"/>
        <v>Yes</v>
      </c>
    </row>
    <row r="4730" spans="1:12" x14ac:dyDescent="0.25">
      <c r="A4730" s="1">
        <v>42482</v>
      </c>
      <c r="B4730" s="2">
        <f t="shared" si="223"/>
        <v>2016</v>
      </c>
      <c r="C4730" s="2">
        <f t="shared" si="221"/>
        <v>4</v>
      </c>
      <c r="D4730" t="s">
        <v>77</v>
      </c>
      <c r="E4730" t="s">
        <v>149</v>
      </c>
      <c r="F4730" t="s">
        <v>11</v>
      </c>
      <c r="G4730" t="s">
        <v>24</v>
      </c>
      <c r="H4730" t="s">
        <v>2028</v>
      </c>
      <c r="I4730">
        <v>32.130000000000003</v>
      </c>
      <c r="J4730">
        <v>9</v>
      </c>
      <c r="K4730">
        <v>8.35</v>
      </c>
      <c r="L4730" t="str">
        <f t="shared" si="222"/>
        <v>Yes</v>
      </c>
    </row>
    <row r="4731" spans="1:12" x14ac:dyDescent="0.25">
      <c r="A4731" s="1">
        <v>42482</v>
      </c>
      <c r="B4731" s="2">
        <f t="shared" si="223"/>
        <v>2016</v>
      </c>
      <c r="C4731" s="2">
        <f t="shared" si="221"/>
        <v>4</v>
      </c>
      <c r="D4731" t="s">
        <v>77</v>
      </c>
      <c r="E4731" t="s">
        <v>149</v>
      </c>
      <c r="F4731" t="s">
        <v>11</v>
      </c>
      <c r="G4731" t="s">
        <v>24</v>
      </c>
      <c r="H4731" t="s">
        <v>1000</v>
      </c>
      <c r="I4731">
        <v>2.88</v>
      </c>
      <c r="J4731">
        <v>1</v>
      </c>
      <c r="K4731">
        <v>0.81</v>
      </c>
      <c r="L4731" t="str">
        <f t="shared" si="222"/>
        <v>Yes</v>
      </c>
    </row>
    <row r="4732" spans="1:12" x14ac:dyDescent="0.25">
      <c r="A4732" s="1">
        <v>42483</v>
      </c>
      <c r="B4732" s="2">
        <f t="shared" si="223"/>
        <v>2016</v>
      </c>
      <c r="C4732" s="2">
        <f t="shared" si="221"/>
        <v>4</v>
      </c>
      <c r="D4732" t="s">
        <v>875</v>
      </c>
      <c r="E4732" t="s">
        <v>27</v>
      </c>
      <c r="F4732" t="s">
        <v>11</v>
      </c>
      <c r="G4732" t="s">
        <v>20</v>
      </c>
      <c r="H4732" t="s">
        <v>165</v>
      </c>
      <c r="I4732">
        <v>251.52</v>
      </c>
      <c r="J4732">
        <v>6</v>
      </c>
      <c r="K4732">
        <v>81.739999999999995</v>
      </c>
      <c r="L4732" t="str">
        <f t="shared" si="222"/>
        <v>Yes</v>
      </c>
    </row>
    <row r="4733" spans="1:12" x14ac:dyDescent="0.25">
      <c r="A4733" s="1">
        <v>42483</v>
      </c>
      <c r="B4733" s="2">
        <f t="shared" si="223"/>
        <v>2016</v>
      </c>
      <c r="C4733" s="2">
        <f t="shared" si="221"/>
        <v>4</v>
      </c>
      <c r="D4733" t="s">
        <v>875</v>
      </c>
      <c r="E4733" t="s">
        <v>27</v>
      </c>
      <c r="F4733" t="s">
        <v>39</v>
      </c>
      <c r="G4733" t="s">
        <v>52</v>
      </c>
      <c r="H4733" t="s">
        <v>502</v>
      </c>
      <c r="I4733">
        <v>99.99</v>
      </c>
      <c r="J4733">
        <v>1</v>
      </c>
      <c r="K4733">
        <v>35</v>
      </c>
      <c r="L4733" t="str">
        <f t="shared" si="222"/>
        <v>Yes</v>
      </c>
    </row>
    <row r="4734" spans="1:12" x14ac:dyDescent="0.25">
      <c r="A4734" s="1">
        <v>42483</v>
      </c>
      <c r="B4734" s="2">
        <f t="shared" si="223"/>
        <v>2016</v>
      </c>
      <c r="C4734" s="2">
        <f t="shared" si="221"/>
        <v>4</v>
      </c>
      <c r="D4734" t="s">
        <v>813</v>
      </c>
      <c r="E4734" t="s">
        <v>245</v>
      </c>
      <c r="F4734" t="s">
        <v>11</v>
      </c>
      <c r="G4734" t="s">
        <v>12</v>
      </c>
      <c r="H4734" t="s">
        <v>2499</v>
      </c>
      <c r="I4734">
        <v>36.24</v>
      </c>
      <c r="J4734">
        <v>5</v>
      </c>
      <c r="K4734">
        <v>11.33</v>
      </c>
      <c r="L4734" t="str">
        <f t="shared" si="222"/>
        <v>Yes</v>
      </c>
    </row>
    <row r="4735" spans="1:12" x14ac:dyDescent="0.25">
      <c r="A4735" s="1">
        <v>42483</v>
      </c>
      <c r="B4735" s="2">
        <f t="shared" si="223"/>
        <v>2016</v>
      </c>
      <c r="C4735" s="2">
        <f t="shared" si="221"/>
        <v>4</v>
      </c>
      <c r="D4735" t="s">
        <v>2107</v>
      </c>
      <c r="E4735" t="s">
        <v>78</v>
      </c>
      <c r="F4735" t="s">
        <v>11</v>
      </c>
      <c r="G4735" t="s">
        <v>12</v>
      </c>
      <c r="H4735" t="s">
        <v>2500</v>
      </c>
      <c r="I4735">
        <v>108.34</v>
      </c>
      <c r="J4735">
        <v>6</v>
      </c>
      <c r="K4735">
        <v>37.92</v>
      </c>
      <c r="L4735" t="str">
        <f t="shared" si="222"/>
        <v>Yes</v>
      </c>
    </row>
    <row r="4736" spans="1:12" x14ac:dyDescent="0.25">
      <c r="A4736" s="1">
        <v>42483</v>
      </c>
      <c r="B4736" s="2">
        <f t="shared" si="223"/>
        <v>2016</v>
      </c>
      <c r="C4736" s="2">
        <f t="shared" si="221"/>
        <v>4</v>
      </c>
      <c r="D4736" t="s">
        <v>2107</v>
      </c>
      <c r="E4736" t="s">
        <v>78</v>
      </c>
      <c r="F4736" t="s">
        <v>11</v>
      </c>
      <c r="G4736" t="s">
        <v>18</v>
      </c>
      <c r="H4736" t="s">
        <v>111</v>
      </c>
      <c r="I4736">
        <v>55.92</v>
      </c>
      <c r="J4736">
        <v>5</v>
      </c>
      <c r="K4736">
        <v>6.29</v>
      </c>
      <c r="L4736" t="str">
        <f t="shared" si="222"/>
        <v>Yes</v>
      </c>
    </row>
    <row r="4737" spans="1:12" x14ac:dyDescent="0.25">
      <c r="A4737" s="1">
        <v>42483</v>
      </c>
      <c r="B4737" s="2">
        <f t="shared" si="223"/>
        <v>2016</v>
      </c>
      <c r="C4737" s="2">
        <f t="shared" si="221"/>
        <v>4</v>
      </c>
      <c r="D4737" t="s">
        <v>2107</v>
      </c>
      <c r="E4737" t="s">
        <v>78</v>
      </c>
      <c r="F4737" t="s">
        <v>11</v>
      </c>
      <c r="G4737" t="s">
        <v>12</v>
      </c>
      <c r="H4737" t="s">
        <v>1294</v>
      </c>
      <c r="I4737">
        <v>78.3</v>
      </c>
      <c r="J4737">
        <v>2</v>
      </c>
      <c r="K4737">
        <v>29.36</v>
      </c>
      <c r="L4737" t="str">
        <f t="shared" si="222"/>
        <v>Yes</v>
      </c>
    </row>
    <row r="4738" spans="1:12" x14ac:dyDescent="0.25">
      <c r="A4738" s="1">
        <v>42483</v>
      </c>
      <c r="B4738" s="2">
        <f t="shared" si="223"/>
        <v>2016</v>
      </c>
      <c r="C4738" s="2">
        <f t="shared" ref="C4738:C4801" si="224">MONTH(A4738)</f>
        <v>4</v>
      </c>
      <c r="D4738" t="s">
        <v>2383</v>
      </c>
      <c r="E4738" t="s">
        <v>27</v>
      </c>
      <c r="F4738" t="s">
        <v>11</v>
      </c>
      <c r="G4738" t="s">
        <v>20</v>
      </c>
      <c r="H4738" t="s">
        <v>522</v>
      </c>
      <c r="I4738">
        <v>18.09</v>
      </c>
      <c r="J4738">
        <v>7</v>
      </c>
      <c r="K4738">
        <v>6.56</v>
      </c>
      <c r="L4738" t="str">
        <f t="shared" ref="L4738:L4801" si="225">IF(K4738=0,"Break-Even",IF(K4738&gt;0,"Yes","No"))</f>
        <v>Yes</v>
      </c>
    </row>
    <row r="4739" spans="1:12" x14ac:dyDescent="0.25">
      <c r="A4739" s="1">
        <v>42483</v>
      </c>
      <c r="B4739" s="2">
        <f t="shared" si="223"/>
        <v>2016</v>
      </c>
      <c r="C4739" s="2">
        <f t="shared" si="224"/>
        <v>4</v>
      </c>
      <c r="D4739" t="s">
        <v>2383</v>
      </c>
      <c r="E4739" t="s">
        <v>27</v>
      </c>
      <c r="F4739" t="s">
        <v>11</v>
      </c>
      <c r="G4739" t="s">
        <v>63</v>
      </c>
      <c r="H4739" t="s">
        <v>1964</v>
      </c>
      <c r="I4739">
        <v>71.97</v>
      </c>
      <c r="J4739">
        <v>3</v>
      </c>
      <c r="K4739">
        <v>35.99</v>
      </c>
      <c r="L4739" t="str">
        <f t="shared" si="225"/>
        <v>Yes</v>
      </c>
    </row>
    <row r="4740" spans="1:12" x14ac:dyDescent="0.25">
      <c r="A4740" s="1">
        <v>42484</v>
      </c>
      <c r="B4740" s="2">
        <f t="shared" si="223"/>
        <v>2016</v>
      </c>
      <c r="C4740" s="2">
        <f t="shared" si="224"/>
        <v>4</v>
      </c>
      <c r="D4740" t="s">
        <v>2222</v>
      </c>
      <c r="E4740" t="s">
        <v>10</v>
      </c>
      <c r="F4740" t="s">
        <v>39</v>
      </c>
      <c r="G4740" t="s">
        <v>52</v>
      </c>
      <c r="H4740" t="s">
        <v>66</v>
      </c>
      <c r="I4740">
        <v>258.7</v>
      </c>
      <c r="J4740">
        <v>3</v>
      </c>
      <c r="K4740">
        <v>64.67</v>
      </c>
      <c r="L4740" t="str">
        <f t="shared" si="225"/>
        <v>Yes</v>
      </c>
    </row>
    <row r="4741" spans="1:12" x14ac:dyDescent="0.25">
      <c r="A4741" s="1">
        <v>42484</v>
      </c>
      <c r="B4741" s="2">
        <f t="shared" si="223"/>
        <v>2016</v>
      </c>
      <c r="C4741" s="2">
        <f t="shared" si="224"/>
        <v>4</v>
      </c>
      <c r="D4741" t="s">
        <v>965</v>
      </c>
      <c r="E4741" t="s">
        <v>27</v>
      </c>
      <c r="F4741" t="s">
        <v>11</v>
      </c>
      <c r="G4741" t="s">
        <v>20</v>
      </c>
      <c r="H4741" t="s">
        <v>897</v>
      </c>
      <c r="I4741">
        <v>3.98</v>
      </c>
      <c r="J4741">
        <v>1</v>
      </c>
      <c r="K4741">
        <v>1.39</v>
      </c>
      <c r="L4741" t="str">
        <f t="shared" si="225"/>
        <v>Yes</v>
      </c>
    </row>
    <row r="4742" spans="1:12" x14ac:dyDescent="0.25">
      <c r="A4742" s="1">
        <v>42484</v>
      </c>
      <c r="B4742" s="2">
        <f t="shared" si="223"/>
        <v>2016</v>
      </c>
      <c r="C4742" s="2">
        <f t="shared" si="224"/>
        <v>4</v>
      </c>
      <c r="D4742" t="s">
        <v>2501</v>
      </c>
      <c r="E4742" t="s">
        <v>278</v>
      </c>
      <c r="F4742" t="s">
        <v>11</v>
      </c>
      <c r="G4742" t="s">
        <v>12</v>
      </c>
      <c r="H4742" t="s">
        <v>493</v>
      </c>
      <c r="I4742">
        <v>15.55</v>
      </c>
      <c r="J4742">
        <v>3</v>
      </c>
      <c r="K4742">
        <v>5.44</v>
      </c>
      <c r="L4742" t="str">
        <f t="shared" si="225"/>
        <v>Yes</v>
      </c>
    </row>
    <row r="4743" spans="1:12" x14ac:dyDescent="0.25">
      <c r="A4743" s="1">
        <v>42484</v>
      </c>
      <c r="B4743" s="2">
        <f t="shared" si="223"/>
        <v>2016</v>
      </c>
      <c r="C4743" s="2">
        <f t="shared" si="224"/>
        <v>4</v>
      </c>
      <c r="D4743" t="s">
        <v>2501</v>
      </c>
      <c r="E4743" t="s">
        <v>278</v>
      </c>
      <c r="F4743" t="s">
        <v>34</v>
      </c>
      <c r="G4743" t="s">
        <v>35</v>
      </c>
      <c r="H4743" t="s">
        <v>1237</v>
      </c>
      <c r="I4743">
        <v>1325.76</v>
      </c>
      <c r="J4743">
        <v>6</v>
      </c>
      <c r="K4743">
        <v>149.15</v>
      </c>
      <c r="L4743" t="str">
        <f t="shared" si="225"/>
        <v>Yes</v>
      </c>
    </row>
    <row r="4744" spans="1:12" x14ac:dyDescent="0.25">
      <c r="A4744" s="1">
        <v>42484</v>
      </c>
      <c r="B4744" s="2">
        <f t="shared" si="223"/>
        <v>2016</v>
      </c>
      <c r="C4744" s="2">
        <f t="shared" si="224"/>
        <v>4</v>
      </c>
      <c r="D4744" t="s">
        <v>2501</v>
      </c>
      <c r="E4744" t="s">
        <v>278</v>
      </c>
      <c r="F4744" t="s">
        <v>11</v>
      </c>
      <c r="G4744" t="s">
        <v>20</v>
      </c>
      <c r="H4744" t="s">
        <v>1280</v>
      </c>
      <c r="I4744">
        <v>3.11</v>
      </c>
      <c r="J4744">
        <v>2</v>
      </c>
      <c r="K4744">
        <v>-2.1800000000000002</v>
      </c>
      <c r="L4744" t="str">
        <f t="shared" si="225"/>
        <v>No</v>
      </c>
    </row>
    <row r="4745" spans="1:12" x14ac:dyDescent="0.25">
      <c r="A4745" s="1">
        <v>42485</v>
      </c>
      <c r="B4745" s="2">
        <f t="shared" si="223"/>
        <v>2016</v>
      </c>
      <c r="C4745" s="2">
        <f t="shared" si="224"/>
        <v>4</v>
      </c>
      <c r="D4745" t="s">
        <v>1004</v>
      </c>
      <c r="E4745" t="s">
        <v>23</v>
      </c>
      <c r="F4745" t="s">
        <v>39</v>
      </c>
      <c r="G4745" t="s">
        <v>40</v>
      </c>
      <c r="H4745" t="s">
        <v>87</v>
      </c>
      <c r="I4745">
        <v>82.8</v>
      </c>
      <c r="J4745">
        <v>2</v>
      </c>
      <c r="K4745">
        <v>-20.7</v>
      </c>
      <c r="L4745" t="str">
        <f t="shared" si="225"/>
        <v>No</v>
      </c>
    </row>
    <row r="4746" spans="1:12" x14ac:dyDescent="0.25">
      <c r="A4746" s="1">
        <v>42485</v>
      </c>
      <c r="B4746" s="2">
        <f t="shared" si="223"/>
        <v>2016</v>
      </c>
      <c r="C4746" s="2">
        <f t="shared" si="224"/>
        <v>4</v>
      </c>
      <c r="D4746" t="s">
        <v>1004</v>
      </c>
      <c r="E4746" t="s">
        <v>23</v>
      </c>
      <c r="F4746" t="s">
        <v>11</v>
      </c>
      <c r="G4746" t="s">
        <v>20</v>
      </c>
      <c r="H4746" t="s">
        <v>2399</v>
      </c>
      <c r="I4746">
        <v>20.72</v>
      </c>
      <c r="J4746">
        <v>2</v>
      </c>
      <c r="K4746">
        <v>-13.82</v>
      </c>
      <c r="L4746" t="str">
        <f t="shared" si="225"/>
        <v>No</v>
      </c>
    </row>
    <row r="4747" spans="1:12" x14ac:dyDescent="0.25">
      <c r="A4747" s="1">
        <v>42485</v>
      </c>
      <c r="B4747" s="2">
        <f t="shared" si="223"/>
        <v>2016</v>
      </c>
      <c r="C4747" s="2">
        <f t="shared" si="224"/>
        <v>4</v>
      </c>
      <c r="D4747" t="s">
        <v>1004</v>
      </c>
      <c r="E4747" t="s">
        <v>23</v>
      </c>
      <c r="F4747" t="s">
        <v>11</v>
      </c>
      <c r="G4747" t="s">
        <v>20</v>
      </c>
      <c r="H4747" t="s">
        <v>980</v>
      </c>
      <c r="I4747">
        <v>4.9000000000000004</v>
      </c>
      <c r="J4747">
        <v>3</v>
      </c>
      <c r="K4747">
        <v>-3.43</v>
      </c>
      <c r="L4747" t="str">
        <f t="shared" si="225"/>
        <v>No</v>
      </c>
    </row>
    <row r="4748" spans="1:12" x14ac:dyDescent="0.25">
      <c r="A4748" s="1">
        <v>42486</v>
      </c>
      <c r="B4748" s="2">
        <f t="shared" ref="B4748:B4811" si="226">YEAR(A4748)</f>
        <v>2016</v>
      </c>
      <c r="C4748" s="2">
        <f t="shared" si="224"/>
        <v>4</v>
      </c>
      <c r="D4748" t="s">
        <v>1663</v>
      </c>
      <c r="E4748" t="s">
        <v>149</v>
      </c>
      <c r="F4748" t="s">
        <v>34</v>
      </c>
      <c r="G4748" t="s">
        <v>35</v>
      </c>
      <c r="H4748" t="s">
        <v>1364</v>
      </c>
      <c r="I4748">
        <v>434.65</v>
      </c>
      <c r="J4748">
        <v>3</v>
      </c>
      <c r="K4748">
        <v>62.78</v>
      </c>
      <c r="L4748" t="str">
        <f t="shared" si="225"/>
        <v>Yes</v>
      </c>
    </row>
    <row r="4749" spans="1:12" x14ac:dyDescent="0.25">
      <c r="A4749" s="1">
        <v>42488</v>
      </c>
      <c r="B4749" s="2">
        <f t="shared" si="226"/>
        <v>2016</v>
      </c>
      <c r="C4749" s="2">
        <f t="shared" si="224"/>
        <v>4</v>
      </c>
      <c r="D4749" t="s">
        <v>1748</v>
      </c>
      <c r="E4749" t="s">
        <v>10</v>
      </c>
      <c r="F4749" t="s">
        <v>39</v>
      </c>
      <c r="G4749" t="s">
        <v>40</v>
      </c>
      <c r="H4749" t="s">
        <v>1347</v>
      </c>
      <c r="I4749">
        <v>369.58</v>
      </c>
      <c r="J4749">
        <v>3</v>
      </c>
      <c r="K4749">
        <v>41.58</v>
      </c>
      <c r="L4749" t="str">
        <f t="shared" si="225"/>
        <v>Yes</v>
      </c>
    </row>
    <row r="4750" spans="1:12" x14ac:dyDescent="0.25">
      <c r="A4750" s="1">
        <v>42488</v>
      </c>
      <c r="B4750" s="2">
        <f t="shared" si="226"/>
        <v>2016</v>
      </c>
      <c r="C4750" s="2">
        <f t="shared" si="224"/>
        <v>4</v>
      </c>
      <c r="D4750" t="s">
        <v>1748</v>
      </c>
      <c r="E4750" t="s">
        <v>10</v>
      </c>
      <c r="F4750" t="s">
        <v>11</v>
      </c>
      <c r="G4750" t="s">
        <v>16</v>
      </c>
      <c r="H4750" t="s">
        <v>2502</v>
      </c>
      <c r="I4750">
        <v>15.71</v>
      </c>
      <c r="J4750">
        <v>4</v>
      </c>
      <c r="K4750">
        <v>5.7</v>
      </c>
      <c r="L4750" t="str">
        <f t="shared" si="225"/>
        <v>Yes</v>
      </c>
    </row>
    <row r="4751" spans="1:12" x14ac:dyDescent="0.25">
      <c r="A4751" s="1">
        <v>42488</v>
      </c>
      <c r="B4751" s="2">
        <f t="shared" si="226"/>
        <v>2016</v>
      </c>
      <c r="C4751" s="2">
        <f t="shared" si="224"/>
        <v>4</v>
      </c>
      <c r="D4751" t="s">
        <v>665</v>
      </c>
      <c r="E4751" t="s">
        <v>278</v>
      </c>
      <c r="F4751" t="s">
        <v>11</v>
      </c>
      <c r="G4751" t="s">
        <v>12</v>
      </c>
      <c r="H4751" t="s">
        <v>936</v>
      </c>
      <c r="I4751">
        <v>29.47</v>
      </c>
      <c r="J4751">
        <v>3</v>
      </c>
      <c r="K4751">
        <v>9.9499999999999993</v>
      </c>
      <c r="L4751" t="str">
        <f t="shared" si="225"/>
        <v>Yes</v>
      </c>
    </row>
    <row r="4752" spans="1:12" x14ac:dyDescent="0.25">
      <c r="A4752" s="1">
        <v>42488</v>
      </c>
      <c r="B4752" s="2">
        <f t="shared" si="226"/>
        <v>2016</v>
      </c>
      <c r="C4752" s="2">
        <f t="shared" si="224"/>
        <v>4</v>
      </c>
      <c r="D4752" t="s">
        <v>2423</v>
      </c>
      <c r="E4752" t="s">
        <v>27</v>
      </c>
      <c r="F4752" t="s">
        <v>34</v>
      </c>
      <c r="G4752" t="s">
        <v>35</v>
      </c>
      <c r="H4752" t="s">
        <v>416</v>
      </c>
      <c r="I4752">
        <v>41.57</v>
      </c>
      <c r="J4752">
        <v>2</v>
      </c>
      <c r="K4752">
        <v>2.6</v>
      </c>
      <c r="L4752" t="str">
        <f t="shared" si="225"/>
        <v>Yes</v>
      </c>
    </row>
    <row r="4753" spans="1:12" x14ac:dyDescent="0.25">
      <c r="A4753" s="1">
        <v>42488</v>
      </c>
      <c r="B4753" s="2">
        <f t="shared" si="226"/>
        <v>2016</v>
      </c>
      <c r="C4753" s="2">
        <f t="shared" si="224"/>
        <v>4</v>
      </c>
      <c r="D4753" t="s">
        <v>2503</v>
      </c>
      <c r="E4753" t="s">
        <v>15</v>
      </c>
      <c r="F4753" t="s">
        <v>34</v>
      </c>
      <c r="G4753" t="s">
        <v>47</v>
      </c>
      <c r="H4753" t="s">
        <v>1085</v>
      </c>
      <c r="I4753">
        <v>30.34</v>
      </c>
      <c r="J4753">
        <v>2</v>
      </c>
      <c r="K4753">
        <v>-31.86</v>
      </c>
      <c r="L4753" t="str">
        <f t="shared" si="225"/>
        <v>No</v>
      </c>
    </row>
    <row r="4754" spans="1:12" x14ac:dyDescent="0.25">
      <c r="A4754" s="1">
        <v>42490</v>
      </c>
      <c r="B4754" s="2">
        <f t="shared" si="226"/>
        <v>2016</v>
      </c>
      <c r="C4754" s="2">
        <f t="shared" si="224"/>
        <v>4</v>
      </c>
      <c r="D4754" t="s">
        <v>537</v>
      </c>
      <c r="E4754" t="s">
        <v>149</v>
      </c>
      <c r="F4754" t="s">
        <v>11</v>
      </c>
      <c r="G4754" t="s">
        <v>20</v>
      </c>
      <c r="H4754" t="s">
        <v>941</v>
      </c>
      <c r="I4754">
        <v>7.71</v>
      </c>
      <c r="J4754">
        <v>2</v>
      </c>
      <c r="K4754">
        <v>2.8</v>
      </c>
      <c r="L4754" t="str">
        <f t="shared" si="225"/>
        <v>Yes</v>
      </c>
    </row>
    <row r="4755" spans="1:12" x14ac:dyDescent="0.25">
      <c r="A4755" s="1">
        <v>42490</v>
      </c>
      <c r="B4755" s="2">
        <f t="shared" si="226"/>
        <v>2016</v>
      </c>
      <c r="C4755" s="2">
        <f t="shared" si="224"/>
        <v>4</v>
      </c>
      <c r="D4755" t="s">
        <v>530</v>
      </c>
      <c r="E4755" t="s">
        <v>10</v>
      </c>
      <c r="F4755" t="s">
        <v>34</v>
      </c>
      <c r="G4755" t="s">
        <v>47</v>
      </c>
      <c r="H4755" t="s">
        <v>2015</v>
      </c>
      <c r="I4755">
        <v>22.61</v>
      </c>
      <c r="J4755">
        <v>3</v>
      </c>
      <c r="K4755">
        <v>-10.17</v>
      </c>
      <c r="L4755" t="str">
        <f t="shared" si="225"/>
        <v>No</v>
      </c>
    </row>
    <row r="4756" spans="1:12" x14ac:dyDescent="0.25">
      <c r="A4756" s="1">
        <v>42490</v>
      </c>
      <c r="B4756" s="2">
        <f t="shared" si="226"/>
        <v>2016</v>
      </c>
      <c r="C4756" s="2">
        <f t="shared" si="224"/>
        <v>4</v>
      </c>
      <c r="D4756" t="s">
        <v>2242</v>
      </c>
      <c r="E4756" t="s">
        <v>95</v>
      </c>
      <c r="F4756" t="s">
        <v>34</v>
      </c>
      <c r="G4756" t="s">
        <v>47</v>
      </c>
      <c r="H4756" t="s">
        <v>1735</v>
      </c>
      <c r="I4756">
        <v>111.89</v>
      </c>
      <c r="J4756">
        <v>7</v>
      </c>
      <c r="K4756">
        <v>22.38</v>
      </c>
      <c r="L4756" t="str">
        <f t="shared" si="225"/>
        <v>Yes</v>
      </c>
    </row>
    <row r="4757" spans="1:12" x14ac:dyDescent="0.25">
      <c r="A4757" s="1">
        <v>42491</v>
      </c>
      <c r="B4757" s="2">
        <f t="shared" si="226"/>
        <v>2016</v>
      </c>
      <c r="C4757" s="2">
        <f t="shared" si="224"/>
        <v>5</v>
      </c>
      <c r="D4757" t="s">
        <v>669</v>
      </c>
      <c r="E4757" t="s">
        <v>123</v>
      </c>
      <c r="F4757" t="s">
        <v>39</v>
      </c>
      <c r="G4757" t="s">
        <v>52</v>
      </c>
      <c r="H4757" t="s">
        <v>2425</v>
      </c>
      <c r="I4757">
        <v>191.47</v>
      </c>
      <c r="J4757">
        <v>6</v>
      </c>
      <c r="K4757">
        <v>40.69</v>
      </c>
      <c r="L4757" t="str">
        <f t="shared" si="225"/>
        <v>Yes</v>
      </c>
    </row>
    <row r="4758" spans="1:12" x14ac:dyDescent="0.25">
      <c r="A4758" s="1">
        <v>42491</v>
      </c>
      <c r="B4758" s="2">
        <f t="shared" si="226"/>
        <v>2016</v>
      </c>
      <c r="C4758" s="2">
        <f t="shared" si="224"/>
        <v>5</v>
      </c>
      <c r="D4758" t="s">
        <v>669</v>
      </c>
      <c r="E4758" t="s">
        <v>123</v>
      </c>
      <c r="F4758" t="s">
        <v>11</v>
      </c>
      <c r="G4758" t="s">
        <v>24</v>
      </c>
      <c r="H4758" t="s">
        <v>2426</v>
      </c>
      <c r="I4758">
        <v>5.25</v>
      </c>
      <c r="J4758">
        <v>2</v>
      </c>
      <c r="K4758">
        <v>0.59</v>
      </c>
      <c r="L4758" t="str">
        <f t="shared" si="225"/>
        <v>Yes</v>
      </c>
    </row>
    <row r="4759" spans="1:12" x14ac:dyDescent="0.25">
      <c r="A4759" s="1">
        <v>42491</v>
      </c>
      <c r="B4759" s="2">
        <f t="shared" si="226"/>
        <v>2016</v>
      </c>
      <c r="C4759" s="2">
        <f t="shared" si="224"/>
        <v>5</v>
      </c>
      <c r="D4759" t="s">
        <v>669</v>
      </c>
      <c r="E4759" t="s">
        <v>123</v>
      </c>
      <c r="F4759" t="s">
        <v>39</v>
      </c>
      <c r="G4759" t="s">
        <v>40</v>
      </c>
      <c r="H4759" t="s">
        <v>901</v>
      </c>
      <c r="I4759">
        <v>59.18</v>
      </c>
      <c r="J4759">
        <v>2</v>
      </c>
      <c r="K4759">
        <v>5.18</v>
      </c>
      <c r="L4759" t="str">
        <f t="shared" si="225"/>
        <v>Yes</v>
      </c>
    </row>
    <row r="4760" spans="1:12" x14ac:dyDescent="0.25">
      <c r="A4760" s="1">
        <v>42492</v>
      </c>
      <c r="B4760" s="2">
        <f t="shared" si="226"/>
        <v>2016</v>
      </c>
      <c r="C4760" s="2">
        <f t="shared" si="224"/>
        <v>5</v>
      </c>
      <c r="D4760" t="s">
        <v>1181</v>
      </c>
      <c r="E4760" t="s">
        <v>30</v>
      </c>
      <c r="F4760" t="s">
        <v>11</v>
      </c>
      <c r="G4760" t="s">
        <v>18</v>
      </c>
      <c r="H4760" t="s">
        <v>267</v>
      </c>
      <c r="I4760">
        <v>80.98</v>
      </c>
      <c r="J4760">
        <v>1</v>
      </c>
      <c r="K4760">
        <v>1.62</v>
      </c>
      <c r="L4760" t="str">
        <f t="shared" si="225"/>
        <v>Yes</v>
      </c>
    </row>
    <row r="4761" spans="1:12" x14ac:dyDescent="0.25">
      <c r="A4761" s="1">
        <v>42492</v>
      </c>
      <c r="B4761" s="2">
        <f t="shared" si="226"/>
        <v>2016</v>
      </c>
      <c r="C4761" s="2">
        <f t="shared" si="224"/>
        <v>5</v>
      </c>
      <c r="D4761" t="s">
        <v>1181</v>
      </c>
      <c r="E4761" t="s">
        <v>30</v>
      </c>
      <c r="F4761" t="s">
        <v>11</v>
      </c>
      <c r="G4761" t="s">
        <v>12</v>
      </c>
      <c r="H4761" t="s">
        <v>1054</v>
      </c>
      <c r="I4761">
        <v>348.84</v>
      </c>
      <c r="J4761">
        <v>9</v>
      </c>
      <c r="K4761">
        <v>170.93</v>
      </c>
      <c r="L4761" t="str">
        <f t="shared" si="225"/>
        <v>Yes</v>
      </c>
    </row>
    <row r="4762" spans="1:12" x14ac:dyDescent="0.25">
      <c r="A4762" s="1">
        <v>42492</v>
      </c>
      <c r="B4762" s="2">
        <f t="shared" si="226"/>
        <v>2016</v>
      </c>
      <c r="C4762" s="2">
        <f t="shared" si="224"/>
        <v>5</v>
      </c>
      <c r="D4762" t="s">
        <v>1181</v>
      </c>
      <c r="E4762" t="s">
        <v>30</v>
      </c>
      <c r="F4762" t="s">
        <v>11</v>
      </c>
      <c r="G4762" t="s">
        <v>43</v>
      </c>
      <c r="H4762" t="s">
        <v>1307</v>
      </c>
      <c r="I4762">
        <v>9.4499999999999993</v>
      </c>
      <c r="J4762">
        <v>5</v>
      </c>
      <c r="K4762">
        <v>0.19</v>
      </c>
      <c r="L4762" t="str">
        <f t="shared" si="225"/>
        <v>Yes</v>
      </c>
    </row>
    <row r="4763" spans="1:12" x14ac:dyDescent="0.25">
      <c r="A4763" s="1">
        <v>42492</v>
      </c>
      <c r="B4763" s="2">
        <f t="shared" si="226"/>
        <v>2016</v>
      </c>
      <c r="C4763" s="2">
        <f t="shared" si="224"/>
        <v>5</v>
      </c>
      <c r="D4763" t="s">
        <v>1181</v>
      </c>
      <c r="E4763" t="s">
        <v>30</v>
      </c>
      <c r="F4763" t="s">
        <v>34</v>
      </c>
      <c r="G4763" t="s">
        <v>47</v>
      </c>
      <c r="H4763" t="s">
        <v>1585</v>
      </c>
      <c r="I4763">
        <v>18.84</v>
      </c>
      <c r="J4763">
        <v>3</v>
      </c>
      <c r="K4763">
        <v>7.16</v>
      </c>
      <c r="L4763" t="str">
        <f t="shared" si="225"/>
        <v>Yes</v>
      </c>
    </row>
    <row r="4764" spans="1:12" x14ac:dyDescent="0.25">
      <c r="A4764" s="1">
        <v>42492</v>
      </c>
      <c r="B4764" s="2">
        <f t="shared" si="226"/>
        <v>2016</v>
      </c>
      <c r="C4764" s="2">
        <f t="shared" si="224"/>
        <v>5</v>
      </c>
      <c r="D4764" t="s">
        <v>1181</v>
      </c>
      <c r="E4764" t="s">
        <v>30</v>
      </c>
      <c r="F4764" t="s">
        <v>34</v>
      </c>
      <c r="G4764" t="s">
        <v>74</v>
      </c>
      <c r="H4764" t="s">
        <v>1637</v>
      </c>
      <c r="I4764">
        <v>239.98</v>
      </c>
      <c r="J4764">
        <v>2</v>
      </c>
      <c r="K4764">
        <v>52.8</v>
      </c>
      <c r="L4764" t="str">
        <f t="shared" si="225"/>
        <v>Yes</v>
      </c>
    </row>
    <row r="4765" spans="1:12" x14ac:dyDescent="0.25">
      <c r="A4765" s="1">
        <v>42492</v>
      </c>
      <c r="B4765" s="2">
        <f t="shared" si="226"/>
        <v>2016</v>
      </c>
      <c r="C4765" s="2">
        <f t="shared" si="224"/>
        <v>5</v>
      </c>
      <c r="D4765" t="s">
        <v>1181</v>
      </c>
      <c r="E4765" t="s">
        <v>30</v>
      </c>
      <c r="F4765" t="s">
        <v>11</v>
      </c>
      <c r="G4765" t="s">
        <v>63</v>
      </c>
      <c r="H4765" t="s">
        <v>1626</v>
      </c>
      <c r="I4765">
        <v>167.96</v>
      </c>
      <c r="J4765">
        <v>2</v>
      </c>
      <c r="K4765">
        <v>78.94</v>
      </c>
      <c r="L4765" t="str">
        <f t="shared" si="225"/>
        <v>Yes</v>
      </c>
    </row>
    <row r="4766" spans="1:12" x14ac:dyDescent="0.25">
      <c r="A4766" s="1">
        <v>42492</v>
      </c>
      <c r="B4766" s="2">
        <f t="shared" si="226"/>
        <v>2016</v>
      </c>
      <c r="C4766" s="2">
        <f t="shared" si="224"/>
        <v>5</v>
      </c>
      <c r="D4766" t="s">
        <v>1181</v>
      </c>
      <c r="E4766" t="s">
        <v>30</v>
      </c>
      <c r="F4766" t="s">
        <v>39</v>
      </c>
      <c r="G4766" t="s">
        <v>40</v>
      </c>
      <c r="H4766" t="s">
        <v>832</v>
      </c>
      <c r="I4766">
        <v>104.85</v>
      </c>
      <c r="J4766">
        <v>3</v>
      </c>
      <c r="K4766">
        <v>28.31</v>
      </c>
      <c r="L4766" t="str">
        <f t="shared" si="225"/>
        <v>Yes</v>
      </c>
    </row>
    <row r="4767" spans="1:12" x14ac:dyDescent="0.25">
      <c r="A4767" s="1">
        <v>42492</v>
      </c>
      <c r="B4767" s="2">
        <f t="shared" si="226"/>
        <v>2016</v>
      </c>
      <c r="C4767" s="2">
        <f t="shared" si="224"/>
        <v>5</v>
      </c>
      <c r="D4767" t="s">
        <v>1181</v>
      </c>
      <c r="E4767" t="s">
        <v>30</v>
      </c>
      <c r="F4767" t="s">
        <v>39</v>
      </c>
      <c r="G4767" t="s">
        <v>40</v>
      </c>
      <c r="H4767" t="s">
        <v>173</v>
      </c>
      <c r="I4767">
        <v>484.83</v>
      </c>
      <c r="J4767">
        <v>3</v>
      </c>
      <c r="K4767">
        <v>126.06</v>
      </c>
      <c r="L4767" t="str">
        <f t="shared" si="225"/>
        <v>Yes</v>
      </c>
    </row>
    <row r="4768" spans="1:12" x14ac:dyDescent="0.25">
      <c r="A4768" s="1">
        <v>42492</v>
      </c>
      <c r="B4768" s="2">
        <f t="shared" si="226"/>
        <v>2016</v>
      </c>
      <c r="C4768" s="2">
        <f t="shared" si="224"/>
        <v>5</v>
      </c>
      <c r="D4768" t="s">
        <v>1181</v>
      </c>
      <c r="E4768" t="s">
        <v>30</v>
      </c>
      <c r="F4768" t="s">
        <v>11</v>
      </c>
      <c r="G4768" t="s">
        <v>12</v>
      </c>
      <c r="H4768" t="s">
        <v>1989</v>
      </c>
      <c r="I4768">
        <v>122.97</v>
      </c>
      <c r="J4768">
        <v>3</v>
      </c>
      <c r="K4768">
        <v>60.26</v>
      </c>
      <c r="L4768" t="str">
        <f t="shared" si="225"/>
        <v>Yes</v>
      </c>
    </row>
    <row r="4769" spans="1:12" x14ac:dyDescent="0.25">
      <c r="A4769" s="1">
        <v>42492</v>
      </c>
      <c r="B4769" s="2">
        <f t="shared" si="226"/>
        <v>2016</v>
      </c>
      <c r="C4769" s="2">
        <f t="shared" si="224"/>
        <v>5</v>
      </c>
      <c r="D4769" t="s">
        <v>1181</v>
      </c>
      <c r="E4769" t="s">
        <v>30</v>
      </c>
      <c r="F4769" t="s">
        <v>11</v>
      </c>
      <c r="G4769" t="s">
        <v>18</v>
      </c>
      <c r="H4769" t="s">
        <v>1017</v>
      </c>
      <c r="I4769">
        <v>154.44</v>
      </c>
      <c r="J4769">
        <v>3</v>
      </c>
      <c r="K4769">
        <v>1.54</v>
      </c>
      <c r="L4769" t="str">
        <f t="shared" si="225"/>
        <v>Yes</v>
      </c>
    </row>
    <row r="4770" spans="1:12" x14ac:dyDescent="0.25">
      <c r="A4770" s="1">
        <v>42492</v>
      </c>
      <c r="B4770" s="2">
        <f t="shared" si="226"/>
        <v>2016</v>
      </c>
      <c r="C4770" s="2">
        <f t="shared" si="224"/>
        <v>5</v>
      </c>
      <c r="D4770" t="s">
        <v>1181</v>
      </c>
      <c r="E4770" t="s">
        <v>30</v>
      </c>
      <c r="F4770" t="s">
        <v>11</v>
      </c>
      <c r="G4770" t="s">
        <v>12</v>
      </c>
      <c r="H4770" t="s">
        <v>2358</v>
      </c>
      <c r="I4770">
        <v>342.37</v>
      </c>
      <c r="J4770">
        <v>7</v>
      </c>
      <c r="K4770">
        <v>160.91</v>
      </c>
      <c r="L4770" t="str">
        <f t="shared" si="225"/>
        <v>Yes</v>
      </c>
    </row>
    <row r="4771" spans="1:12" x14ac:dyDescent="0.25">
      <c r="A4771" s="1">
        <v>42492</v>
      </c>
      <c r="B4771" s="2">
        <f t="shared" si="226"/>
        <v>2016</v>
      </c>
      <c r="C4771" s="2">
        <f t="shared" si="224"/>
        <v>5</v>
      </c>
      <c r="D4771" t="s">
        <v>325</v>
      </c>
      <c r="E4771" t="s">
        <v>27</v>
      </c>
      <c r="F4771" t="s">
        <v>11</v>
      </c>
      <c r="G4771" t="s">
        <v>16</v>
      </c>
      <c r="H4771" t="s">
        <v>17</v>
      </c>
      <c r="I4771">
        <v>14.73</v>
      </c>
      <c r="J4771">
        <v>3</v>
      </c>
      <c r="K4771">
        <v>7.22</v>
      </c>
      <c r="L4771" t="str">
        <f t="shared" si="225"/>
        <v>Yes</v>
      </c>
    </row>
    <row r="4772" spans="1:12" x14ac:dyDescent="0.25">
      <c r="A4772" s="1">
        <v>42492</v>
      </c>
      <c r="B4772" s="2">
        <f t="shared" si="226"/>
        <v>2016</v>
      </c>
      <c r="C4772" s="2">
        <f t="shared" si="224"/>
        <v>5</v>
      </c>
      <c r="D4772" t="s">
        <v>325</v>
      </c>
      <c r="E4772" t="s">
        <v>27</v>
      </c>
      <c r="F4772" t="s">
        <v>11</v>
      </c>
      <c r="G4772" t="s">
        <v>18</v>
      </c>
      <c r="H4772" t="s">
        <v>1400</v>
      </c>
      <c r="I4772">
        <v>186.54</v>
      </c>
      <c r="J4772">
        <v>3</v>
      </c>
      <c r="K4772">
        <v>50.37</v>
      </c>
      <c r="L4772" t="str">
        <f t="shared" si="225"/>
        <v>Yes</v>
      </c>
    </row>
    <row r="4773" spans="1:12" x14ac:dyDescent="0.25">
      <c r="A4773" s="1">
        <v>42492</v>
      </c>
      <c r="B4773" s="2">
        <f t="shared" si="226"/>
        <v>2016</v>
      </c>
      <c r="C4773" s="2">
        <f t="shared" si="224"/>
        <v>5</v>
      </c>
      <c r="D4773" t="s">
        <v>325</v>
      </c>
      <c r="E4773" t="s">
        <v>27</v>
      </c>
      <c r="F4773" t="s">
        <v>34</v>
      </c>
      <c r="G4773" t="s">
        <v>145</v>
      </c>
      <c r="H4773" t="s">
        <v>2066</v>
      </c>
      <c r="I4773">
        <v>557.73</v>
      </c>
      <c r="J4773">
        <v>4</v>
      </c>
      <c r="K4773">
        <v>6.97</v>
      </c>
      <c r="L4773" t="str">
        <f t="shared" si="225"/>
        <v>Yes</v>
      </c>
    </row>
    <row r="4774" spans="1:12" x14ac:dyDescent="0.25">
      <c r="A4774" s="1">
        <v>42492</v>
      </c>
      <c r="B4774" s="2">
        <f t="shared" si="226"/>
        <v>2016</v>
      </c>
      <c r="C4774" s="2">
        <f t="shared" si="224"/>
        <v>5</v>
      </c>
      <c r="D4774" t="s">
        <v>325</v>
      </c>
      <c r="E4774" t="s">
        <v>27</v>
      </c>
      <c r="F4774" t="s">
        <v>39</v>
      </c>
      <c r="G4774" t="s">
        <v>40</v>
      </c>
      <c r="H4774" t="s">
        <v>2443</v>
      </c>
      <c r="I4774">
        <v>159.97</v>
      </c>
      <c r="J4774">
        <v>4</v>
      </c>
      <c r="K4774">
        <v>-31.99</v>
      </c>
      <c r="L4774" t="str">
        <f t="shared" si="225"/>
        <v>No</v>
      </c>
    </row>
    <row r="4775" spans="1:12" x14ac:dyDescent="0.25">
      <c r="A4775" s="1">
        <v>42493</v>
      </c>
      <c r="B4775" s="2">
        <f t="shared" si="226"/>
        <v>2016</v>
      </c>
      <c r="C4775" s="2">
        <f t="shared" si="224"/>
        <v>5</v>
      </c>
      <c r="D4775" t="s">
        <v>883</v>
      </c>
      <c r="E4775" t="s">
        <v>10</v>
      </c>
      <c r="F4775" t="s">
        <v>11</v>
      </c>
      <c r="G4775" t="s">
        <v>63</v>
      </c>
      <c r="H4775" t="s">
        <v>543</v>
      </c>
      <c r="I4775">
        <v>149.35</v>
      </c>
      <c r="J4775">
        <v>3</v>
      </c>
      <c r="K4775">
        <v>50.41</v>
      </c>
      <c r="L4775" t="str">
        <f t="shared" si="225"/>
        <v>Yes</v>
      </c>
    </row>
    <row r="4776" spans="1:12" x14ac:dyDescent="0.25">
      <c r="A4776" s="1">
        <v>42493</v>
      </c>
      <c r="B4776" s="2">
        <f t="shared" si="226"/>
        <v>2016</v>
      </c>
      <c r="C4776" s="2">
        <f t="shared" si="224"/>
        <v>5</v>
      </c>
      <c r="D4776" t="s">
        <v>883</v>
      </c>
      <c r="E4776" t="s">
        <v>10</v>
      </c>
      <c r="F4776" t="s">
        <v>11</v>
      </c>
      <c r="G4776" t="s">
        <v>18</v>
      </c>
      <c r="H4776" t="s">
        <v>179</v>
      </c>
      <c r="I4776">
        <v>12.99</v>
      </c>
      <c r="J4776">
        <v>1</v>
      </c>
      <c r="K4776">
        <v>-0.81</v>
      </c>
      <c r="L4776" t="str">
        <f t="shared" si="225"/>
        <v>No</v>
      </c>
    </row>
    <row r="4777" spans="1:12" x14ac:dyDescent="0.25">
      <c r="A4777" s="1">
        <v>42494</v>
      </c>
      <c r="B4777" s="2">
        <f t="shared" si="226"/>
        <v>2016</v>
      </c>
      <c r="C4777" s="2">
        <f t="shared" si="224"/>
        <v>5</v>
      </c>
      <c r="D4777" t="s">
        <v>512</v>
      </c>
      <c r="E4777" t="s">
        <v>10</v>
      </c>
      <c r="F4777" t="s">
        <v>11</v>
      </c>
      <c r="G4777" t="s">
        <v>18</v>
      </c>
      <c r="H4777" t="s">
        <v>623</v>
      </c>
      <c r="I4777">
        <v>158.37</v>
      </c>
      <c r="J4777">
        <v>7</v>
      </c>
      <c r="K4777">
        <v>13.86</v>
      </c>
      <c r="L4777" t="str">
        <f t="shared" si="225"/>
        <v>Yes</v>
      </c>
    </row>
    <row r="4778" spans="1:12" x14ac:dyDescent="0.25">
      <c r="A4778" s="1">
        <v>42494</v>
      </c>
      <c r="B4778" s="2">
        <f t="shared" si="226"/>
        <v>2016</v>
      </c>
      <c r="C4778" s="2">
        <f t="shared" si="224"/>
        <v>5</v>
      </c>
      <c r="D4778" t="s">
        <v>2079</v>
      </c>
      <c r="E4778" t="s">
        <v>23</v>
      </c>
      <c r="F4778" t="s">
        <v>39</v>
      </c>
      <c r="G4778" t="s">
        <v>40</v>
      </c>
      <c r="H4778" t="s">
        <v>2473</v>
      </c>
      <c r="I4778">
        <v>118.78</v>
      </c>
      <c r="J4778">
        <v>3</v>
      </c>
      <c r="K4778">
        <v>-27.72</v>
      </c>
      <c r="L4778" t="str">
        <f t="shared" si="225"/>
        <v>No</v>
      </c>
    </row>
    <row r="4779" spans="1:12" x14ac:dyDescent="0.25">
      <c r="A4779" s="1">
        <v>42494</v>
      </c>
      <c r="B4779" s="2">
        <f t="shared" si="226"/>
        <v>2016</v>
      </c>
      <c r="C4779" s="2">
        <f t="shared" si="224"/>
        <v>5</v>
      </c>
      <c r="D4779" t="s">
        <v>2079</v>
      </c>
      <c r="E4779" t="s">
        <v>23</v>
      </c>
      <c r="F4779" t="s">
        <v>11</v>
      </c>
      <c r="G4779" t="s">
        <v>200</v>
      </c>
      <c r="H4779" t="s">
        <v>1516</v>
      </c>
      <c r="I4779">
        <v>769.18</v>
      </c>
      <c r="J4779">
        <v>4</v>
      </c>
      <c r="K4779">
        <v>-163.44999999999999</v>
      </c>
      <c r="L4779" t="str">
        <f t="shared" si="225"/>
        <v>No</v>
      </c>
    </row>
    <row r="4780" spans="1:12" x14ac:dyDescent="0.25">
      <c r="A4780" s="1">
        <v>42495</v>
      </c>
      <c r="B4780" s="2">
        <f t="shared" si="226"/>
        <v>2016</v>
      </c>
      <c r="C4780" s="2">
        <f t="shared" si="224"/>
        <v>5</v>
      </c>
      <c r="D4780" t="s">
        <v>69</v>
      </c>
      <c r="E4780" t="s">
        <v>33</v>
      </c>
      <c r="F4780" t="s">
        <v>11</v>
      </c>
      <c r="G4780" t="s">
        <v>12</v>
      </c>
      <c r="H4780" t="s">
        <v>335</v>
      </c>
      <c r="I4780">
        <v>79.14</v>
      </c>
      <c r="J4780">
        <v>3</v>
      </c>
      <c r="K4780">
        <v>36.4</v>
      </c>
      <c r="L4780" t="str">
        <f t="shared" si="225"/>
        <v>Yes</v>
      </c>
    </row>
    <row r="4781" spans="1:12" x14ac:dyDescent="0.25">
      <c r="A4781" s="1">
        <v>42495</v>
      </c>
      <c r="B4781" s="2">
        <f t="shared" si="226"/>
        <v>2016</v>
      </c>
      <c r="C4781" s="2">
        <f t="shared" si="224"/>
        <v>5</v>
      </c>
      <c r="D4781" t="s">
        <v>734</v>
      </c>
      <c r="E4781" t="s">
        <v>120</v>
      </c>
      <c r="F4781" t="s">
        <v>11</v>
      </c>
      <c r="G4781" t="s">
        <v>12</v>
      </c>
      <c r="H4781" t="s">
        <v>987</v>
      </c>
      <c r="I4781">
        <v>14.35</v>
      </c>
      <c r="J4781">
        <v>3</v>
      </c>
      <c r="K4781">
        <v>5.2</v>
      </c>
      <c r="L4781" t="str">
        <f t="shared" si="225"/>
        <v>Yes</v>
      </c>
    </row>
    <row r="4782" spans="1:12" x14ac:dyDescent="0.25">
      <c r="A4782" s="1">
        <v>42495</v>
      </c>
      <c r="B4782" s="2">
        <f t="shared" si="226"/>
        <v>2016</v>
      </c>
      <c r="C4782" s="2">
        <f t="shared" si="224"/>
        <v>5</v>
      </c>
      <c r="D4782" t="s">
        <v>1378</v>
      </c>
      <c r="E4782" t="s">
        <v>27</v>
      </c>
      <c r="F4782" t="s">
        <v>11</v>
      </c>
      <c r="G4782" t="s">
        <v>18</v>
      </c>
      <c r="H4782" t="s">
        <v>927</v>
      </c>
      <c r="I4782">
        <v>5.98</v>
      </c>
      <c r="J4782">
        <v>1</v>
      </c>
      <c r="K4782">
        <v>1.02</v>
      </c>
      <c r="L4782" t="str">
        <f t="shared" si="225"/>
        <v>Yes</v>
      </c>
    </row>
    <row r="4783" spans="1:12" x14ac:dyDescent="0.25">
      <c r="A4783" s="1">
        <v>42495</v>
      </c>
      <c r="B4783" s="2">
        <f t="shared" si="226"/>
        <v>2016</v>
      </c>
      <c r="C4783" s="2">
        <f t="shared" si="224"/>
        <v>5</v>
      </c>
      <c r="D4783" t="s">
        <v>1378</v>
      </c>
      <c r="E4783" t="s">
        <v>27</v>
      </c>
      <c r="F4783" t="s">
        <v>39</v>
      </c>
      <c r="G4783" t="s">
        <v>40</v>
      </c>
      <c r="H4783" t="s">
        <v>2403</v>
      </c>
      <c r="I4783">
        <v>246.17</v>
      </c>
      <c r="J4783">
        <v>3</v>
      </c>
      <c r="K4783">
        <v>21.54</v>
      </c>
      <c r="L4783" t="str">
        <f t="shared" si="225"/>
        <v>Yes</v>
      </c>
    </row>
    <row r="4784" spans="1:12" x14ac:dyDescent="0.25">
      <c r="A4784" s="1">
        <v>42495</v>
      </c>
      <c r="B4784" s="2">
        <f t="shared" si="226"/>
        <v>2016</v>
      </c>
      <c r="C4784" s="2">
        <f t="shared" si="224"/>
        <v>5</v>
      </c>
      <c r="D4784" t="s">
        <v>1303</v>
      </c>
      <c r="E4784" t="s">
        <v>27</v>
      </c>
      <c r="F4784" t="s">
        <v>11</v>
      </c>
      <c r="G4784" t="s">
        <v>20</v>
      </c>
      <c r="H4784" t="s">
        <v>1486</v>
      </c>
      <c r="I4784">
        <v>6.72</v>
      </c>
      <c r="J4784">
        <v>5</v>
      </c>
      <c r="K4784">
        <v>2.35</v>
      </c>
      <c r="L4784" t="str">
        <f t="shared" si="225"/>
        <v>Yes</v>
      </c>
    </row>
    <row r="4785" spans="1:12" x14ac:dyDescent="0.25">
      <c r="A4785" s="1">
        <v>42495</v>
      </c>
      <c r="B4785" s="2">
        <f t="shared" si="226"/>
        <v>2016</v>
      </c>
      <c r="C4785" s="2">
        <f t="shared" si="224"/>
        <v>5</v>
      </c>
      <c r="D4785" t="s">
        <v>1303</v>
      </c>
      <c r="E4785" t="s">
        <v>27</v>
      </c>
      <c r="F4785" t="s">
        <v>34</v>
      </c>
      <c r="G4785" t="s">
        <v>145</v>
      </c>
      <c r="H4785" t="s">
        <v>501</v>
      </c>
      <c r="I4785">
        <v>298.77999999999997</v>
      </c>
      <c r="J4785">
        <v>3</v>
      </c>
      <c r="K4785">
        <v>7.47</v>
      </c>
      <c r="L4785" t="str">
        <f t="shared" si="225"/>
        <v>Yes</v>
      </c>
    </row>
    <row r="4786" spans="1:12" x14ac:dyDescent="0.25">
      <c r="A4786" s="1">
        <v>42495</v>
      </c>
      <c r="B4786" s="2">
        <f t="shared" si="226"/>
        <v>2016</v>
      </c>
      <c r="C4786" s="2">
        <f t="shared" si="224"/>
        <v>5</v>
      </c>
      <c r="D4786" t="s">
        <v>1183</v>
      </c>
      <c r="E4786" t="s">
        <v>120</v>
      </c>
      <c r="F4786" t="s">
        <v>34</v>
      </c>
      <c r="G4786" t="s">
        <v>47</v>
      </c>
      <c r="H4786" t="s">
        <v>1779</v>
      </c>
      <c r="I4786">
        <v>16.72</v>
      </c>
      <c r="J4786">
        <v>5</v>
      </c>
      <c r="K4786">
        <v>3.34</v>
      </c>
      <c r="L4786" t="str">
        <f t="shared" si="225"/>
        <v>Yes</v>
      </c>
    </row>
    <row r="4787" spans="1:12" x14ac:dyDescent="0.25">
      <c r="A4787" s="1">
        <v>42495</v>
      </c>
      <c r="B4787" s="2">
        <f t="shared" si="226"/>
        <v>2016</v>
      </c>
      <c r="C4787" s="2">
        <f t="shared" si="224"/>
        <v>5</v>
      </c>
      <c r="D4787" t="s">
        <v>1885</v>
      </c>
      <c r="E4787" t="s">
        <v>27</v>
      </c>
      <c r="F4787" t="s">
        <v>34</v>
      </c>
      <c r="G4787" t="s">
        <v>145</v>
      </c>
      <c r="H4787" t="s">
        <v>1830</v>
      </c>
      <c r="I4787">
        <v>71.09</v>
      </c>
      <c r="J4787">
        <v>2</v>
      </c>
      <c r="K4787">
        <v>-1.78</v>
      </c>
      <c r="L4787" t="str">
        <f t="shared" si="225"/>
        <v>No</v>
      </c>
    </row>
    <row r="4788" spans="1:12" x14ac:dyDescent="0.25">
      <c r="A4788" s="1">
        <v>42495</v>
      </c>
      <c r="B4788" s="2">
        <f t="shared" si="226"/>
        <v>2016</v>
      </c>
      <c r="C4788" s="2">
        <f t="shared" si="224"/>
        <v>5</v>
      </c>
      <c r="D4788" t="s">
        <v>2510</v>
      </c>
      <c r="E4788" t="s">
        <v>126</v>
      </c>
      <c r="F4788" t="s">
        <v>34</v>
      </c>
      <c r="G4788" t="s">
        <v>145</v>
      </c>
      <c r="H4788" t="s">
        <v>2511</v>
      </c>
      <c r="I4788">
        <v>1685.88</v>
      </c>
      <c r="J4788">
        <v>6</v>
      </c>
      <c r="K4788">
        <v>320.32</v>
      </c>
      <c r="L4788" t="str">
        <f t="shared" si="225"/>
        <v>Yes</v>
      </c>
    </row>
    <row r="4789" spans="1:12" x14ac:dyDescent="0.25">
      <c r="A4789" s="1">
        <v>42495</v>
      </c>
      <c r="B4789" s="2">
        <f t="shared" si="226"/>
        <v>2016</v>
      </c>
      <c r="C4789" s="2">
        <f t="shared" si="224"/>
        <v>5</v>
      </c>
      <c r="D4789" t="s">
        <v>2510</v>
      </c>
      <c r="E4789" t="s">
        <v>126</v>
      </c>
      <c r="F4789" t="s">
        <v>11</v>
      </c>
      <c r="G4789" t="s">
        <v>20</v>
      </c>
      <c r="H4789" t="s">
        <v>1302</v>
      </c>
      <c r="I4789">
        <v>5.73</v>
      </c>
      <c r="J4789">
        <v>2</v>
      </c>
      <c r="K4789">
        <v>2</v>
      </c>
      <c r="L4789" t="str">
        <f t="shared" si="225"/>
        <v>Yes</v>
      </c>
    </row>
    <row r="4790" spans="1:12" x14ac:dyDescent="0.25">
      <c r="A4790" s="1">
        <v>42495</v>
      </c>
      <c r="B4790" s="2">
        <f t="shared" si="226"/>
        <v>2016</v>
      </c>
      <c r="C4790" s="2">
        <f t="shared" si="224"/>
        <v>5</v>
      </c>
      <c r="D4790" t="s">
        <v>301</v>
      </c>
      <c r="E4790" t="s">
        <v>123</v>
      </c>
      <c r="F4790" t="s">
        <v>11</v>
      </c>
      <c r="G4790" t="s">
        <v>12</v>
      </c>
      <c r="H4790" t="s">
        <v>2512</v>
      </c>
      <c r="I4790">
        <v>93.25</v>
      </c>
      <c r="J4790">
        <v>4</v>
      </c>
      <c r="K4790">
        <v>31.47</v>
      </c>
      <c r="L4790" t="str">
        <f t="shared" si="225"/>
        <v>Yes</v>
      </c>
    </row>
    <row r="4791" spans="1:12" x14ac:dyDescent="0.25">
      <c r="A4791" s="1">
        <v>42495</v>
      </c>
      <c r="B4791" s="2">
        <f t="shared" si="226"/>
        <v>2016</v>
      </c>
      <c r="C4791" s="2">
        <f t="shared" si="224"/>
        <v>5</v>
      </c>
      <c r="D4791" t="s">
        <v>301</v>
      </c>
      <c r="E4791" t="s">
        <v>123</v>
      </c>
      <c r="F4791" t="s">
        <v>39</v>
      </c>
      <c r="G4791" t="s">
        <v>40</v>
      </c>
      <c r="H4791" t="s">
        <v>2371</v>
      </c>
      <c r="I4791">
        <v>177.48</v>
      </c>
      <c r="J4791">
        <v>3</v>
      </c>
      <c r="K4791">
        <v>19.97</v>
      </c>
      <c r="L4791" t="str">
        <f t="shared" si="225"/>
        <v>Yes</v>
      </c>
    </row>
    <row r="4792" spans="1:12" x14ac:dyDescent="0.25">
      <c r="A4792" s="1">
        <v>42496</v>
      </c>
      <c r="B4792" s="2">
        <f t="shared" si="226"/>
        <v>2016</v>
      </c>
      <c r="C4792" s="2">
        <f t="shared" si="224"/>
        <v>5</v>
      </c>
      <c r="D4792" t="s">
        <v>605</v>
      </c>
      <c r="E4792" t="s">
        <v>23</v>
      </c>
      <c r="F4792" t="s">
        <v>11</v>
      </c>
      <c r="G4792" t="s">
        <v>18</v>
      </c>
      <c r="H4792" t="s">
        <v>1482</v>
      </c>
      <c r="I4792">
        <v>124.61</v>
      </c>
      <c r="J4792">
        <v>4</v>
      </c>
      <c r="K4792">
        <v>-23.36</v>
      </c>
      <c r="L4792" t="str">
        <f t="shared" si="225"/>
        <v>No</v>
      </c>
    </row>
    <row r="4793" spans="1:12" x14ac:dyDescent="0.25">
      <c r="A4793" s="1">
        <v>42496</v>
      </c>
      <c r="B4793" s="2">
        <f t="shared" si="226"/>
        <v>2016</v>
      </c>
      <c r="C4793" s="2">
        <f t="shared" si="224"/>
        <v>5</v>
      </c>
      <c r="D4793" t="s">
        <v>605</v>
      </c>
      <c r="E4793" t="s">
        <v>23</v>
      </c>
      <c r="F4793" t="s">
        <v>11</v>
      </c>
      <c r="G4793" t="s">
        <v>16</v>
      </c>
      <c r="H4793" t="s">
        <v>2506</v>
      </c>
      <c r="I4793">
        <v>7.56</v>
      </c>
      <c r="J4793">
        <v>3</v>
      </c>
      <c r="K4793">
        <v>2.65</v>
      </c>
      <c r="L4793" t="str">
        <f t="shared" si="225"/>
        <v>Yes</v>
      </c>
    </row>
    <row r="4794" spans="1:12" x14ac:dyDescent="0.25">
      <c r="A4794" s="1">
        <v>42496</v>
      </c>
      <c r="B4794" s="2">
        <f t="shared" si="226"/>
        <v>2016</v>
      </c>
      <c r="C4794" s="2">
        <f t="shared" si="224"/>
        <v>5</v>
      </c>
      <c r="D4794" t="s">
        <v>714</v>
      </c>
      <c r="E4794" t="s">
        <v>59</v>
      </c>
      <c r="F4794" t="s">
        <v>11</v>
      </c>
      <c r="G4794" t="s">
        <v>18</v>
      </c>
      <c r="H4794" t="s">
        <v>1757</v>
      </c>
      <c r="I4794">
        <v>360.38</v>
      </c>
      <c r="J4794">
        <v>2</v>
      </c>
      <c r="K4794">
        <v>93.7</v>
      </c>
      <c r="L4794" t="str">
        <f t="shared" si="225"/>
        <v>Yes</v>
      </c>
    </row>
    <row r="4795" spans="1:12" x14ac:dyDescent="0.25">
      <c r="A4795" s="1">
        <v>42496</v>
      </c>
      <c r="B4795" s="2">
        <f t="shared" si="226"/>
        <v>2016</v>
      </c>
      <c r="C4795" s="2">
        <f t="shared" si="224"/>
        <v>5</v>
      </c>
      <c r="D4795" t="s">
        <v>714</v>
      </c>
      <c r="E4795" t="s">
        <v>59</v>
      </c>
      <c r="F4795" t="s">
        <v>11</v>
      </c>
      <c r="G4795" t="s">
        <v>24</v>
      </c>
      <c r="H4795" t="s">
        <v>527</v>
      </c>
      <c r="I4795">
        <v>11.16</v>
      </c>
      <c r="J4795">
        <v>2</v>
      </c>
      <c r="K4795">
        <v>2.79</v>
      </c>
      <c r="L4795" t="str">
        <f t="shared" si="225"/>
        <v>Yes</v>
      </c>
    </row>
    <row r="4796" spans="1:12" x14ac:dyDescent="0.25">
      <c r="A4796" s="1">
        <v>42496</v>
      </c>
      <c r="B4796" s="2">
        <f t="shared" si="226"/>
        <v>2016</v>
      </c>
      <c r="C4796" s="2">
        <f t="shared" si="224"/>
        <v>5</v>
      </c>
      <c r="D4796" t="s">
        <v>714</v>
      </c>
      <c r="E4796" t="s">
        <v>59</v>
      </c>
      <c r="F4796" t="s">
        <v>11</v>
      </c>
      <c r="G4796" t="s">
        <v>16</v>
      </c>
      <c r="H4796" t="s">
        <v>1588</v>
      </c>
      <c r="I4796">
        <v>14.94</v>
      </c>
      <c r="J4796">
        <v>3</v>
      </c>
      <c r="K4796">
        <v>6.87</v>
      </c>
      <c r="L4796" t="str">
        <f t="shared" si="225"/>
        <v>Yes</v>
      </c>
    </row>
    <row r="4797" spans="1:12" x14ac:dyDescent="0.25">
      <c r="A4797" s="1">
        <v>42496</v>
      </c>
      <c r="B4797" s="2">
        <f t="shared" si="226"/>
        <v>2016</v>
      </c>
      <c r="C4797" s="2">
        <f t="shared" si="224"/>
        <v>5</v>
      </c>
      <c r="D4797" t="s">
        <v>280</v>
      </c>
      <c r="E4797" t="s">
        <v>27</v>
      </c>
      <c r="F4797" t="s">
        <v>11</v>
      </c>
      <c r="G4797" t="s">
        <v>20</v>
      </c>
      <c r="H4797" t="s">
        <v>451</v>
      </c>
      <c r="I4797">
        <v>21.55</v>
      </c>
      <c r="J4797">
        <v>6</v>
      </c>
      <c r="K4797">
        <v>7</v>
      </c>
      <c r="L4797" t="str">
        <f t="shared" si="225"/>
        <v>Yes</v>
      </c>
    </row>
    <row r="4798" spans="1:12" x14ac:dyDescent="0.25">
      <c r="A4798" s="1">
        <v>42496</v>
      </c>
      <c r="B4798" s="2">
        <f t="shared" si="226"/>
        <v>2016</v>
      </c>
      <c r="C4798" s="2">
        <f t="shared" si="224"/>
        <v>5</v>
      </c>
      <c r="D4798" t="s">
        <v>280</v>
      </c>
      <c r="E4798" t="s">
        <v>27</v>
      </c>
      <c r="F4798" t="s">
        <v>11</v>
      </c>
      <c r="G4798" t="s">
        <v>92</v>
      </c>
      <c r="H4798" t="s">
        <v>764</v>
      </c>
      <c r="I4798">
        <v>58.24</v>
      </c>
      <c r="J4798">
        <v>4</v>
      </c>
      <c r="K4798">
        <v>15.72</v>
      </c>
      <c r="L4798" t="str">
        <f t="shared" si="225"/>
        <v>Yes</v>
      </c>
    </row>
    <row r="4799" spans="1:12" x14ac:dyDescent="0.25">
      <c r="A4799" s="1">
        <v>42496</v>
      </c>
      <c r="B4799" s="2">
        <f t="shared" si="226"/>
        <v>2016</v>
      </c>
      <c r="C4799" s="2">
        <f t="shared" si="224"/>
        <v>5</v>
      </c>
      <c r="D4799" t="s">
        <v>1866</v>
      </c>
      <c r="E4799" t="s">
        <v>164</v>
      </c>
      <c r="F4799" t="s">
        <v>11</v>
      </c>
      <c r="G4799" t="s">
        <v>200</v>
      </c>
      <c r="H4799" t="s">
        <v>1053</v>
      </c>
      <c r="I4799">
        <v>61.38</v>
      </c>
      <c r="J4799">
        <v>6</v>
      </c>
      <c r="K4799">
        <v>15.96</v>
      </c>
      <c r="L4799" t="str">
        <f t="shared" si="225"/>
        <v>Yes</v>
      </c>
    </row>
    <row r="4800" spans="1:12" x14ac:dyDescent="0.25">
      <c r="A4800" s="1">
        <v>42498</v>
      </c>
      <c r="B4800" s="2">
        <f t="shared" si="226"/>
        <v>2016</v>
      </c>
      <c r="C4800" s="2">
        <f t="shared" si="224"/>
        <v>5</v>
      </c>
      <c r="D4800" t="s">
        <v>1867</v>
      </c>
      <c r="E4800" t="s">
        <v>488</v>
      </c>
      <c r="F4800" t="s">
        <v>11</v>
      </c>
      <c r="G4800" t="s">
        <v>24</v>
      </c>
      <c r="H4800" t="s">
        <v>2135</v>
      </c>
      <c r="I4800">
        <v>197.05</v>
      </c>
      <c r="J4800">
        <v>7</v>
      </c>
      <c r="K4800">
        <v>59.12</v>
      </c>
      <c r="L4800" t="str">
        <f t="shared" si="225"/>
        <v>Yes</v>
      </c>
    </row>
    <row r="4801" spans="1:12" x14ac:dyDescent="0.25">
      <c r="A4801" s="1">
        <v>42499</v>
      </c>
      <c r="B4801" s="2">
        <f t="shared" si="226"/>
        <v>2016</v>
      </c>
      <c r="C4801" s="2">
        <f t="shared" si="224"/>
        <v>5</v>
      </c>
      <c r="D4801" t="s">
        <v>387</v>
      </c>
      <c r="E4801" t="s">
        <v>23</v>
      </c>
      <c r="F4801" t="s">
        <v>34</v>
      </c>
      <c r="G4801" t="s">
        <v>47</v>
      </c>
      <c r="H4801" t="s">
        <v>2153</v>
      </c>
      <c r="I4801">
        <v>82.8</v>
      </c>
      <c r="J4801">
        <v>2</v>
      </c>
      <c r="K4801">
        <v>10.35</v>
      </c>
      <c r="L4801" t="str">
        <f t="shared" si="225"/>
        <v>Yes</v>
      </c>
    </row>
    <row r="4802" spans="1:12" x14ac:dyDescent="0.25">
      <c r="A4802" s="1">
        <v>42499</v>
      </c>
      <c r="B4802" s="2">
        <f t="shared" si="226"/>
        <v>2016</v>
      </c>
      <c r="C4802" s="2">
        <f t="shared" ref="C4802:C4865" si="227">MONTH(A4802)</f>
        <v>5</v>
      </c>
      <c r="D4802" t="s">
        <v>1593</v>
      </c>
      <c r="E4802" t="s">
        <v>110</v>
      </c>
      <c r="F4802" t="s">
        <v>34</v>
      </c>
      <c r="G4802" t="s">
        <v>47</v>
      </c>
      <c r="H4802" t="s">
        <v>766</v>
      </c>
      <c r="I4802">
        <v>12.22</v>
      </c>
      <c r="J4802">
        <v>1</v>
      </c>
      <c r="K4802">
        <v>3.67</v>
      </c>
      <c r="L4802" t="str">
        <f t="shared" ref="L4802:L4865" si="228">IF(K4802=0,"Break-Even",IF(K4802&gt;0,"Yes","No"))</f>
        <v>Yes</v>
      </c>
    </row>
    <row r="4803" spans="1:12" x14ac:dyDescent="0.25">
      <c r="A4803" s="1">
        <v>42499</v>
      </c>
      <c r="B4803" s="2">
        <f t="shared" si="226"/>
        <v>2016</v>
      </c>
      <c r="C4803" s="2">
        <f t="shared" si="227"/>
        <v>5</v>
      </c>
      <c r="D4803" t="s">
        <v>1593</v>
      </c>
      <c r="E4803" t="s">
        <v>110</v>
      </c>
      <c r="F4803" t="s">
        <v>11</v>
      </c>
      <c r="G4803" t="s">
        <v>18</v>
      </c>
      <c r="H4803" t="s">
        <v>2359</v>
      </c>
      <c r="I4803">
        <v>194.94</v>
      </c>
      <c r="J4803">
        <v>3</v>
      </c>
      <c r="K4803">
        <v>23.39</v>
      </c>
      <c r="L4803" t="str">
        <f t="shared" si="228"/>
        <v>Yes</v>
      </c>
    </row>
    <row r="4804" spans="1:12" x14ac:dyDescent="0.25">
      <c r="A4804" s="1">
        <v>42499</v>
      </c>
      <c r="B4804" s="2">
        <f t="shared" si="226"/>
        <v>2016</v>
      </c>
      <c r="C4804" s="2">
        <f t="shared" si="227"/>
        <v>5</v>
      </c>
      <c r="D4804" t="s">
        <v>1593</v>
      </c>
      <c r="E4804" t="s">
        <v>110</v>
      </c>
      <c r="F4804" t="s">
        <v>11</v>
      </c>
      <c r="G4804" t="s">
        <v>18</v>
      </c>
      <c r="H4804" t="s">
        <v>1001</v>
      </c>
      <c r="I4804">
        <v>70.95</v>
      </c>
      <c r="J4804">
        <v>3</v>
      </c>
      <c r="K4804">
        <v>20.58</v>
      </c>
      <c r="L4804" t="str">
        <f t="shared" si="228"/>
        <v>Yes</v>
      </c>
    </row>
    <row r="4805" spans="1:12" x14ac:dyDescent="0.25">
      <c r="A4805" s="1">
        <v>42499</v>
      </c>
      <c r="B4805" s="2">
        <f t="shared" si="226"/>
        <v>2016</v>
      </c>
      <c r="C4805" s="2">
        <f t="shared" si="227"/>
        <v>5</v>
      </c>
      <c r="D4805" t="s">
        <v>1593</v>
      </c>
      <c r="E4805" t="s">
        <v>110</v>
      </c>
      <c r="F4805" t="s">
        <v>11</v>
      </c>
      <c r="G4805" t="s">
        <v>12</v>
      </c>
      <c r="H4805" t="s">
        <v>1773</v>
      </c>
      <c r="I4805">
        <v>91.36</v>
      </c>
      <c r="J4805">
        <v>4</v>
      </c>
      <c r="K4805">
        <v>42.03</v>
      </c>
      <c r="L4805" t="str">
        <f t="shared" si="228"/>
        <v>Yes</v>
      </c>
    </row>
    <row r="4806" spans="1:12" x14ac:dyDescent="0.25">
      <c r="A4806" s="1">
        <v>42499</v>
      </c>
      <c r="B4806" s="2">
        <f t="shared" si="226"/>
        <v>2016</v>
      </c>
      <c r="C4806" s="2">
        <f t="shared" si="227"/>
        <v>5</v>
      </c>
      <c r="D4806" t="s">
        <v>1593</v>
      </c>
      <c r="E4806" t="s">
        <v>110</v>
      </c>
      <c r="F4806" t="s">
        <v>34</v>
      </c>
      <c r="G4806" t="s">
        <v>35</v>
      </c>
      <c r="H4806" t="s">
        <v>964</v>
      </c>
      <c r="I4806">
        <v>242.94</v>
      </c>
      <c r="J4806">
        <v>3</v>
      </c>
      <c r="K4806">
        <v>29.15</v>
      </c>
      <c r="L4806" t="str">
        <f t="shared" si="228"/>
        <v>Yes</v>
      </c>
    </row>
    <row r="4807" spans="1:12" x14ac:dyDescent="0.25">
      <c r="A4807" s="1">
        <v>42499</v>
      </c>
      <c r="B4807" s="2">
        <f t="shared" si="226"/>
        <v>2016</v>
      </c>
      <c r="C4807" s="2">
        <f t="shared" si="227"/>
        <v>5</v>
      </c>
      <c r="D4807" t="s">
        <v>1593</v>
      </c>
      <c r="E4807" t="s">
        <v>110</v>
      </c>
      <c r="F4807" t="s">
        <v>11</v>
      </c>
      <c r="G4807" t="s">
        <v>16</v>
      </c>
      <c r="H4807" t="s">
        <v>1702</v>
      </c>
      <c r="I4807">
        <v>22.05</v>
      </c>
      <c r="J4807">
        <v>7</v>
      </c>
      <c r="K4807">
        <v>10.58</v>
      </c>
      <c r="L4807" t="str">
        <f t="shared" si="228"/>
        <v>Yes</v>
      </c>
    </row>
    <row r="4808" spans="1:12" x14ac:dyDescent="0.25">
      <c r="A4808" s="1">
        <v>42499</v>
      </c>
      <c r="B4808" s="2">
        <f t="shared" si="226"/>
        <v>2016</v>
      </c>
      <c r="C4808" s="2">
        <f t="shared" si="227"/>
        <v>5</v>
      </c>
      <c r="D4808" t="s">
        <v>1727</v>
      </c>
      <c r="E4808" t="s">
        <v>395</v>
      </c>
      <c r="F4808" t="s">
        <v>39</v>
      </c>
      <c r="G4808" t="s">
        <v>40</v>
      </c>
      <c r="H4808" t="s">
        <v>745</v>
      </c>
      <c r="I4808">
        <v>278.39999999999998</v>
      </c>
      <c r="J4808">
        <v>3</v>
      </c>
      <c r="K4808">
        <v>80.739999999999995</v>
      </c>
      <c r="L4808" t="str">
        <f t="shared" si="228"/>
        <v>Yes</v>
      </c>
    </row>
    <row r="4809" spans="1:12" x14ac:dyDescent="0.25">
      <c r="A4809" s="1">
        <v>42499</v>
      </c>
      <c r="B4809" s="2">
        <f t="shared" si="226"/>
        <v>2016</v>
      </c>
      <c r="C4809" s="2">
        <f t="shared" si="227"/>
        <v>5</v>
      </c>
      <c r="D4809" t="s">
        <v>2174</v>
      </c>
      <c r="E4809" t="s">
        <v>1283</v>
      </c>
      <c r="F4809" t="s">
        <v>11</v>
      </c>
      <c r="G4809" t="s">
        <v>24</v>
      </c>
      <c r="H4809" t="s">
        <v>2055</v>
      </c>
      <c r="I4809">
        <v>107.94</v>
      </c>
      <c r="J4809">
        <v>3</v>
      </c>
      <c r="K4809">
        <v>26.99</v>
      </c>
      <c r="L4809" t="str">
        <f t="shared" si="228"/>
        <v>Yes</v>
      </c>
    </row>
    <row r="4810" spans="1:12" x14ac:dyDescent="0.25">
      <c r="A4810" s="1">
        <v>42499</v>
      </c>
      <c r="B4810" s="2">
        <f t="shared" si="226"/>
        <v>2016</v>
      </c>
      <c r="C4810" s="2">
        <f t="shared" si="227"/>
        <v>5</v>
      </c>
      <c r="D4810" t="s">
        <v>891</v>
      </c>
      <c r="E4810" t="s">
        <v>10</v>
      </c>
      <c r="F4810" t="s">
        <v>34</v>
      </c>
      <c r="G4810" t="s">
        <v>35</v>
      </c>
      <c r="H4810" t="s">
        <v>793</v>
      </c>
      <c r="I4810">
        <v>347.8</v>
      </c>
      <c r="J4810">
        <v>7</v>
      </c>
      <c r="K4810">
        <v>-24.84</v>
      </c>
      <c r="L4810" t="str">
        <f t="shared" si="228"/>
        <v>No</v>
      </c>
    </row>
    <row r="4811" spans="1:12" x14ac:dyDescent="0.25">
      <c r="A4811" s="1">
        <v>42499</v>
      </c>
      <c r="B4811" s="2">
        <f t="shared" si="226"/>
        <v>2016</v>
      </c>
      <c r="C4811" s="2">
        <f t="shared" si="227"/>
        <v>5</v>
      </c>
      <c r="D4811" t="s">
        <v>197</v>
      </c>
      <c r="E4811" t="s">
        <v>27</v>
      </c>
      <c r="F4811" t="s">
        <v>39</v>
      </c>
      <c r="G4811" t="s">
        <v>52</v>
      </c>
      <c r="H4811" t="s">
        <v>1660</v>
      </c>
      <c r="I4811">
        <v>116</v>
      </c>
      <c r="J4811">
        <v>8</v>
      </c>
      <c r="K4811">
        <v>29</v>
      </c>
      <c r="L4811" t="str">
        <f t="shared" si="228"/>
        <v>Yes</v>
      </c>
    </row>
    <row r="4812" spans="1:12" x14ac:dyDescent="0.25">
      <c r="A4812" s="1">
        <v>42499</v>
      </c>
      <c r="B4812" s="2">
        <f t="shared" ref="B4812:B4875" si="229">YEAR(A4812)</f>
        <v>2016</v>
      </c>
      <c r="C4812" s="2">
        <f t="shared" si="227"/>
        <v>5</v>
      </c>
      <c r="D4812" t="s">
        <v>148</v>
      </c>
      <c r="E4812" t="s">
        <v>23</v>
      </c>
      <c r="F4812" t="s">
        <v>11</v>
      </c>
      <c r="G4812" t="s">
        <v>20</v>
      </c>
      <c r="H4812" t="s">
        <v>367</v>
      </c>
      <c r="I4812">
        <v>9.56</v>
      </c>
      <c r="J4812">
        <v>5</v>
      </c>
      <c r="K4812">
        <v>-7.33</v>
      </c>
      <c r="L4812" t="str">
        <f t="shared" si="228"/>
        <v>No</v>
      </c>
    </row>
    <row r="4813" spans="1:12" x14ac:dyDescent="0.25">
      <c r="A4813" s="1">
        <v>42499</v>
      </c>
      <c r="B4813" s="2">
        <f t="shared" si="229"/>
        <v>2016</v>
      </c>
      <c r="C4813" s="2">
        <f t="shared" si="227"/>
        <v>5</v>
      </c>
      <c r="D4813" t="s">
        <v>1303</v>
      </c>
      <c r="E4813" t="s">
        <v>120</v>
      </c>
      <c r="F4813" t="s">
        <v>11</v>
      </c>
      <c r="G4813" t="s">
        <v>63</v>
      </c>
      <c r="H4813" t="s">
        <v>64</v>
      </c>
      <c r="I4813">
        <v>23.47</v>
      </c>
      <c r="J4813">
        <v>3</v>
      </c>
      <c r="K4813">
        <v>7.63</v>
      </c>
      <c r="L4813" t="str">
        <f t="shared" si="228"/>
        <v>Yes</v>
      </c>
    </row>
    <row r="4814" spans="1:12" x14ac:dyDescent="0.25">
      <c r="A4814" s="1">
        <v>42499</v>
      </c>
      <c r="B4814" s="2">
        <f t="shared" si="229"/>
        <v>2016</v>
      </c>
      <c r="C4814" s="2">
        <f t="shared" si="227"/>
        <v>5</v>
      </c>
      <c r="D4814" t="s">
        <v>1303</v>
      </c>
      <c r="E4814" t="s">
        <v>120</v>
      </c>
      <c r="F4814" t="s">
        <v>11</v>
      </c>
      <c r="G4814" t="s">
        <v>20</v>
      </c>
      <c r="H4814" t="s">
        <v>362</v>
      </c>
      <c r="I4814">
        <v>86.06</v>
      </c>
      <c r="J4814">
        <v>7</v>
      </c>
      <c r="K4814">
        <v>-63.11</v>
      </c>
      <c r="L4814" t="str">
        <f t="shared" si="228"/>
        <v>No</v>
      </c>
    </row>
    <row r="4815" spans="1:12" x14ac:dyDescent="0.25">
      <c r="A4815" s="1">
        <v>42499</v>
      </c>
      <c r="B4815" s="2">
        <f t="shared" si="229"/>
        <v>2016</v>
      </c>
      <c r="C4815" s="2">
        <f t="shared" si="227"/>
        <v>5</v>
      </c>
      <c r="D4815" t="s">
        <v>1303</v>
      </c>
      <c r="E4815" t="s">
        <v>120</v>
      </c>
      <c r="F4815" t="s">
        <v>39</v>
      </c>
      <c r="G4815" t="s">
        <v>40</v>
      </c>
      <c r="H4815" t="s">
        <v>703</v>
      </c>
      <c r="I4815">
        <v>108.78</v>
      </c>
      <c r="J4815">
        <v>2</v>
      </c>
      <c r="K4815">
        <v>6.8</v>
      </c>
      <c r="L4815" t="str">
        <f t="shared" si="228"/>
        <v>Yes</v>
      </c>
    </row>
    <row r="4816" spans="1:12" x14ac:dyDescent="0.25">
      <c r="A4816" s="1">
        <v>42499</v>
      </c>
      <c r="B4816" s="2">
        <f t="shared" si="229"/>
        <v>2016</v>
      </c>
      <c r="C4816" s="2">
        <f t="shared" si="227"/>
        <v>5</v>
      </c>
      <c r="D4816" t="s">
        <v>1303</v>
      </c>
      <c r="E4816" t="s">
        <v>120</v>
      </c>
      <c r="F4816" t="s">
        <v>11</v>
      </c>
      <c r="G4816" t="s">
        <v>12</v>
      </c>
      <c r="H4816" t="s">
        <v>242</v>
      </c>
      <c r="I4816">
        <v>10.27</v>
      </c>
      <c r="J4816">
        <v>3</v>
      </c>
      <c r="K4816">
        <v>3.21</v>
      </c>
      <c r="L4816" t="str">
        <f t="shared" si="228"/>
        <v>Yes</v>
      </c>
    </row>
    <row r="4817" spans="1:12" x14ac:dyDescent="0.25">
      <c r="A4817" s="1">
        <v>42499</v>
      </c>
      <c r="B4817" s="2">
        <f t="shared" si="229"/>
        <v>2016</v>
      </c>
      <c r="C4817" s="2">
        <f t="shared" si="227"/>
        <v>5</v>
      </c>
      <c r="D4817" t="s">
        <v>925</v>
      </c>
      <c r="E4817" t="s">
        <v>10</v>
      </c>
      <c r="F4817" t="s">
        <v>11</v>
      </c>
      <c r="G4817" t="s">
        <v>92</v>
      </c>
      <c r="H4817" t="s">
        <v>2340</v>
      </c>
      <c r="I4817">
        <v>62.79</v>
      </c>
      <c r="J4817">
        <v>3</v>
      </c>
      <c r="K4817">
        <v>-166.39</v>
      </c>
      <c r="L4817" t="str">
        <f t="shared" si="228"/>
        <v>No</v>
      </c>
    </row>
    <row r="4818" spans="1:12" x14ac:dyDescent="0.25">
      <c r="A4818" s="1">
        <v>42499</v>
      </c>
      <c r="B4818" s="2">
        <f t="shared" si="229"/>
        <v>2016</v>
      </c>
      <c r="C4818" s="2">
        <f t="shared" si="227"/>
        <v>5</v>
      </c>
      <c r="D4818" t="s">
        <v>925</v>
      </c>
      <c r="E4818" t="s">
        <v>10</v>
      </c>
      <c r="F4818" t="s">
        <v>11</v>
      </c>
      <c r="G4818" t="s">
        <v>43</v>
      </c>
      <c r="H4818" t="s">
        <v>1508</v>
      </c>
      <c r="I4818">
        <v>28.44</v>
      </c>
      <c r="J4818">
        <v>9</v>
      </c>
      <c r="K4818">
        <v>4.2699999999999996</v>
      </c>
      <c r="L4818" t="str">
        <f t="shared" si="228"/>
        <v>Yes</v>
      </c>
    </row>
    <row r="4819" spans="1:12" x14ac:dyDescent="0.25">
      <c r="A4819" s="1">
        <v>42499</v>
      </c>
      <c r="B4819" s="2">
        <f t="shared" si="229"/>
        <v>2016</v>
      </c>
      <c r="C4819" s="2">
        <f t="shared" si="227"/>
        <v>5</v>
      </c>
      <c r="D4819" t="s">
        <v>1102</v>
      </c>
      <c r="E4819" t="s">
        <v>27</v>
      </c>
      <c r="F4819" t="s">
        <v>11</v>
      </c>
      <c r="G4819" t="s">
        <v>12</v>
      </c>
      <c r="H4819" t="s">
        <v>2595</v>
      </c>
      <c r="I4819">
        <v>96.08</v>
      </c>
      <c r="J4819">
        <v>2</v>
      </c>
      <c r="K4819">
        <v>46.12</v>
      </c>
      <c r="L4819" t="str">
        <f t="shared" si="228"/>
        <v>Yes</v>
      </c>
    </row>
    <row r="4820" spans="1:12" x14ac:dyDescent="0.25">
      <c r="A4820" s="1">
        <v>42499</v>
      </c>
      <c r="B4820" s="2">
        <f t="shared" si="229"/>
        <v>2016</v>
      </c>
      <c r="C4820" s="2">
        <f t="shared" si="227"/>
        <v>5</v>
      </c>
      <c r="D4820" t="s">
        <v>1102</v>
      </c>
      <c r="E4820" t="s">
        <v>27</v>
      </c>
      <c r="F4820" t="s">
        <v>11</v>
      </c>
      <c r="G4820" t="s">
        <v>20</v>
      </c>
      <c r="H4820" t="s">
        <v>1225</v>
      </c>
      <c r="I4820">
        <v>11.68</v>
      </c>
      <c r="J4820">
        <v>2</v>
      </c>
      <c r="K4820">
        <v>3.94</v>
      </c>
      <c r="L4820" t="str">
        <f t="shared" si="228"/>
        <v>Yes</v>
      </c>
    </row>
    <row r="4821" spans="1:12" x14ac:dyDescent="0.25">
      <c r="A4821" s="1">
        <v>42499</v>
      </c>
      <c r="B4821" s="2">
        <f t="shared" si="229"/>
        <v>2016</v>
      </c>
      <c r="C4821" s="2">
        <f t="shared" si="227"/>
        <v>5</v>
      </c>
      <c r="D4821" t="s">
        <v>1102</v>
      </c>
      <c r="E4821" t="s">
        <v>27</v>
      </c>
      <c r="F4821" t="s">
        <v>11</v>
      </c>
      <c r="G4821" t="s">
        <v>43</v>
      </c>
      <c r="H4821" t="s">
        <v>962</v>
      </c>
      <c r="I4821">
        <v>4.3600000000000003</v>
      </c>
      <c r="J4821">
        <v>2</v>
      </c>
      <c r="K4821">
        <v>1.79</v>
      </c>
      <c r="L4821" t="str">
        <f t="shared" si="228"/>
        <v>Yes</v>
      </c>
    </row>
    <row r="4822" spans="1:12" x14ac:dyDescent="0.25">
      <c r="A4822" s="1">
        <v>42499</v>
      </c>
      <c r="B4822" s="2">
        <f t="shared" si="229"/>
        <v>2016</v>
      </c>
      <c r="C4822" s="2">
        <f t="shared" si="227"/>
        <v>5</v>
      </c>
      <c r="D4822" t="s">
        <v>912</v>
      </c>
      <c r="E4822" t="s">
        <v>10</v>
      </c>
      <c r="F4822" t="s">
        <v>11</v>
      </c>
      <c r="G4822" t="s">
        <v>12</v>
      </c>
      <c r="H4822" t="s">
        <v>2114</v>
      </c>
      <c r="I4822">
        <v>25.92</v>
      </c>
      <c r="J4822">
        <v>5</v>
      </c>
      <c r="K4822">
        <v>9.07</v>
      </c>
      <c r="L4822" t="str">
        <f t="shared" si="228"/>
        <v>Yes</v>
      </c>
    </row>
    <row r="4823" spans="1:12" x14ac:dyDescent="0.25">
      <c r="A4823" s="1">
        <v>42499</v>
      </c>
      <c r="B4823" s="2">
        <f t="shared" si="229"/>
        <v>2016</v>
      </c>
      <c r="C4823" s="2">
        <f t="shared" si="227"/>
        <v>5</v>
      </c>
      <c r="D4823" t="s">
        <v>912</v>
      </c>
      <c r="E4823" t="s">
        <v>10</v>
      </c>
      <c r="F4823" t="s">
        <v>11</v>
      </c>
      <c r="G4823" t="s">
        <v>43</v>
      </c>
      <c r="H4823" t="s">
        <v>160</v>
      </c>
      <c r="I4823">
        <v>15.81</v>
      </c>
      <c r="J4823">
        <v>8</v>
      </c>
      <c r="K4823">
        <v>5.34</v>
      </c>
      <c r="L4823" t="str">
        <f t="shared" si="228"/>
        <v>Yes</v>
      </c>
    </row>
    <row r="4824" spans="1:12" x14ac:dyDescent="0.25">
      <c r="A4824" s="1">
        <v>42499</v>
      </c>
      <c r="B4824" s="2">
        <f t="shared" si="229"/>
        <v>2016</v>
      </c>
      <c r="C4824" s="2">
        <f t="shared" si="227"/>
        <v>5</v>
      </c>
      <c r="D4824" t="s">
        <v>912</v>
      </c>
      <c r="E4824" t="s">
        <v>10</v>
      </c>
      <c r="F4824" t="s">
        <v>11</v>
      </c>
      <c r="G4824" t="s">
        <v>12</v>
      </c>
      <c r="H4824" t="s">
        <v>2394</v>
      </c>
      <c r="I4824">
        <v>10.37</v>
      </c>
      <c r="J4824">
        <v>2</v>
      </c>
      <c r="K4824">
        <v>3.76</v>
      </c>
      <c r="L4824" t="str">
        <f t="shared" si="228"/>
        <v>Yes</v>
      </c>
    </row>
    <row r="4825" spans="1:12" x14ac:dyDescent="0.25">
      <c r="A4825" s="1">
        <v>42499</v>
      </c>
      <c r="B4825" s="2">
        <f t="shared" si="229"/>
        <v>2016</v>
      </c>
      <c r="C4825" s="2">
        <f t="shared" si="227"/>
        <v>5</v>
      </c>
      <c r="D4825" t="s">
        <v>107</v>
      </c>
      <c r="E4825" t="s">
        <v>149</v>
      </c>
      <c r="F4825" t="s">
        <v>11</v>
      </c>
      <c r="G4825" t="s">
        <v>12</v>
      </c>
      <c r="H4825" t="s">
        <v>1697</v>
      </c>
      <c r="I4825">
        <v>192.16</v>
      </c>
      <c r="J4825">
        <v>4</v>
      </c>
      <c r="K4825">
        <v>92.24</v>
      </c>
      <c r="L4825" t="str">
        <f t="shared" si="228"/>
        <v>Yes</v>
      </c>
    </row>
    <row r="4826" spans="1:12" x14ac:dyDescent="0.25">
      <c r="A4826" s="1">
        <v>42499</v>
      </c>
      <c r="B4826" s="2">
        <f t="shared" si="229"/>
        <v>2016</v>
      </c>
      <c r="C4826" s="2">
        <f t="shared" si="227"/>
        <v>5</v>
      </c>
      <c r="D4826" t="s">
        <v>1279</v>
      </c>
      <c r="E4826" t="s">
        <v>10</v>
      </c>
      <c r="F4826" t="s">
        <v>11</v>
      </c>
      <c r="G4826" t="s">
        <v>18</v>
      </c>
      <c r="H4826" t="s">
        <v>1482</v>
      </c>
      <c r="I4826">
        <v>93.46</v>
      </c>
      <c r="J4826">
        <v>3</v>
      </c>
      <c r="K4826">
        <v>-17.52</v>
      </c>
      <c r="L4826" t="str">
        <f t="shared" si="228"/>
        <v>No</v>
      </c>
    </row>
    <row r="4827" spans="1:12" x14ac:dyDescent="0.25">
      <c r="A4827" s="1">
        <v>42499</v>
      </c>
      <c r="B4827" s="2">
        <f t="shared" si="229"/>
        <v>2016</v>
      </c>
      <c r="C4827" s="2">
        <f t="shared" si="227"/>
        <v>5</v>
      </c>
      <c r="D4827" t="s">
        <v>77</v>
      </c>
      <c r="E4827" t="s">
        <v>55</v>
      </c>
      <c r="F4827" t="s">
        <v>11</v>
      </c>
      <c r="G4827" t="s">
        <v>16</v>
      </c>
      <c r="H4827" t="s">
        <v>2181</v>
      </c>
      <c r="I4827">
        <v>25.06</v>
      </c>
      <c r="J4827">
        <v>2</v>
      </c>
      <c r="K4827">
        <v>11.78</v>
      </c>
      <c r="L4827" t="str">
        <f t="shared" si="228"/>
        <v>Yes</v>
      </c>
    </row>
    <row r="4828" spans="1:12" x14ac:dyDescent="0.25">
      <c r="A4828" s="1">
        <v>42499</v>
      </c>
      <c r="B4828" s="2">
        <f t="shared" si="229"/>
        <v>2016</v>
      </c>
      <c r="C4828" s="2">
        <f t="shared" si="227"/>
        <v>5</v>
      </c>
      <c r="D4828" t="s">
        <v>77</v>
      </c>
      <c r="E4828" t="s">
        <v>55</v>
      </c>
      <c r="F4828" t="s">
        <v>34</v>
      </c>
      <c r="G4828" t="s">
        <v>145</v>
      </c>
      <c r="H4828" t="s">
        <v>783</v>
      </c>
      <c r="I4828">
        <v>1652.94</v>
      </c>
      <c r="J4828">
        <v>3</v>
      </c>
      <c r="K4828">
        <v>314.06</v>
      </c>
      <c r="L4828" t="str">
        <f t="shared" si="228"/>
        <v>Yes</v>
      </c>
    </row>
    <row r="4829" spans="1:12" x14ac:dyDescent="0.25">
      <c r="A4829" s="1">
        <v>42499</v>
      </c>
      <c r="B4829" s="2">
        <f t="shared" si="229"/>
        <v>2016</v>
      </c>
      <c r="C4829" s="2">
        <f t="shared" si="227"/>
        <v>5</v>
      </c>
      <c r="D4829" t="s">
        <v>2381</v>
      </c>
      <c r="E4829" t="s">
        <v>15</v>
      </c>
      <c r="F4829" t="s">
        <v>11</v>
      </c>
      <c r="G4829" t="s">
        <v>12</v>
      </c>
      <c r="H4829" t="s">
        <v>2295</v>
      </c>
      <c r="I4829">
        <v>9.25</v>
      </c>
      <c r="J4829">
        <v>2</v>
      </c>
      <c r="K4829">
        <v>3.35</v>
      </c>
      <c r="L4829" t="str">
        <f t="shared" si="228"/>
        <v>Yes</v>
      </c>
    </row>
    <row r="4830" spans="1:12" x14ac:dyDescent="0.25">
      <c r="A4830" s="1">
        <v>42499</v>
      </c>
      <c r="B4830" s="2">
        <f t="shared" si="229"/>
        <v>2016</v>
      </c>
      <c r="C4830" s="2">
        <f t="shared" si="227"/>
        <v>5</v>
      </c>
      <c r="D4830" t="s">
        <v>1571</v>
      </c>
      <c r="E4830" t="s">
        <v>78</v>
      </c>
      <c r="F4830" t="s">
        <v>11</v>
      </c>
      <c r="G4830" t="s">
        <v>20</v>
      </c>
      <c r="H4830" t="s">
        <v>1825</v>
      </c>
      <c r="I4830">
        <v>8.9499999999999993</v>
      </c>
      <c r="J4830">
        <v>2</v>
      </c>
      <c r="K4830">
        <v>-7.46</v>
      </c>
      <c r="L4830" t="str">
        <f t="shared" si="228"/>
        <v>No</v>
      </c>
    </row>
    <row r="4831" spans="1:12" x14ac:dyDescent="0.25">
      <c r="A4831" s="1">
        <v>42499</v>
      </c>
      <c r="B4831" s="2">
        <f t="shared" si="229"/>
        <v>2016</v>
      </c>
      <c r="C4831" s="2">
        <f t="shared" si="227"/>
        <v>5</v>
      </c>
      <c r="D4831" t="s">
        <v>1571</v>
      </c>
      <c r="E4831" t="s">
        <v>78</v>
      </c>
      <c r="F4831" t="s">
        <v>11</v>
      </c>
      <c r="G4831" t="s">
        <v>20</v>
      </c>
      <c r="H4831" t="s">
        <v>1650</v>
      </c>
      <c r="I4831">
        <v>8.86</v>
      </c>
      <c r="J4831">
        <v>6</v>
      </c>
      <c r="K4831">
        <v>-6.49</v>
      </c>
      <c r="L4831" t="str">
        <f t="shared" si="228"/>
        <v>No</v>
      </c>
    </row>
    <row r="4832" spans="1:12" x14ac:dyDescent="0.25">
      <c r="A4832" s="1">
        <v>42499</v>
      </c>
      <c r="B4832" s="2">
        <f t="shared" si="229"/>
        <v>2016</v>
      </c>
      <c r="C4832" s="2">
        <f t="shared" si="227"/>
        <v>5</v>
      </c>
      <c r="D4832" t="s">
        <v>1571</v>
      </c>
      <c r="E4832" t="s">
        <v>78</v>
      </c>
      <c r="F4832" t="s">
        <v>34</v>
      </c>
      <c r="G4832" t="s">
        <v>35</v>
      </c>
      <c r="H4832" t="s">
        <v>265</v>
      </c>
      <c r="I4832">
        <v>85.25</v>
      </c>
      <c r="J4832">
        <v>2</v>
      </c>
      <c r="K4832">
        <v>-1.22</v>
      </c>
      <c r="L4832" t="str">
        <f t="shared" si="228"/>
        <v>No</v>
      </c>
    </row>
    <row r="4833" spans="1:12" x14ac:dyDescent="0.25">
      <c r="A4833" s="1">
        <v>42499</v>
      </c>
      <c r="B4833" s="2">
        <f t="shared" si="229"/>
        <v>2016</v>
      </c>
      <c r="C4833" s="2">
        <f t="shared" si="227"/>
        <v>5</v>
      </c>
      <c r="D4833" t="s">
        <v>1741</v>
      </c>
      <c r="E4833" t="s">
        <v>10</v>
      </c>
      <c r="F4833" t="s">
        <v>34</v>
      </c>
      <c r="G4833" t="s">
        <v>47</v>
      </c>
      <c r="H4833" t="s">
        <v>1318</v>
      </c>
      <c r="I4833">
        <v>21.2</v>
      </c>
      <c r="J4833">
        <v>3</v>
      </c>
      <c r="K4833">
        <v>-11.66</v>
      </c>
      <c r="L4833" t="str">
        <f t="shared" si="228"/>
        <v>No</v>
      </c>
    </row>
    <row r="4834" spans="1:12" x14ac:dyDescent="0.25">
      <c r="A4834" s="1">
        <v>42499</v>
      </c>
      <c r="B4834" s="2">
        <f t="shared" si="229"/>
        <v>2016</v>
      </c>
      <c r="C4834" s="2">
        <f t="shared" si="227"/>
        <v>5</v>
      </c>
      <c r="D4834" t="s">
        <v>1968</v>
      </c>
      <c r="E4834" t="s">
        <v>23</v>
      </c>
      <c r="F4834" t="s">
        <v>34</v>
      </c>
      <c r="G4834" t="s">
        <v>47</v>
      </c>
      <c r="H4834" t="s">
        <v>2594</v>
      </c>
      <c r="I4834">
        <v>58.25</v>
      </c>
      <c r="J4834">
        <v>9</v>
      </c>
      <c r="K4834">
        <v>11.65</v>
      </c>
      <c r="L4834" t="str">
        <f t="shared" si="228"/>
        <v>Yes</v>
      </c>
    </row>
    <row r="4835" spans="1:12" x14ac:dyDescent="0.25">
      <c r="A4835" s="1">
        <v>42499</v>
      </c>
      <c r="B4835" s="2">
        <f t="shared" si="229"/>
        <v>2016</v>
      </c>
      <c r="C4835" s="2">
        <f t="shared" si="227"/>
        <v>5</v>
      </c>
      <c r="D4835" t="s">
        <v>1968</v>
      </c>
      <c r="E4835" t="s">
        <v>23</v>
      </c>
      <c r="F4835" t="s">
        <v>34</v>
      </c>
      <c r="G4835" t="s">
        <v>35</v>
      </c>
      <c r="H4835" t="s">
        <v>2596</v>
      </c>
      <c r="I4835">
        <v>71.25</v>
      </c>
      <c r="J4835">
        <v>2</v>
      </c>
      <c r="K4835">
        <v>-19.34</v>
      </c>
      <c r="L4835" t="str">
        <f t="shared" si="228"/>
        <v>No</v>
      </c>
    </row>
    <row r="4836" spans="1:12" x14ac:dyDescent="0.25">
      <c r="A4836" s="1">
        <v>42499</v>
      </c>
      <c r="B4836" s="2">
        <f t="shared" si="229"/>
        <v>2016</v>
      </c>
      <c r="C4836" s="2">
        <f t="shared" si="227"/>
        <v>5</v>
      </c>
      <c r="D4836" t="s">
        <v>1968</v>
      </c>
      <c r="E4836" t="s">
        <v>23</v>
      </c>
      <c r="F4836" t="s">
        <v>11</v>
      </c>
      <c r="G4836" t="s">
        <v>24</v>
      </c>
      <c r="H4836" t="s">
        <v>1058</v>
      </c>
      <c r="I4836">
        <v>7.87</v>
      </c>
      <c r="J4836">
        <v>3</v>
      </c>
      <c r="K4836">
        <v>0.59</v>
      </c>
      <c r="L4836" t="str">
        <f t="shared" si="228"/>
        <v>Yes</v>
      </c>
    </row>
    <row r="4837" spans="1:12" x14ac:dyDescent="0.25">
      <c r="A4837" s="1">
        <v>42499</v>
      </c>
      <c r="B4837" s="2">
        <f t="shared" si="229"/>
        <v>2016</v>
      </c>
      <c r="C4837" s="2">
        <f t="shared" si="227"/>
        <v>5</v>
      </c>
      <c r="D4837" t="s">
        <v>1968</v>
      </c>
      <c r="E4837" t="s">
        <v>23</v>
      </c>
      <c r="F4837" t="s">
        <v>34</v>
      </c>
      <c r="G4837" t="s">
        <v>35</v>
      </c>
      <c r="H4837" t="s">
        <v>2045</v>
      </c>
      <c r="I4837">
        <v>887.27</v>
      </c>
      <c r="J4837">
        <v>3</v>
      </c>
      <c r="K4837">
        <v>-63.38</v>
      </c>
      <c r="L4837" t="str">
        <f t="shared" si="228"/>
        <v>No</v>
      </c>
    </row>
    <row r="4838" spans="1:12" x14ac:dyDescent="0.25">
      <c r="A4838" s="1">
        <v>42499</v>
      </c>
      <c r="B4838" s="2">
        <f t="shared" si="229"/>
        <v>2016</v>
      </c>
      <c r="C4838" s="2">
        <f t="shared" si="227"/>
        <v>5</v>
      </c>
      <c r="D4838" t="s">
        <v>1971</v>
      </c>
      <c r="E4838" t="s">
        <v>149</v>
      </c>
      <c r="F4838" t="s">
        <v>39</v>
      </c>
      <c r="G4838" t="s">
        <v>40</v>
      </c>
      <c r="H4838" t="s">
        <v>642</v>
      </c>
      <c r="I4838">
        <v>43.6</v>
      </c>
      <c r="J4838">
        <v>4</v>
      </c>
      <c r="K4838">
        <v>12.21</v>
      </c>
      <c r="L4838" t="str">
        <f t="shared" si="228"/>
        <v>Yes</v>
      </c>
    </row>
    <row r="4839" spans="1:12" x14ac:dyDescent="0.25">
      <c r="A4839" s="1">
        <v>42501</v>
      </c>
      <c r="B4839" s="2">
        <f t="shared" si="229"/>
        <v>2016</v>
      </c>
      <c r="C4839" s="2">
        <f t="shared" si="227"/>
        <v>5</v>
      </c>
      <c r="D4839" t="s">
        <v>1383</v>
      </c>
      <c r="E4839" t="s">
        <v>27</v>
      </c>
      <c r="F4839" t="s">
        <v>11</v>
      </c>
      <c r="G4839" t="s">
        <v>20</v>
      </c>
      <c r="H4839" t="s">
        <v>2339</v>
      </c>
      <c r="I4839">
        <v>29.12</v>
      </c>
      <c r="J4839">
        <v>5</v>
      </c>
      <c r="K4839">
        <v>9.83</v>
      </c>
      <c r="L4839" t="str">
        <f t="shared" si="228"/>
        <v>Yes</v>
      </c>
    </row>
    <row r="4840" spans="1:12" x14ac:dyDescent="0.25">
      <c r="A4840" s="1">
        <v>42501</v>
      </c>
      <c r="B4840" s="2">
        <f t="shared" si="229"/>
        <v>2016</v>
      </c>
      <c r="C4840" s="2">
        <f t="shared" si="227"/>
        <v>5</v>
      </c>
      <c r="D4840" t="s">
        <v>2526</v>
      </c>
      <c r="E4840" t="s">
        <v>23</v>
      </c>
      <c r="F4840" t="s">
        <v>39</v>
      </c>
      <c r="G4840" t="s">
        <v>40</v>
      </c>
      <c r="H4840" t="s">
        <v>2245</v>
      </c>
      <c r="I4840">
        <v>23.99</v>
      </c>
      <c r="J4840">
        <v>2</v>
      </c>
      <c r="K4840">
        <v>-15.99</v>
      </c>
      <c r="L4840" t="str">
        <f t="shared" si="228"/>
        <v>No</v>
      </c>
    </row>
    <row r="4841" spans="1:12" x14ac:dyDescent="0.25">
      <c r="A4841" s="1">
        <v>42501</v>
      </c>
      <c r="B4841" s="2">
        <f t="shared" si="229"/>
        <v>2016</v>
      </c>
      <c r="C4841" s="2">
        <f t="shared" si="227"/>
        <v>5</v>
      </c>
      <c r="D4841" t="s">
        <v>915</v>
      </c>
      <c r="E4841" t="s">
        <v>10</v>
      </c>
      <c r="F4841" t="s">
        <v>34</v>
      </c>
      <c r="G4841" t="s">
        <v>145</v>
      </c>
      <c r="H4841" t="s">
        <v>2003</v>
      </c>
      <c r="I4841">
        <v>863.13</v>
      </c>
      <c r="J4841">
        <v>8</v>
      </c>
      <c r="K4841">
        <v>-160.30000000000001</v>
      </c>
      <c r="L4841" t="str">
        <f t="shared" si="228"/>
        <v>No</v>
      </c>
    </row>
    <row r="4842" spans="1:12" x14ac:dyDescent="0.25">
      <c r="A4842" s="1">
        <v>42501</v>
      </c>
      <c r="B4842" s="2">
        <f t="shared" si="229"/>
        <v>2016</v>
      </c>
      <c r="C4842" s="2">
        <f t="shared" si="227"/>
        <v>5</v>
      </c>
      <c r="D4842" t="s">
        <v>915</v>
      </c>
      <c r="E4842" t="s">
        <v>10</v>
      </c>
      <c r="F4842" t="s">
        <v>11</v>
      </c>
      <c r="G4842" t="s">
        <v>20</v>
      </c>
      <c r="H4842" t="s">
        <v>118</v>
      </c>
      <c r="I4842">
        <v>3.56</v>
      </c>
      <c r="J4842">
        <v>3</v>
      </c>
      <c r="K4842">
        <v>-6.24</v>
      </c>
      <c r="L4842" t="str">
        <f t="shared" si="228"/>
        <v>No</v>
      </c>
    </row>
    <row r="4843" spans="1:12" x14ac:dyDescent="0.25">
      <c r="A4843" s="1">
        <v>42501</v>
      </c>
      <c r="B4843" s="2">
        <f t="shared" si="229"/>
        <v>2016</v>
      </c>
      <c r="C4843" s="2">
        <f t="shared" si="227"/>
        <v>5</v>
      </c>
      <c r="D4843" t="s">
        <v>915</v>
      </c>
      <c r="E4843" t="s">
        <v>10</v>
      </c>
      <c r="F4843" t="s">
        <v>34</v>
      </c>
      <c r="G4843" t="s">
        <v>74</v>
      </c>
      <c r="H4843" t="s">
        <v>2198</v>
      </c>
      <c r="I4843">
        <v>956.66</v>
      </c>
      <c r="J4843">
        <v>7</v>
      </c>
      <c r="K4843">
        <v>-225.1</v>
      </c>
      <c r="L4843" t="str">
        <f t="shared" si="228"/>
        <v>No</v>
      </c>
    </row>
    <row r="4844" spans="1:12" x14ac:dyDescent="0.25">
      <c r="A4844" s="1">
        <v>42501</v>
      </c>
      <c r="B4844" s="2">
        <f t="shared" si="229"/>
        <v>2016</v>
      </c>
      <c r="C4844" s="2">
        <f t="shared" si="227"/>
        <v>5</v>
      </c>
      <c r="D4844" t="s">
        <v>915</v>
      </c>
      <c r="E4844" t="s">
        <v>10</v>
      </c>
      <c r="F4844" t="s">
        <v>11</v>
      </c>
      <c r="G4844" t="s">
        <v>20</v>
      </c>
      <c r="H4844" t="s">
        <v>1123</v>
      </c>
      <c r="I4844">
        <v>12.59</v>
      </c>
      <c r="J4844">
        <v>3</v>
      </c>
      <c r="K4844">
        <v>-20.14</v>
      </c>
      <c r="L4844" t="str">
        <f t="shared" si="228"/>
        <v>No</v>
      </c>
    </row>
    <row r="4845" spans="1:12" x14ac:dyDescent="0.25">
      <c r="A4845" s="1">
        <v>42501</v>
      </c>
      <c r="B4845" s="2">
        <f t="shared" si="229"/>
        <v>2016</v>
      </c>
      <c r="C4845" s="2">
        <f t="shared" si="227"/>
        <v>5</v>
      </c>
      <c r="D4845" t="s">
        <v>915</v>
      </c>
      <c r="E4845" t="s">
        <v>10</v>
      </c>
      <c r="F4845" t="s">
        <v>39</v>
      </c>
      <c r="G4845" t="s">
        <v>52</v>
      </c>
      <c r="H4845" t="s">
        <v>2618</v>
      </c>
      <c r="I4845">
        <v>171.96</v>
      </c>
      <c r="J4845">
        <v>5</v>
      </c>
      <c r="K4845">
        <v>45.14</v>
      </c>
      <c r="L4845" t="str">
        <f t="shared" si="228"/>
        <v>Yes</v>
      </c>
    </row>
    <row r="4846" spans="1:12" x14ac:dyDescent="0.25">
      <c r="A4846" s="1">
        <v>42501</v>
      </c>
      <c r="B4846" s="2">
        <f t="shared" si="229"/>
        <v>2016</v>
      </c>
      <c r="C4846" s="2">
        <f t="shared" si="227"/>
        <v>5</v>
      </c>
      <c r="D4846" t="s">
        <v>1338</v>
      </c>
      <c r="E4846" t="s">
        <v>129</v>
      </c>
      <c r="F4846" t="s">
        <v>11</v>
      </c>
      <c r="G4846" t="s">
        <v>20</v>
      </c>
      <c r="H4846" t="s">
        <v>1123</v>
      </c>
      <c r="I4846">
        <v>104.9</v>
      </c>
      <c r="J4846">
        <v>5</v>
      </c>
      <c r="K4846">
        <v>50.35</v>
      </c>
      <c r="L4846" t="str">
        <f t="shared" si="228"/>
        <v>Yes</v>
      </c>
    </row>
    <row r="4847" spans="1:12" x14ac:dyDescent="0.25">
      <c r="A4847" s="1">
        <v>42501</v>
      </c>
      <c r="B4847" s="2">
        <f t="shared" si="229"/>
        <v>2016</v>
      </c>
      <c r="C4847" s="2">
        <f t="shared" si="227"/>
        <v>5</v>
      </c>
      <c r="D4847" t="s">
        <v>1338</v>
      </c>
      <c r="E4847" t="s">
        <v>129</v>
      </c>
      <c r="F4847" t="s">
        <v>11</v>
      </c>
      <c r="G4847" t="s">
        <v>24</v>
      </c>
      <c r="H4847" t="s">
        <v>526</v>
      </c>
      <c r="I4847">
        <v>39.68</v>
      </c>
      <c r="J4847">
        <v>2</v>
      </c>
      <c r="K4847">
        <v>16.27</v>
      </c>
      <c r="L4847" t="str">
        <f t="shared" si="228"/>
        <v>Yes</v>
      </c>
    </row>
    <row r="4848" spans="1:12" x14ac:dyDescent="0.25">
      <c r="A4848" s="1">
        <v>42501</v>
      </c>
      <c r="B4848" s="2">
        <f t="shared" si="229"/>
        <v>2016</v>
      </c>
      <c r="C4848" s="2">
        <f t="shared" si="227"/>
        <v>5</v>
      </c>
      <c r="D4848" t="s">
        <v>1338</v>
      </c>
      <c r="E4848" t="s">
        <v>129</v>
      </c>
      <c r="F4848" t="s">
        <v>11</v>
      </c>
      <c r="G4848" t="s">
        <v>16</v>
      </c>
      <c r="H4848" t="s">
        <v>2237</v>
      </c>
      <c r="I4848">
        <v>51.75</v>
      </c>
      <c r="J4848">
        <v>5</v>
      </c>
      <c r="K4848">
        <v>24.84</v>
      </c>
      <c r="L4848" t="str">
        <f t="shared" si="228"/>
        <v>Yes</v>
      </c>
    </row>
    <row r="4849" spans="1:12" x14ac:dyDescent="0.25">
      <c r="A4849" s="1">
        <v>42501</v>
      </c>
      <c r="B4849" s="2">
        <f t="shared" si="229"/>
        <v>2016</v>
      </c>
      <c r="C4849" s="2">
        <f t="shared" si="227"/>
        <v>5</v>
      </c>
      <c r="D4849" t="s">
        <v>1102</v>
      </c>
      <c r="E4849" t="s">
        <v>27</v>
      </c>
      <c r="F4849" t="s">
        <v>11</v>
      </c>
      <c r="G4849" t="s">
        <v>20</v>
      </c>
      <c r="H4849" t="s">
        <v>2075</v>
      </c>
      <c r="I4849">
        <v>53.25</v>
      </c>
      <c r="J4849">
        <v>2</v>
      </c>
      <c r="K4849">
        <v>19.97</v>
      </c>
      <c r="L4849" t="str">
        <f t="shared" si="228"/>
        <v>Yes</v>
      </c>
    </row>
    <row r="4850" spans="1:12" x14ac:dyDescent="0.25">
      <c r="A4850" s="1">
        <v>42501</v>
      </c>
      <c r="B4850" s="2">
        <f t="shared" si="229"/>
        <v>2016</v>
      </c>
      <c r="C4850" s="2">
        <f t="shared" si="227"/>
        <v>5</v>
      </c>
      <c r="D4850" t="s">
        <v>1408</v>
      </c>
      <c r="E4850" t="s">
        <v>10</v>
      </c>
      <c r="F4850" t="s">
        <v>11</v>
      </c>
      <c r="G4850" t="s">
        <v>16</v>
      </c>
      <c r="H4850" t="s">
        <v>409</v>
      </c>
      <c r="I4850">
        <v>11.84</v>
      </c>
      <c r="J4850">
        <v>1</v>
      </c>
      <c r="K4850">
        <v>4.4400000000000004</v>
      </c>
      <c r="L4850" t="str">
        <f t="shared" si="228"/>
        <v>Yes</v>
      </c>
    </row>
    <row r="4851" spans="1:12" x14ac:dyDescent="0.25">
      <c r="A4851" s="1">
        <v>42501</v>
      </c>
      <c r="B4851" s="2">
        <f t="shared" si="229"/>
        <v>2016</v>
      </c>
      <c r="C4851" s="2">
        <f t="shared" si="227"/>
        <v>5</v>
      </c>
      <c r="D4851" t="s">
        <v>1211</v>
      </c>
      <c r="E4851" t="s">
        <v>164</v>
      </c>
      <c r="F4851" t="s">
        <v>39</v>
      </c>
      <c r="G4851" t="s">
        <v>52</v>
      </c>
      <c r="H4851" t="s">
        <v>2619</v>
      </c>
      <c r="I4851">
        <v>479.72</v>
      </c>
      <c r="J4851">
        <v>4</v>
      </c>
      <c r="K4851">
        <v>52.77</v>
      </c>
      <c r="L4851" t="str">
        <f t="shared" si="228"/>
        <v>Yes</v>
      </c>
    </row>
    <row r="4852" spans="1:12" x14ac:dyDescent="0.25">
      <c r="A4852" s="1">
        <v>42501</v>
      </c>
      <c r="B4852" s="2">
        <f t="shared" si="229"/>
        <v>2016</v>
      </c>
      <c r="C4852" s="2">
        <f t="shared" si="227"/>
        <v>5</v>
      </c>
      <c r="D4852" t="s">
        <v>1778</v>
      </c>
      <c r="E4852" t="s">
        <v>27</v>
      </c>
      <c r="F4852" t="s">
        <v>39</v>
      </c>
      <c r="G4852" t="s">
        <v>52</v>
      </c>
      <c r="H4852" t="s">
        <v>2229</v>
      </c>
      <c r="I4852">
        <v>72</v>
      </c>
      <c r="J4852">
        <v>4</v>
      </c>
      <c r="K4852">
        <v>12.96</v>
      </c>
      <c r="L4852" t="str">
        <f t="shared" si="228"/>
        <v>Yes</v>
      </c>
    </row>
    <row r="4853" spans="1:12" x14ac:dyDescent="0.25">
      <c r="A4853" s="1">
        <v>42501</v>
      </c>
      <c r="B4853" s="2">
        <f t="shared" si="229"/>
        <v>2016</v>
      </c>
      <c r="C4853" s="2">
        <f t="shared" si="227"/>
        <v>5</v>
      </c>
      <c r="D4853" t="s">
        <v>1778</v>
      </c>
      <c r="E4853" t="s">
        <v>27</v>
      </c>
      <c r="F4853" t="s">
        <v>34</v>
      </c>
      <c r="G4853" t="s">
        <v>35</v>
      </c>
      <c r="H4853" t="s">
        <v>1821</v>
      </c>
      <c r="I4853">
        <v>113.89</v>
      </c>
      <c r="J4853">
        <v>2</v>
      </c>
      <c r="K4853">
        <v>9.9700000000000006</v>
      </c>
      <c r="L4853" t="str">
        <f t="shared" si="228"/>
        <v>Yes</v>
      </c>
    </row>
    <row r="4854" spans="1:12" x14ac:dyDescent="0.25">
      <c r="A4854" s="1">
        <v>42501</v>
      </c>
      <c r="B4854" s="2">
        <f t="shared" si="229"/>
        <v>2016</v>
      </c>
      <c r="C4854" s="2">
        <f t="shared" si="227"/>
        <v>5</v>
      </c>
      <c r="D4854" t="s">
        <v>1778</v>
      </c>
      <c r="E4854" t="s">
        <v>27</v>
      </c>
      <c r="F4854" t="s">
        <v>11</v>
      </c>
      <c r="G4854" t="s">
        <v>63</v>
      </c>
      <c r="H4854" t="s">
        <v>641</v>
      </c>
      <c r="I4854">
        <v>158.13</v>
      </c>
      <c r="J4854">
        <v>3</v>
      </c>
      <c r="K4854">
        <v>77.48</v>
      </c>
      <c r="L4854" t="str">
        <f t="shared" si="228"/>
        <v>Yes</v>
      </c>
    </row>
    <row r="4855" spans="1:12" x14ac:dyDescent="0.25">
      <c r="A4855" s="1">
        <v>42501</v>
      </c>
      <c r="B4855" s="2">
        <f t="shared" si="229"/>
        <v>2016</v>
      </c>
      <c r="C4855" s="2">
        <f t="shared" si="227"/>
        <v>5</v>
      </c>
      <c r="D4855" t="s">
        <v>1275</v>
      </c>
      <c r="E4855" t="s">
        <v>55</v>
      </c>
      <c r="F4855" t="s">
        <v>34</v>
      </c>
      <c r="G4855" t="s">
        <v>47</v>
      </c>
      <c r="H4855" t="s">
        <v>1220</v>
      </c>
      <c r="I4855">
        <v>273.95999999999998</v>
      </c>
      <c r="J4855">
        <v>2</v>
      </c>
      <c r="K4855">
        <v>71.23</v>
      </c>
      <c r="L4855" t="str">
        <f t="shared" si="228"/>
        <v>Yes</v>
      </c>
    </row>
    <row r="4856" spans="1:12" x14ac:dyDescent="0.25">
      <c r="A4856" s="1">
        <v>42501</v>
      </c>
      <c r="B4856" s="2">
        <f t="shared" si="229"/>
        <v>2016</v>
      </c>
      <c r="C4856" s="2">
        <f t="shared" si="227"/>
        <v>5</v>
      </c>
      <c r="D4856" t="s">
        <v>1275</v>
      </c>
      <c r="E4856" t="s">
        <v>55</v>
      </c>
      <c r="F4856" t="s">
        <v>39</v>
      </c>
      <c r="G4856" t="s">
        <v>52</v>
      </c>
      <c r="H4856" t="s">
        <v>2278</v>
      </c>
      <c r="I4856">
        <v>89.97</v>
      </c>
      <c r="J4856">
        <v>3</v>
      </c>
      <c r="K4856">
        <v>18.89</v>
      </c>
      <c r="L4856" t="str">
        <f t="shared" si="228"/>
        <v>Yes</v>
      </c>
    </row>
    <row r="4857" spans="1:12" x14ac:dyDescent="0.25">
      <c r="A4857" s="1">
        <v>42501</v>
      </c>
      <c r="B4857" s="2">
        <f t="shared" si="229"/>
        <v>2016</v>
      </c>
      <c r="C4857" s="2">
        <f t="shared" si="227"/>
        <v>5</v>
      </c>
      <c r="D4857" t="s">
        <v>1275</v>
      </c>
      <c r="E4857" t="s">
        <v>55</v>
      </c>
      <c r="F4857" t="s">
        <v>34</v>
      </c>
      <c r="G4857" t="s">
        <v>47</v>
      </c>
      <c r="H4857" t="s">
        <v>2574</v>
      </c>
      <c r="I4857">
        <v>756.8</v>
      </c>
      <c r="J4857">
        <v>5</v>
      </c>
      <c r="K4857">
        <v>75.680000000000007</v>
      </c>
      <c r="L4857" t="str">
        <f t="shared" si="228"/>
        <v>Yes</v>
      </c>
    </row>
    <row r="4858" spans="1:12" x14ac:dyDescent="0.25">
      <c r="A4858" s="1">
        <v>42502</v>
      </c>
      <c r="B4858" s="2">
        <f t="shared" si="229"/>
        <v>2016</v>
      </c>
      <c r="C4858" s="2">
        <f t="shared" si="227"/>
        <v>5</v>
      </c>
      <c r="D4858" t="s">
        <v>1803</v>
      </c>
      <c r="E4858" t="s">
        <v>164</v>
      </c>
      <c r="F4858" t="s">
        <v>11</v>
      </c>
      <c r="G4858" t="s">
        <v>20</v>
      </c>
      <c r="H4858" t="s">
        <v>528</v>
      </c>
      <c r="I4858">
        <v>407.98</v>
      </c>
      <c r="J4858">
        <v>3</v>
      </c>
      <c r="K4858">
        <v>132.59</v>
      </c>
      <c r="L4858" t="str">
        <f t="shared" si="228"/>
        <v>Yes</v>
      </c>
    </row>
    <row r="4859" spans="1:12" x14ac:dyDescent="0.25">
      <c r="A4859" s="1">
        <v>42502</v>
      </c>
      <c r="B4859" s="2">
        <f t="shared" si="229"/>
        <v>2016</v>
      </c>
      <c r="C4859" s="2">
        <f t="shared" si="227"/>
        <v>5</v>
      </c>
      <c r="D4859" t="s">
        <v>2641</v>
      </c>
      <c r="E4859" t="s">
        <v>157</v>
      </c>
      <c r="F4859" t="s">
        <v>39</v>
      </c>
      <c r="G4859" t="s">
        <v>40</v>
      </c>
      <c r="H4859" t="s">
        <v>832</v>
      </c>
      <c r="I4859">
        <v>384.45</v>
      </c>
      <c r="J4859">
        <v>11</v>
      </c>
      <c r="K4859">
        <v>103.8</v>
      </c>
      <c r="L4859" t="str">
        <f t="shared" si="228"/>
        <v>Yes</v>
      </c>
    </row>
    <row r="4860" spans="1:12" x14ac:dyDescent="0.25">
      <c r="A4860" s="1">
        <v>42502</v>
      </c>
      <c r="B4860" s="2">
        <f t="shared" si="229"/>
        <v>2016</v>
      </c>
      <c r="C4860" s="2">
        <f t="shared" si="227"/>
        <v>5</v>
      </c>
      <c r="D4860" t="s">
        <v>2641</v>
      </c>
      <c r="E4860" t="s">
        <v>157</v>
      </c>
      <c r="F4860" t="s">
        <v>39</v>
      </c>
      <c r="G4860" t="s">
        <v>40</v>
      </c>
      <c r="H4860" t="s">
        <v>2443</v>
      </c>
      <c r="I4860">
        <v>149.97</v>
      </c>
      <c r="J4860">
        <v>3</v>
      </c>
      <c r="K4860">
        <v>6</v>
      </c>
      <c r="L4860" t="str">
        <f t="shared" si="228"/>
        <v>Yes</v>
      </c>
    </row>
    <row r="4861" spans="1:12" x14ac:dyDescent="0.25">
      <c r="A4861" s="1">
        <v>42502</v>
      </c>
      <c r="B4861" s="2">
        <f t="shared" si="229"/>
        <v>2016</v>
      </c>
      <c r="C4861" s="2">
        <f t="shared" si="227"/>
        <v>5</v>
      </c>
      <c r="D4861" t="s">
        <v>2641</v>
      </c>
      <c r="E4861" t="s">
        <v>157</v>
      </c>
      <c r="F4861" t="s">
        <v>34</v>
      </c>
      <c r="G4861" t="s">
        <v>35</v>
      </c>
      <c r="H4861" t="s">
        <v>864</v>
      </c>
      <c r="I4861">
        <v>1951.84</v>
      </c>
      <c r="J4861">
        <v>8</v>
      </c>
      <c r="K4861">
        <v>585.54999999999995</v>
      </c>
      <c r="L4861" t="str">
        <f t="shared" si="228"/>
        <v>Yes</v>
      </c>
    </row>
    <row r="4862" spans="1:12" x14ac:dyDescent="0.25">
      <c r="A4862" s="1">
        <v>42502</v>
      </c>
      <c r="B4862" s="2">
        <f t="shared" si="229"/>
        <v>2016</v>
      </c>
      <c r="C4862" s="2">
        <f t="shared" si="227"/>
        <v>5</v>
      </c>
      <c r="D4862" t="s">
        <v>2641</v>
      </c>
      <c r="E4862" t="s">
        <v>157</v>
      </c>
      <c r="F4862" t="s">
        <v>11</v>
      </c>
      <c r="G4862" t="s">
        <v>20</v>
      </c>
      <c r="H4862" t="s">
        <v>368</v>
      </c>
      <c r="I4862">
        <v>171.55</v>
      </c>
      <c r="J4862">
        <v>5</v>
      </c>
      <c r="K4862">
        <v>80.63</v>
      </c>
      <c r="L4862" t="str">
        <f t="shared" si="228"/>
        <v>Yes</v>
      </c>
    </row>
    <row r="4863" spans="1:12" x14ac:dyDescent="0.25">
      <c r="A4863" s="1">
        <v>42502</v>
      </c>
      <c r="B4863" s="2">
        <f t="shared" si="229"/>
        <v>2016</v>
      </c>
      <c r="C4863" s="2">
        <f t="shared" si="227"/>
        <v>5</v>
      </c>
      <c r="D4863" t="s">
        <v>742</v>
      </c>
      <c r="E4863" t="s">
        <v>33</v>
      </c>
      <c r="F4863" t="s">
        <v>34</v>
      </c>
      <c r="G4863" t="s">
        <v>47</v>
      </c>
      <c r="H4863" t="s">
        <v>2224</v>
      </c>
      <c r="I4863">
        <v>191.82</v>
      </c>
      <c r="J4863">
        <v>3</v>
      </c>
      <c r="K4863">
        <v>74.81</v>
      </c>
      <c r="L4863" t="str">
        <f t="shared" si="228"/>
        <v>Yes</v>
      </c>
    </row>
    <row r="4864" spans="1:12" x14ac:dyDescent="0.25">
      <c r="A4864" s="1">
        <v>42502</v>
      </c>
      <c r="B4864" s="2">
        <f t="shared" si="229"/>
        <v>2016</v>
      </c>
      <c r="C4864" s="2">
        <f t="shared" si="227"/>
        <v>5</v>
      </c>
      <c r="D4864" t="s">
        <v>742</v>
      </c>
      <c r="E4864" t="s">
        <v>149</v>
      </c>
      <c r="F4864" t="s">
        <v>11</v>
      </c>
      <c r="G4864" t="s">
        <v>18</v>
      </c>
      <c r="H4864" t="s">
        <v>1384</v>
      </c>
      <c r="I4864">
        <v>465.18</v>
      </c>
      <c r="J4864">
        <v>3</v>
      </c>
      <c r="K4864">
        <v>120.95</v>
      </c>
      <c r="L4864" t="str">
        <f t="shared" si="228"/>
        <v>Yes</v>
      </c>
    </row>
    <row r="4865" spans="1:12" x14ac:dyDescent="0.25">
      <c r="A4865" s="1">
        <v>42502</v>
      </c>
      <c r="B4865" s="2">
        <f t="shared" si="229"/>
        <v>2016</v>
      </c>
      <c r="C4865" s="2">
        <f t="shared" si="227"/>
        <v>5</v>
      </c>
      <c r="D4865" t="s">
        <v>573</v>
      </c>
      <c r="E4865" t="s">
        <v>434</v>
      </c>
      <c r="F4865" t="s">
        <v>34</v>
      </c>
      <c r="G4865" t="s">
        <v>74</v>
      </c>
      <c r="H4865" t="s">
        <v>2421</v>
      </c>
      <c r="I4865">
        <v>81.94</v>
      </c>
      <c r="J4865">
        <v>1</v>
      </c>
      <c r="K4865">
        <v>20.49</v>
      </c>
      <c r="L4865" t="str">
        <f t="shared" si="228"/>
        <v>Yes</v>
      </c>
    </row>
    <row r="4866" spans="1:12" x14ac:dyDescent="0.25">
      <c r="A4866" s="1">
        <v>42502</v>
      </c>
      <c r="B4866" s="2">
        <f t="shared" si="229"/>
        <v>2016</v>
      </c>
      <c r="C4866" s="2">
        <f t="shared" ref="C4866:C4929" si="230">MONTH(A4866)</f>
        <v>5</v>
      </c>
      <c r="D4866" t="s">
        <v>1676</v>
      </c>
      <c r="E4866" t="s">
        <v>2044</v>
      </c>
      <c r="F4866" t="s">
        <v>11</v>
      </c>
      <c r="G4866" t="s">
        <v>24</v>
      </c>
      <c r="H4866" t="s">
        <v>386</v>
      </c>
      <c r="I4866">
        <v>33.92</v>
      </c>
      <c r="J4866">
        <v>8</v>
      </c>
      <c r="K4866">
        <v>13.23</v>
      </c>
      <c r="L4866" t="str">
        <f t="shared" ref="L4866:L4929" si="231">IF(K4866=0,"Break-Even",IF(K4866&gt;0,"Yes","No"))</f>
        <v>Yes</v>
      </c>
    </row>
    <row r="4867" spans="1:12" x14ac:dyDescent="0.25">
      <c r="A4867" s="1">
        <v>42502</v>
      </c>
      <c r="B4867" s="2">
        <f t="shared" si="229"/>
        <v>2016</v>
      </c>
      <c r="C4867" s="2">
        <f t="shared" si="230"/>
        <v>5</v>
      </c>
      <c r="D4867" t="s">
        <v>2021</v>
      </c>
      <c r="E4867" t="s">
        <v>33</v>
      </c>
      <c r="F4867" t="s">
        <v>39</v>
      </c>
      <c r="G4867" t="s">
        <v>40</v>
      </c>
      <c r="H4867" t="s">
        <v>1596</v>
      </c>
      <c r="I4867">
        <v>699.98</v>
      </c>
      <c r="J4867">
        <v>2</v>
      </c>
      <c r="K4867">
        <v>195.99</v>
      </c>
      <c r="L4867" t="str">
        <f t="shared" si="231"/>
        <v>Yes</v>
      </c>
    </row>
    <row r="4868" spans="1:12" x14ac:dyDescent="0.25">
      <c r="A4868" s="1">
        <v>42502</v>
      </c>
      <c r="B4868" s="2">
        <f t="shared" si="229"/>
        <v>2016</v>
      </c>
      <c r="C4868" s="2">
        <f t="shared" si="230"/>
        <v>5</v>
      </c>
      <c r="D4868" t="s">
        <v>2021</v>
      </c>
      <c r="E4868" t="s">
        <v>33</v>
      </c>
      <c r="F4868" t="s">
        <v>11</v>
      </c>
      <c r="G4868" t="s">
        <v>18</v>
      </c>
      <c r="H4868" t="s">
        <v>2359</v>
      </c>
      <c r="I4868">
        <v>584.82000000000005</v>
      </c>
      <c r="J4868">
        <v>9</v>
      </c>
      <c r="K4868">
        <v>70.180000000000007</v>
      </c>
      <c r="L4868" t="str">
        <f t="shared" si="231"/>
        <v>Yes</v>
      </c>
    </row>
    <row r="4869" spans="1:12" x14ac:dyDescent="0.25">
      <c r="A4869" s="1">
        <v>42502</v>
      </c>
      <c r="B4869" s="2">
        <f t="shared" si="229"/>
        <v>2016</v>
      </c>
      <c r="C4869" s="2">
        <f t="shared" si="230"/>
        <v>5</v>
      </c>
      <c r="D4869" t="s">
        <v>684</v>
      </c>
      <c r="E4869" t="s">
        <v>15</v>
      </c>
      <c r="F4869" t="s">
        <v>11</v>
      </c>
      <c r="G4869" t="s">
        <v>16</v>
      </c>
      <c r="H4869" t="s">
        <v>188</v>
      </c>
      <c r="I4869">
        <v>11.95</v>
      </c>
      <c r="J4869">
        <v>3</v>
      </c>
      <c r="K4869">
        <v>3.88</v>
      </c>
      <c r="L4869" t="str">
        <f t="shared" si="231"/>
        <v>Yes</v>
      </c>
    </row>
    <row r="4870" spans="1:12" x14ac:dyDescent="0.25">
      <c r="A4870" s="1">
        <v>42502</v>
      </c>
      <c r="B4870" s="2">
        <f t="shared" si="229"/>
        <v>2016</v>
      </c>
      <c r="C4870" s="2">
        <f t="shared" si="230"/>
        <v>5</v>
      </c>
      <c r="D4870" t="s">
        <v>401</v>
      </c>
      <c r="E4870" t="s">
        <v>15</v>
      </c>
      <c r="F4870" t="s">
        <v>11</v>
      </c>
      <c r="G4870" t="s">
        <v>24</v>
      </c>
      <c r="H4870" t="s">
        <v>2084</v>
      </c>
      <c r="I4870">
        <v>3.54</v>
      </c>
      <c r="J4870">
        <v>2</v>
      </c>
      <c r="K4870">
        <v>0.31</v>
      </c>
      <c r="L4870" t="str">
        <f t="shared" si="231"/>
        <v>Yes</v>
      </c>
    </row>
    <row r="4871" spans="1:12" x14ac:dyDescent="0.25">
      <c r="A4871" s="1">
        <v>42502</v>
      </c>
      <c r="B4871" s="2">
        <f t="shared" si="229"/>
        <v>2016</v>
      </c>
      <c r="C4871" s="2">
        <f t="shared" si="230"/>
        <v>5</v>
      </c>
      <c r="D4871" t="s">
        <v>2439</v>
      </c>
      <c r="E4871" t="s">
        <v>59</v>
      </c>
      <c r="F4871" t="s">
        <v>34</v>
      </c>
      <c r="G4871" t="s">
        <v>47</v>
      </c>
      <c r="H4871" t="s">
        <v>2062</v>
      </c>
      <c r="I4871">
        <v>13.4</v>
      </c>
      <c r="J4871">
        <v>1</v>
      </c>
      <c r="K4871">
        <v>6.43</v>
      </c>
      <c r="L4871" t="str">
        <f t="shared" si="231"/>
        <v>Yes</v>
      </c>
    </row>
    <row r="4872" spans="1:12" x14ac:dyDescent="0.25">
      <c r="A4872" s="1">
        <v>42502</v>
      </c>
      <c r="B4872" s="2">
        <f t="shared" si="229"/>
        <v>2016</v>
      </c>
      <c r="C4872" s="2">
        <f t="shared" si="230"/>
        <v>5</v>
      </c>
      <c r="D4872" t="s">
        <v>2439</v>
      </c>
      <c r="E4872" t="s">
        <v>59</v>
      </c>
      <c r="F4872" t="s">
        <v>11</v>
      </c>
      <c r="G4872" t="s">
        <v>12</v>
      </c>
      <c r="H4872" t="s">
        <v>625</v>
      </c>
      <c r="I4872">
        <v>4.9800000000000004</v>
      </c>
      <c r="J4872">
        <v>1</v>
      </c>
      <c r="K4872">
        <v>2.34</v>
      </c>
      <c r="L4872" t="str">
        <f t="shared" si="231"/>
        <v>Yes</v>
      </c>
    </row>
    <row r="4873" spans="1:12" x14ac:dyDescent="0.25">
      <c r="A4873" s="1">
        <v>42502</v>
      </c>
      <c r="B4873" s="2">
        <f t="shared" si="229"/>
        <v>2016</v>
      </c>
      <c r="C4873" s="2">
        <f t="shared" si="230"/>
        <v>5</v>
      </c>
      <c r="D4873" t="s">
        <v>2439</v>
      </c>
      <c r="E4873" t="s">
        <v>59</v>
      </c>
      <c r="F4873" t="s">
        <v>11</v>
      </c>
      <c r="G4873" t="s">
        <v>63</v>
      </c>
      <c r="H4873" t="s">
        <v>1350</v>
      </c>
      <c r="I4873">
        <v>109.69</v>
      </c>
      <c r="J4873">
        <v>7</v>
      </c>
      <c r="K4873">
        <v>51.55</v>
      </c>
      <c r="L4873" t="str">
        <f t="shared" si="231"/>
        <v>Yes</v>
      </c>
    </row>
    <row r="4874" spans="1:12" x14ac:dyDescent="0.25">
      <c r="A4874" s="1">
        <v>42504</v>
      </c>
      <c r="B4874" s="2">
        <f t="shared" si="229"/>
        <v>2016</v>
      </c>
      <c r="C4874" s="2">
        <f t="shared" si="230"/>
        <v>5</v>
      </c>
      <c r="D4874" t="s">
        <v>1778</v>
      </c>
      <c r="E4874" t="s">
        <v>78</v>
      </c>
      <c r="F4874" t="s">
        <v>34</v>
      </c>
      <c r="G4874" t="s">
        <v>47</v>
      </c>
      <c r="H4874" t="s">
        <v>2036</v>
      </c>
      <c r="I4874">
        <v>79.38</v>
      </c>
      <c r="J4874">
        <v>1</v>
      </c>
      <c r="K4874">
        <v>29.77</v>
      </c>
      <c r="L4874" t="str">
        <f t="shared" si="231"/>
        <v>Yes</v>
      </c>
    </row>
    <row r="4875" spans="1:12" x14ac:dyDescent="0.25">
      <c r="A4875" s="1">
        <v>42504</v>
      </c>
      <c r="B4875" s="2">
        <f t="shared" si="229"/>
        <v>2016</v>
      </c>
      <c r="C4875" s="2">
        <f t="shared" si="230"/>
        <v>5</v>
      </c>
      <c r="D4875" t="s">
        <v>1657</v>
      </c>
      <c r="E4875" t="s">
        <v>123</v>
      </c>
      <c r="F4875" t="s">
        <v>11</v>
      </c>
      <c r="G4875" t="s">
        <v>20</v>
      </c>
      <c r="H4875" t="s">
        <v>1136</v>
      </c>
      <c r="I4875">
        <v>57.58</v>
      </c>
      <c r="J4875">
        <v>3</v>
      </c>
      <c r="K4875">
        <v>-44.15</v>
      </c>
      <c r="L4875" t="str">
        <f t="shared" si="231"/>
        <v>No</v>
      </c>
    </row>
    <row r="4876" spans="1:12" x14ac:dyDescent="0.25">
      <c r="A4876" s="1">
        <v>42504</v>
      </c>
      <c r="B4876" s="2">
        <f t="shared" ref="B4876:B4939" si="232">YEAR(A4876)</f>
        <v>2016</v>
      </c>
      <c r="C4876" s="2">
        <f t="shared" si="230"/>
        <v>5</v>
      </c>
      <c r="D4876" t="s">
        <v>1657</v>
      </c>
      <c r="E4876" t="s">
        <v>123</v>
      </c>
      <c r="F4876" t="s">
        <v>11</v>
      </c>
      <c r="G4876" t="s">
        <v>12</v>
      </c>
      <c r="H4876" t="s">
        <v>1170</v>
      </c>
      <c r="I4876">
        <v>31.1</v>
      </c>
      <c r="J4876">
        <v>6</v>
      </c>
      <c r="K4876">
        <v>10.89</v>
      </c>
      <c r="L4876" t="str">
        <f t="shared" si="231"/>
        <v>Yes</v>
      </c>
    </row>
    <row r="4877" spans="1:12" x14ac:dyDescent="0.25">
      <c r="A4877" s="1">
        <v>42504</v>
      </c>
      <c r="B4877" s="2">
        <f t="shared" si="232"/>
        <v>2016</v>
      </c>
      <c r="C4877" s="2">
        <f t="shared" si="230"/>
        <v>5</v>
      </c>
      <c r="D4877" t="s">
        <v>1657</v>
      </c>
      <c r="E4877" t="s">
        <v>123</v>
      </c>
      <c r="F4877" t="s">
        <v>34</v>
      </c>
      <c r="G4877" t="s">
        <v>47</v>
      </c>
      <c r="H4877" t="s">
        <v>209</v>
      </c>
      <c r="I4877">
        <v>30.19</v>
      </c>
      <c r="J4877">
        <v>3</v>
      </c>
      <c r="K4877">
        <v>8.3000000000000007</v>
      </c>
      <c r="L4877" t="str">
        <f t="shared" si="231"/>
        <v>Yes</v>
      </c>
    </row>
    <row r="4878" spans="1:12" x14ac:dyDescent="0.25">
      <c r="A4878" s="1">
        <v>42504</v>
      </c>
      <c r="B4878" s="2">
        <f t="shared" si="232"/>
        <v>2016</v>
      </c>
      <c r="C4878" s="2">
        <f t="shared" si="230"/>
        <v>5</v>
      </c>
      <c r="D4878" t="s">
        <v>1657</v>
      </c>
      <c r="E4878" t="s">
        <v>123</v>
      </c>
      <c r="F4878" t="s">
        <v>39</v>
      </c>
      <c r="G4878" t="s">
        <v>40</v>
      </c>
      <c r="H4878" t="s">
        <v>642</v>
      </c>
      <c r="I4878">
        <v>43.6</v>
      </c>
      <c r="J4878">
        <v>5</v>
      </c>
      <c r="K4878">
        <v>4.3600000000000003</v>
      </c>
      <c r="L4878" t="str">
        <f t="shared" si="231"/>
        <v>Yes</v>
      </c>
    </row>
    <row r="4879" spans="1:12" x14ac:dyDescent="0.25">
      <c r="A4879" s="1">
        <v>42504</v>
      </c>
      <c r="B4879" s="2">
        <f t="shared" si="232"/>
        <v>2016</v>
      </c>
      <c r="C4879" s="2">
        <f t="shared" si="230"/>
        <v>5</v>
      </c>
      <c r="D4879" t="s">
        <v>1657</v>
      </c>
      <c r="E4879" t="s">
        <v>123</v>
      </c>
      <c r="F4879" t="s">
        <v>11</v>
      </c>
      <c r="G4879" t="s">
        <v>24</v>
      </c>
      <c r="H4879" t="s">
        <v>2001</v>
      </c>
      <c r="I4879">
        <v>4.7699999999999996</v>
      </c>
      <c r="J4879">
        <v>2</v>
      </c>
      <c r="K4879">
        <v>0.42</v>
      </c>
      <c r="L4879" t="str">
        <f t="shared" si="231"/>
        <v>Yes</v>
      </c>
    </row>
    <row r="4880" spans="1:12" x14ac:dyDescent="0.25">
      <c r="A4880" s="1">
        <v>42504</v>
      </c>
      <c r="B4880" s="2">
        <f t="shared" si="232"/>
        <v>2016</v>
      </c>
      <c r="C4880" s="2">
        <f t="shared" si="230"/>
        <v>5</v>
      </c>
      <c r="D4880" t="s">
        <v>1657</v>
      </c>
      <c r="E4880" t="s">
        <v>123</v>
      </c>
      <c r="F4880" t="s">
        <v>11</v>
      </c>
      <c r="G4880" t="s">
        <v>20</v>
      </c>
      <c r="H4880" t="s">
        <v>2119</v>
      </c>
      <c r="I4880">
        <v>10.38</v>
      </c>
      <c r="J4880">
        <v>2</v>
      </c>
      <c r="K4880">
        <v>-7.61</v>
      </c>
      <c r="L4880" t="str">
        <f t="shared" si="231"/>
        <v>No</v>
      </c>
    </row>
    <row r="4881" spans="1:12" x14ac:dyDescent="0.25">
      <c r="A4881" s="1">
        <v>42504</v>
      </c>
      <c r="B4881" s="2">
        <f t="shared" si="232"/>
        <v>2016</v>
      </c>
      <c r="C4881" s="2">
        <f t="shared" si="230"/>
        <v>5</v>
      </c>
      <c r="D4881" t="s">
        <v>1657</v>
      </c>
      <c r="E4881" t="s">
        <v>123</v>
      </c>
      <c r="F4881" t="s">
        <v>11</v>
      </c>
      <c r="G4881" t="s">
        <v>20</v>
      </c>
      <c r="H4881" t="s">
        <v>1127</v>
      </c>
      <c r="I4881">
        <v>13.39</v>
      </c>
      <c r="J4881">
        <v>8</v>
      </c>
      <c r="K4881">
        <v>-9.82</v>
      </c>
      <c r="L4881" t="str">
        <f t="shared" si="231"/>
        <v>No</v>
      </c>
    </row>
    <row r="4882" spans="1:12" x14ac:dyDescent="0.25">
      <c r="A4882" s="1">
        <v>42504</v>
      </c>
      <c r="B4882" s="2">
        <f t="shared" si="232"/>
        <v>2016</v>
      </c>
      <c r="C4882" s="2">
        <f t="shared" si="230"/>
        <v>5</v>
      </c>
      <c r="D4882" t="s">
        <v>1568</v>
      </c>
      <c r="E4882" t="s">
        <v>95</v>
      </c>
      <c r="F4882" t="s">
        <v>39</v>
      </c>
      <c r="G4882" t="s">
        <v>52</v>
      </c>
      <c r="H4882" t="s">
        <v>1615</v>
      </c>
      <c r="I4882">
        <v>185.53</v>
      </c>
      <c r="J4882">
        <v>7</v>
      </c>
      <c r="K4882">
        <v>48.7</v>
      </c>
      <c r="L4882" t="str">
        <f t="shared" si="231"/>
        <v>Yes</v>
      </c>
    </row>
    <row r="4883" spans="1:12" x14ac:dyDescent="0.25">
      <c r="A4883" s="1">
        <v>42505</v>
      </c>
      <c r="B4883" s="2">
        <f t="shared" si="232"/>
        <v>2016</v>
      </c>
      <c r="C4883" s="2">
        <f t="shared" si="230"/>
        <v>5</v>
      </c>
      <c r="D4883" t="s">
        <v>628</v>
      </c>
      <c r="E4883" t="s">
        <v>329</v>
      </c>
      <c r="F4883" t="s">
        <v>11</v>
      </c>
      <c r="G4883" t="s">
        <v>20</v>
      </c>
      <c r="H4883" t="s">
        <v>1136</v>
      </c>
      <c r="I4883">
        <v>511.84</v>
      </c>
      <c r="J4883">
        <v>8</v>
      </c>
      <c r="K4883">
        <v>240.56</v>
      </c>
      <c r="L4883" t="str">
        <f t="shared" si="231"/>
        <v>Yes</v>
      </c>
    </row>
    <row r="4884" spans="1:12" x14ac:dyDescent="0.25">
      <c r="A4884" s="1">
        <v>42505</v>
      </c>
      <c r="B4884" s="2">
        <f t="shared" si="232"/>
        <v>2016</v>
      </c>
      <c r="C4884" s="2">
        <f t="shared" si="230"/>
        <v>5</v>
      </c>
      <c r="D4884" t="s">
        <v>628</v>
      </c>
      <c r="E4884" t="s">
        <v>329</v>
      </c>
      <c r="F4884" t="s">
        <v>11</v>
      </c>
      <c r="G4884" t="s">
        <v>24</v>
      </c>
      <c r="H4884" t="s">
        <v>1069</v>
      </c>
      <c r="I4884">
        <v>91.96</v>
      </c>
      <c r="J4884">
        <v>4</v>
      </c>
      <c r="K4884">
        <v>25.75</v>
      </c>
      <c r="L4884" t="str">
        <f t="shared" si="231"/>
        <v>Yes</v>
      </c>
    </row>
    <row r="4885" spans="1:12" x14ac:dyDescent="0.25">
      <c r="A4885" s="1">
        <v>42505</v>
      </c>
      <c r="B4885" s="2">
        <f t="shared" si="232"/>
        <v>2016</v>
      </c>
      <c r="C4885" s="2">
        <f t="shared" si="230"/>
        <v>5</v>
      </c>
      <c r="D4885" t="s">
        <v>628</v>
      </c>
      <c r="E4885" t="s">
        <v>329</v>
      </c>
      <c r="F4885" t="s">
        <v>11</v>
      </c>
      <c r="G4885" t="s">
        <v>24</v>
      </c>
      <c r="H4885" t="s">
        <v>1949</v>
      </c>
      <c r="I4885">
        <v>8.34</v>
      </c>
      <c r="J4885">
        <v>3</v>
      </c>
      <c r="K4885">
        <v>2.17</v>
      </c>
      <c r="L4885" t="str">
        <f t="shared" si="231"/>
        <v>Yes</v>
      </c>
    </row>
    <row r="4886" spans="1:12" x14ac:dyDescent="0.25">
      <c r="A4886" s="1">
        <v>42505</v>
      </c>
      <c r="B4886" s="2">
        <f t="shared" si="232"/>
        <v>2016</v>
      </c>
      <c r="C4886" s="2">
        <f t="shared" si="230"/>
        <v>5</v>
      </c>
      <c r="D4886" t="s">
        <v>1371</v>
      </c>
      <c r="E4886" t="s">
        <v>149</v>
      </c>
      <c r="F4886" t="s">
        <v>11</v>
      </c>
      <c r="G4886" t="s">
        <v>20</v>
      </c>
      <c r="H4886" t="s">
        <v>2329</v>
      </c>
      <c r="I4886">
        <v>13.78</v>
      </c>
      <c r="J4886">
        <v>3</v>
      </c>
      <c r="K4886">
        <v>4.4800000000000004</v>
      </c>
      <c r="L4886" t="str">
        <f t="shared" si="231"/>
        <v>Yes</v>
      </c>
    </row>
    <row r="4887" spans="1:12" x14ac:dyDescent="0.25">
      <c r="A4887" s="1">
        <v>42505</v>
      </c>
      <c r="B4887" s="2">
        <f t="shared" si="232"/>
        <v>2016</v>
      </c>
      <c r="C4887" s="2">
        <f t="shared" si="230"/>
        <v>5</v>
      </c>
      <c r="D4887" t="s">
        <v>9</v>
      </c>
      <c r="E4887" t="s">
        <v>123</v>
      </c>
      <c r="F4887" t="s">
        <v>11</v>
      </c>
      <c r="G4887" t="s">
        <v>20</v>
      </c>
      <c r="H4887" t="s">
        <v>1367</v>
      </c>
      <c r="I4887">
        <v>7.76</v>
      </c>
      <c r="J4887">
        <v>4</v>
      </c>
      <c r="K4887">
        <v>-5.18</v>
      </c>
      <c r="L4887" t="str">
        <f t="shared" si="231"/>
        <v>No</v>
      </c>
    </row>
    <row r="4888" spans="1:12" x14ac:dyDescent="0.25">
      <c r="A4888" s="1">
        <v>42505</v>
      </c>
      <c r="B4888" s="2">
        <f t="shared" si="232"/>
        <v>2016</v>
      </c>
      <c r="C4888" s="2">
        <f t="shared" si="230"/>
        <v>5</v>
      </c>
      <c r="D4888" t="s">
        <v>204</v>
      </c>
      <c r="E4888" t="s">
        <v>78</v>
      </c>
      <c r="F4888" t="s">
        <v>11</v>
      </c>
      <c r="G4888" t="s">
        <v>12</v>
      </c>
      <c r="H4888" t="s">
        <v>2523</v>
      </c>
      <c r="I4888">
        <v>15.23</v>
      </c>
      <c r="J4888">
        <v>4</v>
      </c>
      <c r="K4888">
        <v>5.52</v>
      </c>
      <c r="L4888" t="str">
        <f t="shared" si="231"/>
        <v>Yes</v>
      </c>
    </row>
    <row r="4889" spans="1:12" x14ac:dyDescent="0.25">
      <c r="A4889" s="1">
        <v>42506</v>
      </c>
      <c r="B4889" s="2">
        <f t="shared" si="232"/>
        <v>2016</v>
      </c>
      <c r="C4889" s="2">
        <f t="shared" si="230"/>
        <v>5</v>
      </c>
      <c r="D4889" t="s">
        <v>2411</v>
      </c>
      <c r="E4889" t="s">
        <v>613</v>
      </c>
      <c r="F4889" t="s">
        <v>11</v>
      </c>
      <c r="G4889" t="s">
        <v>18</v>
      </c>
      <c r="H4889" t="s">
        <v>557</v>
      </c>
      <c r="I4889">
        <v>552.55999999999995</v>
      </c>
      <c r="J4889">
        <v>4</v>
      </c>
      <c r="K4889">
        <v>0</v>
      </c>
      <c r="L4889" t="str">
        <f t="shared" si="231"/>
        <v>Break-Even</v>
      </c>
    </row>
    <row r="4890" spans="1:12" x14ac:dyDescent="0.25">
      <c r="A4890" s="1">
        <v>42506</v>
      </c>
      <c r="B4890" s="2">
        <f t="shared" si="232"/>
        <v>2016</v>
      </c>
      <c r="C4890" s="2">
        <f t="shared" si="230"/>
        <v>5</v>
      </c>
      <c r="D4890" t="s">
        <v>1426</v>
      </c>
      <c r="E4890" t="s">
        <v>27</v>
      </c>
      <c r="F4890" t="s">
        <v>11</v>
      </c>
      <c r="G4890" t="s">
        <v>12</v>
      </c>
      <c r="H4890" t="s">
        <v>2295</v>
      </c>
      <c r="I4890">
        <v>17.34</v>
      </c>
      <c r="J4890">
        <v>3</v>
      </c>
      <c r="K4890">
        <v>8.5</v>
      </c>
      <c r="L4890" t="str">
        <f t="shared" si="231"/>
        <v>Yes</v>
      </c>
    </row>
    <row r="4891" spans="1:12" x14ac:dyDescent="0.25">
      <c r="A4891" s="1">
        <v>42506</v>
      </c>
      <c r="B4891" s="2">
        <f t="shared" si="232"/>
        <v>2016</v>
      </c>
      <c r="C4891" s="2">
        <f t="shared" si="230"/>
        <v>5</v>
      </c>
      <c r="D4891" t="s">
        <v>193</v>
      </c>
      <c r="E4891" t="s">
        <v>27</v>
      </c>
      <c r="F4891" t="s">
        <v>34</v>
      </c>
      <c r="G4891" t="s">
        <v>47</v>
      </c>
      <c r="H4891" t="s">
        <v>1205</v>
      </c>
      <c r="I4891">
        <v>282.83999999999997</v>
      </c>
      <c r="J4891">
        <v>4</v>
      </c>
      <c r="K4891">
        <v>19.8</v>
      </c>
      <c r="L4891" t="str">
        <f t="shared" si="231"/>
        <v>Yes</v>
      </c>
    </row>
    <row r="4892" spans="1:12" x14ac:dyDescent="0.25">
      <c r="A4892" s="1">
        <v>42506</v>
      </c>
      <c r="B4892" s="2">
        <f t="shared" si="232"/>
        <v>2016</v>
      </c>
      <c r="C4892" s="2">
        <f t="shared" si="230"/>
        <v>5</v>
      </c>
      <c r="D4892" t="s">
        <v>193</v>
      </c>
      <c r="E4892" t="s">
        <v>27</v>
      </c>
      <c r="F4892" t="s">
        <v>11</v>
      </c>
      <c r="G4892" t="s">
        <v>16</v>
      </c>
      <c r="H4892" t="s">
        <v>606</v>
      </c>
      <c r="I4892">
        <v>27.72</v>
      </c>
      <c r="J4892">
        <v>9</v>
      </c>
      <c r="K4892">
        <v>13.31</v>
      </c>
      <c r="L4892" t="str">
        <f t="shared" si="231"/>
        <v>Yes</v>
      </c>
    </row>
    <row r="4893" spans="1:12" x14ac:dyDescent="0.25">
      <c r="A4893" s="1">
        <v>42507</v>
      </c>
      <c r="B4893" s="2">
        <f t="shared" si="232"/>
        <v>2016</v>
      </c>
      <c r="C4893" s="2">
        <f t="shared" si="230"/>
        <v>5</v>
      </c>
      <c r="D4893" t="s">
        <v>468</v>
      </c>
      <c r="E4893" t="s">
        <v>123</v>
      </c>
      <c r="F4893" t="s">
        <v>11</v>
      </c>
      <c r="G4893" t="s">
        <v>20</v>
      </c>
      <c r="H4893" t="s">
        <v>1650</v>
      </c>
      <c r="I4893">
        <v>2.95</v>
      </c>
      <c r="J4893">
        <v>2</v>
      </c>
      <c r="K4893">
        <v>-2.16</v>
      </c>
      <c r="L4893" t="str">
        <f t="shared" si="231"/>
        <v>No</v>
      </c>
    </row>
    <row r="4894" spans="1:12" x14ac:dyDescent="0.25">
      <c r="A4894" s="1">
        <v>42507</v>
      </c>
      <c r="B4894" s="2">
        <f t="shared" si="232"/>
        <v>2016</v>
      </c>
      <c r="C4894" s="2">
        <f t="shared" si="230"/>
        <v>5</v>
      </c>
      <c r="D4894" t="s">
        <v>468</v>
      </c>
      <c r="E4894" t="s">
        <v>123</v>
      </c>
      <c r="F4894" t="s">
        <v>11</v>
      </c>
      <c r="G4894" t="s">
        <v>20</v>
      </c>
      <c r="H4894" t="s">
        <v>852</v>
      </c>
      <c r="I4894">
        <v>27.02</v>
      </c>
      <c r="J4894">
        <v>6</v>
      </c>
      <c r="K4894">
        <v>-21.61</v>
      </c>
      <c r="L4894" t="str">
        <f t="shared" si="231"/>
        <v>No</v>
      </c>
    </row>
    <row r="4895" spans="1:12" x14ac:dyDescent="0.25">
      <c r="A4895" s="1">
        <v>42507</v>
      </c>
      <c r="B4895" s="2">
        <f t="shared" si="232"/>
        <v>2016</v>
      </c>
      <c r="C4895" s="2">
        <f t="shared" si="230"/>
        <v>5</v>
      </c>
      <c r="D4895" t="s">
        <v>1005</v>
      </c>
      <c r="E4895" t="s">
        <v>613</v>
      </c>
      <c r="F4895" t="s">
        <v>11</v>
      </c>
      <c r="G4895" t="s">
        <v>200</v>
      </c>
      <c r="H4895" t="s">
        <v>262</v>
      </c>
      <c r="I4895">
        <v>65.17</v>
      </c>
      <c r="J4895">
        <v>7</v>
      </c>
      <c r="K4895">
        <v>18.899999999999999</v>
      </c>
      <c r="L4895" t="str">
        <f t="shared" si="231"/>
        <v>Yes</v>
      </c>
    </row>
    <row r="4896" spans="1:12" x14ac:dyDescent="0.25">
      <c r="A4896" s="1">
        <v>42507</v>
      </c>
      <c r="B4896" s="2">
        <f t="shared" si="232"/>
        <v>2016</v>
      </c>
      <c r="C4896" s="2">
        <f t="shared" si="230"/>
        <v>5</v>
      </c>
      <c r="D4896" t="s">
        <v>1005</v>
      </c>
      <c r="E4896" t="s">
        <v>613</v>
      </c>
      <c r="F4896" t="s">
        <v>11</v>
      </c>
      <c r="G4896" t="s">
        <v>16</v>
      </c>
      <c r="H4896" t="s">
        <v>1434</v>
      </c>
      <c r="I4896">
        <v>14.62</v>
      </c>
      <c r="J4896">
        <v>2</v>
      </c>
      <c r="K4896">
        <v>6.87</v>
      </c>
      <c r="L4896" t="str">
        <f t="shared" si="231"/>
        <v>Yes</v>
      </c>
    </row>
    <row r="4897" spans="1:12" x14ac:dyDescent="0.25">
      <c r="A4897" s="1">
        <v>42507</v>
      </c>
      <c r="B4897" s="2">
        <f t="shared" si="232"/>
        <v>2016</v>
      </c>
      <c r="C4897" s="2">
        <f t="shared" si="230"/>
        <v>5</v>
      </c>
      <c r="D4897" t="s">
        <v>1005</v>
      </c>
      <c r="E4897" t="s">
        <v>613</v>
      </c>
      <c r="F4897" t="s">
        <v>34</v>
      </c>
      <c r="G4897" t="s">
        <v>47</v>
      </c>
      <c r="H4897" t="s">
        <v>1775</v>
      </c>
      <c r="I4897">
        <v>173.24</v>
      </c>
      <c r="J4897">
        <v>4</v>
      </c>
      <c r="K4897">
        <v>17.32</v>
      </c>
      <c r="L4897" t="str">
        <f t="shared" si="231"/>
        <v>Yes</v>
      </c>
    </row>
    <row r="4898" spans="1:12" x14ac:dyDescent="0.25">
      <c r="A4898" s="1">
        <v>42507</v>
      </c>
      <c r="B4898" s="2">
        <f t="shared" si="232"/>
        <v>2016</v>
      </c>
      <c r="C4898" s="2">
        <f t="shared" si="230"/>
        <v>5</v>
      </c>
      <c r="D4898" t="s">
        <v>1286</v>
      </c>
      <c r="E4898" t="s">
        <v>15</v>
      </c>
      <c r="F4898" t="s">
        <v>11</v>
      </c>
      <c r="G4898" t="s">
        <v>20</v>
      </c>
      <c r="H4898" t="s">
        <v>2524</v>
      </c>
      <c r="I4898">
        <v>2.89</v>
      </c>
      <c r="J4898">
        <v>1</v>
      </c>
      <c r="K4898">
        <v>-4.7699999999999996</v>
      </c>
      <c r="L4898" t="str">
        <f t="shared" si="231"/>
        <v>No</v>
      </c>
    </row>
    <row r="4899" spans="1:12" x14ac:dyDescent="0.25">
      <c r="A4899" s="1">
        <v>42507</v>
      </c>
      <c r="B4899" s="2">
        <f t="shared" si="232"/>
        <v>2016</v>
      </c>
      <c r="C4899" s="2">
        <f t="shared" si="230"/>
        <v>5</v>
      </c>
      <c r="D4899" t="s">
        <v>1286</v>
      </c>
      <c r="E4899" t="s">
        <v>15</v>
      </c>
      <c r="F4899" t="s">
        <v>11</v>
      </c>
      <c r="G4899" t="s">
        <v>43</v>
      </c>
      <c r="H4899" t="s">
        <v>1233</v>
      </c>
      <c r="I4899">
        <v>7.9</v>
      </c>
      <c r="J4899">
        <v>3</v>
      </c>
      <c r="K4899">
        <v>2.4700000000000002</v>
      </c>
      <c r="L4899" t="str">
        <f t="shared" si="231"/>
        <v>Yes</v>
      </c>
    </row>
    <row r="4900" spans="1:12" x14ac:dyDescent="0.25">
      <c r="A4900" s="1">
        <v>42507</v>
      </c>
      <c r="B4900" s="2">
        <f t="shared" si="232"/>
        <v>2016</v>
      </c>
      <c r="C4900" s="2">
        <f t="shared" si="230"/>
        <v>5</v>
      </c>
      <c r="D4900" t="s">
        <v>1286</v>
      </c>
      <c r="E4900" t="s">
        <v>15</v>
      </c>
      <c r="F4900" t="s">
        <v>34</v>
      </c>
      <c r="G4900" t="s">
        <v>47</v>
      </c>
      <c r="H4900" t="s">
        <v>2015</v>
      </c>
      <c r="I4900">
        <v>22.61</v>
      </c>
      <c r="J4900">
        <v>3</v>
      </c>
      <c r="K4900">
        <v>-10.17</v>
      </c>
      <c r="L4900" t="str">
        <f t="shared" si="231"/>
        <v>No</v>
      </c>
    </row>
    <row r="4901" spans="1:12" x14ac:dyDescent="0.25">
      <c r="A4901" s="1">
        <v>42507</v>
      </c>
      <c r="B4901" s="2">
        <f t="shared" si="232"/>
        <v>2016</v>
      </c>
      <c r="C4901" s="2">
        <f t="shared" si="230"/>
        <v>5</v>
      </c>
      <c r="D4901" t="s">
        <v>1286</v>
      </c>
      <c r="E4901" t="s">
        <v>15</v>
      </c>
      <c r="F4901" t="s">
        <v>11</v>
      </c>
      <c r="G4901" t="s">
        <v>12</v>
      </c>
      <c r="H4901" t="s">
        <v>1914</v>
      </c>
      <c r="I4901">
        <v>30.53</v>
      </c>
      <c r="J4901">
        <v>8</v>
      </c>
      <c r="K4901">
        <v>9.5399999999999991</v>
      </c>
      <c r="L4901" t="str">
        <f t="shared" si="231"/>
        <v>Yes</v>
      </c>
    </row>
    <row r="4902" spans="1:12" x14ac:dyDescent="0.25">
      <c r="A4902" s="1">
        <v>42508</v>
      </c>
      <c r="B4902" s="2">
        <f t="shared" si="232"/>
        <v>2016</v>
      </c>
      <c r="C4902" s="2">
        <f t="shared" si="230"/>
        <v>5</v>
      </c>
      <c r="D4902" t="s">
        <v>161</v>
      </c>
      <c r="E4902" t="s">
        <v>27</v>
      </c>
      <c r="F4902" t="s">
        <v>11</v>
      </c>
      <c r="G4902" t="s">
        <v>18</v>
      </c>
      <c r="H4902" t="s">
        <v>2338</v>
      </c>
      <c r="I4902">
        <v>104.28</v>
      </c>
      <c r="J4902">
        <v>3</v>
      </c>
      <c r="K4902">
        <v>26.07</v>
      </c>
      <c r="L4902" t="str">
        <f t="shared" si="231"/>
        <v>Yes</v>
      </c>
    </row>
    <row r="4903" spans="1:12" x14ac:dyDescent="0.25">
      <c r="A4903" s="1">
        <v>42508</v>
      </c>
      <c r="B4903" s="2">
        <f t="shared" si="232"/>
        <v>2016</v>
      </c>
      <c r="C4903" s="2">
        <f t="shared" si="230"/>
        <v>5</v>
      </c>
      <c r="D4903" t="s">
        <v>161</v>
      </c>
      <c r="E4903" t="s">
        <v>27</v>
      </c>
      <c r="F4903" t="s">
        <v>11</v>
      </c>
      <c r="G4903" t="s">
        <v>12</v>
      </c>
      <c r="H4903" t="s">
        <v>2133</v>
      </c>
      <c r="I4903">
        <v>17.940000000000001</v>
      </c>
      <c r="J4903">
        <v>3</v>
      </c>
      <c r="K4903">
        <v>8.7899999999999991</v>
      </c>
      <c r="L4903" t="str">
        <f t="shared" si="231"/>
        <v>Yes</v>
      </c>
    </row>
    <row r="4904" spans="1:12" x14ac:dyDescent="0.25">
      <c r="A4904" s="1">
        <v>42509</v>
      </c>
      <c r="B4904" s="2">
        <f t="shared" si="232"/>
        <v>2016</v>
      </c>
      <c r="C4904" s="2">
        <f t="shared" si="230"/>
        <v>5</v>
      </c>
      <c r="D4904" t="s">
        <v>732</v>
      </c>
      <c r="E4904" t="s">
        <v>55</v>
      </c>
      <c r="F4904" t="s">
        <v>34</v>
      </c>
      <c r="G4904" t="s">
        <v>35</v>
      </c>
      <c r="H4904" t="s">
        <v>1731</v>
      </c>
      <c r="I4904">
        <v>641.96</v>
      </c>
      <c r="J4904">
        <v>2</v>
      </c>
      <c r="K4904">
        <v>179.75</v>
      </c>
      <c r="L4904" t="str">
        <f t="shared" si="231"/>
        <v>Yes</v>
      </c>
    </row>
    <row r="4905" spans="1:12" x14ac:dyDescent="0.25">
      <c r="A4905" s="1">
        <v>42509</v>
      </c>
      <c r="B4905" s="2">
        <f t="shared" si="232"/>
        <v>2016</v>
      </c>
      <c r="C4905" s="2">
        <f t="shared" si="230"/>
        <v>5</v>
      </c>
      <c r="D4905" t="s">
        <v>314</v>
      </c>
      <c r="E4905" t="s">
        <v>149</v>
      </c>
      <c r="F4905" t="s">
        <v>11</v>
      </c>
      <c r="G4905" t="s">
        <v>92</v>
      </c>
      <c r="H4905" t="s">
        <v>1820</v>
      </c>
      <c r="I4905">
        <v>242.9</v>
      </c>
      <c r="J4905">
        <v>5</v>
      </c>
      <c r="K4905">
        <v>70.44</v>
      </c>
      <c r="L4905" t="str">
        <f t="shared" si="231"/>
        <v>Yes</v>
      </c>
    </row>
    <row r="4906" spans="1:12" x14ac:dyDescent="0.25">
      <c r="A4906" s="1">
        <v>42509</v>
      </c>
      <c r="B4906" s="2">
        <f t="shared" si="232"/>
        <v>2016</v>
      </c>
      <c r="C4906" s="2">
        <f t="shared" si="230"/>
        <v>5</v>
      </c>
      <c r="D4906" t="s">
        <v>314</v>
      </c>
      <c r="E4906" t="s">
        <v>149</v>
      </c>
      <c r="F4906" t="s">
        <v>11</v>
      </c>
      <c r="G4906" t="s">
        <v>18</v>
      </c>
      <c r="H4906" t="s">
        <v>838</v>
      </c>
      <c r="I4906">
        <v>454.9</v>
      </c>
      <c r="J4906">
        <v>5</v>
      </c>
      <c r="K4906">
        <v>0</v>
      </c>
      <c r="L4906" t="str">
        <f t="shared" si="231"/>
        <v>Break-Even</v>
      </c>
    </row>
    <row r="4907" spans="1:12" x14ac:dyDescent="0.25">
      <c r="A4907" s="1">
        <v>42509</v>
      </c>
      <c r="B4907" s="2">
        <f t="shared" si="232"/>
        <v>2016</v>
      </c>
      <c r="C4907" s="2">
        <f t="shared" si="230"/>
        <v>5</v>
      </c>
      <c r="D4907" t="s">
        <v>314</v>
      </c>
      <c r="E4907" t="s">
        <v>149</v>
      </c>
      <c r="F4907" t="s">
        <v>34</v>
      </c>
      <c r="G4907" t="s">
        <v>47</v>
      </c>
      <c r="H4907" t="s">
        <v>1092</v>
      </c>
      <c r="I4907">
        <v>35.92</v>
      </c>
      <c r="J4907">
        <v>4</v>
      </c>
      <c r="K4907">
        <v>15.09</v>
      </c>
      <c r="L4907" t="str">
        <f t="shared" si="231"/>
        <v>Yes</v>
      </c>
    </row>
    <row r="4908" spans="1:12" x14ac:dyDescent="0.25">
      <c r="A4908" s="1">
        <v>42509</v>
      </c>
      <c r="B4908" s="2">
        <f t="shared" si="232"/>
        <v>2016</v>
      </c>
      <c r="C4908" s="2">
        <f t="shared" si="230"/>
        <v>5</v>
      </c>
      <c r="D4908" t="s">
        <v>314</v>
      </c>
      <c r="E4908" t="s">
        <v>149</v>
      </c>
      <c r="F4908" t="s">
        <v>34</v>
      </c>
      <c r="G4908" t="s">
        <v>47</v>
      </c>
      <c r="H4908" t="s">
        <v>60</v>
      </c>
      <c r="I4908">
        <v>39.76</v>
      </c>
      <c r="J4908">
        <v>8</v>
      </c>
      <c r="K4908">
        <v>12.33</v>
      </c>
      <c r="L4908" t="str">
        <f t="shared" si="231"/>
        <v>Yes</v>
      </c>
    </row>
    <row r="4909" spans="1:12" x14ac:dyDescent="0.25">
      <c r="A4909" s="1">
        <v>42509</v>
      </c>
      <c r="B4909" s="2">
        <f t="shared" si="232"/>
        <v>2016</v>
      </c>
      <c r="C4909" s="2">
        <f t="shared" si="230"/>
        <v>5</v>
      </c>
      <c r="D4909" t="s">
        <v>314</v>
      </c>
      <c r="E4909" t="s">
        <v>149</v>
      </c>
      <c r="F4909" t="s">
        <v>11</v>
      </c>
      <c r="G4909" t="s">
        <v>20</v>
      </c>
      <c r="H4909" t="s">
        <v>1825</v>
      </c>
      <c r="I4909">
        <v>47.74</v>
      </c>
      <c r="J4909">
        <v>4</v>
      </c>
      <c r="K4909">
        <v>14.92</v>
      </c>
      <c r="L4909" t="str">
        <f t="shared" si="231"/>
        <v>Yes</v>
      </c>
    </row>
    <row r="4910" spans="1:12" x14ac:dyDescent="0.25">
      <c r="A4910" s="1">
        <v>42509</v>
      </c>
      <c r="B4910" s="2">
        <f t="shared" si="232"/>
        <v>2016</v>
      </c>
      <c r="C4910" s="2">
        <f t="shared" si="230"/>
        <v>5</v>
      </c>
      <c r="D4910" t="s">
        <v>1517</v>
      </c>
      <c r="E4910" t="s">
        <v>27</v>
      </c>
      <c r="F4910" t="s">
        <v>11</v>
      </c>
      <c r="G4910" t="s">
        <v>20</v>
      </c>
      <c r="H4910" t="s">
        <v>511</v>
      </c>
      <c r="I4910">
        <v>9.58</v>
      </c>
      <c r="J4910">
        <v>1</v>
      </c>
      <c r="K4910">
        <v>3.35</v>
      </c>
      <c r="L4910" t="str">
        <f t="shared" si="231"/>
        <v>Yes</v>
      </c>
    </row>
    <row r="4911" spans="1:12" x14ac:dyDescent="0.25">
      <c r="A4911" s="1">
        <v>42509</v>
      </c>
      <c r="B4911" s="2">
        <f t="shared" si="232"/>
        <v>2016</v>
      </c>
      <c r="C4911" s="2">
        <f t="shared" si="230"/>
        <v>5</v>
      </c>
      <c r="D4911" t="s">
        <v>468</v>
      </c>
      <c r="E4911" t="s">
        <v>129</v>
      </c>
      <c r="F4911" t="s">
        <v>11</v>
      </c>
      <c r="G4911" t="s">
        <v>24</v>
      </c>
      <c r="H4911" t="s">
        <v>845</v>
      </c>
      <c r="I4911">
        <v>21.4</v>
      </c>
      <c r="J4911">
        <v>5</v>
      </c>
      <c r="K4911">
        <v>6.21</v>
      </c>
      <c r="L4911" t="str">
        <f t="shared" si="231"/>
        <v>Yes</v>
      </c>
    </row>
    <row r="4912" spans="1:12" x14ac:dyDescent="0.25">
      <c r="A4912" s="1">
        <v>42509</v>
      </c>
      <c r="B4912" s="2">
        <f t="shared" si="232"/>
        <v>2016</v>
      </c>
      <c r="C4912" s="2">
        <f t="shared" si="230"/>
        <v>5</v>
      </c>
      <c r="D4912" t="s">
        <v>443</v>
      </c>
      <c r="E4912" t="s">
        <v>27</v>
      </c>
      <c r="F4912" t="s">
        <v>11</v>
      </c>
      <c r="G4912" t="s">
        <v>92</v>
      </c>
      <c r="H4912" t="s">
        <v>658</v>
      </c>
      <c r="I4912">
        <v>87.84</v>
      </c>
      <c r="J4912">
        <v>8</v>
      </c>
      <c r="K4912">
        <v>23.72</v>
      </c>
      <c r="L4912" t="str">
        <f t="shared" si="231"/>
        <v>Yes</v>
      </c>
    </row>
    <row r="4913" spans="1:12" x14ac:dyDescent="0.25">
      <c r="A4913" s="1">
        <v>42510</v>
      </c>
      <c r="B4913" s="2">
        <f t="shared" si="232"/>
        <v>2016</v>
      </c>
      <c r="C4913" s="2">
        <f t="shared" si="230"/>
        <v>5</v>
      </c>
      <c r="D4913" t="s">
        <v>301</v>
      </c>
      <c r="E4913" t="s">
        <v>27</v>
      </c>
      <c r="F4913" t="s">
        <v>34</v>
      </c>
      <c r="G4913" t="s">
        <v>47</v>
      </c>
      <c r="H4913" t="s">
        <v>2372</v>
      </c>
      <c r="I4913">
        <v>1049.2</v>
      </c>
      <c r="J4913">
        <v>5</v>
      </c>
      <c r="K4913">
        <v>272.79000000000002</v>
      </c>
      <c r="L4913" t="str">
        <f t="shared" si="231"/>
        <v>Yes</v>
      </c>
    </row>
    <row r="4914" spans="1:12" x14ac:dyDescent="0.25">
      <c r="A4914" s="1">
        <v>42510</v>
      </c>
      <c r="B4914" s="2">
        <f t="shared" si="232"/>
        <v>2016</v>
      </c>
      <c r="C4914" s="2">
        <f t="shared" si="230"/>
        <v>5</v>
      </c>
      <c r="D4914" t="s">
        <v>301</v>
      </c>
      <c r="E4914" t="s">
        <v>27</v>
      </c>
      <c r="F4914" t="s">
        <v>11</v>
      </c>
      <c r="G4914" t="s">
        <v>20</v>
      </c>
      <c r="H4914" t="s">
        <v>189</v>
      </c>
      <c r="I4914">
        <v>15.42</v>
      </c>
      <c r="J4914">
        <v>4</v>
      </c>
      <c r="K4914">
        <v>5.01</v>
      </c>
      <c r="L4914" t="str">
        <f t="shared" si="231"/>
        <v>Yes</v>
      </c>
    </row>
    <row r="4915" spans="1:12" x14ac:dyDescent="0.25">
      <c r="A4915" s="1">
        <v>42510</v>
      </c>
      <c r="B4915" s="2">
        <f t="shared" si="232"/>
        <v>2016</v>
      </c>
      <c r="C4915" s="2">
        <f t="shared" si="230"/>
        <v>5</v>
      </c>
      <c r="D4915" t="s">
        <v>1652</v>
      </c>
      <c r="E4915" t="s">
        <v>245</v>
      </c>
      <c r="F4915" t="s">
        <v>39</v>
      </c>
      <c r="G4915" t="s">
        <v>40</v>
      </c>
      <c r="H4915" t="s">
        <v>1100</v>
      </c>
      <c r="I4915">
        <v>1363.96</v>
      </c>
      <c r="J4915">
        <v>5</v>
      </c>
      <c r="K4915">
        <v>85.25</v>
      </c>
      <c r="L4915" t="str">
        <f t="shared" si="231"/>
        <v>Yes</v>
      </c>
    </row>
    <row r="4916" spans="1:12" x14ac:dyDescent="0.25">
      <c r="A4916" s="1">
        <v>42510</v>
      </c>
      <c r="B4916" s="2">
        <f t="shared" si="232"/>
        <v>2016</v>
      </c>
      <c r="C4916" s="2">
        <f t="shared" si="230"/>
        <v>5</v>
      </c>
      <c r="D4916" t="s">
        <v>1968</v>
      </c>
      <c r="E4916" t="s">
        <v>123</v>
      </c>
      <c r="F4916" t="s">
        <v>11</v>
      </c>
      <c r="G4916" t="s">
        <v>20</v>
      </c>
      <c r="H4916" t="s">
        <v>451</v>
      </c>
      <c r="I4916">
        <v>2.69</v>
      </c>
      <c r="J4916">
        <v>2</v>
      </c>
      <c r="K4916">
        <v>-2.25</v>
      </c>
      <c r="L4916" t="str">
        <f t="shared" si="231"/>
        <v>No</v>
      </c>
    </row>
    <row r="4917" spans="1:12" x14ac:dyDescent="0.25">
      <c r="A4917" s="1">
        <v>42510</v>
      </c>
      <c r="B4917" s="2">
        <f t="shared" si="232"/>
        <v>2016</v>
      </c>
      <c r="C4917" s="2">
        <f t="shared" si="230"/>
        <v>5</v>
      </c>
      <c r="D4917" t="s">
        <v>1494</v>
      </c>
      <c r="E4917" t="s">
        <v>278</v>
      </c>
      <c r="F4917" t="s">
        <v>11</v>
      </c>
      <c r="G4917" t="s">
        <v>20</v>
      </c>
      <c r="H4917" t="s">
        <v>548</v>
      </c>
      <c r="I4917">
        <v>40.64</v>
      </c>
      <c r="J4917">
        <v>7</v>
      </c>
      <c r="K4917">
        <v>-32.51</v>
      </c>
      <c r="L4917" t="str">
        <f t="shared" si="231"/>
        <v>No</v>
      </c>
    </row>
    <row r="4918" spans="1:12" x14ac:dyDescent="0.25">
      <c r="A4918" s="1">
        <v>42511</v>
      </c>
      <c r="B4918" s="2">
        <f t="shared" si="232"/>
        <v>2016</v>
      </c>
      <c r="C4918" s="2">
        <f t="shared" si="230"/>
        <v>5</v>
      </c>
      <c r="D4918" t="s">
        <v>1778</v>
      </c>
      <c r="E4918" t="s">
        <v>27</v>
      </c>
      <c r="F4918" t="s">
        <v>39</v>
      </c>
      <c r="G4918" t="s">
        <v>40</v>
      </c>
      <c r="H4918" t="s">
        <v>2275</v>
      </c>
      <c r="I4918">
        <v>55.18</v>
      </c>
      <c r="J4918">
        <v>3</v>
      </c>
      <c r="K4918">
        <v>-12.41</v>
      </c>
      <c r="L4918" t="str">
        <f t="shared" si="231"/>
        <v>No</v>
      </c>
    </row>
    <row r="4919" spans="1:12" x14ac:dyDescent="0.25">
      <c r="A4919" s="1">
        <v>42511</v>
      </c>
      <c r="B4919" s="2">
        <f t="shared" si="232"/>
        <v>2016</v>
      </c>
      <c r="C4919" s="2">
        <f t="shared" si="230"/>
        <v>5</v>
      </c>
      <c r="D4919" t="s">
        <v>1778</v>
      </c>
      <c r="E4919" t="s">
        <v>27</v>
      </c>
      <c r="F4919" t="s">
        <v>39</v>
      </c>
      <c r="G4919" t="s">
        <v>52</v>
      </c>
      <c r="H4919" t="s">
        <v>1615</v>
      </c>
      <c r="I4919">
        <v>66.260000000000005</v>
      </c>
      <c r="J4919">
        <v>2</v>
      </c>
      <c r="K4919">
        <v>27.17</v>
      </c>
      <c r="L4919" t="str">
        <f t="shared" si="231"/>
        <v>Yes</v>
      </c>
    </row>
    <row r="4920" spans="1:12" x14ac:dyDescent="0.25">
      <c r="A4920" s="1">
        <v>42511</v>
      </c>
      <c r="B4920" s="2">
        <f t="shared" si="232"/>
        <v>2016</v>
      </c>
      <c r="C4920" s="2">
        <f t="shared" si="230"/>
        <v>5</v>
      </c>
      <c r="D4920" t="s">
        <v>212</v>
      </c>
      <c r="E4920" t="s">
        <v>126</v>
      </c>
      <c r="F4920" t="s">
        <v>39</v>
      </c>
      <c r="G4920" t="s">
        <v>302</v>
      </c>
      <c r="H4920" t="s">
        <v>2525</v>
      </c>
      <c r="I4920">
        <v>2396.4</v>
      </c>
      <c r="J4920">
        <v>10</v>
      </c>
      <c r="K4920">
        <v>179.73</v>
      </c>
      <c r="L4920" t="str">
        <f t="shared" si="231"/>
        <v>Yes</v>
      </c>
    </row>
    <row r="4921" spans="1:12" x14ac:dyDescent="0.25">
      <c r="A4921" s="1">
        <v>42511</v>
      </c>
      <c r="B4921" s="2">
        <f t="shared" si="232"/>
        <v>2016</v>
      </c>
      <c r="C4921" s="2">
        <f t="shared" si="230"/>
        <v>5</v>
      </c>
      <c r="D4921" t="s">
        <v>319</v>
      </c>
      <c r="E4921" t="s">
        <v>1529</v>
      </c>
      <c r="F4921" t="s">
        <v>11</v>
      </c>
      <c r="G4921" t="s">
        <v>12</v>
      </c>
      <c r="H4921" t="s">
        <v>625</v>
      </c>
      <c r="I4921">
        <v>111.96</v>
      </c>
      <c r="J4921">
        <v>2</v>
      </c>
      <c r="K4921">
        <v>54.86</v>
      </c>
      <c r="L4921" t="str">
        <f t="shared" si="231"/>
        <v>Yes</v>
      </c>
    </row>
    <row r="4922" spans="1:12" x14ac:dyDescent="0.25">
      <c r="A4922" s="1">
        <v>42511</v>
      </c>
      <c r="B4922" s="2">
        <f t="shared" si="232"/>
        <v>2016</v>
      </c>
      <c r="C4922" s="2">
        <f t="shared" si="230"/>
        <v>5</v>
      </c>
      <c r="D4922" t="s">
        <v>2526</v>
      </c>
      <c r="E4922" t="s">
        <v>10</v>
      </c>
      <c r="F4922" t="s">
        <v>11</v>
      </c>
      <c r="G4922" t="s">
        <v>20</v>
      </c>
      <c r="H4922" t="s">
        <v>150</v>
      </c>
      <c r="I4922">
        <v>1.96</v>
      </c>
      <c r="J4922">
        <v>2</v>
      </c>
      <c r="K4922">
        <v>-3.24</v>
      </c>
      <c r="L4922" t="str">
        <f t="shared" si="231"/>
        <v>No</v>
      </c>
    </row>
    <row r="4923" spans="1:12" x14ac:dyDescent="0.25">
      <c r="A4923" s="1">
        <v>42511</v>
      </c>
      <c r="B4923" s="2">
        <f t="shared" si="232"/>
        <v>2016</v>
      </c>
      <c r="C4923" s="2">
        <f t="shared" si="230"/>
        <v>5</v>
      </c>
      <c r="D4923" t="s">
        <v>2526</v>
      </c>
      <c r="E4923" t="s">
        <v>10</v>
      </c>
      <c r="F4923" t="s">
        <v>11</v>
      </c>
      <c r="G4923" t="s">
        <v>12</v>
      </c>
      <c r="H4923" t="s">
        <v>1642</v>
      </c>
      <c r="I4923">
        <v>82.66</v>
      </c>
      <c r="J4923">
        <v>9</v>
      </c>
      <c r="K4923">
        <v>31</v>
      </c>
      <c r="L4923" t="str">
        <f t="shared" si="231"/>
        <v>Yes</v>
      </c>
    </row>
    <row r="4924" spans="1:12" x14ac:dyDescent="0.25">
      <c r="A4924" s="1">
        <v>42511</v>
      </c>
      <c r="B4924" s="2">
        <f t="shared" si="232"/>
        <v>2016</v>
      </c>
      <c r="C4924" s="2">
        <f t="shared" si="230"/>
        <v>5</v>
      </c>
      <c r="D4924" t="s">
        <v>1771</v>
      </c>
      <c r="E4924" t="s">
        <v>15</v>
      </c>
      <c r="F4924" t="s">
        <v>11</v>
      </c>
      <c r="G4924" t="s">
        <v>20</v>
      </c>
      <c r="H4924" t="s">
        <v>248</v>
      </c>
      <c r="I4924">
        <v>3.8</v>
      </c>
      <c r="J4924">
        <v>3</v>
      </c>
      <c r="K4924">
        <v>-5.89</v>
      </c>
      <c r="L4924" t="str">
        <f t="shared" si="231"/>
        <v>No</v>
      </c>
    </row>
    <row r="4925" spans="1:12" x14ac:dyDescent="0.25">
      <c r="A4925" s="1">
        <v>42512</v>
      </c>
      <c r="B4925" s="2">
        <f t="shared" si="232"/>
        <v>2016</v>
      </c>
      <c r="C4925" s="2">
        <f t="shared" si="230"/>
        <v>5</v>
      </c>
      <c r="D4925" t="s">
        <v>2383</v>
      </c>
      <c r="E4925" t="s">
        <v>177</v>
      </c>
      <c r="F4925" t="s">
        <v>39</v>
      </c>
      <c r="G4925" t="s">
        <v>40</v>
      </c>
      <c r="H4925" t="s">
        <v>87</v>
      </c>
      <c r="I4925">
        <v>345</v>
      </c>
      <c r="J4925">
        <v>5</v>
      </c>
      <c r="K4925">
        <v>86.25</v>
      </c>
      <c r="L4925" t="str">
        <f t="shared" si="231"/>
        <v>Yes</v>
      </c>
    </row>
    <row r="4926" spans="1:12" x14ac:dyDescent="0.25">
      <c r="A4926" s="1">
        <v>42512</v>
      </c>
      <c r="B4926" s="2">
        <f t="shared" si="232"/>
        <v>2016</v>
      </c>
      <c r="C4926" s="2">
        <f t="shared" si="230"/>
        <v>5</v>
      </c>
      <c r="D4926" t="s">
        <v>2383</v>
      </c>
      <c r="E4926" t="s">
        <v>177</v>
      </c>
      <c r="F4926" t="s">
        <v>34</v>
      </c>
      <c r="G4926" t="s">
        <v>145</v>
      </c>
      <c r="H4926" t="s">
        <v>501</v>
      </c>
      <c r="I4926">
        <v>174.29</v>
      </c>
      <c r="J4926">
        <v>2</v>
      </c>
      <c r="K4926">
        <v>-19.920000000000002</v>
      </c>
      <c r="L4926" t="str">
        <f t="shared" si="231"/>
        <v>No</v>
      </c>
    </row>
    <row r="4927" spans="1:12" x14ac:dyDescent="0.25">
      <c r="A4927" s="1">
        <v>42512</v>
      </c>
      <c r="B4927" s="2">
        <f t="shared" si="232"/>
        <v>2016</v>
      </c>
      <c r="C4927" s="2">
        <f t="shared" si="230"/>
        <v>5</v>
      </c>
      <c r="D4927" t="s">
        <v>2383</v>
      </c>
      <c r="E4927" t="s">
        <v>177</v>
      </c>
      <c r="F4927" t="s">
        <v>11</v>
      </c>
      <c r="G4927" t="s">
        <v>92</v>
      </c>
      <c r="H4927" t="s">
        <v>1415</v>
      </c>
      <c r="I4927">
        <v>662.84</v>
      </c>
      <c r="J4927">
        <v>4</v>
      </c>
      <c r="K4927">
        <v>172.34</v>
      </c>
      <c r="L4927" t="str">
        <f t="shared" si="231"/>
        <v>Yes</v>
      </c>
    </row>
    <row r="4928" spans="1:12" x14ac:dyDescent="0.25">
      <c r="A4928" s="1">
        <v>42512</v>
      </c>
      <c r="B4928" s="2">
        <f t="shared" si="232"/>
        <v>2016</v>
      </c>
      <c r="C4928" s="2">
        <f t="shared" si="230"/>
        <v>5</v>
      </c>
      <c r="D4928" t="s">
        <v>2383</v>
      </c>
      <c r="E4928" t="s">
        <v>177</v>
      </c>
      <c r="F4928" t="s">
        <v>39</v>
      </c>
      <c r="G4928" t="s">
        <v>52</v>
      </c>
      <c r="H4928" t="s">
        <v>1169</v>
      </c>
      <c r="I4928">
        <v>95.1</v>
      </c>
      <c r="J4928">
        <v>5</v>
      </c>
      <c r="K4928">
        <v>30.43</v>
      </c>
      <c r="L4928" t="str">
        <f t="shared" si="231"/>
        <v>Yes</v>
      </c>
    </row>
    <row r="4929" spans="1:12" x14ac:dyDescent="0.25">
      <c r="A4929" s="1">
        <v>42512</v>
      </c>
      <c r="B4929" s="2">
        <f t="shared" si="232"/>
        <v>2016</v>
      </c>
      <c r="C4929" s="2">
        <f t="shared" si="230"/>
        <v>5</v>
      </c>
      <c r="D4929" t="s">
        <v>2383</v>
      </c>
      <c r="E4929" t="s">
        <v>177</v>
      </c>
      <c r="F4929" t="s">
        <v>11</v>
      </c>
      <c r="G4929" t="s">
        <v>63</v>
      </c>
      <c r="H4929" t="s">
        <v>2481</v>
      </c>
      <c r="I4929">
        <v>26.88</v>
      </c>
      <c r="J4929">
        <v>6</v>
      </c>
      <c r="K4929">
        <v>12.9</v>
      </c>
      <c r="L4929" t="str">
        <f t="shared" si="231"/>
        <v>Yes</v>
      </c>
    </row>
    <row r="4930" spans="1:12" x14ac:dyDescent="0.25">
      <c r="A4930" s="1">
        <v>42512</v>
      </c>
      <c r="B4930" s="2">
        <f t="shared" si="232"/>
        <v>2016</v>
      </c>
      <c r="C4930" s="2">
        <f t="shared" ref="C4930:C4993" si="233">MONTH(A4930)</f>
        <v>5</v>
      </c>
      <c r="D4930" t="s">
        <v>2383</v>
      </c>
      <c r="E4930" t="s">
        <v>177</v>
      </c>
      <c r="F4930" t="s">
        <v>39</v>
      </c>
      <c r="G4930" t="s">
        <v>40</v>
      </c>
      <c r="H4930" t="s">
        <v>1518</v>
      </c>
      <c r="I4930">
        <v>257.98</v>
      </c>
      <c r="J4930">
        <v>2</v>
      </c>
      <c r="K4930">
        <v>74.81</v>
      </c>
      <c r="L4930" t="str">
        <f t="shared" ref="L4930:L4993" si="234">IF(K4930=0,"Break-Even",IF(K4930&gt;0,"Yes","No"))</f>
        <v>Yes</v>
      </c>
    </row>
    <row r="4931" spans="1:12" x14ac:dyDescent="0.25">
      <c r="A4931" s="1">
        <v>42512</v>
      </c>
      <c r="B4931" s="2">
        <f t="shared" si="232"/>
        <v>2016</v>
      </c>
      <c r="C4931" s="2">
        <f t="shared" si="233"/>
        <v>5</v>
      </c>
      <c r="D4931" t="s">
        <v>1487</v>
      </c>
      <c r="E4931" t="s">
        <v>30</v>
      </c>
      <c r="F4931" t="s">
        <v>11</v>
      </c>
      <c r="G4931" t="s">
        <v>16</v>
      </c>
      <c r="H4931" t="s">
        <v>2502</v>
      </c>
      <c r="I4931">
        <v>14.73</v>
      </c>
      <c r="J4931">
        <v>3</v>
      </c>
      <c r="K4931">
        <v>7.22</v>
      </c>
      <c r="L4931" t="str">
        <f t="shared" si="234"/>
        <v>Yes</v>
      </c>
    </row>
    <row r="4932" spans="1:12" x14ac:dyDescent="0.25">
      <c r="A4932" s="1">
        <v>42512</v>
      </c>
      <c r="B4932" s="2">
        <f t="shared" si="232"/>
        <v>2016</v>
      </c>
      <c r="C4932" s="2">
        <f t="shared" si="233"/>
        <v>5</v>
      </c>
      <c r="D4932" t="s">
        <v>1466</v>
      </c>
      <c r="E4932" t="s">
        <v>27</v>
      </c>
      <c r="F4932" t="s">
        <v>39</v>
      </c>
      <c r="G4932" t="s">
        <v>40</v>
      </c>
      <c r="H4932" t="s">
        <v>2527</v>
      </c>
      <c r="I4932">
        <v>222.38</v>
      </c>
      <c r="J4932">
        <v>2</v>
      </c>
      <c r="K4932">
        <v>22.24</v>
      </c>
      <c r="L4932" t="str">
        <f t="shared" si="234"/>
        <v>Yes</v>
      </c>
    </row>
    <row r="4933" spans="1:12" x14ac:dyDescent="0.25">
      <c r="A4933" s="1">
        <v>42513</v>
      </c>
      <c r="B4933" s="2">
        <f t="shared" si="232"/>
        <v>2016</v>
      </c>
      <c r="C4933" s="2">
        <f t="shared" si="233"/>
        <v>5</v>
      </c>
      <c r="D4933" t="s">
        <v>1405</v>
      </c>
      <c r="E4933" t="s">
        <v>27</v>
      </c>
      <c r="F4933" t="s">
        <v>34</v>
      </c>
      <c r="G4933" t="s">
        <v>47</v>
      </c>
      <c r="H4933" t="s">
        <v>1107</v>
      </c>
      <c r="I4933">
        <v>37.049999999999997</v>
      </c>
      <c r="J4933">
        <v>3</v>
      </c>
      <c r="K4933">
        <v>16.3</v>
      </c>
      <c r="L4933" t="str">
        <f t="shared" si="234"/>
        <v>Yes</v>
      </c>
    </row>
    <row r="4934" spans="1:12" x14ac:dyDescent="0.25">
      <c r="A4934" s="1">
        <v>42513</v>
      </c>
      <c r="B4934" s="2">
        <f t="shared" si="232"/>
        <v>2016</v>
      </c>
      <c r="C4934" s="2">
        <f t="shared" si="233"/>
        <v>5</v>
      </c>
      <c r="D4934" t="s">
        <v>1012</v>
      </c>
      <c r="E4934" t="s">
        <v>15</v>
      </c>
      <c r="F4934" t="s">
        <v>39</v>
      </c>
      <c r="G4934" t="s">
        <v>40</v>
      </c>
      <c r="H4934" t="s">
        <v>2143</v>
      </c>
      <c r="I4934">
        <v>1979.93</v>
      </c>
      <c r="J4934">
        <v>9</v>
      </c>
      <c r="K4934">
        <v>148.49</v>
      </c>
      <c r="L4934" t="str">
        <f t="shared" si="234"/>
        <v>Yes</v>
      </c>
    </row>
    <row r="4935" spans="1:12" x14ac:dyDescent="0.25">
      <c r="A4935" s="1">
        <v>42513</v>
      </c>
      <c r="B4935" s="2">
        <f t="shared" si="232"/>
        <v>2016</v>
      </c>
      <c r="C4935" s="2">
        <f t="shared" si="233"/>
        <v>5</v>
      </c>
      <c r="D4935" t="s">
        <v>246</v>
      </c>
      <c r="E4935" t="s">
        <v>488</v>
      </c>
      <c r="F4935" t="s">
        <v>11</v>
      </c>
      <c r="G4935" t="s">
        <v>12</v>
      </c>
      <c r="H4935" t="s">
        <v>679</v>
      </c>
      <c r="I4935">
        <v>4.9800000000000004</v>
      </c>
      <c r="J4935">
        <v>1</v>
      </c>
      <c r="K4935">
        <v>2.44</v>
      </c>
      <c r="L4935" t="str">
        <f t="shared" si="234"/>
        <v>Yes</v>
      </c>
    </row>
    <row r="4936" spans="1:12" x14ac:dyDescent="0.25">
      <c r="A4936" s="1">
        <v>42513</v>
      </c>
      <c r="B4936" s="2">
        <f t="shared" si="232"/>
        <v>2016</v>
      </c>
      <c r="C4936" s="2">
        <f t="shared" si="233"/>
        <v>5</v>
      </c>
      <c r="D4936" t="s">
        <v>2528</v>
      </c>
      <c r="E4936" t="s">
        <v>23</v>
      </c>
      <c r="F4936" t="s">
        <v>39</v>
      </c>
      <c r="G4936" t="s">
        <v>603</v>
      </c>
      <c r="H4936" t="s">
        <v>2529</v>
      </c>
      <c r="I4936">
        <v>8399.98</v>
      </c>
      <c r="J4936">
        <v>4</v>
      </c>
      <c r="K4936">
        <v>1120</v>
      </c>
      <c r="L4936" t="str">
        <f t="shared" si="234"/>
        <v>Yes</v>
      </c>
    </row>
    <row r="4937" spans="1:12" x14ac:dyDescent="0.25">
      <c r="A4937" s="1">
        <v>42513</v>
      </c>
      <c r="B4937" s="2">
        <f t="shared" si="232"/>
        <v>2016</v>
      </c>
      <c r="C4937" s="2">
        <f t="shared" si="233"/>
        <v>5</v>
      </c>
      <c r="D4937" t="s">
        <v>2528</v>
      </c>
      <c r="E4937" t="s">
        <v>23</v>
      </c>
      <c r="F4937" t="s">
        <v>11</v>
      </c>
      <c r="G4937" t="s">
        <v>20</v>
      </c>
      <c r="H4937" t="s">
        <v>1232</v>
      </c>
      <c r="I4937">
        <v>6.29</v>
      </c>
      <c r="J4937">
        <v>1</v>
      </c>
      <c r="K4937">
        <v>-4.2</v>
      </c>
      <c r="L4937" t="str">
        <f t="shared" si="234"/>
        <v>No</v>
      </c>
    </row>
    <row r="4938" spans="1:12" x14ac:dyDescent="0.25">
      <c r="A4938" s="1">
        <v>42513</v>
      </c>
      <c r="B4938" s="2">
        <f t="shared" si="232"/>
        <v>2016</v>
      </c>
      <c r="C4938" s="2">
        <f t="shared" si="233"/>
        <v>5</v>
      </c>
      <c r="D4938" t="s">
        <v>2528</v>
      </c>
      <c r="E4938" t="s">
        <v>23</v>
      </c>
      <c r="F4938" t="s">
        <v>11</v>
      </c>
      <c r="G4938" t="s">
        <v>12</v>
      </c>
      <c r="H4938" t="s">
        <v>507</v>
      </c>
      <c r="I4938">
        <v>10.37</v>
      </c>
      <c r="J4938">
        <v>2</v>
      </c>
      <c r="K4938">
        <v>3.63</v>
      </c>
      <c r="L4938" t="str">
        <f t="shared" si="234"/>
        <v>Yes</v>
      </c>
    </row>
    <row r="4939" spans="1:12" x14ac:dyDescent="0.25">
      <c r="A4939" s="1">
        <v>42513</v>
      </c>
      <c r="B4939" s="2">
        <f t="shared" si="232"/>
        <v>2016</v>
      </c>
      <c r="C4939" s="2">
        <f t="shared" si="233"/>
        <v>5</v>
      </c>
      <c r="D4939" t="s">
        <v>2528</v>
      </c>
      <c r="E4939" t="s">
        <v>23</v>
      </c>
      <c r="F4939" t="s">
        <v>39</v>
      </c>
      <c r="G4939" t="s">
        <v>40</v>
      </c>
      <c r="H4939" t="s">
        <v>2427</v>
      </c>
      <c r="I4939">
        <v>122.38</v>
      </c>
      <c r="J4939">
        <v>3</v>
      </c>
      <c r="K4939">
        <v>-24.48</v>
      </c>
      <c r="L4939" t="str">
        <f t="shared" si="234"/>
        <v>No</v>
      </c>
    </row>
    <row r="4940" spans="1:12" x14ac:dyDescent="0.25">
      <c r="A4940" s="1">
        <v>42514</v>
      </c>
      <c r="B4940" s="2">
        <f t="shared" ref="B4940:B5003" si="235">YEAR(A4940)</f>
        <v>2016</v>
      </c>
      <c r="C4940" s="2">
        <f t="shared" si="233"/>
        <v>5</v>
      </c>
      <c r="D4940" t="s">
        <v>1494</v>
      </c>
      <c r="E4940" t="s">
        <v>55</v>
      </c>
      <c r="F4940" t="s">
        <v>11</v>
      </c>
      <c r="G4940" t="s">
        <v>200</v>
      </c>
      <c r="H4940" t="s">
        <v>1458</v>
      </c>
      <c r="I4940">
        <v>69.5</v>
      </c>
      <c r="J4940">
        <v>5</v>
      </c>
      <c r="K4940">
        <v>20.16</v>
      </c>
      <c r="L4940" t="str">
        <f t="shared" si="234"/>
        <v>Yes</v>
      </c>
    </row>
    <row r="4941" spans="1:12" x14ac:dyDescent="0.25">
      <c r="A4941" s="1">
        <v>42514</v>
      </c>
      <c r="B4941" s="2">
        <f t="shared" si="235"/>
        <v>2016</v>
      </c>
      <c r="C4941" s="2">
        <f t="shared" si="233"/>
        <v>5</v>
      </c>
      <c r="D4941" t="s">
        <v>1494</v>
      </c>
      <c r="E4941" t="s">
        <v>55</v>
      </c>
      <c r="F4941" t="s">
        <v>11</v>
      </c>
      <c r="G4941" t="s">
        <v>12</v>
      </c>
      <c r="H4941" t="s">
        <v>2490</v>
      </c>
      <c r="I4941">
        <v>191.6</v>
      </c>
      <c r="J4941">
        <v>4</v>
      </c>
      <c r="K4941">
        <v>91.97</v>
      </c>
      <c r="L4941" t="str">
        <f t="shared" si="234"/>
        <v>Yes</v>
      </c>
    </row>
    <row r="4942" spans="1:12" x14ac:dyDescent="0.25">
      <c r="A4942" s="1">
        <v>42514</v>
      </c>
      <c r="B4942" s="2">
        <f t="shared" si="235"/>
        <v>2016</v>
      </c>
      <c r="C4942" s="2">
        <f t="shared" si="233"/>
        <v>5</v>
      </c>
      <c r="D4942" t="s">
        <v>910</v>
      </c>
      <c r="E4942" t="s">
        <v>23</v>
      </c>
      <c r="F4942" t="s">
        <v>11</v>
      </c>
      <c r="G4942" t="s">
        <v>24</v>
      </c>
      <c r="H4942" t="s">
        <v>2530</v>
      </c>
      <c r="I4942">
        <v>16.66</v>
      </c>
      <c r="J4942">
        <v>3</v>
      </c>
      <c r="K4942">
        <v>3.33</v>
      </c>
      <c r="L4942" t="str">
        <f t="shared" si="234"/>
        <v>Yes</v>
      </c>
    </row>
    <row r="4943" spans="1:12" x14ac:dyDescent="0.25">
      <c r="A4943" s="1">
        <v>42515</v>
      </c>
      <c r="B4943" s="2">
        <f t="shared" si="235"/>
        <v>2016</v>
      </c>
      <c r="C4943" s="2">
        <f t="shared" si="233"/>
        <v>5</v>
      </c>
      <c r="D4943" t="s">
        <v>2057</v>
      </c>
      <c r="E4943" t="s">
        <v>30</v>
      </c>
      <c r="F4943" t="s">
        <v>34</v>
      </c>
      <c r="G4943" t="s">
        <v>47</v>
      </c>
      <c r="H4943" t="s">
        <v>2531</v>
      </c>
      <c r="I4943">
        <v>24.96</v>
      </c>
      <c r="J4943">
        <v>4</v>
      </c>
      <c r="K4943">
        <v>6.24</v>
      </c>
      <c r="L4943" t="str">
        <f t="shared" si="234"/>
        <v>Yes</v>
      </c>
    </row>
    <row r="4944" spans="1:12" x14ac:dyDescent="0.25">
      <c r="A4944" s="1">
        <v>42515</v>
      </c>
      <c r="B4944" s="2">
        <f t="shared" si="235"/>
        <v>2016</v>
      </c>
      <c r="C4944" s="2">
        <f t="shared" si="233"/>
        <v>5</v>
      </c>
      <c r="D4944" t="s">
        <v>2057</v>
      </c>
      <c r="E4944" t="s">
        <v>30</v>
      </c>
      <c r="F4944" t="s">
        <v>11</v>
      </c>
      <c r="G4944" t="s">
        <v>12</v>
      </c>
      <c r="H4944" t="s">
        <v>108</v>
      </c>
      <c r="I4944">
        <v>19.36</v>
      </c>
      <c r="J4944">
        <v>2</v>
      </c>
      <c r="K4944">
        <v>9.2899999999999991</v>
      </c>
      <c r="L4944" t="str">
        <f t="shared" si="234"/>
        <v>Yes</v>
      </c>
    </row>
    <row r="4945" spans="1:12" x14ac:dyDescent="0.25">
      <c r="A4945" s="1">
        <v>42515</v>
      </c>
      <c r="B4945" s="2">
        <f t="shared" si="235"/>
        <v>2016</v>
      </c>
      <c r="C4945" s="2">
        <f t="shared" si="233"/>
        <v>5</v>
      </c>
      <c r="D4945" t="s">
        <v>2057</v>
      </c>
      <c r="E4945" t="s">
        <v>30</v>
      </c>
      <c r="F4945" t="s">
        <v>11</v>
      </c>
      <c r="G4945" t="s">
        <v>18</v>
      </c>
      <c r="H4945" t="s">
        <v>1854</v>
      </c>
      <c r="I4945">
        <v>1267.6500000000001</v>
      </c>
      <c r="J4945">
        <v>9</v>
      </c>
      <c r="K4945">
        <v>152.12</v>
      </c>
      <c r="L4945" t="str">
        <f t="shared" si="234"/>
        <v>Yes</v>
      </c>
    </row>
    <row r="4946" spans="1:12" x14ac:dyDescent="0.25">
      <c r="A4946" s="1">
        <v>42516</v>
      </c>
      <c r="B4946" s="2">
        <f t="shared" si="235"/>
        <v>2016</v>
      </c>
      <c r="C4946" s="2">
        <f t="shared" si="233"/>
        <v>5</v>
      </c>
      <c r="D4946" t="s">
        <v>380</v>
      </c>
      <c r="E4946" t="s">
        <v>10</v>
      </c>
      <c r="F4946" t="s">
        <v>11</v>
      </c>
      <c r="G4946" t="s">
        <v>12</v>
      </c>
      <c r="H4946" t="s">
        <v>2172</v>
      </c>
      <c r="I4946">
        <v>10.37</v>
      </c>
      <c r="J4946">
        <v>2</v>
      </c>
      <c r="K4946">
        <v>3.63</v>
      </c>
      <c r="L4946" t="str">
        <f t="shared" si="234"/>
        <v>Yes</v>
      </c>
    </row>
    <row r="4947" spans="1:12" x14ac:dyDescent="0.25">
      <c r="A4947" s="1">
        <v>42516</v>
      </c>
      <c r="B4947" s="2">
        <f t="shared" si="235"/>
        <v>2016</v>
      </c>
      <c r="C4947" s="2">
        <f t="shared" si="233"/>
        <v>5</v>
      </c>
      <c r="D4947" t="s">
        <v>380</v>
      </c>
      <c r="E4947" t="s">
        <v>10</v>
      </c>
      <c r="F4947" t="s">
        <v>34</v>
      </c>
      <c r="G4947" t="s">
        <v>35</v>
      </c>
      <c r="H4947" t="s">
        <v>1685</v>
      </c>
      <c r="I4947">
        <v>388.43</v>
      </c>
      <c r="J4947">
        <v>5</v>
      </c>
      <c r="K4947">
        <v>-88.78</v>
      </c>
      <c r="L4947" t="str">
        <f t="shared" si="234"/>
        <v>No</v>
      </c>
    </row>
    <row r="4948" spans="1:12" x14ac:dyDescent="0.25">
      <c r="A4948" s="1">
        <v>42516</v>
      </c>
      <c r="B4948" s="2">
        <f t="shared" si="235"/>
        <v>2016</v>
      </c>
      <c r="C4948" s="2">
        <f t="shared" si="233"/>
        <v>5</v>
      </c>
      <c r="D4948" t="s">
        <v>380</v>
      </c>
      <c r="E4948" t="s">
        <v>10</v>
      </c>
      <c r="F4948" t="s">
        <v>11</v>
      </c>
      <c r="G4948" t="s">
        <v>12</v>
      </c>
      <c r="H4948" t="s">
        <v>2133</v>
      </c>
      <c r="I4948">
        <v>14.35</v>
      </c>
      <c r="J4948">
        <v>3</v>
      </c>
      <c r="K4948">
        <v>5.2</v>
      </c>
      <c r="L4948" t="str">
        <f t="shared" si="234"/>
        <v>Yes</v>
      </c>
    </row>
    <row r="4949" spans="1:12" x14ac:dyDescent="0.25">
      <c r="A4949" s="1">
        <v>42516</v>
      </c>
      <c r="B4949" s="2">
        <f t="shared" si="235"/>
        <v>2016</v>
      </c>
      <c r="C4949" s="2">
        <f t="shared" si="233"/>
        <v>5</v>
      </c>
      <c r="D4949" t="s">
        <v>380</v>
      </c>
      <c r="E4949" t="s">
        <v>10</v>
      </c>
      <c r="F4949" t="s">
        <v>39</v>
      </c>
      <c r="G4949" t="s">
        <v>52</v>
      </c>
      <c r="H4949" t="s">
        <v>2532</v>
      </c>
      <c r="I4949">
        <v>63.99</v>
      </c>
      <c r="J4949">
        <v>1</v>
      </c>
      <c r="K4949">
        <v>-7.2</v>
      </c>
      <c r="L4949" t="str">
        <f t="shared" si="234"/>
        <v>No</v>
      </c>
    </row>
    <row r="4950" spans="1:12" x14ac:dyDescent="0.25">
      <c r="A4950" s="1">
        <v>42516</v>
      </c>
      <c r="B4950" s="2">
        <f t="shared" si="235"/>
        <v>2016</v>
      </c>
      <c r="C4950" s="2">
        <f t="shared" si="233"/>
        <v>5</v>
      </c>
      <c r="D4950" t="s">
        <v>853</v>
      </c>
      <c r="E4950" t="s">
        <v>2044</v>
      </c>
      <c r="F4950" t="s">
        <v>11</v>
      </c>
      <c r="G4950" t="s">
        <v>12</v>
      </c>
      <c r="H4950" t="s">
        <v>640</v>
      </c>
      <c r="I4950">
        <v>19.440000000000001</v>
      </c>
      <c r="J4950">
        <v>3</v>
      </c>
      <c r="K4950">
        <v>9.33</v>
      </c>
      <c r="L4950" t="str">
        <f t="shared" si="234"/>
        <v>Yes</v>
      </c>
    </row>
    <row r="4951" spans="1:12" x14ac:dyDescent="0.25">
      <c r="A4951" s="1">
        <v>42516</v>
      </c>
      <c r="B4951" s="2">
        <f t="shared" si="235"/>
        <v>2016</v>
      </c>
      <c r="C4951" s="2">
        <f t="shared" si="233"/>
        <v>5</v>
      </c>
      <c r="D4951" t="s">
        <v>853</v>
      </c>
      <c r="E4951" t="s">
        <v>2044</v>
      </c>
      <c r="F4951" t="s">
        <v>11</v>
      </c>
      <c r="G4951" t="s">
        <v>20</v>
      </c>
      <c r="H4951" t="s">
        <v>189</v>
      </c>
      <c r="I4951">
        <v>9.64</v>
      </c>
      <c r="J4951">
        <v>2</v>
      </c>
      <c r="K4951">
        <v>4.43</v>
      </c>
      <c r="L4951" t="str">
        <f t="shared" si="234"/>
        <v>Yes</v>
      </c>
    </row>
    <row r="4952" spans="1:12" x14ac:dyDescent="0.25">
      <c r="A4952" s="1">
        <v>42516</v>
      </c>
      <c r="B4952" s="2">
        <f t="shared" si="235"/>
        <v>2016</v>
      </c>
      <c r="C4952" s="2">
        <f t="shared" si="233"/>
        <v>5</v>
      </c>
      <c r="D4952" t="s">
        <v>853</v>
      </c>
      <c r="E4952" t="s">
        <v>2044</v>
      </c>
      <c r="F4952" t="s">
        <v>11</v>
      </c>
      <c r="G4952" t="s">
        <v>12</v>
      </c>
      <c r="H4952" t="s">
        <v>2533</v>
      </c>
      <c r="I4952">
        <v>12.7</v>
      </c>
      <c r="J4952">
        <v>2</v>
      </c>
      <c r="K4952">
        <v>5.84</v>
      </c>
      <c r="L4952" t="str">
        <f t="shared" si="234"/>
        <v>Yes</v>
      </c>
    </row>
    <row r="4953" spans="1:12" x14ac:dyDescent="0.25">
      <c r="A4953" s="1">
        <v>42516</v>
      </c>
      <c r="B4953" s="2">
        <f t="shared" si="235"/>
        <v>2016</v>
      </c>
      <c r="C4953" s="2">
        <f t="shared" si="233"/>
        <v>5</v>
      </c>
      <c r="D4953" t="s">
        <v>853</v>
      </c>
      <c r="E4953" t="s">
        <v>2044</v>
      </c>
      <c r="F4953" t="s">
        <v>34</v>
      </c>
      <c r="G4953" t="s">
        <v>47</v>
      </c>
      <c r="H4953" t="s">
        <v>931</v>
      </c>
      <c r="I4953">
        <v>41.37</v>
      </c>
      <c r="J4953">
        <v>3</v>
      </c>
      <c r="K4953">
        <v>17.38</v>
      </c>
      <c r="L4953" t="str">
        <f t="shared" si="234"/>
        <v>Yes</v>
      </c>
    </row>
    <row r="4954" spans="1:12" x14ac:dyDescent="0.25">
      <c r="A4954" s="1">
        <v>42516</v>
      </c>
      <c r="B4954" s="2">
        <f t="shared" si="235"/>
        <v>2016</v>
      </c>
      <c r="C4954" s="2">
        <f t="shared" si="233"/>
        <v>5</v>
      </c>
      <c r="D4954" t="s">
        <v>1568</v>
      </c>
      <c r="E4954" t="s">
        <v>23</v>
      </c>
      <c r="F4954" t="s">
        <v>11</v>
      </c>
      <c r="G4954" t="s">
        <v>24</v>
      </c>
      <c r="H4954" t="s">
        <v>844</v>
      </c>
      <c r="I4954">
        <v>1.5</v>
      </c>
      <c r="J4954">
        <v>1</v>
      </c>
      <c r="K4954">
        <v>0.17</v>
      </c>
      <c r="L4954" t="str">
        <f t="shared" si="234"/>
        <v>Yes</v>
      </c>
    </row>
    <row r="4955" spans="1:12" x14ac:dyDescent="0.25">
      <c r="A4955" s="1">
        <v>42516</v>
      </c>
      <c r="B4955" s="2">
        <f t="shared" si="235"/>
        <v>2016</v>
      </c>
      <c r="C4955" s="2">
        <f t="shared" si="233"/>
        <v>5</v>
      </c>
      <c r="D4955" t="s">
        <v>1568</v>
      </c>
      <c r="E4955" t="s">
        <v>23</v>
      </c>
      <c r="F4955" t="s">
        <v>11</v>
      </c>
      <c r="G4955" t="s">
        <v>92</v>
      </c>
      <c r="H4955" t="s">
        <v>2273</v>
      </c>
      <c r="I4955">
        <v>34.85</v>
      </c>
      <c r="J4955">
        <v>2</v>
      </c>
      <c r="K4955">
        <v>6.53</v>
      </c>
      <c r="L4955" t="str">
        <f t="shared" si="234"/>
        <v>Yes</v>
      </c>
    </row>
    <row r="4956" spans="1:12" x14ac:dyDescent="0.25">
      <c r="A4956" s="1">
        <v>42516</v>
      </c>
      <c r="B4956" s="2">
        <f t="shared" si="235"/>
        <v>2016</v>
      </c>
      <c r="C4956" s="2">
        <f t="shared" si="233"/>
        <v>5</v>
      </c>
      <c r="D4956" t="s">
        <v>523</v>
      </c>
      <c r="E4956" t="s">
        <v>27</v>
      </c>
      <c r="F4956" t="s">
        <v>11</v>
      </c>
      <c r="G4956" t="s">
        <v>43</v>
      </c>
      <c r="H4956" t="s">
        <v>130</v>
      </c>
      <c r="I4956">
        <v>5.94</v>
      </c>
      <c r="J4956">
        <v>3</v>
      </c>
      <c r="K4956">
        <v>0</v>
      </c>
      <c r="L4956" t="str">
        <f t="shared" si="234"/>
        <v>Break-Even</v>
      </c>
    </row>
    <row r="4957" spans="1:12" x14ac:dyDescent="0.25">
      <c r="A4957" s="1">
        <v>42516</v>
      </c>
      <c r="B4957" s="2">
        <f t="shared" si="235"/>
        <v>2016</v>
      </c>
      <c r="C4957" s="2">
        <f t="shared" si="233"/>
        <v>5</v>
      </c>
      <c r="D4957" t="s">
        <v>523</v>
      </c>
      <c r="E4957" t="s">
        <v>27</v>
      </c>
      <c r="F4957" t="s">
        <v>11</v>
      </c>
      <c r="G4957" t="s">
        <v>12</v>
      </c>
      <c r="H4957" t="s">
        <v>2279</v>
      </c>
      <c r="I4957">
        <v>45.36</v>
      </c>
      <c r="J4957">
        <v>7</v>
      </c>
      <c r="K4957">
        <v>21.77</v>
      </c>
      <c r="L4957" t="str">
        <f t="shared" si="234"/>
        <v>Yes</v>
      </c>
    </row>
    <row r="4958" spans="1:12" x14ac:dyDescent="0.25">
      <c r="A4958" s="1">
        <v>42516</v>
      </c>
      <c r="B4958" s="2">
        <f t="shared" si="235"/>
        <v>2016</v>
      </c>
      <c r="C4958" s="2">
        <f t="shared" si="233"/>
        <v>5</v>
      </c>
      <c r="D4958" t="s">
        <v>523</v>
      </c>
      <c r="E4958" t="s">
        <v>27</v>
      </c>
      <c r="F4958" t="s">
        <v>39</v>
      </c>
      <c r="G4958" t="s">
        <v>40</v>
      </c>
      <c r="H4958" t="s">
        <v>930</v>
      </c>
      <c r="I4958">
        <v>211.17</v>
      </c>
      <c r="J4958">
        <v>4</v>
      </c>
      <c r="K4958">
        <v>23.76</v>
      </c>
      <c r="L4958" t="str">
        <f t="shared" si="234"/>
        <v>Yes</v>
      </c>
    </row>
    <row r="4959" spans="1:12" x14ac:dyDescent="0.25">
      <c r="A4959" s="1">
        <v>42516</v>
      </c>
      <c r="B4959" s="2">
        <f t="shared" si="235"/>
        <v>2016</v>
      </c>
      <c r="C4959" s="2">
        <f t="shared" si="233"/>
        <v>5</v>
      </c>
      <c r="D4959" t="s">
        <v>523</v>
      </c>
      <c r="E4959" t="s">
        <v>27</v>
      </c>
      <c r="F4959" t="s">
        <v>34</v>
      </c>
      <c r="G4959" t="s">
        <v>35</v>
      </c>
      <c r="H4959" t="s">
        <v>1819</v>
      </c>
      <c r="I4959">
        <v>484.7</v>
      </c>
      <c r="J4959">
        <v>6</v>
      </c>
      <c r="K4959">
        <v>-84.82</v>
      </c>
      <c r="L4959" t="str">
        <f t="shared" si="234"/>
        <v>No</v>
      </c>
    </row>
    <row r="4960" spans="1:12" x14ac:dyDescent="0.25">
      <c r="A4960" s="1">
        <v>42516</v>
      </c>
      <c r="B4960" s="2">
        <f t="shared" si="235"/>
        <v>2016</v>
      </c>
      <c r="C4960" s="2">
        <f t="shared" si="233"/>
        <v>5</v>
      </c>
      <c r="D4960" t="s">
        <v>523</v>
      </c>
      <c r="E4960" t="s">
        <v>27</v>
      </c>
      <c r="F4960" t="s">
        <v>39</v>
      </c>
      <c r="G4960" t="s">
        <v>302</v>
      </c>
      <c r="H4960" t="s">
        <v>2150</v>
      </c>
      <c r="I4960">
        <v>371.98</v>
      </c>
      <c r="J4960">
        <v>3</v>
      </c>
      <c r="K4960">
        <v>116.24</v>
      </c>
      <c r="L4960" t="str">
        <f t="shared" si="234"/>
        <v>Yes</v>
      </c>
    </row>
    <row r="4961" spans="1:12" x14ac:dyDescent="0.25">
      <c r="A4961" s="1">
        <v>42516</v>
      </c>
      <c r="B4961" s="2">
        <f t="shared" si="235"/>
        <v>2016</v>
      </c>
      <c r="C4961" s="2">
        <f t="shared" si="233"/>
        <v>5</v>
      </c>
      <c r="D4961" t="s">
        <v>1744</v>
      </c>
      <c r="E4961" t="s">
        <v>123</v>
      </c>
      <c r="F4961" t="s">
        <v>11</v>
      </c>
      <c r="G4961" t="s">
        <v>18</v>
      </c>
      <c r="H4961" t="s">
        <v>1087</v>
      </c>
      <c r="I4961">
        <v>184.7</v>
      </c>
      <c r="J4961">
        <v>6</v>
      </c>
      <c r="K4961">
        <v>13.85</v>
      </c>
      <c r="L4961" t="str">
        <f t="shared" si="234"/>
        <v>Yes</v>
      </c>
    </row>
    <row r="4962" spans="1:12" x14ac:dyDescent="0.25">
      <c r="A4962" s="1">
        <v>42516</v>
      </c>
      <c r="B4962" s="2">
        <f t="shared" si="235"/>
        <v>2016</v>
      </c>
      <c r="C4962" s="2">
        <f t="shared" si="233"/>
        <v>5</v>
      </c>
      <c r="D4962" t="s">
        <v>1744</v>
      </c>
      <c r="E4962" t="s">
        <v>123</v>
      </c>
      <c r="F4962" t="s">
        <v>39</v>
      </c>
      <c r="G4962" t="s">
        <v>52</v>
      </c>
      <c r="H4962" t="s">
        <v>1737</v>
      </c>
      <c r="I4962">
        <v>47.92</v>
      </c>
      <c r="J4962">
        <v>2</v>
      </c>
      <c r="K4962">
        <v>11.98</v>
      </c>
      <c r="L4962" t="str">
        <f t="shared" si="234"/>
        <v>Yes</v>
      </c>
    </row>
    <row r="4963" spans="1:12" x14ac:dyDescent="0.25">
      <c r="A4963" s="1">
        <v>42516</v>
      </c>
      <c r="B4963" s="2">
        <f t="shared" si="235"/>
        <v>2016</v>
      </c>
      <c r="C4963" s="2">
        <f t="shared" si="233"/>
        <v>5</v>
      </c>
      <c r="D4963" t="s">
        <v>2504</v>
      </c>
      <c r="E4963" t="s">
        <v>157</v>
      </c>
      <c r="F4963" t="s">
        <v>34</v>
      </c>
      <c r="G4963" t="s">
        <v>47</v>
      </c>
      <c r="H4963" t="s">
        <v>1092</v>
      </c>
      <c r="I4963">
        <v>26.94</v>
      </c>
      <c r="J4963">
        <v>3</v>
      </c>
      <c r="K4963">
        <v>11.31</v>
      </c>
      <c r="L4963" t="str">
        <f t="shared" si="234"/>
        <v>Yes</v>
      </c>
    </row>
    <row r="4964" spans="1:12" x14ac:dyDescent="0.25">
      <c r="A4964" s="1">
        <v>42517</v>
      </c>
      <c r="B4964" s="2">
        <f t="shared" si="235"/>
        <v>2016</v>
      </c>
      <c r="C4964" s="2">
        <f t="shared" si="233"/>
        <v>5</v>
      </c>
      <c r="D4964" t="s">
        <v>593</v>
      </c>
      <c r="E4964" t="s">
        <v>110</v>
      </c>
      <c r="F4964" t="s">
        <v>34</v>
      </c>
      <c r="G4964" t="s">
        <v>35</v>
      </c>
      <c r="H4964" t="s">
        <v>976</v>
      </c>
      <c r="I4964">
        <v>3504.9</v>
      </c>
      <c r="J4964">
        <v>5</v>
      </c>
      <c r="K4964">
        <v>700.98</v>
      </c>
      <c r="L4964" t="str">
        <f t="shared" si="234"/>
        <v>Yes</v>
      </c>
    </row>
    <row r="4965" spans="1:12" x14ac:dyDescent="0.25">
      <c r="A4965" s="1">
        <v>42517</v>
      </c>
      <c r="B4965" s="2">
        <f t="shared" si="235"/>
        <v>2016</v>
      </c>
      <c r="C4965" s="2">
        <f t="shared" si="233"/>
        <v>5</v>
      </c>
      <c r="D4965" t="s">
        <v>593</v>
      </c>
      <c r="E4965" t="s">
        <v>110</v>
      </c>
      <c r="F4965" t="s">
        <v>11</v>
      </c>
      <c r="G4965" t="s">
        <v>12</v>
      </c>
      <c r="H4965" t="s">
        <v>2333</v>
      </c>
      <c r="I4965">
        <v>144.12</v>
      </c>
      <c r="J4965">
        <v>3</v>
      </c>
      <c r="K4965">
        <v>69.180000000000007</v>
      </c>
      <c r="L4965" t="str">
        <f t="shared" si="234"/>
        <v>Yes</v>
      </c>
    </row>
    <row r="4966" spans="1:12" x14ac:dyDescent="0.25">
      <c r="A4966" s="1">
        <v>42517</v>
      </c>
      <c r="B4966" s="2">
        <f t="shared" si="235"/>
        <v>2016</v>
      </c>
      <c r="C4966" s="2">
        <f t="shared" si="233"/>
        <v>5</v>
      </c>
      <c r="D4966" t="s">
        <v>593</v>
      </c>
      <c r="E4966" t="s">
        <v>110</v>
      </c>
      <c r="F4966" t="s">
        <v>11</v>
      </c>
      <c r="G4966" t="s">
        <v>12</v>
      </c>
      <c r="H4966" t="s">
        <v>2243</v>
      </c>
      <c r="I4966">
        <v>314.55</v>
      </c>
      <c r="J4966">
        <v>3</v>
      </c>
      <c r="K4966">
        <v>150.97999999999999</v>
      </c>
      <c r="L4966" t="str">
        <f t="shared" si="234"/>
        <v>Yes</v>
      </c>
    </row>
    <row r="4967" spans="1:12" x14ac:dyDescent="0.25">
      <c r="A4967" s="1">
        <v>42517</v>
      </c>
      <c r="B4967" s="2">
        <f t="shared" si="235"/>
        <v>2016</v>
      </c>
      <c r="C4967" s="2">
        <f t="shared" si="233"/>
        <v>5</v>
      </c>
      <c r="D4967" t="s">
        <v>866</v>
      </c>
      <c r="E4967" t="s">
        <v>15</v>
      </c>
      <c r="F4967" t="s">
        <v>34</v>
      </c>
      <c r="G4967" t="s">
        <v>47</v>
      </c>
      <c r="H4967" t="s">
        <v>1936</v>
      </c>
      <c r="I4967">
        <v>25.18</v>
      </c>
      <c r="J4967">
        <v>3</v>
      </c>
      <c r="K4967">
        <v>-33.36</v>
      </c>
      <c r="L4967" t="str">
        <f t="shared" si="234"/>
        <v>No</v>
      </c>
    </row>
    <row r="4968" spans="1:12" x14ac:dyDescent="0.25">
      <c r="A4968" s="1">
        <v>42517</v>
      </c>
      <c r="B4968" s="2">
        <f t="shared" si="235"/>
        <v>2016</v>
      </c>
      <c r="C4968" s="2">
        <f t="shared" si="233"/>
        <v>5</v>
      </c>
      <c r="D4968" t="s">
        <v>866</v>
      </c>
      <c r="E4968" t="s">
        <v>15</v>
      </c>
      <c r="F4968" t="s">
        <v>34</v>
      </c>
      <c r="G4968" t="s">
        <v>47</v>
      </c>
      <c r="H4968" t="s">
        <v>563</v>
      </c>
      <c r="I4968">
        <v>5.58</v>
      </c>
      <c r="J4968">
        <v>2</v>
      </c>
      <c r="K4968">
        <v>-1.68</v>
      </c>
      <c r="L4968" t="str">
        <f t="shared" si="234"/>
        <v>No</v>
      </c>
    </row>
    <row r="4969" spans="1:12" x14ac:dyDescent="0.25">
      <c r="A4969" s="1">
        <v>42517</v>
      </c>
      <c r="B4969" s="2">
        <f t="shared" si="235"/>
        <v>2016</v>
      </c>
      <c r="C4969" s="2">
        <f t="shared" si="233"/>
        <v>5</v>
      </c>
      <c r="D4969" t="s">
        <v>866</v>
      </c>
      <c r="E4969" t="s">
        <v>15</v>
      </c>
      <c r="F4969" t="s">
        <v>11</v>
      </c>
      <c r="G4969" t="s">
        <v>18</v>
      </c>
      <c r="H4969" t="s">
        <v>1757</v>
      </c>
      <c r="I4969">
        <v>1297.3699999999999</v>
      </c>
      <c r="J4969">
        <v>9</v>
      </c>
      <c r="K4969">
        <v>97.3</v>
      </c>
      <c r="L4969" t="str">
        <f t="shared" si="234"/>
        <v>Yes</v>
      </c>
    </row>
    <row r="4970" spans="1:12" x14ac:dyDescent="0.25">
      <c r="A4970" s="1">
        <v>42517</v>
      </c>
      <c r="B4970" s="2">
        <f t="shared" si="235"/>
        <v>2016</v>
      </c>
      <c r="C4970" s="2">
        <f t="shared" si="233"/>
        <v>5</v>
      </c>
      <c r="D4970" t="s">
        <v>1475</v>
      </c>
      <c r="E4970" t="s">
        <v>27</v>
      </c>
      <c r="F4970" t="s">
        <v>11</v>
      </c>
      <c r="G4970" t="s">
        <v>12</v>
      </c>
      <c r="H4970" t="s">
        <v>1701</v>
      </c>
      <c r="I4970">
        <v>13.38</v>
      </c>
      <c r="J4970">
        <v>2</v>
      </c>
      <c r="K4970">
        <v>6.15</v>
      </c>
      <c r="L4970" t="str">
        <f t="shared" si="234"/>
        <v>Yes</v>
      </c>
    </row>
    <row r="4971" spans="1:12" x14ac:dyDescent="0.25">
      <c r="A4971" s="1">
        <v>42518</v>
      </c>
      <c r="B4971" s="2">
        <f t="shared" si="235"/>
        <v>2016</v>
      </c>
      <c r="C4971" s="2">
        <f t="shared" si="233"/>
        <v>5</v>
      </c>
      <c r="D4971" t="s">
        <v>1055</v>
      </c>
      <c r="E4971" t="s">
        <v>329</v>
      </c>
      <c r="F4971" t="s">
        <v>11</v>
      </c>
      <c r="G4971" t="s">
        <v>24</v>
      </c>
      <c r="H4971" t="s">
        <v>1852</v>
      </c>
      <c r="I4971">
        <v>185.88</v>
      </c>
      <c r="J4971">
        <v>6</v>
      </c>
      <c r="K4971">
        <v>50.19</v>
      </c>
      <c r="L4971" t="str">
        <f t="shared" si="234"/>
        <v>Yes</v>
      </c>
    </row>
    <row r="4972" spans="1:12" x14ac:dyDescent="0.25">
      <c r="A4972" s="1">
        <v>42518</v>
      </c>
      <c r="B4972" s="2">
        <f t="shared" si="235"/>
        <v>2016</v>
      </c>
      <c r="C4972" s="2">
        <f t="shared" si="233"/>
        <v>5</v>
      </c>
      <c r="D4972" t="s">
        <v>1783</v>
      </c>
      <c r="E4972" t="s">
        <v>123</v>
      </c>
      <c r="F4972" t="s">
        <v>34</v>
      </c>
      <c r="G4972" t="s">
        <v>35</v>
      </c>
      <c r="H4972" t="s">
        <v>1128</v>
      </c>
      <c r="I4972">
        <v>390.27</v>
      </c>
      <c r="J4972">
        <v>8</v>
      </c>
      <c r="K4972">
        <v>-24.39</v>
      </c>
      <c r="L4972" t="str">
        <f t="shared" si="234"/>
        <v>No</v>
      </c>
    </row>
    <row r="4973" spans="1:12" x14ac:dyDescent="0.25">
      <c r="A4973" s="1">
        <v>42518</v>
      </c>
      <c r="B4973" s="2">
        <f t="shared" si="235"/>
        <v>2016</v>
      </c>
      <c r="C4973" s="2">
        <f t="shared" si="233"/>
        <v>5</v>
      </c>
      <c r="D4973" t="s">
        <v>1783</v>
      </c>
      <c r="E4973" t="s">
        <v>123</v>
      </c>
      <c r="F4973" t="s">
        <v>11</v>
      </c>
      <c r="G4973" t="s">
        <v>12</v>
      </c>
      <c r="H4973" t="s">
        <v>1105</v>
      </c>
      <c r="I4973">
        <v>62.19</v>
      </c>
      <c r="J4973">
        <v>13</v>
      </c>
      <c r="K4973">
        <v>19.440000000000001</v>
      </c>
      <c r="L4973" t="str">
        <f t="shared" si="234"/>
        <v>Yes</v>
      </c>
    </row>
    <row r="4974" spans="1:12" x14ac:dyDescent="0.25">
      <c r="A4974" s="1">
        <v>42518</v>
      </c>
      <c r="B4974" s="2">
        <f t="shared" si="235"/>
        <v>2016</v>
      </c>
      <c r="C4974" s="2">
        <f t="shared" si="233"/>
        <v>5</v>
      </c>
      <c r="D4974" t="s">
        <v>256</v>
      </c>
      <c r="E4974" t="s">
        <v>27</v>
      </c>
      <c r="F4974" t="s">
        <v>11</v>
      </c>
      <c r="G4974" t="s">
        <v>92</v>
      </c>
      <c r="H4974" t="s">
        <v>1296</v>
      </c>
      <c r="I4974">
        <v>262.24</v>
      </c>
      <c r="J4974">
        <v>2</v>
      </c>
      <c r="K4974">
        <v>78.67</v>
      </c>
      <c r="L4974" t="str">
        <f t="shared" si="234"/>
        <v>Yes</v>
      </c>
    </row>
    <row r="4975" spans="1:12" x14ac:dyDescent="0.25">
      <c r="A4975" s="1">
        <v>42518</v>
      </c>
      <c r="B4975" s="2">
        <f t="shared" si="235"/>
        <v>2016</v>
      </c>
      <c r="C4975" s="2">
        <f t="shared" si="233"/>
        <v>5</v>
      </c>
      <c r="D4975" t="s">
        <v>256</v>
      </c>
      <c r="E4975" t="s">
        <v>27</v>
      </c>
      <c r="F4975" t="s">
        <v>11</v>
      </c>
      <c r="G4975" t="s">
        <v>12</v>
      </c>
      <c r="H4975" t="s">
        <v>1901</v>
      </c>
      <c r="I4975">
        <v>182.72</v>
      </c>
      <c r="J4975">
        <v>8</v>
      </c>
      <c r="K4975">
        <v>84.05</v>
      </c>
      <c r="L4975" t="str">
        <f t="shared" si="234"/>
        <v>Yes</v>
      </c>
    </row>
    <row r="4976" spans="1:12" x14ac:dyDescent="0.25">
      <c r="A4976" s="1">
        <v>42518</v>
      </c>
      <c r="B4976" s="2">
        <f t="shared" si="235"/>
        <v>2016</v>
      </c>
      <c r="C4976" s="2">
        <f t="shared" si="233"/>
        <v>5</v>
      </c>
      <c r="D4976" t="s">
        <v>256</v>
      </c>
      <c r="E4976" t="s">
        <v>27</v>
      </c>
      <c r="F4976" t="s">
        <v>39</v>
      </c>
      <c r="G4976" t="s">
        <v>52</v>
      </c>
      <c r="H4976" t="s">
        <v>673</v>
      </c>
      <c r="I4976">
        <v>131.6</v>
      </c>
      <c r="J4976">
        <v>7</v>
      </c>
      <c r="K4976">
        <v>7.9</v>
      </c>
      <c r="L4976" t="str">
        <f t="shared" si="234"/>
        <v>Yes</v>
      </c>
    </row>
    <row r="4977" spans="1:12" x14ac:dyDescent="0.25">
      <c r="A4977" s="1">
        <v>42518</v>
      </c>
      <c r="B4977" s="2">
        <f t="shared" si="235"/>
        <v>2016</v>
      </c>
      <c r="C4977" s="2">
        <f t="shared" si="233"/>
        <v>5</v>
      </c>
      <c r="D4977" t="s">
        <v>256</v>
      </c>
      <c r="E4977" t="s">
        <v>27</v>
      </c>
      <c r="F4977" t="s">
        <v>11</v>
      </c>
      <c r="G4977" t="s">
        <v>20</v>
      </c>
      <c r="H4977" t="s">
        <v>1185</v>
      </c>
      <c r="I4977">
        <v>22.72</v>
      </c>
      <c r="J4977">
        <v>4</v>
      </c>
      <c r="K4977">
        <v>7.38</v>
      </c>
      <c r="L4977" t="str">
        <f t="shared" si="234"/>
        <v>Yes</v>
      </c>
    </row>
    <row r="4978" spans="1:12" x14ac:dyDescent="0.25">
      <c r="A4978" s="1">
        <v>42518</v>
      </c>
      <c r="B4978" s="2">
        <f t="shared" si="235"/>
        <v>2016</v>
      </c>
      <c r="C4978" s="2">
        <f t="shared" si="233"/>
        <v>5</v>
      </c>
      <c r="D4978" t="s">
        <v>256</v>
      </c>
      <c r="E4978" t="s">
        <v>27</v>
      </c>
      <c r="F4978" t="s">
        <v>39</v>
      </c>
      <c r="G4978" t="s">
        <v>302</v>
      </c>
      <c r="H4978" t="s">
        <v>837</v>
      </c>
      <c r="I4978">
        <v>558.4</v>
      </c>
      <c r="J4978">
        <v>2</v>
      </c>
      <c r="K4978">
        <v>41.88</v>
      </c>
      <c r="L4978" t="str">
        <f t="shared" si="234"/>
        <v>Yes</v>
      </c>
    </row>
    <row r="4979" spans="1:12" x14ac:dyDescent="0.25">
      <c r="A4979" s="1">
        <v>42518</v>
      </c>
      <c r="B4979" s="2">
        <f t="shared" si="235"/>
        <v>2016</v>
      </c>
      <c r="C4979" s="2">
        <f t="shared" si="233"/>
        <v>5</v>
      </c>
      <c r="D4979" t="s">
        <v>525</v>
      </c>
      <c r="E4979" t="s">
        <v>149</v>
      </c>
      <c r="F4979" t="s">
        <v>11</v>
      </c>
      <c r="G4979" t="s">
        <v>200</v>
      </c>
      <c r="H4979" t="s">
        <v>2215</v>
      </c>
      <c r="I4979">
        <v>54.9</v>
      </c>
      <c r="J4979">
        <v>5</v>
      </c>
      <c r="K4979">
        <v>15.37</v>
      </c>
      <c r="L4979" t="str">
        <f t="shared" si="234"/>
        <v>Yes</v>
      </c>
    </row>
    <row r="4980" spans="1:12" x14ac:dyDescent="0.25">
      <c r="A4980" s="1">
        <v>42518</v>
      </c>
      <c r="B4980" s="2">
        <f t="shared" si="235"/>
        <v>2016</v>
      </c>
      <c r="C4980" s="2">
        <f t="shared" si="233"/>
        <v>5</v>
      </c>
      <c r="D4980" t="s">
        <v>1443</v>
      </c>
      <c r="E4980" t="s">
        <v>15</v>
      </c>
      <c r="F4980" t="s">
        <v>39</v>
      </c>
      <c r="G4980" t="s">
        <v>40</v>
      </c>
      <c r="H4980" t="s">
        <v>648</v>
      </c>
      <c r="I4980">
        <v>286.39999999999998</v>
      </c>
      <c r="J4980">
        <v>1</v>
      </c>
      <c r="K4980">
        <v>25.06</v>
      </c>
      <c r="L4980" t="str">
        <f t="shared" si="234"/>
        <v>Yes</v>
      </c>
    </row>
    <row r="4981" spans="1:12" x14ac:dyDescent="0.25">
      <c r="A4981" s="1">
        <v>42519</v>
      </c>
      <c r="B4981" s="2">
        <f t="shared" si="235"/>
        <v>2016</v>
      </c>
      <c r="C4981" s="2">
        <f t="shared" si="233"/>
        <v>5</v>
      </c>
      <c r="D4981" t="s">
        <v>1751</v>
      </c>
      <c r="E4981" t="s">
        <v>488</v>
      </c>
      <c r="F4981" t="s">
        <v>39</v>
      </c>
      <c r="G4981" t="s">
        <v>40</v>
      </c>
      <c r="H4981" t="s">
        <v>287</v>
      </c>
      <c r="I4981">
        <v>979.95</v>
      </c>
      <c r="J4981">
        <v>5</v>
      </c>
      <c r="K4981">
        <v>274.39</v>
      </c>
      <c r="L4981" t="str">
        <f t="shared" si="234"/>
        <v>Yes</v>
      </c>
    </row>
    <row r="4982" spans="1:12" x14ac:dyDescent="0.25">
      <c r="A4982" s="1">
        <v>42519</v>
      </c>
      <c r="B4982" s="2">
        <f t="shared" si="235"/>
        <v>2016</v>
      </c>
      <c r="C4982" s="2">
        <f t="shared" si="233"/>
        <v>5</v>
      </c>
      <c r="D4982" t="s">
        <v>1751</v>
      </c>
      <c r="E4982" t="s">
        <v>488</v>
      </c>
      <c r="F4982" t="s">
        <v>11</v>
      </c>
      <c r="G4982" t="s">
        <v>20</v>
      </c>
      <c r="H4982" t="s">
        <v>787</v>
      </c>
      <c r="I4982">
        <v>22.75</v>
      </c>
      <c r="J4982">
        <v>5</v>
      </c>
      <c r="K4982">
        <v>11.38</v>
      </c>
      <c r="L4982" t="str">
        <f t="shared" si="234"/>
        <v>Yes</v>
      </c>
    </row>
    <row r="4983" spans="1:12" x14ac:dyDescent="0.25">
      <c r="A4983" s="1">
        <v>42519</v>
      </c>
      <c r="B4983" s="2">
        <f t="shared" si="235"/>
        <v>2016</v>
      </c>
      <c r="C4983" s="2">
        <f t="shared" si="233"/>
        <v>5</v>
      </c>
      <c r="D4983" t="s">
        <v>2474</v>
      </c>
      <c r="E4983" t="s">
        <v>120</v>
      </c>
      <c r="F4983" t="s">
        <v>11</v>
      </c>
      <c r="G4983" t="s">
        <v>20</v>
      </c>
      <c r="H4983" t="s">
        <v>2487</v>
      </c>
      <c r="I4983">
        <v>11.28</v>
      </c>
      <c r="J4983">
        <v>3</v>
      </c>
      <c r="K4983">
        <v>-8.65</v>
      </c>
      <c r="L4983" t="str">
        <f t="shared" si="234"/>
        <v>No</v>
      </c>
    </row>
    <row r="4984" spans="1:12" x14ac:dyDescent="0.25">
      <c r="A4984" s="1">
        <v>42519</v>
      </c>
      <c r="B4984" s="2">
        <f t="shared" si="235"/>
        <v>2016</v>
      </c>
      <c r="C4984" s="2">
        <f t="shared" si="233"/>
        <v>5</v>
      </c>
      <c r="D4984" t="s">
        <v>2474</v>
      </c>
      <c r="E4984" t="s">
        <v>120</v>
      </c>
      <c r="F4984" t="s">
        <v>11</v>
      </c>
      <c r="G4984" t="s">
        <v>24</v>
      </c>
      <c r="H4984" t="s">
        <v>326</v>
      </c>
      <c r="I4984">
        <v>4.45</v>
      </c>
      <c r="J4984">
        <v>2</v>
      </c>
      <c r="K4984">
        <v>0.33</v>
      </c>
      <c r="L4984" t="str">
        <f t="shared" si="234"/>
        <v>Yes</v>
      </c>
    </row>
    <row r="4985" spans="1:12" x14ac:dyDescent="0.25">
      <c r="A4985" s="1">
        <v>42519</v>
      </c>
      <c r="B4985" s="2">
        <f t="shared" si="235"/>
        <v>2016</v>
      </c>
      <c r="C4985" s="2">
        <f t="shared" si="233"/>
        <v>5</v>
      </c>
      <c r="D4985" t="s">
        <v>2474</v>
      </c>
      <c r="E4985" t="s">
        <v>120</v>
      </c>
      <c r="F4985" t="s">
        <v>34</v>
      </c>
      <c r="G4985" t="s">
        <v>47</v>
      </c>
      <c r="H4985" t="s">
        <v>1990</v>
      </c>
      <c r="I4985">
        <v>44.76</v>
      </c>
      <c r="J4985">
        <v>3</v>
      </c>
      <c r="K4985">
        <v>14.55</v>
      </c>
      <c r="L4985" t="str">
        <f t="shared" si="234"/>
        <v>Yes</v>
      </c>
    </row>
    <row r="4986" spans="1:12" x14ac:dyDescent="0.25">
      <c r="A4986" s="1">
        <v>42520</v>
      </c>
      <c r="B4986" s="2">
        <f t="shared" si="235"/>
        <v>2016</v>
      </c>
      <c r="C4986" s="2">
        <f t="shared" si="233"/>
        <v>5</v>
      </c>
      <c r="D4986" t="s">
        <v>2298</v>
      </c>
      <c r="E4986" t="s">
        <v>278</v>
      </c>
      <c r="F4986" t="s">
        <v>11</v>
      </c>
      <c r="G4986" t="s">
        <v>20</v>
      </c>
      <c r="H4986" t="s">
        <v>911</v>
      </c>
      <c r="I4986">
        <v>22.62</v>
      </c>
      <c r="J4986">
        <v>2</v>
      </c>
      <c r="K4986">
        <v>-15.08</v>
      </c>
      <c r="L4986" t="str">
        <f t="shared" si="234"/>
        <v>No</v>
      </c>
    </row>
    <row r="4987" spans="1:12" x14ac:dyDescent="0.25">
      <c r="A4987" s="1">
        <v>42520</v>
      </c>
      <c r="B4987" s="2">
        <f t="shared" si="235"/>
        <v>2016</v>
      </c>
      <c r="C4987" s="2">
        <f t="shared" si="233"/>
        <v>5</v>
      </c>
      <c r="D4987" t="s">
        <v>2298</v>
      </c>
      <c r="E4987" t="s">
        <v>278</v>
      </c>
      <c r="F4987" t="s">
        <v>11</v>
      </c>
      <c r="G4987" t="s">
        <v>20</v>
      </c>
      <c r="H4987" t="s">
        <v>765</v>
      </c>
      <c r="I4987">
        <v>14.95</v>
      </c>
      <c r="J4987">
        <v>2</v>
      </c>
      <c r="K4987">
        <v>-11.96</v>
      </c>
      <c r="L4987" t="str">
        <f t="shared" si="234"/>
        <v>No</v>
      </c>
    </row>
    <row r="4988" spans="1:12" x14ac:dyDescent="0.25">
      <c r="A4988" s="1">
        <v>42520</v>
      </c>
      <c r="B4988" s="2">
        <f t="shared" si="235"/>
        <v>2016</v>
      </c>
      <c r="C4988" s="2">
        <f t="shared" si="233"/>
        <v>5</v>
      </c>
      <c r="D4988" t="s">
        <v>2298</v>
      </c>
      <c r="E4988" t="s">
        <v>278</v>
      </c>
      <c r="F4988" t="s">
        <v>34</v>
      </c>
      <c r="G4988" t="s">
        <v>35</v>
      </c>
      <c r="H4988" t="s">
        <v>991</v>
      </c>
      <c r="I4988">
        <v>801.57</v>
      </c>
      <c r="J4988">
        <v>2</v>
      </c>
      <c r="K4988">
        <v>50.1</v>
      </c>
      <c r="L4988" t="str">
        <f t="shared" si="234"/>
        <v>Yes</v>
      </c>
    </row>
    <row r="4989" spans="1:12" x14ac:dyDescent="0.25">
      <c r="A4989" s="1">
        <v>42520</v>
      </c>
      <c r="B4989" s="2">
        <f t="shared" si="235"/>
        <v>2016</v>
      </c>
      <c r="C4989" s="2">
        <f t="shared" si="233"/>
        <v>5</v>
      </c>
      <c r="D4989" t="s">
        <v>2298</v>
      </c>
      <c r="E4989" t="s">
        <v>278</v>
      </c>
      <c r="F4989" t="s">
        <v>11</v>
      </c>
      <c r="G4989" t="s">
        <v>20</v>
      </c>
      <c r="H4989" t="s">
        <v>2483</v>
      </c>
      <c r="I4989">
        <v>2.38</v>
      </c>
      <c r="J4989">
        <v>3</v>
      </c>
      <c r="K4989">
        <v>-1.9</v>
      </c>
      <c r="L4989" t="str">
        <f t="shared" si="234"/>
        <v>No</v>
      </c>
    </row>
    <row r="4990" spans="1:12" x14ac:dyDescent="0.25">
      <c r="A4990" s="1">
        <v>42520</v>
      </c>
      <c r="B4990" s="2">
        <f t="shared" si="235"/>
        <v>2016</v>
      </c>
      <c r="C4990" s="2">
        <f t="shared" si="233"/>
        <v>5</v>
      </c>
      <c r="D4990" t="s">
        <v>2298</v>
      </c>
      <c r="E4990" t="s">
        <v>278</v>
      </c>
      <c r="F4990" t="s">
        <v>11</v>
      </c>
      <c r="G4990" t="s">
        <v>12</v>
      </c>
      <c r="H4990" t="s">
        <v>1989</v>
      </c>
      <c r="I4990">
        <v>32.79</v>
      </c>
      <c r="J4990">
        <v>1</v>
      </c>
      <c r="K4990">
        <v>11.89</v>
      </c>
      <c r="L4990" t="str">
        <f t="shared" si="234"/>
        <v>Yes</v>
      </c>
    </row>
    <row r="4991" spans="1:12" x14ac:dyDescent="0.25">
      <c r="A4991" s="1">
        <v>42520</v>
      </c>
      <c r="B4991" s="2">
        <f t="shared" si="235"/>
        <v>2016</v>
      </c>
      <c r="C4991" s="2">
        <f t="shared" si="233"/>
        <v>5</v>
      </c>
      <c r="D4991" t="s">
        <v>2534</v>
      </c>
      <c r="E4991" t="s">
        <v>245</v>
      </c>
      <c r="F4991" t="s">
        <v>11</v>
      </c>
      <c r="G4991" t="s">
        <v>20</v>
      </c>
      <c r="H4991" t="s">
        <v>705</v>
      </c>
      <c r="I4991">
        <v>3.28</v>
      </c>
      <c r="J4991">
        <v>2</v>
      </c>
      <c r="K4991">
        <v>-2.63</v>
      </c>
      <c r="L4991" t="str">
        <f t="shared" si="234"/>
        <v>No</v>
      </c>
    </row>
    <row r="4992" spans="1:12" x14ac:dyDescent="0.25">
      <c r="A4992" s="1">
        <v>42520</v>
      </c>
      <c r="B4992" s="2">
        <f t="shared" si="235"/>
        <v>2016</v>
      </c>
      <c r="C4992" s="2">
        <f t="shared" si="233"/>
        <v>5</v>
      </c>
      <c r="D4992" t="s">
        <v>657</v>
      </c>
      <c r="E4992" t="s">
        <v>78</v>
      </c>
      <c r="F4992" t="s">
        <v>39</v>
      </c>
      <c r="G4992" t="s">
        <v>603</v>
      </c>
      <c r="H4992" t="s">
        <v>916</v>
      </c>
      <c r="I4992">
        <v>839.99</v>
      </c>
      <c r="J4992">
        <v>2</v>
      </c>
      <c r="K4992">
        <v>70</v>
      </c>
      <c r="L4992" t="str">
        <f t="shared" si="234"/>
        <v>Yes</v>
      </c>
    </row>
    <row r="4993" spans="1:12" x14ac:dyDescent="0.25">
      <c r="A4993" s="1">
        <v>42520</v>
      </c>
      <c r="B4993" s="2">
        <f t="shared" si="235"/>
        <v>2016</v>
      </c>
      <c r="C4993" s="2">
        <f t="shared" si="233"/>
        <v>5</v>
      </c>
      <c r="D4993" t="s">
        <v>443</v>
      </c>
      <c r="E4993" t="s">
        <v>55</v>
      </c>
      <c r="F4993" t="s">
        <v>34</v>
      </c>
      <c r="G4993" t="s">
        <v>145</v>
      </c>
      <c r="H4993" t="s">
        <v>1786</v>
      </c>
      <c r="I4993">
        <v>2275.5</v>
      </c>
      <c r="J4993">
        <v>10</v>
      </c>
      <c r="K4993">
        <v>386.84</v>
      </c>
      <c r="L4993" t="str">
        <f t="shared" si="234"/>
        <v>Yes</v>
      </c>
    </row>
    <row r="4994" spans="1:12" x14ac:dyDescent="0.25">
      <c r="A4994" s="1">
        <v>42520</v>
      </c>
      <c r="B4994" s="2">
        <f t="shared" si="235"/>
        <v>2016</v>
      </c>
      <c r="C4994" s="2">
        <f t="shared" ref="C4994:C5057" si="236">MONTH(A4994)</f>
        <v>5</v>
      </c>
      <c r="D4994" t="s">
        <v>443</v>
      </c>
      <c r="E4994" t="s">
        <v>55</v>
      </c>
      <c r="F4994" t="s">
        <v>39</v>
      </c>
      <c r="G4994" t="s">
        <v>52</v>
      </c>
      <c r="H4994" t="s">
        <v>1787</v>
      </c>
      <c r="I4994">
        <v>1979.7</v>
      </c>
      <c r="J4994">
        <v>6</v>
      </c>
      <c r="K4994">
        <v>653.29999999999995</v>
      </c>
      <c r="L4994" t="str">
        <f t="shared" ref="L4994:L5057" si="237">IF(K4994=0,"Break-Even",IF(K4994&gt;0,"Yes","No"))</f>
        <v>Yes</v>
      </c>
    </row>
    <row r="4995" spans="1:12" x14ac:dyDescent="0.25">
      <c r="A4995" s="1">
        <v>42520</v>
      </c>
      <c r="B4995" s="2">
        <f t="shared" si="235"/>
        <v>2016</v>
      </c>
      <c r="C4995" s="2">
        <f t="shared" si="236"/>
        <v>5</v>
      </c>
      <c r="D4995" t="s">
        <v>443</v>
      </c>
      <c r="E4995" t="s">
        <v>55</v>
      </c>
      <c r="F4995" t="s">
        <v>11</v>
      </c>
      <c r="G4995" t="s">
        <v>16</v>
      </c>
      <c r="H4995" t="s">
        <v>2476</v>
      </c>
      <c r="I4995">
        <v>62.1</v>
      </c>
      <c r="J4995">
        <v>6</v>
      </c>
      <c r="K4995">
        <v>29.81</v>
      </c>
      <c r="L4995" t="str">
        <f t="shared" si="237"/>
        <v>Yes</v>
      </c>
    </row>
    <row r="4996" spans="1:12" x14ac:dyDescent="0.25">
      <c r="A4996" s="1">
        <v>42520</v>
      </c>
      <c r="B4996" s="2">
        <f t="shared" si="235"/>
        <v>2016</v>
      </c>
      <c r="C4996" s="2">
        <f t="shared" si="236"/>
        <v>5</v>
      </c>
      <c r="D4996" t="s">
        <v>599</v>
      </c>
      <c r="E4996" t="s">
        <v>78</v>
      </c>
      <c r="F4996" t="s">
        <v>11</v>
      </c>
      <c r="G4996" t="s">
        <v>92</v>
      </c>
      <c r="H4996" t="s">
        <v>440</v>
      </c>
      <c r="I4996">
        <v>123.92</v>
      </c>
      <c r="J4996">
        <v>5</v>
      </c>
      <c r="K4996">
        <v>9.2899999999999991</v>
      </c>
      <c r="L4996" t="str">
        <f t="shared" si="237"/>
        <v>Yes</v>
      </c>
    </row>
    <row r="4997" spans="1:12" x14ac:dyDescent="0.25">
      <c r="A4997" s="1">
        <v>42520</v>
      </c>
      <c r="B4997" s="2">
        <f t="shared" si="235"/>
        <v>2016</v>
      </c>
      <c r="C4997" s="2">
        <f t="shared" si="236"/>
        <v>5</v>
      </c>
      <c r="D4997" t="s">
        <v>1535</v>
      </c>
      <c r="E4997" t="s">
        <v>27</v>
      </c>
      <c r="F4997" t="s">
        <v>11</v>
      </c>
      <c r="G4997" t="s">
        <v>12</v>
      </c>
      <c r="H4997" t="s">
        <v>2169</v>
      </c>
      <c r="I4997">
        <v>38.880000000000003</v>
      </c>
      <c r="J4997">
        <v>6</v>
      </c>
      <c r="K4997">
        <v>18.66</v>
      </c>
      <c r="L4997" t="str">
        <f t="shared" si="237"/>
        <v>Yes</v>
      </c>
    </row>
    <row r="4998" spans="1:12" x14ac:dyDescent="0.25">
      <c r="A4998" s="1">
        <v>42520</v>
      </c>
      <c r="B4998" s="2">
        <f t="shared" si="235"/>
        <v>2016</v>
      </c>
      <c r="C4998" s="2">
        <f t="shared" si="236"/>
        <v>5</v>
      </c>
      <c r="D4998" t="s">
        <v>971</v>
      </c>
      <c r="E4998" t="s">
        <v>157</v>
      </c>
      <c r="F4998" t="s">
        <v>11</v>
      </c>
      <c r="G4998" t="s">
        <v>92</v>
      </c>
      <c r="H4998" t="s">
        <v>2152</v>
      </c>
      <c r="I4998">
        <v>364.74</v>
      </c>
      <c r="J4998">
        <v>3</v>
      </c>
      <c r="K4998">
        <v>109.42</v>
      </c>
      <c r="L4998" t="str">
        <f t="shared" si="237"/>
        <v>Yes</v>
      </c>
    </row>
    <row r="4999" spans="1:12" x14ac:dyDescent="0.25">
      <c r="A4999" s="1">
        <v>42520</v>
      </c>
      <c r="B4999" s="2">
        <f t="shared" si="235"/>
        <v>2016</v>
      </c>
      <c r="C4999" s="2">
        <f t="shared" si="236"/>
        <v>5</v>
      </c>
      <c r="D4999" t="s">
        <v>971</v>
      </c>
      <c r="E4999" t="s">
        <v>157</v>
      </c>
      <c r="F4999" t="s">
        <v>34</v>
      </c>
      <c r="G4999" t="s">
        <v>47</v>
      </c>
      <c r="H4999" t="s">
        <v>2000</v>
      </c>
      <c r="I4999">
        <v>47.4</v>
      </c>
      <c r="J4999">
        <v>5</v>
      </c>
      <c r="K4999">
        <v>21.33</v>
      </c>
      <c r="L4999" t="str">
        <f t="shared" si="237"/>
        <v>Yes</v>
      </c>
    </row>
    <row r="5000" spans="1:12" x14ac:dyDescent="0.25">
      <c r="A5000" s="1">
        <v>42520</v>
      </c>
      <c r="B5000" s="2">
        <f t="shared" si="235"/>
        <v>2016</v>
      </c>
      <c r="C5000" s="2">
        <f t="shared" si="236"/>
        <v>5</v>
      </c>
      <c r="D5000" t="s">
        <v>971</v>
      </c>
      <c r="E5000" t="s">
        <v>157</v>
      </c>
      <c r="F5000" t="s">
        <v>11</v>
      </c>
      <c r="G5000" t="s">
        <v>18</v>
      </c>
      <c r="H5000" t="s">
        <v>516</v>
      </c>
      <c r="I5000">
        <v>49.76</v>
      </c>
      <c r="J5000">
        <v>4</v>
      </c>
      <c r="K5000">
        <v>13.93</v>
      </c>
      <c r="L5000" t="str">
        <f t="shared" si="237"/>
        <v>Yes</v>
      </c>
    </row>
    <row r="5001" spans="1:12" x14ac:dyDescent="0.25">
      <c r="A5001" s="1">
        <v>42520</v>
      </c>
      <c r="B5001" s="2">
        <f t="shared" si="235"/>
        <v>2016</v>
      </c>
      <c r="C5001" s="2">
        <f t="shared" si="236"/>
        <v>5</v>
      </c>
      <c r="D5001" t="s">
        <v>971</v>
      </c>
      <c r="E5001" t="s">
        <v>157</v>
      </c>
      <c r="F5001" t="s">
        <v>11</v>
      </c>
      <c r="G5001" t="s">
        <v>24</v>
      </c>
      <c r="H5001" t="s">
        <v>326</v>
      </c>
      <c r="I5001">
        <v>5.56</v>
      </c>
      <c r="J5001">
        <v>2</v>
      </c>
      <c r="K5001">
        <v>1.45</v>
      </c>
      <c r="L5001" t="str">
        <f t="shared" si="237"/>
        <v>Yes</v>
      </c>
    </row>
    <row r="5002" spans="1:12" x14ac:dyDescent="0.25">
      <c r="A5002" s="1">
        <v>42520</v>
      </c>
      <c r="B5002" s="2">
        <f t="shared" si="235"/>
        <v>2016</v>
      </c>
      <c r="C5002" s="2">
        <f t="shared" si="236"/>
        <v>5</v>
      </c>
      <c r="D5002" t="s">
        <v>971</v>
      </c>
      <c r="E5002" t="s">
        <v>157</v>
      </c>
      <c r="F5002" t="s">
        <v>11</v>
      </c>
      <c r="G5002" t="s">
        <v>12</v>
      </c>
      <c r="H5002" t="s">
        <v>2243</v>
      </c>
      <c r="I5002">
        <v>629.1</v>
      </c>
      <c r="J5002">
        <v>6</v>
      </c>
      <c r="K5002">
        <v>301.97000000000003</v>
      </c>
      <c r="L5002" t="str">
        <f t="shared" si="237"/>
        <v>Yes</v>
      </c>
    </row>
    <row r="5003" spans="1:12" x14ac:dyDescent="0.25">
      <c r="A5003" s="1">
        <v>42520</v>
      </c>
      <c r="B5003" s="2">
        <f t="shared" si="235"/>
        <v>2016</v>
      </c>
      <c r="C5003" s="2">
        <f t="shared" si="236"/>
        <v>5</v>
      </c>
      <c r="D5003" t="s">
        <v>971</v>
      </c>
      <c r="E5003" t="s">
        <v>157</v>
      </c>
      <c r="F5003" t="s">
        <v>11</v>
      </c>
      <c r="G5003" t="s">
        <v>24</v>
      </c>
      <c r="H5003" t="s">
        <v>1569</v>
      </c>
      <c r="I5003">
        <v>14.7</v>
      </c>
      <c r="J5003">
        <v>5</v>
      </c>
      <c r="K5003">
        <v>3.97</v>
      </c>
      <c r="L5003" t="str">
        <f t="shared" si="237"/>
        <v>Yes</v>
      </c>
    </row>
    <row r="5004" spans="1:12" x14ac:dyDescent="0.25">
      <c r="A5004" s="1">
        <v>42520</v>
      </c>
      <c r="B5004" s="2">
        <f t="shared" ref="B5004:B5067" si="238">YEAR(A5004)</f>
        <v>2016</v>
      </c>
      <c r="C5004" s="2">
        <f t="shared" si="236"/>
        <v>5</v>
      </c>
      <c r="D5004" t="s">
        <v>971</v>
      </c>
      <c r="E5004" t="s">
        <v>157</v>
      </c>
      <c r="F5004" t="s">
        <v>11</v>
      </c>
      <c r="G5004" t="s">
        <v>12</v>
      </c>
      <c r="H5004" t="s">
        <v>1365</v>
      </c>
      <c r="I5004">
        <v>45.36</v>
      </c>
      <c r="J5004">
        <v>7</v>
      </c>
      <c r="K5004">
        <v>21.77</v>
      </c>
      <c r="L5004" t="str">
        <f t="shared" si="237"/>
        <v>Yes</v>
      </c>
    </row>
    <row r="5005" spans="1:12" x14ac:dyDescent="0.25">
      <c r="A5005" s="1">
        <v>42520</v>
      </c>
      <c r="B5005" s="2">
        <f t="shared" si="238"/>
        <v>2016</v>
      </c>
      <c r="C5005" s="2">
        <f t="shared" si="236"/>
        <v>5</v>
      </c>
      <c r="D5005" t="s">
        <v>971</v>
      </c>
      <c r="E5005" t="s">
        <v>157</v>
      </c>
      <c r="F5005" t="s">
        <v>39</v>
      </c>
      <c r="G5005" t="s">
        <v>40</v>
      </c>
      <c r="H5005" t="s">
        <v>720</v>
      </c>
      <c r="I5005">
        <v>125.99</v>
      </c>
      <c r="J5005">
        <v>1</v>
      </c>
      <c r="K5005">
        <v>35.28</v>
      </c>
      <c r="L5005" t="str">
        <f t="shared" si="237"/>
        <v>Yes</v>
      </c>
    </row>
    <row r="5006" spans="1:12" x14ac:dyDescent="0.25">
      <c r="A5006" s="1">
        <v>42520</v>
      </c>
      <c r="B5006" s="2">
        <f t="shared" si="238"/>
        <v>2016</v>
      </c>
      <c r="C5006" s="2">
        <f t="shared" si="236"/>
        <v>5</v>
      </c>
      <c r="D5006" t="s">
        <v>2450</v>
      </c>
      <c r="E5006" t="s">
        <v>27</v>
      </c>
      <c r="F5006" t="s">
        <v>34</v>
      </c>
      <c r="G5006" t="s">
        <v>47</v>
      </c>
      <c r="H5006" t="s">
        <v>1936</v>
      </c>
      <c r="I5006">
        <v>167.84</v>
      </c>
      <c r="J5006">
        <v>8</v>
      </c>
      <c r="K5006">
        <v>11.75</v>
      </c>
      <c r="L5006" t="str">
        <f t="shared" si="237"/>
        <v>Yes</v>
      </c>
    </row>
    <row r="5007" spans="1:12" x14ac:dyDescent="0.25">
      <c r="A5007" s="1">
        <v>42520</v>
      </c>
      <c r="B5007" s="2">
        <f t="shared" si="238"/>
        <v>2016</v>
      </c>
      <c r="C5007" s="2">
        <f t="shared" si="236"/>
        <v>5</v>
      </c>
      <c r="D5007" t="s">
        <v>1946</v>
      </c>
      <c r="E5007" t="s">
        <v>55</v>
      </c>
      <c r="F5007" t="s">
        <v>11</v>
      </c>
      <c r="G5007" t="s">
        <v>63</v>
      </c>
      <c r="H5007" t="s">
        <v>1165</v>
      </c>
      <c r="I5007">
        <v>26.55</v>
      </c>
      <c r="J5007">
        <v>9</v>
      </c>
      <c r="K5007">
        <v>12.74</v>
      </c>
      <c r="L5007" t="str">
        <f t="shared" si="237"/>
        <v>Yes</v>
      </c>
    </row>
    <row r="5008" spans="1:12" x14ac:dyDescent="0.25">
      <c r="A5008" s="1">
        <v>42520</v>
      </c>
      <c r="B5008" s="2">
        <f t="shared" si="238"/>
        <v>2016</v>
      </c>
      <c r="C5008" s="2">
        <f t="shared" si="236"/>
        <v>5</v>
      </c>
      <c r="D5008" t="s">
        <v>1946</v>
      </c>
      <c r="E5008" t="s">
        <v>55</v>
      </c>
      <c r="F5008" t="s">
        <v>39</v>
      </c>
      <c r="G5008" t="s">
        <v>52</v>
      </c>
      <c r="H5008" t="s">
        <v>636</v>
      </c>
      <c r="I5008">
        <v>111.98</v>
      </c>
      <c r="J5008">
        <v>2</v>
      </c>
      <c r="K5008">
        <v>26.88</v>
      </c>
      <c r="L5008" t="str">
        <f t="shared" si="237"/>
        <v>Yes</v>
      </c>
    </row>
    <row r="5009" spans="1:12" x14ac:dyDescent="0.25">
      <c r="A5009" s="1">
        <v>42520</v>
      </c>
      <c r="B5009" s="2">
        <f t="shared" si="238"/>
        <v>2016</v>
      </c>
      <c r="C5009" s="2">
        <f t="shared" si="236"/>
        <v>5</v>
      </c>
      <c r="D5009" t="s">
        <v>1196</v>
      </c>
      <c r="E5009" t="s">
        <v>10</v>
      </c>
      <c r="F5009" t="s">
        <v>39</v>
      </c>
      <c r="G5009" t="s">
        <v>40</v>
      </c>
      <c r="H5009" t="s">
        <v>2408</v>
      </c>
      <c r="I5009">
        <v>79.959999999999994</v>
      </c>
      <c r="J5009">
        <v>5</v>
      </c>
      <c r="K5009">
        <v>8</v>
      </c>
      <c r="L5009" t="str">
        <f t="shared" si="237"/>
        <v>Yes</v>
      </c>
    </row>
    <row r="5010" spans="1:12" x14ac:dyDescent="0.25">
      <c r="A5010" s="1">
        <v>42520</v>
      </c>
      <c r="B5010" s="2">
        <f t="shared" si="238"/>
        <v>2016</v>
      </c>
      <c r="C5010" s="2">
        <f t="shared" si="236"/>
        <v>5</v>
      </c>
      <c r="D5010" t="s">
        <v>1196</v>
      </c>
      <c r="E5010" t="s">
        <v>10</v>
      </c>
      <c r="F5010" t="s">
        <v>39</v>
      </c>
      <c r="G5010" t="s">
        <v>52</v>
      </c>
      <c r="H5010" t="s">
        <v>636</v>
      </c>
      <c r="I5010">
        <v>223.96</v>
      </c>
      <c r="J5010">
        <v>5</v>
      </c>
      <c r="K5010">
        <v>11.2</v>
      </c>
      <c r="L5010" t="str">
        <f t="shared" si="237"/>
        <v>Yes</v>
      </c>
    </row>
    <row r="5011" spans="1:12" x14ac:dyDescent="0.25">
      <c r="A5011" s="1">
        <v>42521</v>
      </c>
      <c r="B5011" s="2">
        <f t="shared" si="238"/>
        <v>2016</v>
      </c>
      <c r="C5011" s="2">
        <f t="shared" si="236"/>
        <v>5</v>
      </c>
      <c r="D5011" t="s">
        <v>1423</v>
      </c>
      <c r="E5011" t="s">
        <v>15</v>
      </c>
      <c r="F5011" t="s">
        <v>34</v>
      </c>
      <c r="G5011" t="s">
        <v>47</v>
      </c>
      <c r="H5011" t="s">
        <v>2535</v>
      </c>
      <c r="I5011">
        <v>32.06</v>
      </c>
      <c r="J5011">
        <v>3</v>
      </c>
      <c r="K5011">
        <v>-12.83</v>
      </c>
      <c r="L5011" t="str">
        <f t="shared" si="237"/>
        <v>No</v>
      </c>
    </row>
    <row r="5012" spans="1:12" x14ac:dyDescent="0.25">
      <c r="A5012" s="1">
        <v>42521</v>
      </c>
      <c r="B5012" s="2">
        <f t="shared" si="238"/>
        <v>2016</v>
      </c>
      <c r="C5012" s="2">
        <f t="shared" si="236"/>
        <v>5</v>
      </c>
      <c r="D5012" t="s">
        <v>1423</v>
      </c>
      <c r="E5012" t="s">
        <v>15</v>
      </c>
      <c r="F5012" t="s">
        <v>11</v>
      </c>
      <c r="G5012" t="s">
        <v>12</v>
      </c>
      <c r="H5012" t="s">
        <v>1147</v>
      </c>
      <c r="I5012">
        <v>18.5</v>
      </c>
      <c r="J5012">
        <v>4</v>
      </c>
      <c r="K5012">
        <v>6.7</v>
      </c>
      <c r="L5012" t="str">
        <f t="shared" si="237"/>
        <v>Yes</v>
      </c>
    </row>
    <row r="5013" spans="1:12" x14ac:dyDescent="0.25">
      <c r="A5013" s="1">
        <v>42521</v>
      </c>
      <c r="B5013" s="2">
        <f t="shared" si="238"/>
        <v>2016</v>
      </c>
      <c r="C5013" s="2">
        <f t="shared" si="236"/>
        <v>5</v>
      </c>
      <c r="D5013" t="s">
        <v>1423</v>
      </c>
      <c r="E5013" t="s">
        <v>15</v>
      </c>
      <c r="F5013" t="s">
        <v>34</v>
      </c>
      <c r="G5013" t="s">
        <v>35</v>
      </c>
      <c r="H5013" t="s">
        <v>71</v>
      </c>
      <c r="I5013">
        <v>191.08</v>
      </c>
      <c r="J5013">
        <v>3</v>
      </c>
      <c r="K5013">
        <v>-38.22</v>
      </c>
      <c r="L5013" t="str">
        <f t="shared" si="237"/>
        <v>No</v>
      </c>
    </row>
    <row r="5014" spans="1:12" x14ac:dyDescent="0.25">
      <c r="A5014" s="1">
        <v>42521</v>
      </c>
      <c r="B5014" s="2">
        <f t="shared" si="238"/>
        <v>2016</v>
      </c>
      <c r="C5014" s="2">
        <f t="shared" si="236"/>
        <v>5</v>
      </c>
      <c r="D5014" t="s">
        <v>1423</v>
      </c>
      <c r="E5014" t="s">
        <v>15</v>
      </c>
      <c r="F5014" t="s">
        <v>11</v>
      </c>
      <c r="G5014" t="s">
        <v>12</v>
      </c>
      <c r="H5014" t="s">
        <v>2172</v>
      </c>
      <c r="I5014">
        <v>10.37</v>
      </c>
      <c r="J5014">
        <v>2</v>
      </c>
      <c r="K5014">
        <v>3.63</v>
      </c>
      <c r="L5014" t="str">
        <f t="shared" si="237"/>
        <v>Yes</v>
      </c>
    </row>
    <row r="5015" spans="1:12" x14ac:dyDescent="0.25">
      <c r="A5015" s="1">
        <v>42521</v>
      </c>
      <c r="B5015" s="2">
        <f t="shared" si="238"/>
        <v>2016</v>
      </c>
      <c r="C5015" s="2">
        <f t="shared" si="236"/>
        <v>5</v>
      </c>
      <c r="D5015" t="s">
        <v>2230</v>
      </c>
      <c r="E5015" t="s">
        <v>149</v>
      </c>
      <c r="F5015" t="s">
        <v>11</v>
      </c>
      <c r="G5015" t="s">
        <v>20</v>
      </c>
      <c r="H5015" t="s">
        <v>929</v>
      </c>
      <c r="I5015">
        <v>7.15</v>
      </c>
      <c r="J5015">
        <v>3</v>
      </c>
      <c r="K5015">
        <v>2.3199999999999998</v>
      </c>
      <c r="L5015" t="str">
        <f t="shared" si="237"/>
        <v>Yes</v>
      </c>
    </row>
    <row r="5016" spans="1:12" x14ac:dyDescent="0.25">
      <c r="A5016" s="1">
        <v>42521</v>
      </c>
      <c r="B5016" s="2">
        <f t="shared" si="238"/>
        <v>2016</v>
      </c>
      <c r="C5016" s="2">
        <f t="shared" si="236"/>
        <v>5</v>
      </c>
      <c r="D5016" t="s">
        <v>2230</v>
      </c>
      <c r="E5016" t="s">
        <v>149</v>
      </c>
      <c r="F5016" t="s">
        <v>39</v>
      </c>
      <c r="G5016" t="s">
        <v>40</v>
      </c>
      <c r="H5016" t="s">
        <v>1932</v>
      </c>
      <c r="I5016">
        <v>179.7</v>
      </c>
      <c r="J5016">
        <v>6</v>
      </c>
      <c r="K5016">
        <v>88.05</v>
      </c>
      <c r="L5016" t="str">
        <f t="shared" si="237"/>
        <v>Yes</v>
      </c>
    </row>
    <row r="5017" spans="1:12" x14ac:dyDescent="0.25">
      <c r="A5017" s="1">
        <v>42523</v>
      </c>
      <c r="B5017" s="2">
        <f t="shared" si="238"/>
        <v>2016</v>
      </c>
      <c r="C5017" s="2">
        <f t="shared" si="236"/>
        <v>6</v>
      </c>
      <c r="D5017" t="s">
        <v>427</v>
      </c>
      <c r="E5017" t="s">
        <v>120</v>
      </c>
      <c r="F5017" t="s">
        <v>34</v>
      </c>
      <c r="G5017" t="s">
        <v>47</v>
      </c>
      <c r="H5017" t="s">
        <v>654</v>
      </c>
      <c r="I5017">
        <v>132.22</v>
      </c>
      <c r="J5017">
        <v>4</v>
      </c>
      <c r="K5017">
        <v>-18.18</v>
      </c>
      <c r="L5017" t="str">
        <f t="shared" si="237"/>
        <v>No</v>
      </c>
    </row>
    <row r="5018" spans="1:12" x14ac:dyDescent="0.25">
      <c r="A5018" s="1">
        <v>42524</v>
      </c>
      <c r="B5018" s="2">
        <f t="shared" si="238"/>
        <v>2016</v>
      </c>
      <c r="C5018" s="2">
        <f t="shared" si="236"/>
        <v>6</v>
      </c>
      <c r="D5018" t="s">
        <v>2057</v>
      </c>
      <c r="E5018" t="s">
        <v>23</v>
      </c>
      <c r="F5018" t="s">
        <v>39</v>
      </c>
      <c r="G5018" t="s">
        <v>40</v>
      </c>
      <c r="H5018" t="s">
        <v>898</v>
      </c>
      <c r="I5018">
        <v>431.94</v>
      </c>
      <c r="J5018">
        <v>2</v>
      </c>
      <c r="K5018">
        <v>-71.989999999999995</v>
      </c>
      <c r="L5018" t="str">
        <f t="shared" si="237"/>
        <v>No</v>
      </c>
    </row>
    <row r="5019" spans="1:12" x14ac:dyDescent="0.25">
      <c r="A5019" s="1">
        <v>42524</v>
      </c>
      <c r="B5019" s="2">
        <f t="shared" si="238"/>
        <v>2016</v>
      </c>
      <c r="C5019" s="2">
        <f t="shared" si="236"/>
        <v>6</v>
      </c>
      <c r="D5019" t="s">
        <v>2057</v>
      </c>
      <c r="E5019" t="s">
        <v>23</v>
      </c>
      <c r="F5019" t="s">
        <v>11</v>
      </c>
      <c r="G5019" t="s">
        <v>20</v>
      </c>
      <c r="H5019" t="s">
        <v>1377</v>
      </c>
      <c r="I5019">
        <v>2.04</v>
      </c>
      <c r="J5019">
        <v>1</v>
      </c>
      <c r="K5019">
        <v>-1.5</v>
      </c>
      <c r="L5019" t="str">
        <f t="shared" si="237"/>
        <v>No</v>
      </c>
    </row>
    <row r="5020" spans="1:12" x14ac:dyDescent="0.25">
      <c r="A5020" s="1">
        <v>42524</v>
      </c>
      <c r="B5020" s="2">
        <f t="shared" si="238"/>
        <v>2016</v>
      </c>
      <c r="C5020" s="2">
        <f t="shared" si="236"/>
        <v>6</v>
      </c>
      <c r="D5020" t="s">
        <v>2057</v>
      </c>
      <c r="E5020" t="s">
        <v>23</v>
      </c>
      <c r="F5020" t="s">
        <v>39</v>
      </c>
      <c r="G5020" t="s">
        <v>40</v>
      </c>
      <c r="H5020" t="s">
        <v>751</v>
      </c>
      <c r="I5020">
        <v>68.239999999999995</v>
      </c>
      <c r="J5020">
        <v>3</v>
      </c>
      <c r="K5020">
        <v>-12.51</v>
      </c>
      <c r="L5020" t="str">
        <f t="shared" si="237"/>
        <v>No</v>
      </c>
    </row>
    <row r="5021" spans="1:12" x14ac:dyDescent="0.25">
      <c r="A5021" s="1">
        <v>42524</v>
      </c>
      <c r="B5021" s="2">
        <f t="shared" si="238"/>
        <v>2016</v>
      </c>
      <c r="C5021" s="2">
        <f t="shared" si="236"/>
        <v>6</v>
      </c>
      <c r="D5021" t="s">
        <v>2060</v>
      </c>
      <c r="E5021" t="s">
        <v>15</v>
      </c>
      <c r="F5021" t="s">
        <v>11</v>
      </c>
      <c r="G5021" t="s">
        <v>92</v>
      </c>
      <c r="H5021" t="s">
        <v>776</v>
      </c>
      <c r="I5021">
        <v>2.33</v>
      </c>
      <c r="J5021">
        <v>3</v>
      </c>
      <c r="K5021">
        <v>-6.3</v>
      </c>
      <c r="L5021" t="str">
        <f t="shared" si="237"/>
        <v>No</v>
      </c>
    </row>
    <row r="5022" spans="1:12" x14ac:dyDescent="0.25">
      <c r="A5022" s="1">
        <v>42524</v>
      </c>
      <c r="B5022" s="2">
        <f t="shared" si="238"/>
        <v>2016</v>
      </c>
      <c r="C5022" s="2">
        <f t="shared" si="236"/>
        <v>6</v>
      </c>
      <c r="D5022" t="s">
        <v>2060</v>
      </c>
      <c r="E5022" t="s">
        <v>15</v>
      </c>
      <c r="F5022" t="s">
        <v>11</v>
      </c>
      <c r="G5022" t="s">
        <v>20</v>
      </c>
      <c r="H5022" t="s">
        <v>1647</v>
      </c>
      <c r="I5022">
        <v>1.73</v>
      </c>
      <c r="J5022">
        <v>4</v>
      </c>
      <c r="K5022">
        <v>-2.76</v>
      </c>
      <c r="L5022" t="str">
        <f t="shared" si="237"/>
        <v>No</v>
      </c>
    </row>
    <row r="5023" spans="1:12" x14ac:dyDescent="0.25">
      <c r="A5023" s="1">
        <v>42524</v>
      </c>
      <c r="B5023" s="2">
        <f t="shared" si="238"/>
        <v>2016</v>
      </c>
      <c r="C5023" s="2">
        <f t="shared" si="236"/>
        <v>6</v>
      </c>
      <c r="D5023" t="s">
        <v>2060</v>
      </c>
      <c r="E5023" t="s">
        <v>15</v>
      </c>
      <c r="F5023" t="s">
        <v>34</v>
      </c>
      <c r="G5023" t="s">
        <v>47</v>
      </c>
      <c r="H5023" t="s">
        <v>1715</v>
      </c>
      <c r="I5023">
        <v>159.04</v>
      </c>
      <c r="J5023">
        <v>5</v>
      </c>
      <c r="K5023">
        <v>-194.82</v>
      </c>
      <c r="L5023" t="str">
        <f t="shared" si="237"/>
        <v>No</v>
      </c>
    </row>
    <row r="5024" spans="1:12" x14ac:dyDescent="0.25">
      <c r="A5024" s="1">
        <v>42524</v>
      </c>
      <c r="B5024" s="2">
        <f t="shared" si="238"/>
        <v>2016</v>
      </c>
      <c r="C5024" s="2">
        <f t="shared" si="236"/>
        <v>6</v>
      </c>
      <c r="D5024" t="s">
        <v>2060</v>
      </c>
      <c r="E5024" t="s">
        <v>15</v>
      </c>
      <c r="F5024" t="s">
        <v>34</v>
      </c>
      <c r="G5024" t="s">
        <v>145</v>
      </c>
      <c r="H5024" t="s">
        <v>1644</v>
      </c>
      <c r="I5024">
        <v>145.97999999999999</v>
      </c>
      <c r="J5024">
        <v>2</v>
      </c>
      <c r="K5024">
        <v>-99.27</v>
      </c>
      <c r="L5024" t="str">
        <f t="shared" si="237"/>
        <v>No</v>
      </c>
    </row>
    <row r="5025" spans="1:12" x14ac:dyDescent="0.25">
      <c r="A5025" s="1">
        <v>42525</v>
      </c>
      <c r="B5025" s="2">
        <f t="shared" si="238"/>
        <v>2016</v>
      </c>
      <c r="C5025" s="2">
        <f t="shared" si="236"/>
        <v>6</v>
      </c>
      <c r="D5025" t="s">
        <v>492</v>
      </c>
      <c r="E5025" t="s">
        <v>2322</v>
      </c>
      <c r="F5025" t="s">
        <v>39</v>
      </c>
      <c r="G5025" t="s">
        <v>40</v>
      </c>
      <c r="H5025" t="s">
        <v>1902</v>
      </c>
      <c r="I5025">
        <v>1294.75</v>
      </c>
      <c r="J5025">
        <v>5</v>
      </c>
      <c r="K5025">
        <v>336.64</v>
      </c>
      <c r="L5025" t="str">
        <f t="shared" si="237"/>
        <v>Yes</v>
      </c>
    </row>
    <row r="5026" spans="1:12" x14ac:dyDescent="0.25">
      <c r="A5026" s="1">
        <v>42526</v>
      </c>
      <c r="B5026" s="2">
        <f t="shared" si="238"/>
        <v>2016</v>
      </c>
      <c r="C5026" s="2">
        <f t="shared" si="236"/>
        <v>6</v>
      </c>
      <c r="D5026" t="s">
        <v>2174</v>
      </c>
      <c r="E5026" t="s">
        <v>78</v>
      </c>
      <c r="F5026" t="s">
        <v>11</v>
      </c>
      <c r="G5026" t="s">
        <v>43</v>
      </c>
      <c r="H5026" t="s">
        <v>1806</v>
      </c>
      <c r="I5026">
        <v>7.22</v>
      </c>
      <c r="J5026">
        <v>2</v>
      </c>
      <c r="K5026">
        <v>1.71</v>
      </c>
      <c r="L5026" t="str">
        <f t="shared" si="237"/>
        <v>Yes</v>
      </c>
    </row>
    <row r="5027" spans="1:12" x14ac:dyDescent="0.25">
      <c r="A5027" s="1">
        <v>42526</v>
      </c>
      <c r="B5027" s="2">
        <f t="shared" si="238"/>
        <v>2016</v>
      </c>
      <c r="C5027" s="2">
        <f t="shared" si="236"/>
        <v>6</v>
      </c>
      <c r="D5027" t="s">
        <v>2174</v>
      </c>
      <c r="E5027" t="s">
        <v>78</v>
      </c>
      <c r="F5027" t="s">
        <v>11</v>
      </c>
      <c r="G5027" t="s">
        <v>12</v>
      </c>
      <c r="H5027" t="s">
        <v>370</v>
      </c>
      <c r="I5027">
        <v>49.57</v>
      </c>
      <c r="J5027">
        <v>2</v>
      </c>
      <c r="K5027">
        <v>15.49</v>
      </c>
      <c r="L5027" t="str">
        <f t="shared" si="237"/>
        <v>Yes</v>
      </c>
    </row>
    <row r="5028" spans="1:12" x14ac:dyDescent="0.25">
      <c r="A5028" s="1">
        <v>42526</v>
      </c>
      <c r="B5028" s="2">
        <f t="shared" si="238"/>
        <v>2016</v>
      </c>
      <c r="C5028" s="2">
        <f t="shared" si="236"/>
        <v>6</v>
      </c>
      <c r="D5028" t="s">
        <v>2174</v>
      </c>
      <c r="E5028" t="s">
        <v>78</v>
      </c>
      <c r="F5028" t="s">
        <v>34</v>
      </c>
      <c r="G5028" t="s">
        <v>47</v>
      </c>
      <c r="H5028" t="s">
        <v>2513</v>
      </c>
      <c r="I5028">
        <v>54.71</v>
      </c>
      <c r="J5028">
        <v>7</v>
      </c>
      <c r="K5028">
        <v>11.63</v>
      </c>
      <c r="L5028" t="str">
        <f t="shared" si="237"/>
        <v>Yes</v>
      </c>
    </row>
    <row r="5029" spans="1:12" x14ac:dyDescent="0.25">
      <c r="A5029" s="1">
        <v>42526</v>
      </c>
      <c r="B5029" s="2">
        <f t="shared" si="238"/>
        <v>2016</v>
      </c>
      <c r="C5029" s="2">
        <f t="shared" si="236"/>
        <v>6</v>
      </c>
      <c r="D5029" t="s">
        <v>2383</v>
      </c>
      <c r="E5029" t="s">
        <v>15</v>
      </c>
      <c r="F5029" t="s">
        <v>11</v>
      </c>
      <c r="G5029" t="s">
        <v>20</v>
      </c>
      <c r="H5029" t="s">
        <v>310</v>
      </c>
      <c r="I5029">
        <v>3.21</v>
      </c>
      <c r="J5029">
        <v>2</v>
      </c>
      <c r="K5029">
        <v>-5.29</v>
      </c>
      <c r="L5029" t="str">
        <f t="shared" si="237"/>
        <v>No</v>
      </c>
    </row>
    <row r="5030" spans="1:12" x14ac:dyDescent="0.25">
      <c r="A5030" s="1">
        <v>42526</v>
      </c>
      <c r="B5030" s="2">
        <f t="shared" si="238"/>
        <v>2016</v>
      </c>
      <c r="C5030" s="2">
        <f t="shared" si="236"/>
        <v>6</v>
      </c>
      <c r="D5030" t="s">
        <v>2383</v>
      </c>
      <c r="E5030" t="s">
        <v>15</v>
      </c>
      <c r="F5030" t="s">
        <v>39</v>
      </c>
      <c r="G5030" t="s">
        <v>52</v>
      </c>
      <c r="H5030" t="s">
        <v>1068</v>
      </c>
      <c r="I5030">
        <v>26.18</v>
      </c>
      <c r="J5030">
        <v>2</v>
      </c>
      <c r="K5030">
        <v>-3.27</v>
      </c>
      <c r="L5030" t="str">
        <f t="shared" si="237"/>
        <v>No</v>
      </c>
    </row>
    <row r="5031" spans="1:12" x14ac:dyDescent="0.25">
      <c r="A5031" s="1">
        <v>42526</v>
      </c>
      <c r="B5031" s="2">
        <f t="shared" si="238"/>
        <v>2016</v>
      </c>
      <c r="C5031" s="2">
        <f t="shared" si="236"/>
        <v>6</v>
      </c>
      <c r="D5031" t="s">
        <v>2174</v>
      </c>
      <c r="E5031" t="s">
        <v>186</v>
      </c>
      <c r="F5031" t="s">
        <v>11</v>
      </c>
      <c r="G5031" t="s">
        <v>92</v>
      </c>
      <c r="H5031" t="s">
        <v>1888</v>
      </c>
      <c r="I5031">
        <v>54.48</v>
      </c>
      <c r="J5031">
        <v>1</v>
      </c>
      <c r="K5031">
        <v>15.25</v>
      </c>
      <c r="L5031" t="str">
        <f t="shared" si="237"/>
        <v>Yes</v>
      </c>
    </row>
    <row r="5032" spans="1:12" x14ac:dyDescent="0.25">
      <c r="A5032" s="1">
        <v>42526</v>
      </c>
      <c r="B5032" s="2">
        <f t="shared" si="238"/>
        <v>2016</v>
      </c>
      <c r="C5032" s="2">
        <f t="shared" si="236"/>
        <v>6</v>
      </c>
      <c r="D5032" t="s">
        <v>1104</v>
      </c>
      <c r="E5032" t="s">
        <v>27</v>
      </c>
      <c r="F5032" t="s">
        <v>34</v>
      </c>
      <c r="G5032" t="s">
        <v>47</v>
      </c>
      <c r="H5032" t="s">
        <v>2514</v>
      </c>
      <c r="I5032">
        <v>41.6</v>
      </c>
      <c r="J5032">
        <v>4</v>
      </c>
      <c r="K5032">
        <v>14.14</v>
      </c>
      <c r="L5032" t="str">
        <f t="shared" si="237"/>
        <v>Yes</v>
      </c>
    </row>
    <row r="5033" spans="1:12" x14ac:dyDescent="0.25">
      <c r="A5033" s="1">
        <v>42527</v>
      </c>
      <c r="B5033" s="2">
        <f t="shared" si="238"/>
        <v>2016</v>
      </c>
      <c r="C5033" s="2">
        <f t="shared" si="236"/>
        <v>6</v>
      </c>
      <c r="D5033" t="s">
        <v>1747</v>
      </c>
      <c r="E5033" t="s">
        <v>15</v>
      </c>
      <c r="F5033" t="s">
        <v>39</v>
      </c>
      <c r="G5033" t="s">
        <v>40</v>
      </c>
      <c r="H5033" t="s">
        <v>2403</v>
      </c>
      <c r="I5033">
        <v>328.22</v>
      </c>
      <c r="J5033">
        <v>4</v>
      </c>
      <c r="K5033">
        <v>28.72</v>
      </c>
      <c r="L5033" t="str">
        <f t="shared" si="237"/>
        <v>Yes</v>
      </c>
    </row>
    <row r="5034" spans="1:12" x14ac:dyDescent="0.25">
      <c r="A5034" s="1">
        <v>42527</v>
      </c>
      <c r="B5034" s="2">
        <f t="shared" si="238"/>
        <v>2016</v>
      </c>
      <c r="C5034" s="2">
        <f t="shared" si="236"/>
        <v>6</v>
      </c>
      <c r="D5034" t="s">
        <v>227</v>
      </c>
      <c r="E5034" t="s">
        <v>434</v>
      </c>
      <c r="F5034" t="s">
        <v>11</v>
      </c>
      <c r="G5034" t="s">
        <v>18</v>
      </c>
      <c r="H5034" t="s">
        <v>974</v>
      </c>
      <c r="I5034">
        <v>714.3</v>
      </c>
      <c r="J5034">
        <v>5</v>
      </c>
      <c r="K5034">
        <v>207.15</v>
      </c>
      <c r="L5034" t="str">
        <f t="shared" si="237"/>
        <v>Yes</v>
      </c>
    </row>
    <row r="5035" spans="1:12" x14ac:dyDescent="0.25">
      <c r="A5035" s="1">
        <v>42527</v>
      </c>
      <c r="B5035" s="2">
        <f t="shared" si="238"/>
        <v>2016</v>
      </c>
      <c r="C5035" s="2">
        <f t="shared" si="236"/>
        <v>6</v>
      </c>
      <c r="D5035" t="s">
        <v>2537</v>
      </c>
      <c r="E5035" t="s">
        <v>434</v>
      </c>
      <c r="F5035" t="s">
        <v>11</v>
      </c>
      <c r="G5035" t="s">
        <v>12</v>
      </c>
      <c r="H5035" t="s">
        <v>2377</v>
      </c>
      <c r="I5035">
        <v>105.52</v>
      </c>
      <c r="J5035">
        <v>4</v>
      </c>
      <c r="K5035">
        <v>48.54</v>
      </c>
      <c r="L5035" t="str">
        <f t="shared" si="237"/>
        <v>Yes</v>
      </c>
    </row>
    <row r="5036" spans="1:12" x14ac:dyDescent="0.25">
      <c r="A5036" s="1">
        <v>42527</v>
      </c>
      <c r="B5036" s="2">
        <f t="shared" si="238"/>
        <v>2016</v>
      </c>
      <c r="C5036" s="2">
        <f t="shared" si="236"/>
        <v>6</v>
      </c>
      <c r="D5036" t="s">
        <v>1840</v>
      </c>
      <c r="E5036" t="s">
        <v>101</v>
      </c>
      <c r="F5036" t="s">
        <v>39</v>
      </c>
      <c r="G5036" t="s">
        <v>52</v>
      </c>
      <c r="H5036" t="s">
        <v>1314</v>
      </c>
      <c r="I5036">
        <v>179.94</v>
      </c>
      <c r="J5036">
        <v>6</v>
      </c>
      <c r="K5036">
        <v>75.569999999999993</v>
      </c>
      <c r="L5036" t="str">
        <f t="shared" si="237"/>
        <v>Yes</v>
      </c>
    </row>
    <row r="5037" spans="1:12" x14ac:dyDescent="0.25">
      <c r="A5037" s="1">
        <v>42527</v>
      </c>
      <c r="B5037" s="2">
        <f t="shared" si="238"/>
        <v>2016</v>
      </c>
      <c r="C5037" s="2">
        <f t="shared" si="236"/>
        <v>6</v>
      </c>
      <c r="D5037" t="s">
        <v>1840</v>
      </c>
      <c r="E5037" t="s">
        <v>101</v>
      </c>
      <c r="F5037" t="s">
        <v>39</v>
      </c>
      <c r="G5037" t="s">
        <v>52</v>
      </c>
      <c r="H5037" t="s">
        <v>1422</v>
      </c>
      <c r="I5037">
        <v>26.85</v>
      </c>
      <c r="J5037">
        <v>3</v>
      </c>
      <c r="K5037">
        <v>5.0999999999999996</v>
      </c>
      <c r="L5037" t="str">
        <f t="shared" si="237"/>
        <v>Yes</v>
      </c>
    </row>
    <row r="5038" spans="1:12" x14ac:dyDescent="0.25">
      <c r="A5038" s="1">
        <v>42527</v>
      </c>
      <c r="B5038" s="2">
        <f t="shared" si="238"/>
        <v>2016</v>
      </c>
      <c r="C5038" s="2">
        <f t="shared" si="236"/>
        <v>6</v>
      </c>
      <c r="D5038" t="s">
        <v>1840</v>
      </c>
      <c r="E5038" t="s">
        <v>101</v>
      </c>
      <c r="F5038" t="s">
        <v>39</v>
      </c>
      <c r="G5038" t="s">
        <v>52</v>
      </c>
      <c r="H5038" t="s">
        <v>66</v>
      </c>
      <c r="I5038">
        <v>323.37</v>
      </c>
      <c r="J5038">
        <v>3</v>
      </c>
      <c r="K5038">
        <v>129.35</v>
      </c>
      <c r="L5038" t="str">
        <f t="shared" si="237"/>
        <v>Yes</v>
      </c>
    </row>
    <row r="5039" spans="1:12" x14ac:dyDescent="0.25">
      <c r="A5039" s="1">
        <v>42527</v>
      </c>
      <c r="B5039" s="2">
        <f t="shared" si="238"/>
        <v>2016</v>
      </c>
      <c r="C5039" s="2">
        <f t="shared" si="236"/>
        <v>6</v>
      </c>
      <c r="D5039" t="s">
        <v>1840</v>
      </c>
      <c r="E5039" t="s">
        <v>101</v>
      </c>
      <c r="F5039" t="s">
        <v>11</v>
      </c>
      <c r="G5039" t="s">
        <v>12</v>
      </c>
      <c r="H5039" t="s">
        <v>2202</v>
      </c>
      <c r="I5039">
        <v>59.94</v>
      </c>
      <c r="J5039">
        <v>3</v>
      </c>
      <c r="K5039">
        <v>28.17</v>
      </c>
      <c r="L5039" t="str">
        <f t="shared" si="237"/>
        <v>Yes</v>
      </c>
    </row>
    <row r="5040" spans="1:12" x14ac:dyDescent="0.25">
      <c r="A5040" s="1">
        <v>42527</v>
      </c>
      <c r="B5040" s="2">
        <f t="shared" si="238"/>
        <v>2016</v>
      </c>
      <c r="C5040" s="2">
        <f t="shared" si="236"/>
        <v>6</v>
      </c>
      <c r="D5040" t="s">
        <v>1840</v>
      </c>
      <c r="E5040" t="s">
        <v>101</v>
      </c>
      <c r="F5040" t="s">
        <v>11</v>
      </c>
      <c r="G5040" t="s">
        <v>20</v>
      </c>
      <c r="H5040" t="s">
        <v>1309</v>
      </c>
      <c r="I5040">
        <v>64.14</v>
      </c>
      <c r="J5040">
        <v>3</v>
      </c>
      <c r="K5040">
        <v>30.79</v>
      </c>
      <c r="L5040" t="str">
        <f t="shared" si="237"/>
        <v>Yes</v>
      </c>
    </row>
    <row r="5041" spans="1:12" x14ac:dyDescent="0.25">
      <c r="A5041" s="1">
        <v>42527</v>
      </c>
      <c r="B5041" s="2">
        <f t="shared" si="238"/>
        <v>2016</v>
      </c>
      <c r="C5041" s="2">
        <f t="shared" si="236"/>
        <v>6</v>
      </c>
      <c r="D5041" t="s">
        <v>1840</v>
      </c>
      <c r="E5041" t="s">
        <v>101</v>
      </c>
      <c r="F5041" t="s">
        <v>11</v>
      </c>
      <c r="G5041" t="s">
        <v>20</v>
      </c>
      <c r="H5041" t="s">
        <v>1792</v>
      </c>
      <c r="I5041">
        <v>11.67</v>
      </c>
      <c r="J5041">
        <v>3</v>
      </c>
      <c r="K5041">
        <v>5.6</v>
      </c>
      <c r="L5041" t="str">
        <f t="shared" si="237"/>
        <v>Yes</v>
      </c>
    </row>
    <row r="5042" spans="1:12" x14ac:dyDescent="0.25">
      <c r="A5042" s="1">
        <v>42527</v>
      </c>
      <c r="B5042" s="2">
        <f t="shared" si="238"/>
        <v>2016</v>
      </c>
      <c r="C5042" s="2">
        <f t="shared" si="236"/>
        <v>6</v>
      </c>
      <c r="D5042" t="s">
        <v>1840</v>
      </c>
      <c r="E5042" t="s">
        <v>101</v>
      </c>
      <c r="F5042" t="s">
        <v>11</v>
      </c>
      <c r="G5042" t="s">
        <v>12</v>
      </c>
      <c r="H5042" t="s">
        <v>2538</v>
      </c>
      <c r="I5042">
        <v>12.96</v>
      </c>
      <c r="J5042">
        <v>2</v>
      </c>
      <c r="K5042">
        <v>6.22</v>
      </c>
      <c r="L5042" t="str">
        <f t="shared" si="237"/>
        <v>Yes</v>
      </c>
    </row>
    <row r="5043" spans="1:12" x14ac:dyDescent="0.25">
      <c r="A5043" s="1">
        <v>42527</v>
      </c>
      <c r="B5043" s="2">
        <f t="shared" si="238"/>
        <v>2016</v>
      </c>
      <c r="C5043" s="2">
        <f t="shared" si="236"/>
        <v>6</v>
      </c>
      <c r="D5043" t="s">
        <v>769</v>
      </c>
      <c r="E5043" t="s">
        <v>27</v>
      </c>
      <c r="F5043" t="s">
        <v>11</v>
      </c>
      <c r="G5043" t="s">
        <v>16</v>
      </c>
      <c r="H5043" t="s">
        <v>582</v>
      </c>
      <c r="I5043">
        <v>22.05</v>
      </c>
      <c r="J5043">
        <v>7</v>
      </c>
      <c r="K5043">
        <v>10.58</v>
      </c>
      <c r="L5043" t="str">
        <f t="shared" si="237"/>
        <v>Yes</v>
      </c>
    </row>
    <row r="5044" spans="1:12" x14ac:dyDescent="0.25">
      <c r="A5044" s="1">
        <v>42527</v>
      </c>
      <c r="B5044" s="2">
        <f t="shared" si="238"/>
        <v>2016</v>
      </c>
      <c r="C5044" s="2">
        <f t="shared" si="236"/>
        <v>6</v>
      </c>
      <c r="D5044" t="s">
        <v>769</v>
      </c>
      <c r="E5044" t="s">
        <v>27</v>
      </c>
      <c r="F5044" t="s">
        <v>11</v>
      </c>
      <c r="G5044" t="s">
        <v>12</v>
      </c>
      <c r="H5044" t="s">
        <v>2539</v>
      </c>
      <c r="I5044">
        <v>99.9</v>
      </c>
      <c r="J5044">
        <v>5</v>
      </c>
      <c r="K5044">
        <v>46.95</v>
      </c>
      <c r="L5044" t="str">
        <f t="shared" si="237"/>
        <v>Yes</v>
      </c>
    </row>
    <row r="5045" spans="1:12" x14ac:dyDescent="0.25">
      <c r="A5045" s="1">
        <v>42527</v>
      </c>
      <c r="B5045" s="2">
        <f t="shared" si="238"/>
        <v>2016</v>
      </c>
      <c r="C5045" s="2">
        <f t="shared" si="236"/>
        <v>6</v>
      </c>
      <c r="D5045" t="s">
        <v>32</v>
      </c>
      <c r="E5045" t="s">
        <v>27</v>
      </c>
      <c r="F5045" t="s">
        <v>39</v>
      </c>
      <c r="G5045" t="s">
        <v>40</v>
      </c>
      <c r="H5045" t="s">
        <v>588</v>
      </c>
      <c r="I5045">
        <v>3023.93</v>
      </c>
      <c r="J5045">
        <v>9</v>
      </c>
      <c r="K5045">
        <v>226.79</v>
      </c>
      <c r="L5045" t="str">
        <f t="shared" si="237"/>
        <v>Yes</v>
      </c>
    </row>
    <row r="5046" spans="1:12" x14ac:dyDescent="0.25">
      <c r="A5046" s="1">
        <v>42527</v>
      </c>
      <c r="B5046" s="2">
        <f t="shared" si="238"/>
        <v>2016</v>
      </c>
      <c r="C5046" s="2">
        <f t="shared" si="236"/>
        <v>6</v>
      </c>
      <c r="D5046" t="s">
        <v>32</v>
      </c>
      <c r="E5046" t="s">
        <v>27</v>
      </c>
      <c r="F5046" t="s">
        <v>39</v>
      </c>
      <c r="G5046" t="s">
        <v>52</v>
      </c>
      <c r="H5046" t="s">
        <v>1265</v>
      </c>
      <c r="I5046">
        <v>26.96</v>
      </c>
      <c r="J5046">
        <v>2</v>
      </c>
      <c r="K5046">
        <v>3.77</v>
      </c>
      <c r="L5046" t="str">
        <f t="shared" si="237"/>
        <v>Yes</v>
      </c>
    </row>
    <row r="5047" spans="1:12" x14ac:dyDescent="0.25">
      <c r="A5047" s="1">
        <v>42527</v>
      </c>
      <c r="B5047" s="2">
        <f t="shared" si="238"/>
        <v>2016</v>
      </c>
      <c r="C5047" s="2">
        <f t="shared" si="236"/>
        <v>6</v>
      </c>
      <c r="D5047" t="s">
        <v>32</v>
      </c>
      <c r="E5047" t="s">
        <v>27</v>
      </c>
      <c r="F5047" t="s">
        <v>39</v>
      </c>
      <c r="G5047" t="s">
        <v>40</v>
      </c>
      <c r="H5047" t="s">
        <v>1419</v>
      </c>
      <c r="I5047">
        <v>477.6</v>
      </c>
      <c r="J5047">
        <v>3</v>
      </c>
      <c r="K5047">
        <v>161.19</v>
      </c>
      <c r="L5047" t="str">
        <f t="shared" si="237"/>
        <v>Yes</v>
      </c>
    </row>
    <row r="5048" spans="1:12" x14ac:dyDescent="0.25">
      <c r="A5048" s="1">
        <v>42527</v>
      </c>
      <c r="B5048" s="2">
        <f t="shared" si="238"/>
        <v>2016</v>
      </c>
      <c r="C5048" s="2">
        <f t="shared" si="236"/>
        <v>6</v>
      </c>
      <c r="D5048" t="s">
        <v>2540</v>
      </c>
      <c r="E5048" t="s">
        <v>78</v>
      </c>
      <c r="F5048" t="s">
        <v>34</v>
      </c>
      <c r="G5048" t="s">
        <v>47</v>
      </c>
      <c r="H5048" t="s">
        <v>670</v>
      </c>
      <c r="I5048">
        <v>466.32</v>
      </c>
      <c r="J5048">
        <v>3</v>
      </c>
      <c r="K5048">
        <v>34.97</v>
      </c>
      <c r="L5048" t="str">
        <f t="shared" si="237"/>
        <v>Yes</v>
      </c>
    </row>
    <row r="5049" spans="1:12" x14ac:dyDescent="0.25">
      <c r="A5049" s="1">
        <v>42527</v>
      </c>
      <c r="B5049" s="2">
        <f t="shared" si="238"/>
        <v>2016</v>
      </c>
      <c r="C5049" s="2">
        <f t="shared" si="236"/>
        <v>6</v>
      </c>
      <c r="D5049" t="s">
        <v>2540</v>
      </c>
      <c r="E5049" t="s">
        <v>78</v>
      </c>
      <c r="F5049" t="s">
        <v>34</v>
      </c>
      <c r="G5049" t="s">
        <v>47</v>
      </c>
      <c r="H5049" t="s">
        <v>1897</v>
      </c>
      <c r="I5049">
        <v>82.64</v>
      </c>
      <c r="J5049">
        <v>2</v>
      </c>
      <c r="K5049">
        <v>0</v>
      </c>
      <c r="L5049" t="str">
        <f t="shared" si="237"/>
        <v>Break-Even</v>
      </c>
    </row>
    <row r="5050" spans="1:12" x14ac:dyDescent="0.25">
      <c r="A5050" s="1">
        <v>42529</v>
      </c>
      <c r="B5050" s="2">
        <f t="shared" si="238"/>
        <v>2016</v>
      </c>
      <c r="C5050" s="2">
        <f t="shared" si="236"/>
        <v>6</v>
      </c>
      <c r="D5050" t="s">
        <v>443</v>
      </c>
      <c r="E5050" t="s">
        <v>149</v>
      </c>
      <c r="F5050" t="s">
        <v>11</v>
      </c>
      <c r="G5050" t="s">
        <v>12</v>
      </c>
      <c r="H5050" t="s">
        <v>625</v>
      </c>
      <c r="I5050">
        <v>70.88</v>
      </c>
      <c r="J5050">
        <v>2</v>
      </c>
      <c r="K5050">
        <v>33.31</v>
      </c>
      <c r="L5050" t="str">
        <f t="shared" si="237"/>
        <v>Yes</v>
      </c>
    </row>
    <row r="5051" spans="1:12" x14ac:dyDescent="0.25">
      <c r="A5051" s="1">
        <v>42529</v>
      </c>
      <c r="B5051" s="2">
        <f t="shared" si="238"/>
        <v>2016</v>
      </c>
      <c r="C5051" s="2">
        <f t="shared" si="236"/>
        <v>6</v>
      </c>
      <c r="D5051" t="s">
        <v>1093</v>
      </c>
      <c r="E5051" t="s">
        <v>27</v>
      </c>
      <c r="F5051" t="s">
        <v>39</v>
      </c>
      <c r="G5051" t="s">
        <v>40</v>
      </c>
      <c r="H5051" t="s">
        <v>2300</v>
      </c>
      <c r="I5051">
        <v>211.17</v>
      </c>
      <c r="J5051">
        <v>4</v>
      </c>
      <c r="K5051">
        <v>18.48</v>
      </c>
      <c r="L5051" t="str">
        <f t="shared" si="237"/>
        <v>Yes</v>
      </c>
    </row>
    <row r="5052" spans="1:12" x14ac:dyDescent="0.25">
      <c r="A5052" s="1">
        <v>42529</v>
      </c>
      <c r="B5052" s="2">
        <f t="shared" si="238"/>
        <v>2016</v>
      </c>
      <c r="C5052" s="2">
        <f t="shared" si="236"/>
        <v>6</v>
      </c>
      <c r="D5052" t="s">
        <v>878</v>
      </c>
      <c r="E5052" t="s">
        <v>149</v>
      </c>
      <c r="F5052" t="s">
        <v>11</v>
      </c>
      <c r="G5052" t="s">
        <v>24</v>
      </c>
      <c r="H5052" t="s">
        <v>31</v>
      </c>
      <c r="I5052">
        <v>38.340000000000003</v>
      </c>
      <c r="J5052">
        <v>9</v>
      </c>
      <c r="K5052">
        <v>15.72</v>
      </c>
      <c r="L5052" t="str">
        <f t="shared" si="237"/>
        <v>Yes</v>
      </c>
    </row>
    <row r="5053" spans="1:12" x14ac:dyDescent="0.25">
      <c r="A5053" s="1">
        <v>42530</v>
      </c>
      <c r="B5053" s="2">
        <f t="shared" si="238"/>
        <v>2016</v>
      </c>
      <c r="C5053" s="2">
        <f t="shared" si="236"/>
        <v>6</v>
      </c>
      <c r="D5053" t="s">
        <v>2407</v>
      </c>
      <c r="E5053" t="s">
        <v>315</v>
      </c>
      <c r="F5053" t="s">
        <v>11</v>
      </c>
      <c r="G5053" t="s">
        <v>92</v>
      </c>
      <c r="H5053" t="s">
        <v>1349</v>
      </c>
      <c r="I5053">
        <v>77.88</v>
      </c>
      <c r="J5053">
        <v>6</v>
      </c>
      <c r="K5053">
        <v>22.59</v>
      </c>
      <c r="L5053" t="str">
        <f t="shared" si="237"/>
        <v>Yes</v>
      </c>
    </row>
    <row r="5054" spans="1:12" x14ac:dyDescent="0.25">
      <c r="A5054" s="1">
        <v>42530</v>
      </c>
      <c r="B5054" s="2">
        <f t="shared" si="238"/>
        <v>2016</v>
      </c>
      <c r="C5054" s="2">
        <f t="shared" si="236"/>
        <v>6</v>
      </c>
      <c r="D5054" t="s">
        <v>1714</v>
      </c>
      <c r="E5054" t="s">
        <v>149</v>
      </c>
      <c r="F5054" t="s">
        <v>39</v>
      </c>
      <c r="G5054" t="s">
        <v>52</v>
      </c>
      <c r="H5054" t="s">
        <v>2393</v>
      </c>
      <c r="I5054">
        <v>31.86</v>
      </c>
      <c r="J5054">
        <v>2</v>
      </c>
      <c r="K5054">
        <v>11.15</v>
      </c>
      <c r="L5054" t="str">
        <f t="shared" si="237"/>
        <v>Yes</v>
      </c>
    </row>
    <row r="5055" spans="1:12" x14ac:dyDescent="0.25">
      <c r="A5055" s="1">
        <v>42530</v>
      </c>
      <c r="B5055" s="2">
        <f t="shared" si="238"/>
        <v>2016</v>
      </c>
      <c r="C5055" s="2">
        <f t="shared" si="236"/>
        <v>6</v>
      </c>
      <c r="D5055" t="s">
        <v>1714</v>
      </c>
      <c r="E5055" t="s">
        <v>149</v>
      </c>
      <c r="F5055" t="s">
        <v>34</v>
      </c>
      <c r="G5055" t="s">
        <v>74</v>
      </c>
      <c r="H5055" t="s">
        <v>1930</v>
      </c>
      <c r="I5055">
        <v>722.35</v>
      </c>
      <c r="J5055">
        <v>3</v>
      </c>
      <c r="K5055">
        <v>90.29</v>
      </c>
      <c r="L5055" t="str">
        <f t="shared" si="237"/>
        <v>Yes</v>
      </c>
    </row>
    <row r="5056" spans="1:12" x14ac:dyDescent="0.25">
      <c r="A5056" s="1">
        <v>42530</v>
      </c>
      <c r="B5056" s="2">
        <f t="shared" si="238"/>
        <v>2016</v>
      </c>
      <c r="C5056" s="2">
        <f t="shared" si="236"/>
        <v>6</v>
      </c>
      <c r="D5056" t="s">
        <v>1178</v>
      </c>
      <c r="E5056" t="s">
        <v>245</v>
      </c>
      <c r="F5056" t="s">
        <v>11</v>
      </c>
      <c r="G5056" t="s">
        <v>63</v>
      </c>
      <c r="H5056" t="s">
        <v>2264</v>
      </c>
      <c r="I5056">
        <v>95.95</v>
      </c>
      <c r="J5056">
        <v>3</v>
      </c>
      <c r="K5056">
        <v>29.99</v>
      </c>
      <c r="L5056" t="str">
        <f t="shared" si="237"/>
        <v>Yes</v>
      </c>
    </row>
    <row r="5057" spans="1:12" x14ac:dyDescent="0.25">
      <c r="A5057" s="1">
        <v>42530</v>
      </c>
      <c r="B5057" s="2">
        <f t="shared" si="238"/>
        <v>2016</v>
      </c>
      <c r="C5057" s="2">
        <f t="shared" si="236"/>
        <v>6</v>
      </c>
      <c r="D5057" t="s">
        <v>1178</v>
      </c>
      <c r="E5057" t="s">
        <v>245</v>
      </c>
      <c r="F5057" t="s">
        <v>11</v>
      </c>
      <c r="G5057" t="s">
        <v>20</v>
      </c>
      <c r="H5057" t="s">
        <v>203</v>
      </c>
      <c r="I5057">
        <v>3.2</v>
      </c>
      <c r="J5057">
        <v>2</v>
      </c>
      <c r="K5057">
        <v>-2.46</v>
      </c>
      <c r="L5057" t="str">
        <f t="shared" si="237"/>
        <v>No</v>
      </c>
    </row>
    <row r="5058" spans="1:12" x14ac:dyDescent="0.25">
      <c r="A5058" s="1">
        <v>42530</v>
      </c>
      <c r="B5058" s="2">
        <f t="shared" si="238"/>
        <v>2016</v>
      </c>
      <c r="C5058" s="2">
        <f t="shared" ref="C5058:C5121" si="239">MONTH(A5058)</f>
        <v>6</v>
      </c>
      <c r="D5058" t="s">
        <v>376</v>
      </c>
      <c r="E5058" t="s">
        <v>10</v>
      </c>
      <c r="F5058" t="s">
        <v>11</v>
      </c>
      <c r="G5058" t="s">
        <v>18</v>
      </c>
      <c r="H5058" t="s">
        <v>2092</v>
      </c>
      <c r="I5058">
        <v>10.78</v>
      </c>
      <c r="J5058">
        <v>1</v>
      </c>
      <c r="K5058">
        <v>0.81</v>
      </c>
      <c r="L5058" t="str">
        <f t="shared" ref="L5058:L5121" si="240">IF(K5058=0,"Break-Even",IF(K5058&gt;0,"Yes","No"))</f>
        <v>Yes</v>
      </c>
    </row>
    <row r="5059" spans="1:12" x14ac:dyDescent="0.25">
      <c r="A5059" s="1">
        <v>42530</v>
      </c>
      <c r="B5059" s="2">
        <f t="shared" si="238"/>
        <v>2016</v>
      </c>
      <c r="C5059" s="2">
        <f t="shared" si="239"/>
        <v>6</v>
      </c>
      <c r="D5059" t="s">
        <v>1638</v>
      </c>
      <c r="E5059" t="s">
        <v>10</v>
      </c>
      <c r="F5059" t="s">
        <v>11</v>
      </c>
      <c r="G5059" t="s">
        <v>12</v>
      </c>
      <c r="H5059" t="s">
        <v>1262</v>
      </c>
      <c r="I5059">
        <v>41.92</v>
      </c>
      <c r="J5059">
        <v>4</v>
      </c>
      <c r="K5059">
        <v>15.2</v>
      </c>
      <c r="L5059" t="str">
        <f t="shared" si="240"/>
        <v>Yes</v>
      </c>
    </row>
    <row r="5060" spans="1:12" x14ac:dyDescent="0.25">
      <c r="A5060" s="1">
        <v>42530</v>
      </c>
      <c r="B5060" s="2">
        <f t="shared" si="238"/>
        <v>2016</v>
      </c>
      <c r="C5060" s="2">
        <f t="shared" si="239"/>
        <v>6</v>
      </c>
      <c r="D5060" t="s">
        <v>1638</v>
      </c>
      <c r="E5060" t="s">
        <v>10</v>
      </c>
      <c r="F5060" t="s">
        <v>39</v>
      </c>
      <c r="G5060" t="s">
        <v>40</v>
      </c>
      <c r="H5060" t="s">
        <v>2597</v>
      </c>
      <c r="I5060">
        <v>329.58</v>
      </c>
      <c r="J5060">
        <v>2</v>
      </c>
      <c r="K5060">
        <v>37.08</v>
      </c>
      <c r="L5060" t="str">
        <f t="shared" si="240"/>
        <v>Yes</v>
      </c>
    </row>
    <row r="5061" spans="1:12" x14ac:dyDescent="0.25">
      <c r="A5061" s="1">
        <v>42531</v>
      </c>
      <c r="B5061" s="2">
        <f t="shared" si="238"/>
        <v>2016</v>
      </c>
      <c r="C5061" s="2">
        <f t="shared" si="239"/>
        <v>6</v>
      </c>
      <c r="D5061" t="s">
        <v>2112</v>
      </c>
      <c r="E5061" t="s">
        <v>840</v>
      </c>
      <c r="F5061" t="s">
        <v>11</v>
      </c>
      <c r="G5061" t="s">
        <v>20</v>
      </c>
      <c r="H5061" t="s">
        <v>1370</v>
      </c>
      <c r="I5061">
        <v>28.85</v>
      </c>
      <c r="J5061">
        <v>5</v>
      </c>
      <c r="K5061">
        <v>14.43</v>
      </c>
      <c r="L5061" t="str">
        <f t="shared" si="240"/>
        <v>Yes</v>
      </c>
    </row>
    <row r="5062" spans="1:12" x14ac:dyDescent="0.25">
      <c r="A5062" s="1">
        <v>42531</v>
      </c>
      <c r="B5062" s="2">
        <f t="shared" si="238"/>
        <v>2016</v>
      </c>
      <c r="C5062" s="2">
        <f t="shared" si="239"/>
        <v>6</v>
      </c>
      <c r="D5062" t="s">
        <v>562</v>
      </c>
      <c r="E5062" t="s">
        <v>278</v>
      </c>
      <c r="F5062" t="s">
        <v>39</v>
      </c>
      <c r="G5062" t="s">
        <v>302</v>
      </c>
      <c r="H5062" t="s">
        <v>2609</v>
      </c>
      <c r="I5062">
        <v>703.71</v>
      </c>
      <c r="J5062">
        <v>6</v>
      </c>
      <c r="K5062">
        <v>-938.28</v>
      </c>
      <c r="L5062" t="str">
        <f t="shared" si="240"/>
        <v>No</v>
      </c>
    </row>
    <row r="5063" spans="1:12" x14ac:dyDescent="0.25">
      <c r="A5063" s="1">
        <v>42531</v>
      </c>
      <c r="B5063" s="2">
        <f t="shared" si="238"/>
        <v>2016</v>
      </c>
      <c r="C5063" s="2">
        <f t="shared" si="239"/>
        <v>6</v>
      </c>
      <c r="D5063" t="s">
        <v>562</v>
      </c>
      <c r="E5063" t="s">
        <v>278</v>
      </c>
      <c r="F5063" t="s">
        <v>11</v>
      </c>
      <c r="G5063" t="s">
        <v>20</v>
      </c>
      <c r="H5063" t="s">
        <v>1825</v>
      </c>
      <c r="I5063">
        <v>17.899999999999999</v>
      </c>
      <c r="J5063">
        <v>4</v>
      </c>
      <c r="K5063">
        <v>-14.92</v>
      </c>
      <c r="L5063" t="str">
        <f t="shared" si="240"/>
        <v>No</v>
      </c>
    </row>
    <row r="5064" spans="1:12" x14ac:dyDescent="0.25">
      <c r="A5064" s="1">
        <v>42531</v>
      </c>
      <c r="B5064" s="2">
        <f t="shared" si="238"/>
        <v>2016</v>
      </c>
      <c r="C5064" s="2">
        <f t="shared" si="239"/>
        <v>6</v>
      </c>
      <c r="D5064" t="s">
        <v>562</v>
      </c>
      <c r="E5064" t="s">
        <v>278</v>
      </c>
      <c r="F5064" t="s">
        <v>11</v>
      </c>
      <c r="G5064" t="s">
        <v>20</v>
      </c>
      <c r="H5064" t="s">
        <v>1523</v>
      </c>
      <c r="I5064">
        <v>11.98</v>
      </c>
      <c r="J5064">
        <v>4</v>
      </c>
      <c r="K5064">
        <v>-9.18</v>
      </c>
      <c r="L5064" t="str">
        <f t="shared" si="240"/>
        <v>No</v>
      </c>
    </row>
    <row r="5065" spans="1:12" x14ac:dyDescent="0.25">
      <c r="A5065" s="1">
        <v>42531</v>
      </c>
      <c r="B5065" s="2">
        <f t="shared" si="238"/>
        <v>2016</v>
      </c>
      <c r="C5065" s="2">
        <f t="shared" si="239"/>
        <v>6</v>
      </c>
      <c r="D5065" t="s">
        <v>562</v>
      </c>
      <c r="E5065" t="s">
        <v>278</v>
      </c>
      <c r="F5065" t="s">
        <v>39</v>
      </c>
      <c r="G5065" t="s">
        <v>52</v>
      </c>
      <c r="H5065" t="s">
        <v>1510</v>
      </c>
      <c r="I5065">
        <v>67.959999999999994</v>
      </c>
      <c r="J5065">
        <v>5</v>
      </c>
      <c r="K5065">
        <v>0.85</v>
      </c>
      <c r="L5065" t="str">
        <f t="shared" si="240"/>
        <v>Yes</v>
      </c>
    </row>
    <row r="5066" spans="1:12" x14ac:dyDescent="0.25">
      <c r="A5066" s="1">
        <v>42532</v>
      </c>
      <c r="B5066" s="2">
        <f t="shared" si="238"/>
        <v>2016</v>
      </c>
      <c r="C5066" s="2">
        <f t="shared" si="239"/>
        <v>6</v>
      </c>
      <c r="D5066" t="s">
        <v>1497</v>
      </c>
      <c r="E5066" t="s">
        <v>27</v>
      </c>
      <c r="F5066" t="s">
        <v>34</v>
      </c>
      <c r="G5066" t="s">
        <v>35</v>
      </c>
      <c r="H5066" t="s">
        <v>2596</v>
      </c>
      <c r="I5066">
        <v>81.42</v>
      </c>
      <c r="J5066">
        <v>2</v>
      </c>
      <c r="K5066">
        <v>-9.16</v>
      </c>
      <c r="L5066" t="str">
        <f t="shared" si="240"/>
        <v>No</v>
      </c>
    </row>
    <row r="5067" spans="1:12" x14ac:dyDescent="0.25">
      <c r="A5067" s="1">
        <v>42532</v>
      </c>
      <c r="B5067" s="2">
        <f t="shared" si="238"/>
        <v>2016</v>
      </c>
      <c r="C5067" s="2">
        <f t="shared" si="239"/>
        <v>6</v>
      </c>
      <c r="D5067" t="s">
        <v>1497</v>
      </c>
      <c r="E5067" t="s">
        <v>27</v>
      </c>
      <c r="F5067" t="s">
        <v>34</v>
      </c>
      <c r="G5067" t="s">
        <v>47</v>
      </c>
      <c r="H5067" t="s">
        <v>1715</v>
      </c>
      <c r="I5067">
        <v>238.56</v>
      </c>
      <c r="J5067">
        <v>3</v>
      </c>
      <c r="K5067">
        <v>26.24</v>
      </c>
      <c r="L5067" t="str">
        <f t="shared" si="240"/>
        <v>Yes</v>
      </c>
    </row>
    <row r="5068" spans="1:12" x14ac:dyDescent="0.25">
      <c r="A5068" s="1">
        <v>42532</v>
      </c>
      <c r="B5068" s="2">
        <f t="shared" ref="B5068:B5131" si="241">YEAR(A5068)</f>
        <v>2016</v>
      </c>
      <c r="C5068" s="2">
        <f t="shared" si="239"/>
        <v>6</v>
      </c>
      <c r="D5068" t="s">
        <v>817</v>
      </c>
      <c r="E5068" t="s">
        <v>123</v>
      </c>
      <c r="F5068" t="s">
        <v>34</v>
      </c>
      <c r="G5068" t="s">
        <v>35</v>
      </c>
      <c r="H5068" t="s">
        <v>1805</v>
      </c>
      <c r="I5068">
        <v>207.98</v>
      </c>
      <c r="J5068">
        <v>2</v>
      </c>
      <c r="K5068">
        <v>-28.6</v>
      </c>
      <c r="L5068" t="str">
        <f t="shared" si="240"/>
        <v>No</v>
      </c>
    </row>
    <row r="5069" spans="1:12" x14ac:dyDescent="0.25">
      <c r="A5069" s="1">
        <v>42532</v>
      </c>
      <c r="B5069" s="2">
        <f t="shared" si="241"/>
        <v>2016</v>
      </c>
      <c r="C5069" s="2">
        <f t="shared" si="239"/>
        <v>6</v>
      </c>
      <c r="D5069" t="s">
        <v>817</v>
      </c>
      <c r="E5069" t="s">
        <v>123</v>
      </c>
      <c r="F5069" t="s">
        <v>11</v>
      </c>
      <c r="G5069" t="s">
        <v>12</v>
      </c>
      <c r="H5069" t="s">
        <v>2500</v>
      </c>
      <c r="I5069">
        <v>36.11</v>
      </c>
      <c r="J5069">
        <v>2</v>
      </c>
      <c r="K5069">
        <v>12.64</v>
      </c>
      <c r="L5069" t="str">
        <f t="shared" si="240"/>
        <v>Yes</v>
      </c>
    </row>
    <row r="5070" spans="1:12" x14ac:dyDescent="0.25">
      <c r="A5070" s="1">
        <v>42532</v>
      </c>
      <c r="B5070" s="2">
        <f t="shared" si="241"/>
        <v>2016</v>
      </c>
      <c r="C5070" s="2">
        <f t="shared" si="239"/>
        <v>6</v>
      </c>
      <c r="D5070" t="s">
        <v>817</v>
      </c>
      <c r="E5070" t="s">
        <v>123</v>
      </c>
      <c r="F5070" t="s">
        <v>34</v>
      </c>
      <c r="G5070" t="s">
        <v>47</v>
      </c>
      <c r="H5070" t="s">
        <v>1794</v>
      </c>
      <c r="I5070">
        <v>35.57</v>
      </c>
      <c r="J5070">
        <v>2</v>
      </c>
      <c r="K5070">
        <v>5.78</v>
      </c>
      <c r="L5070" t="str">
        <f t="shared" si="240"/>
        <v>Yes</v>
      </c>
    </row>
    <row r="5071" spans="1:12" x14ac:dyDescent="0.25">
      <c r="A5071" s="1">
        <v>42532</v>
      </c>
      <c r="B5071" s="2">
        <f t="shared" si="241"/>
        <v>2016</v>
      </c>
      <c r="C5071" s="2">
        <f t="shared" si="239"/>
        <v>6</v>
      </c>
      <c r="D5071" t="s">
        <v>817</v>
      </c>
      <c r="E5071" t="s">
        <v>123</v>
      </c>
      <c r="F5071" t="s">
        <v>11</v>
      </c>
      <c r="G5071" t="s">
        <v>12</v>
      </c>
      <c r="H5071" t="s">
        <v>457</v>
      </c>
      <c r="I5071">
        <v>88.77</v>
      </c>
      <c r="J5071">
        <v>2</v>
      </c>
      <c r="K5071">
        <v>31.07</v>
      </c>
      <c r="L5071" t="str">
        <f t="shared" si="240"/>
        <v>Yes</v>
      </c>
    </row>
    <row r="5072" spans="1:12" x14ac:dyDescent="0.25">
      <c r="A5072" s="1">
        <v>42532</v>
      </c>
      <c r="B5072" s="2">
        <f t="shared" si="241"/>
        <v>2016</v>
      </c>
      <c r="C5072" s="2">
        <f t="shared" si="239"/>
        <v>6</v>
      </c>
      <c r="D5072" t="s">
        <v>1803</v>
      </c>
      <c r="E5072" t="s">
        <v>27</v>
      </c>
      <c r="F5072" t="s">
        <v>11</v>
      </c>
      <c r="G5072" t="s">
        <v>18</v>
      </c>
      <c r="H5072" t="s">
        <v>623</v>
      </c>
      <c r="I5072">
        <v>84.84</v>
      </c>
      <c r="J5072">
        <v>3</v>
      </c>
      <c r="K5072">
        <v>22.91</v>
      </c>
      <c r="L5072" t="str">
        <f t="shared" si="240"/>
        <v>Yes</v>
      </c>
    </row>
    <row r="5073" spans="1:12" x14ac:dyDescent="0.25">
      <c r="A5073" s="1">
        <v>42533</v>
      </c>
      <c r="B5073" s="2">
        <f t="shared" si="241"/>
        <v>2016</v>
      </c>
      <c r="C5073" s="2">
        <f t="shared" si="239"/>
        <v>6</v>
      </c>
      <c r="D5073" t="s">
        <v>1521</v>
      </c>
      <c r="E5073" t="s">
        <v>27</v>
      </c>
      <c r="F5073" t="s">
        <v>11</v>
      </c>
      <c r="G5073" t="s">
        <v>12</v>
      </c>
      <c r="H5073" t="s">
        <v>1203</v>
      </c>
      <c r="I5073">
        <v>19.440000000000001</v>
      </c>
      <c r="J5073">
        <v>3</v>
      </c>
      <c r="K5073">
        <v>9.33</v>
      </c>
      <c r="L5073" t="str">
        <f t="shared" si="240"/>
        <v>Yes</v>
      </c>
    </row>
    <row r="5074" spans="1:12" x14ac:dyDescent="0.25">
      <c r="A5074" s="1">
        <v>42533</v>
      </c>
      <c r="B5074" s="2">
        <f t="shared" si="241"/>
        <v>2016</v>
      </c>
      <c r="C5074" s="2">
        <f t="shared" si="239"/>
        <v>6</v>
      </c>
      <c r="D5074" t="s">
        <v>709</v>
      </c>
      <c r="E5074" t="s">
        <v>164</v>
      </c>
      <c r="F5074" t="s">
        <v>39</v>
      </c>
      <c r="G5074" t="s">
        <v>40</v>
      </c>
      <c r="H5074" t="s">
        <v>2026</v>
      </c>
      <c r="I5074">
        <v>156.79</v>
      </c>
      <c r="J5074">
        <v>1</v>
      </c>
      <c r="K5074">
        <v>13.72</v>
      </c>
      <c r="L5074" t="str">
        <f t="shared" si="240"/>
        <v>Yes</v>
      </c>
    </row>
    <row r="5075" spans="1:12" x14ac:dyDescent="0.25">
      <c r="A5075" s="1">
        <v>42533</v>
      </c>
      <c r="B5075" s="2">
        <f t="shared" si="241"/>
        <v>2016</v>
      </c>
      <c r="C5075" s="2">
        <f t="shared" si="239"/>
        <v>6</v>
      </c>
      <c r="D5075" t="s">
        <v>709</v>
      </c>
      <c r="E5075" t="s">
        <v>164</v>
      </c>
      <c r="F5075" t="s">
        <v>39</v>
      </c>
      <c r="G5075" t="s">
        <v>40</v>
      </c>
      <c r="H5075" t="s">
        <v>1917</v>
      </c>
      <c r="I5075">
        <v>431.98</v>
      </c>
      <c r="J5075">
        <v>3</v>
      </c>
      <c r="K5075">
        <v>27</v>
      </c>
      <c r="L5075" t="str">
        <f t="shared" si="240"/>
        <v>Yes</v>
      </c>
    </row>
    <row r="5076" spans="1:12" x14ac:dyDescent="0.25">
      <c r="A5076" s="1">
        <v>42533</v>
      </c>
      <c r="B5076" s="2">
        <f t="shared" si="241"/>
        <v>2016</v>
      </c>
      <c r="C5076" s="2">
        <f t="shared" si="239"/>
        <v>6</v>
      </c>
      <c r="D5076" t="s">
        <v>709</v>
      </c>
      <c r="E5076" t="s">
        <v>164</v>
      </c>
      <c r="F5076" t="s">
        <v>11</v>
      </c>
      <c r="G5076" t="s">
        <v>63</v>
      </c>
      <c r="H5076" t="s">
        <v>2072</v>
      </c>
      <c r="I5076">
        <v>35.89</v>
      </c>
      <c r="J5076">
        <v>1</v>
      </c>
      <c r="K5076">
        <v>16.149999999999999</v>
      </c>
      <c r="L5076" t="str">
        <f t="shared" si="240"/>
        <v>Yes</v>
      </c>
    </row>
    <row r="5077" spans="1:12" x14ac:dyDescent="0.25">
      <c r="A5077" s="1">
        <v>42533</v>
      </c>
      <c r="B5077" s="2">
        <f t="shared" si="241"/>
        <v>2016</v>
      </c>
      <c r="C5077" s="2">
        <f t="shared" si="239"/>
        <v>6</v>
      </c>
      <c r="D5077" t="s">
        <v>709</v>
      </c>
      <c r="E5077" t="s">
        <v>164</v>
      </c>
      <c r="F5077" t="s">
        <v>11</v>
      </c>
      <c r="G5077" t="s">
        <v>20</v>
      </c>
      <c r="H5077" t="s">
        <v>431</v>
      </c>
      <c r="I5077">
        <v>47.21</v>
      </c>
      <c r="J5077">
        <v>7</v>
      </c>
      <c r="K5077">
        <v>15.34</v>
      </c>
      <c r="L5077" t="str">
        <f t="shared" si="240"/>
        <v>Yes</v>
      </c>
    </row>
    <row r="5078" spans="1:12" x14ac:dyDescent="0.25">
      <c r="A5078" s="1">
        <v>42533</v>
      </c>
      <c r="B5078" s="2">
        <f t="shared" si="241"/>
        <v>2016</v>
      </c>
      <c r="C5078" s="2">
        <f t="shared" si="239"/>
        <v>6</v>
      </c>
      <c r="D5078" t="s">
        <v>709</v>
      </c>
      <c r="E5078" t="s">
        <v>164</v>
      </c>
      <c r="F5078" t="s">
        <v>11</v>
      </c>
      <c r="G5078" t="s">
        <v>12</v>
      </c>
      <c r="H5078" t="s">
        <v>1984</v>
      </c>
      <c r="I5078">
        <v>248.08</v>
      </c>
      <c r="J5078">
        <v>7</v>
      </c>
      <c r="K5078">
        <v>116.6</v>
      </c>
      <c r="L5078" t="str">
        <f t="shared" si="240"/>
        <v>Yes</v>
      </c>
    </row>
    <row r="5079" spans="1:12" x14ac:dyDescent="0.25">
      <c r="A5079" s="1">
        <v>42533</v>
      </c>
      <c r="B5079" s="2">
        <f t="shared" si="241"/>
        <v>2016</v>
      </c>
      <c r="C5079" s="2">
        <f t="shared" si="239"/>
        <v>6</v>
      </c>
      <c r="D5079" t="s">
        <v>709</v>
      </c>
      <c r="E5079" t="s">
        <v>164</v>
      </c>
      <c r="F5079" t="s">
        <v>11</v>
      </c>
      <c r="G5079" t="s">
        <v>12</v>
      </c>
      <c r="H5079" t="s">
        <v>1255</v>
      </c>
      <c r="I5079">
        <v>189.7</v>
      </c>
      <c r="J5079">
        <v>5</v>
      </c>
      <c r="K5079">
        <v>89.16</v>
      </c>
      <c r="L5079" t="str">
        <f t="shared" si="240"/>
        <v>Yes</v>
      </c>
    </row>
    <row r="5080" spans="1:12" x14ac:dyDescent="0.25">
      <c r="A5080" s="1">
        <v>42533</v>
      </c>
      <c r="B5080" s="2">
        <f t="shared" si="241"/>
        <v>2016</v>
      </c>
      <c r="C5080" s="2">
        <f t="shared" si="239"/>
        <v>6</v>
      </c>
      <c r="D5080" t="s">
        <v>709</v>
      </c>
      <c r="E5080" t="s">
        <v>164</v>
      </c>
      <c r="F5080" t="s">
        <v>11</v>
      </c>
      <c r="G5080" t="s">
        <v>20</v>
      </c>
      <c r="H5080" t="s">
        <v>765</v>
      </c>
      <c r="I5080">
        <v>59.81</v>
      </c>
      <c r="J5080">
        <v>3</v>
      </c>
      <c r="K5080">
        <v>19.440000000000001</v>
      </c>
      <c r="L5080" t="str">
        <f t="shared" si="240"/>
        <v>Yes</v>
      </c>
    </row>
    <row r="5081" spans="1:12" x14ac:dyDescent="0.25">
      <c r="A5081" s="1">
        <v>42533</v>
      </c>
      <c r="B5081" s="2">
        <f t="shared" si="241"/>
        <v>2016</v>
      </c>
      <c r="C5081" s="2">
        <f t="shared" si="239"/>
        <v>6</v>
      </c>
      <c r="D5081" t="s">
        <v>2205</v>
      </c>
      <c r="E5081" t="s">
        <v>149</v>
      </c>
      <c r="F5081" t="s">
        <v>11</v>
      </c>
      <c r="G5081" t="s">
        <v>20</v>
      </c>
      <c r="H5081" t="s">
        <v>2461</v>
      </c>
      <c r="I5081">
        <v>968.74</v>
      </c>
      <c r="J5081">
        <v>7</v>
      </c>
      <c r="K5081">
        <v>314.83999999999997</v>
      </c>
      <c r="L5081" t="str">
        <f t="shared" si="240"/>
        <v>Yes</v>
      </c>
    </row>
    <row r="5082" spans="1:12" x14ac:dyDescent="0.25">
      <c r="A5082" s="1">
        <v>42533</v>
      </c>
      <c r="B5082" s="2">
        <f t="shared" si="241"/>
        <v>2016</v>
      </c>
      <c r="C5082" s="2">
        <f t="shared" si="239"/>
        <v>6</v>
      </c>
      <c r="D5082" t="s">
        <v>2205</v>
      </c>
      <c r="E5082" t="s">
        <v>149</v>
      </c>
      <c r="F5082" t="s">
        <v>11</v>
      </c>
      <c r="G5082" t="s">
        <v>20</v>
      </c>
      <c r="H5082" t="s">
        <v>1309</v>
      </c>
      <c r="I5082">
        <v>222.35</v>
      </c>
      <c r="J5082">
        <v>13</v>
      </c>
      <c r="K5082">
        <v>77.819999999999993</v>
      </c>
      <c r="L5082" t="str">
        <f t="shared" si="240"/>
        <v>Yes</v>
      </c>
    </row>
    <row r="5083" spans="1:12" x14ac:dyDescent="0.25">
      <c r="A5083" s="1">
        <v>42533</v>
      </c>
      <c r="B5083" s="2">
        <f t="shared" si="241"/>
        <v>2016</v>
      </c>
      <c r="C5083" s="2">
        <f t="shared" si="239"/>
        <v>6</v>
      </c>
      <c r="D5083" t="s">
        <v>2205</v>
      </c>
      <c r="E5083" t="s">
        <v>149</v>
      </c>
      <c r="F5083" t="s">
        <v>39</v>
      </c>
      <c r="G5083" t="s">
        <v>603</v>
      </c>
      <c r="H5083" t="s">
        <v>604</v>
      </c>
      <c r="I5083">
        <v>479.98</v>
      </c>
      <c r="J5083">
        <v>2</v>
      </c>
      <c r="K5083">
        <v>90</v>
      </c>
      <c r="L5083" t="str">
        <f t="shared" si="240"/>
        <v>Yes</v>
      </c>
    </row>
    <row r="5084" spans="1:12" x14ac:dyDescent="0.25">
      <c r="A5084" s="1">
        <v>42533</v>
      </c>
      <c r="B5084" s="2">
        <f t="shared" si="241"/>
        <v>2016</v>
      </c>
      <c r="C5084" s="2">
        <f t="shared" si="239"/>
        <v>6</v>
      </c>
      <c r="D5084" t="s">
        <v>246</v>
      </c>
      <c r="E5084" t="s">
        <v>27</v>
      </c>
      <c r="F5084" t="s">
        <v>39</v>
      </c>
      <c r="G5084" t="s">
        <v>40</v>
      </c>
      <c r="H5084" t="s">
        <v>2427</v>
      </c>
      <c r="I5084">
        <v>271.95999999999998</v>
      </c>
      <c r="J5084">
        <v>5</v>
      </c>
      <c r="K5084">
        <v>27.2</v>
      </c>
      <c r="L5084" t="str">
        <f t="shared" si="240"/>
        <v>Yes</v>
      </c>
    </row>
    <row r="5085" spans="1:12" x14ac:dyDescent="0.25">
      <c r="A5085" s="1">
        <v>42533</v>
      </c>
      <c r="B5085" s="2">
        <f t="shared" si="241"/>
        <v>2016</v>
      </c>
      <c r="C5085" s="2">
        <f t="shared" si="239"/>
        <v>6</v>
      </c>
      <c r="D5085" t="s">
        <v>246</v>
      </c>
      <c r="E5085" t="s">
        <v>27</v>
      </c>
      <c r="F5085" t="s">
        <v>11</v>
      </c>
      <c r="G5085" t="s">
        <v>24</v>
      </c>
      <c r="H5085" t="s">
        <v>581</v>
      </c>
      <c r="I5085">
        <v>18.690000000000001</v>
      </c>
      <c r="J5085">
        <v>7</v>
      </c>
      <c r="K5085">
        <v>5.23</v>
      </c>
      <c r="L5085" t="str">
        <f t="shared" si="240"/>
        <v>Yes</v>
      </c>
    </row>
    <row r="5086" spans="1:12" x14ac:dyDescent="0.25">
      <c r="A5086" s="1">
        <v>42533</v>
      </c>
      <c r="B5086" s="2">
        <f t="shared" si="241"/>
        <v>2016</v>
      </c>
      <c r="C5086" s="2">
        <f t="shared" si="239"/>
        <v>6</v>
      </c>
      <c r="D5086" t="s">
        <v>246</v>
      </c>
      <c r="E5086" t="s">
        <v>27</v>
      </c>
      <c r="F5086" t="s">
        <v>11</v>
      </c>
      <c r="G5086" t="s">
        <v>12</v>
      </c>
      <c r="H5086" t="s">
        <v>1981</v>
      </c>
      <c r="I5086">
        <v>13.36</v>
      </c>
      <c r="J5086">
        <v>2</v>
      </c>
      <c r="K5086">
        <v>6.41</v>
      </c>
      <c r="L5086" t="str">
        <f t="shared" si="240"/>
        <v>Yes</v>
      </c>
    </row>
    <row r="5087" spans="1:12" x14ac:dyDescent="0.25">
      <c r="A5087" s="1">
        <v>42533</v>
      </c>
      <c r="B5087" s="2">
        <f t="shared" si="241"/>
        <v>2016</v>
      </c>
      <c r="C5087" s="2">
        <f t="shared" si="239"/>
        <v>6</v>
      </c>
      <c r="D5087" t="s">
        <v>246</v>
      </c>
      <c r="E5087" t="s">
        <v>27</v>
      </c>
      <c r="F5087" t="s">
        <v>39</v>
      </c>
      <c r="G5087" t="s">
        <v>40</v>
      </c>
      <c r="H5087" t="s">
        <v>2109</v>
      </c>
      <c r="I5087">
        <v>249.58</v>
      </c>
      <c r="J5087">
        <v>2</v>
      </c>
      <c r="K5087">
        <v>31.2</v>
      </c>
      <c r="L5087" t="str">
        <f t="shared" si="240"/>
        <v>Yes</v>
      </c>
    </row>
    <row r="5088" spans="1:12" x14ac:dyDescent="0.25">
      <c r="A5088" s="1">
        <v>42533</v>
      </c>
      <c r="B5088" s="2">
        <f t="shared" si="241"/>
        <v>2016</v>
      </c>
      <c r="C5088" s="2">
        <f t="shared" si="239"/>
        <v>6</v>
      </c>
      <c r="D5088" t="s">
        <v>246</v>
      </c>
      <c r="E5088" t="s">
        <v>27</v>
      </c>
      <c r="F5088" t="s">
        <v>11</v>
      </c>
      <c r="G5088" t="s">
        <v>43</v>
      </c>
      <c r="H5088" t="s">
        <v>130</v>
      </c>
      <c r="I5088">
        <v>13.86</v>
      </c>
      <c r="J5088">
        <v>7</v>
      </c>
      <c r="K5088">
        <v>0</v>
      </c>
      <c r="L5088" t="str">
        <f t="shared" si="240"/>
        <v>Break-Even</v>
      </c>
    </row>
    <row r="5089" spans="1:12" x14ac:dyDescent="0.25">
      <c r="A5089" s="1">
        <v>42533</v>
      </c>
      <c r="B5089" s="2">
        <f t="shared" si="241"/>
        <v>2016</v>
      </c>
      <c r="C5089" s="2">
        <f t="shared" si="239"/>
        <v>6</v>
      </c>
      <c r="D5089" t="s">
        <v>246</v>
      </c>
      <c r="E5089" t="s">
        <v>27</v>
      </c>
      <c r="F5089" t="s">
        <v>11</v>
      </c>
      <c r="G5089" t="s">
        <v>20</v>
      </c>
      <c r="H5089" t="s">
        <v>1491</v>
      </c>
      <c r="I5089">
        <v>13.38</v>
      </c>
      <c r="J5089">
        <v>4</v>
      </c>
      <c r="K5089">
        <v>4.68</v>
      </c>
      <c r="L5089" t="str">
        <f t="shared" si="240"/>
        <v>Yes</v>
      </c>
    </row>
    <row r="5090" spans="1:12" x14ac:dyDescent="0.25">
      <c r="A5090" s="1">
        <v>42533</v>
      </c>
      <c r="B5090" s="2">
        <f t="shared" si="241"/>
        <v>2016</v>
      </c>
      <c r="C5090" s="2">
        <f t="shared" si="239"/>
        <v>6</v>
      </c>
      <c r="D5090" t="s">
        <v>246</v>
      </c>
      <c r="E5090" t="s">
        <v>27</v>
      </c>
      <c r="F5090" t="s">
        <v>11</v>
      </c>
      <c r="G5090" t="s">
        <v>20</v>
      </c>
      <c r="H5090" t="s">
        <v>2061</v>
      </c>
      <c r="I5090">
        <v>437.47</v>
      </c>
      <c r="J5090">
        <v>14</v>
      </c>
      <c r="K5090">
        <v>153.12</v>
      </c>
      <c r="L5090" t="str">
        <f t="shared" si="240"/>
        <v>Yes</v>
      </c>
    </row>
    <row r="5091" spans="1:12" x14ac:dyDescent="0.25">
      <c r="A5091" s="1">
        <v>42534</v>
      </c>
      <c r="B5091" s="2">
        <f t="shared" si="241"/>
        <v>2016</v>
      </c>
      <c r="C5091" s="2">
        <f t="shared" si="239"/>
        <v>6</v>
      </c>
      <c r="D5091" t="s">
        <v>343</v>
      </c>
      <c r="E5091" t="s">
        <v>110</v>
      </c>
      <c r="F5091" t="s">
        <v>39</v>
      </c>
      <c r="G5091" t="s">
        <v>40</v>
      </c>
      <c r="H5091" t="s">
        <v>375</v>
      </c>
      <c r="I5091">
        <v>377.97</v>
      </c>
      <c r="J5091">
        <v>3</v>
      </c>
      <c r="K5091">
        <v>94.49</v>
      </c>
      <c r="L5091" t="str">
        <f t="shared" si="240"/>
        <v>Yes</v>
      </c>
    </row>
    <row r="5092" spans="1:12" x14ac:dyDescent="0.25">
      <c r="A5092" s="1">
        <v>42534</v>
      </c>
      <c r="B5092" s="2">
        <f t="shared" si="241"/>
        <v>2016</v>
      </c>
      <c r="C5092" s="2">
        <f t="shared" si="239"/>
        <v>6</v>
      </c>
      <c r="D5092" t="s">
        <v>1067</v>
      </c>
      <c r="E5092" t="s">
        <v>1283</v>
      </c>
      <c r="F5092" t="s">
        <v>11</v>
      </c>
      <c r="G5092" t="s">
        <v>16</v>
      </c>
      <c r="H5092" t="s">
        <v>1297</v>
      </c>
      <c r="I5092">
        <v>18.899999999999999</v>
      </c>
      <c r="J5092">
        <v>3</v>
      </c>
      <c r="K5092">
        <v>8.69</v>
      </c>
      <c r="L5092" t="str">
        <f t="shared" si="240"/>
        <v>Yes</v>
      </c>
    </row>
    <row r="5093" spans="1:12" x14ac:dyDescent="0.25">
      <c r="A5093" s="1">
        <v>42534</v>
      </c>
      <c r="B5093" s="2">
        <f t="shared" si="241"/>
        <v>2016</v>
      </c>
      <c r="C5093" s="2">
        <f t="shared" si="239"/>
        <v>6</v>
      </c>
      <c r="D5093" t="s">
        <v>709</v>
      </c>
      <c r="E5093" t="s">
        <v>149</v>
      </c>
      <c r="F5093" t="s">
        <v>11</v>
      </c>
      <c r="G5093" t="s">
        <v>20</v>
      </c>
      <c r="H5093" t="s">
        <v>1123</v>
      </c>
      <c r="I5093">
        <v>33.57</v>
      </c>
      <c r="J5093">
        <v>2</v>
      </c>
      <c r="K5093">
        <v>11.75</v>
      </c>
      <c r="L5093" t="str">
        <f t="shared" si="240"/>
        <v>Yes</v>
      </c>
    </row>
    <row r="5094" spans="1:12" x14ac:dyDescent="0.25">
      <c r="A5094" s="1">
        <v>42535</v>
      </c>
      <c r="B5094" s="2">
        <f t="shared" si="241"/>
        <v>2016</v>
      </c>
      <c r="C5094" s="2">
        <f t="shared" si="239"/>
        <v>6</v>
      </c>
      <c r="D5094" t="s">
        <v>947</v>
      </c>
      <c r="E5094" t="s">
        <v>27</v>
      </c>
      <c r="F5094" t="s">
        <v>11</v>
      </c>
      <c r="G5094" t="s">
        <v>24</v>
      </c>
      <c r="H5094" t="s">
        <v>2390</v>
      </c>
      <c r="I5094">
        <v>7.04</v>
      </c>
      <c r="J5094">
        <v>4</v>
      </c>
      <c r="K5094">
        <v>2.04</v>
      </c>
      <c r="L5094" t="str">
        <f t="shared" si="240"/>
        <v>Yes</v>
      </c>
    </row>
    <row r="5095" spans="1:12" x14ac:dyDescent="0.25">
      <c r="A5095" s="1">
        <v>42535</v>
      </c>
      <c r="B5095" s="2">
        <f t="shared" si="241"/>
        <v>2016</v>
      </c>
      <c r="C5095" s="2">
        <f t="shared" si="239"/>
        <v>6</v>
      </c>
      <c r="D5095" t="s">
        <v>947</v>
      </c>
      <c r="E5095" t="s">
        <v>27</v>
      </c>
      <c r="F5095" t="s">
        <v>34</v>
      </c>
      <c r="G5095" t="s">
        <v>47</v>
      </c>
      <c r="H5095" t="s">
        <v>2493</v>
      </c>
      <c r="I5095">
        <v>8.73</v>
      </c>
      <c r="J5095">
        <v>3</v>
      </c>
      <c r="K5095">
        <v>4.0999999999999996</v>
      </c>
      <c r="L5095" t="str">
        <f t="shared" si="240"/>
        <v>Yes</v>
      </c>
    </row>
    <row r="5096" spans="1:12" x14ac:dyDescent="0.25">
      <c r="A5096" s="1">
        <v>42535</v>
      </c>
      <c r="B5096" s="2">
        <f t="shared" si="241"/>
        <v>2016</v>
      </c>
      <c r="C5096" s="2">
        <f t="shared" si="239"/>
        <v>6</v>
      </c>
      <c r="D5096" t="s">
        <v>947</v>
      </c>
      <c r="E5096" t="s">
        <v>27</v>
      </c>
      <c r="F5096" t="s">
        <v>39</v>
      </c>
      <c r="G5096" t="s">
        <v>52</v>
      </c>
      <c r="H5096" t="s">
        <v>656</v>
      </c>
      <c r="I5096">
        <v>29.29</v>
      </c>
      <c r="J5096">
        <v>1</v>
      </c>
      <c r="K5096">
        <v>9.67</v>
      </c>
      <c r="L5096" t="str">
        <f t="shared" si="240"/>
        <v>Yes</v>
      </c>
    </row>
    <row r="5097" spans="1:12" x14ac:dyDescent="0.25">
      <c r="A5097" s="1">
        <v>42535</v>
      </c>
      <c r="B5097" s="2">
        <f t="shared" si="241"/>
        <v>2016</v>
      </c>
      <c r="C5097" s="2">
        <f t="shared" si="239"/>
        <v>6</v>
      </c>
      <c r="D5097" t="s">
        <v>947</v>
      </c>
      <c r="E5097" t="s">
        <v>27</v>
      </c>
      <c r="F5097" t="s">
        <v>11</v>
      </c>
      <c r="G5097" t="s">
        <v>24</v>
      </c>
      <c r="H5097" t="s">
        <v>2192</v>
      </c>
      <c r="I5097">
        <v>8.64</v>
      </c>
      <c r="J5097">
        <v>3</v>
      </c>
      <c r="K5097">
        <v>2.5099999999999998</v>
      </c>
      <c r="L5097" t="str">
        <f t="shared" si="240"/>
        <v>Yes</v>
      </c>
    </row>
    <row r="5098" spans="1:12" x14ac:dyDescent="0.25">
      <c r="A5098" s="1">
        <v>42535</v>
      </c>
      <c r="B5098" s="2">
        <f t="shared" si="241"/>
        <v>2016</v>
      </c>
      <c r="C5098" s="2">
        <f t="shared" si="239"/>
        <v>6</v>
      </c>
      <c r="D5098" t="s">
        <v>576</v>
      </c>
      <c r="E5098" t="s">
        <v>27</v>
      </c>
      <c r="F5098" t="s">
        <v>34</v>
      </c>
      <c r="G5098" t="s">
        <v>74</v>
      </c>
      <c r="H5098" t="s">
        <v>342</v>
      </c>
      <c r="I5098">
        <v>599.16999999999996</v>
      </c>
      <c r="J5098">
        <v>5</v>
      </c>
      <c r="K5098">
        <v>35.25</v>
      </c>
      <c r="L5098" t="str">
        <f t="shared" si="240"/>
        <v>Yes</v>
      </c>
    </row>
    <row r="5099" spans="1:12" x14ac:dyDescent="0.25">
      <c r="A5099" s="1">
        <v>42535</v>
      </c>
      <c r="B5099" s="2">
        <f t="shared" si="241"/>
        <v>2016</v>
      </c>
      <c r="C5099" s="2">
        <f t="shared" si="239"/>
        <v>6</v>
      </c>
      <c r="D5099" t="s">
        <v>922</v>
      </c>
      <c r="E5099" t="s">
        <v>27</v>
      </c>
      <c r="F5099" t="s">
        <v>34</v>
      </c>
      <c r="G5099" t="s">
        <v>145</v>
      </c>
      <c r="H5099" t="s">
        <v>2543</v>
      </c>
      <c r="I5099">
        <v>1293.49</v>
      </c>
      <c r="J5099">
        <v>7</v>
      </c>
      <c r="K5099">
        <v>80.84</v>
      </c>
      <c r="L5099" t="str">
        <f t="shared" si="240"/>
        <v>Yes</v>
      </c>
    </row>
    <row r="5100" spans="1:12" x14ac:dyDescent="0.25">
      <c r="A5100" s="1">
        <v>42535</v>
      </c>
      <c r="B5100" s="2">
        <f t="shared" si="241"/>
        <v>2016</v>
      </c>
      <c r="C5100" s="2">
        <f t="shared" si="239"/>
        <v>6</v>
      </c>
      <c r="D5100" t="s">
        <v>2548</v>
      </c>
      <c r="E5100" t="s">
        <v>23</v>
      </c>
      <c r="F5100" t="s">
        <v>34</v>
      </c>
      <c r="G5100" t="s">
        <v>145</v>
      </c>
      <c r="H5100" t="s">
        <v>2511</v>
      </c>
      <c r="I5100">
        <v>337.18</v>
      </c>
      <c r="J5100">
        <v>2</v>
      </c>
      <c r="K5100">
        <v>-118.01</v>
      </c>
      <c r="L5100" t="str">
        <f t="shared" si="240"/>
        <v>No</v>
      </c>
    </row>
    <row r="5101" spans="1:12" x14ac:dyDescent="0.25">
      <c r="A5101" s="1">
        <v>42535</v>
      </c>
      <c r="B5101" s="2">
        <f t="shared" si="241"/>
        <v>2016</v>
      </c>
      <c r="C5101" s="2">
        <f t="shared" si="239"/>
        <v>6</v>
      </c>
      <c r="D5101" t="s">
        <v>372</v>
      </c>
      <c r="E5101" t="s">
        <v>123</v>
      </c>
      <c r="F5101" t="s">
        <v>11</v>
      </c>
      <c r="G5101" t="s">
        <v>20</v>
      </c>
      <c r="H5101" t="s">
        <v>2075</v>
      </c>
      <c r="I5101">
        <v>39.94</v>
      </c>
      <c r="J5101">
        <v>4</v>
      </c>
      <c r="K5101">
        <v>-26.62</v>
      </c>
      <c r="L5101" t="str">
        <f t="shared" si="240"/>
        <v>No</v>
      </c>
    </row>
    <row r="5102" spans="1:12" x14ac:dyDescent="0.25">
      <c r="A5102" s="1">
        <v>42535</v>
      </c>
      <c r="B5102" s="2">
        <f t="shared" si="241"/>
        <v>2016</v>
      </c>
      <c r="C5102" s="2">
        <f t="shared" si="239"/>
        <v>6</v>
      </c>
      <c r="D5102" t="s">
        <v>372</v>
      </c>
      <c r="E5102" t="s">
        <v>123</v>
      </c>
      <c r="F5102" t="s">
        <v>39</v>
      </c>
      <c r="G5102" t="s">
        <v>52</v>
      </c>
      <c r="H5102" t="s">
        <v>2288</v>
      </c>
      <c r="I5102">
        <v>18.46</v>
      </c>
      <c r="J5102">
        <v>2</v>
      </c>
      <c r="K5102">
        <v>2.31</v>
      </c>
      <c r="L5102" t="str">
        <f t="shared" si="240"/>
        <v>Yes</v>
      </c>
    </row>
    <row r="5103" spans="1:12" x14ac:dyDescent="0.25">
      <c r="A5103" s="1">
        <v>42535</v>
      </c>
      <c r="B5103" s="2">
        <f t="shared" si="241"/>
        <v>2016</v>
      </c>
      <c r="C5103" s="2">
        <f t="shared" si="239"/>
        <v>6</v>
      </c>
      <c r="D5103" t="s">
        <v>891</v>
      </c>
      <c r="E5103" t="s">
        <v>164</v>
      </c>
      <c r="F5103" t="s">
        <v>34</v>
      </c>
      <c r="G5103" t="s">
        <v>145</v>
      </c>
      <c r="H5103" t="s">
        <v>1774</v>
      </c>
      <c r="I5103">
        <v>1115.17</v>
      </c>
      <c r="J5103">
        <v>7</v>
      </c>
      <c r="K5103">
        <v>334.55</v>
      </c>
      <c r="L5103" t="str">
        <f t="shared" si="240"/>
        <v>Yes</v>
      </c>
    </row>
    <row r="5104" spans="1:12" x14ac:dyDescent="0.25">
      <c r="A5104" s="1">
        <v>42536</v>
      </c>
      <c r="B5104" s="2">
        <f t="shared" si="241"/>
        <v>2016</v>
      </c>
      <c r="C5104" s="2">
        <f t="shared" si="239"/>
        <v>6</v>
      </c>
      <c r="D5104" t="s">
        <v>1475</v>
      </c>
      <c r="E5104" t="s">
        <v>10</v>
      </c>
      <c r="F5104" t="s">
        <v>11</v>
      </c>
      <c r="G5104" t="s">
        <v>12</v>
      </c>
      <c r="H5104" t="s">
        <v>2032</v>
      </c>
      <c r="I5104">
        <v>173.49</v>
      </c>
      <c r="J5104">
        <v>7</v>
      </c>
      <c r="K5104">
        <v>54.22</v>
      </c>
      <c r="L5104" t="str">
        <f t="shared" si="240"/>
        <v>Yes</v>
      </c>
    </row>
    <row r="5105" spans="1:12" x14ac:dyDescent="0.25">
      <c r="A5105" s="1">
        <v>42537</v>
      </c>
      <c r="B5105" s="2">
        <f t="shared" si="241"/>
        <v>2016</v>
      </c>
      <c r="C5105" s="2">
        <f t="shared" si="239"/>
        <v>6</v>
      </c>
      <c r="D5105" t="s">
        <v>2094</v>
      </c>
      <c r="E5105" t="s">
        <v>27</v>
      </c>
      <c r="F5105" t="s">
        <v>11</v>
      </c>
      <c r="G5105" t="s">
        <v>12</v>
      </c>
      <c r="H5105" t="s">
        <v>1608</v>
      </c>
      <c r="I5105">
        <v>46.35</v>
      </c>
      <c r="J5105">
        <v>5</v>
      </c>
      <c r="K5105">
        <v>21.78</v>
      </c>
      <c r="L5105" t="str">
        <f t="shared" si="240"/>
        <v>Yes</v>
      </c>
    </row>
    <row r="5106" spans="1:12" x14ac:dyDescent="0.25">
      <c r="A5106" s="1">
        <v>42537</v>
      </c>
      <c r="B5106" s="2">
        <f t="shared" si="241"/>
        <v>2016</v>
      </c>
      <c r="C5106" s="2">
        <f t="shared" si="239"/>
        <v>6</v>
      </c>
      <c r="D5106" t="s">
        <v>1877</v>
      </c>
      <c r="E5106" t="s">
        <v>120</v>
      </c>
      <c r="F5106" t="s">
        <v>39</v>
      </c>
      <c r="G5106" t="s">
        <v>302</v>
      </c>
      <c r="H5106" t="s">
        <v>2549</v>
      </c>
      <c r="I5106">
        <v>91.48</v>
      </c>
      <c r="J5106">
        <v>1</v>
      </c>
      <c r="K5106">
        <v>-1.83</v>
      </c>
      <c r="L5106" t="str">
        <f t="shared" si="240"/>
        <v>No</v>
      </c>
    </row>
    <row r="5107" spans="1:12" x14ac:dyDescent="0.25">
      <c r="A5107" s="1">
        <v>42537</v>
      </c>
      <c r="B5107" s="2">
        <f t="shared" si="241"/>
        <v>2016</v>
      </c>
      <c r="C5107" s="2">
        <f t="shared" si="239"/>
        <v>6</v>
      </c>
      <c r="D5107" t="s">
        <v>1937</v>
      </c>
      <c r="E5107" t="s">
        <v>59</v>
      </c>
      <c r="F5107" t="s">
        <v>11</v>
      </c>
      <c r="G5107" t="s">
        <v>16</v>
      </c>
      <c r="H5107" t="s">
        <v>447</v>
      </c>
      <c r="I5107">
        <v>9.4499999999999993</v>
      </c>
      <c r="J5107">
        <v>3</v>
      </c>
      <c r="K5107">
        <v>4.54</v>
      </c>
      <c r="L5107" t="str">
        <f t="shared" si="240"/>
        <v>Yes</v>
      </c>
    </row>
    <row r="5108" spans="1:12" x14ac:dyDescent="0.25">
      <c r="A5108" s="1">
        <v>42538</v>
      </c>
      <c r="B5108" s="2">
        <f t="shared" si="241"/>
        <v>2016</v>
      </c>
      <c r="C5108" s="2">
        <f t="shared" si="239"/>
        <v>6</v>
      </c>
      <c r="D5108" t="s">
        <v>2550</v>
      </c>
      <c r="E5108" t="s">
        <v>149</v>
      </c>
      <c r="F5108" t="s">
        <v>11</v>
      </c>
      <c r="G5108" t="s">
        <v>18</v>
      </c>
      <c r="H5108" t="s">
        <v>2338</v>
      </c>
      <c r="I5108">
        <v>208.56</v>
      </c>
      <c r="J5108">
        <v>6</v>
      </c>
      <c r="K5108">
        <v>52.14</v>
      </c>
      <c r="L5108" t="str">
        <f t="shared" si="240"/>
        <v>Yes</v>
      </c>
    </row>
    <row r="5109" spans="1:12" x14ac:dyDescent="0.25">
      <c r="A5109" s="1">
        <v>42538</v>
      </c>
      <c r="B5109" s="2">
        <f t="shared" si="241"/>
        <v>2016</v>
      </c>
      <c r="C5109" s="2">
        <f t="shared" si="239"/>
        <v>6</v>
      </c>
      <c r="D5109" t="s">
        <v>2550</v>
      </c>
      <c r="E5109" t="s">
        <v>149</v>
      </c>
      <c r="F5109" t="s">
        <v>11</v>
      </c>
      <c r="G5109" t="s">
        <v>12</v>
      </c>
      <c r="H5109" t="s">
        <v>549</v>
      </c>
      <c r="I5109">
        <v>32.4</v>
      </c>
      <c r="J5109">
        <v>5</v>
      </c>
      <c r="K5109">
        <v>15.55</v>
      </c>
      <c r="L5109" t="str">
        <f t="shared" si="240"/>
        <v>Yes</v>
      </c>
    </row>
    <row r="5110" spans="1:12" x14ac:dyDescent="0.25">
      <c r="A5110" s="1">
        <v>42538</v>
      </c>
      <c r="B5110" s="2">
        <f t="shared" si="241"/>
        <v>2016</v>
      </c>
      <c r="C5110" s="2">
        <f t="shared" si="239"/>
        <v>6</v>
      </c>
      <c r="D5110" t="s">
        <v>2550</v>
      </c>
      <c r="E5110" t="s">
        <v>149</v>
      </c>
      <c r="F5110" t="s">
        <v>34</v>
      </c>
      <c r="G5110" t="s">
        <v>35</v>
      </c>
      <c r="H5110" t="s">
        <v>2025</v>
      </c>
      <c r="I5110">
        <v>319.41000000000003</v>
      </c>
      <c r="J5110">
        <v>5</v>
      </c>
      <c r="K5110">
        <v>7.1</v>
      </c>
      <c r="L5110" t="str">
        <f t="shared" si="240"/>
        <v>Yes</v>
      </c>
    </row>
    <row r="5111" spans="1:12" x14ac:dyDescent="0.25">
      <c r="A5111" s="1">
        <v>42538</v>
      </c>
      <c r="B5111" s="2">
        <f t="shared" si="241"/>
        <v>2016</v>
      </c>
      <c r="C5111" s="2">
        <f t="shared" si="239"/>
        <v>6</v>
      </c>
      <c r="D5111" t="s">
        <v>2550</v>
      </c>
      <c r="E5111" t="s">
        <v>149</v>
      </c>
      <c r="F5111" t="s">
        <v>11</v>
      </c>
      <c r="G5111" t="s">
        <v>12</v>
      </c>
      <c r="H5111" t="s">
        <v>240</v>
      </c>
      <c r="I5111">
        <v>14.56</v>
      </c>
      <c r="J5111">
        <v>2</v>
      </c>
      <c r="K5111">
        <v>6.99</v>
      </c>
      <c r="L5111" t="str">
        <f t="shared" si="240"/>
        <v>Yes</v>
      </c>
    </row>
    <row r="5112" spans="1:12" x14ac:dyDescent="0.25">
      <c r="A5112" s="1">
        <v>42538</v>
      </c>
      <c r="B5112" s="2">
        <f t="shared" si="241"/>
        <v>2016</v>
      </c>
      <c r="C5112" s="2">
        <f t="shared" si="239"/>
        <v>6</v>
      </c>
      <c r="D5112" t="s">
        <v>2550</v>
      </c>
      <c r="E5112" t="s">
        <v>149</v>
      </c>
      <c r="F5112" t="s">
        <v>39</v>
      </c>
      <c r="G5112" t="s">
        <v>52</v>
      </c>
      <c r="H5112" t="s">
        <v>1011</v>
      </c>
      <c r="I5112">
        <v>30</v>
      </c>
      <c r="J5112">
        <v>2</v>
      </c>
      <c r="K5112">
        <v>3.3</v>
      </c>
      <c r="L5112" t="str">
        <f t="shared" si="240"/>
        <v>Yes</v>
      </c>
    </row>
    <row r="5113" spans="1:12" x14ac:dyDescent="0.25">
      <c r="A5113" s="1">
        <v>42538</v>
      </c>
      <c r="B5113" s="2">
        <f t="shared" si="241"/>
        <v>2016</v>
      </c>
      <c r="C5113" s="2">
        <f t="shared" si="239"/>
        <v>6</v>
      </c>
      <c r="D5113" t="s">
        <v>2550</v>
      </c>
      <c r="E5113" t="s">
        <v>149</v>
      </c>
      <c r="F5113" t="s">
        <v>11</v>
      </c>
      <c r="G5113" t="s">
        <v>20</v>
      </c>
      <c r="H5113" t="s">
        <v>1503</v>
      </c>
      <c r="I5113">
        <v>48.48</v>
      </c>
      <c r="J5113">
        <v>4</v>
      </c>
      <c r="K5113">
        <v>16.36</v>
      </c>
      <c r="L5113" t="str">
        <f t="shared" si="240"/>
        <v>Yes</v>
      </c>
    </row>
    <row r="5114" spans="1:12" x14ac:dyDescent="0.25">
      <c r="A5114" s="1">
        <v>42538</v>
      </c>
      <c r="B5114" s="2">
        <f t="shared" si="241"/>
        <v>2016</v>
      </c>
      <c r="C5114" s="2">
        <f t="shared" si="239"/>
        <v>6</v>
      </c>
      <c r="D5114" t="s">
        <v>2550</v>
      </c>
      <c r="E5114" t="s">
        <v>149</v>
      </c>
      <c r="F5114" t="s">
        <v>11</v>
      </c>
      <c r="G5114" t="s">
        <v>24</v>
      </c>
      <c r="H5114" t="s">
        <v>541</v>
      </c>
      <c r="I5114">
        <v>1.68</v>
      </c>
      <c r="J5114">
        <v>1</v>
      </c>
      <c r="K5114">
        <v>0.84</v>
      </c>
      <c r="L5114" t="str">
        <f t="shared" si="240"/>
        <v>Yes</v>
      </c>
    </row>
    <row r="5115" spans="1:12" x14ac:dyDescent="0.25">
      <c r="A5115" s="1">
        <v>42538</v>
      </c>
      <c r="B5115" s="2">
        <f t="shared" si="241"/>
        <v>2016</v>
      </c>
      <c r="C5115" s="2">
        <f t="shared" si="239"/>
        <v>6</v>
      </c>
      <c r="D5115" t="s">
        <v>1485</v>
      </c>
      <c r="E5115" t="s">
        <v>27</v>
      </c>
      <c r="F5115" t="s">
        <v>11</v>
      </c>
      <c r="G5115" t="s">
        <v>12</v>
      </c>
      <c r="H5115" t="s">
        <v>1057</v>
      </c>
      <c r="I5115">
        <v>111.96</v>
      </c>
      <c r="J5115">
        <v>2</v>
      </c>
      <c r="K5115">
        <v>54.86</v>
      </c>
      <c r="L5115" t="str">
        <f t="shared" si="240"/>
        <v>Yes</v>
      </c>
    </row>
    <row r="5116" spans="1:12" x14ac:dyDescent="0.25">
      <c r="A5116" s="1">
        <v>42538</v>
      </c>
      <c r="B5116" s="2">
        <f t="shared" si="241"/>
        <v>2016</v>
      </c>
      <c r="C5116" s="2">
        <f t="shared" si="239"/>
        <v>6</v>
      </c>
      <c r="D5116" t="s">
        <v>2156</v>
      </c>
      <c r="E5116" t="s">
        <v>149</v>
      </c>
      <c r="F5116" t="s">
        <v>11</v>
      </c>
      <c r="G5116" t="s">
        <v>18</v>
      </c>
      <c r="H5116" t="s">
        <v>1810</v>
      </c>
      <c r="I5116">
        <v>40.74</v>
      </c>
      <c r="J5116">
        <v>3</v>
      </c>
      <c r="K5116">
        <v>0.41</v>
      </c>
      <c r="L5116" t="str">
        <f t="shared" si="240"/>
        <v>Yes</v>
      </c>
    </row>
    <row r="5117" spans="1:12" x14ac:dyDescent="0.25">
      <c r="A5117" s="1">
        <v>42538</v>
      </c>
      <c r="B5117" s="2">
        <f t="shared" si="241"/>
        <v>2016</v>
      </c>
      <c r="C5117" s="2">
        <f t="shared" si="239"/>
        <v>6</v>
      </c>
      <c r="D5117" t="s">
        <v>151</v>
      </c>
      <c r="E5117" t="s">
        <v>27</v>
      </c>
      <c r="F5117" t="s">
        <v>34</v>
      </c>
      <c r="G5117" t="s">
        <v>74</v>
      </c>
      <c r="H5117" t="s">
        <v>342</v>
      </c>
      <c r="I5117">
        <v>239.67</v>
      </c>
      <c r="J5117">
        <v>2</v>
      </c>
      <c r="K5117">
        <v>14.1</v>
      </c>
      <c r="L5117" t="str">
        <f t="shared" si="240"/>
        <v>Yes</v>
      </c>
    </row>
    <row r="5118" spans="1:12" x14ac:dyDescent="0.25">
      <c r="A5118" s="1">
        <v>42538</v>
      </c>
      <c r="B5118" s="2">
        <f t="shared" si="241"/>
        <v>2016</v>
      </c>
      <c r="C5118" s="2">
        <f t="shared" si="239"/>
        <v>6</v>
      </c>
      <c r="D5118" t="s">
        <v>151</v>
      </c>
      <c r="E5118" t="s">
        <v>27</v>
      </c>
      <c r="F5118" t="s">
        <v>11</v>
      </c>
      <c r="G5118" t="s">
        <v>16</v>
      </c>
      <c r="H5118" t="s">
        <v>2509</v>
      </c>
      <c r="I5118">
        <v>22.5</v>
      </c>
      <c r="J5118">
        <v>6</v>
      </c>
      <c r="K5118">
        <v>10.8</v>
      </c>
      <c r="L5118" t="str">
        <f t="shared" si="240"/>
        <v>Yes</v>
      </c>
    </row>
    <row r="5119" spans="1:12" x14ac:dyDescent="0.25">
      <c r="A5119" s="1">
        <v>42538</v>
      </c>
      <c r="B5119" s="2">
        <f t="shared" si="241"/>
        <v>2016</v>
      </c>
      <c r="C5119" s="2">
        <f t="shared" si="239"/>
        <v>6</v>
      </c>
      <c r="D5119" t="s">
        <v>151</v>
      </c>
      <c r="E5119" t="s">
        <v>27</v>
      </c>
      <c r="F5119" t="s">
        <v>11</v>
      </c>
      <c r="G5119" t="s">
        <v>12</v>
      </c>
      <c r="H5119" t="s">
        <v>2301</v>
      </c>
      <c r="I5119">
        <v>219.84</v>
      </c>
      <c r="J5119">
        <v>4</v>
      </c>
      <c r="K5119">
        <v>107.72</v>
      </c>
      <c r="L5119" t="str">
        <f t="shared" si="240"/>
        <v>Yes</v>
      </c>
    </row>
    <row r="5120" spans="1:12" x14ac:dyDescent="0.25">
      <c r="A5120" s="1">
        <v>42538</v>
      </c>
      <c r="B5120" s="2">
        <f t="shared" si="241"/>
        <v>2016</v>
      </c>
      <c r="C5120" s="2">
        <f t="shared" si="239"/>
        <v>6</v>
      </c>
      <c r="D5120" t="s">
        <v>567</v>
      </c>
      <c r="E5120" t="s">
        <v>278</v>
      </c>
      <c r="F5120" t="s">
        <v>34</v>
      </c>
      <c r="G5120" t="s">
        <v>47</v>
      </c>
      <c r="H5120" t="s">
        <v>190</v>
      </c>
      <c r="I5120">
        <v>266.35000000000002</v>
      </c>
      <c r="J5120">
        <v>3</v>
      </c>
      <c r="K5120">
        <v>-13.32</v>
      </c>
      <c r="L5120" t="str">
        <f t="shared" si="240"/>
        <v>No</v>
      </c>
    </row>
    <row r="5121" spans="1:12" x14ac:dyDescent="0.25">
      <c r="A5121" s="1">
        <v>42538</v>
      </c>
      <c r="B5121" s="2">
        <f t="shared" si="241"/>
        <v>2016</v>
      </c>
      <c r="C5121" s="2">
        <f t="shared" si="239"/>
        <v>6</v>
      </c>
      <c r="D5121" t="s">
        <v>567</v>
      </c>
      <c r="E5121" t="s">
        <v>278</v>
      </c>
      <c r="F5121" t="s">
        <v>34</v>
      </c>
      <c r="G5121" t="s">
        <v>35</v>
      </c>
      <c r="H5121" t="s">
        <v>2159</v>
      </c>
      <c r="I5121">
        <v>483.14</v>
      </c>
      <c r="J5121">
        <v>4</v>
      </c>
      <c r="K5121">
        <v>54.35</v>
      </c>
      <c r="L5121" t="str">
        <f t="shared" si="240"/>
        <v>Yes</v>
      </c>
    </row>
    <row r="5122" spans="1:12" x14ac:dyDescent="0.25">
      <c r="A5122" s="1">
        <v>42538</v>
      </c>
      <c r="B5122" s="2">
        <f t="shared" si="241"/>
        <v>2016</v>
      </c>
      <c r="C5122" s="2">
        <f t="shared" ref="C5122:C5185" si="242">MONTH(A5122)</f>
        <v>6</v>
      </c>
      <c r="D5122" t="s">
        <v>319</v>
      </c>
      <c r="E5122" t="s">
        <v>613</v>
      </c>
      <c r="F5122" t="s">
        <v>11</v>
      </c>
      <c r="G5122" t="s">
        <v>20</v>
      </c>
      <c r="H5122" t="s">
        <v>2173</v>
      </c>
      <c r="I5122">
        <v>7.96</v>
      </c>
      <c r="J5122">
        <v>2</v>
      </c>
      <c r="K5122">
        <v>3.74</v>
      </c>
      <c r="L5122" t="str">
        <f t="shared" ref="L5122:L5185" si="243">IF(K5122=0,"Break-Even",IF(K5122&gt;0,"Yes","No"))</f>
        <v>Yes</v>
      </c>
    </row>
    <row r="5123" spans="1:12" x14ac:dyDescent="0.25">
      <c r="A5123" s="1">
        <v>42538</v>
      </c>
      <c r="B5123" s="2">
        <f t="shared" si="241"/>
        <v>2016</v>
      </c>
      <c r="C5123" s="2">
        <f t="shared" si="242"/>
        <v>6</v>
      </c>
      <c r="D5123" t="s">
        <v>319</v>
      </c>
      <c r="E5123" t="s">
        <v>613</v>
      </c>
      <c r="F5123" t="s">
        <v>39</v>
      </c>
      <c r="G5123" t="s">
        <v>40</v>
      </c>
      <c r="H5123" t="s">
        <v>42</v>
      </c>
      <c r="I5123">
        <v>566.97</v>
      </c>
      <c r="J5123">
        <v>3</v>
      </c>
      <c r="K5123">
        <v>153.08000000000001</v>
      </c>
      <c r="L5123" t="str">
        <f t="shared" si="243"/>
        <v>Yes</v>
      </c>
    </row>
    <row r="5124" spans="1:12" x14ac:dyDescent="0.25">
      <c r="A5124" s="1">
        <v>42538</v>
      </c>
      <c r="B5124" s="2">
        <f t="shared" si="241"/>
        <v>2016</v>
      </c>
      <c r="C5124" s="2">
        <f t="shared" si="242"/>
        <v>6</v>
      </c>
      <c r="D5124" t="s">
        <v>319</v>
      </c>
      <c r="E5124" t="s">
        <v>613</v>
      </c>
      <c r="F5124" t="s">
        <v>11</v>
      </c>
      <c r="G5124" t="s">
        <v>24</v>
      </c>
      <c r="H5124" t="s">
        <v>317</v>
      </c>
      <c r="I5124">
        <v>9.84</v>
      </c>
      <c r="J5124">
        <v>3</v>
      </c>
      <c r="K5124">
        <v>2.85</v>
      </c>
      <c r="L5124" t="str">
        <f t="shared" si="243"/>
        <v>Yes</v>
      </c>
    </row>
    <row r="5125" spans="1:12" x14ac:dyDescent="0.25">
      <c r="A5125" s="1">
        <v>42538</v>
      </c>
      <c r="B5125" s="2">
        <f t="shared" si="241"/>
        <v>2016</v>
      </c>
      <c r="C5125" s="2">
        <f t="shared" si="242"/>
        <v>6</v>
      </c>
      <c r="D5125" t="s">
        <v>1555</v>
      </c>
      <c r="E5125" t="s">
        <v>149</v>
      </c>
      <c r="F5125" t="s">
        <v>34</v>
      </c>
      <c r="G5125" t="s">
        <v>145</v>
      </c>
      <c r="H5125" t="s">
        <v>183</v>
      </c>
      <c r="I5125">
        <v>376.87</v>
      </c>
      <c r="J5125">
        <v>3</v>
      </c>
      <c r="K5125">
        <v>-213.56</v>
      </c>
      <c r="L5125" t="str">
        <f t="shared" si="243"/>
        <v>No</v>
      </c>
    </row>
    <row r="5126" spans="1:12" x14ac:dyDescent="0.25">
      <c r="A5126" s="1">
        <v>42539</v>
      </c>
      <c r="B5126" s="2">
        <f t="shared" si="241"/>
        <v>2016</v>
      </c>
      <c r="C5126" s="2">
        <f t="shared" si="242"/>
        <v>6</v>
      </c>
      <c r="D5126" t="s">
        <v>774</v>
      </c>
      <c r="E5126" t="s">
        <v>15</v>
      </c>
      <c r="F5126" t="s">
        <v>11</v>
      </c>
      <c r="G5126" t="s">
        <v>12</v>
      </c>
      <c r="H5126" t="s">
        <v>2082</v>
      </c>
      <c r="I5126">
        <v>76.86</v>
      </c>
      <c r="J5126">
        <v>2</v>
      </c>
      <c r="K5126">
        <v>26.9</v>
      </c>
      <c r="L5126" t="str">
        <f t="shared" si="243"/>
        <v>Yes</v>
      </c>
    </row>
    <row r="5127" spans="1:12" x14ac:dyDescent="0.25">
      <c r="A5127" s="1">
        <v>42539</v>
      </c>
      <c r="B5127" s="2">
        <f t="shared" si="241"/>
        <v>2016</v>
      </c>
      <c r="C5127" s="2">
        <f t="shared" si="242"/>
        <v>6</v>
      </c>
      <c r="D5127" t="s">
        <v>2124</v>
      </c>
      <c r="E5127" t="s">
        <v>23</v>
      </c>
      <c r="F5127" t="s">
        <v>11</v>
      </c>
      <c r="G5127" t="s">
        <v>12</v>
      </c>
      <c r="H5127" t="s">
        <v>1308</v>
      </c>
      <c r="I5127">
        <v>6.85</v>
      </c>
      <c r="J5127">
        <v>2</v>
      </c>
      <c r="K5127">
        <v>2.14</v>
      </c>
      <c r="L5127" t="str">
        <f t="shared" si="243"/>
        <v>Yes</v>
      </c>
    </row>
    <row r="5128" spans="1:12" x14ac:dyDescent="0.25">
      <c r="A5128" s="1">
        <v>42539</v>
      </c>
      <c r="B5128" s="2">
        <f t="shared" si="241"/>
        <v>2016</v>
      </c>
      <c r="C5128" s="2">
        <f t="shared" si="242"/>
        <v>6</v>
      </c>
      <c r="D5128" t="s">
        <v>2124</v>
      </c>
      <c r="E5128" t="s">
        <v>23</v>
      </c>
      <c r="F5128" t="s">
        <v>11</v>
      </c>
      <c r="G5128" t="s">
        <v>20</v>
      </c>
      <c r="H5128" t="s">
        <v>800</v>
      </c>
      <c r="I5128">
        <v>4.63</v>
      </c>
      <c r="J5128">
        <v>2</v>
      </c>
      <c r="K5128">
        <v>-3.86</v>
      </c>
      <c r="L5128" t="str">
        <f t="shared" si="243"/>
        <v>No</v>
      </c>
    </row>
    <row r="5129" spans="1:12" x14ac:dyDescent="0.25">
      <c r="A5129" s="1">
        <v>42539</v>
      </c>
      <c r="B5129" s="2">
        <f t="shared" si="241"/>
        <v>2016</v>
      </c>
      <c r="C5129" s="2">
        <f t="shared" si="242"/>
        <v>6</v>
      </c>
      <c r="D5129" t="s">
        <v>2124</v>
      </c>
      <c r="E5129" t="s">
        <v>23</v>
      </c>
      <c r="F5129" t="s">
        <v>11</v>
      </c>
      <c r="G5129" t="s">
        <v>92</v>
      </c>
      <c r="H5129" t="s">
        <v>715</v>
      </c>
      <c r="I5129">
        <v>453.6</v>
      </c>
      <c r="J5129">
        <v>3</v>
      </c>
      <c r="K5129">
        <v>90.72</v>
      </c>
      <c r="L5129" t="str">
        <f t="shared" si="243"/>
        <v>Yes</v>
      </c>
    </row>
    <row r="5130" spans="1:12" x14ac:dyDescent="0.25">
      <c r="A5130" s="1">
        <v>42540</v>
      </c>
      <c r="B5130" s="2">
        <f t="shared" si="241"/>
        <v>2016</v>
      </c>
      <c r="C5130" s="2">
        <f t="shared" si="242"/>
        <v>6</v>
      </c>
      <c r="D5130" t="s">
        <v>1242</v>
      </c>
      <c r="E5130" t="s">
        <v>27</v>
      </c>
      <c r="F5130" t="s">
        <v>11</v>
      </c>
      <c r="G5130" t="s">
        <v>12</v>
      </c>
      <c r="H5130" t="s">
        <v>169</v>
      </c>
      <c r="I5130">
        <v>17.12</v>
      </c>
      <c r="J5130">
        <v>2</v>
      </c>
      <c r="K5130">
        <v>8.0500000000000007</v>
      </c>
      <c r="L5130" t="str">
        <f t="shared" si="243"/>
        <v>Yes</v>
      </c>
    </row>
    <row r="5131" spans="1:12" x14ac:dyDescent="0.25">
      <c r="A5131" s="1">
        <v>42541</v>
      </c>
      <c r="B5131" s="2">
        <f t="shared" si="241"/>
        <v>2016</v>
      </c>
      <c r="C5131" s="2">
        <f t="shared" si="242"/>
        <v>6</v>
      </c>
      <c r="D5131" t="s">
        <v>1138</v>
      </c>
      <c r="E5131" t="s">
        <v>59</v>
      </c>
      <c r="F5131" t="s">
        <v>39</v>
      </c>
      <c r="G5131" t="s">
        <v>52</v>
      </c>
      <c r="H5131" t="s">
        <v>1011</v>
      </c>
      <c r="I5131">
        <v>45</v>
      </c>
      <c r="J5131">
        <v>3</v>
      </c>
      <c r="K5131">
        <v>4.95</v>
      </c>
      <c r="L5131" t="str">
        <f t="shared" si="243"/>
        <v>Yes</v>
      </c>
    </row>
    <row r="5132" spans="1:12" x14ac:dyDescent="0.25">
      <c r="A5132" s="1">
        <v>42541</v>
      </c>
      <c r="B5132" s="2">
        <f t="shared" ref="B5132:B5195" si="244">YEAR(A5132)</f>
        <v>2016</v>
      </c>
      <c r="C5132" s="2">
        <f t="shared" si="242"/>
        <v>6</v>
      </c>
      <c r="D5132" t="s">
        <v>1138</v>
      </c>
      <c r="E5132" t="s">
        <v>59</v>
      </c>
      <c r="F5132" t="s">
        <v>39</v>
      </c>
      <c r="G5132" t="s">
        <v>40</v>
      </c>
      <c r="H5132" t="s">
        <v>642</v>
      </c>
      <c r="I5132">
        <v>21.8</v>
      </c>
      <c r="J5132">
        <v>2</v>
      </c>
      <c r="K5132">
        <v>6.1</v>
      </c>
      <c r="L5132" t="str">
        <f t="shared" si="243"/>
        <v>Yes</v>
      </c>
    </row>
    <row r="5133" spans="1:12" x14ac:dyDescent="0.25">
      <c r="A5133" s="1">
        <v>42541</v>
      </c>
      <c r="B5133" s="2">
        <f t="shared" si="244"/>
        <v>2016</v>
      </c>
      <c r="C5133" s="2">
        <f t="shared" si="242"/>
        <v>6</v>
      </c>
      <c r="D5133" t="s">
        <v>2205</v>
      </c>
      <c r="E5133" t="s">
        <v>27</v>
      </c>
      <c r="F5133" t="s">
        <v>11</v>
      </c>
      <c r="G5133" t="s">
        <v>24</v>
      </c>
      <c r="H5133" t="s">
        <v>811</v>
      </c>
      <c r="I5133">
        <v>5.16</v>
      </c>
      <c r="J5133">
        <v>2</v>
      </c>
      <c r="K5133">
        <v>1.34</v>
      </c>
      <c r="L5133" t="str">
        <f t="shared" si="243"/>
        <v>Yes</v>
      </c>
    </row>
    <row r="5134" spans="1:12" x14ac:dyDescent="0.25">
      <c r="A5134" s="1">
        <v>42541</v>
      </c>
      <c r="B5134" s="2">
        <f t="shared" si="244"/>
        <v>2016</v>
      </c>
      <c r="C5134" s="2">
        <f t="shared" si="242"/>
        <v>6</v>
      </c>
      <c r="D5134" t="s">
        <v>2205</v>
      </c>
      <c r="E5134" t="s">
        <v>27</v>
      </c>
      <c r="F5134" t="s">
        <v>11</v>
      </c>
      <c r="G5134" t="s">
        <v>12</v>
      </c>
      <c r="H5134" t="s">
        <v>2114</v>
      </c>
      <c r="I5134">
        <v>38.880000000000003</v>
      </c>
      <c r="J5134">
        <v>6</v>
      </c>
      <c r="K5134">
        <v>18.66</v>
      </c>
      <c r="L5134" t="str">
        <f t="shared" si="243"/>
        <v>Yes</v>
      </c>
    </row>
    <row r="5135" spans="1:12" x14ac:dyDescent="0.25">
      <c r="A5135" s="1">
        <v>42541</v>
      </c>
      <c r="B5135" s="2">
        <f t="shared" si="244"/>
        <v>2016</v>
      </c>
      <c r="C5135" s="2">
        <f t="shared" si="242"/>
        <v>6</v>
      </c>
      <c r="D5135" t="s">
        <v>2100</v>
      </c>
      <c r="E5135" t="s">
        <v>23</v>
      </c>
      <c r="F5135" t="s">
        <v>11</v>
      </c>
      <c r="G5135" t="s">
        <v>12</v>
      </c>
      <c r="H5135" t="s">
        <v>2551</v>
      </c>
      <c r="I5135">
        <v>45.06</v>
      </c>
      <c r="J5135">
        <v>8</v>
      </c>
      <c r="K5135">
        <v>15.21</v>
      </c>
      <c r="L5135" t="str">
        <f t="shared" si="243"/>
        <v>Yes</v>
      </c>
    </row>
    <row r="5136" spans="1:12" x14ac:dyDescent="0.25">
      <c r="A5136" s="1">
        <v>42541</v>
      </c>
      <c r="B5136" s="2">
        <f t="shared" si="244"/>
        <v>2016</v>
      </c>
      <c r="C5136" s="2">
        <f t="shared" si="242"/>
        <v>6</v>
      </c>
      <c r="D5136" t="s">
        <v>2100</v>
      </c>
      <c r="E5136" t="s">
        <v>23</v>
      </c>
      <c r="F5136" t="s">
        <v>11</v>
      </c>
      <c r="G5136" t="s">
        <v>20</v>
      </c>
      <c r="H5136" t="s">
        <v>2120</v>
      </c>
      <c r="I5136">
        <v>29.72</v>
      </c>
      <c r="J5136">
        <v>6</v>
      </c>
      <c r="K5136">
        <v>-21.79</v>
      </c>
      <c r="L5136" t="str">
        <f t="shared" si="243"/>
        <v>No</v>
      </c>
    </row>
    <row r="5137" spans="1:12" x14ac:dyDescent="0.25">
      <c r="A5137" s="1">
        <v>42541</v>
      </c>
      <c r="B5137" s="2">
        <f t="shared" si="244"/>
        <v>2016</v>
      </c>
      <c r="C5137" s="2">
        <f t="shared" si="242"/>
        <v>6</v>
      </c>
      <c r="D5137" t="s">
        <v>2100</v>
      </c>
      <c r="E5137" t="s">
        <v>23</v>
      </c>
      <c r="F5137" t="s">
        <v>11</v>
      </c>
      <c r="G5137" t="s">
        <v>12</v>
      </c>
      <c r="H5137" t="s">
        <v>2114</v>
      </c>
      <c r="I5137">
        <v>15.55</v>
      </c>
      <c r="J5137">
        <v>3</v>
      </c>
      <c r="K5137">
        <v>5.44</v>
      </c>
      <c r="L5137" t="str">
        <f t="shared" si="243"/>
        <v>Yes</v>
      </c>
    </row>
    <row r="5138" spans="1:12" x14ac:dyDescent="0.25">
      <c r="A5138" s="1">
        <v>42541</v>
      </c>
      <c r="B5138" s="2">
        <f t="shared" si="244"/>
        <v>2016</v>
      </c>
      <c r="C5138" s="2">
        <f t="shared" si="242"/>
        <v>6</v>
      </c>
      <c r="D5138" t="s">
        <v>2100</v>
      </c>
      <c r="E5138" t="s">
        <v>23</v>
      </c>
      <c r="F5138" t="s">
        <v>11</v>
      </c>
      <c r="G5138" t="s">
        <v>92</v>
      </c>
      <c r="H5138" t="s">
        <v>2552</v>
      </c>
      <c r="I5138">
        <v>447.7</v>
      </c>
      <c r="J5138">
        <v>2</v>
      </c>
      <c r="K5138">
        <v>33.58</v>
      </c>
      <c r="L5138" t="str">
        <f t="shared" si="243"/>
        <v>Yes</v>
      </c>
    </row>
    <row r="5139" spans="1:12" x14ac:dyDescent="0.25">
      <c r="A5139" s="1">
        <v>42541</v>
      </c>
      <c r="B5139" s="2">
        <f t="shared" si="244"/>
        <v>2016</v>
      </c>
      <c r="C5139" s="2">
        <f t="shared" si="242"/>
        <v>6</v>
      </c>
      <c r="D5139" t="s">
        <v>1747</v>
      </c>
      <c r="E5139" t="s">
        <v>27</v>
      </c>
      <c r="F5139" t="s">
        <v>11</v>
      </c>
      <c r="G5139" t="s">
        <v>12</v>
      </c>
      <c r="H5139" t="s">
        <v>441</v>
      </c>
      <c r="I5139">
        <v>46.76</v>
      </c>
      <c r="J5139">
        <v>7</v>
      </c>
      <c r="K5139">
        <v>22.44</v>
      </c>
      <c r="L5139" t="str">
        <f t="shared" si="243"/>
        <v>Yes</v>
      </c>
    </row>
    <row r="5140" spans="1:12" x14ac:dyDescent="0.25">
      <c r="A5140" s="1">
        <v>42541</v>
      </c>
      <c r="B5140" s="2">
        <f t="shared" si="244"/>
        <v>2016</v>
      </c>
      <c r="C5140" s="2">
        <f t="shared" si="242"/>
        <v>6</v>
      </c>
      <c r="D5140" t="s">
        <v>1747</v>
      </c>
      <c r="E5140" t="s">
        <v>27</v>
      </c>
      <c r="F5140" t="s">
        <v>11</v>
      </c>
      <c r="G5140" t="s">
        <v>20</v>
      </c>
      <c r="H5140" t="s">
        <v>222</v>
      </c>
      <c r="I5140">
        <v>17.71</v>
      </c>
      <c r="J5140">
        <v>3</v>
      </c>
      <c r="K5140">
        <v>6.42</v>
      </c>
      <c r="L5140" t="str">
        <f t="shared" si="243"/>
        <v>Yes</v>
      </c>
    </row>
    <row r="5141" spans="1:12" x14ac:dyDescent="0.25">
      <c r="A5141" s="1">
        <v>42541</v>
      </c>
      <c r="B5141" s="2">
        <f t="shared" si="244"/>
        <v>2016</v>
      </c>
      <c r="C5141" s="2">
        <f t="shared" si="242"/>
        <v>6</v>
      </c>
      <c r="D5141" t="s">
        <v>1747</v>
      </c>
      <c r="E5141" t="s">
        <v>27</v>
      </c>
      <c r="F5141" t="s">
        <v>11</v>
      </c>
      <c r="G5141" t="s">
        <v>92</v>
      </c>
      <c r="H5141" t="s">
        <v>333</v>
      </c>
      <c r="I5141">
        <v>21.78</v>
      </c>
      <c r="J5141">
        <v>2</v>
      </c>
      <c r="K5141">
        <v>5.66</v>
      </c>
      <c r="L5141" t="str">
        <f t="shared" si="243"/>
        <v>Yes</v>
      </c>
    </row>
    <row r="5142" spans="1:12" x14ac:dyDescent="0.25">
      <c r="A5142" s="1">
        <v>42541</v>
      </c>
      <c r="B5142" s="2">
        <f t="shared" si="244"/>
        <v>2016</v>
      </c>
      <c r="C5142" s="2">
        <f t="shared" si="242"/>
        <v>6</v>
      </c>
      <c r="D5142" t="s">
        <v>1747</v>
      </c>
      <c r="E5142" t="s">
        <v>27</v>
      </c>
      <c r="F5142" t="s">
        <v>11</v>
      </c>
      <c r="G5142" t="s">
        <v>18</v>
      </c>
      <c r="H5142" t="s">
        <v>236</v>
      </c>
      <c r="I5142">
        <v>161.94</v>
      </c>
      <c r="J5142">
        <v>3</v>
      </c>
      <c r="K5142">
        <v>9.7200000000000006</v>
      </c>
      <c r="L5142" t="str">
        <f t="shared" si="243"/>
        <v>Yes</v>
      </c>
    </row>
    <row r="5143" spans="1:12" x14ac:dyDescent="0.25">
      <c r="A5143" s="1">
        <v>42541</v>
      </c>
      <c r="B5143" s="2">
        <f t="shared" si="244"/>
        <v>2016</v>
      </c>
      <c r="C5143" s="2">
        <f t="shared" si="242"/>
        <v>6</v>
      </c>
      <c r="D5143" t="s">
        <v>1747</v>
      </c>
      <c r="E5143" t="s">
        <v>27</v>
      </c>
      <c r="F5143" t="s">
        <v>34</v>
      </c>
      <c r="G5143" t="s">
        <v>35</v>
      </c>
      <c r="H5143" t="s">
        <v>2404</v>
      </c>
      <c r="I5143">
        <v>161.57</v>
      </c>
      <c r="J5143">
        <v>2</v>
      </c>
      <c r="K5143">
        <v>-8.08</v>
      </c>
      <c r="L5143" t="str">
        <f t="shared" si="243"/>
        <v>No</v>
      </c>
    </row>
    <row r="5144" spans="1:12" x14ac:dyDescent="0.25">
      <c r="A5144" s="1">
        <v>42541</v>
      </c>
      <c r="B5144" s="2">
        <f t="shared" si="244"/>
        <v>2016</v>
      </c>
      <c r="C5144" s="2">
        <f t="shared" si="242"/>
        <v>6</v>
      </c>
      <c r="D5144" t="s">
        <v>1287</v>
      </c>
      <c r="E5144" t="s">
        <v>10</v>
      </c>
      <c r="F5144" t="s">
        <v>39</v>
      </c>
      <c r="G5144" t="s">
        <v>52</v>
      </c>
      <c r="H5144" t="s">
        <v>1314</v>
      </c>
      <c r="I5144">
        <v>95.97</v>
      </c>
      <c r="J5144">
        <v>4</v>
      </c>
      <c r="K5144">
        <v>26.39</v>
      </c>
      <c r="L5144" t="str">
        <f t="shared" si="243"/>
        <v>Yes</v>
      </c>
    </row>
    <row r="5145" spans="1:12" x14ac:dyDescent="0.25">
      <c r="A5145" s="1">
        <v>42541</v>
      </c>
      <c r="B5145" s="2">
        <f t="shared" si="244"/>
        <v>2016</v>
      </c>
      <c r="C5145" s="2">
        <f t="shared" si="242"/>
        <v>6</v>
      </c>
      <c r="D5145" t="s">
        <v>1287</v>
      </c>
      <c r="E5145" t="s">
        <v>10</v>
      </c>
      <c r="F5145" t="s">
        <v>11</v>
      </c>
      <c r="G5145" t="s">
        <v>12</v>
      </c>
      <c r="H5145" t="s">
        <v>2208</v>
      </c>
      <c r="I5145">
        <v>10.37</v>
      </c>
      <c r="J5145">
        <v>2</v>
      </c>
      <c r="K5145">
        <v>3.63</v>
      </c>
      <c r="L5145" t="str">
        <f t="shared" si="243"/>
        <v>Yes</v>
      </c>
    </row>
    <row r="5146" spans="1:12" x14ac:dyDescent="0.25">
      <c r="A5146" s="1">
        <v>42541</v>
      </c>
      <c r="B5146" s="2">
        <f t="shared" si="244"/>
        <v>2016</v>
      </c>
      <c r="C5146" s="2">
        <f t="shared" si="242"/>
        <v>6</v>
      </c>
      <c r="D5146" t="s">
        <v>615</v>
      </c>
      <c r="E5146" t="s">
        <v>840</v>
      </c>
      <c r="F5146" t="s">
        <v>39</v>
      </c>
      <c r="G5146" t="s">
        <v>52</v>
      </c>
      <c r="H5146" t="s">
        <v>298</v>
      </c>
      <c r="I5146">
        <v>6.9</v>
      </c>
      <c r="J5146">
        <v>1</v>
      </c>
      <c r="K5146">
        <v>0.55000000000000004</v>
      </c>
      <c r="L5146" t="str">
        <f t="shared" si="243"/>
        <v>Yes</v>
      </c>
    </row>
    <row r="5147" spans="1:12" x14ac:dyDescent="0.25">
      <c r="A5147" s="1">
        <v>42541</v>
      </c>
      <c r="B5147" s="2">
        <f t="shared" si="244"/>
        <v>2016</v>
      </c>
      <c r="C5147" s="2">
        <f t="shared" si="242"/>
        <v>6</v>
      </c>
      <c r="D5147" t="s">
        <v>615</v>
      </c>
      <c r="E5147" t="s">
        <v>840</v>
      </c>
      <c r="F5147" t="s">
        <v>34</v>
      </c>
      <c r="G5147" t="s">
        <v>47</v>
      </c>
      <c r="H5147" t="s">
        <v>339</v>
      </c>
      <c r="I5147">
        <v>57.69</v>
      </c>
      <c r="J5147">
        <v>3</v>
      </c>
      <c r="K5147">
        <v>23.65</v>
      </c>
      <c r="L5147" t="str">
        <f t="shared" si="243"/>
        <v>Yes</v>
      </c>
    </row>
    <row r="5148" spans="1:12" x14ac:dyDescent="0.25">
      <c r="A5148" s="1">
        <v>42542</v>
      </c>
      <c r="B5148" s="2">
        <f t="shared" si="244"/>
        <v>2016</v>
      </c>
      <c r="C5148" s="2">
        <f t="shared" si="242"/>
        <v>6</v>
      </c>
      <c r="D5148" t="s">
        <v>1361</v>
      </c>
      <c r="E5148" t="s">
        <v>149</v>
      </c>
      <c r="F5148" t="s">
        <v>11</v>
      </c>
      <c r="G5148" t="s">
        <v>20</v>
      </c>
      <c r="H5148" t="s">
        <v>865</v>
      </c>
      <c r="I5148">
        <v>36.56</v>
      </c>
      <c r="J5148">
        <v>5</v>
      </c>
      <c r="K5148">
        <v>12.8</v>
      </c>
      <c r="L5148" t="str">
        <f t="shared" si="243"/>
        <v>Yes</v>
      </c>
    </row>
    <row r="5149" spans="1:12" x14ac:dyDescent="0.25">
      <c r="A5149" s="1">
        <v>42542</v>
      </c>
      <c r="B5149" s="2">
        <f t="shared" si="244"/>
        <v>2016</v>
      </c>
      <c r="C5149" s="2">
        <f t="shared" si="242"/>
        <v>6</v>
      </c>
      <c r="D5149" t="s">
        <v>1361</v>
      </c>
      <c r="E5149" t="s">
        <v>149</v>
      </c>
      <c r="F5149" t="s">
        <v>11</v>
      </c>
      <c r="G5149" t="s">
        <v>20</v>
      </c>
      <c r="H5149" t="s">
        <v>300</v>
      </c>
      <c r="I5149">
        <v>186.14</v>
      </c>
      <c r="J5149">
        <v>6</v>
      </c>
      <c r="K5149">
        <v>60.5</v>
      </c>
      <c r="L5149" t="str">
        <f t="shared" si="243"/>
        <v>Yes</v>
      </c>
    </row>
    <row r="5150" spans="1:12" x14ac:dyDescent="0.25">
      <c r="A5150" s="1">
        <v>42542</v>
      </c>
      <c r="B5150" s="2">
        <f t="shared" si="244"/>
        <v>2016</v>
      </c>
      <c r="C5150" s="2">
        <f t="shared" si="242"/>
        <v>6</v>
      </c>
      <c r="D5150" t="s">
        <v>1361</v>
      </c>
      <c r="E5150" t="s">
        <v>149</v>
      </c>
      <c r="F5150" t="s">
        <v>34</v>
      </c>
      <c r="G5150" t="s">
        <v>74</v>
      </c>
      <c r="H5150" t="s">
        <v>777</v>
      </c>
      <c r="I5150">
        <v>353.57</v>
      </c>
      <c r="J5150">
        <v>2</v>
      </c>
      <c r="K5150">
        <v>-44.2</v>
      </c>
      <c r="L5150" t="str">
        <f t="shared" si="243"/>
        <v>No</v>
      </c>
    </row>
    <row r="5151" spans="1:12" x14ac:dyDescent="0.25">
      <c r="A5151" s="1">
        <v>42542</v>
      </c>
      <c r="B5151" s="2">
        <f t="shared" si="244"/>
        <v>2016</v>
      </c>
      <c r="C5151" s="2">
        <f t="shared" si="242"/>
        <v>6</v>
      </c>
      <c r="D5151" t="s">
        <v>1866</v>
      </c>
      <c r="E5151" t="s">
        <v>15</v>
      </c>
      <c r="F5151" t="s">
        <v>11</v>
      </c>
      <c r="G5151" t="s">
        <v>20</v>
      </c>
      <c r="H5151" t="s">
        <v>1491</v>
      </c>
      <c r="I5151">
        <v>0.84</v>
      </c>
      <c r="J5151">
        <v>1</v>
      </c>
      <c r="K5151">
        <v>-1.34</v>
      </c>
      <c r="L5151" t="str">
        <f t="shared" si="243"/>
        <v>No</v>
      </c>
    </row>
    <row r="5152" spans="1:12" x14ac:dyDescent="0.25">
      <c r="A5152" s="1">
        <v>42544</v>
      </c>
      <c r="B5152" s="2">
        <f t="shared" si="244"/>
        <v>2016</v>
      </c>
      <c r="C5152" s="2">
        <f t="shared" si="242"/>
        <v>6</v>
      </c>
      <c r="D5152" t="s">
        <v>1803</v>
      </c>
      <c r="E5152" t="s">
        <v>149</v>
      </c>
      <c r="F5152" t="s">
        <v>11</v>
      </c>
      <c r="G5152" t="s">
        <v>16</v>
      </c>
      <c r="H5152" t="s">
        <v>1500</v>
      </c>
      <c r="I5152">
        <v>122.12</v>
      </c>
      <c r="J5152">
        <v>4</v>
      </c>
      <c r="K5152">
        <v>56.18</v>
      </c>
      <c r="L5152" t="str">
        <f t="shared" si="243"/>
        <v>Yes</v>
      </c>
    </row>
    <row r="5153" spans="1:12" x14ac:dyDescent="0.25">
      <c r="A5153" s="1">
        <v>42544</v>
      </c>
      <c r="B5153" s="2">
        <f t="shared" si="244"/>
        <v>2016</v>
      </c>
      <c r="C5153" s="2">
        <f t="shared" si="242"/>
        <v>6</v>
      </c>
      <c r="D5153" t="s">
        <v>1803</v>
      </c>
      <c r="E5153" t="s">
        <v>149</v>
      </c>
      <c r="F5153" t="s">
        <v>11</v>
      </c>
      <c r="G5153" t="s">
        <v>16</v>
      </c>
      <c r="H5153" t="s">
        <v>1704</v>
      </c>
      <c r="I5153">
        <v>18.45</v>
      </c>
      <c r="J5153">
        <v>5</v>
      </c>
      <c r="K5153">
        <v>8.67</v>
      </c>
      <c r="L5153" t="str">
        <f t="shared" si="243"/>
        <v>Yes</v>
      </c>
    </row>
    <row r="5154" spans="1:12" x14ac:dyDescent="0.25">
      <c r="A5154" s="1">
        <v>42544</v>
      </c>
      <c r="B5154" s="2">
        <f t="shared" si="244"/>
        <v>2016</v>
      </c>
      <c r="C5154" s="2">
        <f t="shared" si="242"/>
        <v>6</v>
      </c>
      <c r="D5154" t="s">
        <v>1803</v>
      </c>
      <c r="E5154" t="s">
        <v>149</v>
      </c>
      <c r="F5154" t="s">
        <v>11</v>
      </c>
      <c r="G5154" t="s">
        <v>18</v>
      </c>
      <c r="H5154" t="s">
        <v>2359</v>
      </c>
      <c r="I5154">
        <v>324.89999999999998</v>
      </c>
      <c r="J5154">
        <v>5</v>
      </c>
      <c r="K5154">
        <v>38.99</v>
      </c>
      <c r="L5154" t="str">
        <f t="shared" si="243"/>
        <v>Yes</v>
      </c>
    </row>
    <row r="5155" spans="1:12" x14ac:dyDescent="0.25">
      <c r="A5155" s="1">
        <v>42544</v>
      </c>
      <c r="B5155" s="2">
        <f t="shared" si="244"/>
        <v>2016</v>
      </c>
      <c r="C5155" s="2">
        <f t="shared" si="242"/>
        <v>6</v>
      </c>
      <c r="D5155" t="s">
        <v>1803</v>
      </c>
      <c r="E5155" t="s">
        <v>149</v>
      </c>
      <c r="F5155" t="s">
        <v>11</v>
      </c>
      <c r="G5155" t="s">
        <v>12</v>
      </c>
      <c r="H5155" t="s">
        <v>2167</v>
      </c>
      <c r="I5155">
        <v>146.72999999999999</v>
      </c>
      <c r="J5155">
        <v>3</v>
      </c>
      <c r="K5155">
        <v>68.959999999999994</v>
      </c>
      <c r="L5155" t="str">
        <f t="shared" si="243"/>
        <v>Yes</v>
      </c>
    </row>
    <row r="5156" spans="1:12" x14ac:dyDescent="0.25">
      <c r="A5156" s="1">
        <v>42544</v>
      </c>
      <c r="B5156" s="2">
        <f t="shared" si="244"/>
        <v>2016</v>
      </c>
      <c r="C5156" s="2">
        <f t="shared" si="242"/>
        <v>6</v>
      </c>
      <c r="D5156" t="s">
        <v>1803</v>
      </c>
      <c r="E5156" t="s">
        <v>149</v>
      </c>
      <c r="F5156" t="s">
        <v>11</v>
      </c>
      <c r="G5156" t="s">
        <v>43</v>
      </c>
      <c r="H5156" t="s">
        <v>2553</v>
      </c>
      <c r="I5156">
        <v>3.96</v>
      </c>
      <c r="J5156">
        <v>2</v>
      </c>
      <c r="K5156">
        <v>1.47</v>
      </c>
      <c r="L5156" t="str">
        <f t="shared" si="243"/>
        <v>Yes</v>
      </c>
    </row>
    <row r="5157" spans="1:12" x14ac:dyDescent="0.25">
      <c r="A5157" s="1">
        <v>42544</v>
      </c>
      <c r="B5157" s="2">
        <f t="shared" si="244"/>
        <v>2016</v>
      </c>
      <c r="C5157" s="2">
        <f t="shared" si="242"/>
        <v>6</v>
      </c>
      <c r="D5157" t="s">
        <v>1842</v>
      </c>
      <c r="E5157" t="s">
        <v>149</v>
      </c>
      <c r="F5157" t="s">
        <v>11</v>
      </c>
      <c r="G5157" t="s">
        <v>200</v>
      </c>
      <c r="H5157" t="s">
        <v>201</v>
      </c>
      <c r="I5157">
        <v>835.17</v>
      </c>
      <c r="J5157">
        <v>7</v>
      </c>
      <c r="K5157">
        <v>16.7</v>
      </c>
      <c r="L5157" t="str">
        <f t="shared" si="243"/>
        <v>Yes</v>
      </c>
    </row>
    <row r="5158" spans="1:12" x14ac:dyDescent="0.25">
      <c r="A5158" s="1">
        <v>42544</v>
      </c>
      <c r="B5158" s="2">
        <f t="shared" si="244"/>
        <v>2016</v>
      </c>
      <c r="C5158" s="2">
        <f t="shared" si="242"/>
        <v>6</v>
      </c>
      <c r="D5158" t="s">
        <v>465</v>
      </c>
      <c r="E5158" t="s">
        <v>27</v>
      </c>
      <c r="F5158" t="s">
        <v>11</v>
      </c>
      <c r="G5158" t="s">
        <v>18</v>
      </c>
      <c r="H5158" t="s">
        <v>2191</v>
      </c>
      <c r="I5158">
        <v>93.68</v>
      </c>
      <c r="J5158">
        <v>4</v>
      </c>
      <c r="K5158">
        <v>25.29</v>
      </c>
      <c r="L5158" t="str">
        <f t="shared" si="243"/>
        <v>Yes</v>
      </c>
    </row>
    <row r="5159" spans="1:12" x14ac:dyDescent="0.25">
      <c r="A5159" s="1">
        <v>42544</v>
      </c>
      <c r="B5159" s="2">
        <f t="shared" si="244"/>
        <v>2016</v>
      </c>
      <c r="C5159" s="2">
        <f t="shared" si="242"/>
        <v>6</v>
      </c>
      <c r="D5159" t="s">
        <v>465</v>
      </c>
      <c r="E5159" t="s">
        <v>27</v>
      </c>
      <c r="F5159" t="s">
        <v>11</v>
      </c>
      <c r="G5159" t="s">
        <v>16</v>
      </c>
      <c r="H5159" t="s">
        <v>906</v>
      </c>
      <c r="I5159">
        <v>21.93</v>
      </c>
      <c r="J5159">
        <v>3</v>
      </c>
      <c r="K5159">
        <v>10.31</v>
      </c>
      <c r="L5159" t="str">
        <f t="shared" si="243"/>
        <v>Yes</v>
      </c>
    </row>
    <row r="5160" spans="1:12" x14ac:dyDescent="0.25">
      <c r="A5160" s="1">
        <v>42544</v>
      </c>
      <c r="B5160" s="2">
        <f t="shared" si="244"/>
        <v>2016</v>
      </c>
      <c r="C5160" s="2">
        <f t="shared" si="242"/>
        <v>6</v>
      </c>
      <c r="D5160" t="s">
        <v>465</v>
      </c>
      <c r="E5160" t="s">
        <v>27</v>
      </c>
      <c r="F5160" t="s">
        <v>39</v>
      </c>
      <c r="G5160" t="s">
        <v>40</v>
      </c>
      <c r="H5160" t="s">
        <v>1347</v>
      </c>
      <c r="I5160">
        <v>862.34</v>
      </c>
      <c r="J5160">
        <v>7</v>
      </c>
      <c r="K5160">
        <v>97.01</v>
      </c>
      <c r="L5160" t="str">
        <f t="shared" si="243"/>
        <v>Yes</v>
      </c>
    </row>
    <row r="5161" spans="1:12" x14ac:dyDescent="0.25">
      <c r="A5161" s="1">
        <v>42544</v>
      </c>
      <c r="B5161" s="2">
        <f t="shared" si="244"/>
        <v>2016</v>
      </c>
      <c r="C5161" s="2">
        <f t="shared" si="242"/>
        <v>6</v>
      </c>
      <c r="D5161" t="s">
        <v>465</v>
      </c>
      <c r="E5161" t="s">
        <v>27</v>
      </c>
      <c r="F5161" t="s">
        <v>11</v>
      </c>
      <c r="G5161" t="s">
        <v>12</v>
      </c>
      <c r="H5161" t="s">
        <v>1052</v>
      </c>
      <c r="I5161">
        <v>19.98</v>
      </c>
      <c r="J5161">
        <v>1</v>
      </c>
      <c r="K5161">
        <v>9.39</v>
      </c>
      <c r="L5161" t="str">
        <f t="shared" si="243"/>
        <v>Yes</v>
      </c>
    </row>
    <row r="5162" spans="1:12" x14ac:dyDescent="0.25">
      <c r="A5162" s="1">
        <v>42544</v>
      </c>
      <c r="B5162" s="2">
        <f t="shared" si="244"/>
        <v>2016</v>
      </c>
      <c r="C5162" s="2">
        <f t="shared" si="242"/>
        <v>6</v>
      </c>
      <c r="D5162" t="s">
        <v>1684</v>
      </c>
      <c r="E5162" t="s">
        <v>149</v>
      </c>
      <c r="F5162" t="s">
        <v>11</v>
      </c>
      <c r="G5162" t="s">
        <v>16</v>
      </c>
      <c r="H5162" t="s">
        <v>1818</v>
      </c>
      <c r="I5162">
        <v>25.83</v>
      </c>
      <c r="J5162">
        <v>7</v>
      </c>
      <c r="K5162">
        <v>12.14</v>
      </c>
      <c r="L5162" t="str">
        <f t="shared" si="243"/>
        <v>Yes</v>
      </c>
    </row>
    <row r="5163" spans="1:12" x14ac:dyDescent="0.25">
      <c r="A5163" s="1">
        <v>42545</v>
      </c>
      <c r="B5163" s="2">
        <f t="shared" si="244"/>
        <v>2016</v>
      </c>
      <c r="C5163" s="2">
        <f t="shared" si="242"/>
        <v>6</v>
      </c>
      <c r="D5163" t="s">
        <v>2094</v>
      </c>
      <c r="E5163" t="s">
        <v>27</v>
      </c>
      <c r="F5163" t="s">
        <v>39</v>
      </c>
      <c r="G5163" t="s">
        <v>40</v>
      </c>
      <c r="H5163" t="s">
        <v>136</v>
      </c>
      <c r="I5163">
        <v>38.24</v>
      </c>
      <c r="J5163">
        <v>4</v>
      </c>
      <c r="K5163">
        <v>-9.56</v>
      </c>
      <c r="L5163" t="str">
        <f t="shared" si="243"/>
        <v>No</v>
      </c>
    </row>
    <row r="5164" spans="1:12" x14ac:dyDescent="0.25">
      <c r="A5164" s="1">
        <v>42545</v>
      </c>
      <c r="B5164" s="2">
        <f t="shared" si="244"/>
        <v>2016</v>
      </c>
      <c r="C5164" s="2">
        <f t="shared" si="242"/>
        <v>6</v>
      </c>
      <c r="D5164" t="s">
        <v>100</v>
      </c>
      <c r="E5164" t="s">
        <v>129</v>
      </c>
      <c r="F5164" t="s">
        <v>39</v>
      </c>
      <c r="G5164" t="s">
        <v>40</v>
      </c>
      <c r="H5164" t="s">
        <v>1493</v>
      </c>
      <c r="I5164">
        <v>440.91</v>
      </c>
      <c r="J5164">
        <v>9</v>
      </c>
      <c r="K5164">
        <v>123.45</v>
      </c>
      <c r="L5164" t="str">
        <f t="shared" si="243"/>
        <v>Yes</v>
      </c>
    </row>
    <row r="5165" spans="1:12" x14ac:dyDescent="0.25">
      <c r="A5165" s="1">
        <v>42545</v>
      </c>
      <c r="B5165" s="2">
        <f t="shared" si="244"/>
        <v>2016</v>
      </c>
      <c r="C5165" s="2">
        <f t="shared" si="242"/>
        <v>6</v>
      </c>
      <c r="D5165" t="s">
        <v>1669</v>
      </c>
      <c r="E5165" t="s">
        <v>10</v>
      </c>
      <c r="F5165" t="s">
        <v>11</v>
      </c>
      <c r="G5165" t="s">
        <v>92</v>
      </c>
      <c r="H5165" t="s">
        <v>2273</v>
      </c>
      <c r="I5165">
        <v>8.7100000000000009</v>
      </c>
      <c r="J5165">
        <v>2</v>
      </c>
      <c r="K5165">
        <v>-19.600000000000001</v>
      </c>
      <c r="L5165" t="str">
        <f t="shared" si="243"/>
        <v>No</v>
      </c>
    </row>
    <row r="5166" spans="1:12" x14ac:dyDescent="0.25">
      <c r="A5166" s="1">
        <v>42545</v>
      </c>
      <c r="B5166" s="2">
        <f t="shared" si="244"/>
        <v>2016</v>
      </c>
      <c r="C5166" s="2">
        <f t="shared" si="242"/>
        <v>6</v>
      </c>
      <c r="D5166" t="s">
        <v>2107</v>
      </c>
      <c r="E5166" t="s">
        <v>27</v>
      </c>
      <c r="F5166" t="s">
        <v>39</v>
      </c>
      <c r="G5166" t="s">
        <v>302</v>
      </c>
      <c r="H5166" t="s">
        <v>2457</v>
      </c>
      <c r="I5166">
        <v>4476.8</v>
      </c>
      <c r="J5166">
        <v>4</v>
      </c>
      <c r="K5166">
        <v>503.64</v>
      </c>
      <c r="L5166" t="str">
        <f t="shared" si="243"/>
        <v>Yes</v>
      </c>
    </row>
    <row r="5167" spans="1:12" x14ac:dyDescent="0.25">
      <c r="A5167" s="1">
        <v>42545</v>
      </c>
      <c r="B5167" s="2">
        <f t="shared" si="244"/>
        <v>2016</v>
      </c>
      <c r="C5167" s="2">
        <f t="shared" si="242"/>
        <v>6</v>
      </c>
      <c r="D5167" t="s">
        <v>2107</v>
      </c>
      <c r="E5167" t="s">
        <v>27</v>
      </c>
      <c r="F5167" t="s">
        <v>11</v>
      </c>
      <c r="G5167" t="s">
        <v>12</v>
      </c>
      <c r="H5167" t="s">
        <v>979</v>
      </c>
      <c r="I5167">
        <v>104.85</v>
      </c>
      <c r="J5167">
        <v>1</v>
      </c>
      <c r="K5167">
        <v>50.33</v>
      </c>
      <c r="L5167" t="str">
        <f t="shared" si="243"/>
        <v>Yes</v>
      </c>
    </row>
    <row r="5168" spans="1:12" x14ac:dyDescent="0.25">
      <c r="A5168" s="1">
        <v>42545</v>
      </c>
      <c r="B5168" s="2">
        <f t="shared" si="244"/>
        <v>2016</v>
      </c>
      <c r="C5168" s="2">
        <f t="shared" si="242"/>
        <v>6</v>
      </c>
      <c r="D5168" t="s">
        <v>2107</v>
      </c>
      <c r="E5168" t="s">
        <v>27</v>
      </c>
      <c r="F5168" t="s">
        <v>11</v>
      </c>
      <c r="G5168" t="s">
        <v>92</v>
      </c>
      <c r="H5168" t="s">
        <v>1640</v>
      </c>
      <c r="I5168">
        <v>241.44</v>
      </c>
      <c r="J5168">
        <v>3</v>
      </c>
      <c r="K5168">
        <v>72.430000000000007</v>
      </c>
      <c r="L5168" t="str">
        <f t="shared" si="243"/>
        <v>Yes</v>
      </c>
    </row>
    <row r="5169" spans="1:12" x14ac:dyDescent="0.25">
      <c r="A5169" s="1">
        <v>42546</v>
      </c>
      <c r="B5169" s="2">
        <f t="shared" si="244"/>
        <v>2016</v>
      </c>
      <c r="C5169" s="2">
        <f t="shared" si="242"/>
        <v>6</v>
      </c>
      <c r="D5169" t="s">
        <v>560</v>
      </c>
      <c r="E5169" t="s">
        <v>23</v>
      </c>
      <c r="F5169" t="s">
        <v>34</v>
      </c>
      <c r="G5169" t="s">
        <v>35</v>
      </c>
      <c r="H5169" t="s">
        <v>430</v>
      </c>
      <c r="I5169">
        <v>422.06</v>
      </c>
      <c r="J5169">
        <v>3</v>
      </c>
      <c r="K5169">
        <v>-18.09</v>
      </c>
      <c r="L5169" t="str">
        <f t="shared" si="243"/>
        <v>No</v>
      </c>
    </row>
    <row r="5170" spans="1:12" x14ac:dyDescent="0.25">
      <c r="A5170" s="1">
        <v>42546</v>
      </c>
      <c r="B5170" s="2">
        <f t="shared" si="244"/>
        <v>2016</v>
      </c>
      <c r="C5170" s="2">
        <f t="shared" si="242"/>
        <v>6</v>
      </c>
      <c r="D5170" t="s">
        <v>560</v>
      </c>
      <c r="E5170" t="s">
        <v>23</v>
      </c>
      <c r="F5170" t="s">
        <v>11</v>
      </c>
      <c r="G5170" t="s">
        <v>20</v>
      </c>
      <c r="H5170" t="s">
        <v>2228</v>
      </c>
      <c r="I5170">
        <v>38.090000000000003</v>
      </c>
      <c r="J5170">
        <v>4</v>
      </c>
      <c r="K5170">
        <v>-27.93</v>
      </c>
      <c r="L5170" t="str">
        <f t="shared" si="243"/>
        <v>No</v>
      </c>
    </row>
    <row r="5171" spans="1:12" x14ac:dyDescent="0.25">
      <c r="A5171" s="1">
        <v>42546</v>
      </c>
      <c r="B5171" s="2">
        <f t="shared" si="244"/>
        <v>2016</v>
      </c>
      <c r="C5171" s="2">
        <f t="shared" si="242"/>
        <v>6</v>
      </c>
      <c r="D5171" t="s">
        <v>560</v>
      </c>
      <c r="E5171" t="s">
        <v>23</v>
      </c>
      <c r="F5171" t="s">
        <v>11</v>
      </c>
      <c r="G5171" t="s">
        <v>18</v>
      </c>
      <c r="H5171" t="s">
        <v>1374</v>
      </c>
      <c r="I5171">
        <v>254.35</v>
      </c>
      <c r="J5171">
        <v>6</v>
      </c>
      <c r="K5171">
        <v>-50.87</v>
      </c>
      <c r="L5171" t="str">
        <f t="shared" si="243"/>
        <v>No</v>
      </c>
    </row>
    <row r="5172" spans="1:12" x14ac:dyDescent="0.25">
      <c r="A5172" s="1">
        <v>42546</v>
      </c>
      <c r="B5172" s="2">
        <f t="shared" si="244"/>
        <v>2016</v>
      </c>
      <c r="C5172" s="2">
        <f t="shared" si="242"/>
        <v>6</v>
      </c>
      <c r="D5172" t="s">
        <v>307</v>
      </c>
      <c r="E5172" t="s">
        <v>27</v>
      </c>
      <c r="F5172" t="s">
        <v>11</v>
      </c>
      <c r="G5172" t="s">
        <v>92</v>
      </c>
      <c r="H5172" t="s">
        <v>93</v>
      </c>
      <c r="I5172">
        <v>60.81</v>
      </c>
      <c r="J5172">
        <v>3</v>
      </c>
      <c r="K5172">
        <v>17.03</v>
      </c>
      <c r="L5172" t="str">
        <f t="shared" si="243"/>
        <v>Yes</v>
      </c>
    </row>
    <row r="5173" spans="1:12" x14ac:dyDescent="0.25">
      <c r="A5173" s="1">
        <v>42546</v>
      </c>
      <c r="B5173" s="2">
        <f t="shared" si="244"/>
        <v>2016</v>
      </c>
      <c r="C5173" s="2">
        <f t="shared" si="242"/>
        <v>6</v>
      </c>
      <c r="D5173" t="s">
        <v>1263</v>
      </c>
      <c r="E5173" t="s">
        <v>10</v>
      </c>
      <c r="F5173" t="s">
        <v>34</v>
      </c>
      <c r="G5173" t="s">
        <v>35</v>
      </c>
      <c r="H5173" t="s">
        <v>187</v>
      </c>
      <c r="I5173">
        <v>85.25</v>
      </c>
      <c r="J5173">
        <v>2</v>
      </c>
      <c r="K5173">
        <v>-6.09</v>
      </c>
      <c r="L5173" t="str">
        <f t="shared" si="243"/>
        <v>No</v>
      </c>
    </row>
    <row r="5174" spans="1:12" x14ac:dyDescent="0.25">
      <c r="A5174" s="1">
        <v>42546</v>
      </c>
      <c r="B5174" s="2">
        <f t="shared" si="244"/>
        <v>2016</v>
      </c>
      <c r="C5174" s="2">
        <f t="shared" si="242"/>
        <v>6</v>
      </c>
      <c r="D5174" t="s">
        <v>1263</v>
      </c>
      <c r="E5174" t="s">
        <v>10</v>
      </c>
      <c r="F5174" t="s">
        <v>34</v>
      </c>
      <c r="G5174" t="s">
        <v>47</v>
      </c>
      <c r="H5174" t="s">
        <v>2554</v>
      </c>
      <c r="I5174">
        <v>32.71</v>
      </c>
      <c r="J5174">
        <v>2</v>
      </c>
      <c r="K5174">
        <v>-26.17</v>
      </c>
      <c r="L5174" t="str">
        <f t="shared" si="243"/>
        <v>No</v>
      </c>
    </row>
    <row r="5175" spans="1:12" x14ac:dyDescent="0.25">
      <c r="A5175" s="1">
        <v>42547</v>
      </c>
      <c r="B5175" s="2">
        <f t="shared" si="244"/>
        <v>2016</v>
      </c>
      <c r="C5175" s="2">
        <f t="shared" si="242"/>
        <v>6</v>
      </c>
      <c r="D5175" t="s">
        <v>462</v>
      </c>
      <c r="E5175" t="s">
        <v>149</v>
      </c>
      <c r="F5175" t="s">
        <v>11</v>
      </c>
      <c r="G5175" t="s">
        <v>24</v>
      </c>
      <c r="H5175" t="s">
        <v>1252</v>
      </c>
      <c r="I5175">
        <v>14.7</v>
      </c>
      <c r="J5175">
        <v>5</v>
      </c>
      <c r="K5175">
        <v>6.62</v>
      </c>
      <c r="L5175" t="str">
        <f t="shared" si="243"/>
        <v>Yes</v>
      </c>
    </row>
    <row r="5176" spans="1:12" x14ac:dyDescent="0.25">
      <c r="A5176" s="1">
        <v>42547</v>
      </c>
      <c r="B5176" s="2">
        <f t="shared" si="244"/>
        <v>2016</v>
      </c>
      <c r="C5176" s="2">
        <f t="shared" si="242"/>
        <v>6</v>
      </c>
      <c r="D5176" t="s">
        <v>462</v>
      </c>
      <c r="E5176" t="s">
        <v>149</v>
      </c>
      <c r="F5176" t="s">
        <v>11</v>
      </c>
      <c r="G5176" t="s">
        <v>18</v>
      </c>
      <c r="H5176" t="s">
        <v>1854</v>
      </c>
      <c r="I5176">
        <v>704.25</v>
      </c>
      <c r="J5176">
        <v>5</v>
      </c>
      <c r="K5176">
        <v>84.51</v>
      </c>
      <c r="L5176" t="str">
        <f t="shared" si="243"/>
        <v>Yes</v>
      </c>
    </row>
    <row r="5177" spans="1:12" x14ac:dyDescent="0.25">
      <c r="A5177" s="1">
        <v>42547</v>
      </c>
      <c r="B5177" s="2">
        <f t="shared" si="244"/>
        <v>2016</v>
      </c>
      <c r="C5177" s="2">
        <f t="shared" si="242"/>
        <v>6</v>
      </c>
      <c r="D5177" t="s">
        <v>1104</v>
      </c>
      <c r="E5177" t="s">
        <v>1529</v>
      </c>
      <c r="F5177" t="s">
        <v>11</v>
      </c>
      <c r="G5177" t="s">
        <v>18</v>
      </c>
      <c r="H5177" t="s">
        <v>1780</v>
      </c>
      <c r="I5177">
        <v>14.9</v>
      </c>
      <c r="J5177">
        <v>5</v>
      </c>
      <c r="K5177">
        <v>1.04</v>
      </c>
      <c r="L5177" t="str">
        <f t="shared" si="243"/>
        <v>Yes</v>
      </c>
    </row>
    <row r="5178" spans="1:12" x14ac:dyDescent="0.25">
      <c r="A5178" s="1">
        <v>42547</v>
      </c>
      <c r="B5178" s="2">
        <f t="shared" si="244"/>
        <v>2016</v>
      </c>
      <c r="C5178" s="2">
        <f t="shared" si="242"/>
        <v>6</v>
      </c>
      <c r="D5178" t="s">
        <v>1003</v>
      </c>
      <c r="E5178" t="s">
        <v>10</v>
      </c>
      <c r="F5178" t="s">
        <v>39</v>
      </c>
      <c r="G5178" t="s">
        <v>52</v>
      </c>
      <c r="H5178" t="s">
        <v>2555</v>
      </c>
      <c r="I5178">
        <v>13.62</v>
      </c>
      <c r="J5178">
        <v>2</v>
      </c>
      <c r="K5178">
        <v>3.57</v>
      </c>
      <c r="L5178" t="str">
        <f t="shared" si="243"/>
        <v>Yes</v>
      </c>
    </row>
    <row r="5179" spans="1:12" x14ac:dyDescent="0.25">
      <c r="A5179" s="1">
        <v>42547</v>
      </c>
      <c r="B5179" s="2">
        <f t="shared" si="244"/>
        <v>2016</v>
      </c>
      <c r="C5179" s="2">
        <f t="shared" si="242"/>
        <v>6</v>
      </c>
      <c r="D5179" t="s">
        <v>1339</v>
      </c>
      <c r="E5179" t="s">
        <v>27</v>
      </c>
      <c r="F5179" t="s">
        <v>34</v>
      </c>
      <c r="G5179" t="s">
        <v>47</v>
      </c>
      <c r="H5179" t="s">
        <v>1532</v>
      </c>
      <c r="I5179">
        <v>22.14</v>
      </c>
      <c r="J5179">
        <v>3</v>
      </c>
      <c r="K5179">
        <v>6.42</v>
      </c>
      <c r="L5179" t="str">
        <f t="shared" si="243"/>
        <v>Yes</v>
      </c>
    </row>
    <row r="5180" spans="1:12" x14ac:dyDescent="0.25">
      <c r="A5180" s="1">
        <v>42547</v>
      </c>
      <c r="B5180" s="2">
        <f t="shared" si="244"/>
        <v>2016</v>
      </c>
      <c r="C5180" s="2">
        <f t="shared" si="242"/>
        <v>6</v>
      </c>
      <c r="D5180" t="s">
        <v>2556</v>
      </c>
      <c r="E5180" t="s">
        <v>15</v>
      </c>
      <c r="F5180" t="s">
        <v>11</v>
      </c>
      <c r="G5180" t="s">
        <v>24</v>
      </c>
      <c r="H5180" t="s">
        <v>2084</v>
      </c>
      <c r="I5180">
        <v>5.3</v>
      </c>
      <c r="J5180">
        <v>3</v>
      </c>
      <c r="K5180">
        <v>0.46</v>
      </c>
      <c r="L5180" t="str">
        <f t="shared" si="243"/>
        <v>Yes</v>
      </c>
    </row>
    <row r="5181" spans="1:12" x14ac:dyDescent="0.25">
      <c r="A5181" s="1">
        <v>42547</v>
      </c>
      <c r="B5181" s="2">
        <f t="shared" si="244"/>
        <v>2016</v>
      </c>
      <c r="C5181" s="2">
        <f t="shared" si="242"/>
        <v>6</v>
      </c>
      <c r="D5181" t="s">
        <v>2117</v>
      </c>
      <c r="E5181" t="s">
        <v>110</v>
      </c>
      <c r="F5181" t="s">
        <v>11</v>
      </c>
      <c r="G5181" t="s">
        <v>12</v>
      </c>
      <c r="H5181" t="s">
        <v>1989</v>
      </c>
      <c r="I5181">
        <v>368.91</v>
      </c>
      <c r="J5181">
        <v>9</v>
      </c>
      <c r="K5181">
        <v>180.77</v>
      </c>
      <c r="L5181" t="str">
        <f t="shared" si="243"/>
        <v>Yes</v>
      </c>
    </row>
    <row r="5182" spans="1:12" x14ac:dyDescent="0.25">
      <c r="A5182" s="1">
        <v>42547</v>
      </c>
      <c r="B5182" s="2">
        <f t="shared" si="244"/>
        <v>2016</v>
      </c>
      <c r="C5182" s="2">
        <f t="shared" si="242"/>
        <v>6</v>
      </c>
      <c r="D5182" t="s">
        <v>2117</v>
      </c>
      <c r="E5182" t="s">
        <v>110</v>
      </c>
      <c r="F5182" t="s">
        <v>11</v>
      </c>
      <c r="G5182" t="s">
        <v>20</v>
      </c>
      <c r="H5182" t="s">
        <v>310</v>
      </c>
      <c r="I5182">
        <v>8.02</v>
      </c>
      <c r="J5182">
        <v>1</v>
      </c>
      <c r="K5182">
        <v>3.77</v>
      </c>
      <c r="L5182" t="str">
        <f t="shared" si="243"/>
        <v>Yes</v>
      </c>
    </row>
    <row r="5183" spans="1:12" x14ac:dyDescent="0.25">
      <c r="A5183" s="1">
        <v>42547</v>
      </c>
      <c r="B5183" s="2">
        <f t="shared" si="244"/>
        <v>2016</v>
      </c>
      <c r="C5183" s="2">
        <f t="shared" si="242"/>
        <v>6</v>
      </c>
      <c r="D5183" t="s">
        <v>2117</v>
      </c>
      <c r="E5183" t="s">
        <v>110</v>
      </c>
      <c r="F5183" t="s">
        <v>11</v>
      </c>
      <c r="G5183" t="s">
        <v>18</v>
      </c>
      <c r="H5183" t="s">
        <v>725</v>
      </c>
      <c r="I5183">
        <v>171.04</v>
      </c>
      <c r="J5183">
        <v>4</v>
      </c>
      <c r="K5183">
        <v>44.47</v>
      </c>
      <c r="L5183" t="str">
        <f t="shared" si="243"/>
        <v>Yes</v>
      </c>
    </row>
    <row r="5184" spans="1:12" x14ac:dyDescent="0.25">
      <c r="A5184" s="1">
        <v>42547</v>
      </c>
      <c r="B5184" s="2">
        <f t="shared" si="244"/>
        <v>2016</v>
      </c>
      <c r="C5184" s="2">
        <f t="shared" si="242"/>
        <v>6</v>
      </c>
      <c r="D5184" t="s">
        <v>1631</v>
      </c>
      <c r="E5184" t="s">
        <v>27</v>
      </c>
      <c r="F5184" t="s">
        <v>11</v>
      </c>
      <c r="G5184" t="s">
        <v>200</v>
      </c>
      <c r="H5184" t="s">
        <v>2497</v>
      </c>
      <c r="I5184">
        <v>231.72</v>
      </c>
      <c r="J5184">
        <v>2</v>
      </c>
      <c r="K5184">
        <v>11.59</v>
      </c>
      <c r="L5184" t="str">
        <f t="shared" si="243"/>
        <v>Yes</v>
      </c>
    </row>
    <row r="5185" spans="1:12" x14ac:dyDescent="0.25">
      <c r="A5185" s="1">
        <v>42547</v>
      </c>
      <c r="B5185" s="2">
        <f t="shared" si="244"/>
        <v>2016</v>
      </c>
      <c r="C5185" s="2">
        <f t="shared" si="242"/>
        <v>6</v>
      </c>
      <c r="D5185" t="s">
        <v>1631</v>
      </c>
      <c r="E5185" t="s">
        <v>27</v>
      </c>
      <c r="F5185" t="s">
        <v>11</v>
      </c>
      <c r="G5185" t="s">
        <v>43</v>
      </c>
      <c r="H5185" t="s">
        <v>827</v>
      </c>
      <c r="I5185">
        <v>17.899999999999999</v>
      </c>
      <c r="J5185">
        <v>5</v>
      </c>
      <c r="K5185">
        <v>8.9499999999999993</v>
      </c>
      <c r="L5185" t="str">
        <f t="shared" si="243"/>
        <v>Yes</v>
      </c>
    </row>
    <row r="5186" spans="1:12" x14ac:dyDescent="0.25">
      <c r="A5186" s="1">
        <v>42547</v>
      </c>
      <c r="B5186" s="2">
        <f t="shared" si="244"/>
        <v>2016</v>
      </c>
      <c r="C5186" s="2">
        <f t="shared" ref="C5186:C5249" si="245">MONTH(A5186)</f>
        <v>6</v>
      </c>
      <c r="D5186" t="s">
        <v>1631</v>
      </c>
      <c r="E5186" t="s">
        <v>27</v>
      </c>
      <c r="F5186" t="s">
        <v>11</v>
      </c>
      <c r="G5186" t="s">
        <v>12</v>
      </c>
      <c r="H5186" t="s">
        <v>2136</v>
      </c>
      <c r="I5186">
        <v>12.48</v>
      </c>
      <c r="J5186">
        <v>2</v>
      </c>
      <c r="K5186">
        <v>5.62</v>
      </c>
      <c r="L5186" t="str">
        <f t="shared" ref="L5186:L5249" si="246">IF(K5186=0,"Break-Even",IF(K5186&gt;0,"Yes","No"))</f>
        <v>Yes</v>
      </c>
    </row>
    <row r="5187" spans="1:12" x14ac:dyDescent="0.25">
      <c r="A5187" s="1">
        <v>42547</v>
      </c>
      <c r="B5187" s="2">
        <f t="shared" si="244"/>
        <v>2016</v>
      </c>
      <c r="C5187" s="2">
        <f t="shared" si="245"/>
        <v>6</v>
      </c>
      <c r="D5187" t="s">
        <v>1214</v>
      </c>
      <c r="E5187" t="s">
        <v>149</v>
      </c>
      <c r="F5187" t="s">
        <v>39</v>
      </c>
      <c r="G5187" t="s">
        <v>52</v>
      </c>
      <c r="H5187" t="s">
        <v>2330</v>
      </c>
      <c r="I5187">
        <v>20.97</v>
      </c>
      <c r="J5187">
        <v>3</v>
      </c>
      <c r="K5187">
        <v>9.02</v>
      </c>
      <c r="L5187" t="str">
        <f t="shared" si="246"/>
        <v>Yes</v>
      </c>
    </row>
    <row r="5188" spans="1:12" x14ac:dyDescent="0.25">
      <c r="A5188" s="1">
        <v>42547</v>
      </c>
      <c r="B5188" s="2">
        <f t="shared" si="244"/>
        <v>2016</v>
      </c>
      <c r="C5188" s="2">
        <f t="shared" si="245"/>
        <v>6</v>
      </c>
      <c r="D5188" t="s">
        <v>1214</v>
      </c>
      <c r="E5188" t="s">
        <v>149</v>
      </c>
      <c r="F5188" t="s">
        <v>39</v>
      </c>
      <c r="G5188" t="s">
        <v>52</v>
      </c>
      <c r="H5188" t="s">
        <v>2363</v>
      </c>
      <c r="I5188">
        <v>139.96</v>
      </c>
      <c r="J5188">
        <v>4</v>
      </c>
      <c r="K5188">
        <v>9.8000000000000007</v>
      </c>
      <c r="L5188" t="str">
        <f t="shared" si="246"/>
        <v>Yes</v>
      </c>
    </row>
    <row r="5189" spans="1:12" x14ac:dyDescent="0.25">
      <c r="A5189" s="1">
        <v>42547</v>
      </c>
      <c r="B5189" s="2">
        <f t="shared" si="244"/>
        <v>2016</v>
      </c>
      <c r="C5189" s="2">
        <f t="shared" si="245"/>
        <v>6</v>
      </c>
      <c r="D5189" t="s">
        <v>1214</v>
      </c>
      <c r="E5189" t="s">
        <v>149</v>
      </c>
      <c r="F5189" t="s">
        <v>34</v>
      </c>
      <c r="G5189" t="s">
        <v>47</v>
      </c>
      <c r="H5189" t="s">
        <v>2557</v>
      </c>
      <c r="I5189">
        <v>37.74</v>
      </c>
      <c r="J5189">
        <v>3</v>
      </c>
      <c r="K5189">
        <v>12.83</v>
      </c>
      <c r="L5189" t="str">
        <f t="shared" si="246"/>
        <v>Yes</v>
      </c>
    </row>
    <row r="5190" spans="1:12" x14ac:dyDescent="0.25">
      <c r="A5190" s="1">
        <v>42547</v>
      </c>
      <c r="B5190" s="2">
        <f t="shared" si="244"/>
        <v>2016</v>
      </c>
      <c r="C5190" s="2">
        <f t="shared" si="245"/>
        <v>6</v>
      </c>
      <c r="D5190" t="s">
        <v>2558</v>
      </c>
      <c r="E5190" t="s">
        <v>30</v>
      </c>
      <c r="F5190" t="s">
        <v>39</v>
      </c>
      <c r="G5190" t="s">
        <v>40</v>
      </c>
      <c r="H5190" t="s">
        <v>1539</v>
      </c>
      <c r="I5190">
        <v>135.94999999999999</v>
      </c>
      <c r="J5190">
        <v>1</v>
      </c>
      <c r="K5190">
        <v>39.43</v>
      </c>
      <c r="L5190" t="str">
        <f t="shared" si="246"/>
        <v>Yes</v>
      </c>
    </row>
    <row r="5191" spans="1:12" x14ac:dyDescent="0.25">
      <c r="A5191" s="1">
        <v>42548</v>
      </c>
      <c r="B5191" s="2">
        <f t="shared" si="244"/>
        <v>2016</v>
      </c>
      <c r="C5191" s="2">
        <f t="shared" si="245"/>
        <v>6</v>
      </c>
      <c r="D5191" t="s">
        <v>433</v>
      </c>
      <c r="E5191" t="s">
        <v>15</v>
      </c>
      <c r="F5191" t="s">
        <v>11</v>
      </c>
      <c r="G5191" t="s">
        <v>12</v>
      </c>
      <c r="H5191" t="s">
        <v>1701</v>
      </c>
      <c r="I5191">
        <v>37.46</v>
      </c>
      <c r="J5191">
        <v>7</v>
      </c>
      <c r="K5191">
        <v>12.18</v>
      </c>
      <c r="L5191" t="str">
        <f t="shared" si="246"/>
        <v>Yes</v>
      </c>
    </row>
    <row r="5192" spans="1:12" x14ac:dyDescent="0.25">
      <c r="A5192" s="1">
        <v>42548</v>
      </c>
      <c r="B5192" s="2">
        <f t="shared" si="244"/>
        <v>2016</v>
      </c>
      <c r="C5192" s="2">
        <f t="shared" si="245"/>
        <v>6</v>
      </c>
      <c r="D5192" t="s">
        <v>433</v>
      </c>
      <c r="E5192" t="s">
        <v>15</v>
      </c>
      <c r="F5192" t="s">
        <v>34</v>
      </c>
      <c r="G5192" t="s">
        <v>35</v>
      </c>
      <c r="H5192" t="s">
        <v>726</v>
      </c>
      <c r="I5192">
        <v>539.66</v>
      </c>
      <c r="J5192">
        <v>3</v>
      </c>
      <c r="K5192">
        <v>-7.71</v>
      </c>
      <c r="L5192" t="str">
        <f t="shared" si="246"/>
        <v>No</v>
      </c>
    </row>
    <row r="5193" spans="1:12" x14ac:dyDescent="0.25">
      <c r="A5193" s="1">
        <v>42548</v>
      </c>
      <c r="B5193" s="2">
        <f t="shared" si="244"/>
        <v>2016</v>
      </c>
      <c r="C5193" s="2">
        <f t="shared" si="245"/>
        <v>6</v>
      </c>
      <c r="D5193" t="s">
        <v>1474</v>
      </c>
      <c r="E5193" t="s">
        <v>27</v>
      </c>
      <c r="F5193" t="s">
        <v>39</v>
      </c>
      <c r="G5193" t="s">
        <v>40</v>
      </c>
      <c r="H5193" t="s">
        <v>375</v>
      </c>
      <c r="I5193">
        <v>201.58</v>
      </c>
      <c r="J5193">
        <v>2</v>
      </c>
      <c r="K5193">
        <v>12.6</v>
      </c>
      <c r="L5193" t="str">
        <f t="shared" si="246"/>
        <v>Yes</v>
      </c>
    </row>
    <row r="5194" spans="1:12" x14ac:dyDescent="0.25">
      <c r="A5194" s="1">
        <v>42549</v>
      </c>
      <c r="B5194" s="2">
        <f t="shared" si="244"/>
        <v>2016</v>
      </c>
      <c r="C5194" s="2">
        <f t="shared" si="245"/>
        <v>6</v>
      </c>
      <c r="D5194" t="s">
        <v>1076</v>
      </c>
      <c r="E5194" t="s">
        <v>15</v>
      </c>
      <c r="F5194" t="s">
        <v>39</v>
      </c>
      <c r="G5194" t="s">
        <v>40</v>
      </c>
      <c r="H5194" t="s">
        <v>1352</v>
      </c>
      <c r="I5194">
        <v>359.98</v>
      </c>
      <c r="J5194">
        <v>3</v>
      </c>
      <c r="K5194">
        <v>36</v>
      </c>
      <c r="L5194" t="str">
        <f t="shared" si="246"/>
        <v>Yes</v>
      </c>
    </row>
    <row r="5195" spans="1:12" x14ac:dyDescent="0.25">
      <c r="A5195" s="1">
        <v>42549</v>
      </c>
      <c r="B5195" s="2">
        <f t="shared" si="244"/>
        <v>2016</v>
      </c>
      <c r="C5195" s="2">
        <f t="shared" si="245"/>
        <v>6</v>
      </c>
      <c r="D5195" t="s">
        <v>61</v>
      </c>
      <c r="E5195" t="s">
        <v>27</v>
      </c>
      <c r="F5195" t="s">
        <v>11</v>
      </c>
      <c r="G5195" t="s">
        <v>20</v>
      </c>
      <c r="H5195" t="s">
        <v>522</v>
      </c>
      <c r="I5195">
        <v>7.75</v>
      </c>
      <c r="J5195">
        <v>3</v>
      </c>
      <c r="K5195">
        <v>2.81</v>
      </c>
      <c r="L5195" t="str">
        <f t="shared" si="246"/>
        <v>Yes</v>
      </c>
    </row>
    <row r="5196" spans="1:12" x14ac:dyDescent="0.25">
      <c r="A5196" s="1">
        <v>42549</v>
      </c>
      <c r="B5196" s="2">
        <f t="shared" ref="B5196:B5259" si="247">YEAR(A5196)</f>
        <v>2016</v>
      </c>
      <c r="C5196" s="2">
        <f t="shared" si="245"/>
        <v>6</v>
      </c>
      <c r="D5196" t="s">
        <v>61</v>
      </c>
      <c r="E5196" t="s">
        <v>27</v>
      </c>
      <c r="F5196" t="s">
        <v>11</v>
      </c>
      <c r="G5196" t="s">
        <v>20</v>
      </c>
      <c r="H5196" t="s">
        <v>1029</v>
      </c>
      <c r="I5196">
        <v>33.57</v>
      </c>
      <c r="J5196">
        <v>2</v>
      </c>
      <c r="K5196">
        <v>11.75</v>
      </c>
      <c r="L5196" t="str">
        <f t="shared" si="246"/>
        <v>Yes</v>
      </c>
    </row>
    <row r="5197" spans="1:12" x14ac:dyDescent="0.25">
      <c r="A5197" s="1">
        <v>42549</v>
      </c>
      <c r="B5197" s="2">
        <f t="shared" si="247"/>
        <v>2016</v>
      </c>
      <c r="C5197" s="2">
        <f t="shared" si="245"/>
        <v>6</v>
      </c>
      <c r="D5197" t="s">
        <v>2101</v>
      </c>
      <c r="E5197" t="s">
        <v>177</v>
      </c>
      <c r="F5197" t="s">
        <v>34</v>
      </c>
      <c r="G5197" t="s">
        <v>35</v>
      </c>
      <c r="H5197" t="s">
        <v>2041</v>
      </c>
      <c r="I5197">
        <v>121.96</v>
      </c>
      <c r="J5197">
        <v>2</v>
      </c>
      <c r="K5197">
        <v>20.73</v>
      </c>
      <c r="L5197" t="str">
        <f t="shared" si="246"/>
        <v>Yes</v>
      </c>
    </row>
    <row r="5198" spans="1:12" x14ac:dyDescent="0.25">
      <c r="A5198" s="1">
        <v>42549</v>
      </c>
      <c r="B5198" s="2">
        <f t="shared" si="247"/>
        <v>2016</v>
      </c>
      <c r="C5198" s="2">
        <f t="shared" si="245"/>
        <v>6</v>
      </c>
      <c r="D5198" t="s">
        <v>2101</v>
      </c>
      <c r="E5198" t="s">
        <v>177</v>
      </c>
      <c r="F5198" t="s">
        <v>11</v>
      </c>
      <c r="G5198" t="s">
        <v>92</v>
      </c>
      <c r="H5198" t="s">
        <v>1979</v>
      </c>
      <c r="I5198">
        <v>8.74</v>
      </c>
      <c r="J5198">
        <v>2</v>
      </c>
      <c r="K5198">
        <v>2.27</v>
      </c>
      <c r="L5198" t="str">
        <f t="shared" si="246"/>
        <v>Yes</v>
      </c>
    </row>
    <row r="5199" spans="1:12" x14ac:dyDescent="0.25">
      <c r="A5199" s="1">
        <v>42549</v>
      </c>
      <c r="B5199" s="2">
        <f t="shared" si="247"/>
        <v>2016</v>
      </c>
      <c r="C5199" s="2">
        <f t="shared" si="245"/>
        <v>6</v>
      </c>
      <c r="D5199" t="s">
        <v>2101</v>
      </c>
      <c r="E5199" t="s">
        <v>177</v>
      </c>
      <c r="F5199" t="s">
        <v>11</v>
      </c>
      <c r="G5199" t="s">
        <v>12</v>
      </c>
      <c r="H5199" t="s">
        <v>1324</v>
      </c>
      <c r="I5199">
        <v>61.96</v>
      </c>
      <c r="J5199">
        <v>2</v>
      </c>
      <c r="K5199">
        <v>27.88</v>
      </c>
      <c r="L5199" t="str">
        <f t="shared" si="246"/>
        <v>Yes</v>
      </c>
    </row>
    <row r="5200" spans="1:12" x14ac:dyDescent="0.25">
      <c r="A5200" s="1">
        <v>42549</v>
      </c>
      <c r="B5200" s="2">
        <f t="shared" si="247"/>
        <v>2016</v>
      </c>
      <c r="C5200" s="2">
        <f t="shared" si="245"/>
        <v>6</v>
      </c>
      <c r="D5200" t="s">
        <v>2101</v>
      </c>
      <c r="E5200" t="s">
        <v>177</v>
      </c>
      <c r="F5200" t="s">
        <v>11</v>
      </c>
      <c r="G5200" t="s">
        <v>20</v>
      </c>
      <c r="H5200" t="s">
        <v>2173</v>
      </c>
      <c r="I5200">
        <v>7.96</v>
      </c>
      <c r="J5200">
        <v>2</v>
      </c>
      <c r="K5200">
        <v>3.74</v>
      </c>
      <c r="L5200" t="str">
        <f t="shared" si="246"/>
        <v>Yes</v>
      </c>
    </row>
    <row r="5201" spans="1:12" x14ac:dyDescent="0.25">
      <c r="A5201" s="1">
        <v>42549</v>
      </c>
      <c r="B5201" s="2">
        <f t="shared" si="247"/>
        <v>2016</v>
      </c>
      <c r="C5201" s="2">
        <f t="shared" si="245"/>
        <v>6</v>
      </c>
      <c r="D5201" t="s">
        <v>2101</v>
      </c>
      <c r="E5201" t="s">
        <v>177</v>
      </c>
      <c r="F5201" t="s">
        <v>11</v>
      </c>
      <c r="G5201" t="s">
        <v>92</v>
      </c>
      <c r="H5201" t="s">
        <v>114</v>
      </c>
      <c r="I5201">
        <v>275.24</v>
      </c>
      <c r="J5201">
        <v>4</v>
      </c>
      <c r="K5201">
        <v>121.11</v>
      </c>
      <c r="L5201" t="str">
        <f t="shared" si="246"/>
        <v>Yes</v>
      </c>
    </row>
    <row r="5202" spans="1:12" x14ac:dyDescent="0.25">
      <c r="A5202" s="1">
        <v>42550</v>
      </c>
      <c r="B5202" s="2">
        <f t="shared" si="247"/>
        <v>2016</v>
      </c>
      <c r="C5202" s="2">
        <f t="shared" si="245"/>
        <v>6</v>
      </c>
      <c r="D5202" t="s">
        <v>839</v>
      </c>
      <c r="E5202" t="s">
        <v>70</v>
      </c>
      <c r="F5202" t="s">
        <v>11</v>
      </c>
      <c r="G5202" t="s">
        <v>18</v>
      </c>
      <c r="H5202" t="s">
        <v>909</v>
      </c>
      <c r="I5202">
        <v>191.88</v>
      </c>
      <c r="J5202">
        <v>6</v>
      </c>
      <c r="K5202">
        <v>19.190000000000001</v>
      </c>
      <c r="L5202" t="str">
        <f t="shared" si="246"/>
        <v>Yes</v>
      </c>
    </row>
    <row r="5203" spans="1:12" x14ac:dyDescent="0.25">
      <c r="A5203" s="1">
        <v>42551</v>
      </c>
      <c r="B5203" s="2">
        <f t="shared" si="247"/>
        <v>2016</v>
      </c>
      <c r="C5203" s="2">
        <f t="shared" si="245"/>
        <v>6</v>
      </c>
      <c r="D5203" t="s">
        <v>1334</v>
      </c>
      <c r="E5203" t="s">
        <v>30</v>
      </c>
      <c r="F5203" t="s">
        <v>11</v>
      </c>
      <c r="G5203" t="s">
        <v>24</v>
      </c>
      <c r="H5203" t="s">
        <v>1117</v>
      </c>
      <c r="I5203">
        <v>35.97</v>
      </c>
      <c r="J5203">
        <v>3</v>
      </c>
      <c r="K5203">
        <v>9.7100000000000009</v>
      </c>
      <c r="L5203" t="str">
        <f t="shared" si="246"/>
        <v>Yes</v>
      </c>
    </row>
    <row r="5204" spans="1:12" x14ac:dyDescent="0.25">
      <c r="A5204" s="1">
        <v>42551</v>
      </c>
      <c r="B5204" s="2">
        <f t="shared" si="247"/>
        <v>2016</v>
      </c>
      <c r="C5204" s="2">
        <f t="shared" si="245"/>
        <v>6</v>
      </c>
      <c r="D5204" t="s">
        <v>1334</v>
      </c>
      <c r="E5204" t="s">
        <v>30</v>
      </c>
      <c r="F5204" t="s">
        <v>34</v>
      </c>
      <c r="G5204" t="s">
        <v>74</v>
      </c>
      <c r="H5204" t="s">
        <v>1880</v>
      </c>
      <c r="I5204">
        <v>1266.8599999999999</v>
      </c>
      <c r="J5204">
        <v>7</v>
      </c>
      <c r="K5204">
        <v>291.38</v>
      </c>
      <c r="L5204" t="str">
        <f t="shared" si="246"/>
        <v>Yes</v>
      </c>
    </row>
    <row r="5205" spans="1:12" x14ac:dyDescent="0.25">
      <c r="A5205" s="1">
        <v>42551</v>
      </c>
      <c r="B5205" s="2">
        <f t="shared" si="247"/>
        <v>2016</v>
      </c>
      <c r="C5205" s="2">
        <f t="shared" si="245"/>
        <v>6</v>
      </c>
      <c r="D5205" t="s">
        <v>963</v>
      </c>
      <c r="E5205" t="s">
        <v>15</v>
      </c>
      <c r="F5205" t="s">
        <v>39</v>
      </c>
      <c r="G5205" t="s">
        <v>52</v>
      </c>
      <c r="H5205" t="s">
        <v>1422</v>
      </c>
      <c r="I5205">
        <v>50.12</v>
      </c>
      <c r="J5205">
        <v>7</v>
      </c>
      <c r="K5205">
        <v>-0.63</v>
      </c>
      <c r="L5205" t="str">
        <f t="shared" si="246"/>
        <v>No</v>
      </c>
    </row>
    <row r="5206" spans="1:12" x14ac:dyDescent="0.25">
      <c r="A5206" s="1">
        <v>42552</v>
      </c>
      <c r="B5206" s="2">
        <f t="shared" si="247"/>
        <v>2016</v>
      </c>
      <c r="C5206" s="2">
        <f t="shared" si="245"/>
        <v>7</v>
      </c>
      <c r="D5206" t="s">
        <v>752</v>
      </c>
      <c r="E5206" t="s">
        <v>27</v>
      </c>
      <c r="F5206" t="s">
        <v>11</v>
      </c>
      <c r="G5206" t="s">
        <v>24</v>
      </c>
      <c r="H5206" t="s">
        <v>1929</v>
      </c>
      <c r="I5206">
        <v>34.58</v>
      </c>
      <c r="J5206">
        <v>1</v>
      </c>
      <c r="K5206">
        <v>10.029999999999999</v>
      </c>
      <c r="L5206" t="str">
        <f t="shared" si="246"/>
        <v>Yes</v>
      </c>
    </row>
    <row r="5207" spans="1:12" x14ac:dyDescent="0.25">
      <c r="A5207" s="1">
        <v>42552</v>
      </c>
      <c r="B5207" s="2">
        <f t="shared" si="247"/>
        <v>2016</v>
      </c>
      <c r="C5207" s="2">
        <f t="shared" si="245"/>
        <v>7</v>
      </c>
      <c r="D5207" t="s">
        <v>2230</v>
      </c>
      <c r="E5207" t="s">
        <v>10</v>
      </c>
      <c r="F5207" t="s">
        <v>34</v>
      </c>
      <c r="G5207" t="s">
        <v>47</v>
      </c>
      <c r="H5207" t="s">
        <v>339</v>
      </c>
      <c r="I5207">
        <v>23.08</v>
      </c>
      <c r="J5207">
        <v>3</v>
      </c>
      <c r="K5207">
        <v>-10.96</v>
      </c>
      <c r="L5207" t="str">
        <f t="shared" si="246"/>
        <v>No</v>
      </c>
    </row>
    <row r="5208" spans="1:12" x14ac:dyDescent="0.25">
      <c r="A5208" s="1">
        <v>42552</v>
      </c>
      <c r="B5208" s="2">
        <f t="shared" si="247"/>
        <v>2016</v>
      </c>
      <c r="C5208" s="2">
        <f t="shared" si="245"/>
        <v>7</v>
      </c>
      <c r="D5208" t="s">
        <v>2230</v>
      </c>
      <c r="E5208" t="s">
        <v>10</v>
      </c>
      <c r="F5208" t="s">
        <v>11</v>
      </c>
      <c r="G5208" t="s">
        <v>12</v>
      </c>
      <c r="H5208" t="s">
        <v>2172</v>
      </c>
      <c r="I5208">
        <v>25.92</v>
      </c>
      <c r="J5208">
        <v>5</v>
      </c>
      <c r="K5208">
        <v>9.07</v>
      </c>
      <c r="L5208" t="str">
        <f t="shared" si="246"/>
        <v>Yes</v>
      </c>
    </row>
    <row r="5209" spans="1:12" x14ac:dyDescent="0.25">
      <c r="A5209" s="1">
        <v>42553</v>
      </c>
      <c r="B5209" s="2">
        <f t="shared" si="247"/>
        <v>2016</v>
      </c>
      <c r="C5209" s="2">
        <f t="shared" si="245"/>
        <v>7</v>
      </c>
      <c r="D5209" t="s">
        <v>383</v>
      </c>
      <c r="E5209" t="s">
        <v>55</v>
      </c>
      <c r="F5209" t="s">
        <v>39</v>
      </c>
      <c r="G5209" t="s">
        <v>52</v>
      </c>
      <c r="H5209" t="s">
        <v>2398</v>
      </c>
      <c r="I5209">
        <v>100</v>
      </c>
      <c r="J5209">
        <v>4</v>
      </c>
      <c r="K5209">
        <v>21</v>
      </c>
      <c r="L5209" t="str">
        <f t="shared" si="246"/>
        <v>Yes</v>
      </c>
    </row>
    <row r="5210" spans="1:12" x14ac:dyDescent="0.25">
      <c r="A5210" s="1">
        <v>42553</v>
      </c>
      <c r="B5210" s="2">
        <f t="shared" si="247"/>
        <v>2016</v>
      </c>
      <c r="C5210" s="2">
        <f t="shared" si="245"/>
        <v>7</v>
      </c>
      <c r="D5210" t="s">
        <v>383</v>
      </c>
      <c r="E5210" t="s">
        <v>55</v>
      </c>
      <c r="F5210" t="s">
        <v>11</v>
      </c>
      <c r="G5210" t="s">
        <v>16</v>
      </c>
      <c r="H5210" t="s">
        <v>1632</v>
      </c>
      <c r="I5210">
        <v>7.83</v>
      </c>
      <c r="J5210">
        <v>3</v>
      </c>
      <c r="K5210">
        <v>3.6</v>
      </c>
      <c r="L5210" t="str">
        <f t="shared" si="246"/>
        <v>Yes</v>
      </c>
    </row>
    <row r="5211" spans="1:12" x14ac:dyDescent="0.25">
      <c r="A5211" s="1">
        <v>42553</v>
      </c>
      <c r="B5211" s="2">
        <f t="shared" si="247"/>
        <v>2016</v>
      </c>
      <c r="C5211" s="2">
        <f t="shared" si="245"/>
        <v>7</v>
      </c>
      <c r="D5211" t="s">
        <v>2444</v>
      </c>
      <c r="E5211" t="s">
        <v>78</v>
      </c>
      <c r="F5211" t="s">
        <v>11</v>
      </c>
      <c r="G5211" t="s">
        <v>12</v>
      </c>
      <c r="H5211" t="s">
        <v>1583</v>
      </c>
      <c r="I5211">
        <v>30.35</v>
      </c>
      <c r="J5211">
        <v>2</v>
      </c>
      <c r="K5211">
        <v>10.62</v>
      </c>
      <c r="L5211" t="str">
        <f t="shared" si="246"/>
        <v>Yes</v>
      </c>
    </row>
    <row r="5212" spans="1:12" x14ac:dyDescent="0.25">
      <c r="A5212" s="1">
        <v>42553</v>
      </c>
      <c r="B5212" s="2">
        <f t="shared" si="247"/>
        <v>2016</v>
      </c>
      <c r="C5212" s="2">
        <f t="shared" si="245"/>
        <v>7</v>
      </c>
      <c r="D5212" t="s">
        <v>2424</v>
      </c>
      <c r="E5212" t="s">
        <v>27</v>
      </c>
      <c r="F5212" t="s">
        <v>39</v>
      </c>
      <c r="G5212" t="s">
        <v>40</v>
      </c>
      <c r="H5212" t="s">
        <v>2171</v>
      </c>
      <c r="I5212">
        <v>623.96</v>
      </c>
      <c r="J5212">
        <v>5</v>
      </c>
      <c r="K5212">
        <v>39</v>
      </c>
      <c r="L5212" t="str">
        <f t="shared" si="246"/>
        <v>Yes</v>
      </c>
    </row>
    <row r="5213" spans="1:12" x14ac:dyDescent="0.25">
      <c r="A5213" s="1">
        <v>42554</v>
      </c>
      <c r="B5213" s="2">
        <f t="shared" si="247"/>
        <v>2016</v>
      </c>
      <c r="C5213" s="2">
        <f t="shared" si="245"/>
        <v>7</v>
      </c>
      <c r="D5213" t="s">
        <v>922</v>
      </c>
      <c r="E5213" t="s">
        <v>10</v>
      </c>
      <c r="F5213" t="s">
        <v>39</v>
      </c>
      <c r="G5213" t="s">
        <v>40</v>
      </c>
      <c r="H5213" t="s">
        <v>2454</v>
      </c>
      <c r="I5213">
        <v>21.07</v>
      </c>
      <c r="J5213">
        <v>3</v>
      </c>
      <c r="K5213">
        <v>1.58</v>
      </c>
      <c r="L5213" t="str">
        <f t="shared" si="246"/>
        <v>Yes</v>
      </c>
    </row>
    <row r="5214" spans="1:12" x14ac:dyDescent="0.25">
      <c r="A5214" s="1">
        <v>42555</v>
      </c>
      <c r="B5214" s="2">
        <f t="shared" si="247"/>
        <v>2016</v>
      </c>
      <c r="C5214" s="2">
        <f t="shared" si="245"/>
        <v>7</v>
      </c>
      <c r="D5214" t="s">
        <v>1638</v>
      </c>
      <c r="E5214" t="s">
        <v>27</v>
      </c>
      <c r="F5214" t="s">
        <v>39</v>
      </c>
      <c r="G5214" t="s">
        <v>603</v>
      </c>
      <c r="H5214" t="s">
        <v>1469</v>
      </c>
      <c r="I5214">
        <v>1199.98</v>
      </c>
      <c r="J5214">
        <v>3</v>
      </c>
      <c r="K5214">
        <v>374.99</v>
      </c>
      <c r="L5214" t="str">
        <f t="shared" si="246"/>
        <v>Yes</v>
      </c>
    </row>
    <row r="5215" spans="1:12" x14ac:dyDescent="0.25">
      <c r="A5215" s="1">
        <v>42555</v>
      </c>
      <c r="B5215" s="2">
        <f t="shared" si="247"/>
        <v>2016</v>
      </c>
      <c r="C5215" s="2">
        <f t="shared" si="245"/>
        <v>7</v>
      </c>
      <c r="D5215" t="s">
        <v>407</v>
      </c>
      <c r="E5215" t="s">
        <v>149</v>
      </c>
      <c r="F5215" t="s">
        <v>34</v>
      </c>
      <c r="G5215" t="s">
        <v>35</v>
      </c>
      <c r="H5215" t="s">
        <v>864</v>
      </c>
      <c r="I5215">
        <v>658.75</v>
      </c>
      <c r="J5215">
        <v>3</v>
      </c>
      <c r="K5215">
        <v>146.38999999999999</v>
      </c>
      <c r="L5215" t="str">
        <f t="shared" si="246"/>
        <v>Yes</v>
      </c>
    </row>
    <row r="5216" spans="1:12" x14ac:dyDescent="0.25">
      <c r="A5216" s="1">
        <v>42555</v>
      </c>
      <c r="B5216" s="2">
        <f t="shared" si="247"/>
        <v>2016</v>
      </c>
      <c r="C5216" s="2">
        <f t="shared" si="245"/>
        <v>7</v>
      </c>
      <c r="D5216" t="s">
        <v>1828</v>
      </c>
      <c r="E5216" t="s">
        <v>149</v>
      </c>
      <c r="F5216" t="s">
        <v>11</v>
      </c>
      <c r="G5216" t="s">
        <v>24</v>
      </c>
      <c r="H5216" t="s">
        <v>798</v>
      </c>
      <c r="I5216">
        <v>3.64</v>
      </c>
      <c r="J5216">
        <v>2</v>
      </c>
      <c r="K5216">
        <v>0.98</v>
      </c>
      <c r="L5216" t="str">
        <f t="shared" si="246"/>
        <v>Yes</v>
      </c>
    </row>
    <row r="5217" spans="1:12" x14ac:dyDescent="0.25">
      <c r="A5217" s="1">
        <v>42555</v>
      </c>
      <c r="B5217" s="2">
        <f t="shared" si="247"/>
        <v>2016</v>
      </c>
      <c r="C5217" s="2">
        <f t="shared" si="245"/>
        <v>7</v>
      </c>
      <c r="D5217" t="s">
        <v>1417</v>
      </c>
      <c r="E5217" t="s">
        <v>177</v>
      </c>
      <c r="F5217" t="s">
        <v>11</v>
      </c>
      <c r="G5217" t="s">
        <v>12</v>
      </c>
      <c r="H5217" t="s">
        <v>2477</v>
      </c>
      <c r="I5217">
        <v>37.94</v>
      </c>
      <c r="J5217">
        <v>2</v>
      </c>
      <c r="K5217">
        <v>18.21</v>
      </c>
      <c r="L5217" t="str">
        <f t="shared" si="246"/>
        <v>Yes</v>
      </c>
    </row>
    <row r="5218" spans="1:12" x14ac:dyDescent="0.25">
      <c r="A5218" s="1">
        <v>42555</v>
      </c>
      <c r="B5218" s="2">
        <f t="shared" si="247"/>
        <v>2016</v>
      </c>
      <c r="C5218" s="2">
        <f t="shared" si="245"/>
        <v>7</v>
      </c>
      <c r="D5218" t="s">
        <v>307</v>
      </c>
      <c r="E5218" t="s">
        <v>23</v>
      </c>
      <c r="F5218" t="s">
        <v>11</v>
      </c>
      <c r="G5218" t="s">
        <v>92</v>
      </c>
      <c r="H5218" t="s">
        <v>1838</v>
      </c>
      <c r="I5218">
        <v>33.53</v>
      </c>
      <c r="J5218">
        <v>3</v>
      </c>
      <c r="K5218">
        <v>2.5099999999999998</v>
      </c>
      <c r="L5218" t="str">
        <f t="shared" si="246"/>
        <v>Yes</v>
      </c>
    </row>
    <row r="5219" spans="1:12" x14ac:dyDescent="0.25">
      <c r="A5219" s="1">
        <v>42555</v>
      </c>
      <c r="B5219" s="2">
        <f t="shared" si="247"/>
        <v>2016</v>
      </c>
      <c r="C5219" s="2">
        <f t="shared" si="245"/>
        <v>7</v>
      </c>
      <c r="D5219" t="s">
        <v>307</v>
      </c>
      <c r="E5219" t="s">
        <v>23</v>
      </c>
      <c r="F5219" t="s">
        <v>11</v>
      </c>
      <c r="G5219" t="s">
        <v>18</v>
      </c>
      <c r="H5219" t="s">
        <v>2478</v>
      </c>
      <c r="I5219">
        <v>36.74</v>
      </c>
      <c r="J5219">
        <v>3</v>
      </c>
      <c r="K5219">
        <v>3.67</v>
      </c>
      <c r="L5219" t="str">
        <f t="shared" si="246"/>
        <v>Yes</v>
      </c>
    </row>
    <row r="5220" spans="1:12" x14ac:dyDescent="0.25">
      <c r="A5220" s="1">
        <v>42556</v>
      </c>
      <c r="B5220" s="2">
        <f t="shared" si="247"/>
        <v>2016</v>
      </c>
      <c r="C5220" s="2">
        <f t="shared" si="245"/>
        <v>7</v>
      </c>
      <c r="D5220" t="s">
        <v>2455</v>
      </c>
      <c r="E5220" t="s">
        <v>149</v>
      </c>
      <c r="F5220" t="s">
        <v>11</v>
      </c>
      <c r="G5220" t="s">
        <v>20</v>
      </c>
      <c r="H5220" t="s">
        <v>330</v>
      </c>
      <c r="I5220">
        <v>85.23</v>
      </c>
      <c r="J5220">
        <v>7</v>
      </c>
      <c r="K5220">
        <v>30.9</v>
      </c>
      <c r="L5220" t="str">
        <f t="shared" si="246"/>
        <v>Yes</v>
      </c>
    </row>
    <row r="5221" spans="1:12" x14ac:dyDescent="0.25">
      <c r="A5221" s="1">
        <v>42556</v>
      </c>
      <c r="B5221" s="2">
        <f t="shared" si="247"/>
        <v>2016</v>
      </c>
      <c r="C5221" s="2">
        <f t="shared" si="245"/>
        <v>7</v>
      </c>
      <c r="D5221" t="s">
        <v>2455</v>
      </c>
      <c r="E5221" t="s">
        <v>149</v>
      </c>
      <c r="F5221" t="s">
        <v>11</v>
      </c>
      <c r="G5221" t="s">
        <v>16</v>
      </c>
      <c r="H5221" t="s">
        <v>1259</v>
      </c>
      <c r="I5221">
        <v>44.4</v>
      </c>
      <c r="J5221">
        <v>3</v>
      </c>
      <c r="K5221">
        <v>22.2</v>
      </c>
      <c r="L5221" t="str">
        <f t="shared" si="246"/>
        <v>Yes</v>
      </c>
    </row>
    <row r="5222" spans="1:12" x14ac:dyDescent="0.25">
      <c r="A5222" s="1">
        <v>42556</v>
      </c>
      <c r="B5222" s="2">
        <f t="shared" si="247"/>
        <v>2016</v>
      </c>
      <c r="C5222" s="2">
        <f t="shared" si="245"/>
        <v>7</v>
      </c>
      <c r="D5222" t="s">
        <v>2455</v>
      </c>
      <c r="E5222" t="s">
        <v>149</v>
      </c>
      <c r="F5222" t="s">
        <v>34</v>
      </c>
      <c r="G5222" t="s">
        <v>35</v>
      </c>
      <c r="H5222" t="s">
        <v>1942</v>
      </c>
      <c r="I5222">
        <v>442.76</v>
      </c>
      <c r="J5222">
        <v>4</v>
      </c>
      <c r="K5222">
        <v>59.04</v>
      </c>
      <c r="L5222" t="str">
        <f t="shared" si="246"/>
        <v>Yes</v>
      </c>
    </row>
    <row r="5223" spans="1:12" x14ac:dyDescent="0.25">
      <c r="A5223" s="1">
        <v>42556</v>
      </c>
      <c r="B5223" s="2">
        <f t="shared" si="247"/>
        <v>2016</v>
      </c>
      <c r="C5223" s="2">
        <f t="shared" si="245"/>
        <v>7</v>
      </c>
      <c r="D5223" t="s">
        <v>2455</v>
      </c>
      <c r="E5223" t="s">
        <v>149</v>
      </c>
      <c r="F5223" t="s">
        <v>39</v>
      </c>
      <c r="G5223" t="s">
        <v>302</v>
      </c>
      <c r="H5223" t="s">
        <v>1904</v>
      </c>
      <c r="I5223">
        <v>3999.95</v>
      </c>
      <c r="J5223">
        <v>5</v>
      </c>
      <c r="K5223">
        <v>1159.99</v>
      </c>
      <c r="L5223" t="str">
        <f t="shared" si="246"/>
        <v>Yes</v>
      </c>
    </row>
    <row r="5224" spans="1:12" x14ac:dyDescent="0.25">
      <c r="A5224" s="1">
        <v>42556</v>
      </c>
      <c r="B5224" s="2">
        <f t="shared" si="247"/>
        <v>2016</v>
      </c>
      <c r="C5224" s="2">
        <f t="shared" si="245"/>
        <v>7</v>
      </c>
      <c r="D5224" t="s">
        <v>2455</v>
      </c>
      <c r="E5224" t="s">
        <v>149</v>
      </c>
      <c r="F5224" t="s">
        <v>39</v>
      </c>
      <c r="G5224" t="s">
        <v>52</v>
      </c>
      <c r="H5224" t="s">
        <v>1086</v>
      </c>
      <c r="I5224">
        <v>199.95</v>
      </c>
      <c r="J5224">
        <v>5</v>
      </c>
      <c r="K5224">
        <v>21.99</v>
      </c>
      <c r="L5224" t="str">
        <f t="shared" si="246"/>
        <v>Yes</v>
      </c>
    </row>
    <row r="5225" spans="1:12" x14ac:dyDescent="0.25">
      <c r="A5225" s="1">
        <v>42556</v>
      </c>
      <c r="B5225" s="2">
        <f t="shared" si="247"/>
        <v>2016</v>
      </c>
      <c r="C5225" s="2">
        <f t="shared" si="245"/>
        <v>7</v>
      </c>
      <c r="D5225" t="s">
        <v>2455</v>
      </c>
      <c r="E5225" t="s">
        <v>149</v>
      </c>
      <c r="F5225" t="s">
        <v>34</v>
      </c>
      <c r="G5225" t="s">
        <v>47</v>
      </c>
      <c r="H5225" t="s">
        <v>1015</v>
      </c>
      <c r="I5225">
        <v>63.68</v>
      </c>
      <c r="J5225">
        <v>8</v>
      </c>
      <c r="K5225">
        <v>28.02</v>
      </c>
      <c r="L5225" t="str">
        <f t="shared" si="246"/>
        <v>Yes</v>
      </c>
    </row>
    <row r="5226" spans="1:12" x14ac:dyDescent="0.25">
      <c r="A5226" s="1">
        <v>42557</v>
      </c>
      <c r="B5226" s="2">
        <f t="shared" si="247"/>
        <v>2016</v>
      </c>
      <c r="C5226" s="2">
        <f t="shared" si="245"/>
        <v>7</v>
      </c>
      <c r="D5226" t="s">
        <v>1513</v>
      </c>
      <c r="E5226" t="s">
        <v>149</v>
      </c>
      <c r="F5226" t="s">
        <v>11</v>
      </c>
      <c r="G5226" t="s">
        <v>12</v>
      </c>
      <c r="H5226" t="s">
        <v>493</v>
      </c>
      <c r="I5226">
        <v>32.4</v>
      </c>
      <c r="J5226">
        <v>5</v>
      </c>
      <c r="K5226">
        <v>15.55</v>
      </c>
      <c r="L5226" t="str">
        <f t="shared" si="246"/>
        <v>Yes</v>
      </c>
    </row>
    <row r="5227" spans="1:12" x14ac:dyDescent="0.25">
      <c r="A5227" s="1">
        <v>42557</v>
      </c>
      <c r="B5227" s="2">
        <f t="shared" si="247"/>
        <v>2016</v>
      </c>
      <c r="C5227" s="2">
        <f t="shared" si="245"/>
        <v>7</v>
      </c>
      <c r="D5227" t="s">
        <v>1177</v>
      </c>
      <c r="E5227" t="s">
        <v>27</v>
      </c>
      <c r="F5227" t="s">
        <v>11</v>
      </c>
      <c r="G5227" t="s">
        <v>20</v>
      </c>
      <c r="H5227" t="s">
        <v>1859</v>
      </c>
      <c r="I5227">
        <v>4.78</v>
      </c>
      <c r="J5227">
        <v>1</v>
      </c>
      <c r="K5227">
        <v>1.55</v>
      </c>
      <c r="L5227" t="str">
        <f t="shared" si="246"/>
        <v>Yes</v>
      </c>
    </row>
    <row r="5228" spans="1:12" x14ac:dyDescent="0.25">
      <c r="A5228" s="1">
        <v>42557</v>
      </c>
      <c r="B5228" s="2">
        <f t="shared" si="247"/>
        <v>2016</v>
      </c>
      <c r="C5228" s="2">
        <f t="shared" si="245"/>
        <v>7</v>
      </c>
      <c r="D5228" t="s">
        <v>1177</v>
      </c>
      <c r="E5228" t="s">
        <v>27</v>
      </c>
      <c r="F5228" t="s">
        <v>11</v>
      </c>
      <c r="G5228" t="s">
        <v>12</v>
      </c>
      <c r="H5228" t="s">
        <v>1354</v>
      </c>
      <c r="I5228">
        <v>4.7300000000000004</v>
      </c>
      <c r="J5228">
        <v>1</v>
      </c>
      <c r="K5228">
        <v>2.3199999999999998</v>
      </c>
      <c r="L5228" t="str">
        <f t="shared" si="246"/>
        <v>Yes</v>
      </c>
    </row>
    <row r="5229" spans="1:12" x14ac:dyDescent="0.25">
      <c r="A5229" s="1">
        <v>42557</v>
      </c>
      <c r="B5229" s="2">
        <f t="shared" si="247"/>
        <v>2016</v>
      </c>
      <c r="C5229" s="2">
        <f t="shared" si="245"/>
        <v>7</v>
      </c>
      <c r="D5229" t="s">
        <v>2541</v>
      </c>
      <c r="E5229" t="s">
        <v>23</v>
      </c>
      <c r="F5229" t="s">
        <v>11</v>
      </c>
      <c r="G5229" t="s">
        <v>43</v>
      </c>
      <c r="H5229" t="s">
        <v>1246</v>
      </c>
      <c r="I5229">
        <v>9.65</v>
      </c>
      <c r="J5229">
        <v>6</v>
      </c>
      <c r="K5229">
        <v>3.5</v>
      </c>
      <c r="L5229" t="str">
        <f t="shared" si="246"/>
        <v>Yes</v>
      </c>
    </row>
    <row r="5230" spans="1:12" x14ac:dyDescent="0.25">
      <c r="A5230" s="1">
        <v>42558</v>
      </c>
      <c r="B5230" s="2">
        <f t="shared" si="247"/>
        <v>2016</v>
      </c>
      <c r="C5230" s="2">
        <f t="shared" si="245"/>
        <v>7</v>
      </c>
      <c r="D5230" t="s">
        <v>1797</v>
      </c>
      <c r="E5230" t="s">
        <v>123</v>
      </c>
      <c r="F5230" t="s">
        <v>11</v>
      </c>
      <c r="G5230" t="s">
        <v>200</v>
      </c>
      <c r="H5230" t="s">
        <v>1010</v>
      </c>
      <c r="I5230">
        <v>45.58</v>
      </c>
      <c r="J5230">
        <v>7</v>
      </c>
      <c r="K5230">
        <v>5.13</v>
      </c>
      <c r="L5230" t="str">
        <f t="shared" si="246"/>
        <v>Yes</v>
      </c>
    </row>
    <row r="5231" spans="1:12" x14ac:dyDescent="0.25">
      <c r="A5231" s="1">
        <v>42558</v>
      </c>
      <c r="B5231" s="2">
        <f t="shared" si="247"/>
        <v>2016</v>
      </c>
      <c r="C5231" s="2">
        <f t="shared" si="245"/>
        <v>7</v>
      </c>
      <c r="D5231" t="s">
        <v>655</v>
      </c>
      <c r="E5231" t="s">
        <v>27</v>
      </c>
      <c r="F5231" t="s">
        <v>34</v>
      </c>
      <c r="G5231" t="s">
        <v>47</v>
      </c>
      <c r="H5231" t="s">
        <v>920</v>
      </c>
      <c r="I5231">
        <v>215.65</v>
      </c>
      <c r="J5231">
        <v>5</v>
      </c>
      <c r="K5231">
        <v>73.319999999999993</v>
      </c>
      <c r="L5231" t="str">
        <f t="shared" si="246"/>
        <v>Yes</v>
      </c>
    </row>
    <row r="5232" spans="1:12" x14ac:dyDescent="0.25">
      <c r="A5232" s="1">
        <v>42558</v>
      </c>
      <c r="B5232" s="2">
        <f t="shared" si="247"/>
        <v>2016</v>
      </c>
      <c r="C5232" s="2">
        <f t="shared" si="245"/>
        <v>7</v>
      </c>
      <c r="D5232" t="s">
        <v>202</v>
      </c>
      <c r="E5232" t="s">
        <v>15</v>
      </c>
      <c r="F5232" t="s">
        <v>34</v>
      </c>
      <c r="G5232" t="s">
        <v>47</v>
      </c>
      <c r="H5232" t="s">
        <v>2015</v>
      </c>
      <c r="I5232">
        <v>60.29</v>
      </c>
      <c r="J5232">
        <v>8</v>
      </c>
      <c r="K5232">
        <v>-27.13</v>
      </c>
      <c r="L5232" t="str">
        <f t="shared" si="246"/>
        <v>No</v>
      </c>
    </row>
    <row r="5233" spans="1:12" x14ac:dyDescent="0.25">
      <c r="A5233" s="1">
        <v>42558</v>
      </c>
      <c r="B5233" s="2">
        <f t="shared" si="247"/>
        <v>2016</v>
      </c>
      <c r="C5233" s="2">
        <f t="shared" si="245"/>
        <v>7</v>
      </c>
      <c r="D5233" t="s">
        <v>202</v>
      </c>
      <c r="E5233" t="s">
        <v>15</v>
      </c>
      <c r="F5233" t="s">
        <v>11</v>
      </c>
      <c r="G5233" t="s">
        <v>43</v>
      </c>
      <c r="H5233" t="s">
        <v>1233</v>
      </c>
      <c r="I5233">
        <v>2.63</v>
      </c>
      <c r="J5233">
        <v>1</v>
      </c>
      <c r="K5233">
        <v>0.82</v>
      </c>
      <c r="L5233" t="str">
        <f t="shared" si="246"/>
        <v>Yes</v>
      </c>
    </row>
    <row r="5234" spans="1:12" x14ac:dyDescent="0.25">
      <c r="A5234" s="1">
        <v>42558</v>
      </c>
      <c r="B5234" s="2">
        <f t="shared" si="247"/>
        <v>2016</v>
      </c>
      <c r="C5234" s="2">
        <f t="shared" si="245"/>
        <v>7</v>
      </c>
      <c r="D5234" t="s">
        <v>202</v>
      </c>
      <c r="E5234" t="s">
        <v>15</v>
      </c>
      <c r="F5234" t="s">
        <v>11</v>
      </c>
      <c r="G5234" t="s">
        <v>12</v>
      </c>
      <c r="H5234" t="s">
        <v>1673</v>
      </c>
      <c r="I5234">
        <v>23.69</v>
      </c>
      <c r="J5234">
        <v>9</v>
      </c>
      <c r="K5234">
        <v>7.7</v>
      </c>
      <c r="L5234" t="str">
        <f t="shared" si="246"/>
        <v>Yes</v>
      </c>
    </row>
    <row r="5235" spans="1:12" x14ac:dyDescent="0.25">
      <c r="A5235" s="1">
        <v>42558</v>
      </c>
      <c r="B5235" s="2">
        <f t="shared" si="247"/>
        <v>2016</v>
      </c>
      <c r="C5235" s="2">
        <f t="shared" si="245"/>
        <v>7</v>
      </c>
      <c r="D5235" t="s">
        <v>202</v>
      </c>
      <c r="E5235" t="s">
        <v>15</v>
      </c>
      <c r="F5235" t="s">
        <v>34</v>
      </c>
      <c r="G5235" t="s">
        <v>35</v>
      </c>
      <c r="H5235" t="s">
        <v>2182</v>
      </c>
      <c r="I5235">
        <v>253.37</v>
      </c>
      <c r="J5235">
        <v>2</v>
      </c>
      <c r="K5235">
        <v>-14.48</v>
      </c>
      <c r="L5235" t="str">
        <f t="shared" si="246"/>
        <v>No</v>
      </c>
    </row>
    <row r="5236" spans="1:12" x14ac:dyDescent="0.25">
      <c r="A5236" s="1">
        <v>42558</v>
      </c>
      <c r="B5236" s="2">
        <f t="shared" si="247"/>
        <v>2016</v>
      </c>
      <c r="C5236" s="2">
        <f t="shared" si="245"/>
        <v>7</v>
      </c>
      <c r="D5236" t="s">
        <v>2528</v>
      </c>
      <c r="E5236" t="s">
        <v>27</v>
      </c>
      <c r="F5236" t="s">
        <v>34</v>
      </c>
      <c r="G5236" t="s">
        <v>35</v>
      </c>
      <c r="H5236" t="s">
        <v>2029</v>
      </c>
      <c r="I5236">
        <v>287.97000000000003</v>
      </c>
      <c r="J5236">
        <v>4</v>
      </c>
      <c r="K5236">
        <v>-3.6</v>
      </c>
      <c r="L5236" t="str">
        <f t="shared" si="246"/>
        <v>No</v>
      </c>
    </row>
    <row r="5237" spans="1:12" x14ac:dyDescent="0.25">
      <c r="A5237" s="1">
        <v>42558</v>
      </c>
      <c r="B5237" s="2">
        <f t="shared" si="247"/>
        <v>2016</v>
      </c>
      <c r="C5237" s="2">
        <f t="shared" si="245"/>
        <v>7</v>
      </c>
      <c r="D5237" t="s">
        <v>2528</v>
      </c>
      <c r="E5237" t="s">
        <v>27</v>
      </c>
      <c r="F5237" t="s">
        <v>39</v>
      </c>
      <c r="G5237" t="s">
        <v>603</v>
      </c>
      <c r="H5237" t="s">
        <v>1938</v>
      </c>
      <c r="I5237">
        <v>2799.96</v>
      </c>
      <c r="J5237">
        <v>5</v>
      </c>
      <c r="K5237">
        <v>944.99</v>
      </c>
      <c r="L5237" t="str">
        <f t="shared" si="246"/>
        <v>Yes</v>
      </c>
    </row>
    <row r="5238" spans="1:12" x14ac:dyDescent="0.25">
      <c r="A5238" s="1">
        <v>42558</v>
      </c>
      <c r="B5238" s="2">
        <f t="shared" si="247"/>
        <v>2016</v>
      </c>
      <c r="C5238" s="2">
        <f t="shared" si="245"/>
        <v>7</v>
      </c>
      <c r="D5238" t="s">
        <v>2528</v>
      </c>
      <c r="E5238" t="s">
        <v>27</v>
      </c>
      <c r="F5238" t="s">
        <v>11</v>
      </c>
      <c r="G5238" t="s">
        <v>12</v>
      </c>
      <c r="H5238" t="s">
        <v>1294</v>
      </c>
      <c r="I5238">
        <v>48.94</v>
      </c>
      <c r="J5238">
        <v>1</v>
      </c>
      <c r="K5238">
        <v>24.47</v>
      </c>
      <c r="L5238" t="str">
        <f t="shared" si="246"/>
        <v>Yes</v>
      </c>
    </row>
    <row r="5239" spans="1:12" x14ac:dyDescent="0.25">
      <c r="A5239" s="1">
        <v>42558</v>
      </c>
      <c r="B5239" s="2">
        <f t="shared" si="247"/>
        <v>2016</v>
      </c>
      <c r="C5239" s="2">
        <f t="shared" si="245"/>
        <v>7</v>
      </c>
      <c r="D5239" t="s">
        <v>1793</v>
      </c>
      <c r="E5239" t="s">
        <v>23</v>
      </c>
      <c r="F5239" t="s">
        <v>11</v>
      </c>
      <c r="G5239" t="s">
        <v>16</v>
      </c>
      <c r="H5239" t="s">
        <v>1402</v>
      </c>
      <c r="I5239">
        <v>10.08</v>
      </c>
      <c r="J5239">
        <v>2</v>
      </c>
      <c r="K5239">
        <v>3.28</v>
      </c>
      <c r="L5239" t="str">
        <f t="shared" si="246"/>
        <v>Yes</v>
      </c>
    </row>
    <row r="5240" spans="1:12" x14ac:dyDescent="0.25">
      <c r="A5240" s="1">
        <v>42558</v>
      </c>
      <c r="B5240" s="2">
        <f t="shared" si="247"/>
        <v>2016</v>
      </c>
      <c r="C5240" s="2">
        <f t="shared" si="245"/>
        <v>7</v>
      </c>
      <c r="D5240" t="s">
        <v>1793</v>
      </c>
      <c r="E5240" t="s">
        <v>23</v>
      </c>
      <c r="F5240" t="s">
        <v>39</v>
      </c>
      <c r="G5240" t="s">
        <v>40</v>
      </c>
      <c r="H5240" t="s">
        <v>1059</v>
      </c>
      <c r="I5240">
        <v>59.99</v>
      </c>
      <c r="J5240">
        <v>1</v>
      </c>
      <c r="K5240">
        <v>-13</v>
      </c>
      <c r="L5240" t="str">
        <f t="shared" si="246"/>
        <v>No</v>
      </c>
    </row>
    <row r="5241" spans="1:12" x14ac:dyDescent="0.25">
      <c r="A5241" s="1">
        <v>42558</v>
      </c>
      <c r="B5241" s="2">
        <f t="shared" si="247"/>
        <v>2016</v>
      </c>
      <c r="C5241" s="2">
        <f t="shared" si="245"/>
        <v>7</v>
      </c>
      <c r="D5241" t="s">
        <v>1793</v>
      </c>
      <c r="E5241" t="s">
        <v>23</v>
      </c>
      <c r="F5241" t="s">
        <v>11</v>
      </c>
      <c r="G5241" t="s">
        <v>20</v>
      </c>
      <c r="H5241" t="s">
        <v>575</v>
      </c>
      <c r="I5241">
        <v>5.72</v>
      </c>
      <c r="J5241">
        <v>5</v>
      </c>
      <c r="K5241">
        <v>-4.76</v>
      </c>
      <c r="L5241" t="str">
        <f t="shared" si="246"/>
        <v>No</v>
      </c>
    </row>
    <row r="5242" spans="1:12" x14ac:dyDescent="0.25">
      <c r="A5242" s="1">
        <v>42558</v>
      </c>
      <c r="B5242" s="2">
        <f t="shared" si="247"/>
        <v>2016</v>
      </c>
      <c r="C5242" s="2">
        <f t="shared" si="245"/>
        <v>7</v>
      </c>
      <c r="D5242" t="s">
        <v>1793</v>
      </c>
      <c r="E5242" t="s">
        <v>23</v>
      </c>
      <c r="F5242" t="s">
        <v>11</v>
      </c>
      <c r="G5242" t="s">
        <v>20</v>
      </c>
      <c r="H5242" t="s">
        <v>1409</v>
      </c>
      <c r="I5242">
        <v>9.42</v>
      </c>
      <c r="J5242">
        <v>5</v>
      </c>
      <c r="K5242">
        <v>-7.85</v>
      </c>
      <c r="L5242" t="str">
        <f t="shared" si="246"/>
        <v>No</v>
      </c>
    </row>
    <row r="5243" spans="1:12" x14ac:dyDescent="0.25">
      <c r="A5243" s="1">
        <v>42558</v>
      </c>
      <c r="B5243" s="2">
        <f t="shared" si="247"/>
        <v>2016</v>
      </c>
      <c r="C5243" s="2">
        <f t="shared" si="245"/>
        <v>7</v>
      </c>
      <c r="D5243" t="s">
        <v>2107</v>
      </c>
      <c r="E5243" t="s">
        <v>296</v>
      </c>
      <c r="F5243" t="s">
        <v>11</v>
      </c>
      <c r="G5243" t="s">
        <v>12</v>
      </c>
      <c r="H5243" t="s">
        <v>493</v>
      </c>
      <c r="I5243">
        <v>12.96</v>
      </c>
      <c r="J5243">
        <v>2</v>
      </c>
      <c r="K5243">
        <v>6.22</v>
      </c>
      <c r="L5243" t="str">
        <f t="shared" si="246"/>
        <v>Yes</v>
      </c>
    </row>
    <row r="5244" spans="1:12" x14ac:dyDescent="0.25">
      <c r="A5244" s="1">
        <v>42558</v>
      </c>
      <c r="B5244" s="2">
        <f t="shared" si="247"/>
        <v>2016</v>
      </c>
      <c r="C5244" s="2">
        <f t="shared" si="245"/>
        <v>7</v>
      </c>
      <c r="D5244" t="s">
        <v>2107</v>
      </c>
      <c r="E5244" t="s">
        <v>296</v>
      </c>
      <c r="F5244" t="s">
        <v>11</v>
      </c>
      <c r="G5244" t="s">
        <v>24</v>
      </c>
      <c r="H5244" t="s">
        <v>1069</v>
      </c>
      <c r="I5244">
        <v>45.98</v>
      </c>
      <c r="J5244">
        <v>2</v>
      </c>
      <c r="K5244">
        <v>12.87</v>
      </c>
      <c r="L5244" t="str">
        <f t="shared" si="246"/>
        <v>Yes</v>
      </c>
    </row>
    <row r="5245" spans="1:12" x14ac:dyDescent="0.25">
      <c r="A5245" s="1">
        <v>42559</v>
      </c>
      <c r="B5245" s="2">
        <f t="shared" si="247"/>
        <v>2016</v>
      </c>
      <c r="C5245" s="2">
        <f t="shared" si="245"/>
        <v>7</v>
      </c>
      <c r="D5245" t="s">
        <v>1163</v>
      </c>
      <c r="E5245" t="s">
        <v>164</v>
      </c>
      <c r="F5245" t="s">
        <v>39</v>
      </c>
      <c r="G5245" t="s">
        <v>52</v>
      </c>
      <c r="H5245" t="s">
        <v>1476</v>
      </c>
      <c r="I5245">
        <v>179.97</v>
      </c>
      <c r="J5245">
        <v>3</v>
      </c>
      <c r="K5245">
        <v>86.39</v>
      </c>
      <c r="L5245" t="str">
        <f t="shared" si="246"/>
        <v>Yes</v>
      </c>
    </row>
    <row r="5246" spans="1:12" x14ac:dyDescent="0.25">
      <c r="A5246" s="1">
        <v>42561</v>
      </c>
      <c r="B5246" s="2">
        <f t="shared" si="247"/>
        <v>2016</v>
      </c>
      <c r="C5246" s="2">
        <f t="shared" si="245"/>
        <v>7</v>
      </c>
      <c r="D5246" t="s">
        <v>1762</v>
      </c>
      <c r="E5246" t="s">
        <v>27</v>
      </c>
      <c r="F5246" t="s">
        <v>11</v>
      </c>
      <c r="G5246" t="s">
        <v>20</v>
      </c>
      <c r="H5246" t="s">
        <v>1533</v>
      </c>
      <c r="I5246">
        <v>27.26</v>
      </c>
      <c r="J5246">
        <v>2</v>
      </c>
      <c r="K5246">
        <v>8.86</v>
      </c>
      <c r="L5246" t="str">
        <f t="shared" si="246"/>
        <v>Yes</v>
      </c>
    </row>
    <row r="5247" spans="1:12" x14ac:dyDescent="0.25">
      <c r="A5247" s="1">
        <v>42561</v>
      </c>
      <c r="B5247" s="2">
        <f t="shared" si="247"/>
        <v>2016</v>
      </c>
      <c r="C5247" s="2">
        <f t="shared" si="245"/>
        <v>7</v>
      </c>
      <c r="D5247" t="s">
        <v>2412</v>
      </c>
      <c r="E5247" t="s">
        <v>164</v>
      </c>
      <c r="F5247" t="s">
        <v>39</v>
      </c>
      <c r="G5247" t="s">
        <v>302</v>
      </c>
      <c r="H5247" t="s">
        <v>837</v>
      </c>
      <c r="I5247">
        <v>837.6</v>
      </c>
      <c r="J5247">
        <v>3</v>
      </c>
      <c r="K5247">
        <v>62.82</v>
      </c>
      <c r="L5247" t="str">
        <f t="shared" si="246"/>
        <v>Yes</v>
      </c>
    </row>
    <row r="5248" spans="1:12" x14ac:dyDescent="0.25">
      <c r="A5248" s="1">
        <v>42561</v>
      </c>
      <c r="B5248" s="2">
        <f t="shared" si="247"/>
        <v>2016</v>
      </c>
      <c r="C5248" s="2">
        <f t="shared" si="245"/>
        <v>7</v>
      </c>
      <c r="D5248" t="s">
        <v>672</v>
      </c>
      <c r="E5248" t="s">
        <v>27</v>
      </c>
      <c r="F5248" t="s">
        <v>11</v>
      </c>
      <c r="G5248" t="s">
        <v>12</v>
      </c>
      <c r="H5248" t="s">
        <v>1768</v>
      </c>
      <c r="I5248">
        <v>10.56</v>
      </c>
      <c r="J5248">
        <v>2</v>
      </c>
      <c r="K5248">
        <v>5.07</v>
      </c>
      <c r="L5248" t="str">
        <f t="shared" si="246"/>
        <v>Yes</v>
      </c>
    </row>
    <row r="5249" spans="1:12" x14ac:dyDescent="0.25">
      <c r="A5249" s="1">
        <v>42561</v>
      </c>
      <c r="B5249" s="2">
        <f t="shared" si="247"/>
        <v>2016</v>
      </c>
      <c r="C5249" s="2">
        <f t="shared" si="245"/>
        <v>7</v>
      </c>
      <c r="D5249" t="s">
        <v>951</v>
      </c>
      <c r="E5249" t="s">
        <v>23</v>
      </c>
      <c r="F5249" t="s">
        <v>11</v>
      </c>
      <c r="G5249" t="s">
        <v>16</v>
      </c>
      <c r="H5249" t="s">
        <v>2216</v>
      </c>
      <c r="I5249">
        <v>4.93</v>
      </c>
      <c r="J5249">
        <v>2</v>
      </c>
      <c r="K5249">
        <v>1.72</v>
      </c>
      <c r="L5249" t="str">
        <f t="shared" si="246"/>
        <v>Yes</v>
      </c>
    </row>
    <row r="5250" spans="1:12" x14ac:dyDescent="0.25">
      <c r="A5250" s="1">
        <v>42561</v>
      </c>
      <c r="B5250" s="2">
        <f t="shared" si="247"/>
        <v>2016</v>
      </c>
      <c r="C5250" s="2">
        <f t="shared" ref="C5250:C5313" si="248">MONTH(A5250)</f>
        <v>7</v>
      </c>
      <c r="D5250" t="s">
        <v>831</v>
      </c>
      <c r="E5250" t="s">
        <v>164</v>
      </c>
      <c r="F5250" t="s">
        <v>11</v>
      </c>
      <c r="G5250" t="s">
        <v>43</v>
      </c>
      <c r="H5250" t="s">
        <v>44</v>
      </c>
      <c r="I5250">
        <v>93.36</v>
      </c>
      <c r="J5250">
        <v>12</v>
      </c>
      <c r="K5250">
        <v>0.93</v>
      </c>
      <c r="L5250" t="str">
        <f t="shared" ref="L5250:L5313" si="249">IF(K5250=0,"Break-Even",IF(K5250&gt;0,"Yes","No"))</f>
        <v>Yes</v>
      </c>
    </row>
    <row r="5251" spans="1:12" x14ac:dyDescent="0.25">
      <c r="A5251" s="1">
        <v>42562</v>
      </c>
      <c r="B5251" s="2">
        <f t="shared" si="247"/>
        <v>2016</v>
      </c>
      <c r="C5251" s="2">
        <f t="shared" si="248"/>
        <v>7</v>
      </c>
      <c r="D5251" t="s">
        <v>2107</v>
      </c>
      <c r="E5251" t="s">
        <v>164</v>
      </c>
      <c r="F5251" t="s">
        <v>11</v>
      </c>
      <c r="G5251" t="s">
        <v>20</v>
      </c>
      <c r="H5251" t="s">
        <v>2119</v>
      </c>
      <c r="I5251">
        <v>27.68</v>
      </c>
      <c r="J5251">
        <v>2</v>
      </c>
      <c r="K5251">
        <v>9.69</v>
      </c>
      <c r="L5251" t="str">
        <f t="shared" si="249"/>
        <v>Yes</v>
      </c>
    </row>
    <row r="5252" spans="1:12" x14ac:dyDescent="0.25">
      <c r="A5252" s="1">
        <v>42562</v>
      </c>
      <c r="B5252" s="2">
        <f t="shared" si="247"/>
        <v>2016</v>
      </c>
      <c r="C5252" s="2">
        <f t="shared" si="248"/>
        <v>7</v>
      </c>
      <c r="D5252" t="s">
        <v>2179</v>
      </c>
      <c r="E5252" t="s">
        <v>27</v>
      </c>
      <c r="F5252" t="s">
        <v>11</v>
      </c>
      <c r="G5252" t="s">
        <v>20</v>
      </c>
      <c r="H5252" t="s">
        <v>611</v>
      </c>
      <c r="I5252">
        <v>37.44</v>
      </c>
      <c r="J5252">
        <v>4</v>
      </c>
      <c r="K5252">
        <v>11.7</v>
      </c>
      <c r="L5252" t="str">
        <f t="shared" si="249"/>
        <v>Yes</v>
      </c>
    </row>
    <row r="5253" spans="1:12" x14ac:dyDescent="0.25">
      <c r="A5253" s="1">
        <v>42562</v>
      </c>
      <c r="B5253" s="2">
        <f t="shared" si="247"/>
        <v>2016</v>
      </c>
      <c r="C5253" s="2">
        <f t="shared" si="248"/>
        <v>7</v>
      </c>
      <c r="D5253" t="s">
        <v>2179</v>
      </c>
      <c r="E5253" t="s">
        <v>27</v>
      </c>
      <c r="F5253" t="s">
        <v>11</v>
      </c>
      <c r="G5253" t="s">
        <v>20</v>
      </c>
      <c r="H5253" t="s">
        <v>431</v>
      </c>
      <c r="I5253">
        <v>26.98</v>
      </c>
      <c r="J5253">
        <v>4</v>
      </c>
      <c r="K5253">
        <v>8.77</v>
      </c>
      <c r="L5253" t="str">
        <f t="shared" si="249"/>
        <v>Yes</v>
      </c>
    </row>
    <row r="5254" spans="1:12" x14ac:dyDescent="0.25">
      <c r="A5254" s="1">
        <v>42562</v>
      </c>
      <c r="B5254" s="2">
        <f t="shared" si="247"/>
        <v>2016</v>
      </c>
      <c r="C5254" s="2">
        <f t="shared" si="248"/>
        <v>7</v>
      </c>
      <c r="D5254" t="s">
        <v>2179</v>
      </c>
      <c r="E5254" t="s">
        <v>27</v>
      </c>
      <c r="F5254" t="s">
        <v>11</v>
      </c>
      <c r="G5254" t="s">
        <v>200</v>
      </c>
      <c r="H5254" t="s">
        <v>2593</v>
      </c>
      <c r="I5254">
        <v>11.36</v>
      </c>
      <c r="J5254">
        <v>2</v>
      </c>
      <c r="K5254">
        <v>3.29</v>
      </c>
      <c r="L5254" t="str">
        <f t="shared" si="249"/>
        <v>Yes</v>
      </c>
    </row>
    <row r="5255" spans="1:12" x14ac:dyDescent="0.25">
      <c r="A5255" s="1">
        <v>42562</v>
      </c>
      <c r="B5255" s="2">
        <f t="shared" si="247"/>
        <v>2016</v>
      </c>
      <c r="C5255" s="2">
        <f t="shared" si="248"/>
        <v>7</v>
      </c>
      <c r="D5255" t="s">
        <v>2179</v>
      </c>
      <c r="E5255" t="s">
        <v>27</v>
      </c>
      <c r="F5255" t="s">
        <v>11</v>
      </c>
      <c r="G5255" t="s">
        <v>16</v>
      </c>
      <c r="H5255" t="s">
        <v>2030</v>
      </c>
      <c r="I5255">
        <v>14.62</v>
      </c>
      <c r="J5255">
        <v>2</v>
      </c>
      <c r="K5255">
        <v>6.87</v>
      </c>
      <c r="L5255" t="str">
        <f t="shared" si="249"/>
        <v>Yes</v>
      </c>
    </row>
    <row r="5256" spans="1:12" x14ac:dyDescent="0.25">
      <c r="A5256" s="1">
        <v>42562</v>
      </c>
      <c r="B5256" s="2">
        <f t="shared" si="247"/>
        <v>2016</v>
      </c>
      <c r="C5256" s="2">
        <f t="shared" si="248"/>
        <v>7</v>
      </c>
      <c r="D5256" t="s">
        <v>1883</v>
      </c>
      <c r="E5256" t="s">
        <v>27</v>
      </c>
      <c r="F5256" t="s">
        <v>34</v>
      </c>
      <c r="G5256" t="s">
        <v>47</v>
      </c>
      <c r="H5256" t="s">
        <v>2480</v>
      </c>
      <c r="I5256">
        <v>14.82</v>
      </c>
      <c r="J5256">
        <v>3</v>
      </c>
      <c r="K5256">
        <v>6.22</v>
      </c>
      <c r="L5256" t="str">
        <f t="shared" si="249"/>
        <v>Yes</v>
      </c>
    </row>
    <row r="5257" spans="1:12" x14ac:dyDescent="0.25">
      <c r="A5257" s="1">
        <v>42562</v>
      </c>
      <c r="B5257" s="2">
        <f t="shared" si="247"/>
        <v>2016</v>
      </c>
      <c r="C5257" s="2">
        <f t="shared" si="248"/>
        <v>7</v>
      </c>
      <c r="D5257" t="s">
        <v>1555</v>
      </c>
      <c r="E5257" t="s">
        <v>78</v>
      </c>
      <c r="F5257" t="s">
        <v>39</v>
      </c>
      <c r="G5257" t="s">
        <v>52</v>
      </c>
      <c r="H5257" t="s">
        <v>668</v>
      </c>
      <c r="I5257">
        <v>119.98</v>
      </c>
      <c r="J5257">
        <v>3</v>
      </c>
      <c r="K5257">
        <v>22.5</v>
      </c>
      <c r="L5257" t="str">
        <f t="shared" si="249"/>
        <v>Yes</v>
      </c>
    </row>
    <row r="5258" spans="1:12" x14ac:dyDescent="0.25">
      <c r="A5258" s="1">
        <v>42562</v>
      </c>
      <c r="B5258" s="2">
        <f t="shared" si="247"/>
        <v>2016</v>
      </c>
      <c r="C5258" s="2">
        <f t="shared" si="248"/>
        <v>7</v>
      </c>
      <c r="D5258" t="s">
        <v>672</v>
      </c>
      <c r="E5258" t="s">
        <v>177</v>
      </c>
      <c r="F5258" t="s">
        <v>11</v>
      </c>
      <c r="G5258" t="s">
        <v>43</v>
      </c>
      <c r="H5258" t="s">
        <v>2320</v>
      </c>
      <c r="I5258">
        <v>14.96</v>
      </c>
      <c r="J5258">
        <v>4</v>
      </c>
      <c r="K5258">
        <v>0.3</v>
      </c>
      <c r="L5258" t="str">
        <f t="shared" si="249"/>
        <v>Yes</v>
      </c>
    </row>
    <row r="5259" spans="1:12" x14ac:dyDescent="0.25">
      <c r="A5259" s="1">
        <v>42562</v>
      </c>
      <c r="B5259" s="2">
        <f t="shared" si="247"/>
        <v>2016</v>
      </c>
      <c r="C5259" s="2">
        <f t="shared" si="248"/>
        <v>7</v>
      </c>
      <c r="D5259" t="s">
        <v>1811</v>
      </c>
      <c r="E5259" t="s">
        <v>27</v>
      </c>
      <c r="F5259" t="s">
        <v>11</v>
      </c>
      <c r="G5259" t="s">
        <v>12</v>
      </c>
      <c r="H5259" t="s">
        <v>1353</v>
      </c>
      <c r="I5259">
        <v>12.9</v>
      </c>
      <c r="J5259">
        <v>2</v>
      </c>
      <c r="K5259">
        <v>6.32</v>
      </c>
      <c r="L5259" t="str">
        <f t="shared" si="249"/>
        <v>Yes</v>
      </c>
    </row>
    <row r="5260" spans="1:12" x14ac:dyDescent="0.25">
      <c r="A5260" s="1">
        <v>42562</v>
      </c>
      <c r="B5260" s="2">
        <f t="shared" ref="B5260:B5323" si="250">YEAR(A5260)</f>
        <v>2016</v>
      </c>
      <c r="C5260" s="2">
        <f t="shared" si="248"/>
        <v>7</v>
      </c>
      <c r="D5260" t="s">
        <v>1338</v>
      </c>
      <c r="E5260" t="s">
        <v>2620</v>
      </c>
      <c r="F5260" t="s">
        <v>34</v>
      </c>
      <c r="G5260" t="s">
        <v>35</v>
      </c>
      <c r="H5260" t="s">
        <v>991</v>
      </c>
      <c r="I5260">
        <v>1603.14</v>
      </c>
      <c r="J5260">
        <v>4</v>
      </c>
      <c r="K5260">
        <v>100.2</v>
      </c>
      <c r="L5260" t="str">
        <f t="shared" si="249"/>
        <v>Yes</v>
      </c>
    </row>
    <row r="5261" spans="1:12" x14ac:dyDescent="0.25">
      <c r="A5261" s="1">
        <v>42562</v>
      </c>
      <c r="B5261" s="2">
        <f t="shared" si="250"/>
        <v>2016</v>
      </c>
      <c r="C5261" s="2">
        <f t="shared" si="248"/>
        <v>7</v>
      </c>
      <c r="D5261" t="s">
        <v>1286</v>
      </c>
      <c r="E5261" t="s">
        <v>149</v>
      </c>
      <c r="F5261" t="s">
        <v>39</v>
      </c>
      <c r="G5261" t="s">
        <v>40</v>
      </c>
      <c r="H5261" t="s">
        <v>517</v>
      </c>
      <c r="I5261">
        <v>263.95999999999998</v>
      </c>
      <c r="J5261">
        <v>4</v>
      </c>
      <c r="K5261">
        <v>71.27</v>
      </c>
      <c r="L5261" t="str">
        <f t="shared" si="249"/>
        <v>Yes</v>
      </c>
    </row>
    <row r="5262" spans="1:12" x14ac:dyDescent="0.25">
      <c r="A5262" s="1">
        <v>42562</v>
      </c>
      <c r="B5262" s="2">
        <f t="shared" si="250"/>
        <v>2016</v>
      </c>
      <c r="C5262" s="2">
        <f t="shared" si="248"/>
        <v>7</v>
      </c>
      <c r="D5262" t="s">
        <v>1286</v>
      </c>
      <c r="E5262" t="s">
        <v>149</v>
      </c>
      <c r="F5262" t="s">
        <v>39</v>
      </c>
      <c r="G5262" t="s">
        <v>40</v>
      </c>
      <c r="H5262" t="s">
        <v>1743</v>
      </c>
      <c r="I5262">
        <v>359.97</v>
      </c>
      <c r="J5262">
        <v>3</v>
      </c>
      <c r="K5262">
        <v>100.79</v>
      </c>
      <c r="L5262" t="str">
        <f t="shared" si="249"/>
        <v>Yes</v>
      </c>
    </row>
    <row r="5263" spans="1:12" x14ac:dyDescent="0.25">
      <c r="A5263" s="1">
        <v>42562</v>
      </c>
      <c r="B5263" s="2">
        <f t="shared" si="250"/>
        <v>2016</v>
      </c>
      <c r="C5263" s="2">
        <f t="shared" si="248"/>
        <v>7</v>
      </c>
      <c r="D5263" t="s">
        <v>1286</v>
      </c>
      <c r="E5263" t="s">
        <v>149</v>
      </c>
      <c r="F5263" t="s">
        <v>11</v>
      </c>
      <c r="G5263" t="s">
        <v>12</v>
      </c>
      <c r="H5263" t="s">
        <v>1170</v>
      </c>
      <c r="I5263">
        <v>12.96</v>
      </c>
      <c r="J5263">
        <v>2</v>
      </c>
      <c r="K5263">
        <v>6.22</v>
      </c>
      <c r="L5263" t="str">
        <f t="shared" si="249"/>
        <v>Yes</v>
      </c>
    </row>
    <row r="5264" spans="1:12" x14ac:dyDescent="0.25">
      <c r="A5264" s="1">
        <v>42562</v>
      </c>
      <c r="B5264" s="2">
        <f t="shared" si="250"/>
        <v>2016</v>
      </c>
      <c r="C5264" s="2">
        <f t="shared" si="248"/>
        <v>7</v>
      </c>
      <c r="D5264" t="s">
        <v>1286</v>
      </c>
      <c r="E5264" t="s">
        <v>149</v>
      </c>
      <c r="F5264" t="s">
        <v>11</v>
      </c>
      <c r="G5264" t="s">
        <v>18</v>
      </c>
      <c r="H5264" t="s">
        <v>1482</v>
      </c>
      <c r="I5264">
        <v>116.82</v>
      </c>
      <c r="J5264">
        <v>3</v>
      </c>
      <c r="K5264">
        <v>5.84</v>
      </c>
      <c r="L5264" t="str">
        <f t="shared" si="249"/>
        <v>Yes</v>
      </c>
    </row>
    <row r="5265" spans="1:12" x14ac:dyDescent="0.25">
      <c r="A5265" s="1">
        <v>42562</v>
      </c>
      <c r="B5265" s="2">
        <f t="shared" si="250"/>
        <v>2016</v>
      </c>
      <c r="C5265" s="2">
        <f t="shared" si="248"/>
        <v>7</v>
      </c>
      <c r="D5265" t="s">
        <v>1286</v>
      </c>
      <c r="E5265" t="s">
        <v>149</v>
      </c>
      <c r="F5265" t="s">
        <v>11</v>
      </c>
      <c r="G5265" t="s">
        <v>20</v>
      </c>
      <c r="H5265" t="s">
        <v>2461</v>
      </c>
      <c r="I5265">
        <v>276.77999999999997</v>
      </c>
      <c r="J5265">
        <v>2</v>
      </c>
      <c r="K5265">
        <v>89.95</v>
      </c>
      <c r="L5265" t="str">
        <f t="shared" si="249"/>
        <v>Yes</v>
      </c>
    </row>
    <row r="5266" spans="1:12" x14ac:dyDescent="0.25">
      <c r="A5266" s="1">
        <v>42562</v>
      </c>
      <c r="B5266" s="2">
        <f t="shared" si="250"/>
        <v>2016</v>
      </c>
      <c r="C5266" s="2">
        <f t="shared" si="248"/>
        <v>7</v>
      </c>
      <c r="D5266" t="s">
        <v>904</v>
      </c>
      <c r="E5266" t="s">
        <v>10</v>
      </c>
      <c r="F5266" t="s">
        <v>34</v>
      </c>
      <c r="G5266" t="s">
        <v>47</v>
      </c>
      <c r="H5266" t="s">
        <v>2420</v>
      </c>
      <c r="I5266">
        <v>44.46</v>
      </c>
      <c r="J5266">
        <v>5</v>
      </c>
      <c r="K5266">
        <v>-17.78</v>
      </c>
      <c r="L5266" t="str">
        <f t="shared" si="249"/>
        <v>No</v>
      </c>
    </row>
    <row r="5267" spans="1:12" x14ac:dyDescent="0.25">
      <c r="A5267" s="1">
        <v>42562</v>
      </c>
      <c r="B5267" s="2">
        <f t="shared" si="250"/>
        <v>2016</v>
      </c>
      <c r="C5267" s="2">
        <f t="shared" si="248"/>
        <v>7</v>
      </c>
      <c r="D5267" t="s">
        <v>904</v>
      </c>
      <c r="E5267" t="s">
        <v>10</v>
      </c>
      <c r="F5267" t="s">
        <v>11</v>
      </c>
      <c r="G5267" t="s">
        <v>18</v>
      </c>
      <c r="H5267" t="s">
        <v>2368</v>
      </c>
      <c r="I5267">
        <v>314.08999999999997</v>
      </c>
      <c r="J5267">
        <v>3</v>
      </c>
      <c r="K5267">
        <v>19.63</v>
      </c>
      <c r="L5267" t="str">
        <f t="shared" si="249"/>
        <v>Yes</v>
      </c>
    </row>
    <row r="5268" spans="1:12" x14ac:dyDescent="0.25">
      <c r="A5268" s="1">
        <v>42562</v>
      </c>
      <c r="B5268" s="2">
        <f t="shared" si="250"/>
        <v>2016</v>
      </c>
      <c r="C5268" s="2">
        <f t="shared" si="248"/>
        <v>7</v>
      </c>
      <c r="D5268" t="s">
        <v>197</v>
      </c>
      <c r="E5268" t="s">
        <v>27</v>
      </c>
      <c r="F5268" t="s">
        <v>39</v>
      </c>
      <c r="G5268" t="s">
        <v>52</v>
      </c>
      <c r="H5268" t="s">
        <v>905</v>
      </c>
      <c r="I5268">
        <v>479.97</v>
      </c>
      <c r="J5268">
        <v>3</v>
      </c>
      <c r="K5268">
        <v>163.19</v>
      </c>
      <c r="L5268" t="str">
        <f t="shared" si="249"/>
        <v>Yes</v>
      </c>
    </row>
    <row r="5269" spans="1:12" x14ac:dyDescent="0.25">
      <c r="A5269" s="1">
        <v>42562</v>
      </c>
      <c r="B5269" s="2">
        <f t="shared" si="250"/>
        <v>2016</v>
      </c>
      <c r="C5269" s="2">
        <f t="shared" si="248"/>
        <v>7</v>
      </c>
      <c r="D5269" t="s">
        <v>1405</v>
      </c>
      <c r="E5269" t="s">
        <v>27</v>
      </c>
      <c r="F5269" t="s">
        <v>11</v>
      </c>
      <c r="G5269" t="s">
        <v>20</v>
      </c>
      <c r="H5269" t="s">
        <v>311</v>
      </c>
      <c r="I5269">
        <v>57.58</v>
      </c>
      <c r="J5269">
        <v>2</v>
      </c>
      <c r="K5269">
        <v>20.149999999999999</v>
      </c>
      <c r="L5269" t="str">
        <f t="shared" si="249"/>
        <v>Yes</v>
      </c>
    </row>
    <row r="5270" spans="1:12" x14ac:dyDescent="0.25">
      <c r="A5270" s="1">
        <v>42565</v>
      </c>
      <c r="B5270" s="2">
        <f t="shared" si="250"/>
        <v>2016</v>
      </c>
      <c r="C5270" s="2">
        <f t="shared" si="248"/>
        <v>7</v>
      </c>
      <c r="D5270" t="s">
        <v>1417</v>
      </c>
      <c r="E5270" t="s">
        <v>95</v>
      </c>
      <c r="F5270" t="s">
        <v>39</v>
      </c>
      <c r="G5270" t="s">
        <v>40</v>
      </c>
      <c r="H5270" t="s">
        <v>1895</v>
      </c>
      <c r="I5270">
        <v>380.86</v>
      </c>
      <c r="J5270">
        <v>8</v>
      </c>
      <c r="K5270">
        <v>38.090000000000003</v>
      </c>
      <c r="L5270" t="str">
        <f t="shared" si="249"/>
        <v>Yes</v>
      </c>
    </row>
    <row r="5271" spans="1:12" x14ac:dyDescent="0.25">
      <c r="A5271" s="1">
        <v>42565</v>
      </c>
      <c r="B5271" s="2">
        <f t="shared" si="250"/>
        <v>2016</v>
      </c>
      <c r="C5271" s="2">
        <f t="shared" si="248"/>
        <v>7</v>
      </c>
      <c r="D5271" t="s">
        <v>2021</v>
      </c>
      <c r="E5271" t="s">
        <v>23</v>
      </c>
      <c r="F5271" t="s">
        <v>11</v>
      </c>
      <c r="G5271" t="s">
        <v>200</v>
      </c>
      <c r="H5271" t="s">
        <v>1578</v>
      </c>
      <c r="I5271">
        <v>11.63</v>
      </c>
      <c r="J5271">
        <v>2</v>
      </c>
      <c r="K5271">
        <v>1.02</v>
      </c>
      <c r="L5271" t="str">
        <f t="shared" si="249"/>
        <v>Yes</v>
      </c>
    </row>
    <row r="5272" spans="1:12" x14ac:dyDescent="0.25">
      <c r="A5272" s="1">
        <v>42565</v>
      </c>
      <c r="B5272" s="2">
        <f t="shared" si="250"/>
        <v>2016</v>
      </c>
      <c r="C5272" s="2">
        <f t="shared" si="248"/>
        <v>7</v>
      </c>
      <c r="D5272" t="s">
        <v>1550</v>
      </c>
      <c r="E5272" t="s">
        <v>149</v>
      </c>
      <c r="F5272" t="s">
        <v>11</v>
      </c>
      <c r="G5272" t="s">
        <v>18</v>
      </c>
      <c r="H5272" t="s">
        <v>551</v>
      </c>
      <c r="I5272">
        <v>11.21</v>
      </c>
      <c r="J5272">
        <v>1</v>
      </c>
      <c r="K5272">
        <v>3.36</v>
      </c>
      <c r="L5272" t="str">
        <f t="shared" si="249"/>
        <v>Yes</v>
      </c>
    </row>
    <row r="5273" spans="1:12" x14ac:dyDescent="0.25">
      <c r="A5273" s="1">
        <v>42565</v>
      </c>
      <c r="B5273" s="2">
        <f t="shared" si="250"/>
        <v>2016</v>
      </c>
      <c r="C5273" s="2">
        <f t="shared" si="248"/>
        <v>7</v>
      </c>
      <c r="D5273" t="s">
        <v>1550</v>
      </c>
      <c r="E5273" t="s">
        <v>149</v>
      </c>
      <c r="F5273" t="s">
        <v>11</v>
      </c>
      <c r="G5273" t="s">
        <v>20</v>
      </c>
      <c r="H5273" t="s">
        <v>970</v>
      </c>
      <c r="I5273">
        <v>9.14</v>
      </c>
      <c r="J5273">
        <v>3</v>
      </c>
      <c r="K5273">
        <v>3.2</v>
      </c>
      <c r="L5273" t="str">
        <f t="shared" si="249"/>
        <v>Yes</v>
      </c>
    </row>
    <row r="5274" spans="1:12" x14ac:dyDescent="0.25">
      <c r="A5274" s="1">
        <v>42565</v>
      </c>
      <c r="B5274" s="2">
        <f t="shared" si="250"/>
        <v>2016</v>
      </c>
      <c r="C5274" s="2">
        <f t="shared" si="248"/>
        <v>7</v>
      </c>
      <c r="D5274" t="s">
        <v>1550</v>
      </c>
      <c r="E5274" t="s">
        <v>149</v>
      </c>
      <c r="F5274" t="s">
        <v>11</v>
      </c>
      <c r="G5274" t="s">
        <v>43</v>
      </c>
      <c r="H5274" t="s">
        <v>1246</v>
      </c>
      <c r="I5274">
        <v>14.07</v>
      </c>
      <c r="J5274">
        <v>7</v>
      </c>
      <c r="K5274">
        <v>6.89</v>
      </c>
      <c r="L5274" t="str">
        <f t="shared" si="249"/>
        <v>Yes</v>
      </c>
    </row>
    <row r="5275" spans="1:12" x14ac:dyDescent="0.25">
      <c r="A5275" s="1">
        <v>42565</v>
      </c>
      <c r="B5275" s="2">
        <f t="shared" si="250"/>
        <v>2016</v>
      </c>
      <c r="C5275" s="2">
        <f t="shared" si="248"/>
        <v>7</v>
      </c>
      <c r="D5275" t="s">
        <v>1550</v>
      </c>
      <c r="E5275" t="s">
        <v>149</v>
      </c>
      <c r="F5275" t="s">
        <v>11</v>
      </c>
      <c r="G5275" t="s">
        <v>24</v>
      </c>
      <c r="H5275" t="s">
        <v>960</v>
      </c>
      <c r="I5275">
        <v>41.86</v>
      </c>
      <c r="J5275">
        <v>7</v>
      </c>
      <c r="K5275">
        <v>10.47</v>
      </c>
      <c r="L5275" t="str">
        <f t="shared" si="249"/>
        <v>Yes</v>
      </c>
    </row>
    <row r="5276" spans="1:12" x14ac:dyDescent="0.25">
      <c r="A5276" s="1">
        <v>42565</v>
      </c>
      <c r="B5276" s="2">
        <f t="shared" si="250"/>
        <v>2016</v>
      </c>
      <c r="C5276" s="2">
        <f t="shared" si="248"/>
        <v>7</v>
      </c>
      <c r="D5276" t="s">
        <v>1550</v>
      </c>
      <c r="E5276" t="s">
        <v>149</v>
      </c>
      <c r="F5276" t="s">
        <v>11</v>
      </c>
      <c r="G5276" t="s">
        <v>20</v>
      </c>
      <c r="H5276" t="s">
        <v>203</v>
      </c>
      <c r="I5276">
        <v>8.5399999999999991</v>
      </c>
      <c r="J5276">
        <v>2</v>
      </c>
      <c r="K5276">
        <v>2.88</v>
      </c>
      <c r="L5276" t="str">
        <f t="shared" si="249"/>
        <v>Yes</v>
      </c>
    </row>
    <row r="5277" spans="1:12" x14ac:dyDescent="0.25">
      <c r="A5277" s="1">
        <v>42565</v>
      </c>
      <c r="B5277" s="2">
        <f t="shared" si="250"/>
        <v>2016</v>
      </c>
      <c r="C5277" s="2">
        <f t="shared" si="248"/>
        <v>7</v>
      </c>
      <c r="D5277" t="s">
        <v>1550</v>
      </c>
      <c r="E5277" t="s">
        <v>149</v>
      </c>
      <c r="F5277" t="s">
        <v>34</v>
      </c>
      <c r="G5277" t="s">
        <v>74</v>
      </c>
      <c r="H5277" t="s">
        <v>1880</v>
      </c>
      <c r="I5277">
        <v>579.14</v>
      </c>
      <c r="J5277">
        <v>4</v>
      </c>
      <c r="K5277">
        <v>21.72</v>
      </c>
      <c r="L5277" t="str">
        <f t="shared" si="249"/>
        <v>Yes</v>
      </c>
    </row>
    <row r="5278" spans="1:12" x14ac:dyDescent="0.25">
      <c r="A5278" s="1">
        <v>42565</v>
      </c>
      <c r="B5278" s="2">
        <f t="shared" si="250"/>
        <v>2016</v>
      </c>
      <c r="C5278" s="2">
        <f t="shared" si="248"/>
        <v>7</v>
      </c>
      <c r="D5278" t="s">
        <v>778</v>
      </c>
      <c r="E5278" t="s">
        <v>10</v>
      </c>
      <c r="F5278" t="s">
        <v>39</v>
      </c>
      <c r="G5278" t="s">
        <v>40</v>
      </c>
      <c r="H5278" t="s">
        <v>2563</v>
      </c>
      <c r="I5278">
        <v>419.94</v>
      </c>
      <c r="J5278">
        <v>7</v>
      </c>
      <c r="K5278">
        <v>52.49</v>
      </c>
      <c r="L5278" t="str">
        <f t="shared" si="249"/>
        <v>Yes</v>
      </c>
    </row>
    <row r="5279" spans="1:12" x14ac:dyDescent="0.25">
      <c r="A5279" s="1">
        <v>42565</v>
      </c>
      <c r="B5279" s="2">
        <f t="shared" si="250"/>
        <v>2016</v>
      </c>
      <c r="C5279" s="2">
        <f t="shared" si="248"/>
        <v>7</v>
      </c>
      <c r="D5279" t="s">
        <v>2265</v>
      </c>
      <c r="E5279" t="s">
        <v>149</v>
      </c>
      <c r="F5279" t="s">
        <v>11</v>
      </c>
      <c r="G5279" t="s">
        <v>20</v>
      </c>
      <c r="H5279" t="s">
        <v>21</v>
      </c>
      <c r="I5279">
        <v>14.16</v>
      </c>
      <c r="J5279">
        <v>2</v>
      </c>
      <c r="K5279">
        <v>5.13</v>
      </c>
      <c r="L5279" t="str">
        <f t="shared" si="249"/>
        <v>Yes</v>
      </c>
    </row>
    <row r="5280" spans="1:12" x14ac:dyDescent="0.25">
      <c r="A5280" s="1">
        <v>42565</v>
      </c>
      <c r="B5280" s="2">
        <f t="shared" si="250"/>
        <v>2016</v>
      </c>
      <c r="C5280" s="2">
        <f t="shared" si="248"/>
        <v>7</v>
      </c>
      <c r="D5280" t="s">
        <v>2137</v>
      </c>
      <c r="E5280" t="s">
        <v>488</v>
      </c>
      <c r="F5280" t="s">
        <v>39</v>
      </c>
      <c r="G5280" t="s">
        <v>52</v>
      </c>
      <c r="H5280" t="s">
        <v>1660</v>
      </c>
      <c r="I5280">
        <v>29</v>
      </c>
      <c r="J5280">
        <v>2</v>
      </c>
      <c r="K5280">
        <v>7.25</v>
      </c>
      <c r="L5280" t="str">
        <f t="shared" si="249"/>
        <v>Yes</v>
      </c>
    </row>
    <row r="5281" spans="1:12" x14ac:dyDescent="0.25">
      <c r="A5281" s="1">
        <v>42565</v>
      </c>
      <c r="B5281" s="2">
        <f t="shared" si="250"/>
        <v>2016</v>
      </c>
      <c r="C5281" s="2">
        <f t="shared" si="248"/>
        <v>7</v>
      </c>
      <c r="D5281" t="s">
        <v>771</v>
      </c>
      <c r="E5281" t="s">
        <v>149</v>
      </c>
      <c r="F5281" t="s">
        <v>11</v>
      </c>
      <c r="G5281" t="s">
        <v>43</v>
      </c>
      <c r="H5281" t="s">
        <v>1233</v>
      </c>
      <c r="I5281">
        <v>29.61</v>
      </c>
      <c r="J5281">
        <v>9</v>
      </c>
      <c r="K5281">
        <v>13.32</v>
      </c>
      <c r="L5281" t="str">
        <f t="shared" si="249"/>
        <v>Yes</v>
      </c>
    </row>
    <row r="5282" spans="1:12" x14ac:dyDescent="0.25">
      <c r="A5282" s="1">
        <v>42565</v>
      </c>
      <c r="B5282" s="2">
        <f t="shared" si="250"/>
        <v>2016</v>
      </c>
      <c r="C5282" s="2">
        <f t="shared" si="248"/>
        <v>7</v>
      </c>
      <c r="D5282" t="s">
        <v>503</v>
      </c>
      <c r="E5282" t="s">
        <v>10</v>
      </c>
      <c r="F5282" t="s">
        <v>11</v>
      </c>
      <c r="G5282" t="s">
        <v>12</v>
      </c>
      <c r="H5282" t="s">
        <v>2301</v>
      </c>
      <c r="I5282">
        <v>219.84</v>
      </c>
      <c r="J5282">
        <v>5</v>
      </c>
      <c r="K5282">
        <v>79.69</v>
      </c>
      <c r="L5282" t="str">
        <f t="shared" si="249"/>
        <v>Yes</v>
      </c>
    </row>
    <row r="5283" spans="1:12" x14ac:dyDescent="0.25">
      <c r="A5283" s="1">
        <v>42565</v>
      </c>
      <c r="B5283" s="2">
        <f t="shared" si="250"/>
        <v>2016</v>
      </c>
      <c r="C5283" s="2">
        <f t="shared" si="248"/>
        <v>7</v>
      </c>
      <c r="D5283" t="s">
        <v>2564</v>
      </c>
      <c r="E5283" t="s">
        <v>30</v>
      </c>
      <c r="F5283" t="s">
        <v>11</v>
      </c>
      <c r="G5283" t="s">
        <v>20</v>
      </c>
      <c r="H5283" t="s">
        <v>2339</v>
      </c>
      <c r="I5283">
        <v>36.4</v>
      </c>
      <c r="J5283">
        <v>5</v>
      </c>
      <c r="K5283">
        <v>17.11</v>
      </c>
      <c r="L5283" t="str">
        <f t="shared" si="249"/>
        <v>Yes</v>
      </c>
    </row>
    <row r="5284" spans="1:12" x14ac:dyDescent="0.25">
      <c r="A5284" s="1">
        <v>42565</v>
      </c>
      <c r="B5284" s="2">
        <f t="shared" si="250"/>
        <v>2016</v>
      </c>
      <c r="C5284" s="2">
        <f t="shared" si="248"/>
        <v>7</v>
      </c>
      <c r="D5284" t="s">
        <v>2564</v>
      </c>
      <c r="E5284" t="s">
        <v>30</v>
      </c>
      <c r="F5284" t="s">
        <v>34</v>
      </c>
      <c r="G5284" t="s">
        <v>47</v>
      </c>
      <c r="H5284" t="s">
        <v>2153</v>
      </c>
      <c r="I5284">
        <v>51.75</v>
      </c>
      <c r="J5284">
        <v>1</v>
      </c>
      <c r="K5284">
        <v>15.53</v>
      </c>
      <c r="L5284" t="str">
        <f t="shared" si="249"/>
        <v>Yes</v>
      </c>
    </row>
    <row r="5285" spans="1:12" x14ac:dyDescent="0.25">
      <c r="A5285" s="1">
        <v>42565</v>
      </c>
      <c r="B5285" s="2">
        <f t="shared" si="250"/>
        <v>2016</v>
      </c>
      <c r="C5285" s="2">
        <f t="shared" si="248"/>
        <v>7</v>
      </c>
      <c r="D5285" t="s">
        <v>2474</v>
      </c>
      <c r="E5285" t="s">
        <v>27</v>
      </c>
      <c r="F5285" t="s">
        <v>39</v>
      </c>
      <c r="G5285" t="s">
        <v>40</v>
      </c>
      <c r="H5285" t="s">
        <v>863</v>
      </c>
      <c r="I5285">
        <v>110.38</v>
      </c>
      <c r="J5285">
        <v>3</v>
      </c>
      <c r="K5285">
        <v>12.42</v>
      </c>
      <c r="L5285" t="str">
        <f t="shared" si="249"/>
        <v>Yes</v>
      </c>
    </row>
    <row r="5286" spans="1:12" x14ac:dyDescent="0.25">
      <c r="A5286" s="1">
        <v>42565</v>
      </c>
      <c r="B5286" s="2">
        <f t="shared" si="250"/>
        <v>2016</v>
      </c>
      <c r="C5286" s="2">
        <f t="shared" si="248"/>
        <v>7</v>
      </c>
      <c r="D5286" t="s">
        <v>2474</v>
      </c>
      <c r="E5286" t="s">
        <v>27</v>
      </c>
      <c r="F5286" t="s">
        <v>11</v>
      </c>
      <c r="G5286" t="s">
        <v>92</v>
      </c>
      <c r="H5286" t="s">
        <v>1843</v>
      </c>
      <c r="I5286">
        <v>151.62</v>
      </c>
      <c r="J5286">
        <v>7</v>
      </c>
      <c r="K5286">
        <v>50.03</v>
      </c>
      <c r="L5286" t="str">
        <f t="shared" si="249"/>
        <v>Yes</v>
      </c>
    </row>
    <row r="5287" spans="1:12" x14ac:dyDescent="0.25">
      <c r="A5287" s="1">
        <v>42565</v>
      </c>
      <c r="B5287" s="2">
        <f t="shared" si="250"/>
        <v>2016</v>
      </c>
      <c r="C5287" s="2">
        <f t="shared" si="248"/>
        <v>7</v>
      </c>
      <c r="D5287" t="s">
        <v>2474</v>
      </c>
      <c r="E5287" t="s">
        <v>27</v>
      </c>
      <c r="F5287" t="s">
        <v>34</v>
      </c>
      <c r="G5287" t="s">
        <v>47</v>
      </c>
      <c r="H5287" t="s">
        <v>2236</v>
      </c>
      <c r="I5287">
        <v>30.8</v>
      </c>
      <c r="J5287">
        <v>4</v>
      </c>
      <c r="K5287">
        <v>10.16</v>
      </c>
      <c r="L5287" t="str">
        <f t="shared" si="249"/>
        <v>Yes</v>
      </c>
    </row>
    <row r="5288" spans="1:12" x14ac:dyDescent="0.25">
      <c r="A5288" s="1">
        <v>42566</v>
      </c>
      <c r="B5288" s="2">
        <f t="shared" si="250"/>
        <v>2016</v>
      </c>
      <c r="C5288" s="2">
        <f t="shared" si="248"/>
        <v>7</v>
      </c>
      <c r="D5288" t="s">
        <v>1629</v>
      </c>
      <c r="E5288" t="s">
        <v>296</v>
      </c>
      <c r="F5288" t="s">
        <v>11</v>
      </c>
      <c r="G5288" t="s">
        <v>200</v>
      </c>
      <c r="H5288" t="s">
        <v>2565</v>
      </c>
      <c r="I5288">
        <v>44.4</v>
      </c>
      <c r="J5288">
        <v>5</v>
      </c>
      <c r="K5288">
        <v>12.43</v>
      </c>
      <c r="L5288" t="str">
        <f t="shared" si="249"/>
        <v>Yes</v>
      </c>
    </row>
    <row r="5289" spans="1:12" x14ac:dyDescent="0.25">
      <c r="A5289" s="1">
        <v>42566</v>
      </c>
      <c r="B5289" s="2">
        <f t="shared" si="250"/>
        <v>2016</v>
      </c>
      <c r="C5289" s="2">
        <f t="shared" si="248"/>
        <v>7</v>
      </c>
      <c r="D5289" t="s">
        <v>748</v>
      </c>
      <c r="E5289" t="s">
        <v>91</v>
      </c>
      <c r="F5289" t="s">
        <v>34</v>
      </c>
      <c r="G5289" t="s">
        <v>35</v>
      </c>
      <c r="H5289" t="s">
        <v>574</v>
      </c>
      <c r="I5289">
        <v>230.28</v>
      </c>
      <c r="J5289">
        <v>3</v>
      </c>
      <c r="K5289">
        <v>23.03</v>
      </c>
      <c r="L5289" t="str">
        <f t="shared" si="249"/>
        <v>Yes</v>
      </c>
    </row>
    <row r="5290" spans="1:12" x14ac:dyDescent="0.25">
      <c r="A5290" s="1">
        <v>42566</v>
      </c>
      <c r="B5290" s="2">
        <f t="shared" si="250"/>
        <v>2016</v>
      </c>
      <c r="C5290" s="2">
        <f t="shared" si="248"/>
        <v>7</v>
      </c>
      <c r="D5290" t="s">
        <v>748</v>
      </c>
      <c r="E5290" t="s">
        <v>91</v>
      </c>
      <c r="F5290" t="s">
        <v>11</v>
      </c>
      <c r="G5290" t="s">
        <v>12</v>
      </c>
      <c r="H5290" t="s">
        <v>335</v>
      </c>
      <c r="I5290">
        <v>105.52</v>
      </c>
      <c r="J5290">
        <v>5</v>
      </c>
      <c r="K5290">
        <v>34.29</v>
      </c>
      <c r="L5290" t="str">
        <f t="shared" si="249"/>
        <v>Yes</v>
      </c>
    </row>
    <row r="5291" spans="1:12" x14ac:dyDescent="0.25">
      <c r="A5291" s="1">
        <v>42567</v>
      </c>
      <c r="B5291" s="2">
        <f t="shared" si="250"/>
        <v>2016</v>
      </c>
      <c r="C5291" s="2">
        <f t="shared" si="248"/>
        <v>7</v>
      </c>
      <c r="D5291" t="s">
        <v>1438</v>
      </c>
      <c r="E5291" t="s">
        <v>10</v>
      </c>
      <c r="F5291" t="s">
        <v>11</v>
      </c>
      <c r="G5291" t="s">
        <v>18</v>
      </c>
      <c r="H5291" t="s">
        <v>1611</v>
      </c>
      <c r="I5291">
        <v>37.22</v>
      </c>
      <c r="J5291">
        <v>3</v>
      </c>
      <c r="K5291">
        <v>3.72</v>
      </c>
      <c r="L5291" t="str">
        <f t="shared" si="249"/>
        <v>Yes</v>
      </c>
    </row>
    <row r="5292" spans="1:12" x14ac:dyDescent="0.25">
      <c r="A5292" s="1">
        <v>42567</v>
      </c>
      <c r="B5292" s="2">
        <f t="shared" si="250"/>
        <v>2016</v>
      </c>
      <c r="C5292" s="2">
        <f t="shared" si="248"/>
        <v>7</v>
      </c>
      <c r="D5292" t="s">
        <v>1438</v>
      </c>
      <c r="E5292" t="s">
        <v>10</v>
      </c>
      <c r="F5292" t="s">
        <v>11</v>
      </c>
      <c r="G5292" t="s">
        <v>12</v>
      </c>
      <c r="H5292" t="s">
        <v>1978</v>
      </c>
      <c r="I5292">
        <v>20.02</v>
      </c>
      <c r="J5292">
        <v>3</v>
      </c>
      <c r="K5292">
        <v>6.26</v>
      </c>
      <c r="L5292" t="str">
        <f t="shared" si="249"/>
        <v>Yes</v>
      </c>
    </row>
    <row r="5293" spans="1:12" x14ac:dyDescent="0.25">
      <c r="A5293" s="1">
        <v>42567</v>
      </c>
      <c r="B5293" s="2">
        <f t="shared" si="250"/>
        <v>2016</v>
      </c>
      <c r="C5293" s="2">
        <f t="shared" si="248"/>
        <v>7</v>
      </c>
      <c r="D5293" t="s">
        <v>280</v>
      </c>
      <c r="E5293" t="s">
        <v>23</v>
      </c>
      <c r="F5293" t="s">
        <v>39</v>
      </c>
      <c r="G5293" t="s">
        <v>40</v>
      </c>
      <c r="H5293" t="s">
        <v>767</v>
      </c>
      <c r="I5293">
        <v>143.97999999999999</v>
      </c>
      <c r="J5293">
        <v>3</v>
      </c>
      <c r="K5293">
        <v>-28.8</v>
      </c>
      <c r="L5293" t="str">
        <f t="shared" si="249"/>
        <v>No</v>
      </c>
    </row>
    <row r="5294" spans="1:12" x14ac:dyDescent="0.25">
      <c r="A5294" s="1">
        <v>42567</v>
      </c>
      <c r="B5294" s="2">
        <f t="shared" si="250"/>
        <v>2016</v>
      </c>
      <c r="C5294" s="2">
        <f t="shared" si="248"/>
        <v>7</v>
      </c>
      <c r="D5294" t="s">
        <v>280</v>
      </c>
      <c r="E5294" t="s">
        <v>23</v>
      </c>
      <c r="F5294" t="s">
        <v>39</v>
      </c>
      <c r="G5294" t="s">
        <v>40</v>
      </c>
      <c r="H5294" t="s">
        <v>855</v>
      </c>
      <c r="I5294">
        <v>494.38</v>
      </c>
      <c r="J5294">
        <v>4</v>
      </c>
      <c r="K5294">
        <v>-115.35</v>
      </c>
      <c r="L5294" t="str">
        <f t="shared" si="249"/>
        <v>No</v>
      </c>
    </row>
    <row r="5295" spans="1:12" x14ac:dyDescent="0.25">
      <c r="A5295" s="1">
        <v>42567</v>
      </c>
      <c r="B5295" s="2">
        <f t="shared" si="250"/>
        <v>2016</v>
      </c>
      <c r="C5295" s="2">
        <f t="shared" si="248"/>
        <v>7</v>
      </c>
      <c r="D5295" t="s">
        <v>280</v>
      </c>
      <c r="E5295" t="s">
        <v>23</v>
      </c>
      <c r="F5295" t="s">
        <v>11</v>
      </c>
      <c r="G5295" t="s">
        <v>200</v>
      </c>
      <c r="H5295" t="s">
        <v>1292</v>
      </c>
      <c r="I5295">
        <v>5.84</v>
      </c>
      <c r="J5295">
        <v>2</v>
      </c>
      <c r="K5295">
        <v>0.73</v>
      </c>
      <c r="L5295" t="str">
        <f t="shared" si="249"/>
        <v>Yes</v>
      </c>
    </row>
    <row r="5296" spans="1:12" x14ac:dyDescent="0.25">
      <c r="A5296" s="1">
        <v>42567</v>
      </c>
      <c r="B5296" s="2">
        <f t="shared" si="250"/>
        <v>2016</v>
      </c>
      <c r="C5296" s="2">
        <f t="shared" si="248"/>
        <v>7</v>
      </c>
      <c r="D5296" t="s">
        <v>748</v>
      </c>
      <c r="E5296" t="s">
        <v>10</v>
      </c>
      <c r="F5296" t="s">
        <v>34</v>
      </c>
      <c r="G5296" t="s">
        <v>47</v>
      </c>
      <c r="H5296" t="s">
        <v>1015</v>
      </c>
      <c r="I5296">
        <v>9.5500000000000007</v>
      </c>
      <c r="J5296">
        <v>3</v>
      </c>
      <c r="K5296">
        <v>-3.82</v>
      </c>
      <c r="L5296" t="str">
        <f t="shared" si="249"/>
        <v>No</v>
      </c>
    </row>
    <row r="5297" spans="1:12" x14ac:dyDescent="0.25">
      <c r="A5297" s="1">
        <v>42567</v>
      </c>
      <c r="B5297" s="2">
        <f t="shared" si="250"/>
        <v>2016</v>
      </c>
      <c r="C5297" s="2">
        <f t="shared" si="248"/>
        <v>7</v>
      </c>
      <c r="D5297" t="s">
        <v>387</v>
      </c>
      <c r="E5297" t="s">
        <v>70</v>
      </c>
      <c r="F5297" t="s">
        <v>11</v>
      </c>
      <c r="G5297" t="s">
        <v>63</v>
      </c>
      <c r="H5297" t="s">
        <v>396</v>
      </c>
      <c r="I5297">
        <v>10.199999999999999</v>
      </c>
      <c r="J5297">
        <v>5</v>
      </c>
      <c r="K5297">
        <v>4.79</v>
      </c>
      <c r="L5297" t="str">
        <f t="shared" si="249"/>
        <v>Yes</v>
      </c>
    </row>
    <row r="5298" spans="1:12" x14ac:dyDescent="0.25">
      <c r="A5298" s="1">
        <v>42567</v>
      </c>
      <c r="B5298" s="2">
        <f t="shared" si="250"/>
        <v>2016</v>
      </c>
      <c r="C5298" s="2">
        <f t="shared" si="248"/>
        <v>7</v>
      </c>
      <c r="D5298" t="s">
        <v>387</v>
      </c>
      <c r="E5298" t="s">
        <v>70</v>
      </c>
      <c r="F5298" t="s">
        <v>11</v>
      </c>
      <c r="G5298" t="s">
        <v>24</v>
      </c>
      <c r="H5298" t="s">
        <v>384</v>
      </c>
      <c r="I5298">
        <v>22.32</v>
      </c>
      <c r="J5298">
        <v>3</v>
      </c>
      <c r="K5298">
        <v>5.58</v>
      </c>
      <c r="L5298" t="str">
        <f t="shared" si="249"/>
        <v>Yes</v>
      </c>
    </row>
    <row r="5299" spans="1:12" x14ac:dyDescent="0.25">
      <c r="A5299" s="1">
        <v>42567</v>
      </c>
      <c r="B5299" s="2">
        <f t="shared" si="250"/>
        <v>2016</v>
      </c>
      <c r="C5299" s="2">
        <f t="shared" si="248"/>
        <v>7</v>
      </c>
      <c r="D5299" t="s">
        <v>387</v>
      </c>
      <c r="E5299" t="s">
        <v>70</v>
      </c>
      <c r="F5299" t="s">
        <v>11</v>
      </c>
      <c r="G5299" t="s">
        <v>20</v>
      </c>
      <c r="H5299" t="s">
        <v>189</v>
      </c>
      <c r="I5299">
        <v>24.1</v>
      </c>
      <c r="J5299">
        <v>5</v>
      </c>
      <c r="K5299">
        <v>11.09</v>
      </c>
      <c r="L5299" t="str">
        <f t="shared" si="249"/>
        <v>Yes</v>
      </c>
    </row>
    <row r="5300" spans="1:12" x14ac:dyDescent="0.25">
      <c r="A5300" s="1">
        <v>42567</v>
      </c>
      <c r="B5300" s="2">
        <f t="shared" si="250"/>
        <v>2016</v>
      </c>
      <c r="C5300" s="2">
        <f t="shared" si="248"/>
        <v>7</v>
      </c>
      <c r="D5300" t="s">
        <v>387</v>
      </c>
      <c r="E5300" t="s">
        <v>70</v>
      </c>
      <c r="F5300" t="s">
        <v>39</v>
      </c>
      <c r="G5300" t="s">
        <v>52</v>
      </c>
      <c r="H5300" t="s">
        <v>1874</v>
      </c>
      <c r="I5300">
        <v>75.98</v>
      </c>
      <c r="J5300">
        <v>2</v>
      </c>
      <c r="K5300">
        <v>18.239999999999998</v>
      </c>
      <c r="L5300" t="str">
        <f t="shared" si="249"/>
        <v>Yes</v>
      </c>
    </row>
    <row r="5301" spans="1:12" x14ac:dyDescent="0.25">
      <c r="A5301" s="1">
        <v>42567</v>
      </c>
      <c r="B5301" s="2">
        <f t="shared" si="250"/>
        <v>2016</v>
      </c>
      <c r="C5301" s="2">
        <f t="shared" si="248"/>
        <v>7</v>
      </c>
      <c r="D5301" t="s">
        <v>387</v>
      </c>
      <c r="E5301" t="s">
        <v>70</v>
      </c>
      <c r="F5301" t="s">
        <v>11</v>
      </c>
      <c r="G5301" t="s">
        <v>20</v>
      </c>
      <c r="H5301" t="s">
        <v>522</v>
      </c>
      <c r="I5301">
        <v>6.46</v>
      </c>
      <c r="J5301">
        <v>2</v>
      </c>
      <c r="K5301">
        <v>3.17</v>
      </c>
      <c r="L5301" t="str">
        <f t="shared" si="249"/>
        <v>Yes</v>
      </c>
    </row>
    <row r="5302" spans="1:12" x14ac:dyDescent="0.25">
      <c r="A5302" s="1">
        <v>42567</v>
      </c>
      <c r="B5302" s="2">
        <f t="shared" si="250"/>
        <v>2016</v>
      </c>
      <c r="C5302" s="2">
        <f t="shared" si="248"/>
        <v>7</v>
      </c>
      <c r="D5302" t="s">
        <v>387</v>
      </c>
      <c r="E5302" t="s">
        <v>70</v>
      </c>
      <c r="F5302" t="s">
        <v>11</v>
      </c>
      <c r="G5302" t="s">
        <v>12</v>
      </c>
      <c r="H5302" t="s">
        <v>2566</v>
      </c>
      <c r="I5302">
        <v>60.12</v>
      </c>
      <c r="J5302">
        <v>9</v>
      </c>
      <c r="K5302">
        <v>28.86</v>
      </c>
      <c r="L5302" t="str">
        <f t="shared" si="249"/>
        <v>Yes</v>
      </c>
    </row>
    <row r="5303" spans="1:12" x14ac:dyDescent="0.25">
      <c r="A5303" s="1">
        <v>42568</v>
      </c>
      <c r="B5303" s="2">
        <f t="shared" si="250"/>
        <v>2016</v>
      </c>
      <c r="C5303" s="2">
        <f t="shared" si="248"/>
        <v>7</v>
      </c>
      <c r="D5303" t="s">
        <v>498</v>
      </c>
      <c r="E5303" t="s">
        <v>27</v>
      </c>
      <c r="F5303" t="s">
        <v>11</v>
      </c>
      <c r="G5303" t="s">
        <v>18</v>
      </c>
      <c r="H5303" t="s">
        <v>1482</v>
      </c>
      <c r="I5303">
        <v>77.88</v>
      </c>
      <c r="J5303">
        <v>2</v>
      </c>
      <c r="K5303">
        <v>3.89</v>
      </c>
      <c r="L5303" t="str">
        <f t="shared" si="249"/>
        <v>Yes</v>
      </c>
    </row>
    <row r="5304" spans="1:12" x14ac:dyDescent="0.25">
      <c r="A5304" s="1">
        <v>42568</v>
      </c>
      <c r="B5304" s="2">
        <f t="shared" si="250"/>
        <v>2016</v>
      </c>
      <c r="C5304" s="2">
        <f t="shared" si="248"/>
        <v>7</v>
      </c>
      <c r="D5304" t="s">
        <v>689</v>
      </c>
      <c r="E5304" t="s">
        <v>177</v>
      </c>
      <c r="F5304" t="s">
        <v>11</v>
      </c>
      <c r="G5304" t="s">
        <v>92</v>
      </c>
      <c r="H5304" t="s">
        <v>2007</v>
      </c>
      <c r="I5304">
        <v>162.63999999999999</v>
      </c>
      <c r="J5304">
        <v>2</v>
      </c>
      <c r="K5304">
        <v>45.54</v>
      </c>
      <c r="L5304" t="str">
        <f t="shared" si="249"/>
        <v>Yes</v>
      </c>
    </row>
    <row r="5305" spans="1:12" x14ac:dyDescent="0.25">
      <c r="A5305" s="1">
        <v>42568</v>
      </c>
      <c r="B5305" s="2">
        <f t="shared" si="250"/>
        <v>2016</v>
      </c>
      <c r="C5305" s="2">
        <f t="shared" si="248"/>
        <v>7</v>
      </c>
      <c r="D5305" t="s">
        <v>689</v>
      </c>
      <c r="E5305" t="s">
        <v>177</v>
      </c>
      <c r="F5305" t="s">
        <v>39</v>
      </c>
      <c r="G5305" t="s">
        <v>40</v>
      </c>
      <c r="H5305" t="s">
        <v>1419</v>
      </c>
      <c r="I5305">
        <v>597</v>
      </c>
      <c r="J5305">
        <v>3</v>
      </c>
      <c r="K5305">
        <v>280.58999999999997</v>
      </c>
      <c r="L5305" t="str">
        <f t="shared" si="249"/>
        <v>Yes</v>
      </c>
    </row>
    <row r="5306" spans="1:12" x14ac:dyDescent="0.25">
      <c r="A5306" s="1">
        <v>42568</v>
      </c>
      <c r="B5306" s="2">
        <f t="shared" si="250"/>
        <v>2016</v>
      </c>
      <c r="C5306" s="2">
        <f t="shared" si="248"/>
        <v>7</v>
      </c>
      <c r="D5306" t="s">
        <v>689</v>
      </c>
      <c r="E5306" t="s">
        <v>177</v>
      </c>
      <c r="F5306" t="s">
        <v>11</v>
      </c>
      <c r="G5306" t="s">
        <v>12</v>
      </c>
      <c r="H5306" t="s">
        <v>457</v>
      </c>
      <c r="I5306">
        <v>55.48</v>
      </c>
      <c r="J5306">
        <v>1</v>
      </c>
      <c r="K5306">
        <v>26.63</v>
      </c>
      <c r="L5306" t="str">
        <f t="shared" si="249"/>
        <v>Yes</v>
      </c>
    </row>
    <row r="5307" spans="1:12" x14ac:dyDescent="0.25">
      <c r="A5307" s="1">
        <v>42568</v>
      </c>
      <c r="B5307" s="2">
        <f t="shared" si="250"/>
        <v>2016</v>
      </c>
      <c r="C5307" s="2">
        <f t="shared" si="248"/>
        <v>7</v>
      </c>
      <c r="D5307" t="s">
        <v>612</v>
      </c>
      <c r="E5307" t="s">
        <v>186</v>
      </c>
      <c r="F5307" t="s">
        <v>11</v>
      </c>
      <c r="G5307" t="s">
        <v>12</v>
      </c>
      <c r="H5307" t="s">
        <v>718</v>
      </c>
      <c r="I5307">
        <v>21.93</v>
      </c>
      <c r="J5307">
        <v>3</v>
      </c>
      <c r="K5307">
        <v>10.09</v>
      </c>
      <c r="L5307" t="str">
        <f t="shared" si="249"/>
        <v>Yes</v>
      </c>
    </row>
    <row r="5308" spans="1:12" x14ac:dyDescent="0.25">
      <c r="A5308" s="1">
        <v>42568</v>
      </c>
      <c r="B5308" s="2">
        <f t="shared" si="250"/>
        <v>2016</v>
      </c>
      <c r="C5308" s="2">
        <f t="shared" si="248"/>
        <v>7</v>
      </c>
      <c r="D5308" t="s">
        <v>612</v>
      </c>
      <c r="E5308" t="s">
        <v>186</v>
      </c>
      <c r="F5308" t="s">
        <v>11</v>
      </c>
      <c r="G5308" t="s">
        <v>18</v>
      </c>
      <c r="H5308" t="s">
        <v>267</v>
      </c>
      <c r="I5308">
        <v>242.94</v>
      </c>
      <c r="J5308">
        <v>3</v>
      </c>
      <c r="K5308">
        <v>4.8600000000000003</v>
      </c>
      <c r="L5308" t="str">
        <f t="shared" si="249"/>
        <v>Yes</v>
      </c>
    </row>
    <row r="5309" spans="1:12" x14ac:dyDescent="0.25">
      <c r="A5309" s="1">
        <v>42568</v>
      </c>
      <c r="B5309" s="2">
        <f t="shared" si="250"/>
        <v>2016</v>
      </c>
      <c r="C5309" s="2">
        <f t="shared" si="248"/>
        <v>7</v>
      </c>
      <c r="D5309" t="s">
        <v>612</v>
      </c>
      <c r="E5309" t="s">
        <v>186</v>
      </c>
      <c r="F5309" t="s">
        <v>11</v>
      </c>
      <c r="G5309" t="s">
        <v>12</v>
      </c>
      <c r="H5309" t="s">
        <v>2451</v>
      </c>
      <c r="I5309">
        <v>7.64</v>
      </c>
      <c r="J5309">
        <v>1</v>
      </c>
      <c r="K5309">
        <v>3.74</v>
      </c>
      <c r="L5309" t="str">
        <f t="shared" si="249"/>
        <v>Yes</v>
      </c>
    </row>
    <row r="5310" spans="1:12" x14ac:dyDescent="0.25">
      <c r="A5310" s="1">
        <v>42568</v>
      </c>
      <c r="B5310" s="2">
        <f t="shared" si="250"/>
        <v>2016</v>
      </c>
      <c r="C5310" s="2">
        <f t="shared" si="248"/>
        <v>7</v>
      </c>
      <c r="D5310" t="s">
        <v>612</v>
      </c>
      <c r="E5310" t="s">
        <v>186</v>
      </c>
      <c r="F5310" t="s">
        <v>11</v>
      </c>
      <c r="G5310" t="s">
        <v>12</v>
      </c>
      <c r="H5310" t="s">
        <v>1159</v>
      </c>
      <c r="I5310">
        <v>51.84</v>
      </c>
      <c r="J5310">
        <v>8</v>
      </c>
      <c r="K5310">
        <v>25.4</v>
      </c>
      <c r="L5310" t="str">
        <f t="shared" si="249"/>
        <v>Yes</v>
      </c>
    </row>
    <row r="5311" spans="1:12" x14ac:dyDescent="0.25">
      <c r="A5311" s="1">
        <v>42568</v>
      </c>
      <c r="B5311" s="2">
        <f t="shared" si="250"/>
        <v>2016</v>
      </c>
      <c r="C5311" s="2">
        <f t="shared" si="248"/>
        <v>7</v>
      </c>
      <c r="D5311" t="s">
        <v>612</v>
      </c>
      <c r="E5311" t="s">
        <v>186</v>
      </c>
      <c r="F5311" t="s">
        <v>11</v>
      </c>
      <c r="G5311" t="s">
        <v>18</v>
      </c>
      <c r="H5311" t="s">
        <v>73</v>
      </c>
      <c r="I5311">
        <v>265.17</v>
      </c>
      <c r="J5311">
        <v>1</v>
      </c>
      <c r="K5311">
        <v>47.73</v>
      </c>
      <c r="L5311" t="str">
        <f t="shared" si="249"/>
        <v>Yes</v>
      </c>
    </row>
    <row r="5312" spans="1:12" x14ac:dyDescent="0.25">
      <c r="A5312" s="1">
        <v>42568</v>
      </c>
      <c r="B5312" s="2">
        <f t="shared" si="250"/>
        <v>2016</v>
      </c>
      <c r="C5312" s="2">
        <f t="shared" si="248"/>
        <v>7</v>
      </c>
      <c r="D5312" t="s">
        <v>1221</v>
      </c>
      <c r="E5312" t="s">
        <v>164</v>
      </c>
      <c r="F5312" t="s">
        <v>34</v>
      </c>
      <c r="G5312" t="s">
        <v>47</v>
      </c>
      <c r="H5312" t="s">
        <v>137</v>
      </c>
      <c r="I5312">
        <v>12.42</v>
      </c>
      <c r="J5312">
        <v>3</v>
      </c>
      <c r="K5312">
        <v>4.47</v>
      </c>
      <c r="L5312" t="str">
        <f t="shared" si="249"/>
        <v>Yes</v>
      </c>
    </row>
    <row r="5313" spans="1:12" x14ac:dyDescent="0.25">
      <c r="A5313" s="1">
        <v>42568</v>
      </c>
      <c r="B5313" s="2">
        <f t="shared" si="250"/>
        <v>2016</v>
      </c>
      <c r="C5313" s="2">
        <f t="shared" si="248"/>
        <v>7</v>
      </c>
      <c r="D5313" t="s">
        <v>1221</v>
      </c>
      <c r="E5313" t="s">
        <v>164</v>
      </c>
      <c r="F5313" t="s">
        <v>39</v>
      </c>
      <c r="G5313" t="s">
        <v>52</v>
      </c>
      <c r="H5313" t="s">
        <v>2567</v>
      </c>
      <c r="I5313">
        <v>428.4</v>
      </c>
      <c r="J5313">
        <v>3</v>
      </c>
      <c r="K5313">
        <v>89.96</v>
      </c>
      <c r="L5313" t="str">
        <f t="shared" si="249"/>
        <v>Yes</v>
      </c>
    </row>
    <row r="5314" spans="1:12" x14ac:dyDescent="0.25">
      <c r="A5314" s="1">
        <v>42568</v>
      </c>
      <c r="B5314" s="2">
        <f t="shared" si="250"/>
        <v>2016</v>
      </c>
      <c r="C5314" s="2">
        <f t="shared" ref="C5314:C5377" si="251">MONTH(A5314)</f>
        <v>7</v>
      </c>
      <c r="D5314" t="s">
        <v>1221</v>
      </c>
      <c r="E5314" t="s">
        <v>164</v>
      </c>
      <c r="F5314" t="s">
        <v>34</v>
      </c>
      <c r="G5314" t="s">
        <v>47</v>
      </c>
      <c r="H5314" t="s">
        <v>2568</v>
      </c>
      <c r="I5314">
        <v>24.75</v>
      </c>
      <c r="J5314">
        <v>5</v>
      </c>
      <c r="K5314">
        <v>10.89</v>
      </c>
      <c r="L5314" t="str">
        <f t="shared" ref="L5314:L5377" si="252">IF(K5314=0,"Break-Even",IF(K5314&gt;0,"Yes","No"))</f>
        <v>Yes</v>
      </c>
    </row>
    <row r="5315" spans="1:12" x14ac:dyDescent="0.25">
      <c r="A5315" s="1">
        <v>42568</v>
      </c>
      <c r="B5315" s="2">
        <f t="shared" si="250"/>
        <v>2016</v>
      </c>
      <c r="C5315" s="2">
        <f t="shared" si="251"/>
        <v>7</v>
      </c>
      <c r="D5315" t="s">
        <v>1221</v>
      </c>
      <c r="E5315" t="s">
        <v>164</v>
      </c>
      <c r="F5315" t="s">
        <v>11</v>
      </c>
      <c r="G5315" t="s">
        <v>16</v>
      </c>
      <c r="H5315" t="s">
        <v>89</v>
      </c>
      <c r="I5315">
        <v>87.71</v>
      </c>
      <c r="J5315">
        <v>7</v>
      </c>
      <c r="K5315">
        <v>41.22</v>
      </c>
      <c r="L5315" t="str">
        <f t="shared" si="252"/>
        <v>Yes</v>
      </c>
    </row>
    <row r="5316" spans="1:12" x14ac:dyDescent="0.25">
      <c r="A5316" s="1">
        <v>42568</v>
      </c>
      <c r="B5316" s="2">
        <f t="shared" si="250"/>
        <v>2016</v>
      </c>
      <c r="C5316" s="2">
        <f t="shared" si="251"/>
        <v>7</v>
      </c>
      <c r="D5316" t="s">
        <v>1221</v>
      </c>
      <c r="E5316" t="s">
        <v>164</v>
      </c>
      <c r="F5316" t="s">
        <v>11</v>
      </c>
      <c r="G5316" t="s">
        <v>18</v>
      </c>
      <c r="H5316" t="s">
        <v>2338</v>
      </c>
      <c r="I5316">
        <v>69.52</v>
      </c>
      <c r="J5316">
        <v>2</v>
      </c>
      <c r="K5316">
        <v>17.38</v>
      </c>
      <c r="L5316" t="str">
        <f t="shared" si="252"/>
        <v>Yes</v>
      </c>
    </row>
    <row r="5317" spans="1:12" x14ac:dyDescent="0.25">
      <c r="A5317" s="1">
        <v>42568</v>
      </c>
      <c r="B5317" s="2">
        <f t="shared" si="250"/>
        <v>2016</v>
      </c>
      <c r="C5317" s="2">
        <f t="shared" si="251"/>
        <v>7</v>
      </c>
      <c r="D5317" t="s">
        <v>1221</v>
      </c>
      <c r="E5317" t="s">
        <v>164</v>
      </c>
      <c r="F5317" t="s">
        <v>39</v>
      </c>
      <c r="G5317" t="s">
        <v>40</v>
      </c>
      <c r="H5317" t="s">
        <v>2430</v>
      </c>
      <c r="I5317">
        <v>20.78</v>
      </c>
      <c r="J5317">
        <v>2</v>
      </c>
      <c r="K5317">
        <v>-4.68</v>
      </c>
      <c r="L5317" t="str">
        <f t="shared" si="252"/>
        <v>No</v>
      </c>
    </row>
    <row r="5318" spans="1:12" x14ac:dyDescent="0.25">
      <c r="A5318" s="1">
        <v>42568</v>
      </c>
      <c r="B5318" s="2">
        <f t="shared" si="250"/>
        <v>2016</v>
      </c>
      <c r="C5318" s="2">
        <f t="shared" si="251"/>
        <v>7</v>
      </c>
      <c r="D5318" t="s">
        <v>1221</v>
      </c>
      <c r="E5318" t="s">
        <v>164</v>
      </c>
      <c r="F5318" t="s">
        <v>11</v>
      </c>
      <c r="G5318" t="s">
        <v>20</v>
      </c>
      <c r="H5318" t="s">
        <v>432</v>
      </c>
      <c r="I5318">
        <v>12.82</v>
      </c>
      <c r="J5318">
        <v>3</v>
      </c>
      <c r="K5318">
        <v>4.17</v>
      </c>
      <c r="L5318" t="str">
        <f t="shared" si="252"/>
        <v>Yes</v>
      </c>
    </row>
    <row r="5319" spans="1:12" x14ac:dyDescent="0.25">
      <c r="A5319" s="1">
        <v>42568</v>
      </c>
      <c r="B5319" s="2">
        <f t="shared" si="250"/>
        <v>2016</v>
      </c>
      <c r="C5319" s="2">
        <f t="shared" si="251"/>
        <v>7</v>
      </c>
      <c r="D5319" t="s">
        <v>1196</v>
      </c>
      <c r="E5319" t="s">
        <v>149</v>
      </c>
      <c r="F5319" t="s">
        <v>11</v>
      </c>
      <c r="G5319" t="s">
        <v>92</v>
      </c>
      <c r="H5319" t="s">
        <v>801</v>
      </c>
      <c r="I5319">
        <v>45.96</v>
      </c>
      <c r="J5319">
        <v>2</v>
      </c>
      <c r="K5319">
        <v>13.79</v>
      </c>
      <c r="L5319" t="str">
        <f t="shared" si="252"/>
        <v>Yes</v>
      </c>
    </row>
    <row r="5320" spans="1:12" x14ac:dyDescent="0.25">
      <c r="A5320" s="1">
        <v>42569</v>
      </c>
      <c r="B5320" s="2">
        <f t="shared" si="250"/>
        <v>2016</v>
      </c>
      <c r="C5320" s="2">
        <f t="shared" si="251"/>
        <v>7</v>
      </c>
      <c r="D5320" t="s">
        <v>2042</v>
      </c>
      <c r="E5320" t="s">
        <v>278</v>
      </c>
      <c r="F5320" t="s">
        <v>34</v>
      </c>
      <c r="G5320" t="s">
        <v>35</v>
      </c>
      <c r="H5320" t="s">
        <v>1072</v>
      </c>
      <c r="I5320">
        <v>544.01</v>
      </c>
      <c r="J5320">
        <v>3</v>
      </c>
      <c r="K5320">
        <v>40.799999999999997</v>
      </c>
      <c r="L5320" t="str">
        <f t="shared" si="252"/>
        <v>Yes</v>
      </c>
    </row>
    <row r="5321" spans="1:12" x14ac:dyDescent="0.25">
      <c r="A5321" s="1">
        <v>42569</v>
      </c>
      <c r="B5321" s="2">
        <f t="shared" si="250"/>
        <v>2016</v>
      </c>
      <c r="C5321" s="2">
        <f t="shared" si="251"/>
        <v>7</v>
      </c>
      <c r="D5321" t="s">
        <v>2042</v>
      </c>
      <c r="E5321" t="s">
        <v>278</v>
      </c>
      <c r="F5321" t="s">
        <v>11</v>
      </c>
      <c r="G5321" t="s">
        <v>20</v>
      </c>
      <c r="H5321" t="s">
        <v>2267</v>
      </c>
      <c r="I5321">
        <v>1.87</v>
      </c>
      <c r="J5321">
        <v>3</v>
      </c>
      <c r="K5321">
        <v>-1.44</v>
      </c>
      <c r="L5321" t="str">
        <f t="shared" si="252"/>
        <v>No</v>
      </c>
    </row>
    <row r="5322" spans="1:12" x14ac:dyDescent="0.25">
      <c r="A5322" s="1">
        <v>42569</v>
      </c>
      <c r="B5322" s="2">
        <f t="shared" si="250"/>
        <v>2016</v>
      </c>
      <c r="C5322" s="2">
        <f t="shared" si="251"/>
        <v>7</v>
      </c>
      <c r="D5322" t="s">
        <v>2042</v>
      </c>
      <c r="E5322" t="s">
        <v>278</v>
      </c>
      <c r="F5322" t="s">
        <v>34</v>
      </c>
      <c r="G5322" t="s">
        <v>35</v>
      </c>
      <c r="H5322" t="s">
        <v>106</v>
      </c>
      <c r="I5322">
        <v>854.35</v>
      </c>
      <c r="J5322">
        <v>3</v>
      </c>
      <c r="K5322">
        <v>10.68</v>
      </c>
      <c r="L5322" t="str">
        <f t="shared" si="252"/>
        <v>Yes</v>
      </c>
    </row>
    <row r="5323" spans="1:12" x14ac:dyDescent="0.25">
      <c r="A5323" s="1">
        <v>42569</v>
      </c>
      <c r="B5323" s="2">
        <f t="shared" si="250"/>
        <v>2016</v>
      </c>
      <c r="C5323" s="2">
        <f t="shared" si="251"/>
        <v>7</v>
      </c>
      <c r="D5323" t="s">
        <v>2042</v>
      </c>
      <c r="E5323" t="s">
        <v>278</v>
      </c>
      <c r="F5323" t="s">
        <v>11</v>
      </c>
      <c r="G5323" t="s">
        <v>18</v>
      </c>
      <c r="H5323" t="s">
        <v>2569</v>
      </c>
      <c r="I5323">
        <v>593.57000000000005</v>
      </c>
      <c r="J5323">
        <v>2</v>
      </c>
      <c r="K5323">
        <v>0</v>
      </c>
      <c r="L5323" t="str">
        <f t="shared" si="252"/>
        <v>Break-Even</v>
      </c>
    </row>
    <row r="5324" spans="1:12" x14ac:dyDescent="0.25">
      <c r="A5324" s="1">
        <v>42569</v>
      </c>
      <c r="B5324" s="2">
        <f t="shared" ref="B5324:B5387" si="253">YEAR(A5324)</f>
        <v>2016</v>
      </c>
      <c r="C5324" s="2">
        <f t="shared" si="251"/>
        <v>7</v>
      </c>
      <c r="D5324" t="s">
        <v>2042</v>
      </c>
      <c r="E5324" t="s">
        <v>278</v>
      </c>
      <c r="F5324" t="s">
        <v>11</v>
      </c>
      <c r="G5324" t="s">
        <v>18</v>
      </c>
      <c r="H5324" t="s">
        <v>1854</v>
      </c>
      <c r="I5324">
        <v>338.04</v>
      </c>
      <c r="J5324">
        <v>3</v>
      </c>
      <c r="K5324">
        <v>-33.799999999999997</v>
      </c>
      <c r="L5324" t="str">
        <f t="shared" si="252"/>
        <v>No</v>
      </c>
    </row>
    <row r="5325" spans="1:12" x14ac:dyDescent="0.25">
      <c r="A5325" s="1">
        <v>42569</v>
      </c>
      <c r="B5325" s="2">
        <f t="shared" si="253"/>
        <v>2016</v>
      </c>
      <c r="C5325" s="2">
        <f t="shared" si="251"/>
        <v>7</v>
      </c>
      <c r="D5325" t="s">
        <v>433</v>
      </c>
      <c r="E5325" t="s">
        <v>33</v>
      </c>
      <c r="F5325" t="s">
        <v>34</v>
      </c>
      <c r="G5325" t="s">
        <v>35</v>
      </c>
      <c r="H5325" t="s">
        <v>723</v>
      </c>
      <c r="I5325">
        <v>140.81</v>
      </c>
      <c r="J5325">
        <v>1</v>
      </c>
      <c r="K5325">
        <v>39.43</v>
      </c>
      <c r="L5325" t="str">
        <f t="shared" si="252"/>
        <v>Yes</v>
      </c>
    </row>
    <row r="5326" spans="1:12" x14ac:dyDescent="0.25">
      <c r="A5326" s="1">
        <v>42569</v>
      </c>
      <c r="B5326" s="2">
        <f t="shared" si="253"/>
        <v>2016</v>
      </c>
      <c r="C5326" s="2">
        <f t="shared" si="251"/>
        <v>7</v>
      </c>
      <c r="D5326" t="s">
        <v>1161</v>
      </c>
      <c r="E5326" t="s">
        <v>95</v>
      </c>
      <c r="F5326" t="s">
        <v>11</v>
      </c>
      <c r="G5326" t="s">
        <v>200</v>
      </c>
      <c r="H5326" t="s">
        <v>2251</v>
      </c>
      <c r="I5326">
        <v>33.799999999999997</v>
      </c>
      <c r="J5326">
        <v>5</v>
      </c>
      <c r="K5326">
        <v>4.2300000000000004</v>
      </c>
      <c r="L5326" t="str">
        <f t="shared" si="252"/>
        <v>Yes</v>
      </c>
    </row>
    <row r="5327" spans="1:12" x14ac:dyDescent="0.25">
      <c r="A5327" s="1">
        <v>42569</v>
      </c>
      <c r="B5327" s="2">
        <f t="shared" si="253"/>
        <v>2016</v>
      </c>
      <c r="C5327" s="2">
        <f t="shared" si="251"/>
        <v>7</v>
      </c>
      <c r="D5327" t="s">
        <v>2466</v>
      </c>
      <c r="E5327" t="s">
        <v>10</v>
      </c>
      <c r="F5327" t="s">
        <v>39</v>
      </c>
      <c r="G5327" t="s">
        <v>52</v>
      </c>
      <c r="H5327" t="s">
        <v>1894</v>
      </c>
      <c r="I5327">
        <v>15.58</v>
      </c>
      <c r="J5327">
        <v>3</v>
      </c>
      <c r="K5327">
        <v>3.31</v>
      </c>
      <c r="L5327" t="str">
        <f t="shared" si="252"/>
        <v>Yes</v>
      </c>
    </row>
    <row r="5328" spans="1:12" x14ac:dyDescent="0.25">
      <c r="A5328" s="1">
        <v>42569</v>
      </c>
      <c r="B5328" s="2">
        <f t="shared" si="253"/>
        <v>2016</v>
      </c>
      <c r="C5328" s="2">
        <f t="shared" si="251"/>
        <v>7</v>
      </c>
      <c r="D5328" t="s">
        <v>1926</v>
      </c>
      <c r="E5328" t="s">
        <v>95</v>
      </c>
      <c r="F5328" t="s">
        <v>39</v>
      </c>
      <c r="G5328" t="s">
        <v>40</v>
      </c>
      <c r="H5328" t="s">
        <v>2570</v>
      </c>
      <c r="I5328">
        <v>55.99</v>
      </c>
      <c r="J5328">
        <v>1</v>
      </c>
      <c r="K5328">
        <v>3.5</v>
      </c>
      <c r="L5328" t="str">
        <f t="shared" si="252"/>
        <v>Yes</v>
      </c>
    </row>
    <row r="5329" spans="1:12" x14ac:dyDescent="0.25">
      <c r="A5329" s="1">
        <v>42569</v>
      </c>
      <c r="B5329" s="2">
        <f t="shared" si="253"/>
        <v>2016</v>
      </c>
      <c r="C5329" s="2">
        <f t="shared" si="251"/>
        <v>7</v>
      </c>
      <c r="D5329" t="s">
        <v>2083</v>
      </c>
      <c r="E5329" t="s">
        <v>23</v>
      </c>
      <c r="F5329" t="s">
        <v>11</v>
      </c>
      <c r="G5329" t="s">
        <v>24</v>
      </c>
      <c r="H5329" t="s">
        <v>2390</v>
      </c>
      <c r="I5329">
        <v>11.26</v>
      </c>
      <c r="J5329">
        <v>8</v>
      </c>
      <c r="K5329">
        <v>1.27</v>
      </c>
      <c r="L5329" t="str">
        <f t="shared" si="252"/>
        <v>Yes</v>
      </c>
    </row>
    <row r="5330" spans="1:12" x14ac:dyDescent="0.25">
      <c r="A5330" s="1">
        <v>42569</v>
      </c>
      <c r="B5330" s="2">
        <f t="shared" si="253"/>
        <v>2016</v>
      </c>
      <c r="C5330" s="2">
        <f t="shared" si="251"/>
        <v>7</v>
      </c>
      <c r="D5330" t="s">
        <v>2083</v>
      </c>
      <c r="E5330" t="s">
        <v>23</v>
      </c>
      <c r="F5330" t="s">
        <v>11</v>
      </c>
      <c r="G5330" t="s">
        <v>18</v>
      </c>
      <c r="H5330" t="s">
        <v>2005</v>
      </c>
      <c r="I5330">
        <v>284.08</v>
      </c>
      <c r="J5330">
        <v>10</v>
      </c>
      <c r="K5330">
        <v>24.86</v>
      </c>
      <c r="L5330" t="str">
        <f t="shared" si="252"/>
        <v>Yes</v>
      </c>
    </row>
    <row r="5331" spans="1:12" x14ac:dyDescent="0.25">
      <c r="A5331" s="1">
        <v>42569</v>
      </c>
      <c r="B5331" s="2">
        <f t="shared" si="253"/>
        <v>2016</v>
      </c>
      <c r="C5331" s="2">
        <f t="shared" si="251"/>
        <v>7</v>
      </c>
      <c r="D5331" t="s">
        <v>2083</v>
      </c>
      <c r="E5331" t="s">
        <v>23</v>
      </c>
      <c r="F5331" t="s">
        <v>11</v>
      </c>
      <c r="G5331" t="s">
        <v>12</v>
      </c>
      <c r="H5331" t="s">
        <v>2295</v>
      </c>
      <c r="I5331">
        <v>18.5</v>
      </c>
      <c r="J5331">
        <v>4</v>
      </c>
      <c r="K5331">
        <v>6.7</v>
      </c>
      <c r="L5331" t="str">
        <f t="shared" si="252"/>
        <v>Yes</v>
      </c>
    </row>
    <row r="5332" spans="1:12" x14ac:dyDescent="0.25">
      <c r="A5332" s="1">
        <v>42570</v>
      </c>
      <c r="B5332" s="2">
        <f t="shared" si="253"/>
        <v>2016</v>
      </c>
      <c r="C5332" s="2">
        <f t="shared" si="251"/>
        <v>7</v>
      </c>
      <c r="D5332" t="s">
        <v>225</v>
      </c>
      <c r="E5332" t="s">
        <v>329</v>
      </c>
      <c r="F5332" t="s">
        <v>34</v>
      </c>
      <c r="G5332" t="s">
        <v>47</v>
      </c>
      <c r="H5332" t="s">
        <v>2105</v>
      </c>
      <c r="I5332">
        <v>185.58</v>
      </c>
      <c r="J5332">
        <v>6</v>
      </c>
      <c r="K5332">
        <v>76.09</v>
      </c>
      <c r="L5332" t="str">
        <f t="shared" si="252"/>
        <v>Yes</v>
      </c>
    </row>
    <row r="5333" spans="1:12" x14ac:dyDescent="0.25">
      <c r="A5333" s="1">
        <v>42570</v>
      </c>
      <c r="B5333" s="2">
        <f t="shared" si="253"/>
        <v>2016</v>
      </c>
      <c r="C5333" s="2">
        <f t="shared" si="251"/>
        <v>7</v>
      </c>
      <c r="D5333" t="s">
        <v>225</v>
      </c>
      <c r="E5333" t="s">
        <v>329</v>
      </c>
      <c r="F5333" t="s">
        <v>11</v>
      </c>
      <c r="G5333" t="s">
        <v>20</v>
      </c>
      <c r="H5333" t="s">
        <v>300</v>
      </c>
      <c r="I5333">
        <v>77.56</v>
      </c>
      <c r="J5333">
        <v>2</v>
      </c>
      <c r="K5333">
        <v>35.68</v>
      </c>
      <c r="L5333" t="str">
        <f t="shared" si="252"/>
        <v>Yes</v>
      </c>
    </row>
    <row r="5334" spans="1:12" x14ac:dyDescent="0.25">
      <c r="A5334" s="1">
        <v>42570</v>
      </c>
      <c r="B5334" s="2">
        <f t="shared" si="253"/>
        <v>2016</v>
      </c>
      <c r="C5334" s="2">
        <f t="shared" si="251"/>
        <v>7</v>
      </c>
      <c r="D5334" t="s">
        <v>225</v>
      </c>
      <c r="E5334" t="s">
        <v>329</v>
      </c>
      <c r="F5334" t="s">
        <v>11</v>
      </c>
      <c r="G5334" t="s">
        <v>18</v>
      </c>
      <c r="H5334" t="s">
        <v>1756</v>
      </c>
      <c r="I5334">
        <v>87.92</v>
      </c>
      <c r="J5334">
        <v>4</v>
      </c>
      <c r="K5334">
        <v>0.88</v>
      </c>
      <c r="L5334" t="str">
        <f t="shared" si="252"/>
        <v>Yes</v>
      </c>
    </row>
    <row r="5335" spans="1:12" x14ac:dyDescent="0.25">
      <c r="A5335" s="1">
        <v>42570</v>
      </c>
      <c r="B5335" s="2">
        <f t="shared" si="253"/>
        <v>2016</v>
      </c>
      <c r="C5335" s="2">
        <f t="shared" si="251"/>
        <v>7</v>
      </c>
      <c r="D5335" t="s">
        <v>225</v>
      </c>
      <c r="E5335" t="s">
        <v>329</v>
      </c>
      <c r="F5335" t="s">
        <v>11</v>
      </c>
      <c r="G5335" t="s">
        <v>12</v>
      </c>
      <c r="H5335" t="s">
        <v>1601</v>
      </c>
      <c r="I5335">
        <v>245.94</v>
      </c>
      <c r="J5335">
        <v>6</v>
      </c>
      <c r="K5335">
        <v>120.51</v>
      </c>
      <c r="L5335" t="str">
        <f t="shared" si="252"/>
        <v>Yes</v>
      </c>
    </row>
    <row r="5336" spans="1:12" x14ac:dyDescent="0.25">
      <c r="A5336" s="1">
        <v>42570</v>
      </c>
      <c r="B5336" s="2">
        <f t="shared" si="253"/>
        <v>2016</v>
      </c>
      <c r="C5336" s="2">
        <f t="shared" si="251"/>
        <v>7</v>
      </c>
      <c r="D5336" t="s">
        <v>225</v>
      </c>
      <c r="E5336" t="s">
        <v>329</v>
      </c>
      <c r="F5336" t="s">
        <v>11</v>
      </c>
      <c r="G5336" t="s">
        <v>20</v>
      </c>
      <c r="H5336" t="s">
        <v>2292</v>
      </c>
      <c r="I5336">
        <v>8.6</v>
      </c>
      <c r="J5336">
        <v>1</v>
      </c>
      <c r="K5336">
        <v>4.04</v>
      </c>
      <c r="L5336" t="str">
        <f t="shared" si="252"/>
        <v>Yes</v>
      </c>
    </row>
    <row r="5337" spans="1:12" x14ac:dyDescent="0.25">
      <c r="A5337" s="1">
        <v>42570</v>
      </c>
      <c r="B5337" s="2">
        <f t="shared" si="253"/>
        <v>2016</v>
      </c>
      <c r="C5337" s="2">
        <f t="shared" si="251"/>
        <v>7</v>
      </c>
      <c r="D5337" t="s">
        <v>225</v>
      </c>
      <c r="E5337" t="s">
        <v>329</v>
      </c>
      <c r="F5337" t="s">
        <v>34</v>
      </c>
      <c r="G5337" t="s">
        <v>74</v>
      </c>
      <c r="H5337" t="s">
        <v>1654</v>
      </c>
      <c r="I5337">
        <v>504.9</v>
      </c>
      <c r="J5337">
        <v>5</v>
      </c>
      <c r="K5337">
        <v>126.23</v>
      </c>
      <c r="L5337" t="str">
        <f t="shared" si="252"/>
        <v>Yes</v>
      </c>
    </row>
    <row r="5338" spans="1:12" x14ac:dyDescent="0.25">
      <c r="A5338" s="1">
        <v>42570</v>
      </c>
      <c r="B5338" s="2">
        <f t="shared" si="253"/>
        <v>2016</v>
      </c>
      <c r="C5338" s="2">
        <f t="shared" si="251"/>
        <v>7</v>
      </c>
      <c r="D5338" t="s">
        <v>1557</v>
      </c>
      <c r="E5338" t="s">
        <v>27</v>
      </c>
      <c r="F5338" t="s">
        <v>39</v>
      </c>
      <c r="G5338" t="s">
        <v>40</v>
      </c>
      <c r="H5338" t="s">
        <v>954</v>
      </c>
      <c r="I5338">
        <v>35.979999999999997</v>
      </c>
      <c r="J5338">
        <v>2</v>
      </c>
      <c r="K5338">
        <v>4.5</v>
      </c>
      <c r="L5338" t="str">
        <f t="shared" si="252"/>
        <v>Yes</v>
      </c>
    </row>
    <row r="5339" spans="1:12" x14ac:dyDescent="0.25">
      <c r="A5339" s="1">
        <v>42570</v>
      </c>
      <c r="B5339" s="2">
        <f t="shared" si="253"/>
        <v>2016</v>
      </c>
      <c r="C5339" s="2">
        <f t="shared" si="251"/>
        <v>7</v>
      </c>
      <c r="D5339" t="s">
        <v>1557</v>
      </c>
      <c r="E5339" t="s">
        <v>27</v>
      </c>
      <c r="F5339" t="s">
        <v>39</v>
      </c>
      <c r="G5339" t="s">
        <v>52</v>
      </c>
      <c r="H5339" t="s">
        <v>2081</v>
      </c>
      <c r="I5339">
        <v>389.97</v>
      </c>
      <c r="J5339">
        <v>3</v>
      </c>
      <c r="K5339">
        <v>132.59</v>
      </c>
      <c r="L5339" t="str">
        <f t="shared" si="252"/>
        <v>Yes</v>
      </c>
    </row>
    <row r="5340" spans="1:12" x14ac:dyDescent="0.25">
      <c r="A5340" s="1">
        <v>42571</v>
      </c>
      <c r="B5340" s="2">
        <f t="shared" si="253"/>
        <v>2016</v>
      </c>
      <c r="C5340" s="2">
        <f t="shared" si="251"/>
        <v>7</v>
      </c>
      <c r="D5340" t="s">
        <v>487</v>
      </c>
      <c r="E5340" t="s">
        <v>149</v>
      </c>
      <c r="F5340" t="s">
        <v>39</v>
      </c>
      <c r="G5340" t="s">
        <v>40</v>
      </c>
      <c r="H5340" t="s">
        <v>1215</v>
      </c>
      <c r="I5340">
        <v>89.95</v>
      </c>
      <c r="J5340">
        <v>5</v>
      </c>
      <c r="K5340">
        <v>43.18</v>
      </c>
      <c r="L5340" t="str">
        <f t="shared" si="252"/>
        <v>Yes</v>
      </c>
    </row>
    <row r="5341" spans="1:12" x14ac:dyDescent="0.25">
      <c r="A5341" s="1">
        <v>42572</v>
      </c>
      <c r="B5341" s="2">
        <f t="shared" si="253"/>
        <v>2016</v>
      </c>
      <c r="C5341" s="2">
        <f t="shared" si="251"/>
        <v>7</v>
      </c>
      <c r="D5341" t="s">
        <v>1186</v>
      </c>
      <c r="E5341" t="s">
        <v>23</v>
      </c>
      <c r="F5341" t="s">
        <v>11</v>
      </c>
      <c r="G5341" t="s">
        <v>20</v>
      </c>
      <c r="H5341" t="s">
        <v>1367</v>
      </c>
      <c r="I5341">
        <v>1.94</v>
      </c>
      <c r="J5341">
        <v>1</v>
      </c>
      <c r="K5341">
        <v>-1.29</v>
      </c>
      <c r="L5341" t="str">
        <f t="shared" si="252"/>
        <v>No</v>
      </c>
    </row>
    <row r="5342" spans="1:12" x14ac:dyDescent="0.25">
      <c r="A5342" s="1">
        <v>42572</v>
      </c>
      <c r="B5342" s="2">
        <f t="shared" si="253"/>
        <v>2016</v>
      </c>
      <c r="C5342" s="2">
        <f t="shared" si="251"/>
        <v>7</v>
      </c>
      <c r="D5342" t="s">
        <v>2450</v>
      </c>
      <c r="E5342" t="s">
        <v>78</v>
      </c>
      <c r="F5342" t="s">
        <v>11</v>
      </c>
      <c r="G5342" t="s">
        <v>24</v>
      </c>
      <c r="H5342" t="s">
        <v>2571</v>
      </c>
      <c r="I5342">
        <v>18.66</v>
      </c>
      <c r="J5342">
        <v>2</v>
      </c>
      <c r="K5342">
        <v>1.4</v>
      </c>
      <c r="L5342" t="str">
        <f t="shared" si="252"/>
        <v>Yes</v>
      </c>
    </row>
    <row r="5343" spans="1:12" x14ac:dyDescent="0.25">
      <c r="A5343" s="1">
        <v>42572</v>
      </c>
      <c r="B5343" s="2">
        <f t="shared" si="253"/>
        <v>2016</v>
      </c>
      <c r="C5343" s="2">
        <f t="shared" si="251"/>
        <v>7</v>
      </c>
      <c r="D5343" t="s">
        <v>2450</v>
      </c>
      <c r="E5343" t="s">
        <v>78</v>
      </c>
      <c r="F5343" t="s">
        <v>11</v>
      </c>
      <c r="G5343" t="s">
        <v>20</v>
      </c>
      <c r="H5343" t="s">
        <v>846</v>
      </c>
      <c r="I5343">
        <v>11.09</v>
      </c>
      <c r="J5343">
        <v>7</v>
      </c>
      <c r="K5343">
        <v>-8.1300000000000008</v>
      </c>
      <c r="L5343" t="str">
        <f t="shared" si="252"/>
        <v>No</v>
      </c>
    </row>
    <row r="5344" spans="1:12" x14ac:dyDescent="0.25">
      <c r="A5344" s="1">
        <v>42572</v>
      </c>
      <c r="B5344" s="2">
        <f t="shared" si="253"/>
        <v>2016</v>
      </c>
      <c r="C5344" s="2">
        <f t="shared" si="251"/>
        <v>7</v>
      </c>
      <c r="D5344" t="s">
        <v>2450</v>
      </c>
      <c r="E5344" t="s">
        <v>78</v>
      </c>
      <c r="F5344" t="s">
        <v>11</v>
      </c>
      <c r="G5344" t="s">
        <v>18</v>
      </c>
      <c r="H5344" t="s">
        <v>753</v>
      </c>
      <c r="I5344">
        <v>66.69</v>
      </c>
      <c r="J5344">
        <v>1</v>
      </c>
      <c r="K5344">
        <v>4.17</v>
      </c>
      <c r="L5344" t="str">
        <f t="shared" si="252"/>
        <v>Yes</v>
      </c>
    </row>
    <row r="5345" spans="1:12" x14ac:dyDescent="0.25">
      <c r="A5345" s="1">
        <v>42572</v>
      </c>
      <c r="B5345" s="2">
        <f t="shared" si="253"/>
        <v>2016</v>
      </c>
      <c r="C5345" s="2">
        <f t="shared" si="251"/>
        <v>7</v>
      </c>
      <c r="D5345" t="s">
        <v>2450</v>
      </c>
      <c r="E5345" t="s">
        <v>78</v>
      </c>
      <c r="F5345" t="s">
        <v>11</v>
      </c>
      <c r="G5345" t="s">
        <v>18</v>
      </c>
      <c r="H5345" t="s">
        <v>1400</v>
      </c>
      <c r="I5345">
        <v>99.49</v>
      </c>
      <c r="J5345">
        <v>2</v>
      </c>
      <c r="K5345">
        <v>8.7100000000000009</v>
      </c>
      <c r="L5345" t="str">
        <f t="shared" si="252"/>
        <v>Yes</v>
      </c>
    </row>
    <row r="5346" spans="1:12" x14ac:dyDescent="0.25">
      <c r="A5346" s="1">
        <v>42572</v>
      </c>
      <c r="B5346" s="2">
        <f t="shared" si="253"/>
        <v>2016</v>
      </c>
      <c r="C5346" s="2">
        <f t="shared" si="251"/>
        <v>7</v>
      </c>
      <c r="D5346" t="s">
        <v>1423</v>
      </c>
      <c r="E5346" t="s">
        <v>245</v>
      </c>
      <c r="F5346" t="s">
        <v>11</v>
      </c>
      <c r="G5346" t="s">
        <v>16</v>
      </c>
      <c r="H5346" t="s">
        <v>1098</v>
      </c>
      <c r="I5346">
        <v>6.26</v>
      </c>
      <c r="J5346">
        <v>3</v>
      </c>
      <c r="K5346">
        <v>2.04</v>
      </c>
      <c r="L5346" t="str">
        <f t="shared" si="252"/>
        <v>Yes</v>
      </c>
    </row>
    <row r="5347" spans="1:12" x14ac:dyDescent="0.25">
      <c r="A5347" s="1">
        <v>42572</v>
      </c>
      <c r="B5347" s="2">
        <f t="shared" si="253"/>
        <v>2016</v>
      </c>
      <c r="C5347" s="2">
        <f t="shared" si="251"/>
        <v>7</v>
      </c>
      <c r="D5347" t="s">
        <v>1423</v>
      </c>
      <c r="E5347" t="s">
        <v>245</v>
      </c>
      <c r="F5347" t="s">
        <v>34</v>
      </c>
      <c r="G5347" t="s">
        <v>35</v>
      </c>
      <c r="H5347" t="s">
        <v>1379</v>
      </c>
      <c r="I5347">
        <v>363.92</v>
      </c>
      <c r="J5347">
        <v>5</v>
      </c>
      <c r="K5347">
        <v>0</v>
      </c>
      <c r="L5347" t="str">
        <f t="shared" si="252"/>
        <v>Break-Even</v>
      </c>
    </row>
    <row r="5348" spans="1:12" x14ac:dyDescent="0.25">
      <c r="A5348" s="1">
        <v>42572</v>
      </c>
      <c r="B5348" s="2">
        <f t="shared" si="253"/>
        <v>2016</v>
      </c>
      <c r="C5348" s="2">
        <f t="shared" si="251"/>
        <v>7</v>
      </c>
      <c r="D5348" t="s">
        <v>389</v>
      </c>
      <c r="E5348" t="s">
        <v>27</v>
      </c>
      <c r="F5348" t="s">
        <v>11</v>
      </c>
      <c r="G5348" t="s">
        <v>63</v>
      </c>
      <c r="H5348" t="s">
        <v>1626</v>
      </c>
      <c r="I5348">
        <v>419.9</v>
      </c>
      <c r="J5348">
        <v>5</v>
      </c>
      <c r="K5348">
        <v>197.35</v>
      </c>
      <c r="L5348" t="str">
        <f t="shared" si="252"/>
        <v>Yes</v>
      </c>
    </row>
    <row r="5349" spans="1:12" x14ac:dyDescent="0.25">
      <c r="A5349" s="1">
        <v>42572</v>
      </c>
      <c r="B5349" s="2">
        <f t="shared" si="253"/>
        <v>2016</v>
      </c>
      <c r="C5349" s="2">
        <f t="shared" si="251"/>
        <v>7</v>
      </c>
      <c r="D5349" t="s">
        <v>389</v>
      </c>
      <c r="E5349" t="s">
        <v>27</v>
      </c>
      <c r="F5349" t="s">
        <v>11</v>
      </c>
      <c r="G5349" t="s">
        <v>16</v>
      </c>
      <c r="H5349" t="s">
        <v>2077</v>
      </c>
      <c r="I5349">
        <v>3.15</v>
      </c>
      <c r="J5349">
        <v>1</v>
      </c>
      <c r="K5349">
        <v>1.51</v>
      </c>
      <c r="L5349" t="str">
        <f t="shared" si="252"/>
        <v>Yes</v>
      </c>
    </row>
    <row r="5350" spans="1:12" x14ac:dyDescent="0.25">
      <c r="A5350" s="1">
        <v>42573</v>
      </c>
      <c r="B5350" s="2">
        <f t="shared" si="253"/>
        <v>2016</v>
      </c>
      <c r="C5350" s="2">
        <f t="shared" si="251"/>
        <v>7</v>
      </c>
      <c r="D5350" t="s">
        <v>2412</v>
      </c>
      <c r="E5350" t="s">
        <v>27</v>
      </c>
      <c r="F5350" t="s">
        <v>11</v>
      </c>
      <c r="G5350" t="s">
        <v>16</v>
      </c>
      <c r="H5350" t="s">
        <v>2077</v>
      </c>
      <c r="I5350">
        <v>6.3</v>
      </c>
      <c r="J5350">
        <v>2</v>
      </c>
      <c r="K5350">
        <v>3.02</v>
      </c>
      <c r="L5350" t="str">
        <f t="shared" si="252"/>
        <v>Yes</v>
      </c>
    </row>
    <row r="5351" spans="1:12" x14ac:dyDescent="0.25">
      <c r="A5351" s="1">
        <v>42573</v>
      </c>
      <c r="B5351" s="2">
        <f t="shared" si="253"/>
        <v>2016</v>
      </c>
      <c r="C5351" s="2">
        <f t="shared" si="251"/>
        <v>7</v>
      </c>
      <c r="D5351" t="s">
        <v>2455</v>
      </c>
      <c r="E5351" t="s">
        <v>23</v>
      </c>
      <c r="F5351" t="s">
        <v>11</v>
      </c>
      <c r="G5351" t="s">
        <v>24</v>
      </c>
      <c r="H5351" t="s">
        <v>566</v>
      </c>
      <c r="I5351">
        <v>4.16</v>
      </c>
      <c r="J5351">
        <v>2</v>
      </c>
      <c r="K5351">
        <v>0.36</v>
      </c>
      <c r="L5351" t="str">
        <f t="shared" si="252"/>
        <v>Yes</v>
      </c>
    </row>
    <row r="5352" spans="1:12" x14ac:dyDescent="0.25">
      <c r="A5352" s="1">
        <v>42573</v>
      </c>
      <c r="B5352" s="2">
        <f t="shared" si="253"/>
        <v>2016</v>
      </c>
      <c r="C5352" s="2">
        <f t="shared" si="251"/>
        <v>7</v>
      </c>
      <c r="D5352" t="s">
        <v>2455</v>
      </c>
      <c r="E5352" t="s">
        <v>23</v>
      </c>
      <c r="F5352" t="s">
        <v>34</v>
      </c>
      <c r="G5352" t="s">
        <v>47</v>
      </c>
      <c r="H5352" t="s">
        <v>1188</v>
      </c>
      <c r="I5352">
        <v>11.65</v>
      </c>
      <c r="J5352">
        <v>2</v>
      </c>
      <c r="K5352">
        <v>3.35</v>
      </c>
      <c r="L5352" t="str">
        <f t="shared" si="252"/>
        <v>Yes</v>
      </c>
    </row>
    <row r="5353" spans="1:12" x14ac:dyDescent="0.25">
      <c r="A5353" s="1">
        <v>42573</v>
      </c>
      <c r="B5353" s="2">
        <f t="shared" si="253"/>
        <v>2016</v>
      </c>
      <c r="C5353" s="2">
        <f t="shared" si="251"/>
        <v>7</v>
      </c>
      <c r="D5353" t="s">
        <v>1221</v>
      </c>
      <c r="E5353" t="s">
        <v>110</v>
      </c>
      <c r="F5353" t="s">
        <v>39</v>
      </c>
      <c r="G5353" t="s">
        <v>52</v>
      </c>
      <c r="H5353" t="s">
        <v>2285</v>
      </c>
      <c r="I5353">
        <v>109.95</v>
      </c>
      <c r="J5353">
        <v>1</v>
      </c>
      <c r="K5353">
        <v>36.28</v>
      </c>
      <c r="L5353" t="str">
        <f t="shared" si="252"/>
        <v>Yes</v>
      </c>
    </row>
    <row r="5354" spans="1:12" x14ac:dyDescent="0.25">
      <c r="A5354" s="1">
        <v>42573</v>
      </c>
      <c r="B5354" s="2">
        <f t="shared" si="253"/>
        <v>2016</v>
      </c>
      <c r="C5354" s="2">
        <f t="shared" si="251"/>
        <v>7</v>
      </c>
      <c r="D5354" t="s">
        <v>1221</v>
      </c>
      <c r="E5354" t="s">
        <v>110</v>
      </c>
      <c r="F5354" t="s">
        <v>11</v>
      </c>
      <c r="G5354" t="s">
        <v>18</v>
      </c>
      <c r="H5354" t="s">
        <v>1440</v>
      </c>
      <c r="I5354">
        <v>965.85</v>
      </c>
      <c r="J5354">
        <v>5</v>
      </c>
      <c r="K5354">
        <v>135.22</v>
      </c>
      <c r="L5354" t="str">
        <f t="shared" si="252"/>
        <v>Yes</v>
      </c>
    </row>
    <row r="5355" spans="1:12" x14ac:dyDescent="0.25">
      <c r="A5355" s="1">
        <v>42573</v>
      </c>
      <c r="B5355" s="2">
        <f t="shared" si="253"/>
        <v>2016</v>
      </c>
      <c r="C5355" s="2">
        <f t="shared" si="251"/>
        <v>7</v>
      </c>
      <c r="D5355" t="s">
        <v>1221</v>
      </c>
      <c r="E5355" t="s">
        <v>110</v>
      </c>
      <c r="F5355" t="s">
        <v>11</v>
      </c>
      <c r="G5355" t="s">
        <v>24</v>
      </c>
      <c r="H5355" t="s">
        <v>1954</v>
      </c>
      <c r="I5355">
        <v>29.2</v>
      </c>
      <c r="J5355">
        <v>5</v>
      </c>
      <c r="K5355">
        <v>10.51</v>
      </c>
      <c r="L5355" t="str">
        <f t="shared" si="252"/>
        <v>Yes</v>
      </c>
    </row>
    <row r="5356" spans="1:12" x14ac:dyDescent="0.25">
      <c r="A5356" s="1">
        <v>42573</v>
      </c>
      <c r="B5356" s="2">
        <f t="shared" si="253"/>
        <v>2016</v>
      </c>
      <c r="C5356" s="2">
        <f t="shared" si="251"/>
        <v>7</v>
      </c>
      <c r="D5356" t="s">
        <v>1221</v>
      </c>
      <c r="E5356" t="s">
        <v>110</v>
      </c>
      <c r="F5356" t="s">
        <v>11</v>
      </c>
      <c r="G5356" t="s">
        <v>12</v>
      </c>
      <c r="H5356" t="s">
        <v>1622</v>
      </c>
      <c r="I5356">
        <v>32.4</v>
      </c>
      <c r="J5356">
        <v>5</v>
      </c>
      <c r="K5356">
        <v>15.55</v>
      </c>
      <c r="L5356" t="str">
        <f t="shared" si="252"/>
        <v>Yes</v>
      </c>
    </row>
    <row r="5357" spans="1:12" x14ac:dyDescent="0.25">
      <c r="A5357" s="1">
        <v>42573</v>
      </c>
      <c r="B5357" s="2">
        <f t="shared" si="253"/>
        <v>2016</v>
      </c>
      <c r="C5357" s="2">
        <f t="shared" si="251"/>
        <v>7</v>
      </c>
      <c r="D5357" t="s">
        <v>239</v>
      </c>
      <c r="E5357" t="s">
        <v>126</v>
      </c>
      <c r="F5357" t="s">
        <v>11</v>
      </c>
      <c r="G5357" t="s">
        <v>200</v>
      </c>
      <c r="H5357" t="s">
        <v>2054</v>
      </c>
      <c r="I5357">
        <v>86.2</v>
      </c>
      <c r="J5357">
        <v>5</v>
      </c>
      <c r="K5357">
        <v>25</v>
      </c>
      <c r="L5357" t="str">
        <f t="shared" si="252"/>
        <v>Yes</v>
      </c>
    </row>
    <row r="5358" spans="1:12" x14ac:dyDescent="0.25">
      <c r="A5358" s="1">
        <v>42573</v>
      </c>
      <c r="B5358" s="2">
        <f t="shared" si="253"/>
        <v>2016</v>
      </c>
      <c r="C5358" s="2">
        <f t="shared" si="251"/>
        <v>7</v>
      </c>
      <c r="D5358" t="s">
        <v>1867</v>
      </c>
      <c r="E5358" t="s">
        <v>531</v>
      </c>
      <c r="F5358" t="s">
        <v>11</v>
      </c>
      <c r="G5358" t="s">
        <v>92</v>
      </c>
      <c r="H5358" t="s">
        <v>1829</v>
      </c>
      <c r="I5358">
        <v>37.68</v>
      </c>
      <c r="J5358">
        <v>2</v>
      </c>
      <c r="K5358">
        <v>10.55</v>
      </c>
      <c r="L5358" t="str">
        <f t="shared" si="252"/>
        <v>Yes</v>
      </c>
    </row>
    <row r="5359" spans="1:12" x14ac:dyDescent="0.25">
      <c r="A5359" s="1">
        <v>42573</v>
      </c>
      <c r="B5359" s="2">
        <f t="shared" si="253"/>
        <v>2016</v>
      </c>
      <c r="C5359" s="2">
        <f t="shared" si="251"/>
        <v>7</v>
      </c>
      <c r="D5359" t="s">
        <v>1867</v>
      </c>
      <c r="E5359" t="s">
        <v>531</v>
      </c>
      <c r="F5359" t="s">
        <v>11</v>
      </c>
      <c r="G5359" t="s">
        <v>12</v>
      </c>
      <c r="H5359" t="s">
        <v>1203</v>
      </c>
      <c r="I5359">
        <v>51.84</v>
      </c>
      <c r="J5359">
        <v>8</v>
      </c>
      <c r="K5359">
        <v>24.88</v>
      </c>
      <c r="L5359" t="str">
        <f t="shared" si="252"/>
        <v>Yes</v>
      </c>
    </row>
    <row r="5360" spans="1:12" x14ac:dyDescent="0.25">
      <c r="A5360" s="1">
        <v>42573</v>
      </c>
      <c r="B5360" s="2">
        <f t="shared" si="253"/>
        <v>2016</v>
      </c>
      <c r="C5360" s="2">
        <f t="shared" si="251"/>
        <v>7</v>
      </c>
      <c r="D5360" t="s">
        <v>1867</v>
      </c>
      <c r="E5360" t="s">
        <v>531</v>
      </c>
      <c r="F5360" t="s">
        <v>34</v>
      </c>
      <c r="G5360" t="s">
        <v>47</v>
      </c>
      <c r="H5360" t="s">
        <v>2129</v>
      </c>
      <c r="I5360">
        <v>27.42</v>
      </c>
      <c r="J5360">
        <v>3</v>
      </c>
      <c r="K5360">
        <v>9.32</v>
      </c>
      <c r="L5360" t="str">
        <f t="shared" si="252"/>
        <v>Yes</v>
      </c>
    </row>
    <row r="5361" spans="1:12" x14ac:dyDescent="0.25">
      <c r="A5361" s="1">
        <v>42573</v>
      </c>
      <c r="B5361" s="2">
        <f t="shared" si="253"/>
        <v>2016</v>
      </c>
      <c r="C5361" s="2">
        <f t="shared" si="251"/>
        <v>7</v>
      </c>
      <c r="D5361" t="s">
        <v>1867</v>
      </c>
      <c r="E5361" t="s">
        <v>531</v>
      </c>
      <c r="F5361" t="s">
        <v>11</v>
      </c>
      <c r="G5361" t="s">
        <v>20</v>
      </c>
      <c r="H5361" t="s">
        <v>205</v>
      </c>
      <c r="I5361">
        <v>5.4</v>
      </c>
      <c r="J5361">
        <v>3</v>
      </c>
      <c r="K5361">
        <v>2.59</v>
      </c>
      <c r="L5361" t="str">
        <f t="shared" si="252"/>
        <v>Yes</v>
      </c>
    </row>
    <row r="5362" spans="1:12" x14ac:dyDescent="0.25">
      <c r="A5362" s="1">
        <v>42574</v>
      </c>
      <c r="B5362" s="2">
        <f t="shared" si="253"/>
        <v>2016</v>
      </c>
      <c r="C5362" s="2">
        <f t="shared" si="251"/>
        <v>7</v>
      </c>
      <c r="D5362" t="s">
        <v>1295</v>
      </c>
      <c r="E5362" t="s">
        <v>123</v>
      </c>
      <c r="F5362" t="s">
        <v>11</v>
      </c>
      <c r="G5362" t="s">
        <v>24</v>
      </c>
      <c r="H5362" t="s">
        <v>1358</v>
      </c>
      <c r="I5362">
        <v>35.22</v>
      </c>
      <c r="J5362">
        <v>2</v>
      </c>
      <c r="K5362">
        <v>2.64</v>
      </c>
      <c r="L5362" t="str">
        <f t="shared" si="252"/>
        <v>Yes</v>
      </c>
    </row>
    <row r="5363" spans="1:12" x14ac:dyDescent="0.25">
      <c r="A5363" s="1">
        <v>42574</v>
      </c>
      <c r="B5363" s="2">
        <f t="shared" si="253"/>
        <v>2016</v>
      </c>
      <c r="C5363" s="2">
        <f t="shared" si="251"/>
        <v>7</v>
      </c>
      <c r="D5363" t="s">
        <v>1295</v>
      </c>
      <c r="E5363" t="s">
        <v>123</v>
      </c>
      <c r="F5363" t="s">
        <v>11</v>
      </c>
      <c r="G5363" t="s">
        <v>92</v>
      </c>
      <c r="H5363" t="s">
        <v>2059</v>
      </c>
      <c r="I5363">
        <v>23.7</v>
      </c>
      <c r="J5363">
        <v>2</v>
      </c>
      <c r="K5363">
        <v>6.52</v>
      </c>
      <c r="L5363" t="str">
        <f t="shared" si="252"/>
        <v>Yes</v>
      </c>
    </row>
    <row r="5364" spans="1:12" x14ac:dyDescent="0.25">
      <c r="A5364" s="1">
        <v>42574</v>
      </c>
      <c r="B5364" s="2">
        <f t="shared" si="253"/>
        <v>2016</v>
      </c>
      <c r="C5364" s="2">
        <f t="shared" si="251"/>
        <v>7</v>
      </c>
      <c r="D5364" t="s">
        <v>1295</v>
      </c>
      <c r="E5364" t="s">
        <v>123</v>
      </c>
      <c r="F5364" t="s">
        <v>39</v>
      </c>
      <c r="G5364" t="s">
        <v>302</v>
      </c>
      <c r="H5364" t="s">
        <v>2078</v>
      </c>
      <c r="I5364">
        <v>265.48</v>
      </c>
      <c r="J5364">
        <v>1</v>
      </c>
      <c r="K5364">
        <v>-111.5</v>
      </c>
      <c r="L5364" t="str">
        <f t="shared" si="252"/>
        <v>No</v>
      </c>
    </row>
    <row r="5365" spans="1:12" x14ac:dyDescent="0.25">
      <c r="A5365" s="1">
        <v>42574</v>
      </c>
      <c r="B5365" s="2">
        <f t="shared" si="253"/>
        <v>2016</v>
      </c>
      <c r="C5365" s="2">
        <f t="shared" si="251"/>
        <v>7</v>
      </c>
      <c r="D5365" t="s">
        <v>305</v>
      </c>
      <c r="E5365" t="s">
        <v>15</v>
      </c>
      <c r="F5365" t="s">
        <v>11</v>
      </c>
      <c r="G5365" t="s">
        <v>20</v>
      </c>
      <c r="H5365" t="s">
        <v>1218</v>
      </c>
      <c r="I5365">
        <v>11.42</v>
      </c>
      <c r="J5365">
        <v>4</v>
      </c>
      <c r="K5365">
        <v>-18.84</v>
      </c>
      <c r="L5365" t="str">
        <f t="shared" si="252"/>
        <v>No</v>
      </c>
    </row>
    <row r="5366" spans="1:12" x14ac:dyDescent="0.25">
      <c r="A5366" s="1">
        <v>42574</v>
      </c>
      <c r="B5366" s="2">
        <f t="shared" si="253"/>
        <v>2016</v>
      </c>
      <c r="C5366" s="2">
        <f t="shared" si="251"/>
        <v>7</v>
      </c>
      <c r="D5366" t="s">
        <v>280</v>
      </c>
      <c r="E5366" t="s">
        <v>10</v>
      </c>
      <c r="F5366" t="s">
        <v>11</v>
      </c>
      <c r="G5366" t="s">
        <v>24</v>
      </c>
      <c r="H5366" t="s">
        <v>2572</v>
      </c>
      <c r="I5366">
        <v>4.45</v>
      </c>
      <c r="J5366">
        <v>2</v>
      </c>
      <c r="K5366">
        <v>0.33</v>
      </c>
      <c r="L5366" t="str">
        <f t="shared" si="252"/>
        <v>Yes</v>
      </c>
    </row>
    <row r="5367" spans="1:12" x14ac:dyDescent="0.25">
      <c r="A5367" s="1">
        <v>42574</v>
      </c>
      <c r="B5367" s="2">
        <f t="shared" si="253"/>
        <v>2016</v>
      </c>
      <c r="C5367" s="2">
        <f t="shared" si="251"/>
        <v>7</v>
      </c>
      <c r="D5367" t="s">
        <v>280</v>
      </c>
      <c r="E5367" t="s">
        <v>10</v>
      </c>
      <c r="F5367" t="s">
        <v>11</v>
      </c>
      <c r="G5367" t="s">
        <v>12</v>
      </c>
      <c r="H5367" t="s">
        <v>2122</v>
      </c>
      <c r="I5367">
        <v>5.18</v>
      </c>
      <c r="J5367">
        <v>1</v>
      </c>
      <c r="K5367">
        <v>1.81</v>
      </c>
      <c r="L5367" t="str">
        <f t="shared" si="252"/>
        <v>Yes</v>
      </c>
    </row>
    <row r="5368" spans="1:12" x14ac:dyDescent="0.25">
      <c r="A5368" s="1">
        <v>42574</v>
      </c>
      <c r="B5368" s="2">
        <f t="shared" si="253"/>
        <v>2016</v>
      </c>
      <c r="C5368" s="2">
        <f t="shared" si="251"/>
        <v>7</v>
      </c>
      <c r="D5368" t="s">
        <v>280</v>
      </c>
      <c r="E5368" t="s">
        <v>10</v>
      </c>
      <c r="F5368" t="s">
        <v>11</v>
      </c>
      <c r="G5368" t="s">
        <v>24</v>
      </c>
      <c r="H5368" t="s">
        <v>805</v>
      </c>
      <c r="I5368">
        <v>175.92</v>
      </c>
      <c r="J5368">
        <v>5</v>
      </c>
      <c r="K5368">
        <v>15.39</v>
      </c>
      <c r="L5368" t="str">
        <f t="shared" si="252"/>
        <v>Yes</v>
      </c>
    </row>
    <row r="5369" spans="1:12" x14ac:dyDescent="0.25">
      <c r="A5369" s="1">
        <v>42574</v>
      </c>
      <c r="B5369" s="2">
        <f t="shared" si="253"/>
        <v>2016</v>
      </c>
      <c r="C5369" s="2">
        <f t="shared" si="251"/>
        <v>7</v>
      </c>
      <c r="D5369" t="s">
        <v>280</v>
      </c>
      <c r="E5369" t="s">
        <v>10</v>
      </c>
      <c r="F5369" t="s">
        <v>11</v>
      </c>
      <c r="G5369" t="s">
        <v>20</v>
      </c>
      <c r="H5369" t="s">
        <v>118</v>
      </c>
      <c r="I5369">
        <v>4.75</v>
      </c>
      <c r="J5369">
        <v>4</v>
      </c>
      <c r="K5369">
        <v>-8.32</v>
      </c>
      <c r="L5369" t="str">
        <f t="shared" si="252"/>
        <v>No</v>
      </c>
    </row>
    <row r="5370" spans="1:12" x14ac:dyDescent="0.25">
      <c r="A5370" s="1">
        <v>42574</v>
      </c>
      <c r="B5370" s="2">
        <f t="shared" si="253"/>
        <v>2016</v>
      </c>
      <c r="C5370" s="2">
        <f t="shared" si="251"/>
        <v>7</v>
      </c>
      <c r="D5370" t="s">
        <v>280</v>
      </c>
      <c r="E5370" t="s">
        <v>10</v>
      </c>
      <c r="F5370" t="s">
        <v>11</v>
      </c>
      <c r="G5370" t="s">
        <v>200</v>
      </c>
      <c r="H5370" t="s">
        <v>1960</v>
      </c>
      <c r="I5370">
        <v>13.34</v>
      </c>
      <c r="J5370">
        <v>2</v>
      </c>
      <c r="K5370">
        <v>1</v>
      </c>
      <c r="L5370" t="str">
        <f t="shared" si="252"/>
        <v>Yes</v>
      </c>
    </row>
    <row r="5371" spans="1:12" x14ac:dyDescent="0.25">
      <c r="A5371" s="1">
        <v>42574</v>
      </c>
      <c r="B5371" s="2">
        <f t="shared" si="253"/>
        <v>2016</v>
      </c>
      <c r="C5371" s="2">
        <f t="shared" si="251"/>
        <v>7</v>
      </c>
      <c r="D5371" t="s">
        <v>1042</v>
      </c>
      <c r="E5371" t="s">
        <v>10</v>
      </c>
      <c r="F5371" t="s">
        <v>39</v>
      </c>
      <c r="G5371" t="s">
        <v>40</v>
      </c>
      <c r="H5371" t="s">
        <v>391</v>
      </c>
      <c r="I5371">
        <v>115.14</v>
      </c>
      <c r="J5371">
        <v>8</v>
      </c>
      <c r="K5371">
        <v>11.51</v>
      </c>
      <c r="L5371" t="str">
        <f t="shared" si="252"/>
        <v>Yes</v>
      </c>
    </row>
    <row r="5372" spans="1:12" x14ac:dyDescent="0.25">
      <c r="A5372" s="1">
        <v>42575</v>
      </c>
      <c r="B5372" s="2">
        <f t="shared" si="253"/>
        <v>2016</v>
      </c>
      <c r="C5372" s="2">
        <f t="shared" si="251"/>
        <v>7</v>
      </c>
      <c r="D5372" t="s">
        <v>1614</v>
      </c>
      <c r="E5372" t="s">
        <v>149</v>
      </c>
      <c r="F5372" t="s">
        <v>34</v>
      </c>
      <c r="G5372" t="s">
        <v>35</v>
      </c>
      <c r="H5372" t="s">
        <v>1772</v>
      </c>
      <c r="I5372">
        <v>253.76</v>
      </c>
      <c r="J5372">
        <v>2</v>
      </c>
      <c r="K5372">
        <v>31.02</v>
      </c>
      <c r="L5372" t="str">
        <f t="shared" si="252"/>
        <v>Yes</v>
      </c>
    </row>
    <row r="5373" spans="1:12" x14ac:dyDescent="0.25">
      <c r="A5373" s="1">
        <v>42575</v>
      </c>
      <c r="B5373" s="2">
        <f t="shared" si="253"/>
        <v>2016</v>
      </c>
      <c r="C5373" s="2">
        <f t="shared" si="251"/>
        <v>7</v>
      </c>
      <c r="D5373" t="s">
        <v>742</v>
      </c>
      <c r="E5373" t="s">
        <v>62</v>
      </c>
      <c r="F5373" t="s">
        <v>11</v>
      </c>
      <c r="G5373" t="s">
        <v>24</v>
      </c>
      <c r="H5373" t="s">
        <v>116</v>
      </c>
      <c r="I5373">
        <v>73.2</v>
      </c>
      <c r="J5373">
        <v>5</v>
      </c>
      <c r="K5373">
        <v>21.23</v>
      </c>
      <c r="L5373" t="str">
        <f t="shared" si="252"/>
        <v>Yes</v>
      </c>
    </row>
    <row r="5374" spans="1:12" x14ac:dyDescent="0.25">
      <c r="A5374" s="1">
        <v>42576</v>
      </c>
      <c r="B5374" s="2">
        <f t="shared" si="253"/>
        <v>2016</v>
      </c>
      <c r="C5374" s="2">
        <f t="shared" si="251"/>
        <v>7</v>
      </c>
      <c r="D5374" t="s">
        <v>193</v>
      </c>
      <c r="E5374" t="s">
        <v>27</v>
      </c>
      <c r="F5374" t="s">
        <v>11</v>
      </c>
      <c r="G5374" t="s">
        <v>20</v>
      </c>
      <c r="H5374" t="s">
        <v>984</v>
      </c>
      <c r="I5374">
        <v>119.62</v>
      </c>
      <c r="J5374">
        <v>8</v>
      </c>
      <c r="K5374">
        <v>40.369999999999997</v>
      </c>
      <c r="L5374" t="str">
        <f t="shared" si="252"/>
        <v>Yes</v>
      </c>
    </row>
    <row r="5375" spans="1:12" x14ac:dyDescent="0.25">
      <c r="A5375" s="1">
        <v>42576</v>
      </c>
      <c r="B5375" s="2">
        <f t="shared" si="253"/>
        <v>2016</v>
      </c>
      <c r="C5375" s="2">
        <f t="shared" si="251"/>
        <v>7</v>
      </c>
      <c r="D5375" t="s">
        <v>193</v>
      </c>
      <c r="E5375" t="s">
        <v>27</v>
      </c>
      <c r="F5375" t="s">
        <v>34</v>
      </c>
      <c r="G5375" t="s">
        <v>47</v>
      </c>
      <c r="H5375" t="s">
        <v>48</v>
      </c>
      <c r="I5375">
        <v>255.76</v>
      </c>
      <c r="J5375">
        <v>4</v>
      </c>
      <c r="K5375">
        <v>81.84</v>
      </c>
      <c r="L5375" t="str">
        <f t="shared" si="252"/>
        <v>Yes</v>
      </c>
    </row>
    <row r="5376" spans="1:12" x14ac:dyDescent="0.25">
      <c r="A5376" s="1">
        <v>42576</v>
      </c>
      <c r="B5376" s="2">
        <f t="shared" si="253"/>
        <v>2016</v>
      </c>
      <c r="C5376" s="2">
        <f t="shared" si="251"/>
        <v>7</v>
      </c>
      <c r="D5376" t="s">
        <v>193</v>
      </c>
      <c r="E5376" t="s">
        <v>27</v>
      </c>
      <c r="F5376" t="s">
        <v>34</v>
      </c>
      <c r="G5376" t="s">
        <v>35</v>
      </c>
      <c r="H5376" t="s">
        <v>542</v>
      </c>
      <c r="I5376">
        <v>241.57</v>
      </c>
      <c r="J5376">
        <v>2</v>
      </c>
      <c r="K5376">
        <v>18.12</v>
      </c>
      <c r="L5376" t="str">
        <f t="shared" si="252"/>
        <v>Yes</v>
      </c>
    </row>
    <row r="5377" spans="1:12" x14ac:dyDescent="0.25">
      <c r="A5377" s="1">
        <v>42576</v>
      </c>
      <c r="B5377" s="2">
        <f t="shared" si="253"/>
        <v>2016</v>
      </c>
      <c r="C5377" s="2">
        <f t="shared" si="251"/>
        <v>7</v>
      </c>
      <c r="D5377" t="s">
        <v>193</v>
      </c>
      <c r="E5377" t="s">
        <v>27</v>
      </c>
      <c r="F5377" t="s">
        <v>34</v>
      </c>
      <c r="G5377" t="s">
        <v>47</v>
      </c>
      <c r="H5377" t="s">
        <v>2236</v>
      </c>
      <c r="I5377">
        <v>69.3</v>
      </c>
      <c r="J5377">
        <v>9</v>
      </c>
      <c r="K5377">
        <v>22.87</v>
      </c>
      <c r="L5377" t="str">
        <f t="shared" si="252"/>
        <v>Yes</v>
      </c>
    </row>
    <row r="5378" spans="1:12" x14ac:dyDescent="0.25">
      <c r="A5378" s="1">
        <v>42576</v>
      </c>
      <c r="B5378" s="2">
        <f t="shared" si="253"/>
        <v>2016</v>
      </c>
      <c r="C5378" s="2">
        <f t="shared" ref="C5378:C5441" si="254">MONTH(A5378)</f>
        <v>7</v>
      </c>
      <c r="D5378" t="s">
        <v>2318</v>
      </c>
      <c r="E5378" t="s">
        <v>78</v>
      </c>
      <c r="F5378" t="s">
        <v>39</v>
      </c>
      <c r="G5378" t="s">
        <v>603</v>
      </c>
      <c r="H5378" t="s">
        <v>634</v>
      </c>
      <c r="I5378">
        <v>1439.98</v>
      </c>
      <c r="J5378">
        <v>4</v>
      </c>
      <c r="K5378">
        <v>192</v>
      </c>
      <c r="L5378" t="str">
        <f t="shared" ref="L5378:L5441" si="255">IF(K5378=0,"Break-Even",IF(K5378&gt;0,"Yes","No"))</f>
        <v>Yes</v>
      </c>
    </row>
    <row r="5379" spans="1:12" x14ac:dyDescent="0.25">
      <c r="A5379" s="1">
        <v>42576</v>
      </c>
      <c r="B5379" s="2">
        <f t="shared" si="253"/>
        <v>2016</v>
      </c>
      <c r="C5379" s="2">
        <f t="shared" si="254"/>
        <v>7</v>
      </c>
      <c r="D5379" t="s">
        <v>2573</v>
      </c>
      <c r="E5379" t="s">
        <v>27</v>
      </c>
      <c r="F5379" t="s">
        <v>11</v>
      </c>
      <c r="G5379" t="s">
        <v>43</v>
      </c>
      <c r="H5379" t="s">
        <v>827</v>
      </c>
      <c r="I5379">
        <v>21.48</v>
      </c>
      <c r="J5379">
        <v>6</v>
      </c>
      <c r="K5379">
        <v>10.74</v>
      </c>
      <c r="L5379" t="str">
        <f t="shared" si="255"/>
        <v>Yes</v>
      </c>
    </row>
    <row r="5380" spans="1:12" x14ac:dyDescent="0.25">
      <c r="A5380" s="1">
        <v>42576</v>
      </c>
      <c r="B5380" s="2">
        <f t="shared" si="253"/>
        <v>2016</v>
      </c>
      <c r="C5380" s="2">
        <f t="shared" si="254"/>
        <v>7</v>
      </c>
      <c r="D5380" t="s">
        <v>1260</v>
      </c>
      <c r="E5380" t="s">
        <v>78</v>
      </c>
      <c r="F5380" t="s">
        <v>11</v>
      </c>
      <c r="G5380" t="s">
        <v>92</v>
      </c>
      <c r="H5380" t="s">
        <v>2289</v>
      </c>
      <c r="I5380">
        <v>243.88</v>
      </c>
      <c r="J5380">
        <v>5</v>
      </c>
      <c r="K5380">
        <v>27.44</v>
      </c>
      <c r="L5380" t="str">
        <f t="shared" si="255"/>
        <v>Yes</v>
      </c>
    </row>
    <row r="5381" spans="1:12" x14ac:dyDescent="0.25">
      <c r="A5381" s="1">
        <v>42576</v>
      </c>
      <c r="B5381" s="2">
        <f t="shared" si="253"/>
        <v>2016</v>
      </c>
      <c r="C5381" s="2">
        <f t="shared" si="254"/>
        <v>7</v>
      </c>
      <c r="D5381" t="s">
        <v>1538</v>
      </c>
      <c r="E5381" t="s">
        <v>10</v>
      </c>
      <c r="F5381" t="s">
        <v>11</v>
      </c>
      <c r="G5381" t="s">
        <v>16</v>
      </c>
      <c r="H5381" t="s">
        <v>2502</v>
      </c>
      <c r="I5381">
        <v>15.71</v>
      </c>
      <c r="J5381">
        <v>4</v>
      </c>
      <c r="K5381">
        <v>5.7</v>
      </c>
      <c r="L5381" t="str">
        <f t="shared" si="255"/>
        <v>Yes</v>
      </c>
    </row>
    <row r="5382" spans="1:12" x14ac:dyDescent="0.25">
      <c r="A5382" s="1">
        <v>42576</v>
      </c>
      <c r="B5382" s="2">
        <f t="shared" si="253"/>
        <v>2016</v>
      </c>
      <c r="C5382" s="2">
        <f t="shared" si="254"/>
        <v>7</v>
      </c>
      <c r="D5382" t="s">
        <v>2319</v>
      </c>
      <c r="E5382" t="s">
        <v>329</v>
      </c>
      <c r="F5382" t="s">
        <v>11</v>
      </c>
      <c r="G5382" t="s">
        <v>18</v>
      </c>
      <c r="H5382" t="s">
        <v>211</v>
      </c>
      <c r="I5382">
        <v>7.89</v>
      </c>
      <c r="J5382">
        <v>1</v>
      </c>
      <c r="K5382">
        <v>0.32</v>
      </c>
      <c r="L5382" t="str">
        <f t="shared" si="255"/>
        <v>Yes</v>
      </c>
    </row>
    <row r="5383" spans="1:12" x14ac:dyDescent="0.25">
      <c r="A5383" s="1">
        <v>42576</v>
      </c>
      <c r="B5383" s="2">
        <f t="shared" si="253"/>
        <v>2016</v>
      </c>
      <c r="C5383" s="2">
        <f t="shared" si="254"/>
        <v>7</v>
      </c>
      <c r="D5383" t="s">
        <v>2319</v>
      </c>
      <c r="E5383" t="s">
        <v>329</v>
      </c>
      <c r="F5383" t="s">
        <v>11</v>
      </c>
      <c r="G5383" t="s">
        <v>12</v>
      </c>
      <c r="H5383" t="s">
        <v>1262</v>
      </c>
      <c r="I5383">
        <v>65.5</v>
      </c>
      <c r="J5383">
        <v>5</v>
      </c>
      <c r="K5383">
        <v>32.1</v>
      </c>
      <c r="L5383" t="str">
        <f t="shared" si="255"/>
        <v>Yes</v>
      </c>
    </row>
    <row r="5384" spans="1:12" x14ac:dyDescent="0.25">
      <c r="A5384" s="1">
        <v>42576</v>
      </c>
      <c r="B5384" s="2">
        <f t="shared" si="253"/>
        <v>2016</v>
      </c>
      <c r="C5384" s="2">
        <f t="shared" si="254"/>
        <v>7</v>
      </c>
      <c r="D5384" t="s">
        <v>2319</v>
      </c>
      <c r="E5384" t="s">
        <v>329</v>
      </c>
      <c r="F5384" t="s">
        <v>34</v>
      </c>
      <c r="G5384" t="s">
        <v>145</v>
      </c>
      <c r="H5384" t="s">
        <v>2452</v>
      </c>
      <c r="I5384">
        <v>2430.08</v>
      </c>
      <c r="J5384">
        <v>8</v>
      </c>
      <c r="K5384">
        <v>388.81</v>
      </c>
      <c r="L5384" t="str">
        <f t="shared" si="255"/>
        <v>Yes</v>
      </c>
    </row>
    <row r="5385" spans="1:12" x14ac:dyDescent="0.25">
      <c r="A5385" s="1">
        <v>42576</v>
      </c>
      <c r="B5385" s="2">
        <f t="shared" si="253"/>
        <v>2016</v>
      </c>
      <c r="C5385" s="2">
        <f t="shared" si="254"/>
        <v>7</v>
      </c>
      <c r="D5385" t="s">
        <v>973</v>
      </c>
      <c r="E5385" t="s">
        <v>55</v>
      </c>
      <c r="F5385" t="s">
        <v>11</v>
      </c>
      <c r="G5385" t="s">
        <v>20</v>
      </c>
      <c r="H5385" t="s">
        <v>969</v>
      </c>
      <c r="I5385">
        <v>10.44</v>
      </c>
      <c r="J5385">
        <v>1</v>
      </c>
      <c r="K5385">
        <v>4.8</v>
      </c>
      <c r="L5385" t="str">
        <f t="shared" si="255"/>
        <v>Yes</v>
      </c>
    </row>
    <row r="5386" spans="1:12" x14ac:dyDescent="0.25">
      <c r="A5386" s="1">
        <v>42576</v>
      </c>
      <c r="B5386" s="2">
        <f t="shared" si="253"/>
        <v>2016</v>
      </c>
      <c r="C5386" s="2">
        <f t="shared" si="254"/>
        <v>7</v>
      </c>
      <c r="D5386" t="s">
        <v>2432</v>
      </c>
      <c r="E5386" t="s">
        <v>10</v>
      </c>
      <c r="F5386" t="s">
        <v>11</v>
      </c>
      <c r="G5386" t="s">
        <v>63</v>
      </c>
      <c r="H5386" t="s">
        <v>1683</v>
      </c>
      <c r="I5386">
        <v>20.94</v>
      </c>
      <c r="J5386">
        <v>1</v>
      </c>
      <c r="K5386">
        <v>7.07</v>
      </c>
      <c r="L5386" t="str">
        <f t="shared" si="255"/>
        <v>Yes</v>
      </c>
    </row>
    <row r="5387" spans="1:12" x14ac:dyDescent="0.25">
      <c r="A5387" s="1">
        <v>42576</v>
      </c>
      <c r="B5387" s="2">
        <f t="shared" si="253"/>
        <v>2016</v>
      </c>
      <c r="C5387" s="2">
        <f t="shared" si="254"/>
        <v>7</v>
      </c>
      <c r="D5387" t="s">
        <v>917</v>
      </c>
      <c r="E5387" t="s">
        <v>27</v>
      </c>
      <c r="F5387" t="s">
        <v>11</v>
      </c>
      <c r="G5387" t="s">
        <v>24</v>
      </c>
      <c r="H5387" t="s">
        <v>1527</v>
      </c>
      <c r="I5387">
        <v>37.17</v>
      </c>
      <c r="J5387">
        <v>9</v>
      </c>
      <c r="K5387">
        <v>11.15</v>
      </c>
      <c r="L5387" t="str">
        <f t="shared" si="255"/>
        <v>Yes</v>
      </c>
    </row>
    <row r="5388" spans="1:12" x14ac:dyDescent="0.25">
      <c r="A5388" s="1">
        <v>42576</v>
      </c>
      <c r="B5388" s="2">
        <f t="shared" ref="B5388:B5451" si="256">YEAR(A5388)</f>
        <v>2016</v>
      </c>
      <c r="C5388" s="2">
        <f t="shared" si="254"/>
        <v>7</v>
      </c>
      <c r="D5388" t="s">
        <v>1771</v>
      </c>
      <c r="E5388" t="s">
        <v>157</v>
      </c>
      <c r="F5388" t="s">
        <v>11</v>
      </c>
      <c r="G5388" t="s">
        <v>12</v>
      </c>
      <c r="H5388" t="s">
        <v>1890</v>
      </c>
      <c r="I5388">
        <v>20.62</v>
      </c>
      <c r="J5388">
        <v>2</v>
      </c>
      <c r="K5388">
        <v>9.69</v>
      </c>
      <c r="L5388" t="str">
        <f t="shared" si="255"/>
        <v>Yes</v>
      </c>
    </row>
    <row r="5389" spans="1:12" x14ac:dyDescent="0.25">
      <c r="A5389" s="1">
        <v>42576</v>
      </c>
      <c r="B5389" s="2">
        <f t="shared" si="256"/>
        <v>2016</v>
      </c>
      <c r="C5389" s="2">
        <f t="shared" si="254"/>
        <v>7</v>
      </c>
      <c r="D5389" t="s">
        <v>1771</v>
      </c>
      <c r="E5389" t="s">
        <v>157</v>
      </c>
      <c r="F5389" t="s">
        <v>39</v>
      </c>
      <c r="G5389" t="s">
        <v>52</v>
      </c>
      <c r="H5389" t="s">
        <v>1985</v>
      </c>
      <c r="I5389">
        <v>124.25</v>
      </c>
      <c r="J5389">
        <v>7</v>
      </c>
      <c r="K5389">
        <v>48.46</v>
      </c>
      <c r="L5389" t="str">
        <f t="shared" si="255"/>
        <v>Yes</v>
      </c>
    </row>
    <row r="5390" spans="1:12" x14ac:dyDescent="0.25">
      <c r="A5390" s="1">
        <v>42576</v>
      </c>
      <c r="B5390" s="2">
        <f t="shared" si="256"/>
        <v>2016</v>
      </c>
      <c r="C5390" s="2">
        <f t="shared" si="254"/>
        <v>7</v>
      </c>
      <c r="D5390" t="s">
        <v>1771</v>
      </c>
      <c r="E5390" t="s">
        <v>157</v>
      </c>
      <c r="F5390" t="s">
        <v>39</v>
      </c>
      <c r="G5390" t="s">
        <v>40</v>
      </c>
      <c r="H5390" t="s">
        <v>1895</v>
      </c>
      <c r="I5390">
        <v>297.55</v>
      </c>
      <c r="J5390">
        <v>5</v>
      </c>
      <c r="K5390">
        <v>83.31</v>
      </c>
      <c r="L5390" t="str">
        <f t="shared" si="255"/>
        <v>Yes</v>
      </c>
    </row>
    <row r="5391" spans="1:12" x14ac:dyDescent="0.25">
      <c r="A5391" s="1">
        <v>42576</v>
      </c>
      <c r="B5391" s="2">
        <f t="shared" si="256"/>
        <v>2016</v>
      </c>
      <c r="C5391" s="2">
        <f t="shared" si="254"/>
        <v>7</v>
      </c>
      <c r="D5391" t="s">
        <v>1771</v>
      </c>
      <c r="E5391" t="s">
        <v>157</v>
      </c>
      <c r="F5391" t="s">
        <v>34</v>
      </c>
      <c r="G5391" t="s">
        <v>35</v>
      </c>
      <c r="H5391" t="s">
        <v>1484</v>
      </c>
      <c r="I5391">
        <v>403.56</v>
      </c>
      <c r="J5391">
        <v>4</v>
      </c>
      <c r="K5391">
        <v>96.85</v>
      </c>
      <c r="L5391" t="str">
        <f t="shared" si="255"/>
        <v>Yes</v>
      </c>
    </row>
    <row r="5392" spans="1:12" x14ac:dyDescent="0.25">
      <c r="A5392" s="1">
        <v>42576</v>
      </c>
      <c r="B5392" s="2">
        <f t="shared" si="256"/>
        <v>2016</v>
      </c>
      <c r="C5392" s="2">
        <f t="shared" si="254"/>
        <v>7</v>
      </c>
      <c r="D5392" t="s">
        <v>1771</v>
      </c>
      <c r="E5392" t="s">
        <v>157</v>
      </c>
      <c r="F5392" t="s">
        <v>34</v>
      </c>
      <c r="G5392" t="s">
        <v>47</v>
      </c>
      <c r="H5392" t="s">
        <v>309</v>
      </c>
      <c r="I5392">
        <v>95.2</v>
      </c>
      <c r="J5392">
        <v>5</v>
      </c>
      <c r="K5392">
        <v>27.61</v>
      </c>
      <c r="L5392" t="str">
        <f t="shared" si="255"/>
        <v>Yes</v>
      </c>
    </row>
    <row r="5393" spans="1:12" x14ac:dyDescent="0.25">
      <c r="A5393" s="1">
        <v>42579</v>
      </c>
      <c r="B5393" s="2">
        <f t="shared" si="256"/>
        <v>2016</v>
      </c>
      <c r="C5393" s="2">
        <f t="shared" si="254"/>
        <v>7</v>
      </c>
      <c r="D5393" t="s">
        <v>1672</v>
      </c>
      <c r="E5393" t="s">
        <v>110</v>
      </c>
      <c r="F5393" t="s">
        <v>11</v>
      </c>
      <c r="G5393" t="s">
        <v>43</v>
      </c>
      <c r="H5393" t="s">
        <v>160</v>
      </c>
      <c r="I5393">
        <v>20.440000000000001</v>
      </c>
      <c r="J5393">
        <v>7</v>
      </c>
      <c r="K5393">
        <v>9.1999999999999993</v>
      </c>
      <c r="L5393" t="str">
        <f t="shared" si="255"/>
        <v>Yes</v>
      </c>
    </row>
    <row r="5394" spans="1:12" x14ac:dyDescent="0.25">
      <c r="A5394" s="1">
        <v>42579</v>
      </c>
      <c r="B5394" s="2">
        <f t="shared" si="256"/>
        <v>2016</v>
      </c>
      <c r="C5394" s="2">
        <f t="shared" si="254"/>
        <v>7</v>
      </c>
      <c r="D5394" t="s">
        <v>1672</v>
      </c>
      <c r="E5394" t="s">
        <v>110</v>
      </c>
      <c r="F5394" t="s">
        <v>11</v>
      </c>
      <c r="G5394" t="s">
        <v>12</v>
      </c>
      <c r="H5394" t="s">
        <v>312</v>
      </c>
      <c r="I5394">
        <v>109.92</v>
      </c>
      <c r="J5394">
        <v>2</v>
      </c>
      <c r="K5394">
        <v>53.86</v>
      </c>
      <c r="L5394" t="str">
        <f t="shared" si="255"/>
        <v>Yes</v>
      </c>
    </row>
    <row r="5395" spans="1:12" x14ac:dyDescent="0.25">
      <c r="A5395" s="1">
        <v>42579</v>
      </c>
      <c r="B5395" s="2">
        <f t="shared" si="256"/>
        <v>2016</v>
      </c>
      <c r="C5395" s="2">
        <f t="shared" si="254"/>
        <v>7</v>
      </c>
      <c r="D5395" t="s">
        <v>1822</v>
      </c>
      <c r="E5395" t="s">
        <v>27</v>
      </c>
      <c r="F5395" t="s">
        <v>11</v>
      </c>
      <c r="G5395" t="s">
        <v>16</v>
      </c>
      <c r="H5395" t="s">
        <v>250</v>
      </c>
      <c r="I5395">
        <v>18.899999999999999</v>
      </c>
      <c r="J5395">
        <v>3</v>
      </c>
      <c r="K5395">
        <v>8.69</v>
      </c>
      <c r="L5395" t="str">
        <f t="shared" si="255"/>
        <v>Yes</v>
      </c>
    </row>
    <row r="5396" spans="1:12" x14ac:dyDescent="0.25">
      <c r="A5396" s="1">
        <v>42579</v>
      </c>
      <c r="B5396" s="2">
        <f t="shared" si="256"/>
        <v>2016</v>
      </c>
      <c r="C5396" s="2">
        <f t="shared" si="254"/>
        <v>7</v>
      </c>
      <c r="D5396" t="s">
        <v>2037</v>
      </c>
      <c r="E5396" t="s">
        <v>23</v>
      </c>
      <c r="F5396" t="s">
        <v>34</v>
      </c>
      <c r="G5396" t="s">
        <v>74</v>
      </c>
      <c r="H5396" t="s">
        <v>142</v>
      </c>
      <c r="I5396">
        <v>177.45</v>
      </c>
      <c r="J5396">
        <v>5</v>
      </c>
      <c r="K5396">
        <v>-78.08</v>
      </c>
      <c r="L5396" t="str">
        <f t="shared" si="255"/>
        <v>No</v>
      </c>
    </row>
    <row r="5397" spans="1:12" x14ac:dyDescent="0.25">
      <c r="A5397" s="1">
        <v>42579</v>
      </c>
      <c r="B5397" s="2">
        <f t="shared" si="256"/>
        <v>2016</v>
      </c>
      <c r="C5397" s="2">
        <f t="shared" si="254"/>
        <v>7</v>
      </c>
      <c r="D5397" t="s">
        <v>2037</v>
      </c>
      <c r="E5397" t="s">
        <v>23</v>
      </c>
      <c r="F5397" t="s">
        <v>11</v>
      </c>
      <c r="G5397" t="s">
        <v>20</v>
      </c>
      <c r="H5397" t="s">
        <v>2127</v>
      </c>
      <c r="I5397">
        <v>1369.76</v>
      </c>
      <c r="J5397">
        <v>6</v>
      </c>
      <c r="K5397">
        <v>-913.18</v>
      </c>
      <c r="L5397" t="str">
        <f t="shared" si="255"/>
        <v>No</v>
      </c>
    </row>
    <row r="5398" spans="1:12" x14ac:dyDescent="0.25">
      <c r="A5398" s="1">
        <v>42579</v>
      </c>
      <c r="B5398" s="2">
        <f t="shared" si="256"/>
        <v>2016</v>
      </c>
      <c r="C5398" s="2">
        <f t="shared" si="254"/>
        <v>7</v>
      </c>
      <c r="D5398" t="s">
        <v>2037</v>
      </c>
      <c r="E5398" t="s">
        <v>23</v>
      </c>
      <c r="F5398" t="s">
        <v>11</v>
      </c>
      <c r="G5398" t="s">
        <v>92</v>
      </c>
      <c r="H5398" t="s">
        <v>1468</v>
      </c>
      <c r="I5398">
        <v>9.48</v>
      </c>
      <c r="J5398">
        <v>3</v>
      </c>
      <c r="K5398">
        <v>0.71</v>
      </c>
      <c r="L5398" t="str">
        <f t="shared" si="255"/>
        <v>Yes</v>
      </c>
    </row>
    <row r="5399" spans="1:12" x14ac:dyDescent="0.25">
      <c r="A5399" s="1">
        <v>42579</v>
      </c>
      <c r="B5399" s="2">
        <f t="shared" si="256"/>
        <v>2016</v>
      </c>
      <c r="C5399" s="2">
        <f t="shared" si="254"/>
        <v>7</v>
      </c>
      <c r="D5399" t="s">
        <v>1378</v>
      </c>
      <c r="E5399" t="s">
        <v>10</v>
      </c>
      <c r="F5399" t="s">
        <v>34</v>
      </c>
      <c r="G5399" t="s">
        <v>47</v>
      </c>
      <c r="H5399" t="s">
        <v>1107</v>
      </c>
      <c r="I5399">
        <v>24.7</v>
      </c>
      <c r="J5399">
        <v>5</v>
      </c>
      <c r="K5399">
        <v>-9.8800000000000008</v>
      </c>
      <c r="L5399" t="str">
        <f t="shared" si="255"/>
        <v>No</v>
      </c>
    </row>
    <row r="5400" spans="1:12" x14ac:dyDescent="0.25">
      <c r="A5400" s="1">
        <v>42579</v>
      </c>
      <c r="B5400" s="2">
        <f t="shared" si="256"/>
        <v>2016</v>
      </c>
      <c r="C5400" s="2">
        <f t="shared" si="254"/>
        <v>7</v>
      </c>
      <c r="D5400" t="s">
        <v>1378</v>
      </c>
      <c r="E5400" t="s">
        <v>10</v>
      </c>
      <c r="F5400" t="s">
        <v>34</v>
      </c>
      <c r="G5400" t="s">
        <v>47</v>
      </c>
      <c r="H5400" t="s">
        <v>2574</v>
      </c>
      <c r="I5400">
        <v>302.72000000000003</v>
      </c>
      <c r="J5400">
        <v>5</v>
      </c>
      <c r="K5400">
        <v>-378.4</v>
      </c>
      <c r="L5400" t="str">
        <f t="shared" si="255"/>
        <v>No</v>
      </c>
    </row>
    <row r="5401" spans="1:12" x14ac:dyDescent="0.25">
      <c r="A5401" s="1">
        <v>42580</v>
      </c>
      <c r="B5401" s="2">
        <f t="shared" si="256"/>
        <v>2016</v>
      </c>
      <c r="C5401" s="2">
        <f t="shared" si="254"/>
        <v>7</v>
      </c>
      <c r="D5401" t="s">
        <v>29</v>
      </c>
      <c r="E5401" t="s">
        <v>23</v>
      </c>
      <c r="F5401" t="s">
        <v>11</v>
      </c>
      <c r="G5401" t="s">
        <v>18</v>
      </c>
      <c r="H5401" t="s">
        <v>1374</v>
      </c>
      <c r="I5401">
        <v>84.78</v>
      </c>
      <c r="J5401">
        <v>2</v>
      </c>
      <c r="K5401">
        <v>-16.96</v>
      </c>
      <c r="L5401" t="str">
        <f t="shared" si="255"/>
        <v>No</v>
      </c>
    </row>
    <row r="5402" spans="1:12" x14ac:dyDescent="0.25">
      <c r="A5402" s="1">
        <v>42580</v>
      </c>
      <c r="B5402" s="2">
        <f t="shared" si="256"/>
        <v>2016</v>
      </c>
      <c r="C5402" s="2">
        <f t="shared" si="254"/>
        <v>7</v>
      </c>
      <c r="D5402" t="s">
        <v>1643</v>
      </c>
      <c r="E5402" t="s">
        <v>123</v>
      </c>
      <c r="F5402" t="s">
        <v>11</v>
      </c>
      <c r="G5402" t="s">
        <v>20</v>
      </c>
      <c r="H5402" t="s">
        <v>1577</v>
      </c>
      <c r="I5402">
        <v>2.21</v>
      </c>
      <c r="J5402">
        <v>3</v>
      </c>
      <c r="K5402">
        <v>-1.48</v>
      </c>
      <c r="L5402" t="str">
        <f t="shared" si="255"/>
        <v>No</v>
      </c>
    </row>
    <row r="5403" spans="1:12" x14ac:dyDescent="0.25">
      <c r="A5403" s="1">
        <v>42580</v>
      </c>
      <c r="B5403" s="2">
        <f t="shared" si="256"/>
        <v>2016</v>
      </c>
      <c r="C5403" s="2">
        <f t="shared" si="254"/>
        <v>7</v>
      </c>
      <c r="D5403" t="s">
        <v>2378</v>
      </c>
      <c r="E5403" t="s">
        <v>245</v>
      </c>
      <c r="F5403" t="s">
        <v>11</v>
      </c>
      <c r="G5403" t="s">
        <v>18</v>
      </c>
      <c r="H5403" t="s">
        <v>1449</v>
      </c>
      <c r="I5403">
        <v>704.76</v>
      </c>
      <c r="J5403">
        <v>5</v>
      </c>
      <c r="K5403">
        <v>26.43</v>
      </c>
      <c r="L5403" t="str">
        <f t="shared" si="255"/>
        <v>Yes</v>
      </c>
    </row>
    <row r="5404" spans="1:12" x14ac:dyDescent="0.25">
      <c r="A5404" s="1">
        <v>42580</v>
      </c>
      <c r="B5404" s="2">
        <f t="shared" si="256"/>
        <v>2016</v>
      </c>
      <c r="C5404" s="2">
        <f t="shared" si="254"/>
        <v>7</v>
      </c>
      <c r="D5404" t="s">
        <v>2378</v>
      </c>
      <c r="E5404" t="s">
        <v>245</v>
      </c>
      <c r="F5404" t="s">
        <v>11</v>
      </c>
      <c r="G5404" t="s">
        <v>20</v>
      </c>
      <c r="H5404" t="s">
        <v>1281</v>
      </c>
      <c r="I5404">
        <v>27.4</v>
      </c>
      <c r="J5404">
        <v>3</v>
      </c>
      <c r="K5404">
        <v>-20.09</v>
      </c>
      <c r="L5404" t="str">
        <f t="shared" si="255"/>
        <v>No</v>
      </c>
    </row>
    <row r="5405" spans="1:12" x14ac:dyDescent="0.25">
      <c r="A5405" s="1">
        <v>42581</v>
      </c>
      <c r="B5405" s="2">
        <f t="shared" si="256"/>
        <v>2016</v>
      </c>
      <c r="C5405" s="2">
        <f t="shared" si="254"/>
        <v>7</v>
      </c>
      <c r="D5405" t="s">
        <v>1497</v>
      </c>
      <c r="E5405" t="s">
        <v>10</v>
      </c>
      <c r="F5405" t="s">
        <v>11</v>
      </c>
      <c r="G5405" t="s">
        <v>20</v>
      </c>
      <c r="H5405" t="s">
        <v>1509</v>
      </c>
      <c r="I5405">
        <v>9.26</v>
      </c>
      <c r="J5405">
        <v>3</v>
      </c>
      <c r="K5405">
        <v>-13.9</v>
      </c>
      <c r="L5405" t="str">
        <f t="shared" si="255"/>
        <v>No</v>
      </c>
    </row>
    <row r="5406" spans="1:12" x14ac:dyDescent="0.25">
      <c r="A5406" s="1">
        <v>42581</v>
      </c>
      <c r="B5406" s="2">
        <f t="shared" si="256"/>
        <v>2016</v>
      </c>
      <c r="C5406" s="2">
        <f t="shared" si="254"/>
        <v>7</v>
      </c>
      <c r="D5406" t="s">
        <v>596</v>
      </c>
      <c r="E5406" t="s">
        <v>15</v>
      </c>
      <c r="F5406" t="s">
        <v>11</v>
      </c>
      <c r="G5406" t="s">
        <v>16</v>
      </c>
      <c r="H5406" t="s">
        <v>2575</v>
      </c>
      <c r="I5406">
        <v>9.25</v>
      </c>
      <c r="J5406">
        <v>4</v>
      </c>
      <c r="K5406">
        <v>3.12</v>
      </c>
      <c r="L5406" t="str">
        <f t="shared" si="255"/>
        <v>Yes</v>
      </c>
    </row>
    <row r="5407" spans="1:12" x14ac:dyDescent="0.25">
      <c r="A5407" s="1">
        <v>42581</v>
      </c>
      <c r="B5407" s="2">
        <f t="shared" si="256"/>
        <v>2016</v>
      </c>
      <c r="C5407" s="2">
        <f t="shared" si="254"/>
        <v>7</v>
      </c>
      <c r="D5407" t="s">
        <v>596</v>
      </c>
      <c r="E5407" t="s">
        <v>15</v>
      </c>
      <c r="F5407" t="s">
        <v>11</v>
      </c>
      <c r="G5407" t="s">
        <v>18</v>
      </c>
      <c r="H5407" t="s">
        <v>2110</v>
      </c>
      <c r="I5407">
        <v>1036.6199999999999</v>
      </c>
      <c r="J5407">
        <v>2</v>
      </c>
      <c r="K5407">
        <v>51.83</v>
      </c>
      <c r="L5407" t="str">
        <f t="shared" si="255"/>
        <v>Yes</v>
      </c>
    </row>
    <row r="5408" spans="1:12" x14ac:dyDescent="0.25">
      <c r="A5408" s="1">
        <v>42581</v>
      </c>
      <c r="B5408" s="2">
        <f t="shared" si="256"/>
        <v>2016</v>
      </c>
      <c r="C5408" s="2">
        <f t="shared" si="254"/>
        <v>7</v>
      </c>
      <c r="D5408" t="s">
        <v>883</v>
      </c>
      <c r="E5408" t="s">
        <v>27</v>
      </c>
      <c r="F5408" t="s">
        <v>11</v>
      </c>
      <c r="G5408" t="s">
        <v>92</v>
      </c>
      <c r="H5408" t="s">
        <v>1997</v>
      </c>
      <c r="I5408">
        <v>715.64</v>
      </c>
      <c r="J5408">
        <v>2</v>
      </c>
      <c r="K5408">
        <v>178.91</v>
      </c>
      <c r="L5408" t="str">
        <f t="shared" si="255"/>
        <v>Yes</v>
      </c>
    </row>
    <row r="5409" spans="1:12" x14ac:dyDescent="0.25">
      <c r="A5409" s="1">
        <v>42582</v>
      </c>
      <c r="B5409" s="2">
        <f t="shared" si="256"/>
        <v>2016</v>
      </c>
      <c r="C5409" s="2">
        <f t="shared" si="254"/>
        <v>7</v>
      </c>
      <c r="D5409" t="s">
        <v>1012</v>
      </c>
      <c r="E5409" t="s">
        <v>110</v>
      </c>
      <c r="F5409" t="s">
        <v>11</v>
      </c>
      <c r="G5409" t="s">
        <v>92</v>
      </c>
      <c r="H5409" t="s">
        <v>746</v>
      </c>
      <c r="I5409">
        <v>283.14</v>
      </c>
      <c r="J5409">
        <v>4</v>
      </c>
      <c r="K5409">
        <v>72.36</v>
      </c>
      <c r="L5409" t="str">
        <f t="shared" si="255"/>
        <v>Yes</v>
      </c>
    </row>
    <row r="5410" spans="1:12" x14ac:dyDescent="0.25">
      <c r="A5410" s="1">
        <v>42582</v>
      </c>
      <c r="B5410" s="2">
        <f t="shared" si="256"/>
        <v>2016</v>
      </c>
      <c r="C5410" s="2">
        <f t="shared" si="254"/>
        <v>7</v>
      </c>
      <c r="D5410" t="s">
        <v>1012</v>
      </c>
      <c r="E5410" t="s">
        <v>110</v>
      </c>
      <c r="F5410" t="s">
        <v>39</v>
      </c>
      <c r="G5410" t="s">
        <v>40</v>
      </c>
      <c r="H5410" t="s">
        <v>2297</v>
      </c>
      <c r="I5410">
        <v>635.96</v>
      </c>
      <c r="J5410">
        <v>4</v>
      </c>
      <c r="K5410">
        <v>165.35</v>
      </c>
      <c r="L5410" t="str">
        <f t="shared" si="255"/>
        <v>Yes</v>
      </c>
    </row>
    <row r="5411" spans="1:12" x14ac:dyDescent="0.25">
      <c r="A5411" s="1">
        <v>42582</v>
      </c>
      <c r="B5411" s="2">
        <f t="shared" si="256"/>
        <v>2016</v>
      </c>
      <c r="C5411" s="2">
        <f t="shared" si="254"/>
        <v>7</v>
      </c>
      <c r="D5411" t="s">
        <v>1012</v>
      </c>
      <c r="E5411" t="s">
        <v>110</v>
      </c>
      <c r="F5411" t="s">
        <v>39</v>
      </c>
      <c r="G5411" t="s">
        <v>40</v>
      </c>
      <c r="H5411" t="s">
        <v>1564</v>
      </c>
      <c r="I5411">
        <v>118.99</v>
      </c>
      <c r="J5411">
        <v>1</v>
      </c>
      <c r="K5411">
        <v>33.32</v>
      </c>
      <c r="L5411" t="str">
        <f t="shared" si="255"/>
        <v>Yes</v>
      </c>
    </row>
    <row r="5412" spans="1:12" x14ac:dyDescent="0.25">
      <c r="A5412" s="1">
        <v>42582</v>
      </c>
      <c r="B5412" s="2">
        <f t="shared" si="256"/>
        <v>2016</v>
      </c>
      <c r="C5412" s="2">
        <f t="shared" si="254"/>
        <v>7</v>
      </c>
      <c r="D5412" t="s">
        <v>1012</v>
      </c>
      <c r="E5412" t="s">
        <v>110</v>
      </c>
      <c r="F5412" t="s">
        <v>34</v>
      </c>
      <c r="G5412" t="s">
        <v>47</v>
      </c>
      <c r="H5412" t="s">
        <v>112</v>
      </c>
      <c r="I5412">
        <v>272.94</v>
      </c>
      <c r="J5412">
        <v>3</v>
      </c>
      <c r="K5412">
        <v>30.02</v>
      </c>
      <c r="L5412" t="str">
        <f t="shared" si="255"/>
        <v>Yes</v>
      </c>
    </row>
    <row r="5413" spans="1:12" x14ac:dyDescent="0.25">
      <c r="A5413" s="1">
        <v>42582</v>
      </c>
      <c r="B5413" s="2">
        <f t="shared" si="256"/>
        <v>2016</v>
      </c>
      <c r="C5413" s="2">
        <f t="shared" si="254"/>
        <v>7</v>
      </c>
      <c r="D5413" t="s">
        <v>443</v>
      </c>
      <c r="E5413" t="s">
        <v>27</v>
      </c>
      <c r="F5413" t="s">
        <v>34</v>
      </c>
      <c r="G5413" t="s">
        <v>145</v>
      </c>
      <c r="H5413" t="s">
        <v>2003</v>
      </c>
      <c r="I5413">
        <v>863.13</v>
      </c>
      <c r="J5413">
        <v>7</v>
      </c>
      <c r="K5413">
        <v>-32.369999999999997</v>
      </c>
      <c r="L5413" t="str">
        <f t="shared" si="255"/>
        <v>No</v>
      </c>
    </row>
    <row r="5414" spans="1:12" x14ac:dyDescent="0.25">
      <c r="A5414" s="1">
        <v>42583</v>
      </c>
      <c r="B5414" s="2">
        <f t="shared" si="256"/>
        <v>2016</v>
      </c>
      <c r="C5414" s="2">
        <f t="shared" si="254"/>
        <v>8</v>
      </c>
      <c r="D5414" t="s">
        <v>29</v>
      </c>
      <c r="E5414" t="s">
        <v>157</v>
      </c>
      <c r="F5414" t="s">
        <v>34</v>
      </c>
      <c r="G5414" t="s">
        <v>74</v>
      </c>
      <c r="H5414" t="s">
        <v>1604</v>
      </c>
      <c r="I5414">
        <v>1565.88</v>
      </c>
      <c r="J5414">
        <v>6</v>
      </c>
      <c r="K5414">
        <v>407.13</v>
      </c>
      <c r="L5414" t="str">
        <f t="shared" si="255"/>
        <v>Yes</v>
      </c>
    </row>
    <row r="5415" spans="1:12" x14ac:dyDescent="0.25">
      <c r="A5415" s="1">
        <v>42583</v>
      </c>
      <c r="B5415" s="2">
        <f t="shared" si="256"/>
        <v>2016</v>
      </c>
      <c r="C5415" s="2">
        <f t="shared" si="254"/>
        <v>8</v>
      </c>
      <c r="D5415" t="s">
        <v>29</v>
      </c>
      <c r="E5415" t="s">
        <v>157</v>
      </c>
      <c r="F5415" t="s">
        <v>11</v>
      </c>
      <c r="G5415" t="s">
        <v>20</v>
      </c>
      <c r="H5415" t="s">
        <v>1503</v>
      </c>
      <c r="I5415">
        <v>106.05</v>
      </c>
      <c r="J5415">
        <v>7</v>
      </c>
      <c r="K5415">
        <v>49.84</v>
      </c>
      <c r="L5415" t="str">
        <f t="shared" si="255"/>
        <v>Yes</v>
      </c>
    </row>
    <row r="5416" spans="1:12" x14ac:dyDescent="0.25">
      <c r="A5416" s="1">
        <v>42583</v>
      </c>
      <c r="B5416" s="2">
        <f t="shared" si="256"/>
        <v>2016</v>
      </c>
      <c r="C5416" s="2">
        <f t="shared" si="254"/>
        <v>8</v>
      </c>
      <c r="D5416" t="s">
        <v>46</v>
      </c>
      <c r="E5416" t="s">
        <v>245</v>
      </c>
      <c r="F5416" t="s">
        <v>11</v>
      </c>
      <c r="G5416" t="s">
        <v>20</v>
      </c>
      <c r="H5416" t="s">
        <v>1927</v>
      </c>
      <c r="I5416">
        <v>30.83</v>
      </c>
      <c r="J5416">
        <v>7</v>
      </c>
      <c r="K5416">
        <v>-24.66</v>
      </c>
      <c r="L5416" t="str">
        <f t="shared" si="255"/>
        <v>No</v>
      </c>
    </row>
    <row r="5417" spans="1:12" x14ac:dyDescent="0.25">
      <c r="A5417" s="1">
        <v>42583</v>
      </c>
      <c r="B5417" s="2">
        <f t="shared" si="256"/>
        <v>2016</v>
      </c>
      <c r="C5417" s="2">
        <f t="shared" si="254"/>
        <v>8</v>
      </c>
      <c r="D5417" t="s">
        <v>46</v>
      </c>
      <c r="E5417" t="s">
        <v>245</v>
      </c>
      <c r="F5417" t="s">
        <v>11</v>
      </c>
      <c r="G5417" t="s">
        <v>24</v>
      </c>
      <c r="H5417" t="s">
        <v>449</v>
      </c>
      <c r="I5417">
        <v>47.62</v>
      </c>
      <c r="J5417">
        <v>3</v>
      </c>
      <c r="K5417">
        <v>5.95</v>
      </c>
      <c r="L5417" t="str">
        <f t="shared" si="255"/>
        <v>Yes</v>
      </c>
    </row>
    <row r="5418" spans="1:12" x14ac:dyDescent="0.25">
      <c r="A5418" s="1">
        <v>42583</v>
      </c>
      <c r="B5418" s="2">
        <f t="shared" si="256"/>
        <v>2016</v>
      </c>
      <c r="C5418" s="2">
        <f t="shared" si="254"/>
        <v>8</v>
      </c>
      <c r="D5418" t="s">
        <v>46</v>
      </c>
      <c r="E5418" t="s">
        <v>245</v>
      </c>
      <c r="F5418" t="s">
        <v>39</v>
      </c>
      <c r="G5418" t="s">
        <v>40</v>
      </c>
      <c r="H5418" t="s">
        <v>2427</v>
      </c>
      <c r="I5418">
        <v>108.78</v>
      </c>
      <c r="J5418">
        <v>2</v>
      </c>
      <c r="K5418">
        <v>10.88</v>
      </c>
      <c r="L5418" t="str">
        <f t="shared" si="255"/>
        <v>Yes</v>
      </c>
    </row>
    <row r="5419" spans="1:12" x14ac:dyDescent="0.25">
      <c r="A5419" s="1">
        <v>42584</v>
      </c>
      <c r="B5419" s="2">
        <f t="shared" si="256"/>
        <v>2016</v>
      </c>
      <c r="C5419" s="2">
        <f t="shared" si="254"/>
        <v>8</v>
      </c>
      <c r="D5419" t="s">
        <v>2131</v>
      </c>
      <c r="E5419" t="s">
        <v>245</v>
      </c>
      <c r="F5419" t="s">
        <v>39</v>
      </c>
      <c r="G5419" t="s">
        <v>40</v>
      </c>
      <c r="H5419" t="s">
        <v>2193</v>
      </c>
      <c r="I5419">
        <v>1127.98</v>
      </c>
      <c r="J5419">
        <v>3</v>
      </c>
      <c r="K5419">
        <v>126.9</v>
      </c>
      <c r="L5419" t="str">
        <f t="shared" si="255"/>
        <v>Yes</v>
      </c>
    </row>
    <row r="5420" spans="1:12" x14ac:dyDescent="0.25">
      <c r="A5420" s="1">
        <v>42584</v>
      </c>
      <c r="B5420" s="2">
        <f t="shared" si="256"/>
        <v>2016</v>
      </c>
      <c r="C5420" s="2">
        <f t="shared" si="254"/>
        <v>8</v>
      </c>
      <c r="D5420" t="s">
        <v>170</v>
      </c>
      <c r="E5420" t="s">
        <v>10</v>
      </c>
      <c r="F5420" t="s">
        <v>34</v>
      </c>
      <c r="G5420" t="s">
        <v>35</v>
      </c>
      <c r="H5420" t="s">
        <v>235</v>
      </c>
      <c r="I5420">
        <v>241.5</v>
      </c>
      <c r="J5420">
        <v>4</v>
      </c>
      <c r="K5420">
        <v>0</v>
      </c>
      <c r="L5420" t="str">
        <f t="shared" si="255"/>
        <v>Break-Even</v>
      </c>
    </row>
    <row r="5421" spans="1:12" x14ac:dyDescent="0.25">
      <c r="A5421" s="1">
        <v>42585</v>
      </c>
      <c r="B5421" s="2">
        <f t="shared" si="256"/>
        <v>2016</v>
      </c>
      <c r="C5421" s="2">
        <f t="shared" si="254"/>
        <v>8</v>
      </c>
      <c r="D5421" t="s">
        <v>1459</v>
      </c>
      <c r="E5421" t="s">
        <v>123</v>
      </c>
      <c r="F5421" t="s">
        <v>39</v>
      </c>
      <c r="G5421" t="s">
        <v>40</v>
      </c>
      <c r="H5421" t="s">
        <v>1100</v>
      </c>
      <c r="I5421">
        <v>1363.96</v>
      </c>
      <c r="J5421">
        <v>5</v>
      </c>
      <c r="K5421">
        <v>85.25</v>
      </c>
      <c r="L5421" t="str">
        <f t="shared" si="255"/>
        <v>Yes</v>
      </c>
    </row>
    <row r="5422" spans="1:12" x14ac:dyDescent="0.25">
      <c r="A5422" s="1">
        <v>42585</v>
      </c>
      <c r="B5422" s="2">
        <f t="shared" si="256"/>
        <v>2016</v>
      </c>
      <c r="C5422" s="2">
        <f t="shared" si="254"/>
        <v>8</v>
      </c>
      <c r="D5422" t="s">
        <v>1459</v>
      </c>
      <c r="E5422" t="s">
        <v>123</v>
      </c>
      <c r="F5422" t="s">
        <v>34</v>
      </c>
      <c r="G5422" t="s">
        <v>47</v>
      </c>
      <c r="H5422" t="s">
        <v>1276</v>
      </c>
      <c r="I5422">
        <v>102.36</v>
      </c>
      <c r="J5422">
        <v>3</v>
      </c>
      <c r="K5422">
        <v>-3.84</v>
      </c>
      <c r="L5422" t="str">
        <f t="shared" si="255"/>
        <v>No</v>
      </c>
    </row>
    <row r="5423" spans="1:12" x14ac:dyDescent="0.25">
      <c r="A5423" s="1">
        <v>42585</v>
      </c>
      <c r="B5423" s="2">
        <f t="shared" si="256"/>
        <v>2016</v>
      </c>
      <c r="C5423" s="2">
        <f t="shared" si="254"/>
        <v>8</v>
      </c>
      <c r="D5423" t="s">
        <v>635</v>
      </c>
      <c r="E5423" t="s">
        <v>95</v>
      </c>
      <c r="F5423" t="s">
        <v>11</v>
      </c>
      <c r="G5423" t="s">
        <v>20</v>
      </c>
      <c r="H5423" t="s">
        <v>96</v>
      </c>
      <c r="I5423">
        <v>9.6999999999999993</v>
      </c>
      <c r="J5423">
        <v>3</v>
      </c>
      <c r="K5423">
        <v>-7.11</v>
      </c>
      <c r="L5423" t="str">
        <f t="shared" si="255"/>
        <v>No</v>
      </c>
    </row>
    <row r="5424" spans="1:12" x14ac:dyDescent="0.25">
      <c r="A5424" s="1">
        <v>42585</v>
      </c>
      <c r="B5424" s="2">
        <f t="shared" si="256"/>
        <v>2016</v>
      </c>
      <c r="C5424" s="2">
        <f t="shared" si="254"/>
        <v>8</v>
      </c>
      <c r="D5424" t="s">
        <v>895</v>
      </c>
      <c r="E5424" t="s">
        <v>23</v>
      </c>
      <c r="F5424" t="s">
        <v>39</v>
      </c>
      <c r="G5424" t="s">
        <v>40</v>
      </c>
      <c r="H5424" t="s">
        <v>163</v>
      </c>
      <c r="I5424">
        <v>108.58</v>
      </c>
      <c r="J5424">
        <v>4</v>
      </c>
      <c r="K5424">
        <v>-25.33</v>
      </c>
      <c r="L5424" t="str">
        <f t="shared" si="255"/>
        <v>No</v>
      </c>
    </row>
    <row r="5425" spans="1:12" x14ac:dyDescent="0.25">
      <c r="A5425" s="1">
        <v>42585</v>
      </c>
      <c r="B5425" s="2">
        <f t="shared" si="256"/>
        <v>2016</v>
      </c>
      <c r="C5425" s="2">
        <f t="shared" si="254"/>
        <v>8</v>
      </c>
      <c r="D5425" t="s">
        <v>895</v>
      </c>
      <c r="E5425" t="s">
        <v>23</v>
      </c>
      <c r="F5425" t="s">
        <v>11</v>
      </c>
      <c r="G5425" t="s">
        <v>43</v>
      </c>
      <c r="H5425" t="s">
        <v>2320</v>
      </c>
      <c r="I5425">
        <v>5.98</v>
      </c>
      <c r="J5425">
        <v>2</v>
      </c>
      <c r="K5425">
        <v>-1.35</v>
      </c>
      <c r="L5425" t="str">
        <f t="shared" si="255"/>
        <v>No</v>
      </c>
    </row>
    <row r="5426" spans="1:12" x14ac:dyDescent="0.25">
      <c r="A5426" s="1">
        <v>42585</v>
      </c>
      <c r="B5426" s="2">
        <f t="shared" si="256"/>
        <v>2016</v>
      </c>
      <c r="C5426" s="2">
        <f t="shared" si="254"/>
        <v>8</v>
      </c>
      <c r="D5426" t="s">
        <v>2111</v>
      </c>
      <c r="E5426" t="s">
        <v>149</v>
      </c>
      <c r="F5426" t="s">
        <v>34</v>
      </c>
      <c r="G5426" t="s">
        <v>47</v>
      </c>
      <c r="H5426" t="s">
        <v>1906</v>
      </c>
      <c r="I5426">
        <v>113.6</v>
      </c>
      <c r="J5426">
        <v>8</v>
      </c>
      <c r="K5426">
        <v>44.3</v>
      </c>
      <c r="L5426" t="str">
        <f t="shared" si="255"/>
        <v>Yes</v>
      </c>
    </row>
    <row r="5427" spans="1:12" x14ac:dyDescent="0.25">
      <c r="A5427" s="1">
        <v>42585</v>
      </c>
      <c r="B5427" s="2">
        <f t="shared" si="256"/>
        <v>2016</v>
      </c>
      <c r="C5427" s="2">
        <f t="shared" si="254"/>
        <v>8</v>
      </c>
      <c r="D5427" t="s">
        <v>2111</v>
      </c>
      <c r="E5427" t="s">
        <v>149</v>
      </c>
      <c r="F5427" t="s">
        <v>11</v>
      </c>
      <c r="G5427" t="s">
        <v>12</v>
      </c>
      <c r="H5427" t="s">
        <v>1159</v>
      </c>
      <c r="I5427">
        <v>12.96</v>
      </c>
      <c r="J5427">
        <v>2</v>
      </c>
      <c r="K5427">
        <v>6.35</v>
      </c>
      <c r="L5427" t="str">
        <f t="shared" si="255"/>
        <v>Yes</v>
      </c>
    </row>
    <row r="5428" spans="1:12" x14ac:dyDescent="0.25">
      <c r="A5428" s="1">
        <v>42585</v>
      </c>
      <c r="B5428" s="2">
        <f t="shared" si="256"/>
        <v>2016</v>
      </c>
      <c r="C5428" s="2">
        <f t="shared" si="254"/>
        <v>8</v>
      </c>
      <c r="D5428" t="s">
        <v>2111</v>
      </c>
      <c r="E5428" t="s">
        <v>149</v>
      </c>
      <c r="F5428" t="s">
        <v>11</v>
      </c>
      <c r="G5428" t="s">
        <v>20</v>
      </c>
      <c r="H5428" t="s">
        <v>1139</v>
      </c>
      <c r="I5428">
        <v>69.459999999999994</v>
      </c>
      <c r="J5428">
        <v>2</v>
      </c>
      <c r="K5428">
        <v>22.57</v>
      </c>
      <c r="L5428" t="str">
        <f t="shared" si="255"/>
        <v>Yes</v>
      </c>
    </row>
    <row r="5429" spans="1:12" x14ac:dyDescent="0.25">
      <c r="A5429" s="1">
        <v>42585</v>
      </c>
      <c r="B5429" s="2">
        <f t="shared" si="256"/>
        <v>2016</v>
      </c>
      <c r="C5429" s="2">
        <f t="shared" si="254"/>
        <v>8</v>
      </c>
      <c r="D5429" t="s">
        <v>2259</v>
      </c>
      <c r="E5429" t="s">
        <v>10</v>
      </c>
      <c r="F5429" t="s">
        <v>11</v>
      </c>
      <c r="G5429" t="s">
        <v>20</v>
      </c>
      <c r="H5429" t="s">
        <v>1650</v>
      </c>
      <c r="I5429">
        <v>8.86</v>
      </c>
      <c r="J5429">
        <v>9</v>
      </c>
      <c r="K5429">
        <v>-14.17</v>
      </c>
      <c r="L5429" t="str">
        <f t="shared" si="255"/>
        <v>No</v>
      </c>
    </row>
    <row r="5430" spans="1:12" x14ac:dyDescent="0.25">
      <c r="A5430" s="1">
        <v>42585</v>
      </c>
      <c r="B5430" s="2">
        <f t="shared" si="256"/>
        <v>2016</v>
      </c>
      <c r="C5430" s="2">
        <f t="shared" si="254"/>
        <v>8</v>
      </c>
      <c r="D5430" t="s">
        <v>2259</v>
      </c>
      <c r="E5430" t="s">
        <v>10</v>
      </c>
      <c r="F5430" t="s">
        <v>39</v>
      </c>
      <c r="G5430" t="s">
        <v>52</v>
      </c>
      <c r="H5430" t="s">
        <v>1325</v>
      </c>
      <c r="I5430">
        <v>27.96</v>
      </c>
      <c r="J5430">
        <v>5</v>
      </c>
      <c r="K5430">
        <v>8.39</v>
      </c>
      <c r="L5430" t="str">
        <f t="shared" si="255"/>
        <v>Yes</v>
      </c>
    </row>
    <row r="5431" spans="1:12" x14ac:dyDescent="0.25">
      <c r="A5431" s="1">
        <v>42585</v>
      </c>
      <c r="B5431" s="2">
        <f t="shared" si="256"/>
        <v>2016</v>
      </c>
      <c r="C5431" s="2">
        <f t="shared" si="254"/>
        <v>8</v>
      </c>
      <c r="D5431" t="s">
        <v>2259</v>
      </c>
      <c r="E5431" t="s">
        <v>10</v>
      </c>
      <c r="F5431" t="s">
        <v>11</v>
      </c>
      <c r="G5431" t="s">
        <v>63</v>
      </c>
      <c r="H5431" t="s">
        <v>1319</v>
      </c>
      <c r="I5431">
        <v>146.35</v>
      </c>
      <c r="J5431">
        <v>3</v>
      </c>
      <c r="K5431">
        <v>49.39</v>
      </c>
      <c r="L5431" t="str">
        <f t="shared" si="255"/>
        <v>Yes</v>
      </c>
    </row>
    <row r="5432" spans="1:12" x14ac:dyDescent="0.25">
      <c r="A5432" s="1">
        <v>42585</v>
      </c>
      <c r="B5432" s="2">
        <f t="shared" si="256"/>
        <v>2016</v>
      </c>
      <c r="C5432" s="2">
        <f t="shared" si="254"/>
        <v>8</v>
      </c>
      <c r="D5432" t="s">
        <v>536</v>
      </c>
      <c r="E5432" t="s">
        <v>110</v>
      </c>
      <c r="F5432" t="s">
        <v>11</v>
      </c>
      <c r="G5432" t="s">
        <v>92</v>
      </c>
      <c r="H5432" t="s">
        <v>2445</v>
      </c>
      <c r="I5432">
        <v>207.14</v>
      </c>
      <c r="J5432">
        <v>3</v>
      </c>
      <c r="K5432">
        <v>48.33</v>
      </c>
      <c r="L5432" t="str">
        <f t="shared" si="255"/>
        <v>Yes</v>
      </c>
    </row>
    <row r="5433" spans="1:12" x14ac:dyDescent="0.25">
      <c r="A5433" s="1">
        <v>42585</v>
      </c>
      <c r="B5433" s="2">
        <f t="shared" si="256"/>
        <v>2016</v>
      </c>
      <c r="C5433" s="2">
        <f t="shared" si="254"/>
        <v>8</v>
      </c>
      <c r="D5433" t="s">
        <v>536</v>
      </c>
      <c r="E5433" t="s">
        <v>110</v>
      </c>
      <c r="F5433" t="s">
        <v>11</v>
      </c>
      <c r="G5433" t="s">
        <v>24</v>
      </c>
      <c r="H5433" t="s">
        <v>869</v>
      </c>
      <c r="I5433">
        <v>13.9</v>
      </c>
      <c r="J5433">
        <v>5</v>
      </c>
      <c r="K5433">
        <v>3.75</v>
      </c>
      <c r="L5433" t="str">
        <f t="shared" si="255"/>
        <v>Yes</v>
      </c>
    </row>
    <row r="5434" spans="1:12" x14ac:dyDescent="0.25">
      <c r="A5434" s="1">
        <v>42586</v>
      </c>
      <c r="B5434" s="2">
        <f t="shared" si="256"/>
        <v>2016</v>
      </c>
      <c r="C5434" s="2">
        <f t="shared" si="254"/>
        <v>8</v>
      </c>
      <c r="D5434" t="s">
        <v>1617</v>
      </c>
      <c r="E5434" t="s">
        <v>149</v>
      </c>
      <c r="F5434" t="s">
        <v>34</v>
      </c>
      <c r="G5434" t="s">
        <v>74</v>
      </c>
      <c r="H5434" t="s">
        <v>2350</v>
      </c>
      <c r="I5434">
        <v>388.7</v>
      </c>
      <c r="J5434">
        <v>6</v>
      </c>
      <c r="K5434">
        <v>-4.8600000000000003</v>
      </c>
      <c r="L5434" t="str">
        <f t="shared" si="255"/>
        <v>No</v>
      </c>
    </row>
    <row r="5435" spans="1:12" x14ac:dyDescent="0.25">
      <c r="A5435" s="1">
        <v>42586</v>
      </c>
      <c r="B5435" s="2">
        <f t="shared" si="256"/>
        <v>2016</v>
      </c>
      <c r="C5435" s="2">
        <f t="shared" si="254"/>
        <v>8</v>
      </c>
      <c r="D5435" t="s">
        <v>1617</v>
      </c>
      <c r="E5435" t="s">
        <v>149</v>
      </c>
      <c r="F5435" t="s">
        <v>11</v>
      </c>
      <c r="G5435" t="s">
        <v>63</v>
      </c>
      <c r="H5435" t="s">
        <v>2315</v>
      </c>
      <c r="I5435">
        <v>8.26</v>
      </c>
      <c r="J5435">
        <v>2</v>
      </c>
      <c r="K5435">
        <v>3.8</v>
      </c>
      <c r="L5435" t="str">
        <f t="shared" si="255"/>
        <v>Yes</v>
      </c>
    </row>
    <row r="5436" spans="1:12" x14ac:dyDescent="0.25">
      <c r="A5436" s="1">
        <v>42586</v>
      </c>
      <c r="B5436" s="2">
        <f t="shared" si="256"/>
        <v>2016</v>
      </c>
      <c r="C5436" s="2">
        <f t="shared" si="254"/>
        <v>8</v>
      </c>
      <c r="D5436" t="s">
        <v>1617</v>
      </c>
      <c r="E5436" t="s">
        <v>149</v>
      </c>
      <c r="F5436" t="s">
        <v>11</v>
      </c>
      <c r="G5436" t="s">
        <v>24</v>
      </c>
      <c r="H5436" t="s">
        <v>31</v>
      </c>
      <c r="I5436">
        <v>17.04</v>
      </c>
      <c r="J5436">
        <v>4</v>
      </c>
      <c r="K5436">
        <v>6.99</v>
      </c>
      <c r="L5436" t="str">
        <f t="shared" si="255"/>
        <v>Yes</v>
      </c>
    </row>
    <row r="5437" spans="1:12" x14ac:dyDescent="0.25">
      <c r="A5437" s="1">
        <v>42586</v>
      </c>
      <c r="B5437" s="2">
        <f t="shared" si="256"/>
        <v>2016</v>
      </c>
      <c r="C5437" s="2">
        <f t="shared" si="254"/>
        <v>8</v>
      </c>
      <c r="D5437" t="s">
        <v>1617</v>
      </c>
      <c r="E5437" t="s">
        <v>149</v>
      </c>
      <c r="F5437" t="s">
        <v>11</v>
      </c>
      <c r="G5437" t="s">
        <v>12</v>
      </c>
      <c r="H5437" t="s">
        <v>2387</v>
      </c>
      <c r="I5437">
        <v>34.4</v>
      </c>
      <c r="J5437">
        <v>5</v>
      </c>
      <c r="K5437">
        <v>15.82</v>
      </c>
      <c r="L5437" t="str">
        <f t="shared" si="255"/>
        <v>Yes</v>
      </c>
    </row>
    <row r="5438" spans="1:12" x14ac:dyDescent="0.25">
      <c r="A5438" s="1">
        <v>42586</v>
      </c>
      <c r="B5438" s="2">
        <f t="shared" si="256"/>
        <v>2016</v>
      </c>
      <c r="C5438" s="2">
        <f t="shared" si="254"/>
        <v>8</v>
      </c>
      <c r="D5438" t="s">
        <v>1263</v>
      </c>
      <c r="E5438" t="s">
        <v>27</v>
      </c>
      <c r="F5438" t="s">
        <v>11</v>
      </c>
      <c r="G5438" t="s">
        <v>12</v>
      </c>
      <c r="H5438" t="s">
        <v>79</v>
      </c>
      <c r="I5438">
        <v>20.04</v>
      </c>
      <c r="J5438">
        <v>3</v>
      </c>
      <c r="K5438">
        <v>9.6199999999999992</v>
      </c>
      <c r="L5438" t="str">
        <f t="shared" si="255"/>
        <v>Yes</v>
      </c>
    </row>
    <row r="5439" spans="1:12" x14ac:dyDescent="0.25">
      <c r="A5439" s="1">
        <v>42586</v>
      </c>
      <c r="B5439" s="2">
        <f t="shared" si="256"/>
        <v>2016</v>
      </c>
      <c r="C5439" s="2">
        <f t="shared" si="254"/>
        <v>8</v>
      </c>
      <c r="D5439" t="s">
        <v>1263</v>
      </c>
      <c r="E5439" t="s">
        <v>27</v>
      </c>
      <c r="F5439" t="s">
        <v>11</v>
      </c>
      <c r="G5439" t="s">
        <v>18</v>
      </c>
      <c r="H5439" t="s">
        <v>192</v>
      </c>
      <c r="I5439">
        <v>64.959999999999994</v>
      </c>
      <c r="J5439">
        <v>2</v>
      </c>
      <c r="K5439">
        <v>2.6</v>
      </c>
      <c r="L5439" t="str">
        <f t="shared" si="255"/>
        <v>Yes</v>
      </c>
    </row>
    <row r="5440" spans="1:12" x14ac:dyDescent="0.25">
      <c r="A5440" s="1">
        <v>42586</v>
      </c>
      <c r="B5440" s="2">
        <f t="shared" si="256"/>
        <v>2016</v>
      </c>
      <c r="C5440" s="2">
        <f t="shared" si="254"/>
        <v>8</v>
      </c>
      <c r="D5440" t="s">
        <v>1263</v>
      </c>
      <c r="E5440" t="s">
        <v>27</v>
      </c>
      <c r="F5440" t="s">
        <v>11</v>
      </c>
      <c r="G5440" t="s">
        <v>12</v>
      </c>
      <c r="H5440" t="s">
        <v>1157</v>
      </c>
      <c r="I5440">
        <v>12.96</v>
      </c>
      <c r="J5440">
        <v>2</v>
      </c>
      <c r="K5440">
        <v>6.22</v>
      </c>
      <c r="L5440" t="str">
        <f t="shared" si="255"/>
        <v>Yes</v>
      </c>
    </row>
    <row r="5441" spans="1:12" x14ac:dyDescent="0.25">
      <c r="A5441" s="1">
        <v>42586</v>
      </c>
      <c r="B5441" s="2">
        <f t="shared" si="256"/>
        <v>2016</v>
      </c>
      <c r="C5441" s="2">
        <f t="shared" si="254"/>
        <v>8</v>
      </c>
      <c r="D5441" t="s">
        <v>1459</v>
      </c>
      <c r="E5441" t="s">
        <v>10</v>
      </c>
      <c r="F5441" t="s">
        <v>39</v>
      </c>
      <c r="G5441" t="s">
        <v>52</v>
      </c>
      <c r="H5441" t="s">
        <v>2158</v>
      </c>
      <c r="I5441">
        <v>431.93</v>
      </c>
      <c r="J5441">
        <v>9</v>
      </c>
      <c r="K5441">
        <v>64.790000000000006</v>
      </c>
      <c r="L5441" t="str">
        <f t="shared" si="255"/>
        <v>Yes</v>
      </c>
    </row>
    <row r="5442" spans="1:12" x14ac:dyDescent="0.25">
      <c r="A5442" s="1">
        <v>42586</v>
      </c>
      <c r="B5442" s="2">
        <f t="shared" si="256"/>
        <v>2016</v>
      </c>
      <c r="C5442" s="2">
        <f t="shared" ref="C5442:C5505" si="257">MONTH(A5442)</f>
        <v>8</v>
      </c>
      <c r="D5442" t="s">
        <v>1459</v>
      </c>
      <c r="E5442" t="s">
        <v>10</v>
      </c>
      <c r="F5442" t="s">
        <v>34</v>
      </c>
      <c r="G5442" t="s">
        <v>35</v>
      </c>
      <c r="H5442" t="s">
        <v>2068</v>
      </c>
      <c r="I5442">
        <v>95.98</v>
      </c>
      <c r="J5442">
        <v>4</v>
      </c>
      <c r="K5442">
        <v>-4.1100000000000003</v>
      </c>
      <c r="L5442" t="str">
        <f t="shared" ref="L5442:L5505" si="258">IF(K5442=0,"Break-Even",IF(K5442&gt;0,"Yes","No"))</f>
        <v>No</v>
      </c>
    </row>
    <row r="5443" spans="1:12" x14ac:dyDescent="0.25">
      <c r="A5443" s="1">
        <v>42586</v>
      </c>
      <c r="B5443" s="2">
        <f t="shared" si="256"/>
        <v>2016</v>
      </c>
      <c r="C5443" s="2">
        <f t="shared" si="257"/>
        <v>8</v>
      </c>
      <c r="D5443" t="s">
        <v>1459</v>
      </c>
      <c r="E5443" t="s">
        <v>10</v>
      </c>
      <c r="F5443" t="s">
        <v>11</v>
      </c>
      <c r="G5443" t="s">
        <v>20</v>
      </c>
      <c r="H5443" t="s">
        <v>828</v>
      </c>
      <c r="I5443">
        <v>1088.79</v>
      </c>
      <c r="J5443">
        <v>4</v>
      </c>
      <c r="K5443">
        <v>-1850.95</v>
      </c>
      <c r="L5443" t="str">
        <f t="shared" si="258"/>
        <v>No</v>
      </c>
    </row>
    <row r="5444" spans="1:12" x14ac:dyDescent="0.25">
      <c r="A5444" s="1">
        <v>42586</v>
      </c>
      <c r="B5444" s="2">
        <f t="shared" si="256"/>
        <v>2016</v>
      </c>
      <c r="C5444" s="2">
        <f t="shared" si="257"/>
        <v>8</v>
      </c>
      <c r="D5444" t="s">
        <v>1494</v>
      </c>
      <c r="E5444" t="s">
        <v>78</v>
      </c>
      <c r="F5444" t="s">
        <v>11</v>
      </c>
      <c r="G5444" t="s">
        <v>63</v>
      </c>
      <c r="H5444" t="s">
        <v>2479</v>
      </c>
      <c r="I5444">
        <v>8.8699999999999992</v>
      </c>
      <c r="J5444">
        <v>1</v>
      </c>
      <c r="K5444">
        <v>3.22</v>
      </c>
      <c r="L5444" t="str">
        <f t="shared" si="258"/>
        <v>Yes</v>
      </c>
    </row>
    <row r="5445" spans="1:12" x14ac:dyDescent="0.25">
      <c r="A5445" s="1">
        <v>42586</v>
      </c>
      <c r="B5445" s="2">
        <f t="shared" si="256"/>
        <v>2016</v>
      </c>
      <c r="C5445" s="2">
        <f t="shared" si="257"/>
        <v>8</v>
      </c>
      <c r="D5445" t="s">
        <v>1494</v>
      </c>
      <c r="E5445" t="s">
        <v>78</v>
      </c>
      <c r="F5445" t="s">
        <v>11</v>
      </c>
      <c r="G5445" t="s">
        <v>20</v>
      </c>
      <c r="H5445" t="s">
        <v>269</v>
      </c>
      <c r="I5445">
        <v>121.1</v>
      </c>
      <c r="J5445">
        <v>6</v>
      </c>
      <c r="K5445">
        <v>-100.92</v>
      </c>
      <c r="L5445" t="str">
        <f t="shared" si="258"/>
        <v>No</v>
      </c>
    </row>
    <row r="5446" spans="1:12" x14ac:dyDescent="0.25">
      <c r="A5446" s="1">
        <v>42586</v>
      </c>
      <c r="B5446" s="2">
        <f t="shared" si="256"/>
        <v>2016</v>
      </c>
      <c r="C5446" s="2">
        <f t="shared" si="257"/>
        <v>8</v>
      </c>
      <c r="D5446" t="s">
        <v>1840</v>
      </c>
      <c r="E5446" t="s">
        <v>27</v>
      </c>
      <c r="F5446" t="s">
        <v>34</v>
      </c>
      <c r="G5446" t="s">
        <v>47</v>
      </c>
      <c r="H5446" t="s">
        <v>2480</v>
      </c>
      <c r="I5446">
        <v>24.7</v>
      </c>
      <c r="J5446">
        <v>5</v>
      </c>
      <c r="K5446">
        <v>10.37</v>
      </c>
      <c r="L5446" t="str">
        <f t="shared" si="258"/>
        <v>Yes</v>
      </c>
    </row>
    <row r="5447" spans="1:12" x14ac:dyDescent="0.25">
      <c r="A5447" s="1">
        <v>42586</v>
      </c>
      <c r="B5447" s="2">
        <f t="shared" si="256"/>
        <v>2016</v>
      </c>
      <c r="C5447" s="2">
        <f t="shared" si="257"/>
        <v>8</v>
      </c>
      <c r="D5447" t="s">
        <v>635</v>
      </c>
      <c r="E5447" t="s">
        <v>30</v>
      </c>
      <c r="F5447" t="s">
        <v>11</v>
      </c>
      <c r="G5447" t="s">
        <v>63</v>
      </c>
      <c r="H5447" t="s">
        <v>2481</v>
      </c>
      <c r="I5447">
        <v>17.920000000000002</v>
      </c>
      <c r="J5447">
        <v>4</v>
      </c>
      <c r="K5447">
        <v>8.6</v>
      </c>
      <c r="L5447" t="str">
        <f t="shared" si="258"/>
        <v>Yes</v>
      </c>
    </row>
    <row r="5448" spans="1:12" x14ac:dyDescent="0.25">
      <c r="A5448" s="1">
        <v>42586</v>
      </c>
      <c r="B5448" s="2">
        <f t="shared" si="256"/>
        <v>2016</v>
      </c>
      <c r="C5448" s="2">
        <f t="shared" si="257"/>
        <v>8</v>
      </c>
      <c r="D5448" t="s">
        <v>655</v>
      </c>
      <c r="E5448" t="s">
        <v>30</v>
      </c>
      <c r="F5448" t="s">
        <v>34</v>
      </c>
      <c r="G5448" t="s">
        <v>74</v>
      </c>
      <c r="H5448" t="s">
        <v>835</v>
      </c>
      <c r="I5448">
        <v>354.9</v>
      </c>
      <c r="J5448">
        <v>5</v>
      </c>
      <c r="K5448">
        <v>88.73</v>
      </c>
      <c r="L5448" t="str">
        <f t="shared" si="258"/>
        <v>Yes</v>
      </c>
    </row>
    <row r="5449" spans="1:12" x14ac:dyDescent="0.25">
      <c r="A5449" s="1">
        <v>42586</v>
      </c>
      <c r="B5449" s="2">
        <f t="shared" si="256"/>
        <v>2016</v>
      </c>
      <c r="C5449" s="2">
        <f t="shared" si="257"/>
        <v>8</v>
      </c>
      <c r="D5449" t="s">
        <v>293</v>
      </c>
      <c r="E5449" t="s">
        <v>101</v>
      </c>
      <c r="F5449" t="s">
        <v>11</v>
      </c>
      <c r="G5449" t="s">
        <v>43</v>
      </c>
      <c r="H5449" t="s">
        <v>1247</v>
      </c>
      <c r="I5449">
        <v>30</v>
      </c>
      <c r="J5449">
        <v>6</v>
      </c>
      <c r="K5449">
        <v>14.4</v>
      </c>
      <c r="L5449" t="str">
        <f t="shared" si="258"/>
        <v>Yes</v>
      </c>
    </row>
    <row r="5450" spans="1:12" x14ac:dyDescent="0.25">
      <c r="A5450" s="1">
        <v>42586</v>
      </c>
      <c r="B5450" s="2">
        <f t="shared" si="256"/>
        <v>2016</v>
      </c>
      <c r="C5450" s="2">
        <f t="shared" si="257"/>
        <v>8</v>
      </c>
      <c r="D5450" t="s">
        <v>293</v>
      </c>
      <c r="E5450" t="s">
        <v>101</v>
      </c>
      <c r="F5450" t="s">
        <v>11</v>
      </c>
      <c r="G5450" t="s">
        <v>12</v>
      </c>
      <c r="H5450" t="s">
        <v>1159</v>
      </c>
      <c r="I5450">
        <v>25.92</v>
      </c>
      <c r="J5450">
        <v>4</v>
      </c>
      <c r="K5450">
        <v>12.7</v>
      </c>
      <c r="L5450" t="str">
        <f t="shared" si="258"/>
        <v>Yes</v>
      </c>
    </row>
    <row r="5451" spans="1:12" x14ac:dyDescent="0.25">
      <c r="A5451" s="1">
        <v>42586</v>
      </c>
      <c r="B5451" s="2">
        <f t="shared" si="256"/>
        <v>2016</v>
      </c>
      <c r="C5451" s="2">
        <f t="shared" si="257"/>
        <v>8</v>
      </c>
      <c r="D5451" t="s">
        <v>293</v>
      </c>
      <c r="E5451" t="s">
        <v>101</v>
      </c>
      <c r="F5451" t="s">
        <v>34</v>
      </c>
      <c r="G5451" t="s">
        <v>47</v>
      </c>
      <c r="H5451" t="s">
        <v>1711</v>
      </c>
      <c r="I5451">
        <v>159.91999999999999</v>
      </c>
      <c r="J5451">
        <v>4</v>
      </c>
      <c r="K5451">
        <v>31.98</v>
      </c>
      <c r="L5451" t="str">
        <f t="shared" si="258"/>
        <v>Yes</v>
      </c>
    </row>
    <row r="5452" spans="1:12" x14ac:dyDescent="0.25">
      <c r="A5452" s="1">
        <v>42587</v>
      </c>
      <c r="B5452" s="2">
        <f t="shared" ref="B5452:B5515" si="259">YEAR(A5452)</f>
        <v>2016</v>
      </c>
      <c r="C5452" s="2">
        <f t="shared" si="257"/>
        <v>8</v>
      </c>
      <c r="D5452" t="s">
        <v>583</v>
      </c>
      <c r="E5452" t="s">
        <v>59</v>
      </c>
      <c r="F5452" t="s">
        <v>34</v>
      </c>
      <c r="G5452" t="s">
        <v>47</v>
      </c>
      <c r="H5452" t="s">
        <v>2196</v>
      </c>
      <c r="I5452">
        <v>211.96</v>
      </c>
      <c r="J5452">
        <v>2</v>
      </c>
      <c r="K5452">
        <v>42.39</v>
      </c>
      <c r="L5452" t="str">
        <f t="shared" si="258"/>
        <v>Yes</v>
      </c>
    </row>
    <row r="5453" spans="1:12" x14ac:dyDescent="0.25">
      <c r="A5453" s="1">
        <v>42587</v>
      </c>
      <c r="B5453" s="2">
        <f t="shared" si="259"/>
        <v>2016</v>
      </c>
      <c r="C5453" s="2">
        <f t="shared" si="257"/>
        <v>8</v>
      </c>
      <c r="D5453" t="s">
        <v>256</v>
      </c>
      <c r="E5453" t="s">
        <v>78</v>
      </c>
      <c r="F5453" t="s">
        <v>11</v>
      </c>
      <c r="G5453" t="s">
        <v>18</v>
      </c>
      <c r="H5453" t="s">
        <v>1048</v>
      </c>
      <c r="I5453">
        <v>1006.06</v>
      </c>
      <c r="J5453">
        <v>3</v>
      </c>
      <c r="K5453">
        <v>88.03</v>
      </c>
      <c r="L5453" t="str">
        <f t="shared" si="258"/>
        <v>Yes</v>
      </c>
    </row>
    <row r="5454" spans="1:12" x14ac:dyDescent="0.25">
      <c r="A5454" s="1">
        <v>42587</v>
      </c>
      <c r="B5454" s="2">
        <f t="shared" si="259"/>
        <v>2016</v>
      </c>
      <c r="C5454" s="2">
        <f t="shared" si="257"/>
        <v>8</v>
      </c>
      <c r="D5454" t="s">
        <v>256</v>
      </c>
      <c r="E5454" t="s">
        <v>78</v>
      </c>
      <c r="F5454" t="s">
        <v>11</v>
      </c>
      <c r="G5454" t="s">
        <v>12</v>
      </c>
      <c r="H5454" t="s">
        <v>441</v>
      </c>
      <c r="I5454">
        <v>10.69</v>
      </c>
      <c r="J5454">
        <v>2</v>
      </c>
      <c r="K5454">
        <v>3.74</v>
      </c>
      <c r="L5454" t="str">
        <f t="shared" si="258"/>
        <v>Yes</v>
      </c>
    </row>
    <row r="5455" spans="1:12" x14ac:dyDescent="0.25">
      <c r="A5455" s="1">
        <v>42587</v>
      </c>
      <c r="B5455" s="2">
        <f t="shared" si="259"/>
        <v>2016</v>
      </c>
      <c r="C5455" s="2">
        <f t="shared" si="257"/>
        <v>8</v>
      </c>
      <c r="D5455" t="s">
        <v>256</v>
      </c>
      <c r="E5455" t="s">
        <v>78</v>
      </c>
      <c r="F5455" t="s">
        <v>11</v>
      </c>
      <c r="G5455" t="s">
        <v>12</v>
      </c>
      <c r="H5455" t="s">
        <v>2108</v>
      </c>
      <c r="I5455">
        <v>10.37</v>
      </c>
      <c r="J5455">
        <v>2</v>
      </c>
      <c r="K5455">
        <v>3.63</v>
      </c>
      <c r="L5455" t="str">
        <f t="shared" si="258"/>
        <v>Yes</v>
      </c>
    </row>
    <row r="5456" spans="1:12" x14ac:dyDescent="0.25">
      <c r="A5456" s="1">
        <v>42587</v>
      </c>
      <c r="B5456" s="2">
        <f t="shared" si="259"/>
        <v>2016</v>
      </c>
      <c r="C5456" s="2">
        <f t="shared" si="257"/>
        <v>8</v>
      </c>
      <c r="D5456" t="s">
        <v>256</v>
      </c>
      <c r="E5456" t="s">
        <v>78</v>
      </c>
      <c r="F5456" t="s">
        <v>11</v>
      </c>
      <c r="G5456" t="s">
        <v>18</v>
      </c>
      <c r="H5456" t="s">
        <v>2317</v>
      </c>
      <c r="I5456">
        <v>25.12</v>
      </c>
      <c r="J5456">
        <v>2</v>
      </c>
      <c r="K5456">
        <v>1.57</v>
      </c>
      <c r="L5456" t="str">
        <f t="shared" si="258"/>
        <v>Yes</v>
      </c>
    </row>
    <row r="5457" spans="1:12" x14ac:dyDescent="0.25">
      <c r="A5457" s="1">
        <v>42587</v>
      </c>
      <c r="B5457" s="2">
        <f t="shared" si="259"/>
        <v>2016</v>
      </c>
      <c r="C5457" s="2">
        <f t="shared" si="257"/>
        <v>8</v>
      </c>
      <c r="D5457" t="s">
        <v>256</v>
      </c>
      <c r="E5457" t="s">
        <v>78</v>
      </c>
      <c r="F5457" t="s">
        <v>39</v>
      </c>
      <c r="G5457" t="s">
        <v>52</v>
      </c>
      <c r="H5457" t="s">
        <v>652</v>
      </c>
      <c r="I5457">
        <v>58.11</v>
      </c>
      <c r="J5457">
        <v>2</v>
      </c>
      <c r="K5457">
        <v>7.26</v>
      </c>
      <c r="L5457" t="str">
        <f t="shared" si="258"/>
        <v>Yes</v>
      </c>
    </row>
    <row r="5458" spans="1:12" x14ac:dyDescent="0.25">
      <c r="A5458" s="1">
        <v>42587</v>
      </c>
      <c r="B5458" s="2">
        <f t="shared" si="259"/>
        <v>2016</v>
      </c>
      <c r="C5458" s="2">
        <f t="shared" si="257"/>
        <v>8</v>
      </c>
      <c r="D5458" t="s">
        <v>1077</v>
      </c>
      <c r="E5458" t="s">
        <v>27</v>
      </c>
      <c r="F5458" t="s">
        <v>11</v>
      </c>
      <c r="G5458" t="s">
        <v>12</v>
      </c>
      <c r="H5458" t="s">
        <v>1913</v>
      </c>
      <c r="I5458">
        <v>17.940000000000001</v>
      </c>
      <c r="J5458">
        <v>3</v>
      </c>
      <c r="K5458">
        <v>8.07</v>
      </c>
      <c r="L5458" t="str">
        <f t="shared" si="258"/>
        <v>Yes</v>
      </c>
    </row>
    <row r="5459" spans="1:12" x14ac:dyDescent="0.25">
      <c r="A5459" s="1">
        <v>42589</v>
      </c>
      <c r="B5459" s="2">
        <f t="shared" si="259"/>
        <v>2016</v>
      </c>
      <c r="C5459" s="2">
        <f t="shared" si="257"/>
        <v>8</v>
      </c>
      <c r="D5459" t="s">
        <v>2537</v>
      </c>
      <c r="E5459" t="s">
        <v>10</v>
      </c>
      <c r="F5459" t="s">
        <v>39</v>
      </c>
      <c r="G5459" t="s">
        <v>40</v>
      </c>
      <c r="H5459" t="s">
        <v>2419</v>
      </c>
      <c r="I5459">
        <v>863.64</v>
      </c>
      <c r="J5459">
        <v>9</v>
      </c>
      <c r="K5459">
        <v>107.96</v>
      </c>
      <c r="L5459" t="str">
        <f t="shared" si="258"/>
        <v>Yes</v>
      </c>
    </row>
    <row r="5460" spans="1:12" x14ac:dyDescent="0.25">
      <c r="A5460" s="1">
        <v>42589</v>
      </c>
      <c r="B5460" s="2">
        <f t="shared" si="259"/>
        <v>2016</v>
      </c>
      <c r="C5460" s="2">
        <f t="shared" si="257"/>
        <v>8</v>
      </c>
      <c r="D5460" t="s">
        <v>2537</v>
      </c>
      <c r="E5460" t="s">
        <v>10</v>
      </c>
      <c r="F5460" t="s">
        <v>11</v>
      </c>
      <c r="G5460" t="s">
        <v>24</v>
      </c>
      <c r="H5460" t="s">
        <v>260</v>
      </c>
      <c r="I5460">
        <v>47.62</v>
      </c>
      <c r="J5460">
        <v>3</v>
      </c>
      <c r="K5460">
        <v>3.57</v>
      </c>
      <c r="L5460" t="str">
        <f t="shared" si="258"/>
        <v>Yes</v>
      </c>
    </row>
    <row r="5461" spans="1:12" x14ac:dyDescent="0.25">
      <c r="A5461" s="1">
        <v>42589</v>
      </c>
      <c r="B5461" s="2">
        <f t="shared" si="259"/>
        <v>2016</v>
      </c>
      <c r="C5461" s="2">
        <f t="shared" si="257"/>
        <v>8</v>
      </c>
      <c r="D5461" t="s">
        <v>1173</v>
      </c>
      <c r="E5461" t="s">
        <v>278</v>
      </c>
      <c r="F5461" t="s">
        <v>11</v>
      </c>
      <c r="G5461" t="s">
        <v>20</v>
      </c>
      <c r="H5461" t="s">
        <v>2075</v>
      </c>
      <c r="I5461">
        <v>19.97</v>
      </c>
      <c r="J5461">
        <v>2</v>
      </c>
      <c r="K5461">
        <v>-13.31</v>
      </c>
      <c r="L5461" t="str">
        <f t="shared" si="258"/>
        <v>No</v>
      </c>
    </row>
    <row r="5462" spans="1:12" x14ac:dyDescent="0.25">
      <c r="A5462" s="1">
        <v>42589</v>
      </c>
      <c r="B5462" s="2">
        <f t="shared" si="259"/>
        <v>2016</v>
      </c>
      <c r="C5462" s="2">
        <f t="shared" si="257"/>
        <v>8</v>
      </c>
      <c r="D5462" t="s">
        <v>1173</v>
      </c>
      <c r="E5462" t="s">
        <v>278</v>
      </c>
      <c r="F5462" t="s">
        <v>11</v>
      </c>
      <c r="G5462" t="s">
        <v>18</v>
      </c>
      <c r="H5462" t="s">
        <v>927</v>
      </c>
      <c r="I5462">
        <v>33.49</v>
      </c>
      <c r="J5462">
        <v>7</v>
      </c>
      <c r="K5462">
        <v>-1.26</v>
      </c>
      <c r="L5462" t="str">
        <f t="shared" si="258"/>
        <v>No</v>
      </c>
    </row>
    <row r="5463" spans="1:12" x14ac:dyDescent="0.25">
      <c r="A5463" s="1">
        <v>42589</v>
      </c>
      <c r="B5463" s="2">
        <f t="shared" si="259"/>
        <v>2016</v>
      </c>
      <c r="C5463" s="2">
        <f t="shared" si="257"/>
        <v>8</v>
      </c>
      <c r="D5463" t="s">
        <v>1173</v>
      </c>
      <c r="E5463" t="s">
        <v>278</v>
      </c>
      <c r="F5463" t="s">
        <v>11</v>
      </c>
      <c r="G5463" t="s">
        <v>20</v>
      </c>
      <c r="H5463" t="s">
        <v>1630</v>
      </c>
      <c r="I5463">
        <v>8.74</v>
      </c>
      <c r="J5463">
        <v>4</v>
      </c>
      <c r="K5463">
        <v>-6.12</v>
      </c>
      <c r="L5463" t="str">
        <f t="shared" si="258"/>
        <v>No</v>
      </c>
    </row>
    <row r="5464" spans="1:12" x14ac:dyDescent="0.25">
      <c r="A5464" s="1">
        <v>42589</v>
      </c>
      <c r="B5464" s="2">
        <f t="shared" si="259"/>
        <v>2016</v>
      </c>
      <c r="C5464" s="2">
        <f t="shared" si="257"/>
        <v>8</v>
      </c>
      <c r="D5464" t="s">
        <v>1173</v>
      </c>
      <c r="E5464" t="s">
        <v>278</v>
      </c>
      <c r="F5464" t="s">
        <v>34</v>
      </c>
      <c r="G5464" t="s">
        <v>35</v>
      </c>
      <c r="H5464" t="s">
        <v>1237</v>
      </c>
      <c r="I5464">
        <v>662.88</v>
      </c>
      <c r="J5464">
        <v>3</v>
      </c>
      <c r="K5464">
        <v>74.569999999999993</v>
      </c>
      <c r="L5464" t="str">
        <f t="shared" si="258"/>
        <v>Yes</v>
      </c>
    </row>
    <row r="5465" spans="1:12" x14ac:dyDescent="0.25">
      <c r="A5465" s="1">
        <v>42589</v>
      </c>
      <c r="B5465" s="2">
        <f t="shared" si="259"/>
        <v>2016</v>
      </c>
      <c r="C5465" s="2">
        <f t="shared" si="257"/>
        <v>8</v>
      </c>
      <c r="D5465" t="s">
        <v>1271</v>
      </c>
      <c r="E5465" t="s">
        <v>164</v>
      </c>
      <c r="F5465" t="s">
        <v>39</v>
      </c>
      <c r="G5465" t="s">
        <v>40</v>
      </c>
      <c r="H5465" t="s">
        <v>1707</v>
      </c>
      <c r="I5465">
        <v>107.98</v>
      </c>
      <c r="J5465">
        <v>1</v>
      </c>
      <c r="K5465">
        <v>9.4499999999999993</v>
      </c>
      <c r="L5465" t="str">
        <f t="shared" si="258"/>
        <v>Yes</v>
      </c>
    </row>
    <row r="5466" spans="1:12" x14ac:dyDescent="0.25">
      <c r="A5466" s="1">
        <v>42589</v>
      </c>
      <c r="B5466" s="2">
        <f t="shared" si="259"/>
        <v>2016</v>
      </c>
      <c r="C5466" s="2">
        <f t="shared" si="257"/>
        <v>8</v>
      </c>
      <c r="D5466" t="s">
        <v>1271</v>
      </c>
      <c r="E5466" t="s">
        <v>164</v>
      </c>
      <c r="F5466" t="s">
        <v>11</v>
      </c>
      <c r="G5466" t="s">
        <v>20</v>
      </c>
      <c r="H5466" t="s">
        <v>467</v>
      </c>
      <c r="I5466">
        <v>19.3</v>
      </c>
      <c r="J5466">
        <v>3</v>
      </c>
      <c r="K5466">
        <v>6.03</v>
      </c>
      <c r="L5466" t="str">
        <f t="shared" si="258"/>
        <v>Yes</v>
      </c>
    </row>
    <row r="5467" spans="1:12" x14ac:dyDescent="0.25">
      <c r="A5467" s="1">
        <v>42589</v>
      </c>
      <c r="B5467" s="2">
        <f t="shared" si="259"/>
        <v>2016</v>
      </c>
      <c r="C5467" s="2">
        <f t="shared" si="257"/>
        <v>8</v>
      </c>
      <c r="D5467" t="s">
        <v>1183</v>
      </c>
      <c r="E5467" t="s">
        <v>123</v>
      </c>
      <c r="F5467" t="s">
        <v>39</v>
      </c>
      <c r="G5467" t="s">
        <v>40</v>
      </c>
      <c r="H5467" t="s">
        <v>2561</v>
      </c>
      <c r="I5467">
        <v>823.96</v>
      </c>
      <c r="J5467">
        <v>5</v>
      </c>
      <c r="K5467">
        <v>51.5</v>
      </c>
      <c r="L5467" t="str">
        <f t="shared" si="258"/>
        <v>Yes</v>
      </c>
    </row>
    <row r="5468" spans="1:12" x14ac:dyDescent="0.25">
      <c r="A5468" s="1">
        <v>42589</v>
      </c>
      <c r="B5468" s="2">
        <f t="shared" si="259"/>
        <v>2016</v>
      </c>
      <c r="C5468" s="2">
        <f t="shared" si="257"/>
        <v>8</v>
      </c>
      <c r="D5468" t="s">
        <v>1183</v>
      </c>
      <c r="E5468" t="s">
        <v>123</v>
      </c>
      <c r="F5468" t="s">
        <v>11</v>
      </c>
      <c r="G5468" t="s">
        <v>12</v>
      </c>
      <c r="H5468" t="s">
        <v>1166</v>
      </c>
      <c r="I5468">
        <v>15.98</v>
      </c>
      <c r="J5468">
        <v>2</v>
      </c>
      <c r="K5468">
        <v>5</v>
      </c>
      <c r="L5468" t="str">
        <f t="shared" si="258"/>
        <v>Yes</v>
      </c>
    </row>
    <row r="5469" spans="1:12" x14ac:dyDescent="0.25">
      <c r="A5469" s="1">
        <v>42589</v>
      </c>
      <c r="B5469" s="2">
        <f t="shared" si="259"/>
        <v>2016</v>
      </c>
      <c r="C5469" s="2">
        <f t="shared" si="257"/>
        <v>8</v>
      </c>
      <c r="D5469" t="s">
        <v>1368</v>
      </c>
      <c r="E5469" t="s">
        <v>1529</v>
      </c>
      <c r="F5469" t="s">
        <v>11</v>
      </c>
      <c r="G5469" t="s">
        <v>12</v>
      </c>
      <c r="H5469" t="s">
        <v>524</v>
      </c>
      <c r="I5469">
        <v>12.96</v>
      </c>
      <c r="J5469">
        <v>2</v>
      </c>
      <c r="K5469">
        <v>6.22</v>
      </c>
      <c r="L5469" t="str">
        <f t="shared" si="258"/>
        <v>Yes</v>
      </c>
    </row>
    <row r="5470" spans="1:12" x14ac:dyDescent="0.25">
      <c r="A5470" s="1">
        <v>42590</v>
      </c>
      <c r="B5470" s="2">
        <f t="shared" si="259"/>
        <v>2016</v>
      </c>
      <c r="C5470" s="2">
        <f t="shared" si="257"/>
        <v>8</v>
      </c>
      <c r="D5470" t="s">
        <v>1448</v>
      </c>
      <c r="E5470" t="s">
        <v>10</v>
      </c>
      <c r="F5470" t="s">
        <v>11</v>
      </c>
      <c r="G5470" t="s">
        <v>43</v>
      </c>
      <c r="H5470" t="s">
        <v>1561</v>
      </c>
      <c r="I5470">
        <v>11.17</v>
      </c>
      <c r="J5470">
        <v>4</v>
      </c>
      <c r="K5470">
        <v>3.63</v>
      </c>
      <c r="L5470" t="str">
        <f t="shared" si="258"/>
        <v>Yes</v>
      </c>
    </row>
    <row r="5471" spans="1:12" x14ac:dyDescent="0.25">
      <c r="A5471" s="1">
        <v>42590</v>
      </c>
      <c r="B5471" s="2">
        <f t="shared" si="259"/>
        <v>2016</v>
      </c>
      <c r="C5471" s="2">
        <f t="shared" si="257"/>
        <v>8</v>
      </c>
      <c r="D5471" t="s">
        <v>1448</v>
      </c>
      <c r="E5471" t="s">
        <v>10</v>
      </c>
      <c r="F5471" t="s">
        <v>11</v>
      </c>
      <c r="G5471" t="s">
        <v>12</v>
      </c>
      <c r="H5471" t="s">
        <v>2470</v>
      </c>
      <c r="I5471">
        <v>53.95</v>
      </c>
      <c r="J5471">
        <v>3</v>
      </c>
      <c r="K5471">
        <v>17.53</v>
      </c>
      <c r="L5471" t="str">
        <f t="shared" si="258"/>
        <v>Yes</v>
      </c>
    </row>
    <row r="5472" spans="1:12" x14ac:dyDescent="0.25">
      <c r="A5472" s="1">
        <v>42590</v>
      </c>
      <c r="B5472" s="2">
        <f t="shared" si="259"/>
        <v>2016</v>
      </c>
      <c r="C5472" s="2">
        <f t="shared" si="257"/>
        <v>8</v>
      </c>
      <c r="D5472" t="s">
        <v>1962</v>
      </c>
      <c r="E5472" t="s">
        <v>329</v>
      </c>
      <c r="F5472" t="s">
        <v>11</v>
      </c>
      <c r="G5472" t="s">
        <v>43</v>
      </c>
      <c r="H5472" t="s">
        <v>44</v>
      </c>
      <c r="I5472">
        <v>23.34</v>
      </c>
      <c r="J5472">
        <v>3</v>
      </c>
      <c r="K5472">
        <v>0.23</v>
      </c>
      <c r="L5472" t="str">
        <f t="shared" si="258"/>
        <v>Yes</v>
      </c>
    </row>
    <row r="5473" spans="1:12" x14ac:dyDescent="0.25">
      <c r="A5473" s="1">
        <v>42590</v>
      </c>
      <c r="B5473" s="2">
        <f t="shared" si="259"/>
        <v>2016</v>
      </c>
      <c r="C5473" s="2">
        <f t="shared" si="257"/>
        <v>8</v>
      </c>
      <c r="D5473" t="s">
        <v>2222</v>
      </c>
      <c r="E5473" t="s">
        <v>27</v>
      </c>
      <c r="F5473" t="s">
        <v>34</v>
      </c>
      <c r="G5473" t="s">
        <v>145</v>
      </c>
      <c r="H5473" t="s">
        <v>1812</v>
      </c>
      <c r="I5473">
        <v>513.02</v>
      </c>
      <c r="J5473">
        <v>2</v>
      </c>
      <c r="K5473">
        <v>12.83</v>
      </c>
      <c r="L5473" t="str">
        <f t="shared" si="258"/>
        <v>Yes</v>
      </c>
    </row>
    <row r="5474" spans="1:12" x14ac:dyDescent="0.25">
      <c r="A5474" s="1">
        <v>42590</v>
      </c>
      <c r="B5474" s="2">
        <f t="shared" si="259"/>
        <v>2016</v>
      </c>
      <c r="C5474" s="2">
        <f t="shared" si="257"/>
        <v>8</v>
      </c>
      <c r="D5474" t="s">
        <v>2222</v>
      </c>
      <c r="E5474" t="s">
        <v>27</v>
      </c>
      <c r="F5474" t="s">
        <v>11</v>
      </c>
      <c r="G5474" t="s">
        <v>92</v>
      </c>
      <c r="H5474" t="s">
        <v>2007</v>
      </c>
      <c r="I5474">
        <v>487.92</v>
      </c>
      <c r="J5474">
        <v>6</v>
      </c>
      <c r="K5474">
        <v>136.62</v>
      </c>
      <c r="L5474" t="str">
        <f t="shared" si="258"/>
        <v>Yes</v>
      </c>
    </row>
    <row r="5475" spans="1:12" x14ac:dyDescent="0.25">
      <c r="A5475" s="1">
        <v>42590</v>
      </c>
      <c r="B5475" s="2">
        <f t="shared" si="259"/>
        <v>2016</v>
      </c>
      <c r="C5475" s="2">
        <f t="shared" si="257"/>
        <v>8</v>
      </c>
      <c r="D5475" t="s">
        <v>2222</v>
      </c>
      <c r="E5475" t="s">
        <v>27</v>
      </c>
      <c r="F5475" t="s">
        <v>11</v>
      </c>
      <c r="G5475" t="s">
        <v>20</v>
      </c>
      <c r="H5475" t="s">
        <v>970</v>
      </c>
      <c r="I5475">
        <v>15.24</v>
      </c>
      <c r="J5475">
        <v>5</v>
      </c>
      <c r="K5475">
        <v>5.33</v>
      </c>
      <c r="L5475" t="str">
        <f t="shared" si="258"/>
        <v>Yes</v>
      </c>
    </row>
    <row r="5476" spans="1:12" x14ac:dyDescent="0.25">
      <c r="A5476" s="1">
        <v>42590</v>
      </c>
      <c r="B5476" s="2">
        <f t="shared" si="259"/>
        <v>2016</v>
      </c>
      <c r="C5476" s="2">
        <f t="shared" si="257"/>
        <v>8</v>
      </c>
      <c r="D5476" t="s">
        <v>978</v>
      </c>
      <c r="E5476" t="s">
        <v>840</v>
      </c>
      <c r="F5476" t="s">
        <v>11</v>
      </c>
      <c r="G5476" t="s">
        <v>12</v>
      </c>
      <c r="H5476" t="s">
        <v>1376</v>
      </c>
      <c r="I5476">
        <v>10.56</v>
      </c>
      <c r="J5476">
        <v>2</v>
      </c>
      <c r="K5476">
        <v>4.75</v>
      </c>
      <c r="L5476" t="str">
        <f t="shared" si="258"/>
        <v>Yes</v>
      </c>
    </row>
    <row r="5477" spans="1:12" x14ac:dyDescent="0.25">
      <c r="A5477" s="1">
        <v>42591</v>
      </c>
      <c r="B5477" s="2">
        <f t="shared" si="259"/>
        <v>2016</v>
      </c>
      <c r="C5477" s="2">
        <f t="shared" si="257"/>
        <v>8</v>
      </c>
      <c r="D5477" t="s">
        <v>2065</v>
      </c>
      <c r="E5477" t="s">
        <v>10</v>
      </c>
      <c r="F5477" t="s">
        <v>11</v>
      </c>
      <c r="G5477" t="s">
        <v>18</v>
      </c>
      <c r="H5477" t="s">
        <v>2505</v>
      </c>
      <c r="I5477">
        <v>35.950000000000003</v>
      </c>
      <c r="J5477">
        <v>3</v>
      </c>
      <c r="K5477">
        <v>3.6</v>
      </c>
      <c r="L5477" t="str">
        <f t="shared" si="258"/>
        <v>Yes</v>
      </c>
    </row>
    <row r="5478" spans="1:12" x14ac:dyDescent="0.25">
      <c r="A5478" s="1">
        <v>42591</v>
      </c>
      <c r="B5478" s="2">
        <f t="shared" si="259"/>
        <v>2016</v>
      </c>
      <c r="C5478" s="2">
        <f t="shared" si="257"/>
        <v>8</v>
      </c>
      <c r="D5478" t="s">
        <v>2065</v>
      </c>
      <c r="E5478" t="s">
        <v>10</v>
      </c>
      <c r="F5478" t="s">
        <v>34</v>
      </c>
      <c r="G5478" t="s">
        <v>74</v>
      </c>
      <c r="H5478" t="s">
        <v>2247</v>
      </c>
      <c r="I5478">
        <v>2396.27</v>
      </c>
      <c r="J5478">
        <v>4</v>
      </c>
      <c r="K5478">
        <v>-317.14999999999998</v>
      </c>
      <c r="L5478" t="str">
        <f t="shared" si="258"/>
        <v>No</v>
      </c>
    </row>
    <row r="5479" spans="1:12" x14ac:dyDescent="0.25">
      <c r="A5479" s="1">
        <v>42591</v>
      </c>
      <c r="B5479" s="2">
        <f t="shared" si="259"/>
        <v>2016</v>
      </c>
      <c r="C5479" s="2">
        <f t="shared" si="257"/>
        <v>8</v>
      </c>
      <c r="D5479" t="s">
        <v>2065</v>
      </c>
      <c r="E5479" t="s">
        <v>10</v>
      </c>
      <c r="F5479" t="s">
        <v>11</v>
      </c>
      <c r="G5479" t="s">
        <v>18</v>
      </c>
      <c r="H5479" t="s">
        <v>272</v>
      </c>
      <c r="I5479">
        <v>131.13999999999999</v>
      </c>
      <c r="J5479">
        <v>4</v>
      </c>
      <c r="K5479">
        <v>-32.78</v>
      </c>
      <c r="L5479" t="str">
        <f t="shared" si="258"/>
        <v>No</v>
      </c>
    </row>
    <row r="5480" spans="1:12" x14ac:dyDescent="0.25">
      <c r="A5480" s="1">
        <v>42591</v>
      </c>
      <c r="B5480" s="2">
        <f t="shared" si="259"/>
        <v>2016</v>
      </c>
      <c r="C5480" s="2">
        <f t="shared" si="257"/>
        <v>8</v>
      </c>
      <c r="D5480" t="s">
        <v>2065</v>
      </c>
      <c r="E5480" t="s">
        <v>10</v>
      </c>
      <c r="F5480" t="s">
        <v>39</v>
      </c>
      <c r="G5480" t="s">
        <v>52</v>
      </c>
      <c r="H5480" t="s">
        <v>867</v>
      </c>
      <c r="I5480">
        <v>57.58</v>
      </c>
      <c r="J5480">
        <v>2</v>
      </c>
      <c r="K5480">
        <v>0.72</v>
      </c>
      <c r="L5480" t="str">
        <f t="shared" si="258"/>
        <v>Yes</v>
      </c>
    </row>
    <row r="5481" spans="1:12" x14ac:dyDescent="0.25">
      <c r="A5481" s="1">
        <v>42591</v>
      </c>
      <c r="B5481" s="2">
        <f t="shared" si="259"/>
        <v>2016</v>
      </c>
      <c r="C5481" s="2">
        <f t="shared" si="257"/>
        <v>8</v>
      </c>
      <c r="D5481" t="s">
        <v>492</v>
      </c>
      <c r="E5481" t="s">
        <v>27</v>
      </c>
      <c r="F5481" t="s">
        <v>11</v>
      </c>
      <c r="G5481" t="s">
        <v>20</v>
      </c>
      <c r="H5481" t="s">
        <v>1175</v>
      </c>
      <c r="I5481">
        <v>33.020000000000003</v>
      </c>
      <c r="J5481">
        <v>2</v>
      </c>
      <c r="K5481">
        <v>11.56</v>
      </c>
      <c r="L5481" t="str">
        <f t="shared" si="258"/>
        <v>Yes</v>
      </c>
    </row>
    <row r="5482" spans="1:12" x14ac:dyDescent="0.25">
      <c r="A5482" s="1">
        <v>42591</v>
      </c>
      <c r="B5482" s="2">
        <f t="shared" si="259"/>
        <v>2016</v>
      </c>
      <c r="C5482" s="2">
        <f t="shared" si="257"/>
        <v>8</v>
      </c>
      <c r="D5482" t="s">
        <v>492</v>
      </c>
      <c r="E5482" t="s">
        <v>27</v>
      </c>
      <c r="F5482" t="s">
        <v>11</v>
      </c>
      <c r="G5482" t="s">
        <v>20</v>
      </c>
      <c r="H5482" t="s">
        <v>1123</v>
      </c>
      <c r="I5482">
        <v>67.14</v>
      </c>
      <c r="J5482">
        <v>4</v>
      </c>
      <c r="K5482">
        <v>23.5</v>
      </c>
      <c r="L5482" t="str">
        <f t="shared" si="258"/>
        <v>Yes</v>
      </c>
    </row>
    <row r="5483" spans="1:12" x14ac:dyDescent="0.25">
      <c r="A5483" s="1">
        <v>42591</v>
      </c>
      <c r="B5483" s="2">
        <f t="shared" si="259"/>
        <v>2016</v>
      </c>
      <c r="C5483" s="2">
        <f t="shared" si="257"/>
        <v>8</v>
      </c>
      <c r="D5483" t="s">
        <v>246</v>
      </c>
      <c r="E5483" t="s">
        <v>434</v>
      </c>
      <c r="F5483" t="s">
        <v>34</v>
      </c>
      <c r="G5483" t="s">
        <v>74</v>
      </c>
      <c r="H5483" t="s">
        <v>2389</v>
      </c>
      <c r="I5483">
        <v>173.94</v>
      </c>
      <c r="J5483">
        <v>3</v>
      </c>
      <c r="K5483">
        <v>13.92</v>
      </c>
      <c r="L5483" t="str">
        <f t="shared" si="258"/>
        <v>Yes</v>
      </c>
    </row>
    <row r="5484" spans="1:12" x14ac:dyDescent="0.25">
      <c r="A5484" s="1">
        <v>42591</v>
      </c>
      <c r="B5484" s="2">
        <f t="shared" si="259"/>
        <v>2016</v>
      </c>
      <c r="C5484" s="2">
        <f t="shared" si="257"/>
        <v>8</v>
      </c>
      <c r="D5484" t="s">
        <v>246</v>
      </c>
      <c r="E5484" t="s">
        <v>434</v>
      </c>
      <c r="F5484" t="s">
        <v>11</v>
      </c>
      <c r="G5484" t="s">
        <v>16</v>
      </c>
      <c r="H5484" t="s">
        <v>1704</v>
      </c>
      <c r="I5484">
        <v>14.76</v>
      </c>
      <c r="J5484">
        <v>4</v>
      </c>
      <c r="K5484">
        <v>6.94</v>
      </c>
      <c r="L5484" t="str">
        <f t="shared" si="258"/>
        <v>Yes</v>
      </c>
    </row>
    <row r="5485" spans="1:12" x14ac:dyDescent="0.25">
      <c r="A5485" s="1">
        <v>42591</v>
      </c>
      <c r="B5485" s="2">
        <f t="shared" si="259"/>
        <v>2016</v>
      </c>
      <c r="C5485" s="2">
        <f t="shared" si="257"/>
        <v>8</v>
      </c>
      <c r="D5485" t="s">
        <v>509</v>
      </c>
      <c r="E5485" t="s">
        <v>15</v>
      </c>
      <c r="F5485" t="s">
        <v>34</v>
      </c>
      <c r="G5485" t="s">
        <v>47</v>
      </c>
      <c r="H5485" t="s">
        <v>1318</v>
      </c>
      <c r="I5485">
        <v>14.14</v>
      </c>
      <c r="J5485">
        <v>2</v>
      </c>
      <c r="K5485">
        <v>-7.77</v>
      </c>
      <c r="L5485" t="str">
        <f t="shared" si="258"/>
        <v>No</v>
      </c>
    </row>
    <row r="5486" spans="1:12" x14ac:dyDescent="0.25">
      <c r="A5486" s="1">
        <v>42591</v>
      </c>
      <c r="B5486" s="2">
        <f t="shared" si="259"/>
        <v>2016</v>
      </c>
      <c r="C5486" s="2">
        <f t="shared" si="257"/>
        <v>8</v>
      </c>
      <c r="D5486" t="s">
        <v>509</v>
      </c>
      <c r="E5486" t="s">
        <v>15</v>
      </c>
      <c r="F5486" t="s">
        <v>34</v>
      </c>
      <c r="G5486" t="s">
        <v>145</v>
      </c>
      <c r="H5486" t="s">
        <v>1189</v>
      </c>
      <c r="I5486">
        <v>601.47</v>
      </c>
      <c r="J5486">
        <v>3</v>
      </c>
      <c r="K5486">
        <v>-300.74</v>
      </c>
      <c r="L5486" t="str">
        <f t="shared" si="258"/>
        <v>No</v>
      </c>
    </row>
    <row r="5487" spans="1:12" x14ac:dyDescent="0.25">
      <c r="A5487" s="1">
        <v>42591</v>
      </c>
      <c r="B5487" s="2">
        <f t="shared" si="259"/>
        <v>2016</v>
      </c>
      <c r="C5487" s="2">
        <f t="shared" si="257"/>
        <v>8</v>
      </c>
      <c r="D5487" t="s">
        <v>220</v>
      </c>
      <c r="E5487" t="s">
        <v>149</v>
      </c>
      <c r="F5487" t="s">
        <v>11</v>
      </c>
      <c r="G5487" t="s">
        <v>92</v>
      </c>
      <c r="H5487" t="s">
        <v>2047</v>
      </c>
      <c r="I5487">
        <v>207.48</v>
      </c>
      <c r="J5487">
        <v>1</v>
      </c>
      <c r="K5487">
        <v>62.24</v>
      </c>
      <c r="L5487" t="str">
        <f t="shared" si="258"/>
        <v>Yes</v>
      </c>
    </row>
    <row r="5488" spans="1:12" x14ac:dyDescent="0.25">
      <c r="A5488" s="1">
        <v>42591</v>
      </c>
      <c r="B5488" s="2">
        <f t="shared" si="259"/>
        <v>2016</v>
      </c>
      <c r="C5488" s="2">
        <f t="shared" si="257"/>
        <v>8</v>
      </c>
      <c r="D5488" t="s">
        <v>452</v>
      </c>
      <c r="E5488" t="s">
        <v>10</v>
      </c>
      <c r="F5488" t="s">
        <v>11</v>
      </c>
      <c r="G5488" t="s">
        <v>24</v>
      </c>
      <c r="H5488" t="s">
        <v>805</v>
      </c>
      <c r="I5488">
        <v>70.37</v>
      </c>
      <c r="J5488">
        <v>2</v>
      </c>
      <c r="K5488">
        <v>6.16</v>
      </c>
      <c r="L5488" t="str">
        <f t="shared" si="258"/>
        <v>Yes</v>
      </c>
    </row>
    <row r="5489" spans="1:12" x14ac:dyDescent="0.25">
      <c r="A5489" s="1">
        <v>42591</v>
      </c>
      <c r="B5489" s="2">
        <f t="shared" si="259"/>
        <v>2016</v>
      </c>
      <c r="C5489" s="2">
        <f t="shared" si="257"/>
        <v>8</v>
      </c>
      <c r="D5489" t="s">
        <v>452</v>
      </c>
      <c r="E5489" t="s">
        <v>10</v>
      </c>
      <c r="F5489" t="s">
        <v>39</v>
      </c>
      <c r="G5489" t="s">
        <v>40</v>
      </c>
      <c r="H5489" t="s">
        <v>2213</v>
      </c>
      <c r="I5489">
        <v>59.96</v>
      </c>
      <c r="J5489">
        <v>5</v>
      </c>
      <c r="K5489">
        <v>21.74</v>
      </c>
      <c r="L5489" t="str">
        <f t="shared" si="258"/>
        <v>Yes</v>
      </c>
    </row>
    <row r="5490" spans="1:12" x14ac:dyDescent="0.25">
      <c r="A5490" s="1">
        <v>42591</v>
      </c>
      <c r="B5490" s="2">
        <f t="shared" si="259"/>
        <v>2016</v>
      </c>
      <c r="C5490" s="2">
        <f t="shared" si="257"/>
        <v>8</v>
      </c>
      <c r="D5490" t="s">
        <v>2486</v>
      </c>
      <c r="E5490" t="s">
        <v>245</v>
      </c>
      <c r="F5490" t="s">
        <v>39</v>
      </c>
      <c r="G5490" t="s">
        <v>52</v>
      </c>
      <c r="H5490" t="s">
        <v>1243</v>
      </c>
      <c r="I5490">
        <v>35.17</v>
      </c>
      <c r="J5490">
        <v>4</v>
      </c>
      <c r="K5490">
        <v>8.35</v>
      </c>
      <c r="L5490" t="str">
        <f t="shared" si="258"/>
        <v>Yes</v>
      </c>
    </row>
    <row r="5491" spans="1:12" x14ac:dyDescent="0.25">
      <c r="A5491" s="1">
        <v>42591</v>
      </c>
      <c r="B5491" s="2">
        <f t="shared" si="259"/>
        <v>2016</v>
      </c>
      <c r="C5491" s="2">
        <f t="shared" si="257"/>
        <v>8</v>
      </c>
      <c r="D5491" t="s">
        <v>2486</v>
      </c>
      <c r="E5491" t="s">
        <v>245</v>
      </c>
      <c r="F5491" t="s">
        <v>11</v>
      </c>
      <c r="G5491" t="s">
        <v>12</v>
      </c>
      <c r="H5491" t="s">
        <v>2157</v>
      </c>
      <c r="I5491">
        <v>64.7</v>
      </c>
      <c r="J5491">
        <v>3</v>
      </c>
      <c r="K5491">
        <v>23.46</v>
      </c>
      <c r="L5491" t="str">
        <f t="shared" si="258"/>
        <v>Yes</v>
      </c>
    </row>
    <row r="5492" spans="1:12" x14ac:dyDescent="0.25">
      <c r="A5492" s="1">
        <v>42591</v>
      </c>
      <c r="B5492" s="2">
        <f t="shared" si="259"/>
        <v>2016</v>
      </c>
      <c r="C5492" s="2">
        <f t="shared" si="257"/>
        <v>8</v>
      </c>
      <c r="D5492" t="s">
        <v>487</v>
      </c>
      <c r="E5492" t="s">
        <v>27</v>
      </c>
      <c r="F5492" t="s">
        <v>34</v>
      </c>
      <c r="G5492" t="s">
        <v>145</v>
      </c>
      <c r="H5492" t="s">
        <v>1496</v>
      </c>
      <c r="I5492">
        <v>146.04</v>
      </c>
      <c r="J5492">
        <v>1</v>
      </c>
      <c r="K5492">
        <v>-12.78</v>
      </c>
      <c r="L5492" t="str">
        <f t="shared" si="258"/>
        <v>No</v>
      </c>
    </row>
    <row r="5493" spans="1:12" x14ac:dyDescent="0.25">
      <c r="A5493" s="1">
        <v>42591</v>
      </c>
      <c r="B5493" s="2">
        <f t="shared" si="259"/>
        <v>2016</v>
      </c>
      <c r="C5493" s="2">
        <f t="shared" si="257"/>
        <v>8</v>
      </c>
      <c r="D5493" t="s">
        <v>1727</v>
      </c>
      <c r="E5493" t="s">
        <v>164</v>
      </c>
      <c r="F5493" t="s">
        <v>34</v>
      </c>
      <c r="G5493" t="s">
        <v>47</v>
      </c>
      <c r="H5493" t="s">
        <v>920</v>
      </c>
      <c r="I5493">
        <v>43.13</v>
      </c>
      <c r="J5493">
        <v>1</v>
      </c>
      <c r="K5493">
        <v>14.66</v>
      </c>
      <c r="L5493" t="str">
        <f t="shared" si="258"/>
        <v>Yes</v>
      </c>
    </row>
    <row r="5494" spans="1:12" x14ac:dyDescent="0.25">
      <c r="A5494" s="1">
        <v>42591</v>
      </c>
      <c r="B5494" s="2">
        <f t="shared" si="259"/>
        <v>2016</v>
      </c>
      <c r="C5494" s="2">
        <f t="shared" si="257"/>
        <v>8</v>
      </c>
      <c r="D5494" t="s">
        <v>1727</v>
      </c>
      <c r="E5494" t="s">
        <v>164</v>
      </c>
      <c r="F5494" t="s">
        <v>11</v>
      </c>
      <c r="G5494" t="s">
        <v>12</v>
      </c>
      <c r="H5494" t="s">
        <v>1987</v>
      </c>
      <c r="I5494">
        <v>30.87</v>
      </c>
      <c r="J5494">
        <v>7</v>
      </c>
      <c r="K5494">
        <v>14.2</v>
      </c>
      <c r="L5494" t="str">
        <f t="shared" si="258"/>
        <v>Yes</v>
      </c>
    </row>
    <row r="5495" spans="1:12" x14ac:dyDescent="0.25">
      <c r="A5495" s="1">
        <v>42591</v>
      </c>
      <c r="B5495" s="2">
        <f t="shared" si="259"/>
        <v>2016</v>
      </c>
      <c r="C5495" s="2">
        <f t="shared" si="257"/>
        <v>8</v>
      </c>
      <c r="D5495" t="s">
        <v>2540</v>
      </c>
      <c r="E5495" t="s">
        <v>27</v>
      </c>
      <c r="F5495" t="s">
        <v>11</v>
      </c>
      <c r="G5495" t="s">
        <v>24</v>
      </c>
      <c r="H5495" t="s">
        <v>384</v>
      </c>
      <c r="I5495">
        <v>14.88</v>
      </c>
      <c r="J5495">
        <v>2</v>
      </c>
      <c r="K5495">
        <v>3.72</v>
      </c>
      <c r="L5495" t="str">
        <f t="shared" si="258"/>
        <v>Yes</v>
      </c>
    </row>
    <row r="5496" spans="1:12" x14ac:dyDescent="0.25">
      <c r="A5496" s="1">
        <v>42591</v>
      </c>
      <c r="B5496" s="2">
        <f t="shared" si="259"/>
        <v>2016</v>
      </c>
      <c r="C5496" s="2">
        <f t="shared" si="257"/>
        <v>8</v>
      </c>
      <c r="D5496" t="s">
        <v>2540</v>
      </c>
      <c r="E5496" t="s">
        <v>27</v>
      </c>
      <c r="F5496" t="s">
        <v>11</v>
      </c>
      <c r="G5496" t="s">
        <v>12</v>
      </c>
      <c r="H5496" t="s">
        <v>1308</v>
      </c>
      <c r="I5496">
        <v>34.24</v>
      </c>
      <c r="J5496">
        <v>8</v>
      </c>
      <c r="K5496">
        <v>15.41</v>
      </c>
      <c r="L5496" t="str">
        <f t="shared" si="258"/>
        <v>Yes</v>
      </c>
    </row>
    <row r="5497" spans="1:12" x14ac:dyDescent="0.25">
      <c r="A5497" s="1">
        <v>42591</v>
      </c>
      <c r="B5497" s="2">
        <f t="shared" si="259"/>
        <v>2016</v>
      </c>
      <c r="C5497" s="2">
        <f t="shared" si="257"/>
        <v>8</v>
      </c>
      <c r="D5497" t="s">
        <v>2540</v>
      </c>
      <c r="E5497" t="s">
        <v>27</v>
      </c>
      <c r="F5497" t="s">
        <v>11</v>
      </c>
      <c r="G5497" t="s">
        <v>18</v>
      </c>
      <c r="H5497" t="s">
        <v>2368</v>
      </c>
      <c r="I5497">
        <v>261.74</v>
      </c>
      <c r="J5497">
        <v>2</v>
      </c>
      <c r="K5497">
        <v>65.44</v>
      </c>
      <c r="L5497" t="str">
        <f t="shared" si="258"/>
        <v>Yes</v>
      </c>
    </row>
    <row r="5498" spans="1:12" x14ac:dyDescent="0.25">
      <c r="A5498" s="1">
        <v>42592</v>
      </c>
      <c r="B5498" s="2">
        <f t="shared" si="259"/>
        <v>2016</v>
      </c>
      <c r="C5498" s="2">
        <f t="shared" si="257"/>
        <v>8</v>
      </c>
      <c r="D5498" t="s">
        <v>1963</v>
      </c>
      <c r="E5498" t="s">
        <v>10</v>
      </c>
      <c r="F5498" t="s">
        <v>34</v>
      </c>
      <c r="G5498" t="s">
        <v>47</v>
      </c>
      <c r="H5498" t="s">
        <v>2310</v>
      </c>
      <c r="I5498">
        <v>51.71</v>
      </c>
      <c r="J5498">
        <v>8</v>
      </c>
      <c r="K5498">
        <v>-32.32</v>
      </c>
      <c r="L5498" t="str">
        <f t="shared" si="258"/>
        <v>No</v>
      </c>
    </row>
    <row r="5499" spans="1:12" x14ac:dyDescent="0.25">
      <c r="A5499" s="1">
        <v>42592</v>
      </c>
      <c r="B5499" s="2">
        <f t="shared" si="259"/>
        <v>2016</v>
      </c>
      <c r="C5499" s="2">
        <f t="shared" si="257"/>
        <v>8</v>
      </c>
      <c r="D5499" t="s">
        <v>857</v>
      </c>
      <c r="E5499" t="s">
        <v>27</v>
      </c>
      <c r="F5499" t="s">
        <v>11</v>
      </c>
      <c r="G5499" t="s">
        <v>12</v>
      </c>
      <c r="H5499" t="s">
        <v>1126</v>
      </c>
      <c r="I5499">
        <v>61.96</v>
      </c>
      <c r="J5499">
        <v>2</v>
      </c>
      <c r="K5499">
        <v>27.88</v>
      </c>
      <c r="L5499" t="str">
        <f t="shared" si="258"/>
        <v>Yes</v>
      </c>
    </row>
    <row r="5500" spans="1:12" x14ac:dyDescent="0.25">
      <c r="A5500" s="1">
        <v>42592</v>
      </c>
      <c r="B5500" s="2">
        <f t="shared" si="259"/>
        <v>2016</v>
      </c>
      <c r="C5500" s="2">
        <f t="shared" si="257"/>
        <v>8</v>
      </c>
      <c r="D5500" t="s">
        <v>2405</v>
      </c>
      <c r="E5500" t="s">
        <v>10</v>
      </c>
      <c r="F5500" t="s">
        <v>11</v>
      </c>
      <c r="G5500" t="s">
        <v>16</v>
      </c>
      <c r="H5500" t="s">
        <v>2181</v>
      </c>
      <c r="I5500">
        <v>60.14</v>
      </c>
      <c r="J5500">
        <v>6</v>
      </c>
      <c r="K5500">
        <v>20.3</v>
      </c>
      <c r="L5500" t="str">
        <f t="shared" si="258"/>
        <v>Yes</v>
      </c>
    </row>
    <row r="5501" spans="1:12" x14ac:dyDescent="0.25">
      <c r="A5501" s="1">
        <v>42592</v>
      </c>
      <c r="B5501" s="2">
        <f t="shared" si="259"/>
        <v>2016</v>
      </c>
      <c r="C5501" s="2">
        <f t="shared" si="257"/>
        <v>8</v>
      </c>
      <c r="D5501" t="s">
        <v>1413</v>
      </c>
      <c r="E5501" t="s">
        <v>245</v>
      </c>
      <c r="F5501" t="s">
        <v>11</v>
      </c>
      <c r="G5501" t="s">
        <v>18</v>
      </c>
      <c r="H5501" t="s">
        <v>2610</v>
      </c>
      <c r="I5501">
        <v>387.72</v>
      </c>
      <c r="J5501">
        <v>5</v>
      </c>
      <c r="K5501">
        <v>-67.849999999999994</v>
      </c>
      <c r="L5501" t="str">
        <f t="shared" si="258"/>
        <v>No</v>
      </c>
    </row>
    <row r="5502" spans="1:12" x14ac:dyDescent="0.25">
      <c r="A5502" s="1">
        <v>42593</v>
      </c>
      <c r="B5502" s="2">
        <f t="shared" si="259"/>
        <v>2016</v>
      </c>
      <c r="C5502" s="2">
        <f t="shared" si="257"/>
        <v>8</v>
      </c>
      <c r="D5502" t="s">
        <v>2286</v>
      </c>
      <c r="E5502" t="s">
        <v>33</v>
      </c>
      <c r="F5502" t="s">
        <v>34</v>
      </c>
      <c r="G5502" t="s">
        <v>74</v>
      </c>
      <c r="H5502" t="s">
        <v>2484</v>
      </c>
      <c r="I5502">
        <v>261.95999999999998</v>
      </c>
      <c r="J5502">
        <v>2</v>
      </c>
      <c r="K5502">
        <v>41.91</v>
      </c>
      <c r="L5502" t="str">
        <f t="shared" si="258"/>
        <v>Yes</v>
      </c>
    </row>
    <row r="5503" spans="1:12" x14ac:dyDescent="0.25">
      <c r="A5503" s="1">
        <v>42593</v>
      </c>
      <c r="B5503" s="2">
        <f t="shared" si="259"/>
        <v>2016</v>
      </c>
      <c r="C5503" s="2">
        <f t="shared" si="257"/>
        <v>8</v>
      </c>
      <c r="D5503" t="s">
        <v>2286</v>
      </c>
      <c r="E5503" t="s">
        <v>33</v>
      </c>
      <c r="F5503" t="s">
        <v>34</v>
      </c>
      <c r="G5503" t="s">
        <v>35</v>
      </c>
      <c r="H5503" t="s">
        <v>864</v>
      </c>
      <c r="I5503">
        <v>731.94</v>
      </c>
      <c r="J5503">
        <v>3</v>
      </c>
      <c r="K5503">
        <v>219.58</v>
      </c>
      <c r="L5503" t="str">
        <f t="shared" si="258"/>
        <v>Yes</v>
      </c>
    </row>
    <row r="5504" spans="1:12" x14ac:dyDescent="0.25">
      <c r="A5504" s="1">
        <v>42594</v>
      </c>
      <c r="B5504" s="2">
        <f t="shared" si="259"/>
        <v>2016</v>
      </c>
      <c r="C5504" s="2">
        <f t="shared" si="257"/>
        <v>8</v>
      </c>
      <c r="D5504" t="s">
        <v>2282</v>
      </c>
      <c r="E5504" t="s">
        <v>10</v>
      </c>
      <c r="F5504" t="s">
        <v>39</v>
      </c>
      <c r="G5504" t="s">
        <v>40</v>
      </c>
      <c r="H5504" t="s">
        <v>41</v>
      </c>
      <c r="I5504">
        <v>1097.54</v>
      </c>
      <c r="J5504">
        <v>7</v>
      </c>
      <c r="K5504">
        <v>123.47</v>
      </c>
      <c r="L5504" t="str">
        <f t="shared" si="258"/>
        <v>Yes</v>
      </c>
    </row>
    <row r="5505" spans="1:12" x14ac:dyDescent="0.25">
      <c r="A5505" s="1">
        <v>42594</v>
      </c>
      <c r="B5505" s="2">
        <f t="shared" si="259"/>
        <v>2016</v>
      </c>
      <c r="C5505" s="2">
        <f t="shared" si="257"/>
        <v>8</v>
      </c>
      <c r="D5505" t="s">
        <v>2282</v>
      </c>
      <c r="E5505" t="s">
        <v>10</v>
      </c>
      <c r="F5505" t="s">
        <v>34</v>
      </c>
      <c r="G5505" t="s">
        <v>47</v>
      </c>
      <c r="H5505" t="s">
        <v>2599</v>
      </c>
      <c r="I5505">
        <v>190.92</v>
      </c>
      <c r="J5505">
        <v>5</v>
      </c>
      <c r="K5505">
        <v>-147.96</v>
      </c>
      <c r="L5505" t="str">
        <f t="shared" si="258"/>
        <v>No</v>
      </c>
    </row>
    <row r="5506" spans="1:12" x14ac:dyDescent="0.25">
      <c r="A5506" s="1">
        <v>42594</v>
      </c>
      <c r="B5506" s="2">
        <f t="shared" si="259"/>
        <v>2016</v>
      </c>
      <c r="C5506" s="2">
        <f t="shared" ref="C5506:C5569" si="260">MONTH(A5506)</f>
        <v>8</v>
      </c>
      <c r="D5506" t="s">
        <v>334</v>
      </c>
      <c r="E5506" t="s">
        <v>315</v>
      </c>
      <c r="F5506" t="s">
        <v>39</v>
      </c>
      <c r="G5506" t="s">
        <v>40</v>
      </c>
      <c r="H5506" t="s">
        <v>2275</v>
      </c>
      <c r="I5506">
        <v>114.95</v>
      </c>
      <c r="J5506">
        <v>5</v>
      </c>
      <c r="K5506">
        <v>2.2999999999999998</v>
      </c>
      <c r="L5506" t="str">
        <f t="shared" ref="L5506:L5569" si="261">IF(K5506=0,"Break-Even",IF(K5506&gt;0,"Yes","No"))</f>
        <v>Yes</v>
      </c>
    </row>
    <row r="5507" spans="1:12" x14ac:dyDescent="0.25">
      <c r="A5507" s="1">
        <v>42594</v>
      </c>
      <c r="B5507" s="2">
        <f t="shared" si="259"/>
        <v>2016</v>
      </c>
      <c r="C5507" s="2">
        <f t="shared" si="260"/>
        <v>8</v>
      </c>
      <c r="D5507" t="s">
        <v>1369</v>
      </c>
      <c r="E5507" t="s">
        <v>78</v>
      </c>
      <c r="F5507" t="s">
        <v>11</v>
      </c>
      <c r="G5507" t="s">
        <v>20</v>
      </c>
      <c r="H5507" t="s">
        <v>1599</v>
      </c>
      <c r="I5507">
        <v>12.96</v>
      </c>
      <c r="J5507">
        <v>7</v>
      </c>
      <c r="K5507">
        <v>-9.5</v>
      </c>
      <c r="L5507" t="str">
        <f t="shared" si="261"/>
        <v>No</v>
      </c>
    </row>
    <row r="5508" spans="1:12" x14ac:dyDescent="0.25">
      <c r="A5508" s="1">
        <v>42594</v>
      </c>
      <c r="B5508" s="2">
        <f t="shared" si="259"/>
        <v>2016</v>
      </c>
      <c r="C5508" s="2">
        <f t="shared" si="260"/>
        <v>8</v>
      </c>
      <c r="D5508" t="s">
        <v>1249</v>
      </c>
      <c r="E5508" t="s">
        <v>27</v>
      </c>
      <c r="F5508" t="s">
        <v>11</v>
      </c>
      <c r="G5508" t="s">
        <v>24</v>
      </c>
      <c r="H5508" t="s">
        <v>845</v>
      </c>
      <c r="I5508">
        <v>8.56</v>
      </c>
      <c r="J5508">
        <v>2</v>
      </c>
      <c r="K5508">
        <v>2.48</v>
      </c>
      <c r="L5508" t="str">
        <f t="shared" si="261"/>
        <v>Yes</v>
      </c>
    </row>
    <row r="5509" spans="1:12" x14ac:dyDescent="0.25">
      <c r="A5509" s="1">
        <v>42594</v>
      </c>
      <c r="B5509" s="2">
        <f t="shared" si="259"/>
        <v>2016</v>
      </c>
      <c r="C5509" s="2">
        <f t="shared" si="260"/>
        <v>8</v>
      </c>
      <c r="D5509" t="s">
        <v>1249</v>
      </c>
      <c r="E5509" t="s">
        <v>27</v>
      </c>
      <c r="F5509" t="s">
        <v>11</v>
      </c>
      <c r="G5509" t="s">
        <v>12</v>
      </c>
      <c r="H5509" t="s">
        <v>216</v>
      </c>
      <c r="I5509">
        <v>45.36</v>
      </c>
      <c r="J5509">
        <v>7</v>
      </c>
      <c r="K5509">
        <v>21.77</v>
      </c>
      <c r="L5509" t="str">
        <f t="shared" si="261"/>
        <v>Yes</v>
      </c>
    </row>
    <row r="5510" spans="1:12" x14ac:dyDescent="0.25">
      <c r="A5510" s="1">
        <v>42594</v>
      </c>
      <c r="B5510" s="2">
        <f t="shared" si="259"/>
        <v>2016</v>
      </c>
      <c r="C5510" s="2">
        <f t="shared" si="260"/>
        <v>8</v>
      </c>
      <c r="D5510" t="s">
        <v>1249</v>
      </c>
      <c r="E5510" t="s">
        <v>27</v>
      </c>
      <c r="F5510" t="s">
        <v>34</v>
      </c>
      <c r="G5510" t="s">
        <v>145</v>
      </c>
      <c r="H5510" t="s">
        <v>397</v>
      </c>
      <c r="I5510">
        <v>1421.66</v>
      </c>
      <c r="J5510">
        <v>6</v>
      </c>
      <c r="K5510">
        <v>-195.48</v>
      </c>
      <c r="L5510" t="str">
        <f t="shared" si="261"/>
        <v>No</v>
      </c>
    </row>
    <row r="5511" spans="1:12" x14ac:dyDescent="0.25">
      <c r="A5511" s="1">
        <v>42594</v>
      </c>
      <c r="B5511" s="2">
        <f t="shared" si="259"/>
        <v>2016</v>
      </c>
      <c r="C5511" s="2">
        <f t="shared" si="260"/>
        <v>8</v>
      </c>
      <c r="D5511" t="s">
        <v>1413</v>
      </c>
      <c r="E5511" t="s">
        <v>27</v>
      </c>
      <c r="F5511" t="s">
        <v>11</v>
      </c>
      <c r="G5511" t="s">
        <v>18</v>
      </c>
      <c r="H5511" t="s">
        <v>1472</v>
      </c>
      <c r="I5511">
        <v>34.049999999999997</v>
      </c>
      <c r="J5511">
        <v>3</v>
      </c>
      <c r="K5511">
        <v>9.5299999999999994</v>
      </c>
      <c r="L5511" t="str">
        <f t="shared" si="261"/>
        <v>Yes</v>
      </c>
    </row>
    <row r="5512" spans="1:12" x14ac:dyDescent="0.25">
      <c r="A5512" s="1">
        <v>42594</v>
      </c>
      <c r="B5512" s="2">
        <f t="shared" si="259"/>
        <v>2016</v>
      </c>
      <c r="C5512" s="2">
        <f t="shared" si="260"/>
        <v>8</v>
      </c>
      <c r="D5512" t="s">
        <v>1413</v>
      </c>
      <c r="E5512" t="s">
        <v>27</v>
      </c>
      <c r="F5512" t="s">
        <v>11</v>
      </c>
      <c r="G5512" t="s">
        <v>18</v>
      </c>
      <c r="H5512" t="s">
        <v>1449</v>
      </c>
      <c r="I5512">
        <v>352.38</v>
      </c>
      <c r="J5512">
        <v>2</v>
      </c>
      <c r="K5512">
        <v>81.05</v>
      </c>
      <c r="L5512" t="str">
        <f t="shared" si="261"/>
        <v>Yes</v>
      </c>
    </row>
    <row r="5513" spans="1:12" x14ac:dyDescent="0.25">
      <c r="A5513" s="1">
        <v>42594</v>
      </c>
      <c r="B5513" s="2">
        <f t="shared" si="259"/>
        <v>2016</v>
      </c>
      <c r="C5513" s="2">
        <f t="shared" si="260"/>
        <v>8</v>
      </c>
      <c r="D5513" t="s">
        <v>1138</v>
      </c>
      <c r="E5513" t="s">
        <v>245</v>
      </c>
      <c r="F5513" t="s">
        <v>39</v>
      </c>
      <c r="G5513" t="s">
        <v>40</v>
      </c>
      <c r="H5513" t="s">
        <v>2109</v>
      </c>
      <c r="I5513">
        <v>249.58</v>
      </c>
      <c r="J5513">
        <v>2</v>
      </c>
      <c r="K5513">
        <v>31.2</v>
      </c>
      <c r="L5513" t="str">
        <f t="shared" si="261"/>
        <v>Yes</v>
      </c>
    </row>
    <row r="5514" spans="1:12" x14ac:dyDescent="0.25">
      <c r="A5514" s="1">
        <v>42594</v>
      </c>
      <c r="B5514" s="2">
        <f t="shared" si="259"/>
        <v>2016</v>
      </c>
      <c r="C5514" s="2">
        <f t="shared" si="260"/>
        <v>8</v>
      </c>
      <c r="D5514" t="s">
        <v>1138</v>
      </c>
      <c r="E5514" t="s">
        <v>245</v>
      </c>
      <c r="F5514" t="s">
        <v>39</v>
      </c>
      <c r="G5514" t="s">
        <v>52</v>
      </c>
      <c r="H5514" t="s">
        <v>1063</v>
      </c>
      <c r="I5514">
        <v>68.11</v>
      </c>
      <c r="J5514">
        <v>3</v>
      </c>
      <c r="K5514">
        <v>17.88</v>
      </c>
      <c r="L5514" t="str">
        <f t="shared" si="261"/>
        <v>Yes</v>
      </c>
    </row>
    <row r="5515" spans="1:12" x14ac:dyDescent="0.25">
      <c r="A5515" s="1">
        <v>42594</v>
      </c>
      <c r="B5515" s="2">
        <f t="shared" si="259"/>
        <v>2016</v>
      </c>
      <c r="C5515" s="2">
        <f t="shared" si="260"/>
        <v>8</v>
      </c>
      <c r="D5515" t="s">
        <v>1138</v>
      </c>
      <c r="E5515" t="s">
        <v>245</v>
      </c>
      <c r="F5515" t="s">
        <v>39</v>
      </c>
      <c r="G5515" t="s">
        <v>52</v>
      </c>
      <c r="H5515" t="s">
        <v>298</v>
      </c>
      <c r="I5515">
        <v>16.559999999999999</v>
      </c>
      <c r="J5515">
        <v>3</v>
      </c>
      <c r="K5515">
        <v>-2.48</v>
      </c>
      <c r="L5515" t="str">
        <f t="shared" si="261"/>
        <v>No</v>
      </c>
    </row>
    <row r="5516" spans="1:12" x14ac:dyDescent="0.25">
      <c r="A5516" s="1">
        <v>42594</v>
      </c>
      <c r="B5516" s="2">
        <f t="shared" ref="B5516:B5579" si="262">YEAR(A5516)</f>
        <v>2016</v>
      </c>
      <c r="C5516" s="2">
        <f t="shared" si="260"/>
        <v>8</v>
      </c>
      <c r="D5516" t="s">
        <v>2057</v>
      </c>
      <c r="E5516" t="s">
        <v>78</v>
      </c>
      <c r="F5516" t="s">
        <v>11</v>
      </c>
      <c r="G5516" t="s">
        <v>12</v>
      </c>
      <c r="H5516" t="s">
        <v>1987</v>
      </c>
      <c r="I5516">
        <v>10.58</v>
      </c>
      <c r="J5516">
        <v>3</v>
      </c>
      <c r="K5516">
        <v>3.44</v>
      </c>
      <c r="L5516" t="str">
        <f t="shared" si="261"/>
        <v>Yes</v>
      </c>
    </row>
    <row r="5517" spans="1:12" x14ac:dyDescent="0.25">
      <c r="A5517" s="1">
        <v>42594</v>
      </c>
      <c r="B5517" s="2">
        <f t="shared" si="262"/>
        <v>2016</v>
      </c>
      <c r="C5517" s="2">
        <f t="shared" si="260"/>
        <v>8</v>
      </c>
      <c r="D5517" t="s">
        <v>1005</v>
      </c>
      <c r="E5517" t="s">
        <v>157</v>
      </c>
      <c r="F5517" t="s">
        <v>34</v>
      </c>
      <c r="G5517" t="s">
        <v>74</v>
      </c>
      <c r="H5517" t="s">
        <v>2389</v>
      </c>
      <c r="I5517">
        <v>405.86</v>
      </c>
      <c r="J5517">
        <v>7</v>
      </c>
      <c r="K5517">
        <v>32.47</v>
      </c>
      <c r="L5517" t="str">
        <f t="shared" si="261"/>
        <v>Yes</v>
      </c>
    </row>
    <row r="5518" spans="1:12" x14ac:dyDescent="0.25">
      <c r="A5518" s="1">
        <v>42594</v>
      </c>
      <c r="B5518" s="2">
        <f t="shared" si="262"/>
        <v>2016</v>
      </c>
      <c r="C5518" s="2">
        <f t="shared" si="260"/>
        <v>8</v>
      </c>
      <c r="D5518" t="s">
        <v>1005</v>
      </c>
      <c r="E5518" t="s">
        <v>157</v>
      </c>
      <c r="F5518" t="s">
        <v>34</v>
      </c>
      <c r="G5518" t="s">
        <v>35</v>
      </c>
      <c r="H5518" t="s">
        <v>1072</v>
      </c>
      <c r="I5518">
        <v>680.01</v>
      </c>
      <c r="J5518">
        <v>3</v>
      </c>
      <c r="K5518">
        <v>176.8</v>
      </c>
      <c r="L5518" t="str">
        <f t="shared" si="261"/>
        <v>Yes</v>
      </c>
    </row>
    <row r="5519" spans="1:12" x14ac:dyDescent="0.25">
      <c r="A5519" s="1">
        <v>42595</v>
      </c>
      <c r="B5519" s="2">
        <f t="shared" si="262"/>
        <v>2016</v>
      </c>
      <c r="C5519" s="2">
        <f t="shared" si="260"/>
        <v>8</v>
      </c>
      <c r="D5519" t="s">
        <v>997</v>
      </c>
      <c r="E5519" t="s">
        <v>245</v>
      </c>
      <c r="F5519" t="s">
        <v>11</v>
      </c>
      <c r="G5519" t="s">
        <v>20</v>
      </c>
      <c r="H5519" t="s">
        <v>1120</v>
      </c>
      <c r="I5519">
        <v>11.23</v>
      </c>
      <c r="J5519">
        <v>8</v>
      </c>
      <c r="K5519">
        <v>-8.24</v>
      </c>
      <c r="L5519" t="str">
        <f t="shared" si="261"/>
        <v>No</v>
      </c>
    </row>
    <row r="5520" spans="1:12" x14ac:dyDescent="0.25">
      <c r="A5520" s="1">
        <v>42595</v>
      </c>
      <c r="B5520" s="2">
        <f t="shared" si="262"/>
        <v>2016</v>
      </c>
      <c r="C5520" s="2">
        <f t="shared" si="260"/>
        <v>8</v>
      </c>
      <c r="D5520" t="s">
        <v>997</v>
      </c>
      <c r="E5520" t="s">
        <v>245</v>
      </c>
      <c r="F5520" t="s">
        <v>11</v>
      </c>
      <c r="G5520" t="s">
        <v>12</v>
      </c>
      <c r="H5520" t="s">
        <v>625</v>
      </c>
      <c r="I5520">
        <v>10.27</v>
      </c>
      <c r="J5520">
        <v>3</v>
      </c>
      <c r="K5520">
        <v>3.21</v>
      </c>
      <c r="L5520" t="str">
        <f t="shared" si="261"/>
        <v>Yes</v>
      </c>
    </row>
    <row r="5521" spans="1:12" x14ac:dyDescent="0.25">
      <c r="A5521" s="1">
        <v>42595</v>
      </c>
      <c r="B5521" s="2">
        <f t="shared" si="262"/>
        <v>2016</v>
      </c>
      <c r="C5521" s="2">
        <f t="shared" si="260"/>
        <v>8</v>
      </c>
      <c r="D5521" t="s">
        <v>560</v>
      </c>
      <c r="E5521" t="s">
        <v>157</v>
      </c>
      <c r="F5521" t="s">
        <v>34</v>
      </c>
      <c r="G5521" t="s">
        <v>74</v>
      </c>
      <c r="H5521" t="s">
        <v>412</v>
      </c>
      <c r="I5521">
        <v>241.96</v>
      </c>
      <c r="J5521">
        <v>2</v>
      </c>
      <c r="K5521">
        <v>24.2</v>
      </c>
      <c r="L5521" t="str">
        <f t="shared" si="261"/>
        <v>Yes</v>
      </c>
    </row>
    <row r="5522" spans="1:12" x14ac:dyDescent="0.25">
      <c r="A5522" s="1">
        <v>42595</v>
      </c>
      <c r="B5522" s="2">
        <f t="shared" si="262"/>
        <v>2016</v>
      </c>
      <c r="C5522" s="2">
        <f t="shared" si="260"/>
        <v>8</v>
      </c>
      <c r="D5522" t="s">
        <v>560</v>
      </c>
      <c r="E5522" t="s">
        <v>157</v>
      </c>
      <c r="F5522" t="s">
        <v>11</v>
      </c>
      <c r="G5522" t="s">
        <v>20</v>
      </c>
      <c r="H5522" t="s">
        <v>423</v>
      </c>
      <c r="I5522">
        <v>8.52</v>
      </c>
      <c r="J5522">
        <v>3</v>
      </c>
      <c r="K5522">
        <v>4.17</v>
      </c>
      <c r="L5522" t="str">
        <f t="shared" si="261"/>
        <v>Yes</v>
      </c>
    </row>
    <row r="5523" spans="1:12" x14ac:dyDescent="0.25">
      <c r="A5523" s="1">
        <v>42595</v>
      </c>
      <c r="B5523" s="2">
        <f t="shared" si="262"/>
        <v>2016</v>
      </c>
      <c r="C5523" s="2">
        <f t="shared" si="260"/>
        <v>8</v>
      </c>
      <c r="D5523" t="s">
        <v>1467</v>
      </c>
      <c r="E5523" t="s">
        <v>62</v>
      </c>
      <c r="F5523" t="s">
        <v>11</v>
      </c>
      <c r="G5523" t="s">
        <v>92</v>
      </c>
      <c r="H5523" t="s">
        <v>658</v>
      </c>
      <c r="I5523">
        <v>17.34</v>
      </c>
      <c r="J5523">
        <v>2</v>
      </c>
      <c r="K5523">
        <v>4.68</v>
      </c>
      <c r="L5523" t="str">
        <f t="shared" si="261"/>
        <v>Yes</v>
      </c>
    </row>
    <row r="5524" spans="1:12" x14ac:dyDescent="0.25">
      <c r="A5524" s="1">
        <v>42595</v>
      </c>
      <c r="B5524" s="2">
        <f t="shared" si="262"/>
        <v>2016</v>
      </c>
      <c r="C5524" s="2">
        <f t="shared" si="260"/>
        <v>8</v>
      </c>
      <c r="D5524" t="s">
        <v>1467</v>
      </c>
      <c r="E5524" t="s">
        <v>62</v>
      </c>
      <c r="F5524" t="s">
        <v>39</v>
      </c>
      <c r="G5524" t="s">
        <v>52</v>
      </c>
      <c r="H5524" t="s">
        <v>867</v>
      </c>
      <c r="I5524">
        <v>71.98</v>
      </c>
      <c r="J5524">
        <v>2</v>
      </c>
      <c r="K5524">
        <v>15.12</v>
      </c>
      <c r="L5524" t="str">
        <f t="shared" si="261"/>
        <v>Yes</v>
      </c>
    </row>
    <row r="5525" spans="1:12" x14ac:dyDescent="0.25">
      <c r="A5525" s="1">
        <v>42595</v>
      </c>
      <c r="B5525" s="2">
        <f t="shared" si="262"/>
        <v>2016</v>
      </c>
      <c r="C5525" s="2">
        <f t="shared" si="260"/>
        <v>8</v>
      </c>
      <c r="D5525" t="s">
        <v>1610</v>
      </c>
      <c r="E5525" t="s">
        <v>55</v>
      </c>
      <c r="F5525" t="s">
        <v>11</v>
      </c>
      <c r="G5525" t="s">
        <v>20</v>
      </c>
      <c r="H5525" t="s">
        <v>1127</v>
      </c>
      <c r="I5525">
        <v>22.32</v>
      </c>
      <c r="J5525">
        <v>4</v>
      </c>
      <c r="K5525">
        <v>10.71</v>
      </c>
      <c r="L5525" t="str">
        <f t="shared" si="261"/>
        <v>Yes</v>
      </c>
    </row>
    <row r="5526" spans="1:12" x14ac:dyDescent="0.25">
      <c r="A5526" s="1">
        <v>42595</v>
      </c>
      <c r="B5526" s="2">
        <f t="shared" si="262"/>
        <v>2016</v>
      </c>
      <c r="C5526" s="2">
        <f t="shared" si="260"/>
        <v>8</v>
      </c>
      <c r="D5526" t="s">
        <v>1610</v>
      </c>
      <c r="E5526" t="s">
        <v>55</v>
      </c>
      <c r="F5526" t="s">
        <v>11</v>
      </c>
      <c r="G5526" t="s">
        <v>16</v>
      </c>
      <c r="H5526" t="s">
        <v>1259</v>
      </c>
      <c r="I5526">
        <v>103.6</v>
      </c>
      <c r="J5526">
        <v>7</v>
      </c>
      <c r="K5526">
        <v>51.8</v>
      </c>
      <c r="L5526" t="str">
        <f t="shared" si="261"/>
        <v>Yes</v>
      </c>
    </row>
    <row r="5527" spans="1:12" x14ac:dyDescent="0.25">
      <c r="A5527" s="1">
        <v>42595</v>
      </c>
      <c r="B5527" s="2">
        <f t="shared" si="262"/>
        <v>2016</v>
      </c>
      <c r="C5527" s="2">
        <f t="shared" si="260"/>
        <v>8</v>
      </c>
      <c r="D5527" t="s">
        <v>630</v>
      </c>
      <c r="E5527" t="s">
        <v>10</v>
      </c>
      <c r="F5527" t="s">
        <v>11</v>
      </c>
      <c r="G5527" t="s">
        <v>200</v>
      </c>
      <c r="H5527" t="s">
        <v>2497</v>
      </c>
      <c r="I5527">
        <v>185.38</v>
      </c>
      <c r="J5527">
        <v>2</v>
      </c>
      <c r="K5527">
        <v>-34.76</v>
      </c>
      <c r="L5527" t="str">
        <f t="shared" si="261"/>
        <v>No</v>
      </c>
    </row>
    <row r="5528" spans="1:12" x14ac:dyDescent="0.25">
      <c r="A5528" s="1">
        <v>42595</v>
      </c>
      <c r="B5528" s="2">
        <f t="shared" si="262"/>
        <v>2016</v>
      </c>
      <c r="C5528" s="2">
        <f t="shared" si="260"/>
        <v>8</v>
      </c>
      <c r="D5528" t="s">
        <v>630</v>
      </c>
      <c r="E5528" t="s">
        <v>10</v>
      </c>
      <c r="F5528" t="s">
        <v>11</v>
      </c>
      <c r="G5528" t="s">
        <v>92</v>
      </c>
      <c r="H5528" t="s">
        <v>253</v>
      </c>
      <c r="I5528">
        <v>58.92</v>
      </c>
      <c r="J5528">
        <v>1</v>
      </c>
      <c r="K5528">
        <v>-153.19999999999999</v>
      </c>
      <c r="L5528" t="str">
        <f t="shared" si="261"/>
        <v>No</v>
      </c>
    </row>
    <row r="5529" spans="1:12" x14ac:dyDescent="0.25">
      <c r="A5529" s="1">
        <v>42596</v>
      </c>
      <c r="B5529" s="2">
        <f t="shared" si="262"/>
        <v>2016</v>
      </c>
      <c r="C5529" s="2">
        <f t="shared" si="260"/>
        <v>8</v>
      </c>
      <c r="D5529" t="s">
        <v>2486</v>
      </c>
      <c r="E5529" t="s">
        <v>27</v>
      </c>
      <c r="F5529" t="s">
        <v>11</v>
      </c>
      <c r="G5529" t="s">
        <v>12</v>
      </c>
      <c r="H5529" t="s">
        <v>2582</v>
      </c>
      <c r="I5529">
        <v>15.54</v>
      </c>
      <c r="J5529">
        <v>3</v>
      </c>
      <c r="K5529">
        <v>7.61</v>
      </c>
      <c r="L5529" t="str">
        <f t="shared" si="261"/>
        <v>Yes</v>
      </c>
    </row>
    <row r="5530" spans="1:12" x14ac:dyDescent="0.25">
      <c r="A5530" s="1">
        <v>42596</v>
      </c>
      <c r="B5530" s="2">
        <f t="shared" si="262"/>
        <v>2016</v>
      </c>
      <c r="C5530" s="2">
        <f t="shared" si="260"/>
        <v>8</v>
      </c>
      <c r="D5530" t="s">
        <v>2486</v>
      </c>
      <c r="E5530" t="s">
        <v>27</v>
      </c>
      <c r="F5530" t="s">
        <v>39</v>
      </c>
      <c r="G5530" t="s">
        <v>302</v>
      </c>
      <c r="H5530" t="s">
        <v>825</v>
      </c>
      <c r="I5530">
        <v>105.55</v>
      </c>
      <c r="J5530">
        <v>6</v>
      </c>
      <c r="K5530">
        <v>35.619999999999997</v>
      </c>
      <c r="L5530" t="str">
        <f t="shared" si="261"/>
        <v>Yes</v>
      </c>
    </row>
    <row r="5531" spans="1:12" x14ac:dyDescent="0.25">
      <c r="A5531" s="1">
        <v>42596</v>
      </c>
      <c r="B5531" s="2">
        <f t="shared" si="262"/>
        <v>2016</v>
      </c>
      <c r="C5531" s="2">
        <f t="shared" si="260"/>
        <v>8</v>
      </c>
      <c r="D5531" t="s">
        <v>1727</v>
      </c>
      <c r="E5531" t="s">
        <v>120</v>
      </c>
      <c r="F5531" t="s">
        <v>11</v>
      </c>
      <c r="G5531" t="s">
        <v>12</v>
      </c>
      <c r="H5531" t="s">
        <v>934</v>
      </c>
      <c r="I5531">
        <v>15.55</v>
      </c>
      <c r="J5531">
        <v>3</v>
      </c>
      <c r="K5531">
        <v>5.44</v>
      </c>
      <c r="L5531" t="str">
        <f t="shared" si="261"/>
        <v>Yes</v>
      </c>
    </row>
    <row r="5532" spans="1:12" x14ac:dyDescent="0.25">
      <c r="A5532" s="1">
        <v>42596</v>
      </c>
      <c r="B5532" s="2">
        <f t="shared" si="262"/>
        <v>2016</v>
      </c>
      <c r="C5532" s="2">
        <f t="shared" si="260"/>
        <v>8</v>
      </c>
      <c r="D5532" t="s">
        <v>536</v>
      </c>
      <c r="E5532" t="s">
        <v>78</v>
      </c>
      <c r="F5532" t="s">
        <v>39</v>
      </c>
      <c r="G5532" t="s">
        <v>40</v>
      </c>
      <c r="H5532" t="s">
        <v>2194</v>
      </c>
      <c r="I5532">
        <v>259.89999999999998</v>
      </c>
      <c r="J5532">
        <v>2</v>
      </c>
      <c r="K5532">
        <v>-56.31</v>
      </c>
      <c r="L5532" t="str">
        <f t="shared" si="261"/>
        <v>No</v>
      </c>
    </row>
    <row r="5533" spans="1:12" x14ac:dyDescent="0.25">
      <c r="A5533" s="1">
        <v>42596</v>
      </c>
      <c r="B5533" s="2">
        <f t="shared" si="262"/>
        <v>2016</v>
      </c>
      <c r="C5533" s="2">
        <f t="shared" si="260"/>
        <v>8</v>
      </c>
      <c r="D5533" t="s">
        <v>536</v>
      </c>
      <c r="E5533" t="s">
        <v>78</v>
      </c>
      <c r="F5533" t="s">
        <v>39</v>
      </c>
      <c r="G5533" t="s">
        <v>40</v>
      </c>
      <c r="H5533" t="s">
        <v>694</v>
      </c>
      <c r="I5533">
        <v>247.19</v>
      </c>
      <c r="J5533">
        <v>2</v>
      </c>
      <c r="K5533">
        <v>-49.44</v>
      </c>
      <c r="L5533" t="str">
        <f t="shared" si="261"/>
        <v>No</v>
      </c>
    </row>
    <row r="5534" spans="1:12" x14ac:dyDescent="0.25">
      <c r="A5534" s="1">
        <v>42596</v>
      </c>
      <c r="B5534" s="2">
        <f t="shared" si="262"/>
        <v>2016</v>
      </c>
      <c r="C5534" s="2">
        <f t="shared" si="260"/>
        <v>8</v>
      </c>
      <c r="D5534" t="s">
        <v>536</v>
      </c>
      <c r="E5534" t="s">
        <v>78</v>
      </c>
      <c r="F5534" t="s">
        <v>39</v>
      </c>
      <c r="G5534" t="s">
        <v>52</v>
      </c>
      <c r="H5534" t="s">
        <v>2428</v>
      </c>
      <c r="I5534">
        <v>279.95999999999998</v>
      </c>
      <c r="J5534">
        <v>5</v>
      </c>
      <c r="K5534">
        <v>48.99</v>
      </c>
      <c r="L5534" t="str">
        <f t="shared" si="261"/>
        <v>Yes</v>
      </c>
    </row>
    <row r="5535" spans="1:12" x14ac:dyDescent="0.25">
      <c r="A5535" s="1">
        <v>42597</v>
      </c>
      <c r="B5535" s="2">
        <f t="shared" si="262"/>
        <v>2016</v>
      </c>
      <c r="C5535" s="2">
        <f t="shared" si="260"/>
        <v>8</v>
      </c>
      <c r="D5535" t="s">
        <v>945</v>
      </c>
      <c r="E5535" t="s">
        <v>278</v>
      </c>
      <c r="F5535" t="s">
        <v>11</v>
      </c>
      <c r="G5535" t="s">
        <v>20</v>
      </c>
      <c r="H5535" t="s">
        <v>1123</v>
      </c>
      <c r="I5535">
        <v>18.88</v>
      </c>
      <c r="J5535">
        <v>3</v>
      </c>
      <c r="K5535">
        <v>-13.85</v>
      </c>
      <c r="L5535" t="str">
        <f t="shared" si="261"/>
        <v>No</v>
      </c>
    </row>
    <row r="5536" spans="1:12" x14ac:dyDescent="0.25">
      <c r="A5536" s="1">
        <v>42597</v>
      </c>
      <c r="B5536" s="2">
        <f t="shared" si="262"/>
        <v>2016</v>
      </c>
      <c r="C5536" s="2">
        <f t="shared" si="260"/>
        <v>8</v>
      </c>
      <c r="D5536" t="s">
        <v>945</v>
      </c>
      <c r="E5536" t="s">
        <v>278</v>
      </c>
      <c r="F5536" t="s">
        <v>11</v>
      </c>
      <c r="G5536" t="s">
        <v>92</v>
      </c>
      <c r="H5536" t="s">
        <v>1125</v>
      </c>
      <c r="I5536">
        <v>122.33</v>
      </c>
      <c r="J5536">
        <v>3</v>
      </c>
      <c r="K5536">
        <v>12.23</v>
      </c>
      <c r="L5536" t="str">
        <f t="shared" si="261"/>
        <v>Yes</v>
      </c>
    </row>
    <row r="5537" spans="1:12" x14ac:dyDescent="0.25">
      <c r="A5537" s="1">
        <v>42597</v>
      </c>
      <c r="B5537" s="2">
        <f t="shared" si="262"/>
        <v>2016</v>
      </c>
      <c r="C5537" s="2">
        <f t="shared" si="260"/>
        <v>8</v>
      </c>
      <c r="D5537" t="s">
        <v>1776</v>
      </c>
      <c r="E5537" t="s">
        <v>27</v>
      </c>
      <c r="F5537" t="s">
        <v>39</v>
      </c>
      <c r="G5537" t="s">
        <v>40</v>
      </c>
      <c r="H5537" t="s">
        <v>1659</v>
      </c>
      <c r="I5537">
        <v>71.98</v>
      </c>
      <c r="J5537">
        <v>3</v>
      </c>
      <c r="K5537">
        <v>7.2</v>
      </c>
      <c r="L5537" t="str">
        <f t="shared" si="261"/>
        <v>Yes</v>
      </c>
    </row>
    <row r="5538" spans="1:12" x14ac:dyDescent="0.25">
      <c r="A5538" s="1">
        <v>42597</v>
      </c>
      <c r="B5538" s="2">
        <f t="shared" si="262"/>
        <v>2016</v>
      </c>
      <c r="C5538" s="2">
        <f t="shared" si="260"/>
        <v>8</v>
      </c>
      <c r="D5538" t="s">
        <v>1776</v>
      </c>
      <c r="E5538" t="s">
        <v>27</v>
      </c>
      <c r="F5538" t="s">
        <v>11</v>
      </c>
      <c r="G5538" t="s">
        <v>16</v>
      </c>
      <c r="H5538" t="s">
        <v>582</v>
      </c>
      <c r="I5538">
        <v>3.15</v>
      </c>
      <c r="J5538">
        <v>1</v>
      </c>
      <c r="K5538">
        <v>1.51</v>
      </c>
      <c r="L5538" t="str">
        <f t="shared" si="261"/>
        <v>Yes</v>
      </c>
    </row>
    <row r="5539" spans="1:12" x14ac:dyDescent="0.25">
      <c r="A5539" s="1">
        <v>42597</v>
      </c>
      <c r="B5539" s="2">
        <f t="shared" si="262"/>
        <v>2016</v>
      </c>
      <c r="C5539" s="2">
        <f t="shared" si="260"/>
        <v>8</v>
      </c>
      <c r="D5539" t="s">
        <v>1301</v>
      </c>
      <c r="E5539" t="s">
        <v>123</v>
      </c>
      <c r="F5539" t="s">
        <v>39</v>
      </c>
      <c r="G5539" t="s">
        <v>40</v>
      </c>
      <c r="H5539" t="s">
        <v>833</v>
      </c>
      <c r="I5539">
        <v>705.54</v>
      </c>
      <c r="J5539">
        <v>7</v>
      </c>
      <c r="K5539">
        <v>70.55</v>
      </c>
      <c r="L5539" t="str">
        <f t="shared" si="261"/>
        <v>Yes</v>
      </c>
    </row>
    <row r="5540" spans="1:12" x14ac:dyDescent="0.25">
      <c r="A5540" s="1">
        <v>42597</v>
      </c>
      <c r="B5540" s="2">
        <f t="shared" si="262"/>
        <v>2016</v>
      </c>
      <c r="C5540" s="2">
        <f t="shared" si="260"/>
        <v>8</v>
      </c>
      <c r="D5540" t="s">
        <v>2528</v>
      </c>
      <c r="E5540" t="s">
        <v>245</v>
      </c>
      <c r="F5540" t="s">
        <v>34</v>
      </c>
      <c r="G5540" t="s">
        <v>35</v>
      </c>
      <c r="H5540" t="s">
        <v>723</v>
      </c>
      <c r="I5540">
        <v>225.3</v>
      </c>
      <c r="J5540">
        <v>2</v>
      </c>
      <c r="K5540">
        <v>22.53</v>
      </c>
      <c r="L5540" t="str">
        <f t="shared" si="261"/>
        <v>Yes</v>
      </c>
    </row>
    <row r="5541" spans="1:12" x14ac:dyDescent="0.25">
      <c r="A5541" s="1">
        <v>42597</v>
      </c>
      <c r="B5541" s="2">
        <f t="shared" si="262"/>
        <v>2016</v>
      </c>
      <c r="C5541" s="2">
        <f t="shared" si="260"/>
        <v>8</v>
      </c>
      <c r="D5541" t="s">
        <v>2094</v>
      </c>
      <c r="E5541" t="s">
        <v>27</v>
      </c>
      <c r="F5541" t="s">
        <v>34</v>
      </c>
      <c r="G5541" t="s">
        <v>47</v>
      </c>
      <c r="H5541" t="s">
        <v>842</v>
      </c>
      <c r="I5541">
        <v>312.02999999999997</v>
      </c>
      <c r="J5541">
        <v>3</v>
      </c>
      <c r="K5541">
        <v>43.68</v>
      </c>
      <c r="L5541" t="str">
        <f t="shared" si="261"/>
        <v>Yes</v>
      </c>
    </row>
    <row r="5542" spans="1:12" x14ac:dyDescent="0.25">
      <c r="A5542" s="1">
        <v>42597</v>
      </c>
      <c r="B5542" s="2">
        <f t="shared" si="262"/>
        <v>2016</v>
      </c>
      <c r="C5542" s="2">
        <f t="shared" si="260"/>
        <v>8</v>
      </c>
      <c r="D5542" t="s">
        <v>2094</v>
      </c>
      <c r="E5542" t="s">
        <v>27</v>
      </c>
      <c r="F5542" t="s">
        <v>11</v>
      </c>
      <c r="G5542" t="s">
        <v>18</v>
      </c>
      <c r="H5542" t="s">
        <v>927</v>
      </c>
      <c r="I5542">
        <v>17.940000000000001</v>
      </c>
      <c r="J5542">
        <v>3</v>
      </c>
      <c r="K5542">
        <v>3.05</v>
      </c>
      <c r="L5542" t="str">
        <f t="shared" si="261"/>
        <v>Yes</v>
      </c>
    </row>
    <row r="5543" spans="1:12" x14ac:dyDescent="0.25">
      <c r="A5543" s="1">
        <v>42597</v>
      </c>
      <c r="B5543" s="2">
        <f t="shared" si="262"/>
        <v>2016</v>
      </c>
      <c r="C5543" s="2">
        <f t="shared" si="260"/>
        <v>8</v>
      </c>
      <c r="D5543" t="s">
        <v>2094</v>
      </c>
      <c r="E5543" t="s">
        <v>27</v>
      </c>
      <c r="F5543" t="s">
        <v>39</v>
      </c>
      <c r="G5543" t="s">
        <v>40</v>
      </c>
      <c r="H5543" t="s">
        <v>87</v>
      </c>
      <c r="I5543">
        <v>165.6</v>
      </c>
      <c r="J5543">
        <v>3</v>
      </c>
      <c r="K5543">
        <v>10.35</v>
      </c>
      <c r="L5543" t="str">
        <f t="shared" si="261"/>
        <v>Yes</v>
      </c>
    </row>
    <row r="5544" spans="1:12" x14ac:dyDescent="0.25">
      <c r="A5544" s="1">
        <v>42597</v>
      </c>
      <c r="B5544" s="2">
        <f t="shared" si="262"/>
        <v>2016</v>
      </c>
      <c r="C5544" s="2">
        <f t="shared" si="260"/>
        <v>8</v>
      </c>
      <c r="D5544" t="s">
        <v>2094</v>
      </c>
      <c r="E5544" t="s">
        <v>27</v>
      </c>
      <c r="F5544" t="s">
        <v>11</v>
      </c>
      <c r="G5544" t="s">
        <v>12</v>
      </c>
      <c r="H5544" t="s">
        <v>2583</v>
      </c>
      <c r="I5544">
        <v>37.520000000000003</v>
      </c>
      <c r="J5544">
        <v>4</v>
      </c>
      <c r="K5544">
        <v>18.010000000000002</v>
      </c>
      <c r="L5544" t="str">
        <f t="shared" si="261"/>
        <v>Yes</v>
      </c>
    </row>
    <row r="5545" spans="1:12" x14ac:dyDescent="0.25">
      <c r="A5545" s="1">
        <v>42598</v>
      </c>
      <c r="B5545" s="2">
        <f t="shared" si="262"/>
        <v>2016</v>
      </c>
      <c r="C5545" s="2">
        <f t="shared" si="260"/>
        <v>8</v>
      </c>
      <c r="D5545" t="s">
        <v>1593</v>
      </c>
      <c r="E5545" t="s">
        <v>27</v>
      </c>
      <c r="F5545" t="s">
        <v>11</v>
      </c>
      <c r="G5545" t="s">
        <v>63</v>
      </c>
      <c r="H5545" t="s">
        <v>1427</v>
      </c>
      <c r="I5545">
        <v>10.86</v>
      </c>
      <c r="J5545">
        <v>3</v>
      </c>
      <c r="K5545">
        <v>5.0999999999999996</v>
      </c>
      <c r="L5545" t="str">
        <f t="shared" si="261"/>
        <v>Yes</v>
      </c>
    </row>
    <row r="5546" spans="1:12" x14ac:dyDescent="0.25">
      <c r="A5546" s="1">
        <v>42598</v>
      </c>
      <c r="B5546" s="2">
        <f t="shared" si="262"/>
        <v>2016</v>
      </c>
      <c r="C5546" s="2">
        <f t="shared" si="260"/>
        <v>8</v>
      </c>
      <c r="D5546" t="s">
        <v>2584</v>
      </c>
      <c r="E5546" t="s">
        <v>27</v>
      </c>
      <c r="F5546" t="s">
        <v>34</v>
      </c>
      <c r="G5546" t="s">
        <v>145</v>
      </c>
      <c r="H5546" t="s">
        <v>968</v>
      </c>
      <c r="I5546">
        <v>161.28</v>
      </c>
      <c r="J5546">
        <v>2</v>
      </c>
      <c r="K5546">
        <v>12.1</v>
      </c>
      <c r="L5546" t="str">
        <f t="shared" si="261"/>
        <v>Yes</v>
      </c>
    </row>
    <row r="5547" spans="1:12" x14ac:dyDescent="0.25">
      <c r="A5547" s="1">
        <v>42598</v>
      </c>
      <c r="B5547" s="2">
        <f t="shared" si="262"/>
        <v>2016</v>
      </c>
      <c r="C5547" s="2">
        <f t="shared" si="260"/>
        <v>8</v>
      </c>
      <c r="D5547" t="s">
        <v>1145</v>
      </c>
      <c r="E5547" t="s">
        <v>27</v>
      </c>
      <c r="F5547" t="s">
        <v>11</v>
      </c>
      <c r="G5547" t="s">
        <v>12</v>
      </c>
      <c r="H5547" t="s">
        <v>1157</v>
      </c>
      <c r="I5547">
        <v>32.4</v>
      </c>
      <c r="J5547">
        <v>5</v>
      </c>
      <c r="K5547">
        <v>15.55</v>
      </c>
      <c r="L5547" t="str">
        <f t="shared" si="261"/>
        <v>Yes</v>
      </c>
    </row>
    <row r="5548" spans="1:12" x14ac:dyDescent="0.25">
      <c r="A5548" s="1">
        <v>42599</v>
      </c>
      <c r="B5548" s="2">
        <f t="shared" si="262"/>
        <v>2016</v>
      </c>
      <c r="C5548" s="2">
        <f t="shared" si="260"/>
        <v>8</v>
      </c>
      <c r="D5548" t="s">
        <v>2230</v>
      </c>
      <c r="E5548" t="s">
        <v>164</v>
      </c>
      <c r="F5548" t="s">
        <v>11</v>
      </c>
      <c r="G5548" t="s">
        <v>20</v>
      </c>
      <c r="H5548" t="s">
        <v>1313</v>
      </c>
      <c r="I5548">
        <v>15.71</v>
      </c>
      <c r="J5548">
        <v>4</v>
      </c>
      <c r="K5548">
        <v>5.7</v>
      </c>
      <c r="L5548" t="str">
        <f t="shared" si="261"/>
        <v>Yes</v>
      </c>
    </row>
    <row r="5549" spans="1:12" x14ac:dyDescent="0.25">
      <c r="A5549" s="1">
        <v>42600</v>
      </c>
      <c r="B5549" s="2">
        <f t="shared" si="262"/>
        <v>2016</v>
      </c>
      <c r="C5549" s="2">
        <f t="shared" si="260"/>
        <v>8</v>
      </c>
      <c r="D5549" t="s">
        <v>2271</v>
      </c>
      <c r="E5549" t="s">
        <v>149</v>
      </c>
      <c r="F5549" t="s">
        <v>11</v>
      </c>
      <c r="G5549" t="s">
        <v>92</v>
      </c>
      <c r="H5549" t="s">
        <v>958</v>
      </c>
      <c r="I5549">
        <v>355.32</v>
      </c>
      <c r="J5549">
        <v>9</v>
      </c>
      <c r="K5549">
        <v>99.49</v>
      </c>
      <c r="L5549" t="str">
        <f t="shared" si="261"/>
        <v>Yes</v>
      </c>
    </row>
    <row r="5550" spans="1:12" x14ac:dyDescent="0.25">
      <c r="A5550" s="1">
        <v>42600</v>
      </c>
      <c r="B5550" s="2">
        <f t="shared" si="262"/>
        <v>2016</v>
      </c>
      <c r="C5550" s="2">
        <f t="shared" si="260"/>
        <v>8</v>
      </c>
      <c r="D5550" t="s">
        <v>1521</v>
      </c>
      <c r="E5550" t="s">
        <v>149</v>
      </c>
      <c r="F5550" t="s">
        <v>39</v>
      </c>
      <c r="G5550" t="s">
        <v>40</v>
      </c>
      <c r="H5550" t="s">
        <v>943</v>
      </c>
      <c r="I5550">
        <v>39.99</v>
      </c>
      <c r="J5550">
        <v>1</v>
      </c>
      <c r="K5550">
        <v>11.6</v>
      </c>
      <c r="L5550" t="str">
        <f t="shared" si="261"/>
        <v>Yes</v>
      </c>
    </row>
    <row r="5551" spans="1:12" x14ac:dyDescent="0.25">
      <c r="A5551" s="1">
        <v>42600</v>
      </c>
      <c r="B5551" s="2">
        <f t="shared" si="262"/>
        <v>2016</v>
      </c>
      <c r="C5551" s="2">
        <f t="shared" si="260"/>
        <v>8</v>
      </c>
      <c r="D5551" t="s">
        <v>182</v>
      </c>
      <c r="E5551" t="s">
        <v>10</v>
      </c>
      <c r="F5551" t="s">
        <v>11</v>
      </c>
      <c r="G5551" t="s">
        <v>20</v>
      </c>
      <c r="H5551" t="s">
        <v>263</v>
      </c>
      <c r="I5551">
        <v>2.0699999999999998</v>
      </c>
      <c r="J5551">
        <v>1</v>
      </c>
      <c r="K5551">
        <v>-3.41</v>
      </c>
      <c r="L5551" t="str">
        <f t="shared" si="261"/>
        <v>No</v>
      </c>
    </row>
    <row r="5552" spans="1:12" x14ac:dyDescent="0.25">
      <c r="A5552" s="1">
        <v>42600</v>
      </c>
      <c r="B5552" s="2">
        <f t="shared" si="262"/>
        <v>2016</v>
      </c>
      <c r="C5552" s="2">
        <f t="shared" si="260"/>
        <v>8</v>
      </c>
      <c r="D5552" t="s">
        <v>182</v>
      </c>
      <c r="E5552" t="s">
        <v>10</v>
      </c>
      <c r="F5552" t="s">
        <v>11</v>
      </c>
      <c r="G5552" t="s">
        <v>12</v>
      </c>
      <c r="H5552" t="s">
        <v>1262</v>
      </c>
      <c r="I5552">
        <v>83.84</v>
      </c>
      <c r="J5552">
        <v>8</v>
      </c>
      <c r="K5552">
        <v>30.39</v>
      </c>
      <c r="L5552" t="str">
        <f t="shared" si="261"/>
        <v>Yes</v>
      </c>
    </row>
    <row r="5553" spans="1:12" x14ac:dyDescent="0.25">
      <c r="A5553" s="1">
        <v>42600</v>
      </c>
      <c r="B5553" s="2">
        <f t="shared" si="262"/>
        <v>2016</v>
      </c>
      <c r="C5553" s="2">
        <f t="shared" si="260"/>
        <v>8</v>
      </c>
      <c r="D5553" t="s">
        <v>1088</v>
      </c>
      <c r="E5553" t="s">
        <v>10</v>
      </c>
      <c r="F5553" t="s">
        <v>34</v>
      </c>
      <c r="G5553" t="s">
        <v>47</v>
      </c>
      <c r="H5553" t="s">
        <v>1015</v>
      </c>
      <c r="I5553">
        <v>9.5500000000000007</v>
      </c>
      <c r="J5553">
        <v>3</v>
      </c>
      <c r="K5553">
        <v>-3.82</v>
      </c>
      <c r="L5553" t="str">
        <f t="shared" si="261"/>
        <v>No</v>
      </c>
    </row>
    <row r="5554" spans="1:12" x14ac:dyDescent="0.25">
      <c r="A5554" s="1">
        <v>42600</v>
      </c>
      <c r="B5554" s="2">
        <f t="shared" si="262"/>
        <v>2016</v>
      </c>
      <c r="C5554" s="2">
        <f t="shared" si="260"/>
        <v>8</v>
      </c>
      <c r="D5554" t="s">
        <v>1088</v>
      </c>
      <c r="E5554" t="s">
        <v>10</v>
      </c>
      <c r="F5554" t="s">
        <v>34</v>
      </c>
      <c r="G5554" t="s">
        <v>47</v>
      </c>
      <c r="H5554" t="s">
        <v>1570</v>
      </c>
      <c r="I5554">
        <v>5.34</v>
      </c>
      <c r="J5554">
        <v>4</v>
      </c>
      <c r="K5554">
        <v>-2.14</v>
      </c>
      <c r="L5554" t="str">
        <f t="shared" si="261"/>
        <v>No</v>
      </c>
    </row>
    <row r="5555" spans="1:12" x14ac:dyDescent="0.25">
      <c r="A5555" s="1">
        <v>42601</v>
      </c>
      <c r="B5555" s="2">
        <f t="shared" si="262"/>
        <v>2016</v>
      </c>
      <c r="C5555" s="2">
        <f t="shared" si="260"/>
        <v>8</v>
      </c>
      <c r="D5555" t="s">
        <v>712</v>
      </c>
      <c r="E5555" t="s">
        <v>149</v>
      </c>
      <c r="F5555" t="s">
        <v>11</v>
      </c>
      <c r="G5555" t="s">
        <v>20</v>
      </c>
      <c r="H5555" t="s">
        <v>162</v>
      </c>
      <c r="I5555">
        <v>146.69</v>
      </c>
      <c r="J5555">
        <v>6</v>
      </c>
      <c r="K5555">
        <v>55.01</v>
      </c>
      <c r="L5555" t="str">
        <f t="shared" si="261"/>
        <v>Yes</v>
      </c>
    </row>
    <row r="5556" spans="1:12" x14ac:dyDescent="0.25">
      <c r="A5556" s="1">
        <v>42601</v>
      </c>
      <c r="B5556" s="2">
        <f t="shared" si="262"/>
        <v>2016</v>
      </c>
      <c r="C5556" s="2">
        <f t="shared" si="260"/>
        <v>8</v>
      </c>
      <c r="D5556" t="s">
        <v>712</v>
      </c>
      <c r="E5556" t="s">
        <v>149</v>
      </c>
      <c r="F5556" t="s">
        <v>11</v>
      </c>
      <c r="G5556" t="s">
        <v>20</v>
      </c>
      <c r="H5556" t="s">
        <v>2461</v>
      </c>
      <c r="I5556">
        <v>276.77999999999997</v>
      </c>
      <c r="J5556">
        <v>2</v>
      </c>
      <c r="K5556">
        <v>89.95</v>
      </c>
      <c r="L5556" t="str">
        <f t="shared" si="261"/>
        <v>Yes</v>
      </c>
    </row>
    <row r="5557" spans="1:12" x14ac:dyDescent="0.25">
      <c r="A5557" s="1">
        <v>42601</v>
      </c>
      <c r="B5557" s="2">
        <f t="shared" si="262"/>
        <v>2016</v>
      </c>
      <c r="C5557" s="2">
        <f t="shared" si="260"/>
        <v>8</v>
      </c>
      <c r="D5557" t="s">
        <v>712</v>
      </c>
      <c r="E5557" t="s">
        <v>149</v>
      </c>
      <c r="F5557" t="s">
        <v>11</v>
      </c>
      <c r="G5557" t="s">
        <v>20</v>
      </c>
      <c r="H5557" t="s">
        <v>248</v>
      </c>
      <c r="I5557">
        <v>25.32</v>
      </c>
      <c r="J5557">
        <v>5</v>
      </c>
      <c r="K5557">
        <v>9.18</v>
      </c>
      <c r="L5557" t="str">
        <f t="shared" si="261"/>
        <v>Yes</v>
      </c>
    </row>
    <row r="5558" spans="1:12" x14ac:dyDescent="0.25">
      <c r="A5558" s="1">
        <v>42602</v>
      </c>
      <c r="B5558" s="2">
        <f t="shared" si="262"/>
        <v>2016</v>
      </c>
      <c r="C5558" s="2">
        <f t="shared" si="260"/>
        <v>8</v>
      </c>
      <c r="D5558" t="s">
        <v>752</v>
      </c>
      <c r="E5558" t="s">
        <v>110</v>
      </c>
      <c r="F5558" t="s">
        <v>39</v>
      </c>
      <c r="G5558" t="s">
        <v>40</v>
      </c>
      <c r="H5558" t="s">
        <v>2296</v>
      </c>
      <c r="I5558">
        <v>14.78</v>
      </c>
      <c r="J5558">
        <v>2</v>
      </c>
      <c r="K5558">
        <v>3.99</v>
      </c>
      <c r="L5558" t="str">
        <f t="shared" si="261"/>
        <v>Yes</v>
      </c>
    </row>
    <row r="5559" spans="1:12" x14ac:dyDescent="0.25">
      <c r="A5559" s="1">
        <v>42603</v>
      </c>
      <c r="B5559" s="2">
        <f t="shared" si="262"/>
        <v>2016</v>
      </c>
      <c r="C5559" s="2">
        <f t="shared" si="260"/>
        <v>8</v>
      </c>
      <c r="D5559" t="s">
        <v>2381</v>
      </c>
      <c r="E5559" t="s">
        <v>245</v>
      </c>
      <c r="F5559" t="s">
        <v>11</v>
      </c>
      <c r="G5559" t="s">
        <v>16</v>
      </c>
      <c r="H5559" t="s">
        <v>926</v>
      </c>
      <c r="I5559">
        <v>9.2200000000000006</v>
      </c>
      <c r="J5559">
        <v>4</v>
      </c>
      <c r="K5559">
        <v>3.34</v>
      </c>
      <c r="L5559" t="str">
        <f t="shared" si="261"/>
        <v>Yes</v>
      </c>
    </row>
    <row r="5560" spans="1:12" x14ac:dyDescent="0.25">
      <c r="A5560" s="1">
        <v>42603</v>
      </c>
      <c r="B5560" s="2">
        <f t="shared" si="262"/>
        <v>2016</v>
      </c>
      <c r="C5560" s="2">
        <f t="shared" si="260"/>
        <v>8</v>
      </c>
      <c r="D5560" t="s">
        <v>2381</v>
      </c>
      <c r="E5560" t="s">
        <v>245</v>
      </c>
      <c r="F5560" t="s">
        <v>11</v>
      </c>
      <c r="G5560" t="s">
        <v>200</v>
      </c>
      <c r="H5560" t="s">
        <v>2056</v>
      </c>
      <c r="I5560">
        <v>28.05</v>
      </c>
      <c r="J5560">
        <v>2</v>
      </c>
      <c r="K5560">
        <v>3.51</v>
      </c>
      <c r="L5560" t="str">
        <f t="shared" si="261"/>
        <v>Yes</v>
      </c>
    </row>
    <row r="5561" spans="1:12" x14ac:dyDescent="0.25">
      <c r="A5561" s="1">
        <v>42603</v>
      </c>
      <c r="B5561" s="2">
        <f t="shared" si="262"/>
        <v>2016</v>
      </c>
      <c r="C5561" s="2">
        <f t="shared" si="260"/>
        <v>8</v>
      </c>
      <c r="D5561" t="s">
        <v>301</v>
      </c>
      <c r="E5561" t="s">
        <v>23</v>
      </c>
      <c r="F5561" t="s">
        <v>34</v>
      </c>
      <c r="G5561" t="s">
        <v>145</v>
      </c>
      <c r="H5561" t="s">
        <v>2018</v>
      </c>
      <c r="I5561">
        <v>815.29</v>
      </c>
      <c r="J5561">
        <v>9</v>
      </c>
      <c r="K5561">
        <v>-339.71</v>
      </c>
      <c r="L5561" t="str">
        <f t="shared" si="261"/>
        <v>No</v>
      </c>
    </row>
    <row r="5562" spans="1:12" x14ac:dyDescent="0.25">
      <c r="A5562" s="1">
        <v>42603</v>
      </c>
      <c r="B5562" s="2">
        <f t="shared" si="262"/>
        <v>2016</v>
      </c>
      <c r="C5562" s="2">
        <f t="shared" si="260"/>
        <v>8</v>
      </c>
      <c r="D5562" t="s">
        <v>2537</v>
      </c>
      <c r="E5562" t="s">
        <v>27</v>
      </c>
      <c r="F5562" t="s">
        <v>11</v>
      </c>
      <c r="G5562" t="s">
        <v>20</v>
      </c>
      <c r="H5562" t="s">
        <v>2468</v>
      </c>
      <c r="I5562">
        <v>12.67</v>
      </c>
      <c r="J5562">
        <v>2</v>
      </c>
      <c r="K5562">
        <v>4.75</v>
      </c>
      <c r="L5562" t="str">
        <f t="shared" si="261"/>
        <v>Yes</v>
      </c>
    </row>
    <row r="5563" spans="1:12" x14ac:dyDescent="0.25">
      <c r="A5563" s="1">
        <v>42603</v>
      </c>
      <c r="B5563" s="2">
        <f t="shared" si="262"/>
        <v>2016</v>
      </c>
      <c r="C5563" s="2">
        <f t="shared" si="260"/>
        <v>8</v>
      </c>
      <c r="D5563" t="s">
        <v>2537</v>
      </c>
      <c r="E5563" t="s">
        <v>27</v>
      </c>
      <c r="F5563" t="s">
        <v>39</v>
      </c>
      <c r="G5563" t="s">
        <v>40</v>
      </c>
      <c r="H5563" t="s">
        <v>2275</v>
      </c>
      <c r="I5563">
        <v>91.96</v>
      </c>
      <c r="J5563">
        <v>5</v>
      </c>
      <c r="K5563">
        <v>-20.69</v>
      </c>
      <c r="L5563" t="str">
        <f t="shared" si="261"/>
        <v>No</v>
      </c>
    </row>
    <row r="5564" spans="1:12" x14ac:dyDescent="0.25">
      <c r="A5564" s="1">
        <v>42603</v>
      </c>
      <c r="B5564" s="2">
        <f t="shared" si="262"/>
        <v>2016</v>
      </c>
      <c r="C5564" s="2">
        <f t="shared" si="260"/>
        <v>8</v>
      </c>
      <c r="D5564" t="s">
        <v>2537</v>
      </c>
      <c r="E5564" t="s">
        <v>27</v>
      </c>
      <c r="F5564" t="s">
        <v>39</v>
      </c>
      <c r="G5564" t="s">
        <v>52</v>
      </c>
      <c r="H5564" t="s">
        <v>1134</v>
      </c>
      <c r="I5564">
        <v>254.97</v>
      </c>
      <c r="J5564">
        <v>3</v>
      </c>
      <c r="K5564">
        <v>91.79</v>
      </c>
      <c r="L5564" t="str">
        <f t="shared" si="261"/>
        <v>Yes</v>
      </c>
    </row>
    <row r="5565" spans="1:12" x14ac:dyDescent="0.25">
      <c r="A5565" s="1">
        <v>42603</v>
      </c>
      <c r="B5565" s="2">
        <f t="shared" si="262"/>
        <v>2016</v>
      </c>
      <c r="C5565" s="2">
        <f t="shared" si="260"/>
        <v>8</v>
      </c>
      <c r="D5565" t="s">
        <v>2537</v>
      </c>
      <c r="E5565" t="s">
        <v>27</v>
      </c>
      <c r="F5565" t="s">
        <v>39</v>
      </c>
      <c r="G5565" t="s">
        <v>40</v>
      </c>
      <c r="H5565" t="s">
        <v>2245</v>
      </c>
      <c r="I5565">
        <v>31.98</v>
      </c>
      <c r="J5565">
        <v>2</v>
      </c>
      <c r="K5565">
        <v>-8</v>
      </c>
      <c r="L5565" t="str">
        <f t="shared" si="261"/>
        <v>No</v>
      </c>
    </row>
    <row r="5566" spans="1:12" x14ac:dyDescent="0.25">
      <c r="A5566" s="1">
        <v>42603</v>
      </c>
      <c r="B5566" s="2">
        <f t="shared" si="262"/>
        <v>2016</v>
      </c>
      <c r="C5566" s="2">
        <f t="shared" si="260"/>
        <v>8</v>
      </c>
      <c r="D5566" t="s">
        <v>2537</v>
      </c>
      <c r="E5566" t="s">
        <v>27</v>
      </c>
      <c r="F5566" t="s">
        <v>34</v>
      </c>
      <c r="G5566" t="s">
        <v>145</v>
      </c>
      <c r="H5566" t="s">
        <v>1189</v>
      </c>
      <c r="I5566">
        <v>2887.06</v>
      </c>
      <c r="J5566">
        <v>9</v>
      </c>
      <c r="K5566">
        <v>180.44</v>
      </c>
      <c r="L5566" t="str">
        <f t="shared" si="261"/>
        <v>Yes</v>
      </c>
    </row>
    <row r="5567" spans="1:12" x14ac:dyDescent="0.25">
      <c r="A5567" s="1">
        <v>42603</v>
      </c>
      <c r="B5567" s="2">
        <f t="shared" si="262"/>
        <v>2016</v>
      </c>
      <c r="C5567" s="2">
        <f t="shared" si="260"/>
        <v>8</v>
      </c>
      <c r="D5567" t="s">
        <v>2537</v>
      </c>
      <c r="E5567" t="s">
        <v>27</v>
      </c>
      <c r="F5567" t="s">
        <v>11</v>
      </c>
      <c r="G5567" t="s">
        <v>12</v>
      </c>
      <c r="H5567" t="s">
        <v>1944</v>
      </c>
      <c r="I5567">
        <v>12.96</v>
      </c>
      <c r="J5567">
        <v>2</v>
      </c>
      <c r="K5567">
        <v>6.22</v>
      </c>
      <c r="L5567" t="str">
        <f t="shared" si="261"/>
        <v>Yes</v>
      </c>
    </row>
    <row r="5568" spans="1:12" x14ac:dyDescent="0.25">
      <c r="A5568" s="1">
        <v>42603</v>
      </c>
      <c r="B5568" s="2">
        <f t="shared" si="262"/>
        <v>2016</v>
      </c>
      <c r="C5568" s="2">
        <f t="shared" si="260"/>
        <v>8</v>
      </c>
      <c r="D5568" t="s">
        <v>2537</v>
      </c>
      <c r="E5568" t="s">
        <v>27</v>
      </c>
      <c r="F5568" t="s">
        <v>11</v>
      </c>
      <c r="G5568" t="s">
        <v>12</v>
      </c>
      <c r="H5568" t="s">
        <v>2098</v>
      </c>
      <c r="I5568">
        <v>47.52</v>
      </c>
      <c r="J5568">
        <v>9</v>
      </c>
      <c r="K5568">
        <v>21.38</v>
      </c>
      <c r="L5568" t="str">
        <f t="shared" si="261"/>
        <v>Yes</v>
      </c>
    </row>
    <row r="5569" spans="1:12" x14ac:dyDescent="0.25">
      <c r="A5569" s="1">
        <v>42603</v>
      </c>
      <c r="B5569" s="2">
        <f t="shared" si="262"/>
        <v>2016</v>
      </c>
      <c r="C5569" s="2">
        <f t="shared" si="260"/>
        <v>8</v>
      </c>
      <c r="D5569" t="s">
        <v>1489</v>
      </c>
      <c r="E5569" t="s">
        <v>164</v>
      </c>
      <c r="F5569" t="s">
        <v>11</v>
      </c>
      <c r="G5569" t="s">
        <v>20</v>
      </c>
      <c r="H5569" t="s">
        <v>1491</v>
      </c>
      <c r="I5569">
        <v>33.44</v>
      </c>
      <c r="J5569">
        <v>10</v>
      </c>
      <c r="K5569">
        <v>11.7</v>
      </c>
      <c r="L5569" t="str">
        <f t="shared" si="261"/>
        <v>Yes</v>
      </c>
    </row>
    <row r="5570" spans="1:12" x14ac:dyDescent="0.25">
      <c r="A5570" s="1">
        <v>42603</v>
      </c>
      <c r="B5570" s="2">
        <f t="shared" si="262"/>
        <v>2016</v>
      </c>
      <c r="C5570" s="2">
        <f t="shared" ref="C5570:C5633" si="263">MONTH(A5570)</f>
        <v>8</v>
      </c>
      <c r="D5570" t="s">
        <v>505</v>
      </c>
      <c r="E5570" t="s">
        <v>149</v>
      </c>
      <c r="F5570" t="s">
        <v>34</v>
      </c>
      <c r="G5570" t="s">
        <v>35</v>
      </c>
      <c r="H5570" t="s">
        <v>1379</v>
      </c>
      <c r="I5570">
        <v>573.16999999999996</v>
      </c>
      <c r="J5570">
        <v>7</v>
      </c>
      <c r="K5570">
        <v>63.69</v>
      </c>
      <c r="L5570" t="str">
        <f t="shared" ref="L5570:L5633" si="264">IF(K5570=0,"Break-Even",IF(K5570&gt;0,"Yes","No"))</f>
        <v>Yes</v>
      </c>
    </row>
    <row r="5571" spans="1:12" x14ac:dyDescent="0.25">
      <c r="A5571" s="1">
        <v>42604</v>
      </c>
      <c r="B5571" s="2">
        <f t="shared" si="262"/>
        <v>2016</v>
      </c>
      <c r="C5571" s="2">
        <f t="shared" si="263"/>
        <v>8</v>
      </c>
      <c r="D5571" t="s">
        <v>1140</v>
      </c>
      <c r="E5571" t="s">
        <v>78</v>
      </c>
      <c r="F5571" t="s">
        <v>11</v>
      </c>
      <c r="G5571" t="s">
        <v>92</v>
      </c>
      <c r="H5571" t="s">
        <v>2067</v>
      </c>
      <c r="I5571">
        <v>113.55</v>
      </c>
      <c r="J5571">
        <v>2</v>
      </c>
      <c r="K5571">
        <v>8.52</v>
      </c>
      <c r="L5571" t="str">
        <f t="shared" si="264"/>
        <v>Yes</v>
      </c>
    </row>
    <row r="5572" spans="1:12" x14ac:dyDescent="0.25">
      <c r="A5572" s="1">
        <v>42604</v>
      </c>
      <c r="B5572" s="2">
        <f t="shared" si="262"/>
        <v>2016</v>
      </c>
      <c r="C5572" s="2">
        <f t="shared" si="263"/>
        <v>8</v>
      </c>
      <c r="D5572" t="s">
        <v>1140</v>
      </c>
      <c r="E5572" t="s">
        <v>78</v>
      </c>
      <c r="F5572" t="s">
        <v>11</v>
      </c>
      <c r="G5572" t="s">
        <v>20</v>
      </c>
      <c r="H5572" t="s">
        <v>166</v>
      </c>
      <c r="I5572">
        <v>3.32</v>
      </c>
      <c r="J5572">
        <v>2</v>
      </c>
      <c r="K5572">
        <v>-2.65</v>
      </c>
      <c r="L5572" t="str">
        <f t="shared" si="264"/>
        <v>No</v>
      </c>
    </row>
    <row r="5573" spans="1:12" x14ac:dyDescent="0.25">
      <c r="A5573" s="1">
        <v>42604</v>
      </c>
      <c r="B5573" s="2">
        <f t="shared" si="262"/>
        <v>2016</v>
      </c>
      <c r="C5573" s="2">
        <f t="shared" si="263"/>
        <v>8</v>
      </c>
      <c r="D5573" t="s">
        <v>1140</v>
      </c>
      <c r="E5573" t="s">
        <v>78</v>
      </c>
      <c r="F5573" t="s">
        <v>11</v>
      </c>
      <c r="G5573" t="s">
        <v>63</v>
      </c>
      <c r="H5573" t="s">
        <v>414</v>
      </c>
      <c r="I5573">
        <v>134.29</v>
      </c>
      <c r="J5573">
        <v>2</v>
      </c>
      <c r="K5573">
        <v>45.32</v>
      </c>
      <c r="L5573" t="str">
        <f t="shared" si="264"/>
        <v>Yes</v>
      </c>
    </row>
    <row r="5574" spans="1:12" x14ac:dyDescent="0.25">
      <c r="A5574" s="1">
        <v>42604</v>
      </c>
      <c r="B5574" s="2">
        <f t="shared" si="262"/>
        <v>2016</v>
      </c>
      <c r="C5574" s="2">
        <f t="shared" si="263"/>
        <v>8</v>
      </c>
      <c r="D5574" t="s">
        <v>424</v>
      </c>
      <c r="E5574" t="s">
        <v>10</v>
      </c>
      <c r="F5574" t="s">
        <v>11</v>
      </c>
      <c r="G5574" t="s">
        <v>20</v>
      </c>
      <c r="H5574" t="s">
        <v>96</v>
      </c>
      <c r="I5574">
        <v>4.3099999999999996</v>
      </c>
      <c r="J5574">
        <v>2</v>
      </c>
      <c r="K5574">
        <v>-6.9</v>
      </c>
      <c r="L5574" t="str">
        <f t="shared" si="264"/>
        <v>No</v>
      </c>
    </row>
    <row r="5575" spans="1:12" x14ac:dyDescent="0.25">
      <c r="A5575" s="1">
        <v>42604</v>
      </c>
      <c r="B5575" s="2">
        <f t="shared" si="262"/>
        <v>2016</v>
      </c>
      <c r="C5575" s="2">
        <f t="shared" si="263"/>
        <v>8</v>
      </c>
      <c r="D5575" t="s">
        <v>1023</v>
      </c>
      <c r="E5575" t="s">
        <v>91</v>
      </c>
      <c r="F5575" t="s">
        <v>11</v>
      </c>
      <c r="G5575" t="s">
        <v>20</v>
      </c>
      <c r="H5575" t="s">
        <v>1959</v>
      </c>
      <c r="I5575">
        <v>26.35</v>
      </c>
      <c r="J5575">
        <v>8</v>
      </c>
      <c r="K5575">
        <v>-18.45</v>
      </c>
      <c r="L5575" t="str">
        <f t="shared" si="264"/>
        <v>No</v>
      </c>
    </row>
    <row r="5576" spans="1:12" x14ac:dyDescent="0.25">
      <c r="A5576" s="1">
        <v>42604</v>
      </c>
      <c r="B5576" s="2">
        <f t="shared" si="262"/>
        <v>2016</v>
      </c>
      <c r="C5576" s="2">
        <f t="shared" si="263"/>
        <v>8</v>
      </c>
      <c r="D5576" t="s">
        <v>1544</v>
      </c>
      <c r="E5576" t="s">
        <v>164</v>
      </c>
      <c r="F5576" t="s">
        <v>11</v>
      </c>
      <c r="G5576" t="s">
        <v>12</v>
      </c>
      <c r="H5576" t="s">
        <v>2114</v>
      </c>
      <c r="I5576">
        <v>19.440000000000001</v>
      </c>
      <c r="J5576">
        <v>3</v>
      </c>
      <c r="K5576">
        <v>9.33</v>
      </c>
      <c r="L5576" t="str">
        <f t="shared" si="264"/>
        <v>Yes</v>
      </c>
    </row>
    <row r="5577" spans="1:12" x14ac:dyDescent="0.25">
      <c r="A5577" s="1">
        <v>42604</v>
      </c>
      <c r="B5577" s="2">
        <f t="shared" si="262"/>
        <v>2016</v>
      </c>
      <c r="C5577" s="2">
        <f t="shared" si="263"/>
        <v>8</v>
      </c>
      <c r="D5577" t="s">
        <v>1676</v>
      </c>
      <c r="E5577" t="s">
        <v>278</v>
      </c>
      <c r="F5577" t="s">
        <v>34</v>
      </c>
      <c r="G5577" t="s">
        <v>47</v>
      </c>
      <c r="H5577" t="s">
        <v>1083</v>
      </c>
      <c r="I5577">
        <v>98.33</v>
      </c>
      <c r="J5577">
        <v>3</v>
      </c>
      <c r="K5577">
        <v>9.83</v>
      </c>
      <c r="L5577" t="str">
        <f t="shared" si="264"/>
        <v>Yes</v>
      </c>
    </row>
    <row r="5578" spans="1:12" x14ac:dyDescent="0.25">
      <c r="A5578" s="1">
        <v>42604</v>
      </c>
      <c r="B5578" s="2">
        <f t="shared" si="262"/>
        <v>2016</v>
      </c>
      <c r="C5578" s="2">
        <f t="shared" si="263"/>
        <v>8</v>
      </c>
      <c r="D5578" t="s">
        <v>671</v>
      </c>
      <c r="E5578" t="s">
        <v>27</v>
      </c>
      <c r="F5578" t="s">
        <v>11</v>
      </c>
      <c r="G5578" t="s">
        <v>24</v>
      </c>
      <c r="H5578" t="s">
        <v>2192</v>
      </c>
      <c r="I5578">
        <v>5.76</v>
      </c>
      <c r="J5578">
        <v>2</v>
      </c>
      <c r="K5578">
        <v>1.67</v>
      </c>
      <c r="L5578" t="str">
        <f t="shared" si="264"/>
        <v>Yes</v>
      </c>
    </row>
    <row r="5579" spans="1:12" x14ac:dyDescent="0.25">
      <c r="A5579" s="1">
        <v>42605</v>
      </c>
      <c r="B5579" s="2">
        <f t="shared" si="262"/>
        <v>2016</v>
      </c>
      <c r="C5579" s="2">
        <f t="shared" si="263"/>
        <v>8</v>
      </c>
      <c r="D5579" t="s">
        <v>2585</v>
      </c>
      <c r="E5579" t="s">
        <v>10</v>
      </c>
      <c r="F5579" t="s">
        <v>11</v>
      </c>
      <c r="G5579" t="s">
        <v>18</v>
      </c>
      <c r="H5579" t="s">
        <v>19</v>
      </c>
      <c r="I5579">
        <v>727.3</v>
      </c>
      <c r="J5579">
        <v>8</v>
      </c>
      <c r="K5579">
        <v>-172.73</v>
      </c>
      <c r="L5579" t="str">
        <f t="shared" si="264"/>
        <v>No</v>
      </c>
    </row>
    <row r="5580" spans="1:12" x14ac:dyDescent="0.25">
      <c r="A5580" s="1">
        <v>42605</v>
      </c>
      <c r="B5580" s="2">
        <f t="shared" ref="B5580:B5643" si="265">YEAR(A5580)</f>
        <v>2016</v>
      </c>
      <c r="C5580" s="2">
        <f t="shared" si="263"/>
        <v>8</v>
      </c>
      <c r="D5580" t="s">
        <v>2585</v>
      </c>
      <c r="E5580" t="s">
        <v>10</v>
      </c>
      <c r="F5580" t="s">
        <v>34</v>
      </c>
      <c r="G5580" t="s">
        <v>47</v>
      </c>
      <c r="H5580" t="s">
        <v>2015</v>
      </c>
      <c r="I5580">
        <v>22.61</v>
      </c>
      <c r="J5580">
        <v>3</v>
      </c>
      <c r="K5580">
        <v>-10.17</v>
      </c>
      <c r="L5580" t="str">
        <f t="shared" si="264"/>
        <v>No</v>
      </c>
    </row>
    <row r="5581" spans="1:12" x14ac:dyDescent="0.25">
      <c r="A5581" s="1">
        <v>42605</v>
      </c>
      <c r="B5581" s="2">
        <f t="shared" si="265"/>
        <v>2016</v>
      </c>
      <c r="C5581" s="2">
        <f t="shared" si="263"/>
        <v>8</v>
      </c>
      <c r="D5581" t="s">
        <v>2585</v>
      </c>
      <c r="E5581" t="s">
        <v>10</v>
      </c>
      <c r="F5581" t="s">
        <v>39</v>
      </c>
      <c r="G5581" t="s">
        <v>52</v>
      </c>
      <c r="H5581" t="s">
        <v>1032</v>
      </c>
      <c r="I5581">
        <v>666.4</v>
      </c>
      <c r="J5581">
        <v>7</v>
      </c>
      <c r="K5581">
        <v>-33.32</v>
      </c>
      <c r="L5581" t="str">
        <f t="shared" si="264"/>
        <v>No</v>
      </c>
    </row>
    <row r="5582" spans="1:12" x14ac:dyDescent="0.25">
      <c r="A5582" s="1">
        <v>42605</v>
      </c>
      <c r="B5582" s="2">
        <f t="shared" si="265"/>
        <v>2016</v>
      </c>
      <c r="C5582" s="2">
        <f t="shared" si="263"/>
        <v>8</v>
      </c>
      <c r="D5582" t="s">
        <v>902</v>
      </c>
      <c r="E5582" t="s">
        <v>164</v>
      </c>
      <c r="F5582" t="s">
        <v>39</v>
      </c>
      <c r="G5582" t="s">
        <v>302</v>
      </c>
      <c r="H5582" t="s">
        <v>837</v>
      </c>
      <c r="I5582">
        <v>837.6</v>
      </c>
      <c r="J5582">
        <v>3</v>
      </c>
      <c r="K5582">
        <v>62.82</v>
      </c>
      <c r="L5582" t="str">
        <f t="shared" si="264"/>
        <v>Yes</v>
      </c>
    </row>
    <row r="5583" spans="1:12" x14ac:dyDescent="0.25">
      <c r="A5583" s="1">
        <v>42605</v>
      </c>
      <c r="B5583" s="2">
        <f t="shared" si="265"/>
        <v>2016</v>
      </c>
      <c r="C5583" s="2">
        <f t="shared" si="263"/>
        <v>8</v>
      </c>
      <c r="D5583" t="s">
        <v>902</v>
      </c>
      <c r="E5583" t="s">
        <v>164</v>
      </c>
      <c r="F5583" t="s">
        <v>11</v>
      </c>
      <c r="G5583" t="s">
        <v>63</v>
      </c>
      <c r="H5583" t="s">
        <v>98</v>
      </c>
      <c r="I5583">
        <v>135.9</v>
      </c>
      <c r="J5583">
        <v>5</v>
      </c>
      <c r="K5583">
        <v>63.87</v>
      </c>
      <c r="L5583" t="str">
        <f t="shared" si="264"/>
        <v>Yes</v>
      </c>
    </row>
    <row r="5584" spans="1:12" x14ac:dyDescent="0.25">
      <c r="A5584" s="1">
        <v>42605</v>
      </c>
      <c r="B5584" s="2">
        <f t="shared" si="265"/>
        <v>2016</v>
      </c>
      <c r="C5584" s="2">
        <f t="shared" si="263"/>
        <v>8</v>
      </c>
      <c r="D5584" t="s">
        <v>902</v>
      </c>
      <c r="E5584" t="s">
        <v>164</v>
      </c>
      <c r="F5584" t="s">
        <v>11</v>
      </c>
      <c r="G5584" t="s">
        <v>12</v>
      </c>
      <c r="H5584" t="s">
        <v>1179</v>
      </c>
      <c r="I5584">
        <v>34.68</v>
      </c>
      <c r="J5584">
        <v>6</v>
      </c>
      <c r="K5584">
        <v>16.989999999999998</v>
      </c>
      <c r="L5584" t="str">
        <f t="shared" si="264"/>
        <v>Yes</v>
      </c>
    </row>
    <row r="5585" spans="1:12" x14ac:dyDescent="0.25">
      <c r="A5585" s="1">
        <v>42605</v>
      </c>
      <c r="B5585" s="2">
        <f t="shared" si="265"/>
        <v>2016</v>
      </c>
      <c r="C5585" s="2">
        <f t="shared" si="263"/>
        <v>8</v>
      </c>
      <c r="D5585" t="s">
        <v>902</v>
      </c>
      <c r="E5585" t="s">
        <v>164</v>
      </c>
      <c r="F5585" t="s">
        <v>34</v>
      </c>
      <c r="G5585" t="s">
        <v>35</v>
      </c>
      <c r="H5585" t="s">
        <v>1685</v>
      </c>
      <c r="I5585">
        <v>532.70000000000005</v>
      </c>
      <c r="J5585">
        <v>6</v>
      </c>
      <c r="K5585">
        <v>-39.950000000000003</v>
      </c>
      <c r="L5585" t="str">
        <f t="shared" si="264"/>
        <v>No</v>
      </c>
    </row>
    <row r="5586" spans="1:12" x14ac:dyDescent="0.25">
      <c r="A5586" s="1">
        <v>42605</v>
      </c>
      <c r="B5586" s="2">
        <f t="shared" si="265"/>
        <v>2016</v>
      </c>
      <c r="C5586" s="2">
        <f t="shared" si="263"/>
        <v>8</v>
      </c>
      <c r="D5586" t="s">
        <v>902</v>
      </c>
      <c r="E5586" t="s">
        <v>164</v>
      </c>
      <c r="F5586" t="s">
        <v>11</v>
      </c>
      <c r="G5586" t="s">
        <v>92</v>
      </c>
      <c r="H5586" t="s">
        <v>1387</v>
      </c>
      <c r="I5586">
        <v>43.1</v>
      </c>
      <c r="J5586">
        <v>5</v>
      </c>
      <c r="K5586">
        <v>11.21</v>
      </c>
      <c r="L5586" t="str">
        <f t="shared" si="264"/>
        <v>Yes</v>
      </c>
    </row>
    <row r="5587" spans="1:12" x14ac:dyDescent="0.25">
      <c r="A5587" s="1">
        <v>42605</v>
      </c>
      <c r="B5587" s="2">
        <f t="shared" si="265"/>
        <v>2016</v>
      </c>
      <c r="C5587" s="2">
        <f t="shared" si="263"/>
        <v>8</v>
      </c>
      <c r="D5587" t="s">
        <v>902</v>
      </c>
      <c r="E5587" t="s">
        <v>164</v>
      </c>
      <c r="F5587" t="s">
        <v>11</v>
      </c>
      <c r="G5587" t="s">
        <v>200</v>
      </c>
      <c r="H5587" t="s">
        <v>1841</v>
      </c>
      <c r="I5587">
        <v>15.88</v>
      </c>
      <c r="J5587">
        <v>4</v>
      </c>
      <c r="K5587">
        <v>0.16</v>
      </c>
      <c r="L5587" t="str">
        <f t="shared" si="264"/>
        <v>Yes</v>
      </c>
    </row>
    <row r="5588" spans="1:12" x14ac:dyDescent="0.25">
      <c r="A5588" s="1">
        <v>42605</v>
      </c>
      <c r="B5588" s="2">
        <f t="shared" si="265"/>
        <v>2016</v>
      </c>
      <c r="C5588" s="2">
        <f t="shared" si="263"/>
        <v>8</v>
      </c>
      <c r="D5588" t="s">
        <v>1161</v>
      </c>
      <c r="E5588" t="s">
        <v>149</v>
      </c>
      <c r="F5588" t="s">
        <v>11</v>
      </c>
      <c r="G5588" t="s">
        <v>24</v>
      </c>
      <c r="H5588" t="s">
        <v>31</v>
      </c>
      <c r="I5588">
        <v>21.3</v>
      </c>
      <c r="J5588">
        <v>5</v>
      </c>
      <c r="K5588">
        <v>8.73</v>
      </c>
      <c r="L5588" t="str">
        <f t="shared" si="264"/>
        <v>Yes</v>
      </c>
    </row>
    <row r="5589" spans="1:12" x14ac:dyDescent="0.25">
      <c r="A5589" s="1">
        <v>42605</v>
      </c>
      <c r="B5589" s="2">
        <f t="shared" si="265"/>
        <v>2016</v>
      </c>
      <c r="C5589" s="2">
        <f t="shared" si="263"/>
        <v>8</v>
      </c>
      <c r="D5589" t="s">
        <v>1161</v>
      </c>
      <c r="E5589" t="s">
        <v>149</v>
      </c>
      <c r="F5589" t="s">
        <v>11</v>
      </c>
      <c r="G5589" t="s">
        <v>92</v>
      </c>
      <c r="H5589" t="s">
        <v>711</v>
      </c>
      <c r="I5589">
        <v>1040.8</v>
      </c>
      <c r="J5589">
        <v>5</v>
      </c>
      <c r="K5589">
        <v>281.02</v>
      </c>
      <c r="L5589" t="str">
        <f t="shared" si="264"/>
        <v>Yes</v>
      </c>
    </row>
    <row r="5590" spans="1:12" x14ac:dyDescent="0.25">
      <c r="A5590" s="1">
        <v>42605</v>
      </c>
      <c r="B5590" s="2">
        <f t="shared" si="265"/>
        <v>2016</v>
      </c>
      <c r="C5590" s="2">
        <f t="shared" si="263"/>
        <v>8</v>
      </c>
      <c r="D5590" t="s">
        <v>1161</v>
      </c>
      <c r="E5590" t="s">
        <v>149</v>
      </c>
      <c r="F5590" t="s">
        <v>11</v>
      </c>
      <c r="G5590" t="s">
        <v>24</v>
      </c>
      <c r="H5590" t="s">
        <v>1713</v>
      </c>
      <c r="I5590">
        <v>29.34</v>
      </c>
      <c r="J5590">
        <v>6</v>
      </c>
      <c r="K5590">
        <v>7.92</v>
      </c>
      <c r="L5590" t="str">
        <f t="shared" si="264"/>
        <v>Yes</v>
      </c>
    </row>
    <row r="5591" spans="1:12" x14ac:dyDescent="0.25">
      <c r="A5591" s="1">
        <v>42605</v>
      </c>
      <c r="B5591" s="2">
        <f t="shared" si="265"/>
        <v>2016</v>
      </c>
      <c r="C5591" s="2">
        <f t="shared" si="263"/>
        <v>8</v>
      </c>
      <c r="D5591" t="s">
        <v>1088</v>
      </c>
      <c r="E5591" t="s">
        <v>157</v>
      </c>
      <c r="F5591" t="s">
        <v>11</v>
      </c>
      <c r="G5591" t="s">
        <v>16</v>
      </c>
      <c r="H5591" t="s">
        <v>1402</v>
      </c>
      <c r="I5591">
        <v>25.2</v>
      </c>
      <c r="J5591">
        <v>4</v>
      </c>
      <c r="K5591">
        <v>11.59</v>
      </c>
      <c r="L5591" t="str">
        <f t="shared" si="264"/>
        <v>Yes</v>
      </c>
    </row>
    <row r="5592" spans="1:12" x14ac:dyDescent="0.25">
      <c r="A5592" s="1">
        <v>42605</v>
      </c>
      <c r="B5592" s="2">
        <f t="shared" si="265"/>
        <v>2016</v>
      </c>
      <c r="C5592" s="2">
        <f t="shared" si="263"/>
        <v>8</v>
      </c>
      <c r="D5592" t="s">
        <v>1088</v>
      </c>
      <c r="E5592" t="s">
        <v>157</v>
      </c>
      <c r="F5592" t="s">
        <v>11</v>
      </c>
      <c r="G5592" t="s">
        <v>16</v>
      </c>
      <c r="H5592" t="s">
        <v>2586</v>
      </c>
      <c r="I5592">
        <v>37.590000000000003</v>
      </c>
      <c r="J5592">
        <v>3</v>
      </c>
      <c r="K5592">
        <v>17.670000000000002</v>
      </c>
      <c r="L5592" t="str">
        <f t="shared" si="264"/>
        <v>Yes</v>
      </c>
    </row>
    <row r="5593" spans="1:12" x14ac:dyDescent="0.25">
      <c r="A5593" s="1">
        <v>42605</v>
      </c>
      <c r="B5593" s="2">
        <f t="shared" si="265"/>
        <v>2016</v>
      </c>
      <c r="C5593" s="2">
        <f t="shared" si="263"/>
        <v>8</v>
      </c>
      <c r="D5593" t="s">
        <v>1088</v>
      </c>
      <c r="E5593" t="s">
        <v>157</v>
      </c>
      <c r="F5593" t="s">
        <v>11</v>
      </c>
      <c r="G5593" t="s">
        <v>18</v>
      </c>
      <c r="H5593" t="s">
        <v>1245</v>
      </c>
      <c r="I5593">
        <v>14.97</v>
      </c>
      <c r="J5593">
        <v>1</v>
      </c>
      <c r="K5593">
        <v>4.1900000000000004</v>
      </c>
      <c r="L5593" t="str">
        <f t="shared" si="264"/>
        <v>Yes</v>
      </c>
    </row>
    <row r="5594" spans="1:12" x14ac:dyDescent="0.25">
      <c r="A5594" s="1">
        <v>42605</v>
      </c>
      <c r="B5594" s="2">
        <f t="shared" si="265"/>
        <v>2016</v>
      </c>
      <c r="C5594" s="2">
        <f t="shared" si="263"/>
        <v>8</v>
      </c>
      <c r="D5594" t="s">
        <v>1088</v>
      </c>
      <c r="E5594" t="s">
        <v>157</v>
      </c>
      <c r="F5594" t="s">
        <v>39</v>
      </c>
      <c r="G5594" t="s">
        <v>52</v>
      </c>
      <c r="H5594" t="s">
        <v>1520</v>
      </c>
      <c r="I5594">
        <v>1.98</v>
      </c>
      <c r="J5594">
        <v>2</v>
      </c>
      <c r="K5594">
        <v>0.89</v>
      </c>
      <c r="L5594" t="str">
        <f t="shared" si="264"/>
        <v>Yes</v>
      </c>
    </row>
    <row r="5595" spans="1:12" x14ac:dyDescent="0.25">
      <c r="A5595" s="1">
        <v>42608</v>
      </c>
      <c r="B5595" s="2">
        <f t="shared" si="265"/>
        <v>2016</v>
      </c>
      <c r="C5595" s="2">
        <f t="shared" si="263"/>
        <v>8</v>
      </c>
      <c r="D5595" t="s">
        <v>1076</v>
      </c>
      <c r="E5595" t="s">
        <v>27</v>
      </c>
      <c r="F5595" t="s">
        <v>11</v>
      </c>
      <c r="G5595" t="s">
        <v>43</v>
      </c>
      <c r="H5595" t="s">
        <v>2587</v>
      </c>
      <c r="I5595">
        <v>10.23</v>
      </c>
      <c r="J5595">
        <v>3</v>
      </c>
      <c r="K5595">
        <v>4.91</v>
      </c>
      <c r="L5595" t="str">
        <f t="shared" si="264"/>
        <v>Yes</v>
      </c>
    </row>
    <row r="5596" spans="1:12" x14ac:dyDescent="0.25">
      <c r="A5596" s="1">
        <v>42608</v>
      </c>
      <c r="B5596" s="2">
        <f t="shared" si="265"/>
        <v>2016</v>
      </c>
      <c r="C5596" s="2">
        <f t="shared" si="263"/>
        <v>8</v>
      </c>
      <c r="D5596" t="s">
        <v>1076</v>
      </c>
      <c r="E5596" t="s">
        <v>27</v>
      </c>
      <c r="F5596" t="s">
        <v>11</v>
      </c>
      <c r="G5596" t="s">
        <v>12</v>
      </c>
      <c r="H5596" t="s">
        <v>1605</v>
      </c>
      <c r="I5596">
        <v>154.9</v>
      </c>
      <c r="J5596">
        <v>5</v>
      </c>
      <c r="K5596">
        <v>69.709999999999994</v>
      </c>
      <c r="L5596" t="str">
        <f t="shared" si="264"/>
        <v>Yes</v>
      </c>
    </row>
    <row r="5597" spans="1:12" x14ac:dyDescent="0.25">
      <c r="A5597" s="1">
        <v>42608</v>
      </c>
      <c r="B5597" s="2">
        <f t="shared" si="265"/>
        <v>2016</v>
      </c>
      <c r="C5597" s="2">
        <f t="shared" si="263"/>
        <v>8</v>
      </c>
      <c r="D5597" t="s">
        <v>212</v>
      </c>
      <c r="E5597" t="s">
        <v>10</v>
      </c>
      <c r="F5597" t="s">
        <v>39</v>
      </c>
      <c r="G5597" t="s">
        <v>52</v>
      </c>
      <c r="H5597" t="s">
        <v>1078</v>
      </c>
      <c r="I5597">
        <v>159.97999999999999</v>
      </c>
      <c r="J5597">
        <v>2</v>
      </c>
      <c r="K5597">
        <v>44</v>
      </c>
      <c r="L5597" t="str">
        <f t="shared" si="264"/>
        <v>Yes</v>
      </c>
    </row>
    <row r="5598" spans="1:12" x14ac:dyDescent="0.25">
      <c r="A5598" s="1">
        <v>42608</v>
      </c>
      <c r="B5598" s="2">
        <f t="shared" si="265"/>
        <v>2016</v>
      </c>
      <c r="C5598" s="2">
        <f t="shared" si="263"/>
        <v>8</v>
      </c>
      <c r="D5598" t="s">
        <v>212</v>
      </c>
      <c r="E5598" t="s">
        <v>10</v>
      </c>
      <c r="F5598" t="s">
        <v>34</v>
      </c>
      <c r="G5598" t="s">
        <v>35</v>
      </c>
      <c r="H5598" t="s">
        <v>948</v>
      </c>
      <c r="I5598">
        <v>1024.72</v>
      </c>
      <c r="J5598">
        <v>6</v>
      </c>
      <c r="K5598">
        <v>-29.28</v>
      </c>
      <c r="L5598" t="str">
        <f t="shared" si="264"/>
        <v>No</v>
      </c>
    </row>
    <row r="5599" spans="1:12" x14ac:dyDescent="0.25">
      <c r="A5599" s="1">
        <v>42608</v>
      </c>
      <c r="B5599" s="2">
        <f t="shared" si="265"/>
        <v>2016</v>
      </c>
      <c r="C5599" s="2">
        <f t="shared" si="263"/>
        <v>8</v>
      </c>
      <c r="D5599" t="s">
        <v>978</v>
      </c>
      <c r="E5599" t="s">
        <v>164</v>
      </c>
      <c r="F5599" t="s">
        <v>11</v>
      </c>
      <c r="G5599" t="s">
        <v>12</v>
      </c>
      <c r="H5599" t="s">
        <v>1157</v>
      </c>
      <c r="I5599">
        <v>6.48</v>
      </c>
      <c r="J5599">
        <v>1</v>
      </c>
      <c r="K5599">
        <v>3.11</v>
      </c>
      <c r="L5599" t="str">
        <f t="shared" si="264"/>
        <v>Yes</v>
      </c>
    </row>
    <row r="5600" spans="1:12" x14ac:dyDescent="0.25">
      <c r="A5600" s="1">
        <v>42608</v>
      </c>
      <c r="B5600" s="2">
        <f t="shared" si="265"/>
        <v>2016</v>
      </c>
      <c r="C5600" s="2">
        <f t="shared" si="263"/>
        <v>8</v>
      </c>
      <c r="D5600" t="s">
        <v>1131</v>
      </c>
      <c r="E5600" t="s">
        <v>27</v>
      </c>
      <c r="F5600" t="s">
        <v>34</v>
      </c>
      <c r="G5600" t="s">
        <v>35</v>
      </c>
      <c r="H5600" t="s">
        <v>991</v>
      </c>
      <c r="I5600">
        <v>1603.14</v>
      </c>
      <c r="J5600">
        <v>4</v>
      </c>
      <c r="K5600">
        <v>100.2</v>
      </c>
      <c r="L5600" t="str">
        <f t="shared" si="264"/>
        <v>Yes</v>
      </c>
    </row>
    <row r="5601" spans="1:12" x14ac:dyDescent="0.25">
      <c r="A5601" s="1">
        <v>42608</v>
      </c>
      <c r="B5601" s="2">
        <f t="shared" si="265"/>
        <v>2016</v>
      </c>
      <c r="C5601" s="2">
        <f t="shared" si="263"/>
        <v>8</v>
      </c>
      <c r="D5601" t="s">
        <v>1359</v>
      </c>
      <c r="E5601" t="s">
        <v>23</v>
      </c>
      <c r="F5601" t="s">
        <v>11</v>
      </c>
      <c r="G5601" t="s">
        <v>24</v>
      </c>
      <c r="H5601" t="s">
        <v>1071</v>
      </c>
      <c r="I5601">
        <v>5.47</v>
      </c>
      <c r="J5601">
        <v>3</v>
      </c>
      <c r="K5601">
        <v>1.64</v>
      </c>
      <c r="L5601" t="str">
        <f t="shared" si="264"/>
        <v>Yes</v>
      </c>
    </row>
    <row r="5602" spans="1:12" x14ac:dyDescent="0.25">
      <c r="A5602" s="1">
        <v>42608</v>
      </c>
      <c r="B5602" s="2">
        <f t="shared" si="265"/>
        <v>2016</v>
      </c>
      <c r="C5602" s="2">
        <f t="shared" si="263"/>
        <v>8</v>
      </c>
      <c r="D5602" t="s">
        <v>1359</v>
      </c>
      <c r="E5602" t="s">
        <v>23</v>
      </c>
      <c r="F5602" t="s">
        <v>39</v>
      </c>
      <c r="G5602" t="s">
        <v>52</v>
      </c>
      <c r="H5602" t="s">
        <v>1314</v>
      </c>
      <c r="I5602">
        <v>47.98</v>
      </c>
      <c r="J5602">
        <v>2</v>
      </c>
      <c r="K5602">
        <v>13.2</v>
      </c>
      <c r="L5602" t="str">
        <f t="shared" si="264"/>
        <v>Yes</v>
      </c>
    </row>
    <row r="5603" spans="1:12" x14ac:dyDescent="0.25">
      <c r="A5603" s="1">
        <v>42608</v>
      </c>
      <c r="B5603" s="2">
        <f t="shared" si="265"/>
        <v>2016</v>
      </c>
      <c r="C5603" s="2">
        <f t="shared" si="263"/>
        <v>8</v>
      </c>
      <c r="D5603" t="s">
        <v>1038</v>
      </c>
      <c r="E5603" t="s">
        <v>27</v>
      </c>
      <c r="F5603" t="s">
        <v>11</v>
      </c>
      <c r="G5603" t="s">
        <v>24</v>
      </c>
      <c r="H5603" t="s">
        <v>271</v>
      </c>
      <c r="I5603">
        <v>8.26</v>
      </c>
      <c r="J5603">
        <v>2</v>
      </c>
      <c r="K5603">
        <v>3.8</v>
      </c>
      <c r="L5603" t="str">
        <f t="shared" si="264"/>
        <v>Yes</v>
      </c>
    </row>
    <row r="5604" spans="1:12" x14ac:dyDescent="0.25">
      <c r="A5604" s="1">
        <v>42608</v>
      </c>
      <c r="B5604" s="2">
        <f t="shared" si="265"/>
        <v>2016</v>
      </c>
      <c r="C5604" s="2">
        <f t="shared" si="263"/>
        <v>8</v>
      </c>
      <c r="D5604" t="s">
        <v>2265</v>
      </c>
      <c r="E5604" t="s">
        <v>149</v>
      </c>
      <c r="F5604" t="s">
        <v>39</v>
      </c>
      <c r="G5604" t="s">
        <v>40</v>
      </c>
      <c r="H5604" t="s">
        <v>2588</v>
      </c>
      <c r="I5604">
        <v>33</v>
      </c>
      <c r="J5604">
        <v>6</v>
      </c>
      <c r="K5604">
        <v>8.25</v>
      </c>
      <c r="L5604" t="str">
        <f t="shared" si="264"/>
        <v>Yes</v>
      </c>
    </row>
    <row r="5605" spans="1:12" x14ac:dyDescent="0.25">
      <c r="A5605" s="1">
        <v>42608</v>
      </c>
      <c r="B5605" s="2">
        <f t="shared" si="265"/>
        <v>2016</v>
      </c>
      <c r="C5605" s="2">
        <f t="shared" si="263"/>
        <v>8</v>
      </c>
      <c r="D5605" t="s">
        <v>2265</v>
      </c>
      <c r="E5605" t="s">
        <v>149</v>
      </c>
      <c r="F5605" t="s">
        <v>39</v>
      </c>
      <c r="G5605" t="s">
        <v>52</v>
      </c>
      <c r="H5605" t="s">
        <v>668</v>
      </c>
      <c r="I5605">
        <v>249.95</v>
      </c>
      <c r="J5605">
        <v>5</v>
      </c>
      <c r="K5605">
        <v>87.48</v>
      </c>
      <c r="L5605" t="str">
        <f t="shared" si="264"/>
        <v>Yes</v>
      </c>
    </row>
    <row r="5606" spans="1:12" x14ac:dyDescent="0.25">
      <c r="A5606" s="1">
        <v>42608</v>
      </c>
      <c r="B5606" s="2">
        <f t="shared" si="265"/>
        <v>2016</v>
      </c>
      <c r="C5606" s="2">
        <f t="shared" si="263"/>
        <v>8</v>
      </c>
      <c r="D5606" t="s">
        <v>957</v>
      </c>
      <c r="E5606" t="s">
        <v>157</v>
      </c>
      <c r="F5606" t="s">
        <v>39</v>
      </c>
      <c r="G5606" t="s">
        <v>52</v>
      </c>
      <c r="H5606" t="s">
        <v>1022</v>
      </c>
      <c r="I5606">
        <v>47.97</v>
      </c>
      <c r="J5606">
        <v>3</v>
      </c>
      <c r="K5606">
        <v>14.87</v>
      </c>
      <c r="L5606" t="str">
        <f t="shared" si="264"/>
        <v>Yes</v>
      </c>
    </row>
    <row r="5607" spans="1:12" x14ac:dyDescent="0.25">
      <c r="A5607" s="1">
        <v>42608</v>
      </c>
      <c r="B5607" s="2">
        <f t="shared" si="265"/>
        <v>2016</v>
      </c>
      <c r="C5607" s="2">
        <f t="shared" si="263"/>
        <v>8</v>
      </c>
      <c r="D5607" t="s">
        <v>612</v>
      </c>
      <c r="E5607" t="s">
        <v>110</v>
      </c>
      <c r="F5607" t="s">
        <v>11</v>
      </c>
      <c r="G5607" t="s">
        <v>12</v>
      </c>
      <c r="H5607" t="s">
        <v>2417</v>
      </c>
      <c r="I5607">
        <v>11.56</v>
      </c>
      <c r="J5607">
        <v>2</v>
      </c>
      <c r="K5607">
        <v>5.66</v>
      </c>
      <c r="L5607" t="str">
        <f t="shared" si="264"/>
        <v>Yes</v>
      </c>
    </row>
    <row r="5608" spans="1:12" x14ac:dyDescent="0.25">
      <c r="A5608" s="1">
        <v>42608</v>
      </c>
      <c r="B5608" s="2">
        <f t="shared" si="265"/>
        <v>2016</v>
      </c>
      <c r="C5608" s="2">
        <f t="shared" si="263"/>
        <v>8</v>
      </c>
      <c r="D5608" t="s">
        <v>612</v>
      </c>
      <c r="E5608" t="s">
        <v>110</v>
      </c>
      <c r="F5608" t="s">
        <v>39</v>
      </c>
      <c r="G5608" t="s">
        <v>40</v>
      </c>
      <c r="H5608" t="s">
        <v>1708</v>
      </c>
      <c r="I5608">
        <v>209.97</v>
      </c>
      <c r="J5608">
        <v>3</v>
      </c>
      <c r="K5608">
        <v>58.79</v>
      </c>
      <c r="L5608" t="str">
        <f t="shared" si="264"/>
        <v>Yes</v>
      </c>
    </row>
    <row r="5609" spans="1:12" x14ac:dyDescent="0.25">
      <c r="A5609" s="1">
        <v>42608</v>
      </c>
      <c r="B5609" s="2">
        <f t="shared" si="265"/>
        <v>2016</v>
      </c>
      <c r="C5609" s="2">
        <f t="shared" si="263"/>
        <v>8</v>
      </c>
      <c r="D5609" t="s">
        <v>612</v>
      </c>
      <c r="E5609" t="s">
        <v>110</v>
      </c>
      <c r="F5609" t="s">
        <v>34</v>
      </c>
      <c r="G5609" t="s">
        <v>145</v>
      </c>
      <c r="H5609" t="s">
        <v>874</v>
      </c>
      <c r="I5609">
        <v>447.84</v>
      </c>
      <c r="J5609">
        <v>4</v>
      </c>
      <c r="K5609">
        <v>98.52</v>
      </c>
      <c r="L5609" t="str">
        <f t="shared" si="264"/>
        <v>Yes</v>
      </c>
    </row>
    <row r="5610" spans="1:12" x14ac:dyDescent="0.25">
      <c r="A5610" s="1">
        <v>42608</v>
      </c>
      <c r="B5610" s="2">
        <f t="shared" si="265"/>
        <v>2016</v>
      </c>
      <c r="C5610" s="2">
        <f t="shared" si="263"/>
        <v>8</v>
      </c>
      <c r="D5610" t="s">
        <v>612</v>
      </c>
      <c r="E5610" t="s">
        <v>110</v>
      </c>
      <c r="F5610" t="s">
        <v>39</v>
      </c>
      <c r="G5610" t="s">
        <v>52</v>
      </c>
      <c r="H5610" t="s">
        <v>905</v>
      </c>
      <c r="I5610">
        <v>479.97</v>
      </c>
      <c r="J5610">
        <v>3</v>
      </c>
      <c r="K5610">
        <v>163.19</v>
      </c>
      <c r="L5610" t="str">
        <f t="shared" si="264"/>
        <v>Yes</v>
      </c>
    </row>
    <row r="5611" spans="1:12" x14ac:dyDescent="0.25">
      <c r="A5611" s="1">
        <v>42608</v>
      </c>
      <c r="B5611" s="2">
        <f t="shared" si="265"/>
        <v>2016</v>
      </c>
      <c r="C5611" s="2">
        <f t="shared" si="263"/>
        <v>8</v>
      </c>
      <c r="D5611" t="s">
        <v>612</v>
      </c>
      <c r="E5611" t="s">
        <v>110</v>
      </c>
      <c r="F5611" t="s">
        <v>11</v>
      </c>
      <c r="G5611" t="s">
        <v>24</v>
      </c>
      <c r="H5611" t="s">
        <v>632</v>
      </c>
      <c r="I5611">
        <v>8.64</v>
      </c>
      <c r="J5611">
        <v>3</v>
      </c>
      <c r="K5611">
        <v>2.5099999999999998</v>
      </c>
      <c r="L5611" t="str">
        <f t="shared" si="264"/>
        <v>Yes</v>
      </c>
    </row>
    <row r="5612" spans="1:12" x14ac:dyDescent="0.25">
      <c r="A5612" s="1">
        <v>42608</v>
      </c>
      <c r="B5612" s="2">
        <f t="shared" si="265"/>
        <v>2016</v>
      </c>
      <c r="C5612" s="2">
        <f t="shared" si="263"/>
        <v>8</v>
      </c>
      <c r="D5612" t="s">
        <v>109</v>
      </c>
      <c r="E5612" t="s">
        <v>30</v>
      </c>
      <c r="F5612" t="s">
        <v>34</v>
      </c>
      <c r="G5612" t="s">
        <v>47</v>
      </c>
      <c r="H5612" t="s">
        <v>678</v>
      </c>
      <c r="I5612">
        <v>186.54</v>
      </c>
      <c r="J5612">
        <v>3</v>
      </c>
      <c r="K5612">
        <v>41.04</v>
      </c>
      <c r="L5612" t="str">
        <f t="shared" si="264"/>
        <v>Yes</v>
      </c>
    </row>
    <row r="5613" spans="1:12" x14ac:dyDescent="0.25">
      <c r="A5613" s="1">
        <v>42608</v>
      </c>
      <c r="B5613" s="2">
        <f t="shared" si="265"/>
        <v>2016</v>
      </c>
      <c r="C5613" s="2">
        <f t="shared" si="263"/>
        <v>8</v>
      </c>
      <c r="D5613" t="s">
        <v>2242</v>
      </c>
      <c r="E5613" t="s">
        <v>149</v>
      </c>
      <c r="F5613" t="s">
        <v>11</v>
      </c>
      <c r="G5613" t="s">
        <v>20</v>
      </c>
      <c r="H5613" t="s">
        <v>2218</v>
      </c>
      <c r="I5613">
        <v>146.69</v>
      </c>
      <c r="J5613">
        <v>8</v>
      </c>
      <c r="K5613">
        <v>45.84</v>
      </c>
      <c r="L5613" t="str">
        <f t="shared" si="264"/>
        <v>Yes</v>
      </c>
    </row>
    <row r="5614" spans="1:12" x14ac:dyDescent="0.25">
      <c r="A5614" s="1">
        <v>42608</v>
      </c>
      <c r="B5614" s="2">
        <f t="shared" si="265"/>
        <v>2016</v>
      </c>
      <c r="C5614" s="2">
        <f t="shared" si="263"/>
        <v>8</v>
      </c>
      <c r="D5614" t="s">
        <v>2064</v>
      </c>
      <c r="E5614" t="s">
        <v>123</v>
      </c>
      <c r="F5614" t="s">
        <v>11</v>
      </c>
      <c r="G5614" t="s">
        <v>12</v>
      </c>
      <c r="H5614" t="s">
        <v>713</v>
      </c>
      <c r="I5614">
        <v>31.01</v>
      </c>
      <c r="J5614">
        <v>1</v>
      </c>
      <c r="K5614">
        <v>11.24</v>
      </c>
      <c r="L5614" t="str">
        <f t="shared" si="264"/>
        <v>Yes</v>
      </c>
    </row>
    <row r="5615" spans="1:12" x14ac:dyDescent="0.25">
      <c r="A5615" s="1">
        <v>42609</v>
      </c>
      <c r="B5615" s="2">
        <f t="shared" si="265"/>
        <v>2016</v>
      </c>
      <c r="C5615" s="2">
        <f t="shared" si="263"/>
        <v>8</v>
      </c>
      <c r="D5615" t="s">
        <v>1785</v>
      </c>
      <c r="E5615" t="s">
        <v>10</v>
      </c>
      <c r="F5615" t="s">
        <v>11</v>
      </c>
      <c r="G5615" t="s">
        <v>200</v>
      </c>
      <c r="H5615" t="s">
        <v>472</v>
      </c>
      <c r="I5615">
        <v>51.52</v>
      </c>
      <c r="J5615">
        <v>5</v>
      </c>
      <c r="K5615">
        <v>-10.95</v>
      </c>
      <c r="L5615" t="str">
        <f t="shared" si="264"/>
        <v>No</v>
      </c>
    </row>
    <row r="5616" spans="1:12" x14ac:dyDescent="0.25">
      <c r="A5616" s="1">
        <v>42609</v>
      </c>
      <c r="B5616" s="2">
        <f t="shared" si="265"/>
        <v>2016</v>
      </c>
      <c r="C5616" s="2">
        <f t="shared" si="263"/>
        <v>8</v>
      </c>
      <c r="D5616" t="s">
        <v>1785</v>
      </c>
      <c r="E5616" t="s">
        <v>10</v>
      </c>
      <c r="F5616" t="s">
        <v>11</v>
      </c>
      <c r="G5616" t="s">
        <v>12</v>
      </c>
      <c r="H5616" t="s">
        <v>1987</v>
      </c>
      <c r="I5616">
        <v>3.53</v>
      </c>
      <c r="J5616">
        <v>1</v>
      </c>
      <c r="K5616">
        <v>1.1499999999999999</v>
      </c>
      <c r="L5616" t="str">
        <f t="shared" si="264"/>
        <v>Yes</v>
      </c>
    </row>
    <row r="5617" spans="1:12" x14ac:dyDescent="0.25">
      <c r="A5617" s="1">
        <v>42609</v>
      </c>
      <c r="B5617" s="2">
        <f t="shared" si="265"/>
        <v>2016</v>
      </c>
      <c r="C5617" s="2">
        <f t="shared" si="263"/>
        <v>8</v>
      </c>
      <c r="D5617" t="s">
        <v>1785</v>
      </c>
      <c r="E5617" t="s">
        <v>10</v>
      </c>
      <c r="F5617" t="s">
        <v>11</v>
      </c>
      <c r="G5617" t="s">
        <v>12</v>
      </c>
      <c r="H5617" t="s">
        <v>2295</v>
      </c>
      <c r="I5617">
        <v>4.62</v>
      </c>
      <c r="J5617">
        <v>1</v>
      </c>
      <c r="K5617">
        <v>1.68</v>
      </c>
      <c r="L5617" t="str">
        <f t="shared" si="264"/>
        <v>Yes</v>
      </c>
    </row>
    <row r="5618" spans="1:12" x14ac:dyDescent="0.25">
      <c r="A5618" s="1">
        <v>42609</v>
      </c>
      <c r="B5618" s="2">
        <f t="shared" si="265"/>
        <v>2016</v>
      </c>
      <c r="C5618" s="2">
        <f t="shared" si="263"/>
        <v>8</v>
      </c>
      <c r="D5618" t="s">
        <v>1785</v>
      </c>
      <c r="E5618" t="s">
        <v>10</v>
      </c>
      <c r="F5618" t="s">
        <v>11</v>
      </c>
      <c r="G5618" t="s">
        <v>200</v>
      </c>
      <c r="H5618" t="s">
        <v>2054</v>
      </c>
      <c r="I5618">
        <v>55.17</v>
      </c>
      <c r="J5618">
        <v>4</v>
      </c>
      <c r="K5618">
        <v>6.21</v>
      </c>
      <c r="L5618" t="str">
        <f t="shared" si="264"/>
        <v>Yes</v>
      </c>
    </row>
    <row r="5619" spans="1:12" x14ac:dyDescent="0.25">
      <c r="A5619" s="1">
        <v>42609</v>
      </c>
      <c r="B5619" s="2">
        <f t="shared" si="265"/>
        <v>2016</v>
      </c>
      <c r="C5619" s="2">
        <f t="shared" si="263"/>
        <v>8</v>
      </c>
      <c r="D5619" t="s">
        <v>2550</v>
      </c>
      <c r="E5619" t="s">
        <v>434</v>
      </c>
      <c r="F5619" t="s">
        <v>11</v>
      </c>
      <c r="G5619" t="s">
        <v>12</v>
      </c>
      <c r="H5619" t="s">
        <v>360</v>
      </c>
      <c r="I5619">
        <v>122.97</v>
      </c>
      <c r="J5619">
        <v>3</v>
      </c>
      <c r="K5619">
        <v>60.26</v>
      </c>
      <c r="L5619" t="str">
        <f t="shared" si="264"/>
        <v>Yes</v>
      </c>
    </row>
    <row r="5620" spans="1:12" x14ac:dyDescent="0.25">
      <c r="A5620" s="1">
        <v>42609</v>
      </c>
      <c r="B5620" s="2">
        <f t="shared" si="265"/>
        <v>2016</v>
      </c>
      <c r="C5620" s="2">
        <f t="shared" si="263"/>
        <v>8</v>
      </c>
      <c r="D5620" t="s">
        <v>2550</v>
      </c>
      <c r="E5620" t="s">
        <v>434</v>
      </c>
      <c r="F5620" t="s">
        <v>34</v>
      </c>
      <c r="G5620" t="s">
        <v>145</v>
      </c>
      <c r="H5620" t="s">
        <v>1075</v>
      </c>
      <c r="I5620">
        <v>244.62</v>
      </c>
      <c r="J5620">
        <v>1</v>
      </c>
      <c r="K5620">
        <v>20.97</v>
      </c>
      <c r="L5620" t="str">
        <f t="shared" si="264"/>
        <v>Yes</v>
      </c>
    </row>
    <row r="5621" spans="1:12" x14ac:dyDescent="0.25">
      <c r="A5621" s="1">
        <v>42609</v>
      </c>
      <c r="B5621" s="2">
        <f t="shared" si="265"/>
        <v>2016</v>
      </c>
      <c r="C5621" s="2">
        <f t="shared" si="263"/>
        <v>8</v>
      </c>
      <c r="D5621" t="s">
        <v>2550</v>
      </c>
      <c r="E5621" t="s">
        <v>434</v>
      </c>
      <c r="F5621" t="s">
        <v>39</v>
      </c>
      <c r="G5621" t="s">
        <v>40</v>
      </c>
      <c r="H5621" t="s">
        <v>1988</v>
      </c>
      <c r="I5621">
        <v>59.97</v>
      </c>
      <c r="J5621">
        <v>3</v>
      </c>
      <c r="K5621">
        <v>28.79</v>
      </c>
      <c r="L5621" t="str">
        <f t="shared" si="264"/>
        <v>Yes</v>
      </c>
    </row>
    <row r="5622" spans="1:12" x14ac:dyDescent="0.25">
      <c r="A5622" s="1">
        <v>42609</v>
      </c>
      <c r="B5622" s="2">
        <f t="shared" si="265"/>
        <v>2016</v>
      </c>
      <c r="C5622" s="2">
        <f t="shared" si="263"/>
        <v>8</v>
      </c>
      <c r="D5622" t="s">
        <v>2550</v>
      </c>
      <c r="E5622" t="s">
        <v>434</v>
      </c>
      <c r="F5622" t="s">
        <v>11</v>
      </c>
      <c r="G5622" t="s">
        <v>12</v>
      </c>
      <c r="H5622" t="s">
        <v>2499</v>
      </c>
      <c r="I5622">
        <v>81.540000000000006</v>
      </c>
      <c r="J5622">
        <v>9</v>
      </c>
      <c r="K5622">
        <v>36.69</v>
      </c>
      <c r="L5622" t="str">
        <f t="shared" si="264"/>
        <v>Yes</v>
      </c>
    </row>
    <row r="5623" spans="1:12" x14ac:dyDescent="0.25">
      <c r="A5623" s="1">
        <v>42609</v>
      </c>
      <c r="B5623" s="2">
        <f t="shared" si="265"/>
        <v>2016</v>
      </c>
      <c r="C5623" s="2">
        <f t="shared" si="263"/>
        <v>8</v>
      </c>
      <c r="D5623" t="s">
        <v>2550</v>
      </c>
      <c r="E5623" t="s">
        <v>434</v>
      </c>
      <c r="F5623" t="s">
        <v>11</v>
      </c>
      <c r="G5623" t="s">
        <v>43</v>
      </c>
      <c r="H5623" t="s">
        <v>160</v>
      </c>
      <c r="I5623">
        <v>11.68</v>
      </c>
      <c r="J5623">
        <v>4</v>
      </c>
      <c r="K5623">
        <v>5.26</v>
      </c>
      <c r="L5623" t="str">
        <f t="shared" si="264"/>
        <v>Yes</v>
      </c>
    </row>
    <row r="5624" spans="1:12" x14ac:dyDescent="0.25">
      <c r="A5624" s="1">
        <v>42609</v>
      </c>
      <c r="B5624" s="2">
        <f t="shared" si="265"/>
        <v>2016</v>
      </c>
      <c r="C5624" s="2">
        <f t="shared" si="263"/>
        <v>8</v>
      </c>
      <c r="D5624" t="s">
        <v>2550</v>
      </c>
      <c r="E5624" t="s">
        <v>434</v>
      </c>
      <c r="F5624" t="s">
        <v>11</v>
      </c>
      <c r="G5624" t="s">
        <v>20</v>
      </c>
      <c r="H5624" t="s">
        <v>886</v>
      </c>
      <c r="I5624">
        <v>29</v>
      </c>
      <c r="J5624">
        <v>5</v>
      </c>
      <c r="K5624">
        <v>13.92</v>
      </c>
      <c r="L5624" t="str">
        <f t="shared" si="264"/>
        <v>Yes</v>
      </c>
    </row>
    <row r="5625" spans="1:12" x14ac:dyDescent="0.25">
      <c r="A5625" s="1">
        <v>42609</v>
      </c>
      <c r="B5625" s="2">
        <f t="shared" si="265"/>
        <v>2016</v>
      </c>
      <c r="C5625" s="2">
        <f t="shared" si="263"/>
        <v>8</v>
      </c>
      <c r="D5625" t="s">
        <v>2435</v>
      </c>
      <c r="E5625" t="s">
        <v>10</v>
      </c>
      <c r="F5625" t="s">
        <v>11</v>
      </c>
      <c r="G5625" t="s">
        <v>18</v>
      </c>
      <c r="H5625" t="s">
        <v>2335</v>
      </c>
      <c r="I5625">
        <v>14.16</v>
      </c>
      <c r="J5625">
        <v>1</v>
      </c>
      <c r="K5625">
        <v>1.06</v>
      </c>
      <c r="L5625" t="str">
        <f t="shared" si="264"/>
        <v>Yes</v>
      </c>
    </row>
    <row r="5626" spans="1:12" x14ac:dyDescent="0.25">
      <c r="A5626" s="1">
        <v>42609</v>
      </c>
      <c r="B5626" s="2">
        <f t="shared" si="265"/>
        <v>2016</v>
      </c>
      <c r="C5626" s="2">
        <f t="shared" si="263"/>
        <v>8</v>
      </c>
      <c r="D5626" t="s">
        <v>2435</v>
      </c>
      <c r="E5626" t="s">
        <v>10</v>
      </c>
      <c r="F5626" t="s">
        <v>11</v>
      </c>
      <c r="G5626" t="s">
        <v>12</v>
      </c>
      <c r="H5626" t="s">
        <v>647</v>
      </c>
      <c r="I5626">
        <v>79.92</v>
      </c>
      <c r="J5626">
        <v>5</v>
      </c>
      <c r="K5626">
        <v>27.97</v>
      </c>
      <c r="L5626" t="str">
        <f t="shared" si="264"/>
        <v>Yes</v>
      </c>
    </row>
    <row r="5627" spans="1:12" x14ac:dyDescent="0.25">
      <c r="A5627" s="1">
        <v>42609</v>
      </c>
      <c r="B5627" s="2">
        <f t="shared" si="265"/>
        <v>2016</v>
      </c>
      <c r="C5627" s="2">
        <f t="shared" si="263"/>
        <v>8</v>
      </c>
      <c r="D5627" t="s">
        <v>1741</v>
      </c>
      <c r="E5627" t="s">
        <v>123</v>
      </c>
      <c r="F5627" t="s">
        <v>11</v>
      </c>
      <c r="G5627" t="s">
        <v>16</v>
      </c>
      <c r="H5627" t="s">
        <v>2589</v>
      </c>
      <c r="I5627">
        <v>9.2200000000000006</v>
      </c>
      <c r="J5627">
        <v>4</v>
      </c>
      <c r="K5627">
        <v>3.34</v>
      </c>
      <c r="L5627" t="str">
        <f t="shared" si="264"/>
        <v>Yes</v>
      </c>
    </row>
    <row r="5628" spans="1:12" x14ac:dyDescent="0.25">
      <c r="A5628" s="1">
        <v>42610</v>
      </c>
      <c r="B5628" s="2">
        <f t="shared" si="265"/>
        <v>2016</v>
      </c>
      <c r="C5628" s="2">
        <f t="shared" si="263"/>
        <v>8</v>
      </c>
      <c r="D5628" t="s">
        <v>1064</v>
      </c>
      <c r="E5628" t="s">
        <v>278</v>
      </c>
      <c r="F5628" t="s">
        <v>11</v>
      </c>
      <c r="G5628" t="s">
        <v>12</v>
      </c>
      <c r="H5628" t="s">
        <v>1353</v>
      </c>
      <c r="I5628">
        <v>15.48</v>
      </c>
      <c r="J5628">
        <v>3</v>
      </c>
      <c r="K5628">
        <v>5.61</v>
      </c>
      <c r="L5628" t="str">
        <f t="shared" si="264"/>
        <v>Yes</v>
      </c>
    </row>
    <row r="5629" spans="1:12" x14ac:dyDescent="0.25">
      <c r="A5629" s="1">
        <v>42610</v>
      </c>
      <c r="B5629" s="2">
        <f t="shared" si="265"/>
        <v>2016</v>
      </c>
      <c r="C5629" s="2">
        <f t="shared" si="263"/>
        <v>8</v>
      </c>
      <c r="D5629" t="s">
        <v>1064</v>
      </c>
      <c r="E5629" t="s">
        <v>278</v>
      </c>
      <c r="F5629" t="s">
        <v>39</v>
      </c>
      <c r="G5629" t="s">
        <v>40</v>
      </c>
      <c r="H5629" t="s">
        <v>163</v>
      </c>
      <c r="I5629">
        <v>108.58</v>
      </c>
      <c r="J5629">
        <v>3</v>
      </c>
      <c r="K5629">
        <v>8.14</v>
      </c>
      <c r="L5629" t="str">
        <f t="shared" si="264"/>
        <v>Yes</v>
      </c>
    </row>
    <row r="5630" spans="1:12" x14ac:dyDescent="0.25">
      <c r="A5630" s="1">
        <v>42610</v>
      </c>
      <c r="B5630" s="2">
        <f t="shared" si="265"/>
        <v>2016</v>
      </c>
      <c r="C5630" s="2">
        <f t="shared" si="263"/>
        <v>8</v>
      </c>
      <c r="D5630" t="s">
        <v>2365</v>
      </c>
      <c r="E5630" t="s">
        <v>10</v>
      </c>
      <c r="F5630" t="s">
        <v>11</v>
      </c>
      <c r="G5630" t="s">
        <v>20</v>
      </c>
      <c r="H5630" t="s">
        <v>1225</v>
      </c>
      <c r="I5630">
        <v>13.14</v>
      </c>
      <c r="J5630">
        <v>9</v>
      </c>
      <c r="K5630">
        <v>-21.68</v>
      </c>
      <c r="L5630" t="str">
        <f t="shared" si="264"/>
        <v>No</v>
      </c>
    </row>
    <row r="5631" spans="1:12" x14ac:dyDescent="0.25">
      <c r="A5631" s="1">
        <v>42610</v>
      </c>
      <c r="B5631" s="2">
        <f t="shared" si="265"/>
        <v>2016</v>
      </c>
      <c r="C5631" s="2">
        <f t="shared" si="263"/>
        <v>8</v>
      </c>
      <c r="D5631" t="s">
        <v>2365</v>
      </c>
      <c r="E5631" t="s">
        <v>10</v>
      </c>
      <c r="F5631" t="s">
        <v>11</v>
      </c>
      <c r="G5631" t="s">
        <v>20</v>
      </c>
      <c r="H5631" t="s">
        <v>2487</v>
      </c>
      <c r="I5631">
        <v>10.02</v>
      </c>
      <c r="J5631">
        <v>4</v>
      </c>
      <c r="K5631">
        <v>-16.54</v>
      </c>
      <c r="L5631" t="str">
        <f t="shared" si="264"/>
        <v>No</v>
      </c>
    </row>
    <row r="5632" spans="1:12" x14ac:dyDescent="0.25">
      <c r="A5632" s="1">
        <v>42610</v>
      </c>
      <c r="B5632" s="2">
        <f t="shared" si="265"/>
        <v>2016</v>
      </c>
      <c r="C5632" s="2">
        <f t="shared" si="263"/>
        <v>8</v>
      </c>
      <c r="D5632" t="s">
        <v>2365</v>
      </c>
      <c r="E5632" t="s">
        <v>10</v>
      </c>
      <c r="F5632" t="s">
        <v>34</v>
      </c>
      <c r="G5632" t="s">
        <v>74</v>
      </c>
      <c r="H5632" t="s">
        <v>1706</v>
      </c>
      <c r="I5632">
        <v>156.37</v>
      </c>
      <c r="J5632">
        <v>2</v>
      </c>
      <c r="K5632">
        <v>-52.89</v>
      </c>
      <c r="L5632" t="str">
        <f t="shared" si="264"/>
        <v>No</v>
      </c>
    </row>
    <row r="5633" spans="1:12" x14ac:dyDescent="0.25">
      <c r="A5633" s="1">
        <v>42610</v>
      </c>
      <c r="B5633" s="2">
        <f t="shared" si="265"/>
        <v>2016</v>
      </c>
      <c r="C5633" s="2">
        <f t="shared" si="263"/>
        <v>8</v>
      </c>
      <c r="D5633" t="s">
        <v>1946</v>
      </c>
      <c r="E5633" t="s">
        <v>78</v>
      </c>
      <c r="F5633" t="s">
        <v>11</v>
      </c>
      <c r="G5633" t="s">
        <v>20</v>
      </c>
      <c r="H5633" t="s">
        <v>1210</v>
      </c>
      <c r="I5633">
        <v>18.43</v>
      </c>
      <c r="J5633">
        <v>8</v>
      </c>
      <c r="K5633">
        <v>-12.29</v>
      </c>
      <c r="L5633" t="str">
        <f t="shared" si="264"/>
        <v>No</v>
      </c>
    </row>
    <row r="5634" spans="1:12" x14ac:dyDescent="0.25">
      <c r="A5634" s="1">
        <v>42611</v>
      </c>
      <c r="B5634" s="2">
        <f t="shared" si="265"/>
        <v>2016</v>
      </c>
      <c r="C5634" s="2">
        <f t="shared" ref="C5634:C5697" si="266">MONTH(A5634)</f>
        <v>8</v>
      </c>
      <c r="D5634" t="s">
        <v>301</v>
      </c>
      <c r="E5634" t="s">
        <v>15</v>
      </c>
      <c r="F5634" t="s">
        <v>11</v>
      </c>
      <c r="G5634" t="s">
        <v>12</v>
      </c>
      <c r="H5634" t="s">
        <v>2392</v>
      </c>
      <c r="I5634">
        <v>64.62</v>
      </c>
      <c r="J5634">
        <v>7</v>
      </c>
      <c r="K5634">
        <v>22.62</v>
      </c>
      <c r="L5634" t="str">
        <f t="shared" ref="L5634:L5697" si="267">IF(K5634=0,"Break-Even",IF(K5634&gt;0,"Yes","No"))</f>
        <v>Yes</v>
      </c>
    </row>
    <row r="5635" spans="1:12" x14ac:dyDescent="0.25">
      <c r="A5635" s="1">
        <v>42611</v>
      </c>
      <c r="B5635" s="2">
        <f t="shared" si="265"/>
        <v>2016</v>
      </c>
      <c r="C5635" s="2">
        <f t="shared" si="266"/>
        <v>8</v>
      </c>
      <c r="D5635" t="s">
        <v>301</v>
      </c>
      <c r="E5635" t="s">
        <v>15</v>
      </c>
      <c r="F5635" t="s">
        <v>39</v>
      </c>
      <c r="G5635" t="s">
        <v>52</v>
      </c>
      <c r="H5635" t="s">
        <v>1086</v>
      </c>
      <c r="I5635">
        <v>95.98</v>
      </c>
      <c r="J5635">
        <v>3</v>
      </c>
      <c r="K5635">
        <v>-10.8</v>
      </c>
      <c r="L5635" t="str">
        <f t="shared" si="267"/>
        <v>No</v>
      </c>
    </row>
    <row r="5636" spans="1:12" x14ac:dyDescent="0.25">
      <c r="A5636" s="1">
        <v>42611</v>
      </c>
      <c r="B5636" s="2">
        <f t="shared" si="265"/>
        <v>2016</v>
      </c>
      <c r="C5636" s="2">
        <f t="shared" si="266"/>
        <v>8</v>
      </c>
      <c r="D5636" t="s">
        <v>301</v>
      </c>
      <c r="E5636" t="s">
        <v>15</v>
      </c>
      <c r="F5636" t="s">
        <v>11</v>
      </c>
      <c r="G5636" t="s">
        <v>20</v>
      </c>
      <c r="H5636" t="s">
        <v>929</v>
      </c>
      <c r="I5636">
        <v>1.79</v>
      </c>
      <c r="J5636">
        <v>3</v>
      </c>
      <c r="K5636">
        <v>-3.04</v>
      </c>
      <c r="L5636" t="str">
        <f t="shared" si="267"/>
        <v>No</v>
      </c>
    </row>
    <row r="5637" spans="1:12" x14ac:dyDescent="0.25">
      <c r="A5637" s="1">
        <v>42611</v>
      </c>
      <c r="B5637" s="2">
        <f t="shared" si="265"/>
        <v>2016</v>
      </c>
      <c r="C5637" s="2">
        <f t="shared" si="266"/>
        <v>8</v>
      </c>
      <c r="D5637" t="s">
        <v>2253</v>
      </c>
      <c r="E5637" t="s">
        <v>685</v>
      </c>
      <c r="F5637" t="s">
        <v>11</v>
      </c>
      <c r="G5637" t="s">
        <v>200</v>
      </c>
      <c r="H5637" t="s">
        <v>262</v>
      </c>
      <c r="I5637">
        <v>27.93</v>
      </c>
      <c r="J5637">
        <v>3</v>
      </c>
      <c r="K5637">
        <v>8.1</v>
      </c>
      <c r="L5637" t="str">
        <f t="shared" si="267"/>
        <v>Yes</v>
      </c>
    </row>
    <row r="5638" spans="1:12" x14ac:dyDescent="0.25">
      <c r="A5638" s="1">
        <v>42611</v>
      </c>
      <c r="B5638" s="2">
        <f t="shared" si="265"/>
        <v>2016</v>
      </c>
      <c r="C5638" s="2">
        <f t="shared" si="266"/>
        <v>8</v>
      </c>
      <c r="D5638" t="s">
        <v>2248</v>
      </c>
      <c r="E5638" t="s">
        <v>149</v>
      </c>
      <c r="F5638" t="s">
        <v>39</v>
      </c>
      <c r="G5638" t="s">
        <v>40</v>
      </c>
      <c r="H5638" t="s">
        <v>2588</v>
      </c>
      <c r="I5638">
        <v>22</v>
      </c>
      <c r="J5638">
        <v>4</v>
      </c>
      <c r="K5638">
        <v>5.5</v>
      </c>
      <c r="L5638" t="str">
        <f t="shared" si="267"/>
        <v>Yes</v>
      </c>
    </row>
    <row r="5639" spans="1:12" x14ac:dyDescent="0.25">
      <c r="A5639" s="1">
        <v>42611</v>
      </c>
      <c r="B5639" s="2">
        <f t="shared" si="265"/>
        <v>2016</v>
      </c>
      <c r="C5639" s="2">
        <f t="shared" si="266"/>
        <v>8</v>
      </c>
      <c r="D5639" t="s">
        <v>583</v>
      </c>
      <c r="E5639" t="s">
        <v>23</v>
      </c>
      <c r="F5639" t="s">
        <v>34</v>
      </c>
      <c r="G5639" t="s">
        <v>145</v>
      </c>
      <c r="H5639" t="s">
        <v>968</v>
      </c>
      <c r="I5639">
        <v>241.92</v>
      </c>
      <c r="J5639">
        <v>4</v>
      </c>
      <c r="K5639">
        <v>-56.45</v>
      </c>
      <c r="L5639" t="str">
        <f t="shared" si="267"/>
        <v>No</v>
      </c>
    </row>
    <row r="5640" spans="1:12" x14ac:dyDescent="0.25">
      <c r="A5640" s="1">
        <v>42611</v>
      </c>
      <c r="B5640" s="2">
        <f t="shared" si="265"/>
        <v>2016</v>
      </c>
      <c r="C5640" s="2">
        <f t="shared" si="266"/>
        <v>8</v>
      </c>
      <c r="D5640" t="s">
        <v>583</v>
      </c>
      <c r="E5640" t="s">
        <v>23</v>
      </c>
      <c r="F5640" t="s">
        <v>34</v>
      </c>
      <c r="G5640" t="s">
        <v>74</v>
      </c>
      <c r="H5640" t="s">
        <v>2421</v>
      </c>
      <c r="I5640">
        <v>163.88</v>
      </c>
      <c r="J5640">
        <v>4</v>
      </c>
      <c r="K5640">
        <v>-81.94</v>
      </c>
      <c r="L5640" t="str">
        <f t="shared" si="267"/>
        <v>No</v>
      </c>
    </row>
    <row r="5641" spans="1:12" x14ac:dyDescent="0.25">
      <c r="A5641" s="1">
        <v>42611</v>
      </c>
      <c r="B5641" s="2">
        <f t="shared" si="265"/>
        <v>2016</v>
      </c>
      <c r="C5641" s="2">
        <f t="shared" si="266"/>
        <v>8</v>
      </c>
      <c r="D5641" t="s">
        <v>583</v>
      </c>
      <c r="E5641" t="s">
        <v>23</v>
      </c>
      <c r="F5641" t="s">
        <v>11</v>
      </c>
      <c r="G5641" t="s">
        <v>20</v>
      </c>
      <c r="H5641" t="s">
        <v>425</v>
      </c>
      <c r="I5641">
        <v>3.49</v>
      </c>
      <c r="J5641">
        <v>2</v>
      </c>
      <c r="K5641">
        <v>-2.79</v>
      </c>
      <c r="L5641" t="str">
        <f t="shared" si="267"/>
        <v>No</v>
      </c>
    </row>
    <row r="5642" spans="1:12" x14ac:dyDescent="0.25">
      <c r="A5642" s="1">
        <v>42611</v>
      </c>
      <c r="B5642" s="2">
        <f t="shared" si="265"/>
        <v>2016</v>
      </c>
      <c r="C5642" s="2">
        <f t="shared" si="266"/>
        <v>8</v>
      </c>
      <c r="D5642" t="s">
        <v>583</v>
      </c>
      <c r="E5642" t="s">
        <v>23</v>
      </c>
      <c r="F5642" t="s">
        <v>11</v>
      </c>
      <c r="G5642" t="s">
        <v>43</v>
      </c>
      <c r="H5642" t="s">
        <v>1307</v>
      </c>
      <c r="I5642">
        <v>10.58</v>
      </c>
      <c r="J5642">
        <v>7</v>
      </c>
      <c r="K5642">
        <v>-2.38</v>
      </c>
      <c r="L5642" t="str">
        <f t="shared" si="267"/>
        <v>No</v>
      </c>
    </row>
    <row r="5643" spans="1:12" x14ac:dyDescent="0.25">
      <c r="A5643" s="1">
        <v>42612</v>
      </c>
      <c r="B5643" s="2">
        <f t="shared" si="265"/>
        <v>2016</v>
      </c>
      <c r="C5643" s="2">
        <f t="shared" si="266"/>
        <v>8</v>
      </c>
      <c r="D5643" t="s">
        <v>1546</v>
      </c>
      <c r="E5643" t="s">
        <v>23</v>
      </c>
      <c r="F5643" t="s">
        <v>39</v>
      </c>
      <c r="G5643" t="s">
        <v>40</v>
      </c>
      <c r="H5643" t="s">
        <v>173</v>
      </c>
      <c r="I5643">
        <v>290.89999999999998</v>
      </c>
      <c r="J5643">
        <v>3</v>
      </c>
      <c r="K5643">
        <v>-67.88</v>
      </c>
      <c r="L5643" t="str">
        <f t="shared" si="267"/>
        <v>No</v>
      </c>
    </row>
    <row r="5644" spans="1:12" x14ac:dyDescent="0.25">
      <c r="A5644" s="1">
        <v>42612</v>
      </c>
      <c r="B5644" s="2">
        <f t="shared" ref="B5644:B5707" si="268">YEAR(A5644)</f>
        <v>2016</v>
      </c>
      <c r="C5644" s="2">
        <f t="shared" si="266"/>
        <v>8</v>
      </c>
      <c r="D5644" t="s">
        <v>1546</v>
      </c>
      <c r="E5644" t="s">
        <v>23</v>
      </c>
      <c r="F5644" t="s">
        <v>11</v>
      </c>
      <c r="G5644" t="s">
        <v>18</v>
      </c>
      <c r="H5644" t="s">
        <v>1360</v>
      </c>
      <c r="I5644">
        <v>54.22</v>
      </c>
      <c r="J5644">
        <v>2</v>
      </c>
      <c r="K5644">
        <v>3.39</v>
      </c>
      <c r="L5644" t="str">
        <f t="shared" si="267"/>
        <v>Yes</v>
      </c>
    </row>
    <row r="5645" spans="1:12" x14ac:dyDescent="0.25">
      <c r="A5645" s="1">
        <v>42612</v>
      </c>
      <c r="B5645" s="2">
        <f t="shared" si="268"/>
        <v>2016</v>
      </c>
      <c r="C5645" s="2">
        <f t="shared" si="266"/>
        <v>8</v>
      </c>
      <c r="D5645" t="s">
        <v>1546</v>
      </c>
      <c r="E5645" t="s">
        <v>23</v>
      </c>
      <c r="F5645" t="s">
        <v>34</v>
      </c>
      <c r="G5645" t="s">
        <v>35</v>
      </c>
      <c r="H5645" t="s">
        <v>1019</v>
      </c>
      <c r="I5645">
        <v>786.74</v>
      </c>
      <c r="J5645">
        <v>4</v>
      </c>
      <c r="K5645">
        <v>-258.5</v>
      </c>
      <c r="L5645" t="str">
        <f t="shared" si="267"/>
        <v>No</v>
      </c>
    </row>
    <row r="5646" spans="1:12" x14ac:dyDescent="0.25">
      <c r="A5646" s="1">
        <v>42612</v>
      </c>
      <c r="B5646" s="2">
        <f t="shared" si="268"/>
        <v>2016</v>
      </c>
      <c r="C5646" s="2">
        <f t="shared" si="266"/>
        <v>8</v>
      </c>
      <c r="D5646" t="s">
        <v>1546</v>
      </c>
      <c r="E5646" t="s">
        <v>23</v>
      </c>
      <c r="F5646" t="s">
        <v>11</v>
      </c>
      <c r="G5646" t="s">
        <v>16</v>
      </c>
      <c r="H5646" t="s">
        <v>89</v>
      </c>
      <c r="I5646">
        <v>100.24</v>
      </c>
      <c r="J5646">
        <v>10</v>
      </c>
      <c r="K5646">
        <v>33.83</v>
      </c>
      <c r="L5646" t="str">
        <f t="shared" si="267"/>
        <v>Yes</v>
      </c>
    </row>
    <row r="5647" spans="1:12" x14ac:dyDescent="0.25">
      <c r="A5647" s="1">
        <v>42612</v>
      </c>
      <c r="B5647" s="2">
        <f t="shared" si="268"/>
        <v>2016</v>
      </c>
      <c r="C5647" s="2">
        <f t="shared" si="266"/>
        <v>8</v>
      </c>
      <c r="D5647" t="s">
        <v>1546</v>
      </c>
      <c r="E5647" t="s">
        <v>23</v>
      </c>
      <c r="F5647" t="s">
        <v>11</v>
      </c>
      <c r="G5647" t="s">
        <v>20</v>
      </c>
      <c r="H5647" t="s">
        <v>1029</v>
      </c>
      <c r="I5647">
        <v>37.76</v>
      </c>
      <c r="J5647">
        <v>6</v>
      </c>
      <c r="K5647">
        <v>-27.69</v>
      </c>
      <c r="L5647" t="str">
        <f t="shared" si="267"/>
        <v>No</v>
      </c>
    </row>
    <row r="5648" spans="1:12" x14ac:dyDescent="0.25">
      <c r="A5648" s="1">
        <v>42612</v>
      </c>
      <c r="B5648" s="2">
        <f t="shared" si="268"/>
        <v>2016</v>
      </c>
      <c r="C5648" s="2">
        <f t="shared" si="266"/>
        <v>8</v>
      </c>
      <c r="D5648" t="s">
        <v>376</v>
      </c>
      <c r="E5648" t="s">
        <v>27</v>
      </c>
      <c r="F5648" t="s">
        <v>34</v>
      </c>
      <c r="G5648" t="s">
        <v>47</v>
      </c>
      <c r="H5648" t="s">
        <v>1861</v>
      </c>
      <c r="I5648">
        <v>47.04</v>
      </c>
      <c r="J5648">
        <v>4</v>
      </c>
      <c r="K5648">
        <v>15.99</v>
      </c>
      <c r="L5648" t="str">
        <f t="shared" si="267"/>
        <v>Yes</v>
      </c>
    </row>
    <row r="5649" spans="1:12" x14ac:dyDescent="0.25">
      <c r="A5649" s="1">
        <v>42612</v>
      </c>
      <c r="B5649" s="2">
        <f t="shared" si="268"/>
        <v>2016</v>
      </c>
      <c r="C5649" s="2">
        <f t="shared" si="266"/>
        <v>8</v>
      </c>
      <c r="D5649" t="s">
        <v>376</v>
      </c>
      <c r="E5649" t="s">
        <v>27</v>
      </c>
      <c r="F5649" t="s">
        <v>39</v>
      </c>
      <c r="G5649" t="s">
        <v>40</v>
      </c>
      <c r="H5649" t="s">
        <v>1878</v>
      </c>
      <c r="I5649">
        <v>339.96</v>
      </c>
      <c r="J5649">
        <v>5</v>
      </c>
      <c r="K5649">
        <v>42.5</v>
      </c>
      <c r="L5649" t="str">
        <f t="shared" si="267"/>
        <v>Yes</v>
      </c>
    </row>
    <row r="5650" spans="1:12" x14ac:dyDescent="0.25">
      <c r="A5650" s="1">
        <v>42613</v>
      </c>
      <c r="B5650" s="2">
        <f t="shared" si="268"/>
        <v>2016</v>
      </c>
      <c r="C5650" s="2">
        <f t="shared" si="266"/>
        <v>8</v>
      </c>
      <c r="D5650" t="s">
        <v>2021</v>
      </c>
      <c r="E5650" t="s">
        <v>10</v>
      </c>
      <c r="F5650" t="s">
        <v>11</v>
      </c>
      <c r="G5650" t="s">
        <v>18</v>
      </c>
      <c r="H5650" t="s">
        <v>2505</v>
      </c>
      <c r="I5650">
        <v>23.97</v>
      </c>
      <c r="J5650">
        <v>2</v>
      </c>
      <c r="K5650">
        <v>2.4</v>
      </c>
      <c r="L5650" t="str">
        <f t="shared" si="267"/>
        <v>Yes</v>
      </c>
    </row>
    <row r="5651" spans="1:12" x14ac:dyDescent="0.25">
      <c r="A5651" s="1">
        <v>42614</v>
      </c>
      <c r="B5651" s="2">
        <f t="shared" si="268"/>
        <v>2016</v>
      </c>
      <c r="C5651" s="2">
        <f t="shared" si="266"/>
        <v>9</v>
      </c>
      <c r="D5651" t="s">
        <v>593</v>
      </c>
      <c r="E5651" t="s">
        <v>27</v>
      </c>
      <c r="F5651" t="s">
        <v>39</v>
      </c>
      <c r="G5651" t="s">
        <v>52</v>
      </c>
      <c r="H5651" t="s">
        <v>2428</v>
      </c>
      <c r="I5651">
        <v>349.95</v>
      </c>
      <c r="J5651">
        <v>5</v>
      </c>
      <c r="K5651">
        <v>118.98</v>
      </c>
      <c r="L5651" t="str">
        <f t="shared" si="267"/>
        <v>Yes</v>
      </c>
    </row>
    <row r="5652" spans="1:12" x14ac:dyDescent="0.25">
      <c r="A5652" s="1">
        <v>42614</v>
      </c>
      <c r="B5652" s="2">
        <f t="shared" si="268"/>
        <v>2016</v>
      </c>
      <c r="C5652" s="2">
        <f t="shared" si="266"/>
        <v>9</v>
      </c>
      <c r="D5652" t="s">
        <v>593</v>
      </c>
      <c r="E5652" t="s">
        <v>27</v>
      </c>
      <c r="F5652" t="s">
        <v>39</v>
      </c>
      <c r="G5652" t="s">
        <v>40</v>
      </c>
      <c r="H5652" t="s">
        <v>721</v>
      </c>
      <c r="I5652">
        <v>377.93</v>
      </c>
      <c r="J5652">
        <v>9</v>
      </c>
      <c r="K5652">
        <v>141.72</v>
      </c>
      <c r="L5652" t="str">
        <f t="shared" si="267"/>
        <v>Yes</v>
      </c>
    </row>
    <row r="5653" spans="1:12" x14ac:dyDescent="0.25">
      <c r="A5653" s="1">
        <v>42614</v>
      </c>
      <c r="B5653" s="2">
        <f t="shared" si="268"/>
        <v>2016</v>
      </c>
      <c r="C5653" s="2">
        <f t="shared" si="266"/>
        <v>9</v>
      </c>
      <c r="D5653" t="s">
        <v>1867</v>
      </c>
      <c r="E5653" t="s">
        <v>78</v>
      </c>
      <c r="F5653" t="s">
        <v>34</v>
      </c>
      <c r="G5653" t="s">
        <v>47</v>
      </c>
      <c r="H5653" t="s">
        <v>2049</v>
      </c>
      <c r="I5653">
        <v>15.17</v>
      </c>
      <c r="J5653">
        <v>2</v>
      </c>
      <c r="K5653">
        <v>3.79</v>
      </c>
      <c r="L5653" t="str">
        <f t="shared" si="267"/>
        <v>Yes</v>
      </c>
    </row>
    <row r="5654" spans="1:12" x14ac:dyDescent="0.25">
      <c r="A5654" s="1">
        <v>42615</v>
      </c>
      <c r="B5654" s="2">
        <f t="shared" si="268"/>
        <v>2016</v>
      </c>
      <c r="C5654" s="2">
        <f t="shared" si="266"/>
        <v>9</v>
      </c>
      <c r="D5654" t="s">
        <v>2252</v>
      </c>
      <c r="E5654" t="s">
        <v>27</v>
      </c>
      <c r="F5654" t="s">
        <v>39</v>
      </c>
      <c r="G5654" t="s">
        <v>52</v>
      </c>
      <c r="H5654" t="s">
        <v>84</v>
      </c>
      <c r="I5654">
        <v>89.97</v>
      </c>
      <c r="J5654">
        <v>3</v>
      </c>
      <c r="K5654">
        <v>39.590000000000003</v>
      </c>
      <c r="L5654" t="str">
        <f t="shared" si="267"/>
        <v>Yes</v>
      </c>
    </row>
    <row r="5655" spans="1:12" x14ac:dyDescent="0.25">
      <c r="A5655" s="1">
        <v>42615</v>
      </c>
      <c r="B5655" s="2">
        <f t="shared" si="268"/>
        <v>2016</v>
      </c>
      <c r="C5655" s="2">
        <f t="shared" si="266"/>
        <v>9</v>
      </c>
      <c r="D5655" t="s">
        <v>2252</v>
      </c>
      <c r="E5655" t="s">
        <v>27</v>
      </c>
      <c r="F5655" t="s">
        <v>39</v>
      </c>
      <c r="G5655" t="s">
        <v>52</v>
      </c>
      <c r="H5655" t="s">
        <v>2393</v>
      </c>
      <c r="I5655">
        <v>31.86</v>
      </c>
      <c r="J5655">
        <v>2</v>
      </c>
      <c r="K5655">
        <v>11.15</v>
      </c>
      <c r="L5655" t="str">
        <f t="shared" si="267"/>
        <v>Yes</v>
      </c>
    </row>
    <row r="5656" spans="1:12" x14ac:dyDescent="0.25">
      <c r="A5656" s="1">
        <v>42616</v>
      </c>
      <c r="B5656" s="2">
        <f t="shared" si="268"/>
        <v>2016</v>
      </c>
      <c r="C5656" s="2">
        <f t="shared" si="266"/>
        <v>9</v>
      </c>
      <c r="D5656" t="s">
        <v>301</v>
      </c>
      <c r="E5656" t="s">
        <v>613</v>
      </c>
      <c r="F5656" t="s">
        <v>39</v>
      </c>
      <c r="G5656" t="s">
        <v>52</v>
      </c>
      <c r="H5656" t="s">
        <v>1939</v>
      </c>
      <c r="I5656">
        <v>199.75</v>
      </c>
      <c r="J5656">
        <v>5</v>
      </c>
      <c r="K5656">
        <v>87.89</v>
      </c>
      <c r="L5656" t="str">
        <f t="shared" si="267"/>
        <v>Yes</v>
      </c>
    </row>
    <row r="5657" spans="1:12" x14ac:dyDescent="0.25">
      <c r="A5657" s="1">
        <v>42616</v>
      </c>
      <c r="B5657" s="2">
        <f t="shared" si="268"/>
        <v>2016</v>
      </c>
      <c r="C5657" s="2">
        <f t="shared" si="266"/>
        <v>9</v>
      </c>
      <c r="D5657" t="s">
        <v>820</v>
      </c>
      <c r="E5657" t="s">
        <v>434</v>
      </c>
      <c r="F5657" t="s">
        <v>11</v>
      </c>
      <c r="G5657" t="s">
        <v>18</v>
      </c>
      <c r="H5657" t="s">
        <v>551</v>
      </c>
      <c r="I5657">
        <v>11.21</v>
      </c>
      <c r="J5657">
        <v>1</v>
      </c>
      <c r="K5657">
        <v>3.36</v>
      </c>
      <c r="L5657" t="str">
        <f t="shared" si="267"/>
        <v>Yes</v>
      </c>
    </row>
    <row r="5658" spans="1:12" x14ac:dyDescent="0.25">
      <c r="A5658" s="1">
        <v>42616</v>
      </c>
      <c r="B5658" s="2">
        <f t="shared" si="268"/>
        <v>2016</v>
      </c>
      <c r="C5658" s="2">
        <f t="shared" si="266"/>
        <v>9</v>
      </c>
      <c r="D5658" t="s">
        <v>820</v>
      </c>
      <c r="E5658" t="s">
        <v>434</v>
      </c>
      <c r="F5658" t="s">
        <v>34</v>
      </c>
      <c r="G5658" t="s">
        <v>35</v>
      </c>
      <c r="H5658" t="s">
        <v>793</v>
      </c>
      <c r="I5658">
        <v>354.9</v>
      </c>
      <c r="J5658">
        <v>5</v>
      </c>
      <c r="K5658">
        <v>88.73</v>
      </c>
      <c r="L5658" t="str">
        <f t="shared" si="267"/>
        <v>Yes</v>
      </c>
    </row>
    <row r="5659" spans="1:12" x14ac:dyDescent="0.25">
      <c r="A5659" s="1">
        <v>42616</v>
      </c>
      <c r="B5659" s="2">
        <f t="shared" si="268"/>
        <v>2016</v>
      </c>
      <c r="C5659" s="2">
        <f t="shared" si="266"/>
        <v>9</v>
      </c>
      <c r="D5659" t="s">
        <v>820</v>
      </c>
      <c r="E5659" t="s">
        <v>434</v>
      </c>
      <c r="F5659" t="s">
        <v>11</v>
      </c>
      <c r="G5659" t="s">
        <v>12</v>
      </c>
      <c r="H5659" t="s">
        <v>2258</v>
      </c>
      <c r="I5659">
        <v>17.940000000000001</v>
      </c>
      <c r="J5659">
        <v>3</v>
      </c>
      <c r="K5659">
        <v>8.7899999999999991</v>
      </c>
      <c r="L5659" t="str">
        <f t="shared" si="267"/>
        <v>Yes</v>
      </c>
    </row>
    <row r="5660" spans="1:12" x14ac:dyDescent="0.25">
      <c r="A5660" s="1">
        <v>42616</v>
      </c>
      <c r="B5660" s="2">
        <f t="shared" si="268"/>
        <v>2016</v>
      </c>
      <c r="C5660" s="2">
        <f t="shared" si="266"/>
        <v>9</v>
      </c>
      <c r="D5660" t="s">
        <v>820</v>
      </c>
      <c r="E5660" t="s">
        <v>434</v>
      </c>
      <c r="F5660" t="s">
        <v>11</v>
      </c>
      <c r="G5660" t="s">
        <v>20</v>
      </c>
      <c r="H5660" t="s">
        <v>2187</v>
      </c>
      <c r="I5660">
        <v>51.8</v>
      </c>
      <c r="J5660">
        <v>4</v>
      </c>
      <c r="K5660">
        <v>23.31</v>
      </c>
      <c r="L5660" t="str">
        <f t="shared" si="267"/>
        <v>Yes</v>
      </c>
    </row>
    <row r="5661" spans="1:12" x14ac:dyDescent="0.25">
      <c r="A5661" s="1">
        <v>42617</v>
      </c>
      <c r="B5661" s="2">
        <f t="shared" si="268"/>
        <v>2016</v>
      </c>
      <c r="C5661" s="2">
        <f t="shared" si="266"/>
        <v>9</v>
      </c>
      <c r="D5661" t="s">
        <v>1946</v>
      </c>
      <c r="E5661" t="s">
        <v>164</v>
      </c>
      <c r="F5661" t="s">
        <v>11</v>
      </c>
      <c r="G5661" t="s">
        <v>20</v>
      </c>
      <c r="H5661" t="s">
        <v>1313</v>
      </c>
      <c r="I5661">
        <v>35.35</v>
      </c>
      <c r="J5661">
        <v>9</v>
      </c>
      <c r="K5661">
        <v>12.82</v>
      </c>
      <c r="L5661" t="str">
        <f t="shared" si="267"/>
        <v>Yes</v>
      </c>
    </row>
    <row r="5662" spans="1:12" x14ac:dyDescent="0.25">
      <c r="A5662" s="1">
        <v>42617</v>
      </c>
      <c r="B5662" s="2">
        <f t="shared" si="268"/>
        <v>2016</v>
      </c>
      <c r="C5662" s="2">
        <f t="shared" si="266"/>
        <v>9</v>
      </c>
      <c r="D5662" t="s">
        <v>2482</v>
      </c>
      <c r="E5662" t="s">
        <v>110</v>
      </c>
      <c r="F5662" t="s">
        <v>39</v>
      </c>
      <c r="G5662" t="s">
        <v>40</v>
      </c>
      <c r="H5662" t="s">
        <v>1902</v>
      </c>
      <c r="I5662">
        <v>517.9</v>
      </c>
      <c r="J5662">
        <v>2</v>
      </c>
      <c r="K5662">
        <v>134.65</v>
      </c>
      <c r="L5662" t="str">
        <f t="shared" si="267"/>
        <v>Yes</v>
      </c>
    </row>
    <row r="5663" spans="1:12" x14ac:dyDescent="0.25">
      <c r="A5663" s="1">
        <v>42617</v>
      </c>
      <c r="B5663" s="2">
        <f t="shared" si="268"/>
        <v>2016</v>
      </c>
      <c r="C5663" s="2">
        <f t="shared" si="266"/>
        <v>9</v>
      </c>
      <c r="D5663" t="s">
        <v>2482</v>
      </c>
      <c r="E5663" t="s">
        <v>110</v>
      </c>
      <c r="F5663" t="s">
        <v>11</v>
      </c>
      <c r="G5663" t="s">
        <v>20</v>
      </c>
      <c r="H5663" t="s">
        <v>2483</v>
      </c>
      <c r="I5663">
        <v>5.28</v>
      </c>
      <c r="J5663">
        <v>2</v>
      </c>
      <c r="K5663">
        <v>2.4300000000000002</v>
      </c>
      <c r="L5663" t="str">
        <f t="shared" si="267"/>
        <v>Yes</v>
      </c>
    </row>
    <row r="5664" spans="1:12" x14ac:dyDescent="0.25">
      <c r="A5664" s="1">
        <v>42617</v>
      </c>
      <c r="B5664" s="2">
        <f t="shared" si="268"/>
        <v>2016</v>
      </c>
      <c r="C5664" s="2">
        <f t="shared" si="266"/>
        <v>9</v>
      </c>
      <c r="D5664" t="s">
        <v>722</v>
      </c>
      <c r="E5664" t="s">
        <v>27</v>
      </c>
      <c r="F5664" t="s">
        <v>34</v>
      </c>
      <c r="G5664" t="s">
        <v>74</v>
      </c>
      <c r="H5664" t="s">
        <v>2484</v>
      </c>
      <c r="I5664">
        <v>556.66999999999996</v>
      </c>
      <c r="J5664">
        <v>5</v>
      </c>
      <c r="K5664">
        <v>6.55</v>
      </c>
      <c r="L5664" t="str">
        <f t="shared" si="267"/>
        <v>Yes</v>
      </c>
    </row>
    <row r="5665" spans="1:12" x14ac:dyDescent="0.25">
      <c r="A5665" s="1">
        <v>42618</v>
      </c>
      <c r="B5665" s="2">
        <f t="shared" si="268"/>
        <v>2016</v>
      </c>
      <c r="C5665" s="2">
        <f t="shared" si="266"/>
        <v>9</v>
      </c>
      <c r="D5665" t="s">
        <v>1067</v>
      </c>
      <c r="E5665" t="s">
        <v>164</v>
      </c>
      <c r="F5665" t="s">
        <v>39</v>
      </c>
      <c r="G5665" t="s">
        <v>52</v>
      </c>
      <c r="H5665" t="s">
        <v>2515</v>
      </c>
      <c r="I5665">
        <v>93.98</v>
      </c>
      <c r="J5665">
        <v>2</v>
      </c>
      <c r="K5665">
        <v>13.16</v>
      </c>
      <c r="L5665" t="str">
        <f t="shared" si="267"/>
        <v>Yes</v>
      </c>
    </row>
    <row r="5666" spans="1:12" x14ac:dyDescent="0.25">
      <c r="A5666" s="1">
        <v>42618</v>
      </c>
      <c r="B5666" s="2">
        <f t="shared" si="268"/>
        <v>2016</v>
      </c>
      <c r="C5666" s="2">
        <f t="shared" si="266"/>
        <v>9</v>
      </c>
      <c r="D5666" t="s">
        <v>1966</v>
      </c>
      <c r="E5666" t="s">
        <v>23</v>
      </c>
      <c r="F5666" t="s">
        <v>11</v>
      </c>
      <c r="G5666" t="s">
        <v>63</v>
      </c>
      <c r="H5666" t="s">
        <v>64</v>
      </c>
      <c r="I5666">
        <v>9.34</v>
      </c>
      <c r="J5666">
        <v>1</v>
      </c>
      <c r="K5666">
        <v>3.5</v>
      </c>
      <c r="L5666" t="str">
        <f t="shared" si="267"/>
        <v>Yes</v>
      </c>
    </row>
    <row r="5667" spans="1:12" x14ac:dyDescent="0.25">
      <c r="A5667" s="1">
        <v>42618</v>
      </c>
      <c r="B5667" s="2">
        <f t="shared" si="268"/>
        <v>2016</v>
      </c>
      <c r="C5667" s="2">
        <f t="shared" si="266"/>
        <v>9</v>
      </c>
      <c r="D5667" t="s">
        <v>1966</v>
      </c>
      <c r="E5667" t="s">
        <v>23</v>
      </c>
      <c r="F5667" t="s">
        <v>11</v>
      </c>
      <c r="G5667" t="s">
        <v>24</v>
      </c>
      <c r="H5667" t="s">
        <v>449</v>
      </c>
      <c r="I5667">
        <v>79.36</v>
      </c>
      <c r="J5667">
        <v>5</v>
      </c>
      <c r="K5667">
        <v>9.92</v>
      </c>
      <c r="L5667" t="str">
        <f t="shared" si="267"/>
        <v>Yes</v>
      </c>
    </row>
    <row r="5668" spans="1:12" x14ac:dyDescent="0.25">
      <c r="A5668" s="1">
        <v>42618</v>
      </c>
      <c r="B5668" s="2">
        <f t="shared" si="268"/>
        <v>2016</v>
      </c>
      <c r="C5668" s="2">
        <f t="shared" si="266"/>
        <v>9</v>
      </c>
      <c r="D5668" t="s">
        <v>533</v>
      </c>
      <c r="E5668" t="s">
        <v>149</v>
      </c>
      <c r="F5668" t="s">
        <v>11</v>
      </c>
      <c r="G5668" t="s">
        <v>24</v>
      </c>
      <c r="H5668" t="s">
        <v>2516</v>
      </c>
      <c r="I5668">
        <v>8</v>
      </c>
      <c r="J5668">
        <v>5</v>
      </c>
      <c r="K5668">
        <v>3.44</v>
      </c>
      <c r="L5668" t="str">
        <f t="shared" si="267"/>
        <v>Yes</v>
      </c>
    </row>
    <row r="5669" spans="1:12" x14ac:dyDescent="0.25">
      <c r="A5669" s="1">
        <v>42618</v>
      </c>
      <c r="B5669" s="2">
        <f t="shared" si="268"/>
        <v>2016</v>
      </c>
      <c r="C5669" s="2">
        <f t="shared" si="266"/>
        <v>9</v>
      </c>
      <c r="D5669" t="s">
        <v>1070</v>
      </c>
      <c r="E5669" t="s">
        <v>27</v>
      </c>
      <c r="F5669" t="s">
        <v>11</v>
      </c>
      <c r="G5669" t="s">
        <v>12</v>
      </c>
      <c r="H5669" t="s">
        <v>2517</v>
      </c>
      <c r="I5669">
        <v>32.04</v>
      </c>
      <c r="J5669">
        <v>4</v>
      </c>
      <c r="K5669">
        <v>14.42</v>
      </c>
      <c r="L5669" t="str">
        <f t="shared" si="267"/>
        <v>Yes</v>
      </c>
    </row>
    <row r="5670" spans="1:12" x14ac:dyDescent="0.25">
      <c r="A5670" s="1">
        <v>42618</v>
      </c>
      <c r="B5670" s="2">
        <f t="shared" si="268"/>
        <v>2016</v>
      </c>
      <c r="C5670" s="2">
        <f t="shared" si="266"/>
        <v>9</v>
      </c>
      <c r="D5670" t="s">
        <v>22</v>
      </c>
      <c r="E5670" t="s">
        <v>10</v>
      </c>
      <c r="F5670" t="s">
        <v>39</v>
      </c>
      <c r="G5670" t="s">
        <v>40</v>
      </c>
      <c r="H5670" t="s">
        <v>735</v>
      </c>
      <c r="I5670">
        <v>19.14</v>
      </c>
      <c r="J5670">
        <v>2</v>
      </c>
      <c r="K5670">
        <v>1.91</v>
      </c>
      <c r="L5670" t="str">
        <f t="shared" si="267"/>
        <v>Yes</v>
      </c>
    </row>
    <row r="5671" spans="1:12" x14ac:dyDescent="0.25">
      <c r="A5671" s="1">
        <v>42618</v>
      </c>
      <c r="B5671" s="2">
        <f t="shared" si="268"/>
        <v>2016</v>
      </c>
      <c r="C5671" s="2">
        <f t="shared" si="266"/>
        <v>9</v>
      </c>
      <c r="D5671" t="s">
        <v>1392</v>
      </c>
      <c r="E5671" t="s">
        <v>55</v>
      </c>
      <c r="F5671" t="s">
        <v>11</v>
      </c>
      <c r="G5671" t="s">
        <v>24</v>
      </c>
      <c r="H5671" t="s">
        <v>76</v>
      </c>
      <c r="I5671">
        <v>27.86</v>
      </c>
      <c r="J5671">
        <v>7</v>
      </c>
      <c r="K5671">
        <v>9.19</v>
      </c>
      <c r="L5671" t="str">
        <f t="shared" si="267"/>
        <v>Yes</v>
      </c>
    </row>
    <row r="5672" spans="1:12" x14ac:dyDescent="0.25">
      <c r="A5672" s="1">
        <v>42618</v>
      </c>
      <c r="B5672" s="2">
        <f t="shared" si="268"/>
        <v>2016</v>
      </c>
      <c r="C5672" s="2">
        <f t="shared" si="266"/>
        <v>9</v>
      </c>
      <c r="D5672" t="s">
        <v>2518</v>
      </c>
      <c r="E5672" t="s">
        <v>10</v>
      </c>
      <c r="F5672" t="s">
        <v>11</v>
      </c>
      <c r="G5672" t="s">
        <v>18</v>
      </c>
      <c r="H5672" t="s">
        <v>308</v>
      </c>
      <c r="I5672">
        <v>856.66</v>
      </c>
      <c r="J5672">
        <v>6</v>
      </c>
      <c r="K5672">
        <v>107.08</v>
      </c>
      <c r="L5672" t="str">
        <f t="shared" si="267"/>
        <v>Yes</v>
      </c>
    </row>
    <row r="5673" spans="1:12" x14ac:dyDescent="0.25">
      <c r="A5673" s="1">
        <v>42618</v>
      </c>
      <c r="B5673" s="2">
        <f t="shared" si="268"/>
        <v>2016</v>
      </c>
      <c r="C5673" s="2">
        <f t="shared" si="266"/>
        <v>9</v>
      </c>
      <c r="D5673" t="s">
        <v>2518</v>
      </c>
      <c r="E5673" t="s">
        <v>10</v>
      </c>
      <c r="F5673" t="s">
        <v>11</v>
      </c>
      <c r="G5673" t="s">
        <v>20</v>
      </c>
      <c r="H5673" t="s">
        <v>469</v>
      </c>
      <c r="I5673">
        <v>13.18</v>
      </c>
      <c r="J5673">
        <v>4</v>
      </c>
      <c r="K5673">
        <v>-20.440000000000001</v>
      </c>
      <c r="L5673" t="str">
        <f t="shared" si="267"/>
        <v>No</v>
      </c>
    </row>
    <row r="5674" spans="1:12" x14ac:dyDescent="0.25">
      <c r="A5674" s="1">
        <v>42618</v>
      </c>
      <c r="B5674" s="2">
        <f t="shared" si="268"/>
        <v>2016</v>
      </c>
      <c r="C5674" s="2">
        <f t="shared" si="266"/>
        <v>9</v>
      </c>
      <c r="D5674" t="s">
        <v>2518</v>
      </c>
      <c r="E5674" t="s">
        <v>10</v>
      </c>
      <c r="F5674" t="s">
        <v>11</v>
      </c>
      <c r="G5674" t="s">
        <v>92</v>
      </c>
      <c r="H5674" t="s">
        <v>2519</v>
      </c>
      <c r="I5674">
        <v>48.78</v>
      </c>
      <c r="J5674">
        <v>4</v>
      </c>
      <c r="K5674">
        <v>-131.72</v>
      </c>
      <c r="L5674" t="str">
        <f t="shared" si="267"/>
        <v>No</v>
      </c>
    </row>
    <row r="5675" spans="1:12" x14ac:dyDescent="0.25">
      <c r="A5675" s="1">
        <v>42618</v>
      </c>
      <c r="B5675" s="2">
        <f t="shared" si="268"/>
        <v>2016</v>
      </c>
      <c r="C5675" s="2">
        <f t="shared" si="266"/>
        <v>9</v>
      </c>
      <c r="D5675" t="s">
        <v>2518</v>
      </c>
      <c r="E5675" t="s">
        <v>10</v>
      </c>
      <c r="F5675" t="s">
        <v>11</v>
      </c>
      <c r="G5675" t="s">
        <v>12</v>
      </c>
      <c r="H5675" t="s">
        <v>2490</v>
      </c>
      <c r="I5675">
        <v>76.64</v>
      </c>
      <c r="J5675">
        <v>2</v>
      </c>
      <c r="K5675">
        <v>26.82</v>
      </c>
      <c r="L5675" t="str">
        <f t="shared" si="267"/>
        <v>Yes</v>
      </c>
    </row>
    <row r="5676" spans="1:12" x14ac:dyDescent="0.25">
      <c r="A5676" s="1">
        <v>42618</v>
      </c>
      <c r="B5676" s="2">
        <f t="shared" si="268"/>
        <v>2016</v>
      </c>
      <c r="C5676" s="2">
        <f t="shared" si="266"/>
        <v>9</v>
      </c>
      <c r="D5676" t="s">
        <v>2518</v>
      </c>
      <c r="E5676" t="s">
        <v>10</v>
      </c>
      <c r="F5676" t="s">
        <v>11</v>
      </c>
      <c r="G5676" t="s">
        <v>20</v>
      </c>
      <c r="H5676" t="s">
        <v>1509</v>
      </c>
      <c r="I5676">
        <v>18.53</v>
      </c>
      <c r="J5676">
        <v>6</v>
      </c>
      <c r="K5676">
        <v>-27.79</v>
      </c>
      <c r="L5676" t="str">
        <f t="shared" si="267"/>
        <v>No</v>
      </c>
    </row>
    <row r="5677" spans="1:12" x14ac:dyDescent="0.25">
      <c r="A5677" s="1">
        <v>42619</v>
      </c>
      <c r="B5677" s="2">
        <f t="shared" si="268"/>
        <v>2016</v>
      </c>
      <c r="C5677" s="2">
        <f t="shared" si="266"/>
        <v>9</v>
      </c>
      <c r="D5677" t="s">
        <v>646</v>
      </c>
      <c r="E5677" t="s">
        <v>27</v>
      </c>
      <c r="F5677" t="s">
        <v>39</v>
      </c>
      <c r="G5677" t="s">
        <v>40</v>
      </c>
      <c r="H5677" t="s">
        <v>2371</v>
      </c>
      <c r="I5677">
        <v>177.48</v>
      </c>
      <c r="J5677">
        <v>3</v>
      </c>
      <c r="K5677">
        <v>19.97</v>
      </c>
      <c r="L5677" t="str">
        <f t="shared" si="267"/>
        <v>Yes</v>
      </c>
    </row>
    <row r="5678" spans="1:12" x14ac:dyDescent="0.25">
      <c r="A5678" s="1">
        <v>42619</v>
      </c>
      <c r="B5678" s="2">
        <f t="shared" si="268"/>
        <v>2016</v>
      </c>
      <c r="C5678" s="2">
        <f t="shared" si="266"/>
        <v>9</v>
      </c>
      <c r="D5678" t="s">
        <v>1471</v>
      </c>
      <c r="E5678" t="s">
        <v>123</v>
      </c>
      <c r="F5678" t="s">
        <v>39</v>
      </c>
      <c r="G5678" t="s">
        <v>302</v>
      </c>
      <c r="H5678" t="s">
        <v>2542</v>
      </c>
      <c r="I5678">
        <v>695.7</v>
      </c>
      <c r="J5678">
        <v>2</v>
      </c>
      <c r="K5678">
        <v>-27.83</v>
      </c>
      <c r="L5678" t="str">
        <f t="shared" si="267"/>
        <v>No</v>
      </c>
    </row>
    <row r="5679" spans="1:12" x14ac:dyDescent="0.25">
      <c r="A5679" s="1">
        <v>42619</v>
      </c>
      <c r="B5679" s="2">
        <f t="shared" si="268"/>
        <v>2016</v>
      </c>
      <c r="C5679" s="2">
        <f t="shared" si="266"/>
        <v>9</v>
      </c>
      <c r="D5679" t="s">
        <v>1968</v>
      </c>
      <c r="E5679" t="s">
        <v>27</v>
      </c>
      <c r="F5679" t="s">
        <v>34</v>
      </c>
      <c r="G5679" t="s">
        <v>35</v>
      </c>
      <c r="H5679" t="s">
        <v>1425</v>
      </c>
      <c r="I5679">
        <v>122.35</v>
      </c>
      <c r="J5679">
        <v>3</v>
      </c>
      <c r="K5679">
        <v>13.76</v>
      </c>
      <c r="L5679" t="str">
        <f t="shared" si="267"/>
        <v>Yes</v>
      </c>
    </row>
    <row r="5680" spans="1:12" x14ac:dyDescent="0.25">
      <c r="A5680" s="1">
        <v>42619</v>
      </c>
      <c r="B5680" s="2">
        <f t="shared" si="268"/>
        <v>2016</v>
      </c>
      <c r="C5680" s="2">
        <f t="shared" si="266"/>
        <v>9</v>
      </c>
      <c r="D5680" t="s">
        <v>1584</v>
      </c>
      <c r="E5680" t="s">
        <v>315</v>
      </c>
      <c r="F5680" t="s">
        <v>34</v>
      </c>
      <c r="G5680" t="s">
        <v>145</v>
      </c>
      <c r="H5680" t="s">
        <v>2543</v>
      </c>
      <c r="I5680">
        <v>692.94</v>
      </c>
      <c r="J5680">
        <v>3</v>
      </c>
      <c r="K5680">
        <v>173.24</v>
      </c>
      <c r="L5680" t="str">
        <f t="shared" si="267"/>
        <v>Yes</v>
      </c>
    </row>
    <row r="5681" spans="1:12" x14ac:dyDescent="0.25">
      <c r="A5681" s="1">
        <v>42620</v>
      </c>
      <c r="B5681" s="2">
        <f t="shared" si="268"/>
        <v>2016</v>
      </c>
      <c r="C5681" s="2">
        <f t="shared" si="266"/>
        <v>9</v>
      </c>
      <c r="D5681" t="s">
        <v>387</v>
      </c>
      <c r="E5681" t="s">
        <v>149</v>
      </c>
      <c r="F5681" t="s">
        <v>34</v>
      </c>
      <c r="G5681" t="s">
        <v>35</v>
      </c>
      <c r="H5681" t="s">
        <v>1072</v>
      </c>
      <c r="I5681">
        <v>408.01</v>
      </c>
      <c r="J5681">
        <v>2</v>
      </c>
      <c r="K5681">
        <v>72.53</v>
      </c>
      <c r="L5681" t="str">
        <f t="shared" si="267"/>
        <v>Yes</v>
      </c>
    </row>
    <row r="5682" spans="1:12" x14ac:dyDescent="0.25">
      <c r="A5682" s="1">
        <v>42620</v>
      </c>
      <c r="B5682" s="2">
        <f t="shared" si="268"/>
        <v>2016</v>
      </c>
      <c r="C5682" s="2">
        <f t="shared" si="266"/>
        <v>9</v>
      </c>
      <c r="D5682" t="s">
        <v>387</v>
      </c>
      <c r="E5682" t="s">
        <v>149</v>
      </c>
      <c r="F5682" t="s">
        <v>34</v>
      </c>
      <c r="G5682" t="s">
        <v>47</v>
      </c>
      <c r="H5682" t="s">
        <v>654</v>
      </c>
      <c r="I5682">
        <v>165.28</v>
      </c>
      <c r="J5682">
        <v>4</v>
      </c>
      <c r="K5682">
        <v>14.88</v>
      </c>
      <c r="L5682" t="str">
        <f t="shared" si="267"/>
        <v>Yes</v>
      </c>
    </row>
    <row r="5683" spans="1:12" x14ac:dyDescent="0.25">
      <c r="A5683" s="1">
        <v>42621</v>
      </c>
      <c r="B5683" s="2">
        <f t="shared" si="268"/>
        <v>2016</v>
      </c>
      <c r="C5683" s="2">
        <f t="shared" si="266"/>
        <v>9</v>
      </c>
      <c r="D5683" t="s">
        <v>1452</v>
      </c>
      <c r="E5683" t="s">
        <v>245</v>
      </c>
      <c r="F5683" t="s">
        <v>11</v>
      </c>
      <c r="G5683" t="s">
        <v>12</v>
      </c>
      <c r="H5683" t="s">
        <v>1590</v>
      </c>
      <c r="I5683">
        <v>30.82</v>
      </c>
      <c r="J5683">
        <v>9</v>
      </c>
      <c r="K5683">
        <v>9.6300000000000008</v>
      </c>
      <c r="L5683" t="str">
        <f t="shared" si="267"/>
        <v>Yes</v>
      </c>
    </row>
    <row r="5684" spans="1:12" x14ac:dyDescent="0.25">
      <c r="A5684" s="1">
        <v>42621</v>
      </c>
      <c r="B5684" s="2">
        <f t="shared" si="268"/>
        <v>2016</v>
      </c>
      <c r="C5684" s="2">
        <f t="shared" si="266"/>
        <v>9</v>
      </c>
      <c r="D5684" t="s">
        <v>1452</v>
      </c>
      <c r="E5684" t="s">
        <v>245</v>
      </c>
      <c r="F5684" t="s">
        <v>39</v>
      </c>
      <c r="G5684" t="s">
        <v>40</v>
      </c>
      <c r="H5684" t="s">
        <v>2362</v>
      </c>
      <c r="I5684">
        <v>44.78</v>
      </c>
      <c r="J5684">
        <v>2</v>
      </c>
      <c r="K5684">
        <v>4.4800000000000004</v>
      </c>
      <c r="L5684" t="str">
        <f t="shared" si="267"/>
        <v>Yes</v>
      </c>
    </row>
    <row r="5685" spans="1:12" x14ac:dyDescent="0.25">
      <c r="A5685" s="1">
        <v>42621</v>
      </c>
      <c r="B5685" s="2">
        <f t="shared" si="268"/>
        <v>2016</v>
      </c>
      <c r="C5685" s="2">
        <f t="shared" si="266"/>
        <v>9</v>
      </c>
      <c r="D5685" t="s">
        <v>1452</v>
      </c>
      <c r="E5685" t="s">
        <v>245</v>
      </c>
      <c r="F5685" t="s">
        <v>11</v>
      </c>
      <c r="G5685" t="s">
        <v>92</v>
      </c>
      <c r="H5685" t="s">
        <v>1238</v>
      </c>
      <c r="I5685">
        <v>569.54</v>
      </c>
      <c r="J5685">
        <v>4</v>
      </c>
      <c r="K5685">
        <v>64.069999999999993</v>
      </c>
      <c r="L5685" t="str">
        <f t="shared" si="267"/>
        <v>Yes</v>
      </c>
    </row>
    <row r="5686" spans="1:12" x14ac:dyDescent="0.25">
      <c r="A5686" s="1">
        <v>42621</v>
      </c>
      <c r="B5686" s="2">
        <f t="shared" si="268"/>
        <v>2016</v>
      </c>
      <c r="C5686" s="2">
        <f t="shared" si="266"/>
        <v>9</v>
      </c>
      <c r="D5686" t="s">
        <v>925</v>
      </c>
      <c r="E5686" t="s">
        <v>120</v>
      </c>
      <c r="F5686" t="s">
        <v>11</v>
      </c>
      <c r="G5686" t="s">
        <v>20</v>
      </c>
      <c r="H5686" t="s">
        <v>941</v>
      </c>
      <c r="I5686">
        <v>4.34</v>
      </c>
      <c r="J5686">
        <v>3</v>
      </c>
      <c r="K5686">
        <v>-3.04</v>
      </c>
      <c r="L5686" t="str">
        <f t="shared" si="267"/>
        <v>No</v>
      </c>
    </row>
    <row r="5687" spans="1:12" x14ac:dyDescent="0.25">
      <c r="A5687" s="1">
        <v>42621</v>
      </c>
      <c r="B5687" s="2">
        <f t="shared" si="268"/>
        <v>2016</v>
      </c>
      <c r="C5687" s="2">
        <f t="shared" si="266"/>
        <v>9</v>
      </c>
      <c r="D5687" t="s">
        <v>925</v>
      </c>
      <c r="E5687" t="s">
        <v>120</v>
      </c>
      <c r="F5687" t="s">
        <v>11</v>
      </c>
      <c r="G5687" t="s">
        <v>20</v>
      </c>
      <c r="H5687" t="s">
        <v>2468</v>
      </c>
      <c r="I5687">
        <v>11.88</v>
      </c>
      <c r="J5687">
        <v>5</v>
      </c>
      <c r="K5687">
        <v>-7.92</v>
      </c>
      <c r="L5687" t="str">
        <f t="shared" si="267"/>
        <v>No</v>
      </c>
    </row>
    <row r="5688" spans="1:12" x14ac:dyDescent="0.25">
      <c r="A5688" s="1">
        <v>42622</v>
      </c>
      <c r="B5688" s="2">
        <f t="shared" si="268"/>
        <v>2016</v>
      </c>
      <c r="C5688" s="2">
        <f t="shared" si="266"/>
        <v>9</v>
      </c>
      <c r="D5688" t="s">
        <v>1129</v>
      </c>
      <c r="E5688" t="s">
        <v>149</v>
      </c>
      <c r="F5688" t="s">
        <v>11</v>
      </c>
      <c r="G5688" t="s">
        <v>20</v>
      </c>
      <c r="H5688" t="s">
        <v>1565</v>
      </c>
      <c r="I5688">
        <v>14.62</v>
      </c>
      <c r="J5688">
        <v>2</v>
      </c>
      <c r="K5688">
        <v>5.48</v>
      </c>
      <c r="L5688" t="str">
        <f t="shared" si="267"/>
        <v>Yes</v>
      </c>
    </row>
    <row r="5689" spans="1:12" x14ac:dyDescent="0.25">
      <c r="A5689" s="1">
        <v>42622</v>
      </c>
      <c r="B5689" s="2">
        <f t="shared" si="268"/>
        <v>2016</v>
      </c>
      <c r="C5689" s="2">
        <f t="shared" si="266"/>
        <v>9</v>
      </c>
      <c r="D5689" t="s">
        <v>1196</v>
      </c>
      <c r="E5689" t="s">
        <v>27</v>
      </c>
      <c r="F5689" t="s">
        <v>11</v>
      </c>
      <c r="G5689" t="s">
        <v>20</v>
      </c>
      <c r="H5689" t="s">
        <v>191</v>
      </c>
      <c r="I5689">
        <v>55.36</v>
      </c>
      <c r="J5689">
        <v>4</v>
      </c>
      <c r="K5689">
        <v>18.68</v>
      </c>
      <c r="L5689" t="str">
        <f t="shared" si="267"/>
        <v>Yes</v>
      </c>
    </row>
    <row r="5690" spans="1:12" x14ac:dyDescent="0.25">
      <c r="A5690" s="1">
        <v>42622</v>
      </c>
      <c r="B5690" s="2">
        <f t="shared" si="268"/>
        <v>2016</v>
      </c>
      <c r="C5690" s="2">
        <f t="shared" si="266"/>
        <v>9</v>
      </c>
      <c r="D5690" t="s">
        <v>1507</v>
      </c>
      <c r="E5690" t="s">
        <v>10</v>
      </c>
      <c r="F5690" t="s">
        <v>34</v>
      </c>
      <c r="G5690" t="s">
        <v>47</v>
      </c>
      <c r="H5690" t="s">
        <v>1976</v>
      </c>
      <c r="I5690">
        <v>15.01</v>
      </c>
      <c r="J5690">
        <v>4</v>
      </c>
      <c r="K5690">
        <v>-12.01</v>
      </c>
      <c r="L5690" t="str">
        <f t="shared" si="267"/>
        <v>No</v>
      </c>
    </row>
    <row r="5691" spans="1:12" x14ac:dyDescent="0.25">
      <c r="A5691" s="1">
        <v>42623</v>
      </c>
      <c r="B5691" s="2">
        <f t="shared" si="268"/>
        <v>2016</v>
      </c>
      <c r="C5691" s="2">
        <f t="shared" si="266"/>
        <v>9</v>
      </c>
      <c r="D5691" t="s">
        <v>2033</v>
      </c>
      <c r="E5691" t="s">
        <v>78</v>
      </c>
      <c r="F5691" t="s">
        <v>39</v>
      </c>
      <c r="G5691" t="s">
        <v>40</v>
      </c>
      <c r="H5691" t="s">
        <v>1862</v>
      </c>
      <c r="I5691">
        <v>23.98</v>
      </c>
      <c r="J5691">
        <v>4</v>
      </c>
      <c r="K5691">
        <v>-15.58</v>
      </c>
      <c r="L5691" t="str">
        <f t="shared" si="267"/>
        <v>No</v>
      </c>
    </row>
    <row r="5692" spans="1:12" x14ac:dyDescent="0.25">
      <c r="A5692" s="1">
        <v>42623</v>
      </c>
      <c r="B5692" s="2">
        <f t="shared" si="268"/>
        <v>2016</v>
      </c>
      <c r="C5692" s="2">
        <f t="shared" si="266"/>
        <v>9</v>
      </c>
      <c r="D5692" t="s">
        <v>1463</v>
      </c>
      <c r="E5692" t="s">
        <v>23</v>
      </c>
      <c r="F5692" t="s">
        <v>11</v>
      </c>
      <c r="G5692" t="s">
        <v>12</v>
      </c>
      <c r="H5692" t="s">
        <v>442</v>
      </c>
      <c r="I5692">
        <v>19.14</v>
      </c>
      <c r="J5692">
        <v>4</v>
      </c>
      <c r="K5692">
        <v>5.98</v>
      </c>
      <c r="L5692" t="str">
        <f t="shared" si="267"/>
        <v>Yes</v>
      </c>
    </row>
    <row r="5693" spans="1:12" x14ac:dyDescent="0.25">
      <c r="A5693" s="1">
        <v>42623</v>
      </c>
      <c r="B5693" s="2">
        <f t="shared" si="268"/>
        <v>2016</v>
      </c>
      <c r="C5693" s="2">
        <f t="shared" si="266"/>
        <v>9</v>
      </c>
      <c r="D5693" t="s">
        <v>1463</v>
      </c>
      <c r="E5693" t="s">
        <v>23</v>
      </c>
      <c r="F5693" t="s">
        <v>34</v>
      </c>
      <c r="G5693" t="s">
        <v>47</v>
      </c>
      <c r="H5693" t="s">
        <v>842</v>
      </c>
      <c r="I5693">
        <v>332.83</v>
      </c>
      <c r="J5693">
        <v>4</v>
      </c>
      <c r="K5693">
        <v>-24.96</v>
      </c>
      <c r="L5693" t="str">
        <f t="shared" si="267"/>
        <v>No</v>
      </c>
    </row>
    <row r="5694" spans="1:12" x14ac:dyDescent="0.25">
      <c r="A5694" s="1">
        <v>42623</v>
      </c>
      <c r="B5694" s="2">
        <f t="shared" si="268"/>
        <v>2016</v>
      </c>
      <c r="C5694" s="2">
        <f t="shared" si="266"/>
        <v>9</v>
      </c>
      <c r="D5694" t="s">
        <v>2326</v>
      </c>
      <c r="E5694" t="s">
        <v>95</v>
      </c>
      <c r="F5694" t="s">
        <v>11</v>
      </c>
      <c r="G5694" t="s">
        <v>24</v>
      </c>
      <c r="H5694" t="s">
        <v>1624</v>
      </c>
      <c r="I5694">
        <v>1.41</v>
      </c>
      <c r="J5694">
        <v>1</v>
      </c>
      <c r="K5694">
        <v>0.16</v>
      </c>
      <c r="L5694" t="str">
        <f t="shared" si="267"/>
        <v>Yes</v>
      </c>
    </row>
    <row r="5695" spans="1:12" x14ac:dyDescent="0.25">
      <c r="A5695" s="1">
        <v>42623</v>
      </c>
      <c r="B5695" s="2">
        <f t="shared" si="268"/>
        <v>2016</v>
      </c>
      <c r="C5695" s="2">
        <f t="shared" si="266"/>
        <v>9</v>
      </c>
      <c r="D5695" t="s">
        <v>2326</v>
      </c>
      <c r="E5695" t="s">
        <v>95</v>
      </c>
      <c r="F5695" t="s">
        <v>34</v>
      </c>
      <c r="G5695" t="s">
        <v>47</v>
      </c>
      <c r="H5695" t="s">
        <v>2196</v>
      </c>
      <c r="I5695">
        <v>169.57</v>
      </c>
      <c r="J5695">
        <v>2</v>
      </c>
      <c r="K5695">
        <v>0</v>
      </c>
      <c r="L5695" t="str">
        <f t="shared" si="267"/>
        <v>Break-Even</v>
      </c>
    </row>
    <row r="5696" spans="1:12" x14ac:dyDescent="0.25">
      <c r="A5696" s="1">
        <v>42624</v>
      </c>
      <c r="B5696" s="2">
        <f t="shared" si="268"/>
        <v>2016</v>
      </c>
      <c r="C5696" s="2">
        <f t="shared" si="266"/>
        <v>9</v>
      </c>
      <c r="D5696" t="s">
        <v>1334</v>
      </c>
      <c r="E5696" t="s">
        <v>27</v>
      </c>
      <c r="F5696" t="s">
        <v>39</v>
      </c>
      <c r="G5696" t="s">
        <v>52</v>
      </c>
      <c r="H5696" t="s">
        <v>261</v>
      </c>
      <c r="I5696">
        <v>479.97</v>
      </c>
      <c r="J5696">
        <v>3</v>
      </c>
      <c r="K5696">
        <v>177.59</v>
      </c>
      <c r="L5696" t="str">
        <f t="shared" si="267"/>
        <v>Yes</v>
      </c>
    </row>
    <row r="5697" spans="1:12" x14ac:dyDescent="0.25">
      <c r="A5697" s="1">
        <v>42625</v>
      </c>
      <c r="B5697" s="2">
        <f t="shared" si="268"/>
        <v>2016</v>
      </c>
      <c r="C5697" s="2">
        <f t="shared" si="266"/>
        <v>9</v>
      </c>
      <c r="D5697" t="s">
        <v>452</v>
      </c>
      <c r="E5697" t="s">
        <v>996</v>
      </c>
      <c r="F5697" t="s">
        <v>11</v>
      </c>
      <c r="G5697" t="s">
        <v>24</v>
      </c>
      <c r="H5697" t="s">
        <v>2642</v>
      </c>
      <c r="I5697">
        <v>19.46</v>
      </c>
      <c r="J5697">
        <v>7</v>
      </c>
      <c r="K5697">
        <v>5.0599999999999996</v>
      </c>
      <c r="L5697" t="str">
        <f t="shared" si="267"/>
        <v>Yes</v>
      </c>
    </row>
    <row r="5698" spans="1:12" x14ac:dyDescent="0.25">
      <c r="A5698" s="1">
        <v>42625</v>
      </c>
      <c r="B5698" s="2">
        <f t="shared" si="268"/>
        <v>2016</v>
      </c>
      <c r="C5698" s="2">
        <f t="shared" ref="C5698:C5761" si="269">MONTH(A5698)</f>
        <v>9</v>
      </c>
      <c r="D5698" t="s">
        <v>452</v>
      </c>
      <c r="E5698" t="s">
        <v>996</v>
      </c>
      <c r="F5698" t="s">
        <v>11</v>
      </c>
      <c r="G5698" t="s">
        <v>92</v>
      </c>
      <c r="H5698" t="s">
        <v>1387</v>
      </c>
      <c r="I5698">
        <v>60.34</v>
      </c>
      <c r="J5698">
        <v>7</v>
      </c>
      <c r="K5698">
        <v>15.69</v>
      </c>
      <c r="L5698" t="str">
        <f t="shared" ref="L5698:L5761" si="270">IF(K5698=0,"Break-Even",IF(K5698&gt;0,"Yes","No"))</f>
        <v>Yes</v>
      </c>
    </row>
    <row r="5699" spans="1:12" x14ac:dyDescent="0.25">
      <c r="A5699" s="1">
        <v>42625</v>
      </c>
      <c r="B5699" s="2">
        <f t="shared" si="268"/>
        <v>2016</v>
      </c>
      <c r="C5699" s="2">
        <f t="shared" si="269"/>
        <v>9</v>
      </c>
      <c r="D5699" t="s">
        <v>2156</v>
      </c>
      <c r="E5699" t="s">
        <v>434</v>
      </c>
      <c r="F5699" t="s">
        <v>11</v>
      </c>
      <c r="G5699" t="s">
        <v>16</v>
      </c>
      <c r="H5699" t="s">
        <v>2643</v>
      </c>
      <c r="I5699">
        <v>3.69</v>
      </c>
      <c r="J5699">
        <v>1</v>
      </c>
      <c r="K5699">
        <v>1.73</v>
      </c>
      <c r="L5699" t="str">
        <f t="shared" si="270"/>
        <v>Yes</v>
      </c>
    </row>
    <row r="5700" spans="1:12" x14ac:dyDescent="0.25">
      <c r="A5700" s="1">
        <v>42625</v>
      </c>
      <c r="B5700" s="2">
        <f t="shared" si="268"/>
        <v>2016</v>
      </c>
      <c r="C5700" s="2">
        <f t="shared" si="269"/>
        <v>9</v>
      </c>
      <c r="D5700" t="s">
        <v>2156</v>
      </c>
      <c r="E5700" t="s">
        <v>434</v>
      </c>
      <c r="F5700" t="s">
        <v>11</v>
      </c>
      <c r="G5700" t="s">
        <v>16</v>
      </c>
      <c r="H5700" t="s">
        <v>1860</v>
      </c>
      <c r="I5700">
        <v>122.12</v>
      </c>
      <c r="J5700">
        <v>4</v>
      </c>
      <c r="K5700">
        <v>56.18</v>
      </c>
      <c r="L5700" t="str">
        <f t="shared" si="270"/>
        <v>Yes</v>
      </c>
    </row>
    <row r="5701" spans="1:12" x14ac:dyDescent="0.25">
      <c r="A5701" s="1">
        <v>42625</v>
      </c>
      <c r="B5701" s="2">
        <f t="shared" si="268"/>
        <v>2016</v>
      </c>
      <c r="C5701" s="2">
        <f t="shared" si="269"/>
        <v>9</v>
      </c>
      <c r="D5701" t="s">
        <v>583</v>
      </c>
      <c r="E5701" t="s">
        <v>10</v>
      </c>
      <c r="F5701" t="s">
        <v>11</v>
      </c>
      <c r="G5701" t="s">
        <v>12</v>
      </c>
      <c r="H5701" t="s">
        <v>2076</v>
      </c>
      <c r="I5701">
        <v>9.39</v>
      </c>
      <c r="J5701">
        <v>2</v>
      </c>
      <c r="K5701">
        <v>3.29</v>
      </c>
      <c r="L5701" t="str">
        <f t="shared" si="270"/>
        <v>Yes</v>
      </c>
    </row>
    <row r="5702" spans="1:12" x14ac:dyDescent="0.25">
      <c r="A5702" s="1">
        <v>42625</v>
      </c>
      <c r="B5702" s="2">
        <f t="shared" si="268"/>
        <v>2016</v>
      </c>
      <c r="C5702" s="2">
        <f t="shared" si="269"/>
        <v>9</v>
      </c>
      <c r="D5702" t="s">
        <v>583</v>
      </c>
      <c r="E5702" t="s">
        <v>10</v>
      </c>
      <c r="F5702" t="s">
        <v>11</v>
      </c>
      <c r="G5702" t="s">
        <v>24</v>
      </c>
      <c r="H5702" t="s">
        <v>877</v>
      </c>
      <c r="I5702">
        <v>9.33</v>
      </c>
      <c r="J5702">
        <v>1</v>
      </c>
      <c r="K5702">
        <v>0.82</v>
      </c>
      <c r="L5702" t="str">
        <f t="shared" si="270"/>
        <v>Yes</v>
      </c>
    </row>
    <row r="5703" spans="1:12" x14ac:dyDescent="0.25">
      <c r="A5703" s="1">
        <v>42625</v>
      </c>
      <c r="B5703" s="2">
        <f t="shared" si="268"/>
        <v>2016</v>
      </c>
      <c r="C5703" s="2">
        <f t="shared" si="269"/>
        <v>9</v>
      </c>
      <c r="D5703" t="s">
        <v>389</v>
      </c>
      <c r="E5703" t="s">
        <v>120</v>
      </c>
      <c r="F5703" t="s">
        <v>34</v>
      </c>
      <c r="G5703" t="s">
        <v>145</v>
      </c>
      <c r="H5703" t="s">
        <v>1830</v>
      </c>
      <c r="I5703">
        <v>79.97</v>
      </c>
      <c r="J5703">
        <v>3</v>
      </c>
      <c r="K5703">
        <v>-29.32</v>
      </c>
      <c r="L5703" t="str">
        <f t="shared" si="270"/>
        <v>No</v>
      </c>
    </row>
    <row r="5704" spans="1:12" x14ac:dyDescent="0.25">
      <c r="A5704" s="1">
        <v>42625</v>
      </c>
      <c r="B5704" s="2">
        <f t="shared" si="268"/>
        <v>2016</v>
      </c>
      <c r="C5704" s="2">
        <f t="shared" si="269"/>
        <v>9</v>
      </c>
      <c r="D5704" t="s">
        <v>389</v>
      </c>
      <c r="E5704" t="s">
        <v>120</v>
      </c>
      <c r="F5704" t="s">
        <v>11</v>
      </c>
      <c r="G5704" t="s">
        <v>20</v>
      </c>
      <c r="H5704" t="s">
        <v>1313</v>
      </c>
      <c r="I5704">
        <v>2.95</v>
      </c>
      <c r="J5704">
        <v>2</v>
      </c>
      <c r="K5704">
        <v>-2.06</v>
      </c>
      <c r="L5704" t="str">
        <f t="shared" si="270"/>
        <v>No</v>
      </c>
    </row>
    <row r="5705" spans="1:12" x14ac:dyDescent="0.25">
      <c r="A5705" s="1">
        <v>42625</v>
      </c>
      <c r="B5705" s="2">
        <f t="shared" si="268"/>
        <v>2016</v>
      </c>
      <c r="C5705" s="2">
        <f t="shared" si="269"/>
        <v>9</v>
      </c>
      <c r="D5705" t="s">
        <v>1778</v>
      </c>
      <c r="E5705" t="s">
        <v>110</v>
      </c>
      <c r="F5705" t="s">
        <v>39</v>
      </c>
      <c r="G5705" t="s">
        <v>40</v>
      </c>
      <c r="H5705" t="s">
        <v>642</v>
      </c>
      <c r="I5705">
        <v>10.9</v>
      </c>
      <c r="J5705">
        <v>1</v>
      </c>
      <c r="K5705">
        <v>3.05</v>
      </c>
      <c r="L5705" t="str">
        <f t="shared" si="270"/>
        <v>Yes</v>
      </c>
    </row>
    <row r="5706" spans="1:12" x14ac:dyDescent="0.25">
      <c r="A5706" s="1">
        <v>42625</v>
      </c>
      <c r="B5706" s="2">
        <f t="shared" si="268"/>
        <v>2016</v>
      </c>
      <c r="C5706" s="2">
        <f t="shared" si="269"/>
        <v>9</v>
      </c>
      <c r="D5706" t="s">
        <v>1778</v>
      </c>
      <c r="E5706" t="s">
        <v>110</v>
      </c>
      <c r="F5706" t="s">
        <v>39</v>
      </c>
      <c r="G5706" t="s">
        <v>52</v>
      </c>
      <c r="H5706" t="s">
        <v>1314</v>
      </c>
      <c r="I5706">
        <v>59.98</v>
      </c>
      <c r="J5706">
        <v>2</v>
      </c>
      <c r="K5706">
        <v>25.19</v>
      </c>
      <c r="L5706" t="str">
        <f t="shared" si="270"/>
        <v>Yes</v>
      </c>
    </row>
    <row r="5707" spans="1:12" x14ac:dyDescent="0.25">
      <c r="A5707" s="1">
        <v>42625</v>
      </c>
      <c r="B5707" s="2">
        <f t="shared" si="268"/>
        <v>2016</v>
      </c>
      <c r="C5707" s="2">
        <f t="shared" si="269"/>
        <v>9</v>
      </c>
      <c r="D5707" t="s">
        <v>1778</v>
      </c>
      <c r="E5707" t="s">
        <v>110</v>
      </c>
      <c r="F5707" t="s">
        <v>11</v>
      </c>
      <c r="G5707" t="s">
        <v>92</v>
      </c>
      <c r="H5707" t="s">
        <v>114</v>
      </c>
      <c r="I5707">
        <v>61.93</v>
      </c>
      <c r="J5707">
        <v>1</v>
      </c>
      <c r="K5707">
        <v>23.4</v>
      </c>
      <c r="L5707" t="str">
        <f t="shared" si="270"/>
        <v>Yes</v>
      </c>
    </row>
    <row r="5708" spans="1:12" x14ac:dyDescent="0.25">
      <c r="A5708" s="1">
        <v>42625</v>
      </c>
      <c r="B5708" s="2">
        <f t="shared" ref="B5708:B5771" si="271">YEAR(A5708)</f>
        <v>2016</v>
      </c>
      <c r="C5708" s="2">
        <f t="shared" si="269"/>
        <v>9</v>
      </c>
      <c r="D5708" t="s">
        <v>622</v>
      </c>
      <c r="E5708" t="s">
        <v>120</v>
      </c>
      <c r="F5708" t="s">
        <v>39</v>
      </c>
      <c r="G5708" t="s">
        <v>40</v>
      </c>
      <c r="H5708" t="s">
        <v>1789</v>
      </c>
      <c r="I5708">
        <v>40.68</v>
      </c>
      <c r="J5708">
        <v>3</v>
      </c>
      <c r="K5708">
        <v>-9.15</v>
      </c>
      <c r="L5708" t="str">
        <f t="shared" si="270"/>
        <v>No</v>
      </c>
    </row>
    <row r="5709" spans="1:12" x14ac:dyDescent="0.25">
      <c r="A5709" s="1">
        <v>42625</v>
      </c>
      <c r="B5709" s="2">
        <f t="shared" si="271"/>
        <v>2016</v>
      </c>
      <c r="C5709" s="2">
        <f t="shared" si="269"/>
        <v>9</v>
      </c>
      <c r="D5709" t="s">
        <v>883</v>
      </c>
      <c r="E5709" t="s">
        <v>15</v>
      </c>
      <c r="F5709" t="s">
        <v>11</v>
      </c>
      <c r="G5709" t="s">
        <v>200</v>
      </c>
      <c r="H5709" t="s">
        <v>782</v>
      </c>
      <c r="I5709">
        <v>20.57</v>
      </c>
      <c r="J5709">
        <v>3</v>
      </c>
      <c r="K5709">
        <v>1.54</v>
      </c>
      <c r="L5709" t="str">
        <f t="shared" si="270"/>
        <v>Yes</v>
      </c>
    </row>
    <row r="5710" spans="1:12" x14ac:dyDescent="0.25">
      <c r="A5710" s="1">
        <v>42625</v>
      </c>
      <c r="B5710" s="2">
        <f t="shared" si="271"/>
        <v>2016</v>
      </c>
      <c r="C5710" s="2">
        <f t="shared" si="269"/>
        <v>9</v>
      </c>
      <c r="D5710" t="s">
        <v>883</v>
      </c>
      <c r="E5710" t="s">
        <v>15</v>
      </c>
      <c r="F5710" t="s">
        <v>11</v>
      </c>
      <c r="G5710" t="s">
        <v>92</v>
      </c>
      <c r="H5710" t="s">
        <v>333</v>
      </c>
      <c r="I5710">
        <v>4.3600000000000003</v>
      </c>
      <c r="J5710">
        <v>2</v>
      </c>
      <c r="K5710">
        <v>-11.76</v>
      </c>
      <c r="L5710" t="str">
        <f t="shared" si="270"/>
        <v>No</v>
      </c>
    </row>
    <row r="5711" spans="1:12" x14ac:dyDescent="0.25">
      <c r="A5711" s="1">
        <v>42625</v>
      </c>
      <c r="B5711" s="2">
        <f t="shared" si="271"/>
        <v>2016</v>
      </c>
      <c r="C5711" s="2">
        <f t="shared" si="269"/>
        <v>9</v>
      </c>
      <c r="D5711" t="s">
        <v>883</v>
      </c>
      <c r="E5711" t="s">
        <v>15</v>
      </c>
      <c r="F5711" t="s">
        <v>39</v>
      </c>
      <c r="G5711" t="s">
        <v>52</v>
      </c>
      <c r="H5711" t="s">
        <v>1742</v>
      </c>
      <c r="I5711">
        <v>19.04</v>
      </c>
      <c r="J5711">
        <v>4</v>
      </c>
      <c r="K5711">
        <v>-1.43</v>
      </c>
      <c r="L5711" t="str">
        <f t="shared" si="270"/>
        <v>No</v>
      </c>
    </row>
    <row r="5712" spans="1:12" x14ac:dyDescent="0.25">
      <c r="A5712" s="1">
        <v>42625</v>
      </c>
      <c r="B5712" s="2">
        <f t="shared" si="271"/>
        <v>2016</v>
      </c>
      <c r="C5712" s="2">
        <f t="shared" si="269"/>
        <v>9</v>
      </c>
      <c r="D5712" t="s">
        <v>536</v>
      </c>
      <c r="E5712" t="s">
        <v>27</v>
      </c>
      <c r="F5712" t="s">
        <v>11</v>
      </c>
      <c r="G5712" t="s">
        <v>20</v>
      </c>
      <c r="H5712" t="s">
        <v>1174</v>
      </c>
      <c r="I5712">
        <v>273.92</v>
      </c>
      <c r="J5712">
        <v>8</v>
      </c>
      <c r="K5712">
        <v>99.3</v>
      </c>
      <c r="L5712" t="str">
        <f t="shared" si="270"/>
        <v>Yes</v>
      </c>
    </row>
    <row r="5713" spans="1:12" x14ac:dyDescent="0.25">
      <c r="A5713" s="1">
        <v>42625</v>
      </c>
      <c r="B5713" s="2">
        <f t="shared" si="271"/>
        <v>2016</v>
      </c>
      <c r="C5713" s="2">
        <f t="shared" si="269"/>
        <v>9</v>
      </c>
      <c r="D5713" t="s">
        <v>610</v>
      </c>
      <c r="E5713" t="s">
        <v>55</v>
      </c>
      <c r="F5713" t="s">
        <v>34</v>
      </c>
      <c r="G5713" t="s">
        <v>145</v>
      </c>
      <c r="H5713" t="s">
        <v>2018</v>
      </c>
      <c r="I5713">
        <v>1056.8599999999999</v>
      </c>
      <c r="J5713">
        <v>7</v>
      </c>
      <c r="K5713">
        <v>158.53</v>
      </c>
      <c r="L5713" t="str">
        <f t="shared" si="270"/>
        <v>Yes</v>
      </c>
    </row>
    <row r="5714" spans="1:12" x14ac:dyDescent="0.25">
      <c r="A5714" s="1">
        <v>42626</v>
      </c>
      <c r="B5714" s="2">
        <f t="shared" si="271"/>
        <v>2016</v>
      </c>
      <c r="C5714" s="2">
        <f t="shared" si="269"/>
        <v>9</v>
      </c>
      <c r="D5714" t="s">
        <v>664</v>
      </c>
      <c r="E5714" t="s">
        <v>996</v>
      </c>
      <c r="F5714" t="s">
        <v>11</v>
      </c>
      <c r="G5714" t="s">
        <v>18</v>
      </c>
      <c r="H5714" t="s">
        <v>1810</v>
      </c>
      <c r="I5714">
        <v>40.74</v>
      </c>
      <c r="J5714">
        <v>3</v>
      </c>
      <c r="K5714">
        <v>0.41</v>
      </c>
      <c r="L5714" t="str">
        <f t="shared" si="270"/>
        <v>Yes</v>
      </c>
    </row>
    <row r="5715" spans="1:12" x14ac:dyDescent="0.25">
      <c r="A5715" s="1">
        <v>42626</v>
      </c>
      <c r="B5715" s="2">
        <f t="shared" si="271"/>
        <v>2016</v>
      </c>
      <c r="C5715" s="2">
        <f t="shared" si="269"/>
        <v>9</v>
      </c>
      <c r="D5715" t="s">
        <v>664</v>
      </c>
      <c r="E5715" t="s">
        <v>996</v>
      </c>
      <c r="F5715" t="s">
        <v>11</v>
      </c>
      <c r="G5715" t="s">
        <v>16</v>
      </c>
      <c r="H5715" t="s">
        <v>926</v>
      </c>
      <c r="I5715">
        <v>14.4</v>
      </c>
      <c r="J5715">
        <v>5</v>
      </c>
      <c r="K5715">
        <v>7.06</v>
      </c>
      <c r="L5715" t="str">
        <f t="shared" si="270"/>
        <v>Yes</v>
      </c>
    </row>
    <row r="5716" spans="1:12" x14ac:dyDescent="0.25">
      <c r="A5716" s="1">
        <v>42626</v>
      </c>
      <c r="B5716" s="2">
        <f t="shared" si="271"/>
        <v>2016</v>
      </c>
      <c r="C5716" s="2">
        <f t="shared" si="269"/>
        <v>9</v>
      </c>
      <c r="D5716" t="s">
        <v>664</v>
      </c>
      <c r="E5716" t="s">
        <v>996</v>
      </c>
      <c r="F5716" t="s">
        <v>39</v>
      </c>
      <c r="G5716" t="s">
        <v>40</v>
      </c>
      <c r="H5716" t="s">
        <v>1729</v>
      </c>
      <c r="I5716">
        <v>149.94999999999999</v>
      </c>
      <c r="J5716">
        <v>5</v>
      </c>
      <c r="K5716">
        <v>41.99</v>
      </c>
      <c r="L5716" t="str">
        <f t="shared" si="270"/>
        <v>Yes</v>
      </c>
    </row>
    <row r="5717" spans="1:12" x14ac:dyDescent="0.25">
      <c r="A5717" s="1">
        <v>42626</v>
      </c>
      <c r="B5717" s="2">
        <f t="shared" si="271"/>
        <v>2016</v>
      </c>
      <c r="C5717" s="2">
        <f t="shared" si="269"/>
        <v>9</v>
      </c>
      <c r="D5717" t="s">
        <v>664</v>
      </c>
      <c r="E5717" t="s">
        <v>996</v>
      </c>
      <c r="F5717" t="s">
        <v>11</v>
      </c>
      <c r="G5717" t="s">
        <v>200</v>
      </c>
      <c r="H5717" t="s">
        <v>2251</v>
      </c>
      <c r="I5717">
        <v>16.899999999999999</v>
      </c>
      <c r="J5717">
        <v>2</v>
      </c>
      <c r="K5717">
        <v>5.07</v>
      </c>
      <c r="L5717" t="str">
        <f t="shared" si="270"/>
        <v>Yes</v>
      </c>
    </row>
    <row r="5718" spans="1:12" x14ac:dyDescent="0.25">
      <c r="A5718" s="1">
        <v>42626</v>
      </c>
      <c r="B5718" s="2">
        <f t="shared" si="271"/>
        <v>2016</v>
      </c>
      <c r="C5718" s="2">
        <f t="shared" si="269"/>
        <v>9</v>
      </c>
      <c r="D5718" t="s">
        <v>664</v>
      </c>
      <c r="E5718" t="s">
        <v>996</v>
      </c>
      <c r="F5718" t="s">
        <v>11</v>
      </c>
      <c r="G5718" t="s">
        <v>12</v>
      </c>
      <c r="H5718" t="s">
        <v>2076</v>
      </c>
      <c r="I5718">
        <v>17.61</v>
      </c>
      <c r="J5718">
        <v>3</v>
      </c>
      <c r="K5718">
        <v>8.4499999999999993</v>
      </c>
      <c r="L5718" t="str">
        <f t="shared" si="270"/>
        <v>Yes</v>
      </c>
    </row>
    <row r="5719" spans="1:12" x14ac:dyDescent="0.25">
      <c r="A5719" s="1">
        <v>42626</v>
      </c>
      <c r="B5719" s="2">
        <f t="shared" si="271"/>
        <v>2016</v>
      </c>
      <c r="C5719" s="2">
        <f t="shared" si="269"/>
        <v>9</v>
      </c>
      <c r="D5719" t="s">
        <v>664</v>
      </c>
      <c r="E5719" t="s">
        <v>996</v>
      </c>
      <c r="F5719" t="s">
        <v>11</v>
      </c>
      <c r="G5719" t="s">
        <v>92</v>
      </c>
      <c r="H5719" t="s">
        <v>715</v>
      </c>
      <c r="I5719">
        <v>378</v>
      </c>
      <c r="J5719">
        <v>2</v>
      </c>
      <c r="K5719">
        <v>136.08000000000001</v>
      </c>
      <c r="L5719" t="str">
        <f t="shared" si="270"/>
        <v>Yes</v>
      </c>
    </row>
    <row r="5720" spans="1:12" x14ac:dyDescent="0.25">
      <c r="A5720" s="1">
        <v>42626</v>
      </c>
      <c r="B5720" s="2">
        <f t="shared" si="271"/>
        <v>2016</v>
      </c>
      <c r="C5720" s="2">
        <f t="shared" si="269"/>
        <v>9</v>
      </c>
      <c r="D5720" t="s">
        <v>664</v>
      </c>
      <c r="E5720" t="s">
        <v>996</v>
      </c>
      <c r="F5720" t="s">
        <v>11</v>
      </c>
      <c r="G5720" t="s">
        <v>12</v>
      </c>
      <c r="H5720" t="s">
        <v>1418</v>
      </c>
      <c r="I5720">
        <v>17.64</v>
      </c>
      <c r="J5720">
        <v>3</v>
      </c>
      <c r="K5720">
        <v>8.64</v>
      </c>
      <c r="L5720" t="str">
        <f t="shared" si="270"/>
        <v>Yes</v>
      </c>
    </row>
    <row r="5721" spans="1:12" x14ac:dyDescent="0.25">
      <c r="A5721" s="1">
        <v>42626</v>
      </c>
      <c r="B5721" s="2">
        <f t="shared" si="271"/>
        <v>2016</v>
      </c>
      <c r="C5721" s="2">
        <f t="shared" si="269"/>
        <v>9</v>
      </c>
      <c r="D5721" t="s">
        <v>664</v>
      </c>
      <c r="E5721" t="s">
        <v>996</v>
      </c>
      <c r="F5721" t="s">
        <v>11</v>
      </c>
      <c r="G5721" t="s">
        <v>18</v>
      </c>
      <c r="H5721" t="s">
        <v>1400</v>
      </c>
      <c r="I5721">
        <v>373.08</v>
      </c>
      <c r="J5721">
        <v>6</v>
      </c>
      <c r="K5721">
        <v>100.73</v>
      </c>
      <c r="L5721" t="str">
        <f t="shared" si="270"/>
        <v>Yes</v>
      </c>
    </row>
    <row r="5722" spans="1:12" x14ac:dyDescent="0.25">
      <c r="A5722" s="1">
        <v>42626</v>
      </c>
      <c r="B5722" s="2">
        <f t="shared" si="271"/>
        <v>2016</v>
      </c>
      <c r="C5722" s="2">
        <f t="shared" si="269"/>
        <v>9</v>
      </c>
      <c r="D5722" t="s">
        <v>664</v>
      </c>
      <c r="E5722" t="s">
        <v>996</v>
      </c>
      <c r="F5722" t="s">
        <v>34</v>
      </c>
      <c r="G5722" t="s">
        <v>47</v>
      </c>
      <c r="H5722" t="s">
        <v>2599</v>
      </c>
      <c r="I5722">
        <v>1336.44</v>
      </c>
      <c r="J5722">
        <v>14</v>
      </c>
      <c r="K5722">
        <v>387.57</v>
      </c>
      <c r="L5722" t="str">
        <f t="shared" si="270"/>
        <v>Yes</v>
      </c>
    </row>
    <row r="5723" spans="1:12" x14ac:dyDescent="0.25">
      <c r="A5723" s="1">
        <v>42626</v>
      </c>
      <c r="B5723" s="2">
        <f t="shared" si="271"/>
        <v>2016</v>
      </c>
      <c r="C5723" s="2">
        <f t="shared" si="269"/>
        <v>9</v>
      </c>
      <c r="D5723" t="s">
        <v>664</v>
      </c>
      <c r="E5723" t="s">
        <v>996</v>
      </c>
      <c r="F5723" t="s">
        <v>39</v>
      </c>
      <c r="G5723" t="s">
        <v>40</v>
      </c>
      <c r="H5723" t="s">
        <v>1862</v>
      </c>
      <c r="I5723">
        <v>29.97</v>
      </c>
      <c r="J5723">
        <v>3</v>
      </c>
      <c r="K5723">
        <v>0.3</v>
      </c>
      <c r="L5723" t="str">
        <f t="shared" si="270"/>
        <v>Yes</v>
      </c>
    </row>
    <row r="5724" spans="1:12" x14ac:dyDescent="0.25">
      <c r="A5724" s="1">
        <v>42627</v>
      </c>
      <c r="B5724" s="2">
        <f t="shared" si="271"/>
        <v>2016</v>
      </c>
      <c r="C5724" s="2">
        <f t="shared" si="269"/>
        <v>9</v>
      </c>
      <c r="D5724" t="s">
        <v>2176</v>
      </c>
      <c r="E5724" t="s">
        <v>70</v>
      </c>
      <c r="F5724" t="s">
        <v>11</v>
      </c>
      <c r="G5724" t="s">
        <v>12</v>
      </c>
      <c r="H5724" t="s">
        <v>507</v>
      </c>
      <c r="I5724">
        <v>25.92</v>
      </c>
      <c r="J5724">
        <v>4</v>
      </c>
      <c r="K5724">
        <v>12.44</v>
      </c>
      <c r="L5724" t="str">
        <f t="shared" si="270"/>
        <v>Yes</v>
      </c>
    </row>
    <row r="5725" spans="1:12" x14ac:dyDescent="0.25">
      <c r="A5725" s="1">
        <v>42627</v>
      </c>
      <c r="B5725" s="2">
        <f t="shared" si="271"/>
        <v>2016</v>
      </c>
      <c r="C5725" s="2">
        <f t="shared" si="269"/>
        <v>9</v>
      </c>
      <c r="D5725" t="s">
        <v>256</v>
      </c>
      <c r="E5725" t="s">
        <v>149</v>
      </c>
      <c r="F5725" t="s">
        <v>39</v>
      </c>
      <c r="G5725" t="s">
        <v>40</v>
      </c>
      <c r="H5725" t="s">
        <v>1807</v>
      </c>
      <c r="I5725">
        <v>437.85</v>
      </c>
      <c r="J5725">
        <v>3</v>
      </c>
      <c r="K5725">
        <v>131.36000000000001</v>
      </c>
      <c r="L5725" t="str">
        <f t="shared" si="270"/>
        <v>Yes</v>
      </c>
    </row>
    <row r="5726" spans="1:12" x14ac:dyDescent="0.25">
      <c r="A5726" s="1">
        <v>42627</v>
      </c>
      <c r="B5726" s="2">
        <f t="shared" si="271"/>
        <v>2016</v>
      </c>
      <c r="C5726" s="2">
        <f t="shared" si="269"/>
        <v>9</v>
      </c>
      <c r="D5726" t="s">
        <v>256</v>
      </c>
      <c r="E5726" t="s">
        <v>149</v>
      </c>
      <c r="F5726" t="s">
        <v>11</v>
      </c>
      <c r="G5726" t="s">
        <v>20</v>
      </c>
      <c r="H5726" t="s">
        <v>420</v>
      </c>
      <c r="I5726">
        <v>673.57</v>
      </c>
      <c r="J5726">
        <v>2</v>
      </c>
      <c r="K5726">
        <v>252.59</v>
      </c>
      <c r="L5726" t="str">
        <f t="shared" si="270"/>
        <v>Yes</v>
      </c>
    </row>
    <row r="5727" spans="1:12" x14ac:dyDescent="0.25">
      <c r="A5727" s="1">
        <v>42628</v>
      </c>
      <c r="B5727" s="2">
        <f t="shared" si="271"/>
        <v>2016</v>
      </c>
      <c r="C5727" s="2">
        <f t="shared" si="269"/>
        <v>9</v>
      </c>
      <c r="D5727" t="s">
        <v>1968</v>
      </c>
      <c r="E5727" t="s">
        <v>23</v>
      </c>
      <c r="F5727" t="s">
        <v>11</v>
      </c>
      <c r="G5727" t="s">
        <v>12</v>
      </c>
      <c r="H5727" t="s">
        <v>2600</v>
      </c>
      <c r="I5727">
        <v>5.34</v>
      </c>
      <c r="J5727">
        <v>1</v>
      </c>
      <c r="K5727">
        <v>1.87</v>
      </c>
      <c r="L5727" t="str">
        <f t="shared" si="270"/>
        <v>Yes</v>
      </c>
    </row>
    <row r="5728" spans="1:12" x14ac:dyDescent="0.25">
      <c r="A5728" s="1">
        <v>42628</v>
      </c>
      <c r="B5728" s="2">
        <f t="shared" si="271"/>
        <v>2016</v>
      </c>
      <c r="C5728" s="2">
        <f t="shared" si="269"/>
        <v>9</v>
      </c>
      <c r="D5728" t="s">
        <v>1631</v>
      </c>
      <c r="E5728" t="s">
        <v>149</v>
      </c>
      <c r="F5728" t="s">
        <v>11</v>
      </c>
      <c r="G5728" t="s">
        <v>20</v>
      </c>
      <c r="H5728" t="s">
        <v>1777</v>
      </c>
      <c r="I5728">
        <v>841.57</v>
      </c>
      <c r="J5728">
        <v>2</v>
      </c>
      <c r="K5728">
        <v>294.55</v>
      </c>
      <c r="L5728" t="str">
        <f t="shared" si="270"/>
        <v>Yes</v>
      </c>
    </row>
    <row r="5729" spans="1:12" x14ac:dyDescent="0.25">
      <c r="A5729" s="1">
        <v>42628</v>
      </c>
      <c r="B5729" s="2">
        <f t="shared" si="271"/>
        <v>2016</v>
      </c>
      <c r="C5729" s="2">
        <f t="shared" si="269"/>
        <v>9</v>
      </c>
      <c r="D5729" t="s">
        <v>2503</v>
      </c>
      <c r="E5729" t="s">
        <v>164</v>
      </c>
      <c r="F5729" t="s">
        <v>11</v>
      </c>
      <c r="G5729" t="s">
        <v>12</v>
      </c>
      <c r="H5729" t="s">
        <v>2485</v>
      </c>
      <c r="I5729">
        <v>21.4</v>
      </c>
      <c r="J5729">
        <v>5</v>
      </c>
      <c r="K5729">
        <v>10.06</v>
      </c>
      <c r="L5729" t="str">
        <f t="shared" si="270"/>
        <v>Yes</v>
      </c>
    </row>
    <row r="5730" spans="1:12" x14ac:dyDescent="0.25">
      <c r="A5730" s="1">
        <v>42628</v>
      </c>
      <c r="B5730" s="2">
        <f t="shared" si="271"/>
        <v>2016</v>
      </c>
      <c r="C5730" s="2">
        <f t="shared" si="269"/>
        <v>9</v>
      </c>
      <c r="D5730" t="s">
        <v>2503</v>
      </c>
      <c r="E5730" t="s">
        <v>164</v>
      </c>
      <c r="F5730" t="s">
        <v>11</v>
      </c>
      <c r="G5730" t="s">
        <v>20</v>
      </c>
      <c r="H5730" t="s">
        <v>966</v>
      </c>
      <c r="I5730">
        <v>48.66</v>
      </c>
      <c r="J5730">
        <v>7</v>
      </c>
      <c r="K5730">
        <v>15.82</v>
      </c>
      <c r="L5730" t="str">
        <f t="shared" si="270"/>
        <v>Yes</v>
      </c>
    </row>
    <row r="5731" spans="1:12" x14ac:dyDescent="0.25">
      <c r="A5731" s="1">
        <v>42628</v>
      </c>
      <c r="B5731" s="2">
        <f t="shared" si="271"/>
        <v>2016</v>
      </c>
      <c r="C5731" s="2">
        <f t="shared" si="269"/>
        <v>9</v>
      </c>
      <c r="D5731" t="s">
        <v>1635</v>
      </c>
      <c r="E5731" t="s">
        <v>510</v>
      </c>
      <c r="F5731" t="s">
        <v>11</v>
      </c>
      <c r="G5731" t="s">
        <v>20</v>
      </c>
      <c r="H5731" t="s">
        <v>682</v>
      </c>
      <c r="I5731">
        <v>20.420000000000002</v>
      </c>
      <c r="J5731">
        <v>4</v>
      </c>
      <c r="K5731">
        <v>6.64</v>
      </c>
      <c r="L5731" t="str">
        <f t="shared" si="270"/>
        <v>Yes</v>
      </c>
    </row>
    <row r="5732" spans="1:12" x14ac:dyDescent="0.25">
      <c r="A5732" s="1">
        <v>42628</v>
      </c>
      <c r="B5732" s="2">
        <f t="shared" si="271"/>
        <v>2016</v>
      </c>
      <c r="C5732" s="2">
        <f t="shared" si="269"/>
        <v>9</v>
      </c>
      <c r="D5732" t="s">
        <v>1635</v>
      </c>
      <c r="E5732" t="s">
        <v>510</v>
      </c>
      <c r="F5732" t="s">
        <v>34</v>
      </c>
      <c r="G5732" t="s">
        <v>145</v>
      </c>
      <c r="H5732" t="s">
        <v>320</v>
      </c>
      <c r="I5732">
        <v>1128.3900000000001</v>
      </c>
      <c r="J5732">
        <v>3</v>
      </c>
      <c r="K5732">
        <v>259.52999999999997</v>
      </c>
      <c r="L5732" t="str">
        <f t="shared" si="270"/>
        <v>Yes</v>
      </c>
    </row>
    <row r="5733" spans="1:12" x14ac:dyDescent="0.25">
      <c r="A5733" s="1">
        <v>42628</v>
      </c>
      <c r="B5733" s="2">
        <f t="shared" si="271"/>
        <v>2016</v>
      </c>
      <c r="C5733" s="2">
        <f t="shared" si="269"/>
        <v>9</v>
      </c>
      <c r="D5733" t="s">
        <v>1511</v>
      </c>
      <c r="E5733" t="s">
        <v>164</v>
      </c>
      <c r="F5733" t="s">
        <v>11</v>
      </c>
      <c r="G5733" t="s">
        <v>24</v>
      </c>
      <c r="H5733" t="s">
        <v>1206</v>
      </c>
      <c r="I5733">
        <v>35.4</v>
      </c>
      <c r="J5733">
        <v>5</v>
      </c>
      <c r="K5733">
        <v>13.45</v>
      </c>
      <c r="L5733" t="str">
        <f t="shared" si="270"/>
        <v>Yes</v>
      </c>
    </row>
    <row r="5734" spans="1:12" x14ac:dyDescent="0.25">
      <c r="A5734" s="1">
        <v>42629</v>
      </c>
      <c r="B5734" s="2">
        <f t="shared" si="271"/>
        <v>2016</v>
      </c>
      <c r="C5734" s="2">
        <f t="shared" si="269"/>
        <v>9</v>
      </c>
      <c r="D5734" t="s">
        <v>917</v>
      </c>
      <c r="E5734" t="s">
        <v>27</v>
      </c>
      <c r="F5734" t="s">
        <v>11</v>
      </c>
      <c r="G5734" t="s">
        <v>12</v>
      </c>
      <c r="H5734" t="s">
        <v>327</v>
      </c>
      <c r="I5734">
        <v>12.96</v>
      </c>
      <c r="J5734">
        <v>2</v>
      </c>
      <c r="K5734">
        <v>6.35</v>
      </c>
      <c r="L5734" t="str">
        <f t="shared" si="270"/>
        <v>Yes</v>
      </c>
    </row>
    <row r="5735" spans="1:12" x14ac:dyDescent="0.25">
      <c r="A5735" s="1">
        <v>42629</v>
      </c>
      <c r="B5735" s="2">
        <f t="shared" si="271"/>
        <v>2016</v>
      </c>
      <c r="C5735" s="2">
        <f t="shared" si="269"/>
        <v>9</v>
      </c>
      <c r="D5735" t="s">
        <v>1394</v>
      </c>
      <c r="E5735" t="s">
        <v>27</v>
      </c>
      <c r="F5735" t="s">
        <v>34</v>
      </c>
      <c r="G5735" t="s">
        <v>74</v>
      </c>
      <c r="H5735" t="s">
        <v>2134</v>
      </c>
      <c r="I5735">
        <v>273.67</v>
      </c>
      <c r="J5735">
        <v>2</v>
      </c>
      <c r="K5735">
        <v>-12.88</v>
      </c>
      <c r="L5735" t="str">
        <f t="shared" si="270"/>
        <v>No</v>
      </c>
    </row>
    <row r="5736" spans="1:12" x14ac:dyDescent="0.25">
      <c r="A5736" s="1">
        <v>42629</v>
      </c>
      <c r="B5736" s="2">
        <f t="shared" si="271"/>
        <v>2016</v>
      </c>
      <c r="C5736" s="2">
        <f t="shared" si="269"/>
        <v>9</v>
      </c>
      <c r="D5736" t="s">
        <v>1394</v>
      </c>
      <c r="E5736" t="s">
        <v>27</v>
      </c>
      <c r="F5736" t="s">
        <v>11</v>
      </c>
      <c r="G5736" t="s">
        <v>92</v>
      </c>
      <c r="H5736" t="s">
        <v>1975</v>
      </c>
      <c r="I5736">
        <v>17.48</v>
      </c>
      <c r="J5736">
        <v>4</v>
      </c>
      <c r="K5736">
        <v>4.54</v>
      </c>
      <c r="L5736" t="str">
        <f t="shared" si="270"/>
        <v>Yes</v>
      </c>
    </row>
    <row r="5737" spans="1:12" x14ac:dyDescent="0.25">
      <c r="A5737" s="1">
        <v>42629</v>
      </c>
      <c r="B5737" s="2">
        <f t="shared" si="271"/>
        <v>2016</v>
      </c>
      <c r="C5737" s="2">
        <f t="shared" si="269"/>
        <v>9</v>
      </c>
      <c r="D5737" t="s">
        <v>757</v>
      </c>
      <c r="E5737" t="s">
        <v>30</v>
      </c>
      <c r="F5737" t="s">
        <v>34</v>
      </c>
      <c r="G5737" t="s">
        <v>35</v>
      </c>
      <c r="H5737" t="s">
        <v>187</v>
      </c>
      <c r="I5737">
        <v>121.78</v>
      </c>
      <c r="J5737">
        <v>2</v>
      </c>
      <c r="K5737">
        <v>30.45</v>
      </c>
      <c r="L5737" t="str">
        <f t="shared" si="270"/>
        <v>Yes</v>
      </c>
    </row>
    <row r="5738" spans="1:12" x14ac:dyDescent="0.25">
      <c r="A5738" s="1">
        <v>42630</v>
      </c>
      <c r="B5738" s="2">
        <f t="shared" si="271"/>
        <v>2016</v>
      </c>
      <c r="C5738" s="2">
        <f t="shared" si="269"/>
        <v>9</v>
      </c>
      <c r="D5738" t="s">
        <v>2548</v>
      </c>
      <c r="E5738" t="s">
        <v>27</v>
      </c>
      <c r="F5738" t="s">
        <v>11</v>
      </c>
      <c r="G5738" t="s">
        <v>24</v>
      </c>
      <c r="H5738" t="s">
        <v>1135</v>
      </c>
      <c r="I5738">
        <v>20.100000000000001</v>
      </c>
      <c r="J5738">
        <v>3</v>
      </c>
      <c r="K5738">
        <v>6.63</v>
      </c>
      <c r="L5738" t="str">
        <f t="shared" si="270"/>
        <v>Yes</v>
      </c>
    </row>
    <row r="5739" spans="1:12" x14ac:dyDescent="0.25">
      <c r="A5739" s="1">
        <v>42630</v>
      </c>
      <c r="B5739" s="2">
        <f t="shared" si="271"/>
        <v>2016</v>
      </c>
      <c r="C5739" s="2">
        <f t="shared" si="269"/>
        <v>9</v>
      </c>
      <c r="D5739" t="s">
        <v>2548</v>
      </c>
      <c r="E5739" t="s">
        <v>27</v>
      </c>
      <c r="F5739" t="s">
        <v>39</v>
      </c>
      <c r="G5739" t="s">
        <v>40</v>
      </c>
      <c r="H5739" t="s">
        <v>863</v>
      </c>
      <c r="I5739">
        <v>73.58</v>
      </c>
      <c r="J5739">
        <v>2</v>
      </c>
      <c r="K5739">
        <v>8.2799999999999994</v>
      </c>
      <c r="L5739" t="str">
        <f t="shared" si="270"/>
        <v>Yes</v>
      </c>
    </row>
    <row r="5740" spans="1:12" x14ac:dyDescent="0.25">
      <c r="A5740" s="1">
        <v>42630</v>
      </c>
      <c r="B5740" s="2">
        <f t="shared" si="271"/>
        <v>2016</v>
      </c>
      <c r="C5740" s="2">
        <f t="shared" si="269"/>
        <v>9</v>
      </c>
      <c r="D5740" t="s">
        <v>2548</v>
      </c>
      <c r="E5740" t="s">
        <v>27</v>
      </c>
      <c r="F5740" t="s">
        <v>11</v>
      </c>
      <c r="G5740" t="s">
        <v>12</v>
      </c>
      <c r="H5740" t="s">
        <v>880</v>
      </c>
      <c r="I5740">
        <v>6.48</v>
      </c>
      <c r="J5740">
        <v>1</v>
      </c>
      <c r="K5740">
        <v>3.11</v>
      </c>
      <c r="L5740" t="str">
        <f t="shared" si="270"/>
        <v>Yes</v>
      </c>
    </row>
    <row r="5741" spans="1:12" x14ac:dyDescent="0.25">
      <c r="A5741" s="1">
        <v>42630</v>
      </c>
      <c r="B5741" s="2">
        <f t="shared" si="271"/>
        <v>2016</v>
      </c>
      <c r="C5741" s="2">
        <f t="shared" si="269"/>
        <v>9</v>
      </c>
      <c r="D5741" t="s">
        <v>392</v>
      </c>
      <c r="E5741" t="s">
        <v>30</v>
      </c>
      <c r="F5741" t="s">
        <v>39</v>
      </c>
      <c r="G5741" t="s">
        <v>302</v>
      </c>
      <c r="H5741" t="s">
        <v>2601</v>
      </c>
      <c r="I5741">
        <v>396</v>
      </c>
      <c r="J5741">
        <v>4</v>
      </c>
      <c r="K5741">
        <v>190.08</v>
      </c>
      <c r="L5741" t="str">
        <f t="shared" si="270"/>
        <v>Yes</v>
      </c>
    </row>
    <row r="5742" spans="1:12" x14ac:dyDescent="0.25">
      <c r="A5742" s="1">
        <v>42630</v>
      </c>
      <c r="B5742" s="2">
        <f t="shared" si="271"/>
        <v>2016</v>
      </c>
      <c r="C5742" s="2">
        <f t="shared" si="269"/>
        <v>9</v>
      </c>
      <c r="D5742" t="s">
        <v>593</v>
      </c>
      <c r="E5742" t="s">
        <v>1061</v>
      </c>
      <c r="F5742" t="s">
        <v>39</v>
      </c>
      <c r="G5742" t="s">
        <v>40</v>
      </c>
      <c r="H5742" t="s">
        <v>1807</v>
      </c>
      <c r="I5742">
        <v>437.85</v>
      </c>
      <c r="J5742">
        <v>3</v>
      </c>
      <c r="K5742">
        <v>131.36000000000001</v>
      </c>
      <c r="L5742" t="str">
        <f t="shared" si="270"/>
        <v>Yes</v>
      </c>
    </row>
    <row r="5743" spans="1:12" x14ac:dyDescent="0.25">
      <c r="A5743" s="1">
        <v>42630</v>
      </c>
      <c r="B5743" s="2">
        <f t="shared" si="271"/>
        <v>2016</v>
      </c>
      <c r="C5743" s="2">
        <f t="shared" si="269"/>
        <v>9</v>
      </c>
      <c r="D5743" t="s">
        <v>593</v>
      </c>
      <c r="E5743" t="s">
        <v>1061</v>
      </c>
      <c r="F5743" t="s">
        <v>34</v>
      </c>
      <c r="G5743" t="s">
        <v>47</v>
      </c>
      <c r="H5743" t="s">
        <v>1340</v>
      </c>
      <c r="I5743">
        <v>109.48</v>
      </c>
      <c r="J5743">
        <v>2</v>
      </c>
      <c r="K5743">
        <v>33.94</v>
      </c>
      <c r="L5743" t="str">
        <f t="shared" si="270"/>
        <v>Yes</v>
      </c>
    </row>
    <row r="5744" spans="1:12" x14ac:dyDescent="0.25">
      <c r="A5744" s="1">
        <v>42630</v>
      </c>
      <c r="B5744" s="2">
        <f t="shared" si="271"/>
        <v>2016</v>
      </c>
      <c r="C5744" s="2">
        <f t="shared" si="269"/>
        <v>9</v>
      </c>
      <c r="D5744" t="s">
        <v>2259</v>
      </c>
      <c r="E5744" t="s">
        <v>164</v>
      </c>
      <c r="F5744" t="s">
        <v>34</v>
      </c>
      <c r="G5744" t="s">
        <v>35</v>
      </c>
      <c r="H5744" t="s">
        <v>1821</v>
      </c>
      <c r="I5744">
        <v>113.89</v>
      </c>
      <c r="J5744">
        <v>2</v>
      </c>
      <c r="K5744">
        <v>9.9700000000000006</v>
      </c>
      <c r="L5744" t="str">
        <f t="shared" si="270"/>
        <v>Yes</v>
      </c>
    </row>
    <row r="5745" spans="1:12" x14ac:dyDescent="0.25">
      <c r="A5745" s="1">
        <v>42630</v>
      </c>
      <c r="B5745" s="2">
        <f t="shared" si="271"/>
        <v>2016</v>
      </c>
      <c r="C5745" s="2">
        <f t="shared" si="269"/>
        <v>9</v>
      </c>
      <c r="D5745" t="s">
        <v>2259</v>
      </c>
      <c r="E5745" t="s">
        <v>164</v>
      </c>
      <c r="F5745" t="s">
        <v>39</v>
      </c>
      <c r="G5745" t="s">
        <v>40</v>
      </c>
      <c r="H5745" t="s">
        <v>1808</v>
      </c>
      <c r="I5745">
        <v>105.58</v>
      </c>
      <c r="J5745">
        <v>2</v>
      </c>
      <c r="K5745">
        <v>7.92</v>
      </c>
      <c r="L5745" t="str">
        <f t="shared" si="270"/>
        <v>Yes</v>
      </c>
    </row>
    <row r="5746" spans="1:12" x14ac:dyDescent="0.25">
      <c r="A5746" s="1">
        <v>42630</v>
      </c>
      <c r="B5746" s="2">
        <f t="shared" si="271"/>
        <v>2016</v>
      </c>
      <c r="C5746" s="2">
        <f t="shared" si="269"/>
        <v>9</v>
      </c>
      <c r="D5746" t="s">
        <v>1286</v>
      </c>
      <c r="E5746" t="s">
        <v>149</v>
      </c>
      <c r="F5746" t="s">
        <v>11</v>
      </c>
      <c r="G5746" t="s">
        <v>20</v>
      </c>
      <c r="H5746" t="s">
        <v>662</v>
      </c>
      <c r="I5746">
        <v>232.4</v>
      </c>
      <c r="J5746">
        <v>5</v>
      </c>
      <c r="K5746">
        <v>78.44</v>
      </c>
      <c r="L5746" t="str">
        <f t="shared" si="270"/>
        <v>Yes</v>
      </c>
    </row>
    <row r="5747" spans="1:12" x14ac:dyDescent="0.25">
      <c r="A5747" s="1">
        <v>42630</v>
      </c>
      <c r="B5747" s="2">
        <f t="shared" si="271"/>
        <v>2016</v>
      </c>
      <c r="C5747" s="2">
        <f t="shared" si="269"/>
        <v>9</v>
      </c>
      <c r="D5747" t="s">
        <v>81</v>
      </c>
      <c r="E5747" t="s">
        <v>129</v>
      </c>
      <c r="F5747" t="s">
        <v>11</v>
      </c>
      <c r="G5747" t="s">
        <v>24</v>
      </c>
      <c r="H5747" t="s">
        <v>779</v>
      </c>
      <c r="I5747">
        <v>33.4</v>
      </c>
      <c r="J5747">
        <v>5</v>
      </c>
      <c r="K5747">
        <v>12.36</v>
      </c>
      <c r="L5747" t="str">
        <f t="shared" si="270"/>
        <v>Yes</v>
      </c>
    </row>
    <row r="5748" spans="1:12" x14ac:dyDescent="0.25">
      <c r="A5748" s="1">
        <v>42630</v>
      </c>
      <c r="B5748" s="2">
        <f t="shared" si="271"/>
        <v>2016</v>
      </c>
      <c r="C5748" s="2">
        <f t="shared" si="269"/>
        <v>9</v>
      </c>
      <c r="D5748" t="s">
        <v>373</v>
      </c>
      <c r="E5748" t="s">
        <v>434</v>
      </c>
      <c r="F5748" t="s">
        <v>34</v>
      </c>
      <c r="G5748" t="s">
        <v>47</v>
      </c>
      <c r="H5748" t="s">
        <v>2480</v>
      </c>
      <c r="I5748">
        <v>14.82</v>
      </c>
      <c r="J5748">
        <v>3</v>
      </c>
      <c r="K5748">
        <v>6.22</v>
      </c>
      <c r="L5748" t="str">
        <f t="shared" si="270"/>
        <v>Yes</v>
      </c>
    </row>
    <row r="5749" spans="1:12" x14ac:dyDescent="0.25">
      <c r="A5749" s="1">
        <v>42630</v>
      </c>
      <c r="B5749" s="2">
        <f t="shared" si="271"/>
        <v>2016</v>
      </c>
      <c r="C5749" s="2">
        <f t="shared" si="269"/>
        <v>9</v>
      </c>
      <c r="D5749" t="s">
        <v>373</v>
      </c>
      <c r="E5749" t="s">
        <v>434</v>
      </c>
      <c r="F5749" t="s">
        <v>34</v>
      </c>
      <c r="G5749" t="s">
        <v>47</v>
      </c>
      <c r="H5749" t="s">
        <v>48</v>
      </c>
      <c r="I5749">
        <v>191.82</v>
      </c>
      <c r="J5749">
        <v>3</v>
      </c>
      <c r="K5749">
        <v>61.38</v>
      </c>
      <c r="L5749" t="str">
        <f t="shared" si="270"/>
        <v>Yes</v>
      </c>
    </row>
    <row r="5750" spans="1:12" x14ac:dyDescent="0.25">
      <c r="A5750" s="1">
        <v>42630</v>
      </c>
      <c r="B5750" s="2">
        <f t="shared" si="271"/>
        <v>2016</v>
      </c>
      <c r="C5750" s="2">
        <f t="shared" si="269"/>
        <v>9</v>
      </c>
      <c r="D5750" t="s">
        <v>1129</v>
      </c>
      <c r="E5750" t="s">
        <v>78</v>
      </c>
      <c r="F5750" t="s">
        <v>11</v>
      </c>
      <c r="G5750" t="s">
        <v>18</v>
      </c>
      <c r="H5750" t="s">
        <v>1851</v>
      </c>
      <c r="I5750">
        <v>295.39999999999998</v>
      </c>
      <c r="J5750">
        <v>5</v>
      </c>
      <c r="K5750">
        <v>-62.77</v>
      </c>
      <c r="L5750" t="str">
        <f t="shared" si="270"/>
        <v>No</v>
      </c>
    </row>
    <row r="5751" spans="1:12" x14ac:dyDescent="0.25">
      <c r="A5751" s="1">
        <v>42630</v>
      </c>
      <c r="B5751" s="2">
        <f t="shared" si="271"/>
        <v>2016</v>
      </c>
      <c r="C5751" s="2">
        <f t="shared" si="269"/>
        <v>9</v>
      </c>
      <c r="D5751" t="s">
        <v>2225</v>
      </c>
      <c r="E5751" t="s">
        <v>164</v>
      </c>
      <c r="F5751" t="s">
        <v>11</v>
      </c>
      <c r="G5751" t="s">
        <v>16</v>
      </c>
      <c r="H5751" t="s">
        <v>606</v>
      </c>
      <c r="I5751">
        <v>12.32</v>
      </c>
      <c r="J5751">
        <v>4</v>
      </c>
      <c r="K5751">
        <v>5.91</v>
      </c>
      <c r="L5751" t="str">
        <f t="shared" si="270"/>
        <v>Yes</v>
      </c>
    </row>
    <row r="5752" spans="1:12" x14ac:dyDescent="0.25">
      <c r="A5752" s="1">
        <v>42631</v>
      </c>
      <c r="B5752" s="2">
        <f t="shared" si="271"/>
        <v>2016</v>
      </c>
      <c r="C5752" s="2">
        <f t="shared" si="269"/>
        <v>9</v>
      </c>
      <c r="D5752" t="s">
        <v>2277</v>
      </c>
      <c r="E5752" t="s">
        <v>149</v>
      </c>
      <c r="F5752" t="s">
        <v>11</v>
      </c>
      <c r="G5752" t="s">
        <v>20</v>
      </c>
      <c r="H5752" t="s">
        <v>1370</v>
      </c>
      <c r="I5752">
        <v>4.62</v>
      </c>
      <c r="J5752">
        <v>1</v>
      </c>
      <c r="K5752">
        <v>1.73</v>
      </c>
      <c r="L5752" t="str">
        <f t="shared" si="270"/>
        <v>Yes</v>
      </c>
    </row>
    <row r="5753" spans="1:12" x14ac:dyDescent="0.25">
      <c r="A5753" s="1">
        <v>42631</v>
      </c>
      <c r="B5753" s="2">
        <f t="shared" si="271"/>
        <v>2016</v>
      </c>
      <c r="C5753" s="2">
        <f t="shared" si="269"/>
        <v>9</v>
      </c>
      <c r="D5753" t="s">
        <v>1748</v>
      </c>
      <c r="E5753" t="s">
        <v>123</v>
      </c>
      <c r="F5753" t="s">
        <v>34</v>
      </c>
      <c r="G5753" t="s">
        <v>145</v>
      </c>
      <c r="H5753" t="s">
        <v>2066</v>
      </c>
      <c r="I5753">
        <v>383.44</v>
      </c>
      <c r="J5753">
        <v>4</v>
      </c>
      <c r="K5753">
        <v>-167.32</v>
      </c>
      <c r="L5753" t="str">
        <f t="shared" si="270"/>
        <v>No</v>
      </c>
    </row>
    <row r="5754" spans="1:12" x14ac:dyDescent="0.25">
      <c r="A5754" s="1">
        <v>42631</v>
      </c>
      <c r="B5754" s="2">
        <f t="shared" si="271"/>
        <v>2016</v>
      </c>
      <c r="C5754" s="2">
        <f t="shared" si="269"/>
        <v>9</v>
      </c>
      <c r="D5754" t="s">
        <v>1528</v>
      </c>
      <c r="E5754" t="s">
        <v>488</v>
      </c>
      <c r="F5754" t="s">
        <v>34</v>
      </c>
      <c r="G5754" t="s">
        <v>35</v>
      </c>
      <c r="H5754" t="s">
        <v>1726</v>
      </c>
      <c r="I5754">
        <v>350.98</v>
      </c>
      <c r="J5754">
        <v>1</v>
      </c>
      <c r="K5754">
        <v>84.24</v>
      </c>
      <c r="L5754" t="str">
        <f t="shared" si="270"/>
        <v>Yes</v>
      </c>
    </row>
    <row r="5755" spans="1:12" x14ac:dyDescent="0.25">
      <c r="A5755" s="1">
        <v>42631</v>
      </c>
      <c r="B5755" s="2">
        <f t="shared" si="271"/>
        <v>2016</v>
      </c>
      <c r="C5755" s="2">
        <f t="shared" si="269"/>
        <v>9</v>
      </c>
      <c r="D5755" t="s">
        <v>1528</v>
      </c>
      <c r="E5755" t="s">
        <v>488</v>
      </c>
      <c r="F5755" t="s">
        <v>11</v>
      </c>
      <c r="G5755" t="s">
        <v>12</v>
      </c>
      <c r="H5755" t="s">
        <v>1403</v>
      </c>
      <c r="I5755">
        <v>13.08</v>
      </c>
      <c r="J5755">
        <v>2</v>
      </c>
      <c r="K5755">
        <v>6.02</v>
      </c>
      <c r="L5755" t="str">
        <f t="shared" si="270"/>
        <v>Yes</v>
      </c>
    </row>
    <row r="5756" spans="1:12" x14ac:dyDescent="0.25">
      <c r="A5756" s="1">
        <v>42631</v>
      </c>
      <c r="B5756" s="2">
        <f t="shared" si="271"/>
        <v>2016</v>
      </c>
      <c r="C5756" s="2">
        <f t="shared" si="269"/>
        <v>9</v>
      </c>
      <c r="D5756" t="s">
        <v>1528</v>
      </c>
      <c r="E5756" t="s">
        <v>488</v>
      </c>
      <c r="F5756" t="s">
        <v>11</v>
      </c>
      <c r="G5756" t="s">
        <v>18</v>
      </c>
      <c r="H5756" t="s">
        <v>1572</v>
      </c>
      <c r="I5756">
        <v>900.08</v>
      </c>
      <c r="J5756">
        <v>4</v>
      </c>
      <c r="K5756">
        <v>117.01</v>
      </c>
      <c r="L5756" t="str">
        <f t="shared" si="270"/>
        <v>Yes</v>
      </c>
    </row>
    <row r="5757" spans="1:12" x14ac:dyDescent="0.25">
      <c r="A5757" s="1">
        <v>42631</v>
      </c>
      <c r="B5757" s="2">
        <f t="shared" si="271"/>
        <v>2016</v>
      </c>
      <c r="C5757" s="2">
        <f t="shared" si="269"/>
        <v>9</v>
      </c>
      <c r="D5757" t="s">
        <v>58</v>
      </c>
      <c r="E5757" t="s">
        <v>78</v>
      </c>
      <c r="F5757" t="s">
        <v>34</v>
      </c>
      <c r="G5757" t="s">
        <v>47</v>
      </c>
      <c r="H5757" t="s">
        <v>1455</v>
      </c>
      <c r="I5757">
        <v>5.35</v>
      </c>
      <c r="J5757">
        <v>3</v>
      </c>
      <c r="K5757">
        <v>1.61</v>
      </c>
      <c r="L5757" t="str">
        <f t="shared" si="270"/>
        <v>Yes</v>
      </c>
    </row>
    <row r="5758" spans="1:12" x14ac:dyDescent="0.25">
      <c r="A5758" s="1">
        <v>42631</v>
      </c>
      <c r="B5758" s="2">
        <f t="shared" si="271"/>
        <v>2016</v>
      </c>
      <c r="C5758" s="2">
        <f t="shared" si="269"/>
        <v>9</v>
      </c>
      <c r="D5758" t="s">
        <v>58</v>
      </c>
      <c r="E5758" t="s">
        <v>78</v>
      </c>
      <c r="F5758" t="s">
        <v>34</v>
      </c>
      <c r="G5758" t="s">
        <v>35</v>
      </c>
      <c r="H5758" t="s">
        <v>793</v>
      </c>
      <c r="I5758">
        <v>99.37</v>
      </c>
      <c r="J5758">
        <v>2</v>
      </c>
      <c r="K5758">
        <v>-7.1</v>
      </c>
      <c r="L5758" t="str">
        <f t="shared" si="270"/>
        <v>No</v>
      </c>
    </row>
    <row r="5759" spans="1:12" x14ac:dyDescent="0.25">
      <c r="A5759" s="1">
        <v>42631</v>
      </c>
      <c r="B5759" s="2">
        <f t="shared" si="271"/>
        <v>2016</v>
      </c>
      <c r="C5759" s="2">
        <f t="shared" si="269"/>
        <v>9</v>
      </c>
      <c r="D5759" t="s">
        <v>58</v>
      </c>
      <c r="E5759" t="s">
        <v>78</v>
      </c>
      <c r="F5759" t="s">
        <v>11</v>
      </c>
      <c r="G5759" t="s">
        <v>24</v>
      </c>
      <c r="H5759" t="s">
        <v>1844</v>
      </c>
      <c r="I5759">
        <v>2.67</v>
      </c>
      <c r="J5759">
        <v>1</v>
      </c>
      <c r="K5759">
        <v>0.37</v>
      </c>
      <c r="L5759" t="str">
        <f t="shared" si="270"/>
        <v>Yes</v>
      </c>
    </row>
    <row r="5760" spans="1:12" x14ac:dyDescent="0.25">
      <c r="A5760" s="1">
        <v>42631</v>
      </c>
      <c r="B5760" s="2">
        <f t="shared" si="271"/>
        <v>2016</v>
      </c>
      <c r="C5760" s="2">
        <f t="shared" si="269"/>
        <v>9</v>
      </c>
      <c r="D5760" t="s">
        <v>736</v>
      </c>
      <c r="E5760" t="s">
        <v>149</v>
      </c>
      <c r="F5760" t="s">
        <v>34</v>
      </c>
      <c r="G5760" t="s">
        <v>35</v>
      </c>
      <c r="H5760" t="s">
        <v>594</v>
      </c>
      <c r="I5760">
        <v>631.78</v>
      </c>
      <c r="J5760">
        <v>2</v>
      </c>
      <c r="K5760">
        <v>140.4</v>
      </c>
      <c r="L5760" t="str">
        <f t="shared" si="270"/>
        <v>Yes</v>
      </c>
    </row>
    <row r="5761" spans="1:12" x14ac:dyDescent="0.25">
      <c r="A5761" s="1">
        <v>42631</v>
      </c>
      <c r="B5761" s="2">
        <f t="shared" si="271"/>
        <v>2016</v>
      </c>
      <c r="C5761" s="2">
        <f t="shared" si="269"/>
        <v>9</v>
      </c>
      <c r="D5761" t="s">
        <v>736</v>
      </c>
      <c r="E5761" t="s">
        <v>149</v>
      </c>
      <c r="F5761" t="s">
        <v>34</v>
      </c>
      <c r="G5761" t="s">
        <v>47</v>
      </c>
      <c r="H5761" t="s">
        <v>2448</v>
      </c>
      <c r="I5761">
        <v>60.72</v>
      </c>
      <c r="J5761">
        <v>3</v>
      </c>
      <c r="K5761">
        <v>26.11</v>
      </c>
      <c r="L5761" t="str">
        <f t="shared" si="270"/>
        <v>Yes</v>
      </c>
    </row>
    <row r="5762" spans="1:12" x14ac:dyDescent="0.25">
      <c r="A5762" s="1">
        <v>42631</v>
      </c>
      <c r="B5762" s="2">
        <f t="shared" si="271"/>
        <v>2016</v>
      </c>
      <c r="C5762" s="2">
        <f t="shared" ref="C5762:C5825" si="272">MONTH(A5762)</f>
        <v>9</v>
      </c>
      <c r="D5762" t="s">
        <v>1546</v>
      </c>
      <c r="E5762" t="s">
        <v>123</v>
      </c>
      <c r="F5762" t="s">
        <v>11</v>
      </c>
      <c r="G5762" t="s">
        <v>16</v>
      </c>
      <c r="H5762" t="s">
        <v>172</v>
      </c>
      <c r="I5762">
        <v>3</v>
      </c>
      <c r="J5762">
        <v>1</v>
      </c>
      <c r="K5762">
        <v>1.05</v>
      </c>
      <c r="L5762" t="str">
        <f t="shared" ref="L5762:L5825" si="273">IF(K5762=0,"Break-Even",IF(K5762&gt;0,"Yes","No"))</f>
        <v>Yes</v>
      </c>
    </row>
    <row r="5763" spans="1:12" x14ac:dyDescent="0.25">
      <c r="A5763" s="1">
        <v>42631</v>
      </c>
      <c r="B5763" s="2">
        <f t="shared" si="271"/>
        <v>2016</v>
      </c>
      <c r="C5763" s="2">
        <f t="shared" si="272"/>
        <v>9</v>
      </c>
      <c r="D5763" t="s">
        <v>2048</v>
      </c>
      <c r="E5763" t="s">
        <v>27</v>
      </c>
      <c r="F5763" t="s">
        <v>34</v>
      </c>
      <c r="G5763" t="s">
        <v>35</v>
      </c>
      <c r="H5763" t="s">
        <v>991</v>
      </c>
      <c r="I5763">
        <v>801.57</v>
      </c>
      <c r="J5763">
        <v>2</v>
      </c>
      <c r="K5763">
        <v>50.1</v>
      </c>
      <c r="L5763" t="str">
        <f t="shared" si="273"/>
        <v>Yes</v>
      </c>
    </row>
    <row r="5764" spans="1:12" x14ac:dyDescent="0.25">
      <c r="A5764" s="1">
        <v>42631</v>
      </c>
      <c r="B5764" s="2">
        <f t="shared" si="271"/>
        <v>2016</v>
      </c>
      <c r="C5764" s="2">
        <f t="shared" si="272"/>
        <v>9</v>
      </c>
      <c r="D5764" t="s">
        <v>2048</v>
      </c>
      <c r="E5764" t="s">
        <v>27</v>
      </c>
      <c r="F5764" t="s">
        <v>11</v>
      </c>
      <c r="G5764" t="s">
        <v>12</v>
      </c>
      <c r="H5764" t="s">
        <v>491</v>
      </c>
      <c r="I5764">
        <v>368.91</v>
      </c>
      <c r="J5764">
        <v>9</v>
      </c>
      <c r="K5764">
        <v>180.77</v>
      </c>
      <c r="L5764" t="str">
        <f t="shared" si="273"/>
        <v>Yes</v>
      </c>
    </row>
    <row r="5765" spans="1:12" x14ac:dyDescent="0.25">
      <c r="A5765" s="1">
        <v>42631</v>
      </c>
      <c r="B5765" s="2">
        <f t="shared" si="271"/>
        <v>2016</v>
      </c>
      <c r="C5765" s="2">
        <f t="shared" si="272"/>
        <v>9</v>
      </c>
      <c r="D5765" t="s">
        <v>2048</v>
      </c>
      <c r="E5765" t="s">
        <v>27</v>
      </c>
      <c r="F5765" t="s">
        <v>34</v>
      </c>
      <c r="G5765" t="s">
        <v>35</v>
      </c>
      <c r="H5765" t="s">
        <v>919</v>
      </c>
      <c r="I5765">
        <v>885.53</v>
      </c>
      <c r="J5765">
        <v>9</v>
      </c>
      <c r="K5765">
        <v>-99.62</v>
      </c>
      <c r="L5765" t="str">
        <f t="shared" si="273"/>
        <v>No</v>
      </c>
    </row>
    <row r="5766" spans="1:12" x14ac:dyDescent="0.25">
      <c r="A5766" s="1">
        <v>42631</v>
      </c>
      <c r="B5766" s="2">
        <f t="shared" si="271"/>
        <v>2016</v>
      </c>
      <c r="C5766" s="2">
        <f t="shared" si="272"/>
        <v>9</v>
      </c>
      <c r="D5766" t="s">
        <v>2094</v>
      </c>
      <c r="E5766" t="s">
        <v>27</v>
      </c>
      <c r="F5766" t="s">
        <v>39</v>
      </c>
      <c r="G5766" t="s">
        <v>40</v>
      </c>
      <c r="H5766" t="s">
        <v>1352</v>
      </c>
      <c r="I5766">
        <v>239.98</v>
      </c>
      <c r="J5766">
        <v>2</v>
      </c>
      <c r="K5766">
        <v>24</v>
      </c>
      <c r="L5766" t="str">
        <f t="shared" si="273"/>
        <v>Yes</v>
      </c>
    </row>
    <row r="5767" spans="1:12" x14ac:dyDescent="0.25">
      <c r="A5767" s="1">
        <v>42632</v>
      </c>
      <c r="B5767" s="2">
        <f t="shared" si="271"/>
        <v>2016</v>
      </c>
      <c r="C5767" s="2">
        <f t="shared" si="272"/>
        <v>9</v>
      </c>
      <c r="D5767" t="s">
        <v>1494</v>
      </c>
      <c r="E5767" t="s">
        <v>15</v>
      </c>
      <c r="F5767" t="s">
        <v>34</v>
      </c>
      <c r="G5767" t="s">
        <v>35</v>
      </c>
      <c r="H5767" t="s">
        <v>991</v>
      </c>
      <c r="I5767">
        <v>701.37</v>
      </c>
      <c r="J5767">
        <v>2</v>
      </c>
      <c r="K5767">
        <v>-50.1</v>
      </c>
      <c r="L5767" t="str">
        <f t="shared" si="273"/>
        <v>No</v>
      </c>
    </row>
    <row r="5768" spans="1:12" x14ac:dyDescent="0.25">
      <c r="A5768" s="1">
        <v>42632</v>
      </c>
      <c r="B5768" s="2">
        <f t="shared" si="271"/>
        <v>2016</v>
      </c>
      <c r="C5768" s="2">
        <f t="shared" si="272"/>
        <v>9</v>
      </c>
      <c r="D5768" t="s">
        <v>1494</v>
      </c>
      <c r="E5768" t="s">
        <v>15</v>
      </c>
      <c r="F5768" t="s">
        <v>11</v>
      </c>
      <c r="G5768" t="s">
        <v>20</v>
      </c>
      <c r="H5768" t="s">
        <v>1370</v>
      </c>
      <c r="I5768">
        <v>2.31</v>
      </c>
      <c r="J5768">
        <v>2</v>
      </c>
      <c r="K5768">
        <v>-3.46</v>
      </c>
      <c r="L5768" t="str">
        <f t="shared" si="273"/>
        <v>No</v>
      </c>
    </row>
    <row r="5769" spans="1:12" x14ac:dyDescent="0.25">
      <c r="A5769" s="1">
        <v>42632</v>
      </c>
      <c r="B5769" s="2">
        <f t="shared" si="271"/>
        <v>2016</v>
      </c>
      <c r="C5769" s="2">
        <f t="shared" si="272"/>
        <v>9</v>
      </c>
      <c r="D5769" t="s">
        <v>1629</v>
      </c>
      <c r="E5769" t="s">
        <v>1529</v>
      </c>
      <c r="F5769" t="s">
        <v>11</v>
      </c>
      <c r="G5769" t="s">
        <v>18</v>
      </c>
      <c r="H5769" t="s">
        <v>308</v>
      </c>
      <c r="I5769">
        <v>1606.23</v>
      </c>
      <c r="J5769">
        <v>9</v>
      </c>
      <c r="K5769">
        <v>481.87</v>
      </c>
      <c r="L5769" t="str">
        <f t="shared" si="273"/>
        <v>Yes</v>
      </c>
    </row>
    <row r="5770" spans="1:12" x14ac:dyDescent="0.25">
      <c r="A5770" s="1">
        <v>42632</v>
      </c>
      <c r="B5770" s="2">
        <f t="shared" si="271"/>
        <v>2016</v>
      </c>
      <c r="C5770" s="2">
        <f t="shared" si="272"/>
        <v>9</v>
      </c>
      <c r="D5770" t="s">
        <v>1629</v>
      </c>
      <c r="E5770" t="s">
        <v>1529</v>
      </c>
      <c r="F5770" t="s">
        <v>11</v>
      </c>
      <c r="G5770" t="s">
        <v>12</v>
      </c>
      <c r="H5770" t="s">
        <v>1924</v>
      </c>
      <c r="I5770">
        <v>17.04</v>
      </c>
      <c r="J5770">
        <v>3</v>
      </c>
      <c r="K5770">
        <v>7.67</v>
      </c>
      <c r="L5770" t="str">
        <f t="shared" si="273"/>
        <v>Yes</v>
      </c>
    </row>
    <row r="5771" spans="1:12" x14ac:dyDescent="0.25">
      <c r="A5771" s="1">
        <v>42632</v>
      </c>
      <c r="B5771" s="2">
        <f t="shared" si="271"/>
        <v>2016</v>
      </c>
      <c r="C5771" s="2">
        <f t="shared" si="272"/>
        <v>9</v>
      </c>
      <c r="D5771" t="s">
        <v>1629</v>
      </c>
      <c r="E5771" t="s">
        <v>1529</v>
      </c>
      <c r="F5771" t="s">
        <v>11</v>
      </c>
      <c r="G5771" t="s">
        <v>20</v>
      </c>
      <c r="H5771" t="s">
        <v>2120</v>
      </c>
      <c r="I5771">
        <v>49.53</v>
      </c>
      <c r="J5771">
        <v>3</v>
      </c>
      <c r="K5771">
        <v>23.77</v>
      </c>
      <c r="L5771" t="str">
        <f t="shared" si="273"/>
        <v>Yes</v>
      </c>
    </row>
    <row r="5772" spans="1:12" x14ac:dyDescent="0.25">
      <c r="A5772" s="1">
        <v>42632</v>
      </c>
      <c r="B5772" s="2">
        <f t="shared" ref="B5772:B5835" si="274">YEAR(A5772)</f>
        <v>2016</v>
      </c>
      <c r="C5772" s="2">
        <f t="shared" si="272"/>
        <v>9</v>
      </c>
      <c r="D5772" t="s">
        <v>1629</v>
      </c>
      <c r="E5772" t="s">
        <v>1529</v>
      </c>
      <c r="F5772" t="s">
        <v>34</v>
      </c>
      <c r="G5772" t="s">
        <v>35</v>
      </c>
      <c r="H5772" t="s">
        <v>633</v>
      </c>
      <c r="I5772">
        <v>872.32</v>
      </c>
      <c r="J5772">
        <v>4</v>
      </c>
      <c r="K5772">
        <v>244.25</v>
      </c>
      <c r="L5772" t="str">
        <f t="shared" si="273"/>
        <v>Yes</v>
      </c>
    </row>
    <row r="5773" spans="1:12" x14ac:dyDescent="0.25">
      <c r="A5773" s="1">
        <v>42632</v>
      </c>
      <c r="B5773" s="2">
        <f t="shared" si="274"/>
        <v>2016</v>
      </c>
      <c r="C5773" s="2">
        <f t="shared" si="272"/>
        <v>9</v>
      </c>
      <c r="D5773" t="s">
        <v>977</v>
      </c>
      <c r="E5773" t="s">
        <v>27</v>
      </c>
      <c r="F5773" t="s">
        <v>11</v>
      </c>
      <c r="G5773" t="s">
        <v>12</v>
      </c>
      <c r="H5773" t="s">
        <v>1773</v>
      </c>
      <c r="I5773">
        <v>159.88</v>
      </c>
      <c r="J5773">
        <v>7</v>
      </c>
      <c r="K5773">
        <v>73.540000000000006</v>
      </c>
      <c r="L5773" t="str">
        <f t="shared" si="273"/>
        <v>Yes</v>
      </c>
    </row>
    <row r="5774" spans="1:12" x14ac:dyDescent="0.25">
      <c r="A5774" s="1">
        <v>42632</v>
      </c>
      <c r="B5774" s="2">
        <f t="shared" si="274"/>
        <v>2016</v>
      </c>
      <c r="C5774" s="2">
        <f t="shared" si="272"/>
        <v>9</v>
      </c>
      <c r="D5774" t="s">
        <v>131</v>
      </c>
      <c r="E5774" t="s">
        <v>177</v>
      </c>
      <c r="F5774" t="s">
        <v>11</v>
      </c>
      <c r="G5774" t="s">
        <v>20</v>
      </c>
      <c r="H5774" t="s">
        <v>834</v>
      </c>
      <c r="I5774">
        <v>25.44</v>
      </c>
      <c r="J5774">
        <v>6</v>
      </c>
      <c r="K5774">
        <v>12.72</v>
      </c>
      <c r="L5774" t="str">
        <f t="shared" si="273"/>
        <v>Yes</v>
      </c>
    </row>
    <row r="5775" spans="1:12" x14ac:dyDescent="0.25">
      <c r="A5775" s="1">
        <v>42632</v>
      </c>
      <c r="B5775" s="2">
        <f t="shared" si="274"/>
        <v>2016</v>
      </c>
      <c r="C5775" s="2">
        <f t="shared" si="272"/>
        <v>9</v>
      </c>
      <c r="D5775" t="s">
        <v>131</v>
      </c>
      <c r="E5775" t="s">
        <v>177</v>
      </c>
      <c r="F5775" t="s">
        <v>11</v>
      </c>
      <c r="G5775" t="s">
        <v>200</v>
      </c>
      <c r="H5775" t="s">
        <v>262</v>
      </c>
      <c r="I5775">
        <v>27.93</v>
      </c>
      <c r="J5775">
        <v>3</v>
      </c>
      <c r="K5775">
        <v>8.1</v>
      </c>
      <c r="L5775" t="str">
        <f t="shared" si="273"/>
        <v>Yes</v>
      </c>
    </row>
    <row r="5776" spans="1:12" x14ac:dyDescent="0.25">
      <c r="A5776" s="1">
        <v>42632</v>
      </c>
      <c r="B5776" s="2">
        <f t="shared" si="274"/>
        <v>2016</v>
      </c>
      <c r="C5776" s="2">
        <f t="shared" si="272"/>
        <v>9</v>
      </c>
      <c r="D5776" t="s">
        <v>2021</v>
      </c>
      <c r="E5776" t="s">
        <v>30</v>
      </c>
      <c r="F5776" t="s">
        <v>11</v>
      </c>
      <c r="G5776" t="s">
        <v>200</v>
      </c>
      <c r="H5776" t="s">
        <v>710</v>
      </c>
      <c r="I5776">
        <v>5.04</v>
      </c>
      <c r="J5776">
        <v>2</v>
      </c>
      <c r="K5776">
        <v>0.15</v>
      </c>
      <c r="L5776" t="str">
        <f t="shared" si="273"/>
        <v>Yes</v>
      </c>
    </row>
    <row r="5777" spans="1:12" x14ac:dyDescent="0.25">
      <c r="A5777" s="1">
        <v>42632</v>
      </c>
      <c r="B5777" s="2">
        <f t="shared" si="274"/>
        <v>2016</v>
      </c>
      <c r="C5777" s="2">
        <f t="shared" si="272"/>
        <v>9</v>
      </c>
      <c r="D5777" t="s">
        <v>2021</v>
      </c>
      <c r="E5777" t="s">
        <v>30</v>
      </c>
      <c r="F5777" t="s">
        <v>39</v>
      </c>
      <c r="G5777" t="s">
        <v>52</v>
      </c>
      <c r="H5777" t="s">
        <v>454</v>
      </c>
      <c r="I5777">
        <v>249.95</v>
      </c>
      <c r="J5777">
        <v>5</v>
      </c>
      <c r="K5777">
        <v>107.48</v>
      </c>
      <c r="L5777" t="str">
        <f t="shared" si="273"/>
        <v>Yes</v>
      </c>
    </row>
    <row r="5778" spans="1:12" x14ac:dyDescent="0.25">
      <c r="A5778" s="1">
        <v>42632</v>
      </c>
      <c r="B5778" s="2">
        <f t="shared" si="274"/>
        <v>2016</v>
      </c>
      <c r="C5778" s="2">
        <f t="shared" si="272"/>
        <v>9</v>
      </c>
      <c r="D5778" t="s">
        <v>246</v>
      </c>
      <c r="E5778" t="s">
        <v>23</v>
      </c>
      <c r="F5778" t="s">
        <v>34</v>
      </c>
      <c r="G5778" t="s">
        <v>47</v>
      </c>
      <c r="H5778" t="s">
        <v>2293</v>
      </c>
      <c r="I5778">
        <v>25.63</v>
      </c>
      <c r="J5778">
        <v>3</v>
      </c>
      <c r="K5778">
        <v>3.84</v>
      </c>
      <c r="L5778" t="str">
        <f t="shared" si="273"/>
        <v>Yes</v>
      </c>
    </row>
    <row r="5779" spans="1:12" x14ac:dyDescent="0.25">
      <c r="A5779" s="1">
        <v>42632</v>
      </c>
      <c r="B5779" s="2">
        <f t="shared" si="274"/>
        <v>2016</v>
      </c>
      <c r="C5779" s="2">
        <f t="shared" si="272"/>
        <v>9</v>
      </c>
      <c r="D5779" t="s">
        <v>2225</v>
      </c>
      <c r="E5779" t="s">
        <v>27</v>
      </c>
      <c r="F5779" t="s">
        <v>11</v>
      </c>
      <c r="G5779" t="s">
        <v>20</v>
      </c>
      <c r="H5779" t="s">
        <v>897</v>
      </c>
      <c r="I5779">
        <v>11.95</v>
      </c>
      <c r="J5779">
        <v>3</v>
      </c>
      <c r="K5779">
        <v>4.18</v>
      </c>
      <c r="L5779" t="str">
        <f t="shared" si="273"/>
        <v>Yes</v>
      </c>
    </row>
    <row r="5780" spans="1:12" x14ac:dyDescent="0.25">
      <c r="A5780" s="1">
        <v>42632</v>
      </c>
      <c r="B5780" s="2">
        <f t="shared" si="274"/>
        <v>2016</v>
      </c>
      <c r="C5780" s="2">
        <f t="shared" si="272"/>
        <v>9</v>
      </c>
      <c r="D5780" t="s">
        <v>2225</v>
      </c>
      <c r="E5780" t="s">
        <v>27</v>
      </c>
      <c r="F5780" t="s">
        <v>11</v>
      </c>
      <c r="G5780" t="s">
        <v>200</v>
      </c>
      <c r="H5780" t="s">
        <v>2602</v>
      </c>
      <c r="I5780">
        <v>6.24</v>
      </c>
      <c r="J5780">
        <v>3</v>
      </c>
      <c r="K5780">
        <v>1.87</v>
      </c>
      <c r="L5780" t="str">
        <f t="shared" si="273"/>
        <v>Yes</v>
      </c>
    </row>
    <row r="5781" spans="1:12" x14ac:dyDescent="0.25">
      <c r="A5781" s="1">
        <v>42632</v>
      </c>
      <c r="B5781" s="2">
        <f t="shared" si="274"/>
        <v>2016</v>
      </c>
      <c r="C5781" s="2">
        <f t="shared" si="272"/>
        <v>9</v>
      </c>
      <c r="D5781" t="s">
        <v>1840</v>
      </c>
      <c r="E5781" t="s">
        <v>1529</v>
      </c>
      <c r="F5781" t="s">
        <v>11</v>
      </c>
      <c r="G5781" t="s">
        <v>18</v>
      </c>
      <c r="H5781" t="s">
        <v>2338</v>
      </c>
      <c r="I5781">
        <v>69.52</v>
      </c>
      <c r="J5781">
        <v>2</v>
      </c>
      <c r="K5781">
        <v>17.38</v>
      </c>
      <c r="L5781" t="str">
        <f t="shared" si="273"/>
        <v>Yes</v>
      </c>
    </row>
    <row r="5782" spans="1:12" x14ac:dyDescent="0.25">
      <c r="A5782" s="1">
        <v>42632</v>
      </c>
      <c r="B5782" s="2">
        <f t="shared" si="274"/>
        <v>2016</v>
      </c>
      <c r="C5782" s="2">
        <f t="shared" si="272"/>
        <v>9</v>
      </c>
      <c r="D5782" t="s">
        <v>483</v>
      </c>
      <c r="E5782" t="s">
        <v>27</v>
      </c>
      <c r="F5782" t="s">
        <v>11</v>
      </c>
      <c r="G5782" t="s">
        <v>20</v>
      </c>
      <c r="H5782" t="s">
        <v>1127</v>
      </c>
      <c r="I5782">
        <v>8.93</v>
      </c>
      <c r="J5782">
        <v>2</v>
      </c>
      <c r="K5782">
        <v>3.12</v>
      </c>
      <c r="L5782" t="str">
        <f t="shared" si="273"/>
        <v>Yes</v>
      </c>
    </row>
    <row r="5783" spans="1:12" x14ac:dyDescent="0.25">
      <c r="A5783" s="1">
        <v>42633</v>
      </c>
      <c r="B5783" s="2">
        <f t="shared" si="274"/>
        <v>2016</v>
      </c>
      <c r="C5783" s="2">
        <f t="shared" si="272"/>
        <v>9</v>
      </c>
      <c r="D5783" t="s">
        <v>458</v>
      </c>
      <c r="E5783" t="s">
        <v>27</v>
      </c>
      <c r="F5783" t="s">
        <v>11</v>
      </c>
      <c r="G5783" t="s">
        <v>12</v>
      </c>
      <c r="H5783" t="s">
        <v>718</v>
      </c>
      <c r="I5783">
        <v>65.790000000000006</v>
      </c>
      <c r="J5783">
        <v>9</v>
      </c>
      <c r="K5783">
        <v>30.26</v>
      </c>
      <c r="L5783" t="str">
        <f t="shared" si="273"/>
        <v>Yes</v>
      </c>
    </row>
    <row r="5784" spans="1:12" x14ac:dyDescent="0.25">
      <c r="A5784" s="1">
        <v>42633</v>
      </c>
      <c r="B5784" s="2">
        <f t="shared" si="274"/>
        <v>2016</v>
      </c>
      <c r="C5784" s="2">
        <f t="shared" si="272"/>
        <v>9</v>
      </c>
      <c r="D5784" t="s">
        <v>458</v>
      </c>
      <c r="E5784" t="s">
        <v>27</v>
      </c>
      <c r="F5784" t="s">
        <v>11</v>
      </c>
      <c r="G5784" t="s">
        <v>20</v>
      </c>
      <c r="H5784" t="s">
        <v>528</v>
      </c>
      <c r="I5784">
        <v>271.98</v>
      </c>
      <c r="J5784">
        <v>2</v>
      </c>
      <c r="K5784">
        <v>88.39</v>
      </c>
      <c r="L5784" t="str">
        <f t="shared" si="273"/>
        <v>Yes</v>
      </c>
    </row>
    <row r="5785" spans="1:12" x14ac:dyDescent="0.25">
      <c r="A5785" s="1">
        <v>42633</v>
      </c>
      <c r="B5785" s="2">
        <f t="shared" si="274"/>
        <v>2016</v>
      </c>
      <c r="C5785" s="2">
        <f t="shared" si="272"/>
        <v>9</v>
      </c>
      <c r="D5785" t="s">
        <v>458</v>
      </c>
      <c r="E5785" t="s">
        <v>27</v>
      </c>
      <c r="F5785" t="s">
        <v>11</v>
      </c>
      <c r="G5785" t="s">
        <v>24</v>
      </c>
      <c r="H5785" t="s">
        <v>1569</v>
      </c>
      <c r="I5785">
        <v>11.76</v>
      </c>
      <c r="J5785">
        <v>4</v>
      </c>
      <c r="K5785">
        <v>3.18</v>
      </c>
      <c r="L5785" t="str">
        <f t="shared" si="273"/>
        <v>Yes</v>
      </c>
    </row>
    <row r="5786" spans="1:12" x14ac:dyDescent="0.25">
      <c r="A5786" s="1">
        <v>42633</v>
      </c>
      <c r="B5786" s="2">
        <f t="shared" si="274"/>
        <v>2016</v>
      </c>
      <c r="C5786" s="2">
        <f t="shared" si="272"/>
        <v>9</v>
      </c>
      <c r="D5786" t="s">
        <v>458</v>
      </c>
      <c r="E5786" t="s">
        <v>27</v>
      </c>
      <c r="F5786" t="s">
        <v>11</v>
      </c>
      <c r="G5786" t="s">
        <v>12</v>
      </c>
      <c r="H5786" t="s">
        <v>713</v>
      </c>
      <c r="I5786">
        <v>77.52</v>
      </c>
      <c r="J5786">
        <v>2</v>
      </c>
      <c r="K5786">
        <v>37.979999999999997</v>
      </c>
      <c r="L5786" t="str">
        <f t="shared" si="273"/>
        <v>Yes</v>
      </c>
    </row>
    <row r="5787" spans="1:12" x14ac:dyDescent="0.25">
      <c r="A5787" s="1">
        <v>42633</v>
      </c>
      <c r="B5787" s="2">
        <f t="shared" si="274"/>
        <v>2016</v>
      </c>
      <c r="C5787" s="2">
        <f t="shared" si="272"/>
        <v>9</v>
      </c>
      <c r="D5787" t="s">
        <v>458</v>
      </c>
      <c r="E5787" t="s">
        <v>27</v>
      </c>
      <c r="F5787" t="s">
        <v>11</v>
      </c>
      <c r="G5787" t="s">
        <v>20</v>
      </c>
      <c r="H5787" t="s">
        <v>701</v>
      </c>
      <c r="I5787">
        <v>48.64</v>
      </c>
      <c r="J5787">
        <v>2</v>
      </c>
      <c r="K5787">
        <v>15.81</v>
      </c>
      <c r="L5787" t="str">
        <f t="shared" si="273"/>
        <v>Yes</v>
      </c>
    </row>
    <row r="5788" spans="1:12" x14ac:dyDescent="0.25">
      <c r="A5788" s="1">
        <v>42633</v>
      </c>
      <c r="B5788" s="2">
        <f t="shared" si="274"/>
        <v>2016</v>
      </c>
      <c r="C5788" s="2">
        <f t="shared" si="272"/>
        <v>9</v>
      </c>
      <c r="D5788" t="s">
        <v>285</v>
      </c>
      <c r="E5788" t="s">
        <v>245</v>
      </c>
      <c r="F5788" t="s">
        <v>34</v>
      </c>
      <c r="G5788" t="s">
        <v>47</v>
      </c>
      <c r="H5788" t="s">
        <v>1355</v>
      </c>
      <c r="I5788">
        <v>17.09</v>
      </c>
      <c r="J5788">
        <v>2</v>
      </c>
      <c r="K5788">
        <v>1.07</v>
      </c>
      <c r="L5788" t="str">
        <f t="shared" si="273"/>
        <v>Yes</v>
      </c>
    </row>
    <row r="5789" spans="1:12" x14ac:dyDescent="0.25">
      <c r="A5789" s="1">
        <v>42633</v>
      </c>
      <c r="B5789" s="2">
        <f t="shared" si="274"/>
        <v>2016</v>
      </c>
      <c r="C5789" s="2">
        <f t="shared" si="272"/>
        <v>9</v>
      </c>
      <c r="D5789" t="s">
        <v>285</v>
      </c>
      <c r="E5789" t="s">
        <v>245</v>
      </c>
      <c r="F5789" t="s">
        <v>34</v>
      </c>
      <c r="G5789" t="s">
        <v>35</v>
      </c>
      <c r="H5789" t="s">
        <v>919</v>
      </c>
      <c r="I5789">
        <v>98.39</v>
      </c>
      <c r="J5789">
        <v>1</v>
      </c>
      <c r="K5789">
        <v>-11.07</v>
      </c>
      <c r="L5789" t="str">
        <f t="shared" si="273"/>
        <v>No</v>
      </c>
    </row>
    <row r="5790" spans="1:12" x14ac:dyDescent="0.25">
      <c r="A5790" s="1">
        <v>42633</v>
      </c>
      <c r="B5790" s="2">
        <f t="shared" si="274"/>
        <v>2016</v>
      </c>
      <c r="C5790" s="2">
        <f t="shared" si="272"/>
        <v>9</v>
      </c>
      <c r="D5790" t="s">
        <v>887</v>
      </c>
      <c r="E5790" t="s">
        <v>149</v>
      </c>
      <c r="F5790" t="s">
        <v>11</v>
      </c>
      <c r="G5790" t="s">
        <v>92</v>
      </c>
      <c r="H5790" t="s">
        <v>746</v>
      </c>
      <c r="I5790">
        <v>393.25</v>
      </c>
      <c r="J5790">
        <v>5</v>
      </c>
      <c r="K5790">
        <v>129.77000000000001</v>
      </c>
      <c r="L5790" t="str">
        <f t="shared" si="273"/>
        <v>Yes</v>
      </c>
    </row>
    <row r="5791" spans="1:12" x14ac:dyDescent="0.25">
      <c r="A5791" s="1">
        <v>42633</v>
      </c>
      <c r="B5791" s="2">
        <f t="shared" si="274"/>
        <v>2016</v>
      </c>
      <c r="C5791" s="2">
        <f t="shared" si="272"/>
        <v>9</v>
      </c>
      <c r="D5791" t="s">
        <v>2088</v>
      </c>
      <c r="E5791" t="s">
        <v>110</v>
      </c>
      <c r="F5791" t="s">
        <v>11</v>
      </c>
      <c r="G5791" t="s">
        <v>20</v>
      </c>
      <c r="H5791" t="s">
        <v>608</v>
      </c>
      <c r="I5791">
        <v>83.7</v>
      </c>
      <c r="J5791">
        <v>5</v>
      </c>
      <c r="K5791">
        <v>41.01</v>
      </c>
      <c r="L5791" t="str">
        <f t="shared" si="273"/>
        <v>Yes</v>
      </c>
    </row>
    <row r="5792" spans="1:12" x14ac:dyDescent="0.25">
      <c r="A5792" s="1">
        <v>42633</v>
      </c>
      <c r="B5792" s="2">
        <f t="shared" si="274"/>
        <v>2016</v>
      </c>
      <c r="C5792" s="2">
        <f t="shared" si="272"/>
        <v>9</v>
      </c>
      <c r="D5792" t="s">
        <v>2013</v>
      </c>
      <c r="E5792" t="s">
        <v>164</v>
      </c>
      <c r="F5792" t="s">
        <v>34</v>
      </c>
      <c r="G5792" t="s">
        <v>74</v>
      </c>
      <c r="H5792" t="s">
        <v>2421</v>
      </c>
      <c r="I5792">
        <v>163.88</v>
      </c>
      <c r="J5792">
        <v>2</v>
      </c>
      <c r="K5792">
        <v>40.97</v>
      </c>
      <c r="L5792" t="str">
        <f t="shared" si="273"/>
        <v>Yes</v>
      </c>
    </row>
    <row r="5793" spans="1:12" x14ac:dyDescent="0.25">
      <c r="A5793" s="1">
        <v>42635</v>
      </c>
      <c r="B5793" s="2">
        <f t="shared" si="274"/>
        <v>2016</v>
      </c>
      <c r="C5793" s="2">
        <f t="shared" si="272"/>
        <v>9</v>
      </c>
      <c r="D5793" t="s">
        <v>1771</v>
      </c>
      <c r="E5793" t="s">
        <v>120</v>
      </c>
      <c r="F5793" t="s">
        <v>11</v>
      </c>
      <c r="G5793" t="s">
        <v>24</v>
      </c>
      <c r="H5793" t="s">
        <v>2453</v>
      </c>
      <c r="I5793">
        <v>40.78</v>
      </c>
      <c r="J5793">
        <v>3</v>
      </c>
      <c r="K5793">
        <v>4.59</v>
      </c>
      <c r="L5793" t="str">
        <f t="shared" si="273"/>
        <v>Yes</v>
      </c>
    </row>
    <row r="5794" spans="1:12" x14ac:dyDescent="0.25">
      <c r="A5794" s="1">
        <v>42635</v>
      </c>
      <c r="B5794" s="2">
        <f t="shared" si="274"/>
        <v>2016</v>
      </c>
      <c r="C5794" s="2">
        <f t="shared" si="272"/>
        <v>9</v>
      </c>
      <c r="D5794" t="s">
        <v>1771</v>
      </c>
      <c r="E5794" t="s">
        <v>120</v>
      </c>
      <c r="F5794" t="s">
        <v>39</v>
      </c>
      <c r="G5794" t="s">
        <v>40</v>
      </c>
      <c r="H5794" t="s">
        <v>2603</v>
      </c>
      <c r="I5794">
        <v>63.94</v>
      </c>
      <c r="J5794">
        <v>8</v>
      </c>
      <c r="K5794">
        <v>5.59</v>
      </c>
      <c r="L5794" t="str">
        <f t="shared" si="273"/>
        <v>Yes</v>
      </c>
    </row>
    <row r="5795" spans="1:12" x14ac:dyDescent="0.25">
      <c r="A5795" s="1">
        <v>42635</v>
      </c>
      <c r="B5795" s="2">
        <f t="shared" si="274"/>
        <v>2016</v>
      </c>
      <c r="C5795" s="2">
        <f t="shared" si="272"/>
        <v>9</v>
      </c>
      <c r="D5795" t="s">
        <v>1643</v>
      </c>
      <c r="E5795" t="s">
        <v>23</v>
      </c>
      <c r="F5795" t="s">
        <v>11</v>
      </c>
      <c r="G5795" t="s">
        <v>24</v>
      </c>
      <c r="H5795" t="s">
        <v>988</v>
      </c>
      <c r="I5795">
        <v>7.87</v>
      </c>
      <c r="J5795">
        <v>3</v>
      </c>
      <c r="K5795">
        <v>0.89</v>
      </c>
      <c r="L5795" t="str">
        <f t="shared" si="273"/>
        <v>Yes</v>
      </c>
    </row>
    <row r="5796" spans="1:12" x14ac:dyDescent="0.25">
      <c r="A5796" s="1">
        <v>42635</v>
      </c>
      <c r="B5796" s="2">
        <f t="shared" si="274"/>
        <v>2016</v>
      </c>
      <c r="C5796" s="2">
        <f t="shared" si="272"/>
        <v>9</v>
      </c>
      <c r="D5796" t="s">
        <v>1534</v>
      </c>
      <c r="E5796" t="s">
        <v>123</v>
      </c>
      <c r="F5796" t="s">
        <v>11</v>
      </c>
      <c r="G5796" t="s">
        <v>20</v>
      </c>
      <c r="H5796" t="s">
        <v>1291</v>
      </c>
      <c r="I5796">
        <v>7.51</v>
      </c>
      <c r="J5796">
        <v>9</v>
      </c>
      <c r="K5796">
        <v>-6</v>
      </c>
      <c r="L5796" t="str">
        <f t="shared" si="273"/>
        <v>No</v>
      </c>
    </row>
    <row r="5797" spans="1:12" x14ac:dyDescent="0.25">
      <c r="A5797" s="1">
        <v>42635</v>
      </c>
      <c r="B5797" s="2">
        <f t="shared" si="274"/>
        <v>2016</v>
      </c>
      <c r="C5797" s="2">
        <f t="shared" si="272"/>
        <v>9</v>
      </c>
      <c r="D5797" t="s">
        <v>1534</v>
      </c>
      <c r="E5797" t="s">
        <v>123</v>
      </c>
      <c r="F5797" t="s">
        <v>11</v>
      </c>
      <c r="G5797" t="s">
        <v>16</v>
      </c>
      <c r="H5797" t="s">
        <v>1709</v>
      </c>
      <c r="I5797">
        <v>16.559999999999999</v>
      </c>
      <c r="J5797">
        <v>2</v>
      </c>
      <c r="K5797">
        <v>5.8</v>
      </c>
      <c r="L5797" t="str">
        <f t="shared" si="273"/>
        <v>Yes</v>
      </c>
    </row>
    <row r="5798" spans="1:12" x14ac:dyDescent="0.25">
      <c r="A5798" s="1">
        <v>42635</v>
      </c>
      <c r="B5798" s="2">
        <f t="shared" si="274"/>
        <v>2016</v>
      </c>
      <c r="C5798" s="2">
        <f t="shared" si="272"/>
        <v>9</v>
      </c>
      <c r="D5798" t="s">
        <v>1044</v>
      </c>
      <c r="E5798" t="s">
        <v>33</v>
      </c>
      <c r="F5798" t="s">
        <v>34</v>
      </c>
      <c r="G5798" t="s">
        <v>47</v>
      </c>
      <c r="H5798" t="s">
        <v>1162</v>
      </c>
      <c r="I5798">
        <v>13.28</v>
      </c>
      <c r="J5798">
        <v>2</v>
      </c>
      <c r="K5798">
        <v>6.37</v>
      </c>
      <c r="L5798" t="str">
        <f t="shared" si="273"/>
        <v>Yes</v>
      </c>
    </row>
    <row r="5799" spans="1:12" x14ac:dyDescent="0.25">
      <c r="A5799" s="1">
        <v>42635</v>
      </c>
      <c r="B5799" s="2">
        <f t="shared" si="274"/>
        <v>2016</v>
      </c>
      <c r="C5799" s="2">
        <f t="shared" si="272"/>
        <v>9</v>
      </c>
      <c r="D5799" t="s">
        <v>2011</v>
      </c>
      <c r="E5799" t="s">
        <v>23</v>
      </c>
      <c r="F5799" t="s">
        <v>11</v>
      </c>
      <c r="G5799" t="s">
        <v>16</v>
      </c>
      <c r="H5799" t="s">
        <v>377</v>
      </c>
      <c r="I5799">
        <v>16.52</v>
      </c>
      <c r="J5799">
        <v>5</v>
      </c>
      <c r="K5799">
        <v>5.37</v>
      </c>
      <c r="L5799" t="str">
        <f t="shared" si="273"/>
        <v>Yes</v>
      </c>
    </row>
    <row r="5800" spans="1:12" x14ac:dyDescent="0.25">
      <c r="A5800" s="1">
        <v>42635</v>
      </c>
      <c r="B5800" s="2">
        <f t="shared" si="274"/>
        <v>2016</v>
      </c>
      <c r="C5800" s="2">
        <f t="shared" si="272"/>
        <v>9</v>
      </c>
      <c r="D5800" t="s">
        <v>1223</v>
      </c>
      <c r="E5800" t="s">
        <v>149</v>
      </c>
      <c r="F5800" t="s">
        <v>11</v>
      </c>
      <c r="G5800" t="s">
        <v>18</v>
      </c>
      <c r="H5800" t="s">
        <v>1456</v>
      </c>
      <c r="I5800">
        <v>128.34</v>
      </c>
      <c r="J5800">
        <v>6</v>
      </c>
      <c r="K5800">
        <v>37.22</v>
      </c>
      <c r="L5800" t="str">
        <f t="shared" si="273"/>
        <v>Yes</v>
      </c>
    </row>
    <row r="5801" spans="1:12" x14ac:dyDescent="0.25">
      <c r="A5801" s="1">
        <v>42635</v>
      </c>
      <c r="B5801" s="2">
        <f t="shared" si="274"/>
        <v>2016</v>
      </c>
      <c r="C5801" s="2">
        <f t="shared" si="272"/>
        <v>9</v>
      </c>
      <c r="D5801" t="s">
        <v>1474</v>
      </c>
      <c r="E5801" t="s">
        <v>129</v>
      </c>
      <c r="F5801" t="s">
        <v>11</v>
      </c>
      <c r="G5801" t="s">
        <v>12</v>
      </c>
      <c r="H5801" t="s">
        <v>924</v>
      </c>
      <c r="I5801">
        <v>35.880000000000003</v>
      </c>
      <c r="J5801">
        <v>6</v>
      </c>
      <c r="K5801">
        <v>16.149999999999999</v>
      </c>
      <c r="L5801" t="str">
        <f t="shared" si="273"/>
        <v>Yes</v>
      </c>
    </row>
    <row r="5802" spans="1:12" x14ac:dyDescent="0.25">
      <c r="A5802" s="1">
        <v>42635</v>
      </c>
      <c r="B5802" s="2">
        <f t="shared" si="274"/>
        <v>2016</v>
      </c>
      <c r="C5802" s="2">
        <f t="shared" si="272"/>
        <v>9</v>
      </c>
      <c r="D5802" t="s">
        <v>1401</v>
      </c>
      <c r="E5802" t="s">
        <v>278</v>
      </c>
      <c r="F5802" t="s">
        <v>34</v>
      </c>
      <c r="G5802" t="s">
        <v>47</v>
      </c>
      <c r="H5802" t="s">
        <v>766</v>
      </c>
      <c r="I5802">
        <v>68.430000000000007</v>
      </c>
      <c r="J5802">
        <v>7</v>
      </c>
      <c r="K5802">
        <v>8.5500000000000007</v>
      </c>
      <c r="L5802" t="str">
        <f t="shared" si="273"/>
        <v>Yes</v>
      </c>
    </row>
    <row r="5803" spans="1:12" x14ac:dyDescent="0.25">
      <c r="A5803" s="1">
        <v>42635</v>
      </c>
      <c r="B5803" s="2">
        <f t="shared" si="274"/>
        <v>2016</v>
      </c>
      <c r="C5803" s="2">
        <f t="shared" si="272"/>
        <v>9</v>
      </c>
      <c r="D5803" t="s">
        <v>61</v>
      </c>
      <c r="E5803" t="s">
        <v>157</v>
      </c>
      <c r="F5803" t="s">
        <v>34</v>
      </c>
      <c r="G5803" t="s">
        <v>47</v>
      </c>
      <c r="H5803" t="s">
        <v>2049</v>
      </c>
      <c r="I5803">
        <v>18.96</v>
      </c>
      <c r="J5803">
        <v>2</v>
      </c>
      <c r="K5803">
        <v>7.58</v>
      </c>
      <c r="L5803" t="str">
        <f t="shared" si="273"/>
        <v>Yes</v>
      </c>
    </row>
    <row r="5804" spans="1:12" x14ac:dyDescent="0.25">
      <c r="A5804" s="1">
        <v>42635</v>
      </c>
      <c r="B5804" s="2">
        <f t="shared" si="274"/>
        <v>2016</v>
      </c>
      <c r="C5804" s="2">
        <f t="shared" si="272"/>
        <v>9</v>
      </c>
      <c r="D5804" t="s">
        <v>268</v>
      </c>
      <c r="E5804" t="s">
        <v>78</v>
      </c>
      <c r="F5804" t="s">
        <v>11</v>
      </c>
      <c r="G5804" t="s">
        <v>63</v>
      </c>
      <c r="H5804" t="s">
        <v>2264</v>
      </c>
      <c r="I5804">
        <v>63.97</v>
      </c>
      <c r="J5804">
        <v>2</v>
      </c>
      <c r="K5804">
        <v>19.989999999999998</v>
      </c>
      <c r="L5804" t="str">
        <f t="shared" si="273"/>
        <v>Yes</v>
      </c>
    </row>
    <row r="5805" spans="1:12" x14ac:dyDescent="0.25">
      <c r="A5805" s="1">
        <v>42635</v>
      </c>
      <c r="B5805" s="2">
        <f t="shared" si="274"/>
        <v>2016</v>
      </c>
      <c r="C5805" s="2">
        <f t="shared" si="272"/>
        <v>9</v>
      </c>
      <c r="D5805" t="s">
        <v>1164</v>
      </c>
      <c r="E5805" t="s">
        <v>110</v>
      </c>
      <c r="F5805" t="s">
        <v>11</v>
      </c>
      <c r="G5805" t="s">
        <v>12</v>
      </c>
      <c r="H5805" t="s">
        <v>1531</v>
      </c>
      <c r="I5805">
        <v>35.56</v>
      </c>
      <c r="J5805">
        <v>7</v>
      </c>
      <c r="K5805">
        <v>16.71</v>
      </c>
      <c r="L5805" t="str">
        <f t="shared" si="273"/>
        <v>Yes</v>
      </c>
    </row>
    <row r="5806" spans="1:12" x14ac:dyDescent="0.25">
      <c r="A5806" s="1">
        <v>42635</v>
      </c>
      <c r="B5806" s="2">
        <f t="shared" si="274"/>
        <v>2016</v>
      </c>
      <c r="C5806" s="2">
        <f t="shared" si="272"/>
        <v>9</v>
      </c>
      <c r="D5806" t="s">
        <v>1164</v>
      </c>
      <c r="E5806" t="s">
        <v>110</v>
      </c>
      <c r="F5806" t="s">
        <v>39</v>
      </c>
      <c r="G5806" t="s">
        <v>40</v>
      </c>
      <c r="H5806" t="s">
        <v>1493</v>
      </c>
      <c r="I5806">
        <v>97.98</v>
      </c>
      <c r="J5806">
        <v>2</v>
      </c>
      <c r="K5806">
        <v>27.43</v>
      </c>
      <c r="L5806" t="str">
        <f t="shared" si="273"/>
        <v>Yes</v>
      </c>
    </row>
    <row r="5807" spans="1:12" x14ac:dyDescent="0.25">
      <c r="A5807" s="1">
        <v>42636</v>
      </c>
      <c r="B5807" s="2">
        <f t="shared" si="274"/>
        <v>2016</v>
      </c>
      <c r="C5807" s="2">
        <f t="shared" si="272"/>
        <v>9</v>
      </c>
      <c r="D5807" t="s">
        <v>817</v>
      </c>
      <c r="E5807" t="s">
        <v>78</v>
      </c>
      <c r="F5807" t="s">
        <v>34</v>
      </c>
      <c r="G5807" t="s">
        <v>47</v>
      </c>
      <c r="H5807" t="s">
        <v>190</v>
      </c>
      <c r="I5807">
        <v>532.70000000000005</v>
      </c>
      <c r="J5807">
        <v>6</v>
      </c>
      <c r="K5807">
        <v>-26.64</v>
      </c>
      <c r="L5807" t="str">
        <f t="shared" si="273"/>
        <v>No</v>
      </c>
    </row>
    <row r="5808" spans="1:12" x14ac:dyDescent="0.25">
      <c r="A5808" s="1">
        <v>42636</v>
      </c>
      <c r="B5808" s="2">
        <f t="shared" si="274"/>
        <v>2016</v>
      </c>
      <c r="C5808" s="2">
        <f t="shared" si="272"/>
        <v>9</v>
      </c>
      <c r="D5808" t="s">
        <v>817</v>
      </c>
      <c r="E5808" t="s">
        <v>78</v>
      </c>
      <c r="F5808" t="s">
        <v>11</v>
      </c>
      <c r="G5808" t="s">
        <v>24</v>
      </c>
      <c r="H5808" t="s">
        <v>2436</v>
      </c>
      <c r="I5808">
        <v>4.91</v>
      </c>
      <c r="J5808">
        <v>2</v>
      </c>
      <c r="K5808">
        <v>0.31</v>
      </c>
      <c r="L5808" t="str">
        <f t="shared" si="273"/>
        <v>Yes</v>
      </c>
    </row>
    <row r="5809" spans="1:12" x14ac:dyDescent="0.25">
      <c r="A5809" s="1">
        <v>42636</v>
      </c>
      <c r="B5809" s="2">
        <f t="shared" si="274"/>
        <v>2016</v>
      </c>
      <c r="C5809" s="2">
        <f t="shared" si="272"/>
        <v>9</v>
      </c>
      <c r="D5809" t="s">
        <v>889</v>
      </c>
      <c r="E5809" t="s">
        <v>30</v>
      </c>
      <c r="F5809" t="s">
        <v>11</v>
      </c>
      <c r="G5809" t="s">
        <v>18</v>
      </c>
      <c r="H5809" t="s">
        <v>1001</v>
      </c>
      <c r="I5809">
        <v>118.25</v>
      </c>
      <c r="J5809">
        <v>5</v>
      </c>
      <c r="K5809">
        <v>34.29</v>
      </c>
      <c r="L5809" t="str">
        <f t="shared" si="273"/>
        <v>Yes</v>
      </c>
    </row>
    <row r="5810" spans="1:12" x14ac:dyDescent="0.25">
      <c r="A5810" s="1">
        <v>42636</v>
      </c>
      <c r="B5810" s="2">
        <f t="shared" si="274"/>
        <v>2016</v>
      </c>
      <c r="C5810" s="2">
        <f t="shared" si="272"/>
        <v>9</v>
      </c>
      <c r="D5810" t="s">
        <v>889</v>
      </c>
      <c r="E5810" t="s">
        <v>30</v>
      </c>
      <c r="F5810" t="s">
        <v>34</v>
      </c>
      <c r="G5810" t="s">
        <v>35</v>
      </c>
      <c r="H5810" t="s">
        <v>1942</v>
      </c>
      <c r="I5810">
        <v>368.97</v>
      </c>
      <c r="J5810">
        <v>3</v>
      </c>
      <c r="K5810">
        <v>81.17</v>
      </c>
      <c r="L5810" t="str">
        <f t="shared" si="273"/>
        <v>Yes</v>
      </c>
    </row>
    <row r="5811" spans="1:12" x14ac:dyDescent="0.25">
      <c r="A5811" s="1">
        <v>42636</v>
      </c>
      <c r="B5811" s="2">
        <f t="shared" si="274"/>
        <v>2016</v>
      </c>
      <c r="C5811" s="2">
        <f t="shared" si="272"/>
        <v>9</v>
      </c>
      <c r="D5811" t="s">
        <v>1618</v>
      </c>
      <c r="E5811" t="s">
        <v>164</v>
      </c>
      <c r="F5811" t="s">
        <v>11</v>
      </c>
      <c r="G5811" t="s">
        <v>200</v>
      </c>
      <c r="H5811" t="s">
        <v>649</v>
      </c>
      <c r="I5811">
        <v>13.68</v>
      </c>
      <c r="J5811">
        <v>2</v>
      </c>
      <c r="K5811">
        <v>3.69</v>
      </c>
      <c r="L5811" t="str">
        <f t="shared" si="273"/>
        <v>Yes</v>
      </c>
    </row>
    <row r="5812" spans="1:12" x14ac:dyDescent="0.25">
      <c r="A5812" s="1">
        <v>42636</v>
      </c>
      <c r="B5812" s="2">
        <f t="shared" si="274"/>
        <v>2016</v>
      </c>
      <c r="C5812" s="2">
        <f t="shared" si="272"/>
        <v>9</v>
      </c>
      <c r="D5812" t="s">
        <v>2544</v>
      </c>
      <c r="E5812" t="s">
        <v>27</v>
      </c>
      <c r="F5812" t="s">
        <v>11</v>
      </c>
      <c r="G5812" t="s">
        <v>63</v>
      </c>
      <c r="H5812" t="s">
        <v>396</v>
      </c>
      <c r="I5812">
        <v>4.08</v>
      </c>
      <c r="J5812">
        <v>2</v>
      </c>
      <c r="K5812">
        <v>1.92</v>
      </c>
      <c r="L5812" t="str">
        <f t="shared" si="273"/>
        <v>Yes</v>
      </c>
    </row>
    <row r="5813" spans="1:12" x14ac:dyDescent="0.25">
      <c r="A5813" s="1">
        <v>42636</v>
      </c>
      <c r="B5813" s="2">
        <f t="shared" si="274"/>
        <v>2016</v>
      </c>
      <c r="C5813" s="2">
        <f t="shared" si="272"/>
        <v>9</v>
      </c>
      <c r="D5813" t="s">
        <v>2544</v>
      </c>
      <c r="E5813" t="s">
        <v>27</v>
      </c>
      <c r="F5813" t="s">
        <v>11</v>
      </c>
      <c r="G5813" t="s">
        <v>16</v>
      </c>
      <c r="H5813" t="s">
        <v>1297</v>
      </c>
      <c r="I5813">
        <v>18.899999999999999</v>
      </c>
      <c r="J5813">
        <v>3</v>
      </c>
      <c r="K5813">
        <v>8.69</v>
      </c>
      <c r="L5813" t="str">
        <f t="shared" si="273"/>
        <v>Yes</v>
      </c>
    </row>
    <row r="5814" spans="1:12" x14ac:dyDescent="0.25">
      <c r="A5814" s="1">
        <v>42636</v>
      </c>
      <c r="B5814" s="2">
        <f t="shared" si="274"/>
        <v>2016</v>
      </c>
      <c r="C5814" s="2">
        <f t="shared" si="272"/>
        <v>9</v>
      </c>
      <c r="D5814" t="s">
        <v>2496</v>
      </c>
      <c r="E5814" t="s">
        <v>149</v>
      </c>
      <c r="F5814" t="s">
        <v>11</v>
      </c>
      <c r="G5814" t="s">
        <v>20</v>
      </c>
      <c r="H5814" t="s">
        <v>67</v>
      </c>
      <c r="I5814">
        <v>10.53</v>
      </c>
      <c r="J5814">
        <v>7</v>
      </c>
      <c r="K5814">
        <v>3.68</v>
      </c>
      <c r="L5814" t="str">
        <f t="shared" si="273"/>
        <v>Yes</v>
      </c>
    </row>
    <row r="5815" spans="1:12" x14ac:dyDescent="0.25">
      <c r="A5815" s="1">
        <v>42636</v>
      </c>
      <c r="B5815" s="2">
        <f t="shared" si="274"/>
        <v>2016</v>
      </c>
      <c r="C5815" s="2">
        <f t="shared" si="272"/>
        <v>9</v>
      </c>
      <c r="D5815" t="s">
        <v>605</v>
      </c>
      <c r="E5815" t="s">
        <v>78</v>
      </c>
      <c r="F5815" t="s">
        <v>11</v>
      </c>
      <c r="G5815" t="s">
        <v>12</v>
      </c>
      <c r="H5815" t="s">
        <v>1710</v>
      </c>
      <c r="I5815">
        <v>11.95</v>
      </c>
      <c r="J5815">
        <v>3</v>
      </c>
      <c r="K5815">
        <v>4.03</v>
      </c>
      <c r="L5815" t="str">
        <f t="shared" si="273"/>
        <v>Yes</v>
      </c>
    </row>
    <row r="5816" spans="1:12" x14ac:dyDescent="0.25">
      <c r="A5816" s="1">
        <v>42636</v>
      </c>
      <c r="B5816" s="2">
        <f t="shared" si="274"/>
        <v>2016</v>
      </c>
      <c r="C5816" s="2">
        <f t="shared" si="272"/>
        <v>9</v>
      </c>
      <c r="D5816" t="s">
        <v>605</v>
      </c>
      <c r="E5816" t="s">
        <v>78</v>
      </c>
      <c r="F5816" t="s">
        <v>34</v>
      </c>
      <c r="G5816" t="s">
        <v>47</v>
      </c>
      <c r="H5816" t="s">
        <v>2604</v>
      </c>
      <c r="I5816">
        <v>28</v>
      </c>
      <c r="J5816">
        <v>4</v>
      </c>
      <c r="K5816">
        <v>7.7</v>
      </c>
      <c r="L5816" t="str">
        <f t="shared" si="273"/>
        <v>Yes</v>
      </c>
    </row>
    <row r="5817" spans="1:12" x14ac:dyDescent="0.25">
      <c r="A5817" s="1">
        <v>42636</v>
      </c>
      <c r="B5817" s="2">
        <f t="shared" si="274"/>
        <v>2016</v>
      </c>
      <c r="C5817" s="2">
        <f t="shared" si="272"/>
        <v>9</v>
      </c>
      <c r="D5817" t="s">
        <v>605</v>
      </c>
      <c r="E5817" t="s">
        <v>78</v>
      </c>
      <c r="F5817" t="s">
        <v>11</v>
      </c>
      <c r="G5817" t="s">
        <v>20</v>
      </c>
      <c r="H5817" t="s">
        <v>425</v>
      </c>
      <c r="I5817">
        <v>12.2</v>
      </c>
      <c r="J5817">
        <v>7</v>
      </c>
      <c r="K5817">
        <v>-9.76</v>
      </c>
      <c r="L5817" t="str">
        <f t="shared" si="273"/>
        <v>No</v>
      </c>
    </row>
    <row r="5818" spans="1:12" x14ac:dyDescent="0.25">
      <c r="A5818" s="1">
        <v>42636</v>
      </c>
      <c r="B5818" s="2">
        <f t="shared" si="274"/>
        <v>2016</v>
      </c>
      <c r="C5818" s="2">
        <f t="shared" si="272"/>
        <v>9</v>
      </c>
      <c r="D5818" t="s">
        <v>2205</v>
      </c>
      <c r="E5818" t="s">
        <v>164</v>
      </c>
      <c r="F5818" t="s">
        <v>11</v>
      </c>
      <c r="G5818" t="s">
        <v>20</v>
      </c>
      <c r="H5818" t="s">
        <v>559</v>
      </c>
      <c r="I5818">
        <v>13.22</v>
      </c>
      <c r="J5818">
        <v>4</v>
      </c>
      <c r="K5818">
        <v>4.46</v>
      </c>
      <c r="L5818" t="str">
        <f t="shared" si="273"/>
        <v>Yes</v>
      </c>
    </row>
    <row r="5819" spans="1:12" x14ac:dyDescent="0.25">
      <c r="A5819" s="1">
        <v>42636</v>
      </c>
      <c r="B5819" s="2">
        <f t="shared" si="274"/>
        <v>2016</v>
      </c>
      <c r="C5819" s="2">
        <f t="shared" si="272"/>
        <v>9</v>
      </c>
      <c r="D5819" t="s">
        <v>2205</v>
      </c>
      <c r="E5819" t="s">
        <v>164</v>
      </c>
      <c r="F5819" t="s">
        <v>34</v>
      </c>
      <c r="G5819" t="s">
        <v>35</v>
      </c>
      <c r="H5819" t="s">
        <v>699</v>
      </c>
      <c r="I5819">
        <v>184.75</v>
      </c>
      <c r="J5819">
        <v>3</v>
      </c>
      <c r="K5819">
        <v>-20.78</v>
      </c>
      <c r="L5819" t="str">
        <f t="shared" si="273"/>
        <v>No</v>
      </c>
    </row>
    <row r="5820" spans="1:12" x14ac:dyDescent="0.25">
      <c r="A5820" s="1">
        <v>42637</v>
      </c>
      <c r="B5820" s="2">
        <f t="shared" si="274"/>
        <v>2016</v>
      </c>
      <c r="C5820" s="2">
        <f t="shared" si="272"/>
        <v>9</v>
      </c>
      <c r="D5820" t="s">
        <v>1593</v>
      </c>
      <c r="E5820" t="s">
        <v>78</v>
      </c>
      <c r="F5820" t="s">
        <v>34</v>
      </c>
      <c r="G5820" t="s">
        <v>35</v>
      </c>
      <c r="H5820" t="s">
        <v>2132</v>
      </c>
      <c r="I5820">
        <v>155.37</v>
      </c>
      <c r="J5820">
        <v>2</v>
      </c>
      <c r="K5820">
        <v>-13.32</v>
      </c>
      <c r="L5820" t="str">
        <f t="shared" si="273"/>
        <v>No</v>
      </c>
    </row>
    <row r="5821" spans="1:12" x14ac:dyDescent="0.25">
      <c r="A5821" s="1">
        <v>42637</v>
      </c>
      <c r="B5821" s="2">
        <f t="shared" si="274"/>
        <v>2016</v>
      </c>
      <c r="C5821" s="2">
        <f t="shared" si="272"/>
        <v>9</v>
      </c>
      <c r="D5821" t="s">
        <v>593</v>
      </c>
      <c r="E5821" t="s">
        <v>27</v>
      </c>
      <c r="F5821" t="s">
        <v>11</v>
      </c>
      <c r="G5821" t="s">
        <v>18</v>
      </c>
      <c r="H5821" t="s">
        <v>1439</v>
      </c>
      <c r="I5821">
        <v>41.96</v>
      </c>
      <c r="J5821">
        <v>2</v>
      </c>
      <c r="K5821">
        <v>2.94</v>
      </c>
      <c r="L5821" t="str">
        <f t="shared" si="273"/>
        <v>Yes</v>
      </c>
    </row>
    <row r="5822" spans="1:12" x14ac:dyDescent="0.25">
      <c r="A5822" s="1">
        <v>42637</v>
      </c>
      <c r="B5822" s="2">
        <f t="shared" si="274"/>
        <v>2016</v>
      </c>
      <c r="C5822" s="2">
        <f t="shared" si="272"/>
        <v>9</v>
      </c>
      <c r="D5822" t="s">
        <v>593</v>
      </c>
      <c r="E5822" t="s">
        <v>27</v>
      </c>
      <c r="F5822" t="s">
        <v>11</v>
      </c>
      <c r="G5822" t="s">
        <v>12</v>
      </c>
      <c r="H5822" t="s">
        <v>135</v>
      </c>
      <c r="I5822">
        <v>41.7</v>
      </c>
      <c r="J5822">
        <v>5</v>
      </c>
      <c r="K5822">
        <v>20.85</v>
      </c>
      <c r="L5822" t="str">
        <f t="shared" si="273"/>
        <v>Yes</v>
      </c>
    </row>
    <row r="5823" spans="1:12" x14ac:dyDescent="0.25">
      <c r="A5823" s="1">
        <v>42637</v>
      </c>
      <c r="B5823" s="2">
        <f t="shared" si="274"/>
        <v>2016</v>
      </c>
      <c r="C5823" s="2">
        <f t="shared" si="272"/>
        <v>9</v>
      </c>
      <c r="D5823" t="s">
        <v>1946</v>
      </c>
      <c r="E5823" t="s">
        <v>27</v>
      </c>
      <c r="F5823" t="s">
        <v>34</v>
      </c>
      <c r="G5823" t="s">
        <v>47</v>
      </c>
      <c r="H5823" t="s">
        <v>1269</v>
      </c>
      <c r="I5823">
        <v>63.2</v>
      </c>
      <c r="J5823">
        <v>5</v>
      </c>
      <c r="K5823">
        <v>23.38</v>
      </c>
      <c r="L5823" t="str">
        <f t="shared" si="273"/>
        <v>Yes</v>
      </c>
    </row>
    <row r="5824" spans="1:12" x14ac:dyDescent="0.25">
      <c r="A5824" s="1">
        <v>42637</v>
      </c>
      <c r="B5824" s="2">
        <f t="shared" si="274"/>
        <v>2016</v>
      </c>
      <c r="C5824" s="2">
        <f t="shared" si="272"/>
        <v>9</v>
      </c>
      <c r="D5824" t="s">
        <v>2501</v>
      </c>
      <c r="E5824" t="s">
        <v>278</v>
      </c>
      <c r="F5824" t="s">
        <v>34</v>
      </c>
      <c r="G5824" t="s">
        <v>47</v>
      </c>
      <c r="H5824" t="s">
        <v>2062</v>
      </c>
      <c r="I5824">
        <v>21.44</v>
      </c>
      <c r="J5824">
        <v>2</v>
      </c>
      <c r="K5824">
        <v>7.5</v>
      </c>
      <c r="L5824" t="str">
        <f t="shared" si="273"/>
        <v>Yes</v>
      </c>
    </row>
    <row r="5825" spans="1:12" x14ac:dyDescent="0.25">
      <c r="A5825" s="1">
        <v>42637</v>
      </c>
      <c r="B5825" s="2">
        <f t="shared" si="274"/>
        <v>2016</v>
      </c>
      <c r="C5825" s="2">
        <f t="shared" si="272"/>
        <v>9</v>
      </c>
      <c r="D5825" t="s">
        <v>2501</v>
      </c>
      <c r="E5825" t="s">
        <v>278</v>
      </c>
      <c r="F5825" t="s">
        <v>11</v>
      </c>
      <c r="G5825" t="s">
        <v>18</v>
      </c>
      <c r="H5825" t="s">
        <v>257</v>
      </c>
      <c r="I5825">
        <v>511.06</v>
      </c>
      <c r="J5825">
        <v>9</v>
      </c>
      <c r="K5825">
        <v>-95.82</v>
      </c>
      <c r="L5825" t="str">
        <f t="shared" si="273"/>
        <v>No</v>
      </c>
    </row>
    <row r="5826" spans="1:12" x14ac:dyDescent="0.25">
      <c r="A5826" s="1">
        <v>42637</v>
      </c>
      <c r="B5826" s="2">
        <f t="shared" si="274"/>
        <v>2016</v>
      </c>
      <c r="C5826" s="2">
        <f t="shared" ref="C5826:C5889" si="275">MONTH(A5826)</f>
        <v>9</v>
      </c>
      <c r="D5826" t="s">
        <v>552</v>
      </c>
      <c r="E5826" t="s">
        <v>840</v>
      </c>
      <c r="F5826" t="s">
        <v>11</v>
      </c>
      <c r="G5826" t="s">
        <v>20</v>
      </c>
      <c r="H5826" t="s">
        <v>682</v>
      </c>
      <c r="I5826">
        <v>6.38</v>
      </c>
      <c r="J5826">
        <v>1</v>
      </c>
      <c r="K5826">
        <v>2.93</v>
      </c>
      <c r="L5826" t="str">
        <f t="shared" ref="L5826:L5889" si="276">IF(K5826=0,"Break-Even",IF(K5826&gt;0,"Yes","No"))</f>
        <v>Yes</v>
      </c>
    </row>
    <row r="5827" spans="1:12" x14ac:dyDescent="0.25">
      <c r="A5827" s="1">
        <v>42637</v>
      </c>
      <c r="B5827" s="2">
        <f t="shared" si="274"/>
        <v>2016</v>
      </c>
      <c r="C5827" s="2">
        <f t="shared" si="275"/>
        <v>9</v>
      </c>
      <c r="D5827" t="s">
        <v>552</v>
      </c>
      <c r="E5827" t="s">
        <v>840</v>
      </c>
      <c r="F5827" t="s">
        <v>11</v>
      </c>
      <c r="G5827" t="s">
        <v>12</v>
      </c>
      <c r="H5827" t="s">
        <v>549</v>
      </c>
      <c r="I5827">
        <v>6.48</v>
      </c>
      <c r="J5827">
        <v>1</v>
      </c>
      <c r="K5827">
        <v>3.11</v>
      </c>
      <c r="L5827" t="str">
        <f t="shared" si="276"/>
        <v>Yes</v>
      </c>
    </row>
    <row r="5828" spans="1:12" x14ac:dyDescent="0.25">
      <c r="A5828" s="1">
        <v>42637</v>
      </c>
      <c r="B5828" s="2">
        <f t="shared" si="274"/>
        <v>2016</v>
      </c>
      <c r="C5828" s="2">
        <f t="shared" si="275"/>
        <v>9</v>
      </c>
      <c r="D5828" t="s">
        <v>465</v>
      </c>
      <c r="E5828" t="s">
        <v>129</v>
      </c>
      <c r="F5828" t="s">
        <v>34</v>
      </c>
      <c r="G5828" t="s">
        <v>47</v>
      </c>
      <c r="H5828" t="s">
        <v>1276</v>
      </c>
      <c r="I5828">
        <v>127.95</v>
      </c>
      <c r="J5828">
        <v>3</v>
      </c>
      <c r="K5828">
        <v>21.75</v>
      </c>
      <c r="L5828" t="str">
        <f t="shared" si="276"/>
        <v>Yes</v>
      </c>
    </row>
    <row r="5829" spans="1:12" x14ac:dyDescent="0.25">
      <c r="A5829" s="1">
        <v>42637</v>
      </c>
      <c r="B5829" s="2">
        <f t="shared" si="274"/>
        <v>2016</v>
      </c>
      <c r="C5829" s="2">
        <f t="shared" si="275"/>
        <v>9</v>
      </c>
      <c r="D5829" t="s">
        <v>1657</v>
      </c>
      <c r="E5829" t="s">
        <v>15</v>
      </c>
      <c r="F5829" t="s">
        <v>11</v>
      </c>
      <c r="G5829" t="s">
        <v>20</v>
      </c>
      <c r="H5829" t="s">
        <v>2488</v>
      </c>
      <c r="I5829">
        <v>442.37</v>
      </c>
      <c r="J5829">
        <v>7</v>
      </c>
      <c r="K5829">
        <v>-729.91</v>
      </c>
      <c r="L5829" t="str">
        <f t="shared" si="276"/>
        <v>No</v>
      </c>
    </row>
    <row r="5830" spans="1:12" x14ac:dyDescent="0.25">
      <c r="A5830" s="1">
        <v>42637</v>
      </c>
      <c r="B5830" s="2">
        <f t="shared" si="274"/>
        <v>2016</v>
      </c>
      <c r="C5830" s="2">
        <f t="shared" si="275"/>
        <v>9</v>
      </c>
      <c r="D5830" t="s">
        <v>525</v>
      </c>
      <c r="E5830" t="s">
        <v>27</v>
      </c>
      <c r="F5830" t="s">
        <v>11</v>
      </c>
      <c r="G5830" t="s">
        <v>63</v>
      </c>
      <c r="H5830" t="s">
        <v>1319</v>
      </c>
      <c r="I5830">
        <v>304.89999999999998</v>
      </c>
      <c r="J5830">
        <v>5</v>
      </c>
      <c r="K5830">
        <v>143.30000000000001</v>
      </c>
      <c r="L5830" t="str">
        <f t="shared" si="276"/>
        <v>Yes</v>
      </c>
    </row>
    <row r="5831" spans="1:12" x14ac:dyDescent="0.25">
      <c r="A5831" s="1">
        <v>42637</v>
      </c>
      <c r="B5831" s="2">
        <f t="shared" si="274"/>
        <v>2016</v>
      </c>
      <c r="C5831" s="2">
        <f t="shared" si="275"/>
        <v>9</v>
      </c>
      <c r="D5831" t="s">
        <v>525</v>
      </c>
      <c r="E5831" t="s">
        <v>27</v>
      </c>
      <c r="F5831" t="s">
        <v>34</v>
      </c>
      <c r="G5831" t="s">
        <v>35</v>
      </c>
      <c r="H5831" t="s">
        <v>723</v>
      </c>
      <c r="I5831">
        <v>563.24</v>
      </c>
      <c r="J5831">
        <v>5</v>
      </c>
      <c r="K5831">
        <v>56.32</v>
      </c>
      <c r="L5831" t="str">
        <f t="shared" si="276"/>
        <v>Yes</v>
      </c>
    </row>
    <row r="5832" spans="1:12" x14ac:dyDescent="0.25">
      <c r="A5832" s="1">
        <v>42638</v>
      </c>
      <c r="B5832" s="2">
        <f t="shared" si="274"/>
        <v>2016</v>
      </c>
      <c r="C5832" s="2">
        <f t="shared" si="275"/>
        <v>9</v>
      </c>
      <c r="D5832" t="s">
        <v>1817</v>
      </c>
      <c r="E5832" t="s">
        <v>95</v>
      </c>
      <c r="F5832" t="s">
        <v>34</v>
      </c>
      <c r="G5832" t="s">
        <v>145</v>
      </c>
      <c r="H5832" t="s">
        <v>1613</v>
      </c>
      <c r="I5832">
        <v>393.17</v>
      </c>
      <c r="J5832">
        <v>3</v>
      </c>
      <c r="K5832">
        <v>-204.45</v>
      </c>
      <c r="L5832" t="str">
        <f t="shared" si="276"/>
        <v>No</v>
      </c>
    </row>
    <row r="5833" spans="1:12" x14ac:dyDescent="0.25">
      <c r="A5833" s="1">
        <v>42638</v>
      </c>
      <c r="B5833" s="2">
        <f t="shared" si="274"/>
        <v>2016</v>
      </c>
      <c r="C5833" s="2">
        <f t="shared" si="275"/>
        <v>9</v>
      </c>
      <c r="D5833" t="s">
        <v>241</v>
      </c>
      <c r="E5833" t="s">
        <v>10</v>
      </c>
      <c r="F5833" t="s">
        <v>11</v>
      </c>
      <c r="G5833" t="s">
        <v>16</v>
      </c>
      <c r="H5833" t="s">
        <v>1336</v>
      </c>
      <c r="I5833">
        <v>15.94</v>
      </c>
      <c r="J5833">
        <v>4</v>
      </c>
      <c r="K5833">
        <v>5.18</v>
      </c>
      <c r="L5833" t="str">
        <f t="shared" si="276"/>
        <v>Yes</v>
      </c>
    </row>
    <row r="5834" spans="1:12" x14ac:dyDescent="0.25">
      <c r="A5834" s="1">
        <v>42638</v>
      </c>
      <c r="B5834" s="2">
        <f t="shared" si="274"/>
        <v>2016</v>
      </c>
      <c r="C5834" s="2">
        <f t="shared" si="275"/>
        <v>9</v>
      </c>
      <c r="D5834" t="s">
        <v>445</v>
      </c>
      <c r="E5834" t="s">
        <v>91</v>
      </c>
      <c r="F5834" t="s">
        <v>11</v>
      </c>
      <c r="G5834" t="s">
        <v>12</v>
      </c>
      <c r="H5834" t="s">
        <v>135</v>
      </c>
      <c r="I5834">
        <v>60.05</v>
      </c>
      <c r="J5834">
        <v>9</v>
      </c>
      <c r="K5834">
        <v>22.52</v>
      </c>
      <c r="L5834" t="str">
        <f t="shared" si="276"/>
        <v>Yes</v>
      </c>
    </row>
    <row r="5835" spans="1:12" x14ac:dyDescent="0.25">
      <c r="A5835" s="1">
        <v>42638</v>
      </c>
      <c r="B5835" s="2">
        <f t="shared" si="274"/>
        <v>2016</v>
      </c>
      <c r="C5835" s="2">
        <f t="shared" si="275"/>
        <v>9</v>
      </c>
      <c r="D5835" t="s">
        <v>445</v>
      </c>
      <c r="E5835" t="s">
        <v>91</v>
      </c>
      <c r="F5835" t="s">
        <v>11</v>
      </c>
      <c r="G5835" t="s">
        <v>20</v>
      </c>
      <c r="H5835" t="s">
        <v>608</v>
      </c>
      <c r="I5835">
        <v>5.0199999999999996</v>
      </c>
      <c r="J5835">
        <v>1</v>
      </c>
      <c r="K5835">
        <v>-3.52</v>
      </c>
      <c r="L5835" t="str">
        <f t="shared" si="276"/>
        <v>No</v>
      </c>
    </row>
    <row r="5836" spans="1:12" x14ac:dyDescent="0.25">
      <c r="A5836" s="1">
        <v>42638</v>
      </c>
      <c r="B5836" s="2">
        <f t="shared" ref="B5836:B5899" si="277">YEAR(A5836)</f>
        <v>2016</v>
      </c>
      <c r="C5836" s="2">
        <f t="shared" si="275"/>
        <v>9</v>
      </c>
      <c r="D5836" t="s">
        <v>1966</v>
      </c>
      <c r="E5836" t="s">
        <v>27</v>
      </c>
      <c r="F5836" t="s">
        <v>11</v>
      </c>
      <c r="G5836" t="s">
        <v>24</v>
      </c>
      <c r="H5836" t="s">
        <v>1235</v>
      </c>
      <c r="I5836">
        <v>16.559999999999999</v>
      </c>
      <c r="J5836">
        <v>4</v>
      </c>
      <c r="K5836">
        <v>6.96</v>
      </c>
      <c r="L5836" t="str">
        <f t="shared" si="276"/>
        <v>Yes</v>
      </c>
    </row>
    <row r="5837" spans="1:12" x14ac:dyDescent="0.25">
      <c r="A5837" s="1">
        <v>42638</v>
      </c>
      <c r="B5837" s="2">
        <f t="shared" si="277"/>
        <v>2016</v>
      </c>
      <c r="C5837" s="2">
        <f t="shared" si="275"/>
        <v>9</v>
      </c>
      <c r="D5837" t="s">
        <v>1797</v>
      </c>
      <c r="E5837" t="s">
        <v>157</v>
      </c>
      <c r="F5837" t="s">
        <v>39</v>
      </c>
      <c r="G5837" t="s">
        <v>52</v>
      </c>
      <c r="H5837" t="s">
        <v>502</v>
      </c>
      <c r="I5837">
        <v>499.95</v>
      </c>
      <c r="J5837">
        <v>5</v>
      </c>
      <c r="K5837">
        <v>174.98</v>
      </c>
      <c r="L5837" t="str">
        <f t="shared" si="276"/>
        <v>Yes</v>
      </c>
    </row>
    <row r="5838" spans="1:12" x14ac:dyDescent="0.25">
      <c r="A5838" s="1">
        <v>42638</v>
      </c>
      <c r="B5838" s="2">
        <f t="shared" si="277"/>
        <v>2016</v>
      </c>
      <c r="C5838" s="2">
        <f t="shared" si="275"/>
        <v>9</v>
      </c>
      <c r="D5838" t="s">
        <v>1797</v>
      </c>
      <c r="E5838" t="s">
        <v>157</v>
      </c>
      <c r="F5838" t="s">
        <v>11</v>
      </c>
      <c r="G5838" t="s">
        <v>24</v>
      </c>
      <c r="H5838" t="s">
        <v>2233</v>
      </c>
      <c r="I5838">
        <v>3.04</v>
      </c>
      <c r="J5838">
        <v>1</v>
      </c>
      <c r="K5838">
        <v>1.03</v>
      </c>
      <c r="L5838" t="str">
        <f t="shared" si="276"/>
        <v>Yes</v>
      </c>
    </row>
    <row r="5839" spans="1:12" x14ac:dyDescent="0.25">
      <c r="A5839" s="1">
        <v>42638</v>
      </c>
      <c r="B5839" s="2">
        <f t="shared" si="277"/>
        <v>2016</v>
      </c>
      <c r="C5839" s="2">
        <f t="shared" si="275"/>
        <v>9</v>
      </c>
      <c r="D5839" t="s">
        <v>1797</v>
      </c>
      <c r="E5839" t="s">
        <v>157</v>
      </c>
      <c r="F5839" t="s">
        <v>34</v>
      </c>
      <c r="G5839" t="s">
        <v>35</v>
      </c>
      <c r="H5839" t="s">
        <v>1876</v>
      </c>
      <c r="I5839">
        <v>201.96</v>
      </c>
      <c r="J5839">
        <v>2</v>
      </c>
      <c r="K5839">
        <v>50.49</v>
      </c>
      <c r="L5839" t="str">
        <f t="shared" si="276"/>
        <v>Yes</v>
      </c>
    </row>
    <row r="5840" spans="1:12" x14ac:dyDescent="0.25">
      <c r="A5840" s="1">
        <v>42638</v>
      </c>
      <c r="B5840" s="2">
        <f t="shared" si="277"/>
        <v>2016</v>
      </c>
      <c r="C5840" s="2">
        <f t="shared" si="275"/>
        <v>9</v>
      </c>
      <c r="D5840" t="s">
        <v>1797</v>
      </c>
      <c r="E5840" t="s">
        <v>157</v>
      </c>
      <c r="F5840" t="s">
        <v>34</v>
      </c>
      <c r="G5840" t="s">
        <v>47</v>
      </c>
      <c r="H5840" t="s">
        <v>2531</v>
      </c>
      <c r="I5840">
        <v>68.64</v>
      </c>
      <c r="J5840">
        <v>11</v>
      </c>
      <c r="K5840">
        <v>17.16</v>
      </c>
      <c r="L5840" t="str">
        <f t="shared" si="276"/>
        <v>Yes</v>
      </c>
    </row>
    <row r="5841" spans="1:12" x14ac:dyDescent="0.25">
      <c r="A5841" s="1">
        <v>42638</v>
      </c>
      <c r="B5841" s="2">
        <f t="shared" si="277"/>
        <v>2016</v>
      </c>
      <c r="C5841" s="2">
        <f t="shared" si="275"/>
        <v>9</v>
      </c>
      <c r="D5841" t="s">
        <v>1813</v>
      </c>
      <c r="E5841" t="s">
        <v>78</v>
      </c>
      <c r="F5841" t="s">
        <v>11</v>
      </c>
      <c r="G5841" t="s">
        <v>92</v>
      </c>
      <c r="H5841" t="s">
        <v>1997</v>
      </c>
      <c r="I5841">
        <v>286.26</v>
      </c>
      <c r="J5841">
        <v>1</v>
      </c>
      <c r="K5841">
        <v>17.89</v>
      </c>
      <c r="L5841" t="str">
        <f t="shared" si="276"/>
        <v>Yes</v>
      </c>
    </row>
    <row r="5842" spans="1:12" x14ac:dyDescent="0.25">
      <c r="A5842" s="1">
        <v>42638</v>
      </c>
      <c r="B5842" s="2">
        <f t="shared" si="277"/>
        <v>2016</v>
      </c>
      <c r="C5842" s="2">
        <f t="shared" si="275"/>
        <v>9</v>
      </c>
      <c r="D5842" t="s">
        <v>1813</v>
      </c>
      <c r="E5842" t="s">
        <v>78</v>
      </c>
      <c r="F5842" t="s">
        <v>11</v>
      </c>
      <c r="G5842" t="s">
        <v>18</v>
      </c>
      <c r="H5842" t="s">
        <v>1316</v>
      </c>
      <c r="I5842">
        <v>24.22</v>
      </c>
      <c r="J5842">
        <v>2</v>
      </c>
      <c r="K5842">
        <v>-4.84</v>
      </c>
      <c r="L5842" t="str">
        <f t="shared" si="276"/>
        <v>No</v>
      </c>
    </row>
    <row r="5843" spans="1:12" x14ac:dyDescent="0.25">
      <c r="A5843" s="1">
        <v>42638</v>
      </c>
      <c r="B5843" s="2">
        <f t="shared" si="277"/>
        <v>2016</v>
      </c>
      <c r="C5843" s="2">
        <f t="shared" si="275"/>
        <v>9</v>
      </c>
      <c r="D5843" t="s">
        <v>1813</v>
      </c>
      <c r="E5843" t="s">
        <v>78</v>
      </c>
      <c r="F5843" t="s">
        <v>11</v>
      </c>
      <c r="G5843" t="s">
        <v>18</v>
      </c>
      <c r="H5843" t="s">
        <v>557</v>
      </c>
      <c r="I5843">
        <v>331.54</v>
      </c>
      <c r="J5843">
        <v>3</v>
      </c>
      <c r="K5843">
        <v>-82.88</v>
      </c>
      <c r="L5843" t="str">
        <f t="shared" si="276"/>
        <v>No</v>
      </c>
    </row>
    <row r="5844" spans="1:12" x14ac:dyDescent="0.25">
      <c r="A5844" s="1">
        <v>42638</v>
      </c>
      <c r="B5844" s="2">
        <f t="shared" si="277"/>
        <v>2016</v>
      </c>
      <c r="C5844" s="2">
        <f t="shared" si="275"/>
        <v>9</v>
      </c>
      <c r="D5844" t="s">
        <v>1033</v>
      </c>
      <c r="E5844" t="s">
        <v>27</v>
      </c>
      <c r="F5844" t="s">
        <v>34</v>
      </c>
      <c r="G5844" t="s">
        <v>74</v>
      </c>
      <c r="H5844" t="s">
        <v>1872</v>
      </c>
      <c r="I5844">
        <v>477.67</v>
      </c>
      <c r="J5844">
        <v>2</v>
      </c>
      <c r="K5844">
        <v>84.29</v>
      </c>
      <c r="L5844" t="str">
        <f t="shared" si="276"/>
        <v>Yes</v>
      </c>
    </row>
    <row r="5845" spans="1:12" x14ac:dyDescent="0.25">
      <c r="A5845" s="1">
        <v>42638</v>
      </c>
      <c r="B5845" s="2">
        <f t="shared" si="277"/>
        <v>2016</v>
      </c>
      <c r="C5845" s="2">
        <f t="shared" si="275"/>
        <v>9</v>
      </c>
      <c r="D5845" t="s">
        <v>884</v>
      </c>
      <c r="E5845" t="s">
        <v>27</v>
      </c>
      <c r="F5845" t="s">
        <v>11</v>
      </c>
      <c r="G5845" t="s">
        <v>12</v>
      </c>
      <c r="H5845" t="s">
        <v>1552</v>
      </c>
      <c r="I5845">
        <v>10.9</v>
      </c>
      <c r="J5845">
        <v>5</v>
      </c>
      <c r="K5845">
        <v>5.12</v>
      </c>
      <c r="L5845" t="str">
        <f t="shared" si="276"/>
        <v>Yes</v>
      </c>
    </row>
    <row r="5846" spans="1:12" x14ac:dyDescent="0.25">
      <c r="A5846" s="1">
        <v>42638</v>
      </c>
      <c r="B5846" s="2">
        <f t="shared" si="277"/>
        <v>2016</v>
      </c>
      <c r="C5846" s="2">
        <f t="shared" si="275"/>
        <v>9</v>
      </c>
      <c r="D5846" t="s">
        <v>884</v>
      </c>
      <c r="E5846" t="s">
        <v>27</v>
      </c>
      <c r="F5846" t="s">
        <v>11</v>
      </c>
      <c r="G5846" t="s">
        <v>16</v>
      </c>
      <c r="H5846" t="s">
        <v>1259</v>
      </c>
      <c r="I5846">
        <v>29.6</v>
      </c>
      <c r="J5846">
        <v>2</v>
      </c>
      <c r="K5846">
        <v>14.8</v>
      </c>
      <c r="L5846" t="str">
        <f t="shared" si="276"/>
        <v>Yes</v>
      </c>
    </row>
    <row r="5847" spans="1:12" x14ac:dyDescent="0.25">
      <c r="A5847" s="1">
        <v>42638</v>
      </c>
      <c r="B5847" s="2">
        <f t="shared" si="277"/>
        <v>2016</v>
      </c>
      <c r="C5847" s="2">
        <f t="shared" si="275"/>
        <v>9</v>
      </c>
      <c r="D5847" t="s">
        <v>884</v>
      </c>
      <c r="E5847" t="s">
        <v>27</v>
      </c>
      <c r="F5847" t="s">
        <v>11</v>
      </c>
      <c r="G5847" t="s">
        <v>16</v>
      </c>
      <c r="H5847" t="s">
        <v>772</v>
      </c>
      <c r="I5847">
        <v>4.9800000000000004</v>
      </c>
      <c r="J5847">
        <v>1</v>
      </c>
      <c r="K5847">
        <v>2.29</v>
      </c>
      <c r="L5847" t="str">
        <f t="shared" si="276"/>
        <v>Yes</v>
      </c>
    </row>
    <row r="5848" spans="1:12" x14ac:dyDescent="0.25">
      <c r="A5848" s="1">
        <v>42638</v>
      </c>
      <c r="B5848" s="2">
        <f t="shared" si="277"/>
        <v>2016</v>
      </c>
      <c r="C5848" s="2">
        <f t="shared" si="275"/>
        <v>9</v>
      </c>
      <c r="D5848" t="s">
        <v>884</v>
      </c>
      <c r="E5848" t="s">
        <v>27</v>
      </c>
      <c r="F5848" t="s">
        <v>39</v>
      </c>
      <c r="G5848" t="s">
        <v>603</v>
      </c>
      <c r="H5848" t="s">
        <v>2010</v>
      </c>
      <c r="I5848">
        <v>479.98</v>
      </c>
      <c r="J5848">
        <v>3</v>
      </c>
      <c r="K5848">
        <v>161.99</v>
      </c>
      <c r="L5848" t="str">
        <f t="shared" si="276"/>
        <v>Yes</v>
      </c>
    </row>
    <row r="5849" spans="1:12" x14ac:dyDescent="0.25">
      <c r="A5849" s="1">
        <v>42638</v>
      </c>
      <c r="B5849" s="2">
        <f t="shared" si="277"/>
        <v>2016</v>
      </c>
      <c r="C5849" s="2">
        <f t="shared" si="275"/>
        <v>9</v>
      </c>
      <c r="D5849" t="s">
        <v>884</v>
      </c>
      <c r="E5849" t="s">
        <v>27</v>
      </c>
      <c r="F5849" t="s">
        <v>39</v>
      </c>
      <c r="G5849" t="s">
        <v>40</v>
      </c>
      <c r="H5849" t="s">
        <v>1947</v>
      </c>
      <c r="I5849">
        <v>44.74</v>
      </c>
      <c r="J5849">
        <v>8</v>
      </c>
      <c r="K5849">
        <v>4.47</v>
      </c>
      <c r="L5849" t="str">
        <f t="shared" si="276"/>
        <v>Yes</v>
      </c>
    </row>
    <row r="5850" spans="1:12" x14ac:dyDescent="0.25">
      <c r="A5850" s="1">
        <v>42638</v>
      </c>
      <c r="B5850" s="2">
        <f t="shared" si="277"/>
        <v>2016</v>
      </c>
      <c r="C5850" s="2">
        <f t="shared" si="275"/>
        <v>9</v>
      </c>
      <c r="D5850" t="s">
        <v>884</v>
      </c>
      <c r="E5850" t="s">
        <v>27</v>
      </c>
      <c r="F5850" t="s">
        <v>11</v>
      </c>
      <c r="G5850" t="s">
        <v>24</v>
      </c>
      <c r="H5850" t="s">
        <v>2192</v>
      </c>
      <c r="I5850">
        <v>5.76</v>
      </c>
      <c r="J5850">
        <v>2</v>
      </c>
      <c r="K5850">
        <v>1.67</v>
      </c>
      <c r="L5850" t="str">
        <f t="shared" si="276"/>
        <v>Yes</v>
      </c>
    </row>
    <row r="5851" spans="1:12" x14ac:dyDescent="0.25">
      <c r="A5851" s="1">
        <v>42638</v>
      </c>
      <c r="B5851" s="2">
        <f t="shared" si="277"/>
        <v>2016</v>
      </c>
      <c r="C5851" s="2">
        <f t="shared" si="275"/>
        <v>9</v>
      </c>
      <c r="D5851" t="s">
        <v>884</v>
      </c>
      <c r="E5851" t="s">
        <v>27</v>
      </c>
      <c r="F5851" t="s">
        <v>34</v>
      </c>
      <c r="G5851" t="s">
        <v>35</v>
      </c>
      <c r="H5851" t="s">
        <v>1597</v>
      </c>
      <c r="I5851">
        <v>483.14</v>
      </c>
      <c r="J5851">
        <v>4</v>
      </c>
      <c r="K5851">
        <v>60.39</v>
      </c>
      <c r="L5851" t="str">
        <f t="shared" si="276"/>
        <v>Yes</v>
      </c>
    </row>
    <row r="5852" spans="1:12" x14ac:dyDescent="0.25">
      <c r="A5852" s="1">
        <v>42639</v>
      </c>
      <c r="B5852" s="2">
        <f t="shared" si="277"/>
        <v>2016</v>
      </c>
      <c r="C5852" s="2">
        <f t="shared" si="275"/>
        <v>9</v>
      </c>
      <c r="D5852" t="s">
        <v>182</v>
      </c>
      <c r="E5852" t="s">
        <v>15</v>
      </c>
      <c r="F5852" t="s">
        <v>34</v>
      </c>
      <c r="G5852" t="s">
        <v>35</v>
      </c>
      <c r="H5852" t="s">
        <v>106</v>
      </c>
      <c r="I5852">
        <v>747.56</v>
      </c>
      <c r="J5852">
        <v>3</v>
      </c>
      <c r="K5852">
        <v>-96.11</v>
      </c>
      <c r="L5852" t="str">
        <f t="shared" si="276"/>
        <v>No</v>
      </c>
    </row>
    <row r="5853" spans="1:12" x14ac:dyDescent="0.25">
      <c r="A5853" s="1">
        <v>42639</v>
      </c>
      <c r="B5853" s="2">
        <f t="shared" si="277"/>
        <v>2016</v>
      </c>
      <c r="C5853" s="2">
        <f t="shared" si="275"/>
        <v>9</v>
      </c>
      <c r="D5853" t="s">
        <v>182</v>
      </c>
      <c r="E5853" t="s">
        <v>15</v>
      </c>
      <c r="F5853" t="s">
        <v>11</v>
      </c>
      <c r="G5853" t="s">
        <v>63</v>
      </c>
      <c r="H5853" t="s">
        <v>64</v>
      </c>
      <c r="I5853">
        <v>8.93</v>
      </c>
      <c r="J5853">
        <v>2</v>
      </c>
      <c r="K5853">
        <v>3.35</v>
      </c>
      <c r="L5853" t="str">
        <f t="shared" si="276"/>
        <v>Yes</v>
      </c>
    </row>
    <row r="5854" spans="1:12" x14ac:dyDescent="0.25">
      <c r="A5854" s="1">
        <v>42639</v>
      </c>
      <c r="B5854" s="2">
        <f t="shared" si="277"/>
        <v>2016</v>
      </c>
      <c r="C5854" s="2">
        <f t="shared" si="275"/>
        <v>9</v>
      </c>
      <c r="D5854" t="s">
        <v>1771</v>
      </c>
      <c r="E5854" t="s">
        <v>27</v>
      </c>
      <c r="F5854" t="s">
        <v>34</v>
      </c>
      <c r="G5854" t="s">
        <v>74</v>
      </c>
      <c r="H5854" t="s">
        <v>644</v>
      </c>
      <c r="I5854">
        <v>424.96</v>
      </c>
      <c r="J5854">
        <v>5</v>
      </c>
      <c r="K5854">
        <v>20</v>
      </c>
      <c r="L5854" t="str">
        <f t="shared" si="276"/>
        <v>Yes</v>
      </c>
    </row>
    <row r="5855" spans="1:12" x14ac:dyDescent="0.25">
      <c r="A5855" s="1">
        <v>42639</v>
      </c>
      <c r="B5855" s="2">
        <f t="shared" si="277"/>
        <v>2016</v>
      </c>
      <c r="C5855" s="2">
        <f t="shared" si="275"/>
        <v>9</v>
      </c>
      <c r="D5855" t="s">
        <v>628</v>
      </c>
      <c r="E5855" t="s">
        <v>164</v>
      </c>
      <c r="F5855" t="s">
        <v>11</v>
      </c>
      <c r="G5855" t="s">
        <v>92</v>
      </c>
      <c r="H5855" t="s">
        <v>958</v>
      </c>
      <c r="I5855">
        <v>236.88</v>
      </c>
      <c r="J5855">
        <v>6</v>
      </c>
      <c r="K5855">
        <v>66.33</v>
      </c>
      <c r="L5855" t="str">
        <f t="shared" si="276"/>
        <v>Yes</v>
      </c>
    </row>
    <row r="5856" spans="1:12" x14ac:dyDescent="0.25">
      <c r="A5856" s="1">
        <v>42639</v>
      </c>
      <c r="B5856" s="2">
        <f t="shared" si="277"/>
        <v>2016</v>
      </c>
      <c r="C5856" s="2">
        <f t="shared" si="275"/>
        <v>9</v>
      </c>
      <c r="D5856" t="s">
        <v>628</v>
      </c>
      <c r="E5856" t="s">
        <v>164</v>
      </c>
      <c r="F5856" t="s">
        <v>11</v>
      </c>
      <c r="G5856" t="s">
        <v>12</v>
      </c>
      <c r="H5856" t="s">
        <v>2133</v>
      </c>
      <c r="I5856">
        <v>29.9</v>
      </c>
      <c r="J5856">
        <v>5</v>
      </c>
      <c r="K5856">
        <v>14.65</v>
      </c>
      <c r="L5856" t="str">
        <f t="shared" si="276"/>
        <v>Yes</v>
      </c>
    </row>
    <row r="5857" spans="1:12" x14ac:dyDescent="0.25">
      <c r="A5857" s="1">
        <v>42639</v>
      </c>
      <c r="B5857" s="2">
        <f t="shared" si="277"/>
        <v>2016</v>
      </c>
      <c r="C5857" s="2">
        <f t="shared" si="275"/>
        <v>9</v>
      </c>
      <c r="D5857" t="s">
        <v>628</v>
      </c>
      <c r="E5857" t="s">
        <v>164</v>
      </c>
      <c r="F5857" t="s">
        <v>39</v>
      </c>
      <c r="G5857" t="s">
        <v>52</v>
      </c>
      <c r="H5857" t="s">
        <v>2398</v>
      </c>
      <c r="I5857">
        <v>100</v>
      </c>
      <c r="J5857">
        <v>4</v>
      </c>
      <c r="K5857">
        <v>21</v>
      </c>
      <c r="L5857" t="str">
        <f t="shared" si="276"/>
        <v>Yes</v>
      </c>
    </row>
    <row r="5858" spans="1:12" x14ac:dyDescent="0.25">
      <c r="A5858" s="1">
        <v>42639</v>
      </c>
      <c r="B5858" s="2">
        <f t="shared" si="277"/>
        <v>2016</v>
      </c>
      <c r="C5858" s="2">
        <f t="shared" si="275"/>
        <v>9</v>
      </c>
      <c r="D5858" t="s">
        <v>1111</v>
      </c>
      <c r="E5858" t="s">
        <v>395</v>
      </c>
      <c r="F5858" t="s">
        <v>11</v>
      </c>
      <c r="G5858" t="s">
        <v>12</v>
      </c>
      <c r="H5858" t="s">
        <v>2458</v>
      </c>
      <c r="I5858">
        <v>9.99</v>
      </c>
      <c r="J5858">
        <v>1</v>
      </c>
      <c r="K5858">
        <v>4.5</v>
      </c>
      <c r="L5858" t="str">
        <f t="shared" si="276"/>
        <v>Yes</v>
      </c>
    </row>
    <row r="5859" spans="1:12" x14ac:dyDescent="0.25">
      <c r="A5859" s="1">
        <v>42639</v>
      </c>
      <c r="B5859" s="2">
        <f t="shared" si="277"/>
        <v>2016</v>
      </c>
      <c r="C5859" s="2">
        <f t="shared" si="275"/>
        <v>9</v>
      </c>
      <c r="D5859" t="s">
        <v>806</v>
      </c>
      <c r="E5859" t="s">
        <v>27</v>
      </c>
      <c r="F5859" t="s">
        <v>11</v>
      </c>
      <c r="G5859" t="s">
        <v>18</v>
      </c>
      <c r="H5859" t="s">
        <v>1847</v>
      </c>
      <c r="I5859">
        <v>51.45</v>
      </c>
      <c r="J5859">
        <v>3</v>
      </c>
      <c r="K5859">
        <v>13.89</v>
      </c>
      <c r="L5859" t="str">
        <f t="shared" si="276"/>
        <v>Yes</v>
      </c>
    </row>
    <row r="5860" spans="1:12" x14ac:dyDescent="0.25">
      <c r="A5860" s="1">
        <v>42639</v>
      </c>
      <c r="B5860" s="2">
        <f t="shared" si="277"/>
        <v>2016</v>
      </c>
      <c r="C5860" s="2">
        <f t="shared" si="275"/>
        <v>9</v>
      </c>
      <c r="D5860" t="s">
        <v>806</v>
      </c>
      <c r="E5860" t="s">
        <v>27</v>
      </c>
      <c r="F5860" t="s">
        <v>11</v>
      </c>
      <c r="G5860" t="s">
        <v>16</v>
      </c>
      <c r="H5860" t="s">
        <v>1098</v>
      </c>
      <c r="I5860">
        <v>7.83</v>
      </c>
      <c r="J5860">
        <v>3</v>
      </c>
      <c r="K5860">
        <v>3.6</v>
      </c>
      <c r="L5860" t="str">
        <f t="shared" si="276"/>
        <v>Yes</v>
      </c>
    </row>
    <row r="5861" spans="1:12" x14ac:dyDescent="0.25">
      <c r="A5861" s="1">
        <v>42639</v>
      </c>
      <c r="B5861" s="2">
        <f t="shared" si="277"/>
        <v>2016</v>
      </c>
      <c r="C5861" s="2">
        <f t="shared" si="275"/>
        <v>9</v>
      </c>
      <c r="D5861" t="s">
        <v>806</v>
      </c>
      <c r="E5861" t="s">
        <v>27</v>
      </c>
      <c r="F5861" t="s">
        <v>11</v>
      </c>
      <c r="G5861" t="s">
        <v>24</v>
      </c>
      <c r="H5861" t="s">
        <v>1206</v>
      </c>
      <c r="I5861">
        <v>35.4</v>
      </c>
      <c r="J5861">
        <v>5</v>
      </c>
      <c r="K5861">
        <v>13.45</v>
      </c>
      <c r="L5861" t="str">
        <f t="shared" si="276"/>
        <v>Yes</v>
      </c>
    </row>
    <row r="5862" spans="1:12" x14ac:dyDescent="0.25">
      <c r="A5862" s="1">
        <v>42639</v>
      </c>
      <c r="B5862" s="2">
        <f t="shared" si="277"/>
        <v>2016</v>
      </c>
      <c r="C5862" s="2">
        <f t="shared" si="275"/>
        <v>9</v>
      </c>
      <c r="D5862" t="s">
        <v>806</v>
      </c>
      <c r="E5862" t="s">
        <v>27</v>
      </c>
      <c r="F5862" t="s">
        <v>11</v>
      </c>
      <c r="G5862" t="s">
        <v>12</v>
      </c>
      <c r="H5862" t="s">
        <v>1105</v>
      </c>
      <c r="I5862">
        <v>29.9</v>
      </c>
      <c r="J5862">
        <v>5</v>
      </c>
      <c r="K5862">
        <v>13.46</v>
      </c>
      <c r="L5862" t="str">
        <f t="shared" si="276"/>
        <v>Yes</v>
      </c>
    </row>
    <row r="5863" spans="1:12" x14ac:dyDescent="0.25">
      <c r="A5863" s="1">
        <v>42639</v>
      </c>
      <c r="B5863" s="2">
        <f t="shared" si="277"/>
        <v>2016</v>
      </c>
      <c r="C5863" s="2">
        <f t="shared" si="275"/>
        <v>9</v>
      </c>
      <c r="D5863" t="s">
        <v>1163</v>
      </c>
      <c r="E5863" t="s">
        <v>27</v>
      </c>
      <c r="F5863" t="s">
        <v>11</v>
      </c>
      <c r="G5863" t="s">
        <v>12</v>
      </c>
      <c r="H5863" t="s">
        <v>2605</v>
      </c>
      <c r="I5863">
        <v>12.96</v>
      </c>
      <c r="J5863">
        <v>2</v>
      </c>
      <c r="K5863">
        <v>6.22</v>
      </c>
      <c r="L5863" t="str">
        <f t="shared" si="276"/>
        <v>Yes</v>
      </c>
    </row>
    <row r="5864" spans="1:12" x14ac:dyDescent="0.25">
      <c r="A5864" s="1">
        <v>42639</v>
      </c>
      <c r="B5864" s="2">
        <f t="shared" si="277"/>
        <v>2016</v>
      </c>
      <c r="C5864" s="2">
        <f t="shared" si="275"/>
        <v>9</v>
      </c>
      <c r="D5864" t="s">
        <v>1443</v>
      </c>
      <c r="E5864" t="s">
        <v>123</v>
      </c>
      <c r="F5864" t="s">
        <v>39</v>
      </c>
      <c r="G5864" t="s">
        <v>52</v>
      </c>
      <c r="H5864" t="s">
        <v>2331</v>
      </c>
      <c r="I5864">
        <v>431.98</v>
      </c>
      <c r="J5864">
        <v>3</v>
      </c>
      <c r="K5864">
        <v>-75.599999999999994</v>
      </c>
      <c r="L5864" t="str">
        <f t="shared" si="276"/>
        <v>No</v>
      </c>
    </row>
    <row r="5865" spans="1:12" x14ac:dyDescent="0.25">
      <c r="A5865" s="1">
        <v>42639</v>
      </c>
      <c r="B5865" s="2">
        <f t="shared" si="277"/>
        <v>2016</v>
      </c>
      <c r="C5865" s="2">
        <f t="shared" si="275"/>
        <v>9</v>
      </c>
      <c r="D5865" t="s">
        <v>233</v>
      </c>
      <c r="E5865" t="s">
        <v>10</v>
      </c>
      <c r="F5865" t="s">
        <v>11</v>
      </c>
      <c r="G5865" t="s">
        <v>20</v>
      </c>
      <c r="H5865" t="s">
        <v>2061</v>
      </c>
      <c r="I5865">
        <v>15.62</v>
      </c>
      <c r="J5865">
        <v>2</v>
      </c>
      <c r="K5865">
        <v>-25</v>
      </c>
      <c r="L5865" t="str">
        <f t="shared" si="276"/>
        <v>No</v>
      </c>
    </row>
    <row r="5866" spans="1:12" x14ac:dyDescent="0.25">
      <c r="A5866" s="1">
        <v>42639</v>
      </c>
      <c r="B5866" s="2">
        <f t="shared" si="277"/>
        <v>2016</v>
      </c>
      <c r="C5866" s="2">
        <f t="shared" si="275"/>
        <v>9</v>
      </c>
      <c r="D5866" t="s">
        <v>1230</v>
      </c>
      <c r="E5866" t="s">
        <v>10</v>
      </c>
      <c r="F5866" t="s">
        <v>11</v>
      </c>
      <c r="G5866" t="s">
        <v>92</v>
      </c>
      <c r="H5866" t="s">
        <v>2606</v>
      </c>
      <c r="I5866">
        <v>93.03</v>
      </c>
      <c r="J5866">
        <v>2</v>
      </c>
      <c r="K5866">
        <v>-251.19</v>
      </c>
      <c r="L5866" t="str">
        <f t="shared" si="276"/>
        <v>No</v>
      </c>
    </row>
    <row r="5867" spans="1:12" x14ac:dyDescent="0.25">
      <c r="A5867" s="1">
        <v>42639</v>
      </c>
      <c r="B5867" s="2">
        <f t="shared" si="277"/>
        <v>2016</v>
      </c>
      <c r="C5867" s="2">
        <f t="shared" si="275"/>
        <v>9</v>
      </c>
      <c r="D5867" t="s">
        <v>1230</v>
      </c>
      <c r="E5867" t="s">
        <v>10</v>
      </c>
      <c r="F5867" t="s">
        <v>34</v>
      </c>
      <c r="G5867" t="s">
        <v>35</v>
      </c>
      <c r="H5867" t="s">
        <v>1805</v>
      </c>
      <c r="I5867">
        <v>454.97</v>
      </c>
      <c r="J5867">
        <v>5</v>
      </c>
      <c r="K5867">
        <v>-136.49</v>
      </c>
      <c r="L5867" t="str">
        <f t="shared" si="276"/>
        <v>No</v>
      </c>
    </row>
    <row r="5868" spans="1:12" x14ac:dyDescent="0.25">
      <c r="A5868" s="1">
        <v>42639</v>
      </c>
      <c r="B5868" s="2">
        <f t="shared" si="277"/>
        <v>2016</v>
      </c>
      <c r="C5868" s="2">
        <f t="shared" si="275"/>
        <v>9</v>
      </c>
      <c r="D5868" t="s">
        <v>2380</v>
      </c>
      <c r="E5868" t="s">
        <v>10</v>
      </c>
      <c r="F5868" t="s">
        <v>11</v>
      </c>
      <c r="G5868" t="s">
        <v>20</v>
      </c>
      <c r="H5868" t="s">
        <v>1533</v>
      </c>
      <c r="I5868">
        <v>6.82</v>
      </c>
      <c r="J5868">
        <v>2</v>
      </c>
      <c r="K5868">
        <v>-11.59</v>
      </c>
      <c r="L5868" t="str">
        <f t="shared" si="276"/>
        <v>No</v>
      </c>
    </row>
    <row r="5869" spans="1:12" x14ac:dyDescent="0.25">
      <c r="A5869" s="1">
        <v>42640</v>
      </c>
      <c r="B5869" s="2">
        <f t="shared" si="277"/>
        <v>2016</v>
      </c>
      <c r="C5869" s="2">
        <f t="shared" si="275"/>
        <v>9</v>
      </c>
      <c r="D5869" t="s">
        <v>992</v>
      </c>
      <c r="E5869" t="s">
        <v>10</v>
      </c>
      <c r="F5869" t="s">
        <v>34</v>
      </c>
      <c r="G5869" t="s">
        <v>74</v>
      </c>
      <c r="H5869" t="s">
        <v>2198</v>
      </c>
      <c r="I5869">
        <v>956.66</v>
      </c>
      <c r="J5869">
        <v>7</v>
      </c>
      <c r="K5869">
        <v>-225.1</v>
      </c>
      <c r="L5869" t="str">
        <f t="shared" si="276"/>
        <v>No</v>
      </c>
    </row>
    <row r="5870" spans="1:12" x14ac:dyDescent="0.25">
      <c r="A5870" s="1">
        <v>42640</v>
      </c>
      <c r="B5870" s="2">
        <f t="shared" si="277"/>
        <v>2016</v>
      </c>
      <c r="C5870" s="2">
        <f t="shared" si="275"/>
        <v>9</v>
      </c>
      <c r="D5870" t="s">
        <v>923</v>
      </c>
      <c r="E5870" t="s">
        <v>78</v>
      </c>
      <c r="F5870" t="s">
        <v>11</v>
      </c>
      <c r="G5870" t="s">
        <v>20</v>
      </c>
      <c r="H5870" t="s">
        <v>522</v>
      </c>
      <c r="I5870">
        <v>2.91</v>
      </c>
      <c r="J5870">
        <v>3</v>
      </c>
      <c r="K5870">
        <v>-2.0299999999999998</v>
      </c>
      <c r="L5870" t="str">
        <f t="shared" si="276"/>
        <v>No</v>
      </c>
    </row>
    <row r="5871" spans="1:12" x14ac:dyDescent="0.25">
      <c r="A5871" s="1">
        <v>42640</v>
      </c>
      <c r="B5871" s="2">
        <f t="shared" si="277"/>
        <v>2016</v>
      </c>
      <c r="C5871" s="2">
        <f t="shared" si="275"/>
        <v>9</v>
      </c>
      <c r="D5871" t="s">
        <v>2126</v>
      </c>
      <c r="E5871" t="s">
        <v>164</v>
      </c>
      <c r="F5871" t="s">
        <v>39</v>
      </c>
      <c r="G5871" t="s">
        <v>40</v>
      </c>
      <c r="H5871" t="s">
        <v>1695</v>
      </c>
      <c r="I5871">
        <v>1001.58</v>
      </c>
      <c r="J5871">
        <v>2</v>
      </c>
      <c r="K5871">
        <v>125.2</v>
      </c>
      <c r="L5871" t="str">
        <f t="shared" si="276"/>
        <v>Yes</v>
      </c>
    </row>
    <row r="5872" spans="1:12" x14ac:dyDescent="0.25">
      <c r="A5872" s="1">
        <v>42640</v>
      </c>
      <c r="B5872" s="2">
        <f t="shared" si="277"/>
        <v>2016</v>
      </c>
      <c r="C5872" s="2">
        <f t="shared" si="275"/>
        <v>9</v>
      </c>
      <c r="D5872" t="s">
        <v>742</v>
      </c>
      <c r="E5872" t="s">
        <v>30</v>
      </c>
      <c r="F5872" t="s">
        <v>11</v>
      </c>
      <c r="G5872" t="s">
        <v>12</v>
      </c>
      <c r="H5872" t="s">
        <v>987</v>
      </c>
      <c r="I5872">
        <v>17.940000000000001</v>
      </c>
      <c r="J5872">
        <v>3</v>
      </c>
      <c r="K5872">
        <v>8.7899999999999991</v>
      </c>
      <c r="L5872" t="str">
        <f t="shared" si="276"/>
        <v>Yes</v>
      </c>
    </row>
    <row r="5873" spans="1:12" x14ac:dyDescent="0.25">
      <c r="A5873" s="1">
        <v>42640</v>
      </c>
      <c r="B5873" s="2">
        <f t="shared" si="277"/>
        <v>2016</v>
      </c>
      <c r="C5873" s="2">
        <f t="shared" si="275"/>
        <v>9</v>
      </c>
      <c r="D5873" t="s">
        <v>742</v>
      </c>
      <c r="E5873" t="s">
        <v>30</v>
      </c>
      <c r="F5873" t="s">
        <v>11</v>
      </c>
      <c r="G5873" t="s">
        <v>24</v>
      </c>
      <c r="H5873" t="s">
        <v>353</v>
      </c>
      <c r="I5873">
        <v>13.89</v>
      </c>
      <c r="J5873">
        <v>3</v>
      </c>
      <c r="K5873">
        <v>4.58</v>
      </c>
      <c r="L5873" t="str">
        <f t="shared" si="276"/>
        <v>Yes</v>
      </c>
    </row>
    <row r="5874" spans="1:12" x14ac:dyDescent="0.25">
      <c r="A5874" s="1">
        <v>42641</v>
      </c>
      <c r="B5874" s="2">
        <f t="shared" si="277"/>
        <v>2016</v>
      </c>
      <c r="C5874" s="2">
        <f t="shared" si="275"/>
        <v>9</v>
      </c>
      <c r="D5874" t="s">
        <v>119</v>
      </c>
      <c r="E5874" t="s">
        <v>15</v>
      </c>
      <c r="F5874" t="s">
        <v>11</v>
      </c>
      <c r="G5874" t="s">
        <v>12</v>
      </c>
      <c r="H5874" t="s">
        <v>1324</v>
      </c>
      <c r="I5874">
        <v>99.14</v>
      </c>
      <c r="J5874">
        <v>4</v>
      </c>
      <c r="K5874">
        <v>30.98</v>
      </c>
      <c r="L5874" t="str">
        <f t="shared" si="276"/>
        <v>Yes</v>
      </c>
    </row>
    <row r="5875" spans="1:12" x14ac:dyDescent="0.25">
      <c r="A5875" s="1">
        <v>42642</v>
      </c>
      <c r="B5875" s="2">
        <f t="shared" si="277"/>
        <v>2016</v>
      </c>
      <c r="C5875" s="2">
        <f t="shared" si="275"/>
        <v>9</v>
      </c>
      <c r="D5875" t="s">
        <v>2042</v>
      </c>
      <c r="E5875" t="s">
        <v>23</v>
      </c>
      <c r="F5875" t="s">
        <v>11</v>
      </c>
      <c r="G5875" t="s">
        <v>16</v>
      </c>
      <c r="H5875" t="s">
        <v>188</v>
      </c>
      <c r="I5875">
        <v>15.94</v>
      </c>
      <c r="J5875">
        <v>4</v>
      </c>
      <c r="K5875">
        <v>5.18</v>
      </c>
      <c r="L5875" t="str">
        <f t="shared" si="276"/>
        <v>Yes</v>
      </c>
    </row>
    <row r="5876" spans="1:12" x14ac:dyDescent="0.25">
      <c r="A5876" s="1">
        <v>42642</v>
      </c>
      <c r="B5876" s="2">
        <f t="shared" si="277"/>
        <v>2016</v>
      </c>
      <c r="C5876" s="2">
        <f t="shared" si="275"/>
        <v>9</v>
      </c>
      <c r="D5876" t="s">
        <v>1793</v>
      </c>
      <c r="E5876" t="s">
        <v>129</v>
      </c>
      <c r="F5876" t="s">
        <v>11</v>
      </c>
      <c r="G5876" t="s">
        <v>24</v>
      </c>
      <c r="H5876" t="s">
        <v>2607</v>
      </c>
      <c r="I5876">
        <v>40.880000000000003</v>
      </c>
      <c r="J5876">
        <v>7</v>
      </c>
      <c r="K5876">
        <v>10.63</v>
      </c>
      <c r="L5876" t="str">
        <f t="shared" si="276"/>
        <v>Yes</v>
      </c>
    </row>
    <row r="5877" spans="1:12" x14ac:dyDescent="0.25">
      <c r="A5877" s="1">
        <v>42642</v>
      </c>
      <c r="B5877" s="2">
        <f t="shared" si="277"/>
        <v>2016</v>
      </c>
      <c r="C5877" s="2">
        <f t="shared" si="275"/>
        <v>9</v>
      </c>
      <c r="D5877" t="s">
        <v>820</v>
      </c>
      <c r="E5877" t="s">
        <v>27</v>
      </c>
      <c r="F5877" t="s">
        <v>11</v>
      </c>
      <c r="G5877" t="s">
        <v>12</v>
      </c>
      <c r="H5877" t="s">
        <v>306</v>
      </c>
      <c r="I5877">
        <v>18.97</v>
      </c>
      <c r="J5877">
        <v>1</v>
      </c>
      <c r="K5877">
        <v>9.11</v>
      </c>
      <c r="L5877" t="str">
        <f t="shared" si="276"/>
        <v>Yes</v>
      </c>
    </row>
    <row r="5878" spans="1:12" x14ac:dyDescent="0.25">
      <c r="A5878" s="1">
        <v>42642</v>
      </c>
      <c r="B5878" s="2">
        <f t="shared" si="277"/>
        <v>2016</v>
      </c>
      <c r="C5878" s="2">
        <f t="shared" si="275"/>
        <v>9</v>
      </c>
      <c r="D5878" t="s">
        <v>1652</v>
      </c>
      <c r="E5878" t="s">
        <v>488</v>
      </c>
      <c r="F5878" t="s">
        <v>39</v>
      </c>
      <c r="G5878" t="s">
        <v>52</v>
      </c>
      <c r="H5878" t="s">
        <v>2428</v>
      </c>
      <c r="I5878">
        <v>209.97</v>
      </c>
      <c r="J5878">
        <v>3</v>
      </c>
      <c r="K5878">
        <v>71.39</v>
      </c>
      <c r="L5878" t="str">
        <f t="shared" si="276"/>
        <v>Yes</v>
      </c>
    </row>
    <row r="5879" spans="1:12" x14ac:dyDescent="0.25">
      <c r="A5879" s="1">
        <v>42642</v>
      </c>
      <c r="B5879" s="2">
        <f t="shared" si="277"/>
        <v>2016</v>
      </c>
      <c r="C5879" s="2">
        <f t="shared" si="275"/>
        <v>9</v>
      </c>
      <c r="D5879" t="s">
        <v>1652</v>
      </c>
      <c r="E5879" t="s">
        <v>488</v>
      </c>
      <c r="F5879" t="s">
        <v>11</v>
      </c>
      <c r="G5879" t="s">
        <v>20</v>
      </c>
      <c r="H5879" t="s">
        <v>1123</v>
      </c>
      <c r="I5879">
        <v>62.94</v>
      </c>
      <c r="J5879">
        <v>3</v>
      </c>
      <c r="K5879">
        <v>30.21</v>
      </c>
      <c r="L5879" t="str">
        <f t="shared" si="276"/>
        <v>Yes</v>
      </c>
    </row>
    <row r="5880" spans="1:12" x14ac:dyDescent="0.25">
      <c r="A5880" s="1">
        <v>42642</v>
      </c>
      <c r="B5880" s="2">
        <f t="shared" si="277"/>
        <v>2016</v>
      </c>
      <c r="C5880" s="2">
        <f t="shared" si="275"/>
        <v>9</v>
      </c>
      <c r="D5880" t="s">
        <v>1652</v>
      </c>
      <c r="E5880" t="s">
        <v>488</v>
      </c>
      <c r="F5880" t="s">
        <v>11</v>
      </c>
      <c r="G5880" t="s">
        <v>24</v>
      </c>
      <c r="H5880" t="s">
        <v>1915</v>
      </c>
      <c r="I5880">
        <v>25.92</v>
      </c>
      <c r="J5880">
        <v>9</v>
      </c>
      <c r="K5880">
        <v>7.78</v>
      </c>
      <c r="L5880" t="str">
        <f t="shared" si="276"/>
        <v>Yes</v>
      </c>
    </row>
    <row r="5881" spans="1:12" x14ac:dyDescent="0.25">
      <c r="A5881" s="1">
        <v>42642</v>
      </c>
      <c r="B5881" s="2">
        <f t="shared" si="277"/>
        <v>2016</v>
      </c>
      <c r="C5881" s="2">
        <f t="shared" si="275"/>
        <v>9</v>
      </c>
      <c r="D5881" t="s">
        <v>1705</v>
      </c>
      <c r="E5881" t="s">
        <v>27</v>
      </c>
      <c r="F5881" t="s">
        <v>11</v>
      </c>
      <c r="G5881" t="s">
        <v>20</v>
      </c>
      <c r="H5881" t="s">
        <v>1377</v>
      </c>
      <c r="I5881">
        <v>27.24</v>
      </c>
      <c r="J5881">
        <v>5</v>
      </c>
      <c r="K5881">
        <v>9.5299999999999994</v>
      </c>
      <c r="L5881" t="str">
        <f t="shared" si="276"/>
        <v>Yes</v>
      </c>
    </row>
    <row r="5882" spans="1:12" x14ac:dyDescent="0.25">
      <c r="A5882" s="1">
        <v>42642</v>
      </c>
      <c r="B5882" s="2">
        <f t="shared" si="277"/>
        <v>2016</v>
      </c>
      <c r="C5882" s="2">
        <f t="shared" si="275"/>
        <v>9</v>
      </c>
      <c r="D5882" t="s">
        <v>1414</v>
      </c>
      <c r="E5882" t="s">
        <v>95</v>
      </c>
      <c r="F5882" t="s">
        <v>11</v>
      </c>
      <c r="G5882" t="s">
        <v>24</v>
      </c>
      <c r="H5882" t="s">
        <v>103</v>
      </c>
      <c r="I5882">
        <v>10.5</v>
      </c>
      <c r="J5882">
        <v>4</v>
      </c>
      <c r="K5882">
        <v>1.18</v>
      </c>
      <c r="L5882" t="str">
        <f t="shared" si="276"/>
        <v>Yes</v>
      </c>
    </row>
    <row r="5883" spans="1:12" x14ac:dyDescent="0.25">
      <c r="A5883" s="1">
        <v>42642</v>
      </c>
      <c r="B5883" s="2">
        <f t="shared" si="277"/>
        <v>2016</v>
      </c>
      <c r="C5883" s="2">
        <f t="shared" si="275"/>
        <v>9</v>
      </c>
      <c r="D5883" t="s">
        <v>1417</v>
      </c>
      <c r="E5883" t="s">
        <v>91</v>
      </c>
      <c r="F5883" t="s">
        <v>39</v>
      </c>
      <c r="G5883" t="s">
        <v>40</v>
      </c>
      <c r="H5883" t="s">
        <v>648</v>
      </c>
      <c r="I5883">
        <v>859.2</v>
      </c>
      <c r="J5883">
        <v>3</v>
      </c>
      <c r="K5883">
        <v>75.180000000000007</v>
      </c>
      <c r="L5883" t="str">
        <f t="shared" si="276"/>
        <v>Yes</v>
      </c>
    </row>
    <row r="5884" spans="1:12" x14ac:dyDescent="0.25">
      <c r="A5884" s="1">
        <v>42642</v>
      </c>
      <c r="B5884" s="2">
        <f t="shared" si="277"/>
        <v>2016</v>
      </c>
      <c r="C5884" s="2">
        <f t="shared" si="275"/>
        <v>9</v>
      </c>
      <c r="D5884" t="s">
        <v>1616</v>
      </c>
      <c r="E5884" t="s">
        <v>27</v>
      </c>
      <c r="F5884" t="s">
        <v>39</v>
      </c>
      <c r="G5884" t="s">
        <v>52</v>
      </c>
      <c r="H5884" t="s">
        <v>518</v>
      </c>
      <c r="I5884">
        <v>36.24</v>
      </c>
      <c r="J5884">
        <v>1</v>
      </c>
      <c r="K5884">
        <v>15.22</v>
      </c>
      <c r="L5884" t="str">
        <f t="shared" si="276"/>
        <v>Yes</v>
      </c>
    </row>
    <row r="5885" spans="1:12" x14ac:dyDescent="0.25">
      <c r="A5885" s="1">
        <v>42643</v>
      </c>
      <c r="B5885" s="2">
        <f t="shared" si="277"/>
        <v>2016</v>
      </c>
      <c r="C5885" s="2">
        <f t="shared" si="275"/>
        <v>9</v>
      </c>
      <c r="D5885" t="s">
        <v>1916</v>
      </c>
      <c r="E5885" t="s">
        <v>15</v>
      </c>
      <c r="F5885" t="s">
        <v>11</v>
      </c>
      <c r="G5885" t="s">
        <v>20</v>
      </c>
      <c r="H5885" t="s">
        <v>150</v>
      </c>
      <c r="I5885">
        <v>1.96</v>
      </c>
      <c r="J5885">
        <v>2</v>
      </c>
      <c r="K5885">
        <v>-3.24</v>
      </c>
      <c r="L5885" t="str">
        <f t="shared" si="276"/>
        <v>No</v>
      </c>
    </row>
    <row r="5886" spans="1:12" x14ac:dyDescent="0.25">
      <c r="A5886" s="1">
        <v>42643</v>
      </c>
      <c r="B5886" s="2">
        <f t="shared" si="277"/>
        <v>2016</v>
      </c>
      <c r="C5886" s="2">
        <f t="shared" si="275"/>
        <v>9</v>
      </c>
      <c r="D5886" t="s">
        <v>646</v>
      </c>
      <c r="E5886" t="s">
        <v>149</v>
      </c>
      <c r="F5886" t="s">
        <v>34</v>
      </c>
      <c r="G5886" t="s">
        <v>74</v>
      </c>
      <c r="H5886" t="s">
        <v>75</v>
      </c>
      <c r="I5886">
        <v>523.91999999999996</v>
      </c>
      <c r="J5886">
        <v>5</v>
      </c>
      <c r="K5886">
        <v>-26.2</v>
      </c>
      <c r="L5886" t="str">
        <f t="shared" si="276"/>
        <v>No</v>
      </c>
    </row>
    <row r="5887" spans="1:12" x14ac:dyDescent="0.25">
      <c r="A5887" s="1">
        <v>42644</v>
      </c>
      <c r="B5887" s="2">
        <f t="shared" si="277"/>
        <v>2016</v>
      </c>
      <c r="C5887" s="2">
        <f t="shared" si="275"/>
        <v>10</v>
      </c>
      <c r="D5887" t="s">
        <v>452</v>
      </c>
      <c r="E5887" t="s">
        <v>164</v>
      </c>
      <c r="F5887" t="s">
        <v>34</v>
      </c>
      <c r="G5887" t="s">
        <v>47</v>
      </c>
      <c r="H5887" t="s">
        <v>688</v>
      </c>
      <c r="I5887">
        <v>79.92</v>
      </c>
      <c r="J5887">
        <v>4</v>
      </c>
      <c r="K5887">
        <v>34.369999999999997</v>
      </c>
      <c r="L5887" t="str">
        <f t="shared" si="276"/>
        <v>Yes</v>
      </c>
    </row>
    <row r="5888" spans="1:12" x14ac:dyDescent="0.25">
      <c r="A5888" s="1">
        <v>42644</v>
      </c>
      <c r="B5888" s="2">
        <f t="shared" si="277"/>
        <v>2016</v>
      </c>
      <c r="C5888" s="2">
        <f t="shared" si="275"/>
        <v>10</v>
      </c>
      <c r="D5888" t="s">
        <v>452</v>
      </c>
      <c r="E5888" t="s">
        <v>164</v>
      </c>
      <c r="F5888" t="s">
        <v>39</v>
      </c>
      <c r="G5888" t="s">
        <v>52</v>
      </c>
      <c r="H5888" t="s">
        <v>2361</v>
      </c>
      <c r="I5888">
        <v>69.98</v>
      </c>
      <c r="J5888">
        <v>2</v>
      </c>
      <c r="K5888">
        <v>13.3</v>
      </c>
      <c r="L5888" t="str">
        <f t="shared" si="276"/>
        <v>Yes</v>
      </c>
    </row>
    <row r="5889" spans="1:12" x14ac:dyDescent="0.25">
      <c r="A5889" s="1">
        <v>42644</v>
      </c>
      <c r="B5889" s="2">
        <f t="shared" si="277"/>
        <v>2016</v>
      </c>
      <c r="C5889" s="2">
        <f t="shared" si="275"/>
        <v>10</v>
      </c>
      <c r="D5889" t="s">
        <v>2429</v>
      </c>
      <c r="E5889" t="s">
        <v>164</v>
      </c>
      <c r="F5889" t="s">
        <v>34</v>
      </c>
      <c r="G5889" t="s">
        <v>47</v>
      </c>
      <c r="H5889" t="s">
        <v>60</v>
      </c>
      <c r="I5889">
        <v>24.85</v>
      </c>
      <c r="J5889">
        <v>5</v>
      </c>
      <c r="K5889">
        <v>7.7</v>
      </c>
      <c r="L5889" t="str">
        <f t="shared" si="276"/>
        <v>Yes</v>
      </c>
    </row>
    <row r="5890" spans="1:12" x14ac:dyDescent="0.25">
      <c r="A5890" s="1">
        <v>42646</v>
      </c>
      <c r="B5890" s="2">
        <f t="shared" si="277"/>
        <v>2016</v>
      </c>
      <c r="C5890" s="2">
        <f t="shared" ref="C5890:C5953" si="278">MONTH(A5890)</f>
        <v>10</v>
      </c>
      <c r="D5890" t="s">
        <v>2455</v>
      </c>
      <c r="E5890" t="s">
        <v>149</v>
      </c>
      <c r="F5890" t="s">
        <v>34</v>
      </c>
      <c r="G5890" t="s">
        <v>74</v>
      </c>
      <c r="H5890" t="s">
        <v>777</v>
      </c>
      <c r="I5890">
        <v>176.78</v>
      </c>
      <c r="J5890">
        <v>1</v>
      </c>
      <c r="K5890">
        <v>-22.1</v>
      </c>
      <c r="L5890" t="str">
        <f t="shared" ref="L5890:L5953" si="279">IF(K5890=0,"Break-Even",IF(K5890&gt;0,"Yes","No"))</f>
        <v>No</v>
      </c>
    </row>
    <row r="5891" spans="1:12" x14ac:dyDescent="0.25">
      <c r="A5891" s="1">
        <v>42646</v>
      </c>
      <c r="B5891" s="2">
        <f t="shared" si="277"/>
        <v>2016</v>
      </c>
      <c r="C5891" s="2">
        <f t="shared" si="278"/>
        <v>10</v>
      </c>
      <c r="D5891" t="s">
        <v>2456</v>
      </c>
      <c r="E5891" t="s">
        <v>23</v>
      </c>
      <c r="F5891" t="s">
        <v>39</v>
      </c>
      <c r="G5891" t="s">
        <v>52</v>
      </c>
      <c r="H5891" t="s">
        <v>668</v>
      </c>
      <c r="I5891">
        <v>39.99</v>
      </c>
      <c r="J5891">
        <v>1</v>
      </c>
      <c r="K5891">
        <v>7.5</v>
      </c>
      <c r="L5891" t="str">
        <f t="shared" si="279"/>
        <v>Yes</v>
      </c>
    </row>
    <row r="5892" spans="1:12" x14ac:dyDescent="0.25">
      <c r="A5892" s="1">
        <v>42646</v>
      </c>
      <c r="B5892" s="2">
        <f t="shared" si="277"/>
        <v>2016</v>
      </c>
      <c r="C5892" s="2">
        <f t="shared" si="278"/>
        <v>10</v>
      </c>
      <c r="D5892" t="s">
        <v>1385</v>
      </c>
      <c r="E5892" t="s">
        <v>27</v>
      </c>
      <c r="F5892" t="s">
        <v>11</v>
      </c>
      <c r="G5892" t="s">
        <v>12</v>
      </c>
      <c r="H5892" t="s">
        <v>1903</v>
      </c>
      <c r="I5892">
        <v>14.9</v>
      </c>
      <c r="J5892">
        <v>5</v>
      </c>
      <c r="K5892">
        <v>7.15</v>
      </c>
      <c r="L5892" t="str">
        <f t="shared" si="279"/>
        <v>Yes</v>
      </c>
    </row>
    <row r="5893" spans="1:12" x14ac:dyDescent="0.25">
      <c r="A5893" s="1">
        <v>42646</v>
      </c>
      <c r="B5893" s="2">
        <f t="shared" si="277"/>
        <v>2016</v>
      </c>
      <c r="C5893" s="2">
        <f t="shared" si="278"/>
        <v>10</v>
      </c>
      <c r="D5893" t="s">
        <v>1385</v>
      </c>
      <c r="E5893" t="s">
        <v>27</v>
      </c>
      <c r="F5893" t="s">
        <v>39</v>
      </c>
      <c r="G5893" t="s">
        <v>40</v>
      </c>
      <c r="H5893" t="s">
        <v>676</v>
      </c>
      <c r="I5893">
        <v>4158.91</v>
      </c>
      <c r="J5893">
        <v>8</v>
      </c>
      <c r="K5893">
        <v>363.9</v>
      </c>
      <c r="L5893" t="str">
        <f t="shared" si="279"/>
        <v>Yes</v>
      </c>
    </row>
    <row r="5894" spans="1:12" x14ac:dyDescent="0.25">
      <c r="A5894" s="1">
        <v>42646</v>
      </c>
      <c r="B5894" s="2">
        <f t="shared" si="277"/>
        <v>2016</v>
      </c>
      <c r="C5894" s="2">
        <f t="shared" si="278"/>
        <v>10</v>
      </c>
      <c r="D5894" t="s">
        <v>1629</v>
      </c>
      <c r="E5894" t="s">
        <v>27</v>
      </c>
      <c r="F5894" t="s">
        <v>39</v>
      </c>
      <c r="G5894" t="s">
        <v>52</v>
      </c>
      <c r="H5894" t="s">
        <v>1422</v>
      </c>
      <c r="I5894">
        <v>26.85</v>
      </c>
      <c r="J5894">
        <v>3</v>
      </c>
      <c r="K5894">
        <v>5.0999999999999996</v>
      </c>
      <c r="L5894" t="str">
        <f t="shared" si="279"/>
        <v>Yes</v>
      </c>
    </row>
    <row r="5895" spans="1:12" x14ac:dyDescent="0.25">
      <c r="A5895" s="1">
        <v>42646</v>
      </c>
      <c r="B5895" s="2">
        <f t="shared" si="277"/>
        <v>2016</v>
      </c>
      <c r="C5895" s="2">
        <f t="shared" si="278"/>
        <v>10</v>
      </c>
      <c r="D5895" t="s">
        <v>1629</v>
      </c>
      <c r="E5895" t="s">
        <v>27</v>
      </c>
      <c r="F5895" t="s">
        <v>39</v>
      </c>
      <c r="G5895" t="s">
        <v>302</v>
      </c>
      <c r="H5895" t="s">
        <v>2457</v>
      </c>
      <c r="I5895">
        <v>3357.6</v>
      </c>
      <c r="J5895">
        <v>3</v>
      </c>
      <c r="K5895">
        <v>377.73</v>
      </c>
      <c r="L5895" t="str">
        <f t="shared" si="279"/>
        <v>Yes</v>
      </c>
    </row>
    <row r="5896" spans="1:12" x14ac:dyDescent="0.25">
      <c r="A5896" s="1">
        <v>42646</v>
      </c>
      <c r="B5896" s="2">
        <f t="shared" si="277"/>
        <v>2016</v>
      </c>
      <c r="C5896" s="2">
        <f t="shared" si="278"/>
        <v>10</v>
      </c>
      <c r="D5896" t="s">
        <v>727</v>
      </c>
      <c r="E5896" t="s">
        <v>95</v>
      </c>
      <c r="F5896" t="s">
        <v>11</v>
      </c>
      <c r="G5896" t="s">
        <v>18</v>
      </c>
      <c r="H5896" t="s">
        <v>2368</v>
      </c>
      <c r="I5896">
        <v>104.7</v>
      </c>
      <c r="J5896">
        <v>1</v>
      </c>
      <c r="K5896">
        <v>6.54</v>
      </c>
      <c r="L5896" t="str">
        <f t="shared" si="279"/>
        <v>Yes</v>
      </c>
    </row>
    <row r="5897" spans="1:12" x14ac:dyDescent="0.25">
      <c r="A5897" s="1">
        <v>42647</v>
      </c>
      <c r="B5897" s="2">
        <f t="shared" si="277"/>
        <v>2016</v>
      </c>
      <c r="C5897" s="2">
        <f t="shared" si="278"/>
        <v>10</v>
      </c>
      <c r="D5897" t="s">
        <v>2252</v>
      </c>
      <c r="E5897" t="s">
        <v>78</v>
      </c>
      <c r="F5897" t="s">
        <v>11</v>
      </c>
      <c r="G5897" t="s">
        <v>20</v>
      </c>
      <c r="H5897" t="s">
        <v>1204</v>
      </c>
      <c r="I5897">
        <v>8.9</v>
      </c>
      <c r="J5897">
        <v>2</v>
      </c>
      <c r="K5897">
        <v>-6.53</v>
      </c>
      <c r="L5897" t="str">
        <f t="shared" si="279"/>
        <v>No</v>
      </c>
    </row>
    <row r="5898" spans="1:12" x14ac:dyDescent="0.25">
      <c r="A5898" s="1">
        <v>42647</v>
      </c>
      <c r="B5898" s="2">
        <f t="shared" si="277"/>
        <v>2016</v>
      </c>
      <c r="C5898" s="2">
        <f t="shared" si="278"/>
        <v>10</v>
      </c>
      <c r="D5898" t="s">
        <v>285</v>
      </c>
      <c r="E5898" t="s">
        <v>27</v>
      </c>
      <c r="F5898" t="s">
        <v>11</v>
      </c>
      <c r="G5898" t="s">
        <v>12</v>
      </c>
      <c r="H5898" t="s">
        <v>2195</v>
      </c>
      <c r="I5898">
        <v>12.96</v>
      </c>
      <c r="J5898">
        <v>2</v>
      </c>
      <c r="K5898">
        <v>6.22</v>
      </c>
      <c r="L5898" t="str">
        <f t="shared" si="279"/>
        <v>Yes</v>
      </c>
    </row>
    <row r="5899" spans="1:12" x14ac:dyDescent="0.25">
      <c r="A5899" s="1">
        <v>42647</v>
      </c>
      <c r="B5899" s="2">
        <f t="shared" si="277"/>
        <v>2016</v>
      </c>
      <c r="C5899" s="2">
        <f t="shared" si="278"/>
        <v>10</v>
      </c>
      <c r="D5899" t="s">
        <v>285</v>
      </c>
      <c r="E5899" t="s">
        <v>27</v>
      </c>
      <c r="F5899" t="s">
        <v>11</v>
      </c>
      <c r="G5899" t="s">
        <v>20</v>
      </c>
      <c r="H5899" t="s">
        <v>886</v>
      </c>
      <c r="I5899">
        <v>23.2</v>
      </c>
      <c r="J5899">
        <v>5</v>
      </c>
      <c r="K5899">
        <v>8.1199999999999992</v>
      </c>
      <c r="L5899" t="str">
        <f t="shared" si="279"/>
        <v>Yes</v>
      </c>
    </row>
    <row r="5900" spans="1:12" x14ac:dyDescent="0.25">
      <c r="A5900" s="1">
        <v>42647</v>
      </c>
      <c r="B5900" s="2">
        <f t="shared" ref="B5900:B5963" si="280">YEAR(A5900)</f>
        <v>2016</v>
      </c>
      <c r="C5900" s="2">
        <f t="shared" si="278"/>
        <v>10</v>
      </c>
      <c r="D5900" t="s">
        <v>1719</v>
      </c>
      <c r="E5900" t="s">
        <v>27</v>
      </c>
      <c r="F5900" t="s">
        <v>11</v>
      </c>
      <c r="G5900" t="s">
        <v>92</v>
      </c>
      <c r="H5900" t="s">
        <v>2016</v>
      </c>
      <c r="I5900">
        <v>113.76</v>
      </c>
      <c r="J5900">
        <v>3</v>
      </c>
      <c r="K5900">
        <v>44.37</v>
      </c>
      <c r="L5900" t="str">
        <f t="shared" si="279"/>
        <v>Yes</v>
      </c>
    </row>
    <row r="5901" spans="1:12" x14ac:dyDescent="0.25">
      <c r="A5901" s="1">
        <v>42647</v>
      </c>
      <c r="B5901" s="2">
        <f t="shared" si="280"/>
        <v>2016</v>
      </c>
      <c r="C5901" s="2">
        <f t="shared" si="278"/>
        <v>10</v>
      </c>
      <c r="D5901" t="s">
        <v>1719</v>
      </c>
      <c r="E5901" t="s">
        <v>27</v>
      </c>
      <c r="F5901" t="s">
        <v>11</v>
      </c>
      <c r="G5901" t="s">
        <v>18</v>
      </c>
      <c r="H5901" t="s">
        <v>1440</v>
      </c>
      <c r="I5901">
        <v>579.51</v>
      </c>
      <c r="J5901">
        <v>3</v>
      </c>
      <c r="K5901">
        <v>81.13</v>
      </c>
      <c r="L5901" t="str">
        <f t="shared" si="279"/>
        <v>Yes</v>
      </c>
    </row>
    <row r="5902" spans="1:12" x14ac:dyDescent="0.25">
      <c r="A5902" s="1">
        <v>42647</v>
      </c>
      <c r="B5902" s="2">
        <f t="shared" si="280"/>
        <v>2016</v>
      </c>
      <c r="C5902" s="2">
        <f t="shared" si="278"/>
        <v>10</v>
      </c>
      <c r="D5902" t="s">
        <v>1719</v>
      </c>
      <c r="E5902" t="s">
        <v>27</v>
      </c>
      <c r="F5902" t="s">
        <v>11</v>
      </c>
      <c r="G5902" t="s">
        <v>18</v>
      </c>
      <c r="H5902" t="s">
        <v>435</v>
      </c>
      <c r="I5902">
        <v>150.66</v>
      </c>
      <c r="J5902">
        <v>9</v>
      </c>
      <c r="K5902">
        <v>6.03</v>
      </c>
      <c r="L5902" t="str">
        <f t="shared" si="279"/>
        <v>Yes</v>
      </c>
    </row>
    <row r="5903" spans="1:12" x14ac:dyDescent="0.25">
      <c r="A5903" s="1">
        <v>42647</v>
      </c>
      <c r="B5903" s="2">
        <f t="shared" si="280"/>
        <v>2016</v>
      </c>
      <c r="C5903" s="2">
        <f t="shared" si="278"/>
        <v>10</v>
      </c>
      <c r="D5903" t="s">
        <v>1719</v>
      </c>
      <c r="E5903" t="s">
        <v>27</v>
      </c>
      <c r="F5903" t="s">
        <v>11</v>
      </c>
      <c r="G5903" t="s">
        <v>20</v>
      </c>
      <c r="H5903" t="s">
        <v>852</v>
      </c>
      <c r="I5903">
        <v>48.03</v>
      </c>
      <c r="J5903">
        <v>4</v>
      </c>
      <c r="K5903">
        <v>15.61</v>
      </c>
      <c r="L5903" t="str">
        <f t="shared" si="279"/>
        <v>Yes</v>
      </c>
    </row>
    <row r="5904" spans="1:12" x14ac:dyDescent="0.25">
      <c r="A5904" s="1">
        <v>42647</v>
      </c>
      <c r="B5904" s="2">
        <f t="shared" si="280"/>
        <v>2016</v>
      </c>
      <c r="C5904" s="2">
        <f t="shared" si="278"/>
        <v>10</v>
      </c>
      <c r="D5904" t="s">
        <v>334</v>
      </c>
      <c r="E5904" t="s">
        <v>15</v>
      </c>
      <c r="F5904" t="s">
        <v>11</v>
      </c>
      <c r="G5904" t="s">
        <v>24</v>
      </c>
      <c r="H5904" t="s">
        <v>386</v>
      </c>
      <c r="I5904">
        <v>13.57</v>
      </c>
      <c r="J5904">
        <v>4</v>
      </c>
      <c r="K5904">
        <v>3.22</v>
      </c>
      <c r="L5904" t="str">
        <f t="shared" si="279"/>
        <v>Yes</v>
      </c>
    </row>
    <row r="5905" spans="1:12" x14ac:dyDescent="0.25">
      <c r="A5905" s="1">
        <v>42648</v>
      </c>
      <c r="B5905" s="2">
        <f t="shared" si="280"/>
        <v>2016</v>
      </c>
      <c r="C5905" s="2">
        <f t="shared" si="278"/>
        <v>10</v>
      </c>
      <c r="D5905" t="s">
        <v>983</v>
      </c>
      <c r="E5905" t="s">
        <v>164</v>
      </c>
      <c r="F5905" t="s">
        <v>11</v>
      </c>
      <c r="G5905" t="s">
        <v>12</v>
      </c>
      <c r="H5905" t="s">
        <v>987</v>
      </c>
      <c r="I5905">
        <v>11.96</v>
      </c>
      <c r="J5905">
        <v>2</v>
      </c>
      <c r="K5905">
        <v>5.86</v>
      </c>
      <c r="L5905" t="str">
        <f t="shared" si="279"/>
        <v>Yes</v>
      </c>
    </row>
    <row r="5906" spans="1:12" x14ac:dyDescent="0.25">
      <c r="A5906" s="1">
        <v>42648</v>
      </c>
      <c r="B5906" s="2">
        <f t="shared" si="280"/>
        <v>2016</v>
      </c>
      <c r="C5906" s="2">
        <f t="shared" si="278"/>
        <v>10</v>
      </c>
      <c r="D5906" t="s">
        <v>1383</v>
      </c>
      <c r="E5906" t="s">
        <v>23</v>
      </c>
      <c r="F5906" t="s">
        <v>39</v>
      </c>
      <c r="G5906" t="s">
        <v>40</v>
      </c>
      <c r="H5906" t="s">
        <v>1536</v>
      </c>
      <c r="I5906">
        <v>743.99</v>
      </c>
      <c r="J5906">
        <v>2</v>
      </c>
      <c r="K5906">
        <v>-124</v>
      </c>
      <c r="L5906" t="str">
        <f t="shared" si="279"/>
        <v>No</v>
      </c>
    </row>
    <row r="5907" spans="1:12" x14ac:dyDescent="0.25">
      <c r="A5907" s="1">
        <v>42648</v>
      </c>
      <c r="B5907" s="2">
        <f t="shared" si="280"/>
        <v>2016</v>
      </c>
      <c r="C5907" s="2">
        <f t="shared" si="278"/>
        <v>10</v>
      </c>
      <c r="D5907" t="s">
        <v>1104</v>
      </c>
      <c r="E5907" t="s">
        <v>15</v>
      </c>
      <c r="F5907" t="s">
        <v>11</v>
      </c>
      <c r="G5907" t="s">
        <v>63</v>
      </c>
      <c r="H5907" t="s">
        <v>2520</v>
      </c>
      <c r="I5907">
        <v>7.07</v>
      </c>
      <c r="J5907">
        <v>2</v>
      </c>
      <c r="K5907">
        <v>2.39</v>
      </c>
      <c r="L5907" t="str">
        <f t="shared" si="279"/>
        <v>Yes</v>
      </c>
    </row>
    <row r="5908" spans="1:12" x14ac:dyDescent="0.25">
      <c r="A5908" s="1">
        <v>42649</v>
      </c>
      <c r="B5908" s="2">
        <f t="shared" si="280"/>
        <v>2016</v>
      </c>
      <c r="C5908" s="2">
        <f t="shared" si="278"/>
        <v>10</v>
      </c>
      <c r="D5908" t="s">
        <v>2037</v>
      </c>
      <c r="E5908" t="s">
        <v>27</v>
      </c>
      <c r="F5908" t="s">
        <v>11</v>
      </c>
      <c r="G5908" t="s">
        <v>16</v>
      </c>
      <c r="H5908" t="s">
        <v>2476</v>
      </c>
      <c r="I5908">
        <v>20.7</v>
      </c>
      <c r="J5908">
        <v>2</v>
      </c>
      <c r="K5908">
        <v>9.94</v>
      </c>
      <c r="L5908" t="str">
        <f t="shared" si="279"/>
        <v>Yes</v>
      </c>
    </row>
    <row r="5909" spans="1:12" x14ac:dyDescent="0.25">
      <c r="A5909" s="1">
        <v>42649</v>
      </c>
      <c r="B5909" s="2">
        <f t="shared" si="280"/>
        <v>2016</v>
      </c>
      <c r="C5909" s="2">
        <f t="shared" si="278"/>
        <v>10</v>
      </c>
      <c r="D5909" t="s">
        <v>2037</v>
      </c>
      <c r="E5909" t="s">
        <v>27</v>
      </c>
      <c r="F5909" t="s">
        <v>34</v>
      </c>
      <c r="G5909" t="s">
        <v>145</v>
      </c>
      <c r="H5909" t="s">
        <v>2441</v>
      </c>
      <c r="I5909">
        <v>1335.68</v>
      </c>
      <c r="J5909">
        <v>4</v>
      </c>
      <c r="K5909">
        <v>-217.05</v>
      </c>
      <c r="L5909" t="str">
        <f t="shared" si="279"/>
        <v>No</v>
      </c>
    </row>
    <row r="5910" spans="1:12" x14ac:dyDescent="0.25">
      <c r="A5910" s="1">
        <v>42649</v>
      </c>
      <c r="B5910" s="2">
        <f t="shared" si="280"/>
        <v>2016</v>
      </c>
      <c r="C5910" s="2">
        <f t="shared" si="278"/>
        <v>10</v>
      </c>
      <c r="D5910" t="s">
        <v>2037</v>
      </c>
      <c r="E5910" t="s">
        <v>27</v>
      </c>
      <c r="F5910" t="s">
        <v>11</v>
      </c>
      <c r="G5910" t="s">
        <v>12</v>
      </c>
      <c r="H5910" t="s">
        <v>493</v>
      </c>
      <c r="I5910">
        <v>32.4</v>
      </c>
      <c r="J5910">
        <v>5</v>
      </c>
      <c r="K5910">
        <v>15.55</v>
      </c>
      <c r="L5910" t="str">
        <f t="shared" si="279"/>
        <v>Yes</v>
      </c>
    </row>
    <row r="5911" spans="1:12" x14ac:dyDescent="0.25">
      <c r="A5911" s="1">
        <v>42649</v>
      </c>
      <c r="B5911" s="2">
        <f t="shared" si="280"/>
        <v>2016</v>
      </c>
      <c r="C5911" s="2">
        <f t="shared" si="278"/>
        <v>10</v>
      </c>
      <c r="D5911" t="s">
        <v>2429</v>
      </c>
      <c r="E5911" t="s">
        <v>23</v>
      </c>
      <c r="F5911" t="s">
        <v>11</v>
      </c>
      <c r="G5911" t="s">
        <v>16</v>
      </c>
      <c r="H5911" t="s">
        <v>1818</v>
      </c>
      <c r="I5911">
        <v>23.62</v>
      </c>
      <c r="J5911">
        <v>8</v>
      </c>
      <c r="K5911">
        <v>7.97</v>
      </c>
      <c r="L5911" t="str">
        <f t="shared" si="279"/>
        <v>Yes</v>
      </c>
    </row>
    <row r="5912" spans="1:12" x14ac:dyDescent="0.25">
      <c r="A5912" s="1">
        <v>42650</v>
      </c>
      <c r="B5912" s="2">
        <f t="shared" si="280"/>
        <v>2016</v>
      </c>
      <c r="C5912" s="2">
        <f t="shared" si="278"/>
        <v>10</v>
      </c>
      <c r="D5912" t="s">
        <v>554</v>
      </c>
      <c r="E5912" t="s">
        <v>95</v>
      </c>
      <c r="F5912" t="s">
        <v>11</v>
      </c>
      <c r="G5912" t="s">
        <v>18</v>
      </c>
      <c r="H5912" t="s">
        <v>2219</v>
      </c>
      <c r="I5912">
        <v>16.77</v>
      </c>
      <c r="J5912">
        <v>2</v>
      </c>
      <c r="K5912">
        <v>1.47</v>
      </c>
      <c r="L5912" t="str">
        <f t="shared" si="279"/>
        <v>Yes</v>
      </c>
    </row>
    <row r="5913" spans="1:12" x14ac:dyDescent="0.25">
      <c r="A5913" s="1">
        <v>42650</v>
      </c>
      <c r="B5913" s="2">
        <f t="shared" si="280"/>
        <v>2016</v>
      </c>
      <c r="C5913" s="2">
        <f t="shared" si="278"/>
        <v>10</v>
      </c>
      <c r="D5913" t="s">
        <v>1778</v>
      </c>
      <c r="E5913" t="s">
        <v>10</v>
      </c>
      <c r="F5913" t="s">
        <v>11</v>
      </c>
      <c r="G5913" t="s">
        <v>18</v>
      </c>
      <c r="H5913" t="s">
        <v>1854</v>
      </c>
      <c r="I5913">
        <v>338.04</v>
      </c>
      <c r="J5913">
        <v>3</v>
      </c>
      <c r="K5913">
        <v>-33.799999999999997</v>
      </c>
      <c r="L5913" t="str">
        <f t="shared" si="279"/>
        <v>No</v>
      </c>
    </row>
    <row r="5914" spans="1:12" x14ac:dyDescent="0.25">
      <c r="A5914" s="1">
        <v>42650</v>
      </c>
      <c r="B5914" s="2">
        <f t="shared" si="280"/>
        <v>2016</v>
      </c>
      <c r="C5914" s="2">
        <f t="shared" si="278"/>
        <v>10</v>
      </c>
      <c r="D5914" t="s">
        <v>1778</v>
      </c>
      <c r="E5914" t="s">
        <v>10</v>
      </c>
      <c r="F5914" t="s">
        <v>11</v>
      </c>
      <c r="G5914" t="s">
        <v>24</v>
      </c>
      <c r="H5914" t="s">
        <v>759</v>
      </c>
      <c r="I5914">
        <v>154.24</v>
      </c>
      <c r="J5914">
        <v>4</v>
      </c>
      <c r="K5914">
        <v>17.350000000000001</v>
      </c>
      <c r="L5914" t="str">
        <f t="shared" si="279"/>
        <v>Yes</v>
      </c>
    </row>
    <row r="5915" spans="1:12" x14ac:dyDescent="0.25">
      <c r="A5915" s="1">
        <v>42650</v>
      </c>
      <c r="B5915" s="2">
        <f t="shared" si="280"/>
        <v>2016</v>
      </c>
      <c r="C5915" s="2">
        <f t="shared" si="278"/>
        <v>10</v>
      </c>
      <c r="D5915" t="s">
        <v>1046</v>
      </c>
      <c r="E5915" t="s">
        <v>95</v>
      </c>
      <c r="F5915" t="s">
        <v>11</v>
      </c>
      <c r="G5915" t="s">
        <v>20</v>
      </c>
      <c r="H5915" t="s">
        <v>765</v>
      </c>
      <c r="I5915">
        <v>44.86</v>
      </c>
      <c r="J5915">
        <v>6</v>
      </c>
      <c r="K5915">
        <v>-35.880000000000003</v>
      </c>
      <c r="L5915" t="str">
        <f t="shared" si="279"/>
        <v>No</v>
      </c>
    </row>
    <row r="5916" spans="1:12" x14ac:dyDescent="0.25">
      <c r="A5916" s="1">
        <v>42650</v>
      </c>
      <c r="B5916" s="2">
        <f t="shared" si="280"/>
        <v>2016</v>
      </c>
      <c r="C5916" s="2">
        <f t="shared" si="278"/>
        <v>10</v>
      </c>
      <c r="D5916" t="s">
        <v>1287</v>
      </c>
      <c r="E5916" t="s">
        <v>23</v>
      </c>
      <c r="F5916" t="s">
        <v>39</v>
      </c>
      <c r="G5916" t="s">
        <v>302</v>
      </c>
      <c r="H5916" t="s">
        <v>2562</v>
      </c>
      <c r="I5916">
        <v>341.99</v>
      </c>
      <c r="J5916">
        <v>3</v>
      </c>
      <c r="K5916">
        <v>-319.19</v>
      </c>
      <c r="L5916" t="str">
        <f t="shared" si="279"/>
        <v>No</v>
      </c>
    </row>
    <row r="5917" spans="1:12" x14ac:dyDescent="0.25">
      <c r="A5917" s="1">
        <v>42652</v>
      </c>
      <c r="B5917" s="2">
        <f t="shared" si="280"/>
        <v>2016</v>
      </c>
      <c r="C5917" s="2">
        <f t="shared" si="278"/>
        <v>10</v>
      </c>
      <c r="D5917" t="s">
        <v>2176</v>
      </c>
      <c r="E5917" t="s">
        <v>149</v>
      </c>
      <c r="F5917" t="s">
        <v>11</v>
      </c>
      <c r="G5917" t="s">
        <v>18</v>
      </c>
      <c r="H5917" t="s">
        <v>2598</v>
      </c>
      <c r="I5917">
        <v>59.48</v>
      </c>
      <c r="J5917">
        <v>2</v>
      </c>
      <c r="K5917">
        <v>8.92</v>
      </c>
      <c r="L5917" t="str">
        <f t="shared" si="279"/>
        <v>Yes</v>
      </c>
    </row>
    <row r="5918" spans="1:12" x14ac:dyDescent="0.25">
      <c r="A5918" s="1">
        <v>42652</v>
      </c>
      <c r="B5918" s="2">
        <f t="shared" si="280"/>
        <v>2016</v>
      </c>
      <c r="C5918" s="2">
        <f t="shared" si="278"/>
        <v>10</v>
      </c>
      <c r="D5918" t="s">
        <v>2176</v>
      </c>
      <c r="E5918" t="s">
        <v>149</v>
      </c>
      <c r="F5918" t="s">
        <v>11</v>
      </c>
      <c r="G5918" t="s">
        <v>12</v>
      </c>
      <c r="H5918" t="s">
        <v>1701</v>
      </c>
      <c r="I5918">
        <v>6.69</v>
      </c>
      <c r="J5918">
        <v>1</v>
      </c>
      <c r="K5918">
        <v>3.08</v>
      </c>
      <c r="L5918" t="str">
        <f t="shared" si="279"/>
        <v>Yes</v>
      </c>
    </row>
    <row r="5919" spans="1:12" x14ac:dyDescent="0.25">
      <c r="A5919" s="1">
        <v>42652</v>
      </c>
      <c r="B5919" s="2">
        <f t="shared" si="280"/>
        <v>2016</v>
      </c>
      <c r="C5919" s="2">
        <f t="shared" si="278"/>
        <v>10</v>
      </c>
      <c r="D5919" t="s">
        <v>2100</v>
      </c>
      <c r="E5919" t="s">
        <v>120</v>
      </c>
      <c r="F5919" t="s">
        <v>11</v>
      </c>
      <c r="G5919" t="s">
        <v>24</v>
      </c>
      <c r="H5919" t="s">
        <v>2135</v>
      </c>
      <c r="I5919">
        <v>67.56</v>
      </c>
      <c r="J5919">
        <v>3</v>
      </c>
      <c r="K5919">
        <v>8.4499999999999993</v>
      </c>
      <c r="L5919" t="str">
        <f t="shared" si="279"/>
        <v>Yes</v>
      </c>
    </row>
    <row r="5920" spans="1:12" x14ac:dyDescent="0.25">
      <c r="A5920" s="1">
        <v>42652</v>
      </c>
      <c r="B5920" s="2">
        <f t="shared" si="280"/>
        <v>2016</v>
      </c>
      <c r="C5920" s="2">
        <f t="shared" si="278"/>
        <v>10</v>
      </c>
      <c r="D5920" t="s">
        <v>277</v>
      </c>
      <c r="E5920" t="s">
        <v>10</v>
      </c>
      <c r="F5920" t="s">
        <v>34</v>
      </c>
      <c r="G5920" t="s">
        <v>145</v>
      </c>
      <c r="H5920" t="s">
        <v>473</v>
      </c>
      <c r="I5920">
        <v>300.93</v>
      </c>
      <c r="J5920">
        <v>5</v>
      </c>
      <c r="K5920">
        <v>-34.39</v>
      </c>
      <c r="L5920" t="str">
        <f t="shared" si="279"/>
        <v>No</v>
      </c>
    </row>
    <row r="5921" spans="1:12" x14ac:dyDescent="0.25">
      <c r="A5921" s="1">
        <v>42652</v>
      </c>
      <c r="B5921" s="2">
        <f t="shared" si="280"/>
        <v>2016</v>
      </c>
      <c r="C5921" s="2">
        <f t="shared" si="278"/>
        <v>10</v>
      </c>
      <c r="D5921" t="s">
        <v>277</v>
      </c>
      <c r="E5921" t="s">
        <v>10</v>
      </c>
      <c r="F5921" t="s">
        <v>39</v>
      </c>
      <c r="G5921" t="s">
        <v>40</v>
      </c>
      <c r="H5921" t="s">
        <v>933</v>
      </c>
      <c r="I5921">
        <v>719.96</v>
      </c>
      <c r="J5921">
        <v>5</v>
      </c>
      <c r="K5921">
        <v>54</v>
      </c>
      <c r="L5921" t="str">
        <f t="shared" si="279"/>
        <v>Yes</v>
      </c>
    </row>
    <row r="5922" spans="1:12" x14ac:dyDescent="0.25">
      <c r="A5922" s="1">
        <v>42652</v>
      </c>
      <c r="B5922" s="2">
        <f t="shared" si="280"/>
        <v>2016</v>
      </c>
      <c r="C5922" s="2">
        <f t="shared" si="278"/>
        <v>10</v>
      </c>
      <c r="D5922" t="s">
        <v>1797</v>
      </c>
      <c r="E5922" t="s">
        <v>123</v>
      </c>
      <c r="F5922" t="s">
        <v>39</v>
      </c>
      <c r="G5922" t="s">
        <v>40</v>
      </c>
      <c r="H5922" t="s">
        <v>745</v>
      </c>
      <c r="I5922">
        <v>519.67999999999995</v>
      </c>
      <c r="J5922">
        <v>7</v>
      </c>
      <c r="K5922">
        <v>58.46</v>
      </c>
      <c r="L5922" t="str">
        <f t="shared" si="279"/>
        <v>Yes</v>
      </c>
    </row>
    <row r="5923" spans="1:12" x14ac:dyDescent="0.25">
      <c r="A5923" s="1">
        <v>42652</v>
      </c>
      <c r="B5923" s="2">
        <f t="shared" si="280"/>
        <v>2016</v>
      </c>
      <c r="C5923" s="2">
        <f t="shared" si="278"/>
        <v>10</v>
      </c>
      <c r="D5923" t="s">
        <v>2456</v>
      </c>
      <c r="E5923" t="s">
        <v>164</v>
      </c>
      <c r="F5923" t="s">
        <v>11</v>
      </c>
      <c r="G5923" t="s">
        <v>16</v>
      </c>
      <c r="H5923" t="s">
        <v>1818</v>
      </c>
      <c r="I5923">
        <v>7.38</v>
      </c>
      <c r="J5923">
        <v>2</v>
      </c>
      <c r="K5923">
        <v>3.47</v>
      </c>
      <c r="L5923" t="str">
        <f t="shared" si="279"/>
        <v>Yes</v>
      </c>
    </row>
    <row r="5924" spans="1:12" x14ac:dyDescent="0.25">
      <c r="A5924" s="1">
        <v>42652</v>
      </c>
      <c r="B5924" s="2">
        <f t="shared" si="280"/>
        <v>2016</v>
      </c>
      <c r="C5924" s="2">
        <f t="shared" si="278"/>
        <v>10</v>
      </c>
      <c r="D5924" t="s">
        <v>2456</v>
      </c>
      <c r="E5924" t="s">
        <v>164</v>
      </c>
      <c r="F5924" t="s">
        <v>11</v>
      </c>
      <c r="G5924" t="s">
        <v>20</v>
      </c>
      <c r="H5924" t="s">
        <v>118</v>
      </c>
      <c r="I5924">
        <v>14.26</v>
      </c>
      <c r="J5924">
        <v>3</v>
      </c>
      <c r="K5924">
        <v>4.46</v>
      </c>
      <c r="L5924" t="str">
        <f t="shared" si="279"/>
        <v>Yes</v>
      </c>
    </row>
    <row r="5925" spans="1:12" x14ac:dyDescent="0.25">
      <c r="A5925" s="1">
        <v>42652</v>
      </c>
      <c r="B5925" s="2">
        <f t="shared" si="280"/>
        <v>2016</v>
      </c>
      <c r="C5925" s="2">
        <f t="shared" si="278"/>
        <v>10</v>
      </c>
      <c r="D5925" t="s">
        <v>2456</v>
      </c>
      <c r="E5925" t="s">
        <v>164</v>
      </c>
      <c r="F5925" t="s">
        <v>11</v>
      </c>
      <c r="G5925" t="s">
        <v>12</v>
      </c>
      <c r="H5925" t="s">
        <v>491</v>
      </c>
      <c r="I5925">
        <v>81.98</v>
      </c>
      <c r="J5925">
        <v>2</v>
      </c>
      <c r="K5925">
        <v>40.17</v>
      </c>
      <c r="L5925" t="str">
        <f t="shared" si="279"/>
        <v>Yes</v>
      </c>
    </row>
    <row r="5926" spans="1:12" x14ac:dyDescent="0.25">
      <c r="A5926" s="1">
        <v>42652</v>
      </c>
      <c r="B5926" s="2">
        <f t="shared" si="280"/>
        <v>2016</v>
      </c>
      <c r="C5926" s="2">
        <f t="shared" si="278"/>
        <v>10</v>
      </c>
      <c r="D5926" t="s">
        <v>2456</v>
      </c>
      <c r="E5926" t="s">
        <v>164</v>
      </c>
      <c r="F5926" t="s">
        <v>11</v>
      </c>
      <c r="G5926" t="s">
        <v>20</v>
      </c>
      <c r="H5926" t="s">
        <v>2120</v>
      </c>
      <c r="I5926">
        <v>39.619999999999997</v>
      </c>
      <c r="J5926">
        <v>3</v>
      </c>
      <c r="K5926">
        <v>13.87</v>
      </c>
      <c r="L5926" t="str">
        <f t="shared" si="279"/>
        <v>Yes</v>
      </c>
    </row>
    <row r="5927" spans="1:12" x14ac:dyDescent="0.25">
      <c r="A5927" s="1">
        <v>42652</v>
      </c>
      <c r="B5927" s="2">
        <f t="shared" si="280"/>
        <v>2016</v>
      </c>
      <c r="C5927" s="2">
        <f t="shared" si="278"/>
        <v>10</v>
      </c>
      <c r="D5927" t="s">
        <v>859</v>
      </c>
      <c r="E5927" t="s">
        <v>27</v>
      </c>
      <c r="F5927" t="s">
        <v>11</v>
      </c>
      <c r="G5927" t="s">
        <v>20</v>
      </c>
      <c r="H5927" t="s">
        <v>2461</v>
      </c>
      <c r="I5927">
        <v>276.77999999999997</v>
      </c>
      <c r="J5927">
        <v>2</v>
      </c>
      <c r="K5927">
        <v>89.95</v>
      </c>
      <c r="L5927" t="str">
        <f t="shared" si="279"/>
        <v>Yes</v>
      </c>
    </row>
    <row r="5928" spans="1:12" x14ac:dyDescent="0.25">
      <c r="A5928" s="1">
        <v>42653</v>
      </c>
      <c r="B5928" s="2">
        <f t="shared" si="280"/>
        <v>2016</v>
      </c>
      <c r="C5928" s="2">
        <f t="shared" si="278"/>
        <v>10</v>
      </c>
      <c r="D5928" t="s">
        <v>2424</v>
      </c>
      <c r="E5928" t="s">
        <v>245</v>
      </c>
      <c r="F5928" t="s">
        <v>11</v>
      </c>
      <c r="G5928" t="s">
        <v>200</v>
      </c>
      <c r="H5928" t="s">
        <v>472</v>
      </c>
      <c r="I5928">
        <v>20.61</v>
      </c>
      <c r="J5928">
        <v>2</v>
      </c>
      <c r="K5928">
        <v>-4.38</v>
      </c>
      <c r="L5928" t="str">
        <f t="shared" si="279"/>
        <v>No</v>
      </c>
    </row>
    <row r="5929" spans="1:12" x14ac:dyDescent="0.25">
      <c r="A5929" s="1">
        <v>42653</v>
      </c>
      <c r="B5929" s="2">
        <f t="shared" si="280"/>
        <v>2016</v>
      </c>
      <c r="C5929" s="2">
        <f t="shared" si="278"/>
        <v>10</v>
      </c>
      <c r="D5929" t="s">
        <v>2424</v>
      </c>
      <c r="E5929" t="s">
        <v>245</v>
      </c>
      <c r="F5929" t="s">
        <v>11</v>
      </c>
      <c r="G5929" t="s">
        <v>20</v>
      </c>
      <c r="H5929" t="s">
        <v>787</v>
      </c>
      <c r="I5929">
        <v>4.0999999999999996</v>
      </c>
      <c r="J5929">
        <v>3</v>
      </c>
      <c r="K5929">
        <v>-2.73</v>
      </c>
      <c r="L5929" t="str">
        <f t="shared" si="279"/>
        <v>No</v>
      </c>
    </row>
    <row r="5930" spans="1:12" x14ac:dyDescent="0.25">
      <c r="A5930" s="1">
        <v>42653</v>
      </c>
      <c r="B5930" s="2">
        <f t="shared" si="280"/>
        <v>2016</v>
      </c>
      <c r="C5930" s="2">
        <f t="shared" si="278"/>
        <v>10</v>
      </c>
      <c r="D5930" t="s">
        <v>1186</v>
      </c>
      <c r="E5930" t="s">
        <v>278</v>
      </c>
      <c r="F5930" t="s">
        <v>34</v>
      </c>
      <c r="G5930" t="s">
        <v>74</v>
      </c>
      <c r="H5930" t="s">
        <v>2611</v>
      </c>
      <c r="I5930">
        <v>90.88</v>
      </c>
      <c r="J5930">
        <v>3</v>
      </c>
      <c r="K5930">
        <v>-190.85</v>
      </c>
      <c r="L5930" t="str">
        <f t="shared" si="279"/>
        <v>No</v>
      </c>
    </row>
    <row r="5931" spans="1:12" x14ac:dyDescent="0.25">
      <c r="A5931" s="1">
        <v>42653</v>
      </c>
      <c r="B5931" s="2">
        <f t="shared" si="280"/>
        <v>2016</v>
      </c>
      <c r="C5931" s="2">
        <f t="shared" si="278"/>
        <v>10</v>
      </c>
      <c r="D5931" t="s">
        <v>1186</v>
      </c>
      <c r="E5931" t="s">
        <v>278</v>
      </c>
      <c r="F5931" t="s">
        <v>39</v>
      </c>
      <c r="G5931" t="s">
        <v>40</v>
      </c>
      <c r="H5931" t="s">
        <v>955</v>
      </c>
      <c r="I5931">
        <v>15.99</v>
      </c>
      <c r="J5931">
        <v>1</v>
      </c>
      <c r="K5931">
        <v>-3</v>
      </c>
      <c r="L5931" t="str">
        <f t="shared" si="279"/>
        <v>No</v>
      </c>
    </row>
    <row r="5932" spans="1:12" x14ac:dyDescent="0.25">
      <c r="A5932" s="1">
        <v>42653</v>
      </c>
      <c r="B5932" s="2">
        <f t="shared" si="280"/>
        <v>2016</v>
      </c>
      <c r="C5932" s="2">
        <f t="shared" si="278"/>
        <v>10</v>
      </c>
      <c r="D5932" t="s">
        <v>1186</v>
      </c>
      <c r="E5932" t="s">
        <v>278</v>
      </c>
      <c r="F5932" t="s">
        <v>34</v>
      </c>
      <c r="G5932" t="s">
        <v>35</v>
      </c>
      <c r="H5932" t="s">
        <v>2159</v>
      </c>
      <c r="I5932">
        <v>120.78</v>
      </c>
      <c r="J5932">
        <v>1</v>
      </c>
      <c r="K5932">
        <v>13.59</v>
      </c>
      <c r="L5932" t="str">
        <f t="shared" si="279"/>
        <v>Yes</v>
      </c>
    </row>
    <row r="5933" spans="1:12" x14ac:dyDescent="0.25">
      <c r="A5933" s="1">
        <v>42653</v>
      </c>
      <c r="B5933" s="2">
        <f t="shared" si="280"/>
        <v>2016</v>
      </c>
      <c r="C5933" s="2">
        <f t="shared" si="278"/>
        <v>10</v>
      </c>
      <c r="D5933" t="s">
        <v>1563</v>
      </c>
      <c r="E5933" t="s">
        <v>10</v>
      </c>
      <c r="F5933" t="s">
        <v>34</v>
      </c>
      <c r="G5933" t="s">
        <v>47</v>
      </c>
      <c r="H5933" t="s">
        <v>2604</v>
      </c>
      <c r="I5933">
        <v>14</v>
      </c>
      <c r="J5933">
        <v>4</v>
      </c>
      <c r="K5933">
        <v>-6.3</v>
      </c>
      <c r="L5933" t="str">
        <f t="shared" si="279"/>
        <v>No</v>
      </c>
    </row>
    <row r="5934" spans="1:12" x14ac:dyDescent="0.25">
      <c r="A5934" s="1">
        <v>42653</v>
      </c>
      <c r="B5934" s="2">
        <f t="shared" si="280"/>
        <v>2016</v>
      </c>
      <c r="C5934" s="2">
        <f t="shared" si="278"/>
        <v>10</v>
      </c>
      <c r="D5934" t="s">
        <v>1563</v>
      </c>
      <c r="E5934" t="s">
        <v>10</v>
      </c>
      <c r="F5934" t="s">
        <v>11</v>
      </c>
      <c r="G5934" t="s">
        <v>20</v>
      </c>
      <c r="H5934" t="s">
        <v>362</v>
      </c>
      <c r="I5934">
        <v>16.39</v>
      </c>
      <c r="J5934">
        <v>2</v>
      </c>
      <c r="K5934">
        <v>-26.23</v>
      </c>
      <c r="L5934" t="str">
        <f t="shared" si="279"/>
        <v>No</v>
      </c>
    </row>
    <row r="5935" spans="1:12" x14ac:dyDescent="0.25">
      <c r="A5935" s="1">
        <v>42654</v>
      </c>
      <c r="B5935" s="2">
        <f t="shared" si="280"/>
        <v>2016</v>
      </c>
      <c r="C5935" s="2">
        <f t="shared" si="278"/>
        <v>10</v>
      </c>
      <c r="D5935" t="s">
        <v>1871</v>
      </c>
      <c r="E5935" t="s">
        <v>27</v>
      </c>
      <c r="F5935" t="s">
        <v>11</v>
      </c>
      <c r="G5935" t="s">
        <v>18</v>
      </c>
      <c r="H5935" t="s">
        <v>1753</v>
      </c>
      <c r="I5935">
        <v>155.82</v>
      </c>
      <c r="J5935">
        <v>7</v>
      </c>
      <c r="K5935">
        <v>42.07</v>
      </c>
      <c r="L5935" t="str">
        <f t="shared" si="279"/>
        <v>Yes</v>
      </c>
    </row>
    <row r="5936" spans="1:12" x14ac:dyDescent="0.25">
      <c r="A5936" s="1">
        <v>42654</v>
      </c>
      <c r="B5936" s="2">
        <f t="shared" si="280"/>
        <v>2016</v>
      </c>
      <c r="C5936" s="2">
        <f t="shared" si="278"/>
        <v>10</v>
      </c>
      <c r="D5936" t="s">
        <v>1871</v>
      </c>
      <c r="E5936" t="s">
        <v>27</v>
      </c>
      <c r="F5936" t="s">
        <v>11</v>
      </c>
      <c r="G5936" t="s">
        <v>20</v>
      </c>
      <c r="H5936" t="s">
        <v>1896</v>
      </c>
      <c r="I5936">
        <v>70.010000000000005</v>
      </c>
      <c r="J5936">
        <v>3</v>
      </c>
      <c r="K5936">
        <v>24.5</v>
      </c>
      <c r="L5936" t="str">
        <f t="shared" si="279"/>
        <v>Yes</v>
      </c>
    </row>
    <row r="5937" spans="1:12" x14ac:dyDescent="0.25">
      <c r="A5937" s="1">
        <v>42654</v>
      </c>
      <c r="B5937" s="2">
        <f t="shared" si="280"/>
        <v>2016</v>
      </c>
      <c r="C5937" s="2">
        <f t="shared" si="278"/>
        <v>10</v>
      </c>
      <c r="D5937" t="s">
        <v>2225</v>
      </c>
      <c r="E5937" t="s">
        <v>27</v>
      </c>
      <c r="F5937" t="s">
        <v>11</v>
      </c>
      <c r="G5937" t="s">
        <v>20</v>
      </c>
      <c r="H5937" t="s">
        <v>559</v>
      </c>
      <c r="I5937">
        <v>13.22</v>
      </c>
      <c r="J5937">
        <v>4</v>
      </c>
      <c r="K5937">
        <v>4.46</v>
      </c>
      <c r="L5937" t="str">
        <f t="shared" si="279"/>
        <v>Yes</v>
      </c>
    </row>
    <row r="5938" spans="1:12" x14ac:dyDescent="0.25">
      <c r="A5938" s="1">
        <v>42654</v>
      </c>
      <c r="B5938" s="2">
        <f t="shared" si="280"/>
        <v>2016</v>
      </c>
      <c r="C5938" s="2">
        <f t="shared" si="278"/>
        <v>10</v>
      </c>
      <c r="D5938" t="s">
        <v>2225</v>
      </c>
      <c r="E5938" t="s">
        <v>27</v>
      </c>
      <c r="F5938" t="s">
        <v>11</v>
      </c>
      <c r="G5938" t="s">
        <v>12</v>
      </c>
      <c r="H5938" t="s">
        <v>2272</v>
      </c>
      <c r="I5938">
        <v>32.4</v>
      </c>
      <c r="J5938">
        <v>5</v>
      </c>
      <c r="K5938">
        <v>15.55</v>
      </c>
      <c r="L5938" t="str">
        <f t="shared" si="279"/>
        <v>Yes</v>
      </c>
    </row>
    <row r="5939" spans="1:12" x14ac:dyDescent="0.25">
      <c r="A5939" s="1">
        <v>42654</v>
      </c>
      <c r="B5939" s="2">
        <f t="shared" si="280"/>
        <v>2016</v>
      </c>
      <c r="C5939" s="2">
        <f t="shared" si="278"/>
        <v>10</v>
      </c>
      <c r="D5939" t="s">
        <v>1856</v>
      </c>
      <c r="E5939" t="s">
        <v>30</v>
      </c>
      <c r="F5939" t="s">
        <v>11</v>
      </c>
      <c r="G5939" t="s">
        <v>24</v>
      </c>
      <c r="H5939" t="s">
        <v>960</v>
      </c>
      <c r="I5939">
        <v>41.86</v>
      </c>
      <c r="J5939">
        <v>7</v>
      </c>
      <c r="K5939">
        <v>10.47</v>
      </c>
      <c r="L5939" t="str">
        <f t="shared" si="279"/>
        <v>Yes</v>
      </c>
    </row>
    <row r="5940" spans="1:12" x14ac:dyDescent="0.25">
      <c r="A5940" s="1">
        <v>42654</v>
      </c>
      <c r="B5940" s="2">
        <f t="shared" si="280"/>
        <v>2016</v>
      </c>
      <c r="C5940" s="2">
        <f t="shared" si="278"/>
        <v>10</v>
      </c>
      <c r="D5940" t="s">
        <v>643</v>
      </c>
      <c r="E5940" t="s">
        <v>78</v>
      </c>
      <c r="F5940" t="s">
        <v>11</v>
      </c>
      <c r="G5940" t="s">
        <v>200</v>
      </c>
      <c r="H5940" t="s">
        <v>807</v>
      </c>
      <c r="I5940">
        <v>14.72</v>
      </c>
      <c r="J5940">
        <v>5</v>
      </c>
      <c r="K5940">
        <v>-3.31</v>
      </c>
      <c r="L5940" t="str">
        <f t="shared" si="279"/>
        <v>No</v>
      </c>
    </row>
    <row r="5941" spans="1:12" x14ac:dyDescent="0.25">
      <c r="A5941" s="1">
        <v>42654</v>
      </c>
      <c r="B5941" s="2">
        <f t="shared" si="280"/>
        <v>2016</v>
      </c>
      <c r="C5941" s="2">
        <f t="shared" si="278"/>
        <v>10</v>
      </c>
      <c r="D5941" t="s">
        <v>643</v>
      </c>
      <c r="E5941" t="s">
        <v>78</v>
      </c>
      <c r="F5941" t="s">
        <v>11</v>
      </c>
      <c r="G5941" t="s">
        <v>18</v>
      </c>
      <c r="H5941" t="s">
        <v>179</v>
      </c>
      <c r="I5941">
        <v>38.979999999999997</v>
      </c>
      <c r="J5941">
        <v>3</v>
      </c>
      <c r="K5941">
        <v>-2.44</v>
      </c>
      <c r="L5941" t="str">
        <f t="shared" si="279"/>
        <v>No</v>
      </c>
    </row>
    <row r="5942" spans="1:12" x14ac:dyDescent="0.25">
      <c r="A5942" s="1">
        <v>42654</v>
      </c>
      <c r="B5942" s="2">
        <f t="shared" si="280"/>
        <v>2016</v>
      </c>
      <c r="C5942" s="2">
        <f t="shared" si="278"/>
        <v>10</v>
      </c>
      <c r="D5942" t="s">
        <v>1181</v>
      </c>
      <c r="E5942" t="s">
        <v>78</v>
      </c>
      <c r="F5942" t="s">
        <v>11</v>
      </c>
      <c r="G5942" t="s">
        <v>16</v>
      </c>
      <c r="H5942" t="s">
        <v>584</v>
      </c>
      <c r="I5942">
        <v>9.2200000000000006</v>
      </c>
      <c r="J5942">
        <v>4</v>
      </c>
      <c r="K5942">
        <v>3.34</v>
      </c>
      <c r="L5942" t="str">
        <f t="shared" si="279"/>
        <v>Yes</v>
      </c>
    </row>
    <row r="5943" spans="1:12" x14ac:dyDescent="0.25">
      <c r="A5943" s="1">
        <v>42654</v>
      </c>
      <c r="B5943" s="2">
        <f t="shared" si="280"/>
        <v>2016</v>
      </c>
      <c r="C5943" s="2">
        <f t="shared" si="278"/>
        <v>10</v>
      </c>
      <c r="D5943" t="s">
        <v>1181</v>
      </c>
      <c r="E5943" t="s">
        <v>78</v>
      </c>
      <c r="F5943" t="s">
        <v>39</v>
      </c>
      <c r="G5943" t="s">
        <v>40</v>
      </c>
      <c r="H5943" t="s">
        <v>597</v>
      </c>
      <c r="I5943">
        <v>41.96</v>
      </c>
      <c r="J5943">
        <v>7</v>
      </c>
      <c r="K5943">
        <v>-9.7899999999999991</v>
      </c>
      <c r="L5943" t="str">
        <f t="shared" si="279"/>
        <v>No</v>
      </c>
    </row>
    <row r="5944" spans="1:12" x14ac:dyDescent="0.25">
      <c r="A5944" s="1">
        <v>42654</v>
      </c>
      <c r="B5944" s="2">
        <f t="shared" si="280"/>
        <v>2016</v>
      </c>
      <c r="C5944" s="2">
        <f t="shared" si="278"/>
        <v>10</v>
      </c>
      <c r="D5944" t="s">
        <v>1181</v>
      </c>
      <c r="E5944" t="s">
        <v>78</v>
      </c>
      <c r="F5944" t="s">
        <v>11</v>
      </c>
      <c r="G5944" t="s">
        <v>12</v>
      </c>
      <c r="H5944" t="s">
        <v>1609</v>
      </c>
      <c r="I5944">
        <v>89.57</v>
      </c>
      <c r="J5944">
        <v>2</v>
      </c>
      <c r="K5944">
        <v>32.47</v>
      </c>
      <c r="L5944" t="str">
        <f t="shared" si="279"/>
        <v>Yes</v>
      </c>
    </row>
    <row r="5945" spans="1:12" x14ac:dyDescent="0.25">
      <c r="A5945" s="1">
        <v>42654</v>
      </c>
      <c r="B5945" s="2">
        <f t="shared" si="280"/>
        <v>2016</v>
      </c>
      <c r="C5945" s="2">
        <f t="shared" si="278"/>
        <v>10</v>
      </c>
      <c r="D5945" t="s">
        <v>1181</v>
      </c>
      <c r="E5945" t="s">
        <v>78</v>
      </c>
      <c r="F5945" t="s">
        <v>11</v>
      </c>
      <c r="G5945" t="s">
        <v>12</v>
      </c>
      <c r="H5945" t="s">
        <v>1608</v>
      </c>
      <c r="I5945">
        <v>22.25</v>
      </c>
      <c r="J5945">
        <v>3</v>
      </c>
      <c r="K5945">
        <v>7.51</v>
      </c>
      <c r="L5945" t="str">
        <f t="shared" si="279"/>
        <v>Yes</v>
      </c>
    </row>
    <row r="5946" spans="1:12" x14ac:dyDescent="0.25">
      <c r="A5946" s="1">
        <v>42654</v>
      </c>
      <c r="B5946" s="2">
        <f t="shared" si="280"/>
        <v>2016</v>
      </c>
      <c r="C5946" s="2">
        <f t="shared" si="278"/>
        <v>10</v>
      </c>
      <c r="D5946" t="s">
        <v>1181</v>
      </c>
      <c r="E5946" t="s">
        <v>78</v>
      </c>
      <c r="F5946" t="s">
        <v>11</v>
      </c>
      <c r="G5946" t="s">
        <v>92</v>
      </c>
      <c r="H5946" t="s">
        <v>2340</v>
      </c>
      <c r="I5946">
        <v>334.88</v>
      </c>
      <c r="J5946">
        <v>4</v>
      </c>
      <c r="K5946">
        <v>29.3</v>
      </c>
      <c r="L5946" t="str">
        <f t="shared" si="279"/>
        <v>Yes</v>
      </c>
    </row>
    <row r="5947" spans="1:12" x14ac:dyDescent="0.25">
      <c r="A5947" s="1">
        <v>42654</v>
      </c>
      <c r="B5947" s="2">
        <f t="shared" si="280"/>
        <v>2016</v>
      </c>
      <c r="C5947" s="2">
        <f t="shared" si="278"/>
        <v>10</v>
      </c>
      <c r="D5947" t="s">
        <v>1181</v>
      </c>
      <c r="E5947" t="s">
        <v>78</v>
      </c>
      <c r="F5947" t="s">
        <v>34</v>
      </c>
      <c r="G5947" t="s">
        <v>47</v>
      </c>
      <c r="H5947" t="s">
        <v>1216</v>
      </c>
      <c r="I5947">
        <v>148.29</v>
      </c>
      <c r="J5947">
        <v>7</v>
      </c>
      <c r="K5947">
        <v>29.66</v>
      </c>
      <c r="L5947" t="str">
        <f t="shared" si="279"/>
        <v>Yes</v>
      </c>
    </row>
    <row r="5948" spans="1:12" x14ac:dyDescent="0.25">
      <c r="A5948" s="1">
        <v>42654</v>
      </c>
      <c r="B5948" s="2">
        <f t="shared" si="280"/>
        <v>2016</v>
      </c>
      <c r="C5948" s="2">
        <f t="shared" si="278"/>
        <v>10</v>
      </c>
      <c r="D5948" t="s">
        <v>1181</v>
      </c>
      <c r="E5948" t="s">
        <v>78</v>
      </c>
      <c r="F5948" t="s">
        <v>11</v>
      </c>
      <c r="G5948" t="s">
        <v>12</v>
      </c>
      <c r="H5948" t="s">
        <v>1315</v>
      </c>
      <c r="I5948">
        <v>4.62</v>
      </c>
      <c r="J5948">
        <v>1</v>
      </c>
      <c r="K5948">
        <v>1.68</v>
      </c>
      <c r="L5948" t="str">
        <f t="shared" si="279"/>
        <v>Yes</v>
      </c>
    </row>
    <row r="5949" spans="1:12" x14ac:dyDescent="0.25">
      <c r="A5949" s="1">
        <v>42654</v>
      </c>
      <c r="B5949" s="2">
        <f t="shared" si="280"/>
        <v>2016</v>
      </c>
      <c r="C5949" s="2">
        <f t="shared" si="278"/>
        <v>10</v>
      </c>
      <c r="D5949" t="s">
        <v>1181</v>
      </c>
      <c r="E5949" t="s">
        <v>78</v>
      </c>
      <c r="F5949" t="s">
        <v>39</v>
      </c>
      <c r="G5949" t="s">
        <v>52</v>
      </c>
      <c r="H5949" t="s">
        <v>1725</v>
      </c>
      <c r="I5949">
        <v>178.92</v>
      </c>
      <c r="J5949">
        <v>7</v>
      </c>
      <c r="K5949">
        <v>-29.07</v>
      </c>
      <c r="L5949" t="str">
        <f t="shared" si="279"/>
        <v>No</v>
      </c>
    </row>
    <row r="5950" spans="1:12" x14ac:dyDescent="0.25">
      <c r="A5950" s="1">
        <v>42654</v>
      </c>
      <c r="B5950" s="2">
        <f t="shared" si="280"/>
        <v>2016</v>
      </c>
      <c r="C5950" s="2">
        <f t="shared" si="278"/>
        <v>10</v>
      </c>
      <c r="D5950" t="s">
        <v>1181</v>
      </c>
      <c r="E5950" t="s">
        <v>78</v>
      </c>
      <c r="F5950" t="s">
        <v>11</v>
      </c>
      <c r="G5950" t="s">
        <v>20</v>
      </c>
      <c r="H5950" t="s">
        <v>2075</v>
      </c>
      <c r="I5950">
        <v>69.89</v>
      </c>
      <c r="J5950">
        <v>7</v>
      </c>
      <c r="K5950">
        <v>-46.59</v>
      </c>
      <c r="L5950" t="str">
        <f t="shared" si="279"/>
        <v>No</v>
      </c>
    </row>
    <row r="5951" spans="1:12" x14ac:dyDescent="0.25">
      <c r="A5951" s="1">
        <v>42654</v>
      </c>
      <c r="B5951" s="2">
        <f t="shared" si="280"/>
        <v>2016</v>
      </c>
      <c r="C5951" s="2">
        <f t="shared" si="278"/>
        <v>10</v>
      </c>
      <c r="D5951" t="s">
        <v>902</v>
      </c>
      <c r="E5951" t="s">
        <v>10</v>
      </c>
      <c r="F5951" t="s">
        <v>39</v>
      </c>
      <c r="G5951" t="s">
        <v>52</v>
      </c>
      <c r="H5951" t="s">
        <v>426</v>
      </c>
      <c r="I5951">
        <v>279.94</v>
      </c>
      <c r="J5951">
        <v>7</v>
      </c>
      <c r="K5951">
        <v>48.99</v>
      </c>
      <c r="L5951" t="str">
        <f t="shared" si="279"/>
        <v>Yes</v>
      </c>
    </row>
    <row r="5952" spans="1:12" x14ac:dyDescent="0.25">
      <c r="A5952" s="1">
        <v>42654</v>
      </c>
      <c r="B5952" s="2">
        <f t="shared" si="280"/>
        <v>2016</v>
      </c>
      <c r="C5952" s="2">
        <f t="shared" si="278"/>
        <v>10</v>
      </c>
      <c r="D5952" t="s">
        <v>2147</v>
      </c>
      <c r="E5952" t="s">
        <v>186</v>
      </c>
      <c r="F5952" t="s">
        <v>34</v>
      </c>
      <c r="G5952" t="s">
        <v>47</v>
      </c>
      <c r="H5952" t="s">
        <v>1990</v>
      </c>
      <c r="I5952">
        <v>37.299999999999997</v>
      </c>
      <c r="J5952">
        <v>2</v>
      </c>
      <c r="K5952">
        <v>17.16</v>
      </c>
      <c r="L5952" t="str">
        <f t="shared" si="279"/>
        <v>Yes</v>
      </c>
    </row>
    <row r="5953" spans="1:12" x14ac:dyDescent="0.25">
      <c r="A5953" s="1">
        <v>42654</v>
      </c>
      <c r="B5953" s="2">
        <f t="shared" si="280"/>
        <v>2016</v>
      </c>
      <c r="C5953" s="2">
        <f t="shared" si="278"/>
        <v>10</v>
      </c>
      <c r="D5953" t="s">
        <v>2147</v>
      </c>
      <c r="E5953" t="s">
        <v>186</v>
      </c>
      <c r="F5953" t="s">
        <v>11</v>
      </c>
      <c r="G5953" t="s">
        <v>20</v>
      </c>
      <c r="H5953" t="s">
        <v>362</v>
      </c>
      <c r="I5953">
        <v>81.96</v>
      </c>
      <c r="J5953">
        <v>2</v>
      </c>
      <c r="K5953">
        <v>39.340000000000003</v>
      </c>
      <c r="L5953" t="str">
        <f t="shared" si="279"/>
        <v>Yes</v>
      </c>
    </row>
    <row r="5954" spans="1:12" x14ac:dyDescent="0.25">
      <c r="A5954" s="1">
        <v>42654</v>
      </c>
      <c r="B5954" s="2">
        <f t="shared" si="280"/>
        <v>2016</v>
      </c>
      <c r="C5954" s="2">
        <f t="shared" ref="C5954:C6017" si="281">MONTH(A5954)</f>
        <v>10</v>
      </c>
      <c r="D5954" t="s">
        <v>1771</v>
      </c>
      <c r="E5954" t="s">
        <v>149</v>
      </c>
      <c r="F5954" t="s">
        <v>11</v>
      </c>
      <c r="G5954" t="s">
        <v>20</v>
      </c>
      <c r="H5954" t="s">
        <v>1804</v>
      </c>
      <c r="I5954">
        <v>20.37</v>
      </c>
      <c r="J5954">
        <v>1</v>
      </c>
      <c r="K5954">
        <v>7.38</v>
      </c>
      <c r="L5954" t="str">
        <f t="shared" ref="L5954:L6017" si="282">IF(K5954=0,"Break-Even",IF(K5954&gt;0,"Yes","No"))</f>
        <v>Yes</v>
      </c>
    </row>
    <row r="5955" spans="1:12" x14ac:dyDescent="0.25">
      <c r="A5955" s="1">
        <v>42654</v>
      </c>
      <c r="B5955" s="2">
        <f t="shared" si="280"/>
        <v>2016</v>
      </c>
      <c r="C5955" s="2">
        <f t="shared" si="281"/>
        <v>10</v>
      </c>
      <c r="D5955" t="s">
        <v>1771</v>
      </c>
      <c r="E5955" t="s">
        <v>149</v>
      </c>
      <c r="F5955" t="s">
        <v>11</v>
      </c>
      <c r="G5955" t="s">
        <v>20</v>
      </c>
      <c r="H5955" t="s">
        <v>781</v>
      </c>
      <c r="I5955">
        <v>49.85</v>
      </c>
      <c r="J5955">
        <v>3</v>
      </c>
      <c r="K5955">
        <v>16.82</v>
      </c>
      <c r="L5955" t="str">
        <f t="shared" si="282"/>
        <v>Yes</v>
      </c>
    </row>
    <row r="5956" spans="1:12" x14ac:dyDescent="0.25">
      <c r="A5956" s="1">
        <v>42654</v>
      </c>
      <c r="B5956" s="2">
        <f t="shared" si="280"/>
        <v>2016</v>
      </c>
      <c r="C5956" s="2">
        <f t="shared" si="281"/>
        <v>10</v>
      </c>
      <c r="D5956" t="s">
        <v>587</v>
      </c>
      <c r="E5956" t="s">
        <v>27</v>
      </c>
      <c r="F5956" t="s">
        <v>11</v>
      </c>
      <c r="G5956" t="s">
        <v>12</v>
      </c>
      <c r="H5956" t="s">
        <v>2500</v>
      </c>
      <c r="I5956">
        <v>67.709999999999994</v>
      </c>
      <c r="J5956">
        <v>3</v>
      </c>
      <c r="K5956">
        <v>32.5</v>
      </c>
      <c r="L5956" t="str">
        <f t="shared" si="282"/>
        <v>Yes</v>
      </c>
    </row>
    <row r="5957" spans="1:12" x14ac:dyDescent="0.25">
      <c r="A5957" s="1">
        <v>42654</v>
      </c>
      <c r="B5957" s="2">
        <f t="shared" si="280"/>
        <v>2016</v>
      </c>
      <c r="C5957" s="2">
        <f t="shared" si="281"/>
        <v>10</v>
      </c>
      <c r="D5957" t="s">
        <v>587</v>
      </c>
      <c r="E5957" t="s">
        <v>27</v>
      </c>
      <c r="F5957" t="s">
        <v>11</v>
      </c>
      <c r="G5957" t="s">
        <v>92</v>
      </c>
      <c r="H5957" t="s">
        <v>2621</v>
      </c>
      <c r="I5957">
        <v>129.91999999999999</v>
      </c>
      <c r="J5957">
        <v>4</v>
      </c>
      <c r="K5957">
        <v>38.979999999999997</v>
      </c>
      <c r="L5957" t="str">
        <f t="shared" si="282"/>
        <v>Yes</v>
      </c>
    </row>
    <row r="5958" spans="1:12" x14ac:dyDescent="0.25">
      <c r="A5958" s="1">
        <v>42654</v>
      </c>
      <c r="B5958" s="2">
        <f t="shared" si="280"/>
        <v>2016</v>
      </c>
      <c r="C5958" s="2">
        <f t="shared" si="281"/>
        <v>10</v>
      </c>
      <c r="D5958" t="s">
        <v>587</v>
      </c>
      <c r="E5958" t="s">
        <v>27</v>
      </c>
      <c r="F5958" t="s">
        <v>34</v>
      </c>
      <c r="G5958" t="s">
        <v>47</v>
      </c>
      <c r="H5958" t="s">
        <v>57</v>
      </c>
      <c r="I5958">
        <v>467.46</v>
      </c>
      <c r="J5958">
        <v>9</v>
      </c>
      <c r="K5958">
        <v>191.66</v>
      </c>
      <c r="L5958" t="str">
        <f t="shared" si="282"/>
        <v>Yes</v>
      </c>
    </row>
    <row r="5959" spans="1:12" x14ac:dyDescent="0.25">
      <c r="A5959" s="1">
        <v>42654</v>
      </c>
      <c r="B5959" s="2">
        <f t="shared" si="280"/>
        <v>2016</v>
      </c>
      <c r="C5959" s="2">
        <f t="shared" si="281"/>
        <v>10</v>
      </c>
      <c r="D5959" t="s">
        <v>587</v>
      </c>
      <c r="E5959" t="s">
        <v>27</v>
      </c>
      <c r="F5959" t="s">
        <v>11</v>
      </c>
      <c r="G5959" t="s">
        <v>12</v>
      </c>
      <c r="H5959" t="s">
        <v>621</v>
      </c>
      <c r="I5959">
        <v>61.4</v>
      </c>
      <c r="J5959">
        <v>5</v>
      </c>
      <c r="K5959">
        <v>28.86</v>
      </c>
      <c r="L5959" t="str">
        <f t="shared" si="282"/>
        <v>Yes</v>
      </c>
    </row>
    <row r="5960" spans="1:12" x14ac:dyDescent="0.25">
      <c r="A5960" s="1">
        <v>42654</v>
      </c>
      <c r="B5960" s="2">
        <f t="shared" si="280"/>
        <v>2016</v>
      </c>
      <c r="C5960" s="2">
        <f t="shared" si="281"/>
        <v>10</v>
      </c>
      <c r="D5960" t="s">
        <v>587</v>
      </c>
      <c r="E5960" t="s">
        <v>27</v>
      </c>
      <c r="F5960" t="s">
        <v>11</v>
      </c>
      <c r="G5960" t="s">
        <v>18</v>
      </c>
      <c r="H5960" t="s">
        <v>1757</v>
      </c>
      <c r="I5960">
        <v>720.76</v>
      </c>
      <c r="J5960">
        <v>4</v>
      </c>
      <c r="K5960">
        <v>187.4</v>
      </c>
      <c r="L5960" t="str">
        <f t="shared" si="282"/>
        <v>Yes</v>
      </c>
    </row>
    <row r="5961" spans="1:12" x14ac:dyDescent="0.25">
      <c r="A5961" s="1">
        <v>42654</v>
      </c>
      <c r="B5961" s="2">
        <f t="shared" si="280"/>
        <v>2016</v>
      </c>
      <c r="C5961" s="2">
        <f t="shared" si="281"/>
        <v>10</v>
      </c>
      <c r="D5961" t="s">
        <v>587</v>
      </c>
      <c r="E5961" t="s">
        <v>27</v>
      </c>
      <c r="F5961" t="s">
        <v>11</v>
      </c>
      <c r="G5961" t="s">
        <v>20</v>
      </c>
      <c r="H5961" t="s">
        <v>1647</v>
      </c>
      <c r="I5961">
        <v>5.18</v>
      </c>
      <c r="J5961">
        <v>3</v>
      </c>
      <c r="K5961">
        <v>1.81</v>
      </c>
      <c r="L5961" t="str">
        <f t="shared" si="282"/>
        <v>Yes</v>
      </c>
    </row>
    <row r="5962" spans="1:12" x14ac:dyDescent="0.25">
      <c r="A5962" s="1">
        <v>42654</v>
      </c>
      <c r="B5962" s="2">
        <f t="shared" si="280"/>
        <v>2016</v>
      </c>
      <c r="C5962" s="2">
        <f t="shared" si="281"/>
        <v>10</v>
      </c>
      <c r="D5962" t="s">
        <v>587</v>
      </c>
      <c r="E5962" t="s">
        <v>27</v>
      </c>
      <c r="F5962" t="s">
        <v>11</v>
      </c>
      <c r="G5962" t="s">
        <v>24</v>
      </c>
      <c r="H5962" t="s">
        <v>2622</v>
      </c>
      <c r="I5962">
        <v>14.7</v>
      </c>
      <c r="J5962">
        <v>5</v>
      </c>
      <c r="K5962">
        <v>3.97</v>
      </c>
      <c r="L5962" t="str">
        <f t="shared" si="282"/>
        <v>Yes</v>
      </c>
    </row>
    <row r="5963" spans="1:12" x14ac:dyDescent="0.25">
      <c r="A5963" s="1">
        <v>42654</v>
      </c>
      <c r="B5963" s="2">
        <f t="shared" si="280"/>
        <v>2016</v>
      </c>
      <c r="C5963" s="2">
        <f t="shared" si="281"/>
        <v>10</v>
      </c>
      <c r="D5963" t="s">
        <v>530</v>
      </c>
      <c r="E5963" t="s">
        <v>27</v>
      </c>
      <c r="F5963" t="s">
        <v>34</v>
      </c>
      <c r="G5963" t="s">
        <v>47</v>
      </c>
      <c r="H5963" t="s">
        <v>2471</v>
      </c>
      <c r="I5963">
        <v>9.98</v>
      </c>
      <c r="J5963">
        <v>1</v>
      </c>
      <c r="K5963">
        <v>2.79</v>
      </c>
      <c r="L5963" t="str">
        <f t="shared" si="282"/>
        <v>Yes</v>
      </c>
    </row>
    <row r="5964" spans="1:12" x14ac:dyDescent="0.25">
      <c r="A5964" s="1">
        <v>42654</v>
      </c>
      <c r="B5964" s="2">
        <f t="shared" ref="B5964:B6027" si="283">YEAR(A5964)</f>
        <v>2016</v>
      </c>
      <c r="C5964" s="2">
        <f t="shared" si="281"/>
        <v>10</v>
      </c>
      <c r="D5964" t="s">
        <v>2071</v>
      </c>
      <c r="E5964" t="s">
        <v>27</v>
      </c>
      <c r="F5964" t="s">
        <v>11</v>
      </c>
      <c r="G5964" t="s">
        <v>18</v>
      </c>
      <c r="H5964" t="s">
        <v>2598</v>
      </c>
      <c r="I5964">
        <v>29.74</v>
      </c>
      <c r="J5964">
        <v>1</v>
      </c>
      <c r="K5964">
        <v>4.46</v>
      </c>
      <c r="L5964" t="str">
        <f t="shared" si="282"/>
        <v>Yes</v>
      </c>
    </row>
    <row r="5965" spans="1:12" x14ac:dyDescent="0.25">
      <c r="A5965" s="1">
        <v>42654</v>
      </c>
      <c r="B5965" s="2">
        <f t="shared" si="283"/>
        <v>2016</v>
      </c>
      <c r="C5965" s="2">
        <f t="shared" si="281"/>
        <v>10</v>
      </c>
      <c r="D5965" t="s">
        <v>58</v>
      </c>
      <c r="E5965" t="s">
        <v>78</v>
      </c>
      <c r="F5965" t="s">
        <v>11</v>
      </c>
      <c r="G5965" t="s">
        <v>12</v>
      </c>
      <c r="H5965" t="s">
        <v>2195</v>
      </c>
      <c r="I5965">
        <v>31.1</v>
      </c>
      <c r="J5965">
        <v>6</v>
      </c>
      <c r="K5965">
        <v>10.89</v>
      </c>
      <c r="L5965" t="str">
        <f t="shared" si="282"/>
        <v>Yes</v>
      </c>
    </row>
    <row r="5966" spans="1:12" x14ac:dyDescent="0.25">
      <c r="A5966" s="1">
        <v>42654</v>
      </c>
      <c r="B5966" s="2">
        <f t="shared" si="283"/>
        <v>2016</v>
      </c>
      <c r="C5966" s="2">
        <f t="shared" si="281"/>
        <v>10</v>
      </c>
      <c r="D5966" t="s">
        <v>210</v>
      </c>
      <c r="E5966" t="s">
        <v>840</v>
      </c>
      <c r="F5966" t="s">
        <v>39</v>
      </c>
      <c r="G5966" t="s">
        <v>40</v>
      </c>
      <c r="H5966" t="s">
        <v>1934</v>
      </c>
      <c r="I5966">
        <v>221.98</v>
      </c>
      <c r="J5966">
        <v>2</v>
      </c>
      <c r="K5966">
        <v>62.15</v>
      </c>
      <c r="L5966" t="str">
        <f t="shared" si="282"/>
        <v>Yes</v>
      </c>
    </row>
    <row r="5967" spans="1:12" x14ac:dyDescent="0.25">
      <c r="A5967" s="1">
        <v>42654</v>
      </c>
      <c r="B5967" s="2">
        <f t="shared" si="283"/>
        <v>2016</v>
      </c>
      <c r="C5967" s="2">
        <f t="shared" si="281"/>
        <v>10</v>
      </c>
      <c r="D5967" t="s">
        <v>210</v>
      </c>
      <c r="E5967" t="s">
        <v>840</v>
      </c>
      <c r="F5967" t="s">
        <v>34</v>
      </c>
      <c r="G5967" t="s">
        <v>74</v>
      </c>
      <c r="H5967" t="s">
        <v>155</v>
      </c>
      <c r="I5967">
        <v>341.96</v>
      </c>
      <c r="J5967">
        <v>2</v>
      </c>
      <c r="K5967">
        <v>54.71</v>
      </c>
      <c r="L5967" t="str">
        <f t="shared" si="282"/>
        <v>Yes</v>
      </c>
    </row>
    <row r="5968" spans="1:12" x14ac:dyDescent="0.25">
      <c r="A5968" s="1">
        <v>42654</v>
      </c>
      <c r="B5968" s="2">
        <f t="shared" si="283"/>
        <v>2016</v>
      </c>
      <c r="C5968" s="2">
        <f t="shared" si="281"/>
        <v>10</v>
      </c>
      <c r="D5968" t="s">
        <v>275</v>
      </c>
      <c r="E5968" t="s">
        <v>149</v>
      </c>
      <c r="F5968" t="s">
        <v>11</v>
      </c>
      <c r="G5968" t="s">
        <v>20</v>
      </c>
      <c r="H5968" t="s">
        <v>787</v>
      </c>
      <c r="I5968">
        <v>3.64</v>
      </c>
      <c r="J5968">
        <v>1</v>
      </c>
      <c r="K5968">
        <v>1.37</v>
      </c>
      <c r="L5968" t="str">
        <f t="shared" si="282"/>
        <v>Yes</v>
      </c>
    </row>
    <row r="5969" spans="1:12" x14ac:dyDescent="0.25">
      <c r="A5969" s="1">
        <v>42654</v>
      </c>
      <c r="B5969" s="2">
        <f t="shared" si="283"/>
        <v>2016</v>
      </c>
      <c r="C5969" s="2">
        <f t="shared" si="281"/>
        <v>10</v>
      </c>
      <c r="D5969" t="s">
        <v>275</v>
      </c>
      <c r="E5969" t="s">
        <v>149</v>
      </c>
      <c r="F5969" t="s">
        <v>39</v>
      </c>
      <c r="G5969" t="s">
        <v>40</v>
      </c>
      <c r="H5969" t="s">
        <v>1114</v>
      </c>
      <c r="I5969">
        <v>881.93</v>
      </c>
      <c r="J5969">
        <v>7</v>
      </c>
      <c r="K5969">
        <v>220.48</v>
      </c>
      <c r="L5969" t="str">
        <f t="shared" si="282"/>
        <v>Yes</v>
      </c>
    </row>
    <row r="5970" spans="1:12" x14ac:dyDescent="0.25">
      <c r="A5970" s="1">
        <v>42655</v>
      </c>
      <c r="B5970" s="2">
        <f t="shared" si="283"/>
        <v>2016</v>
      </c>
      <c r="C5970" s="2">
        <f t="shared" si="281"/>
        <v>10</v>
      </c>
      <c r="D5970" t="s">
        <v>1778</v>
      </c>
      <c r="E5970" t="s">
        <v>27</v>
      </c>
      <c r="F5970" t="s">
        <v>34</v>
      </c>
      <c r="G5970" t="s">
        <v>35</v>
      </c>
      <c r="H5970" t="s">
        <v>430</v>
      </c>
      <c r="I5970">
        <v>321.57</v>
      </c>
      <c r="J5970">
        <v>2</v>
      </c>
      <c r="K5970">
        <v>28.14</v>
      </c>
      <c r="L5970" t="str">
        <f t="shared" si="282"/>
        <v>Yes</v>
      </c>
    </row>
    <row r="5971" spans="1:12" x14ac:dyDescent="0.25">
      <c r="A5971" s="1">
        <v>42655</v>
      </c>
      <c r="B5971" s="2">
        <f t="shared" si="283"/>
        <v>2016</v>
      </c>
      <c r="C5971" s="2">
        <f t="shared" si="281"/>
        <v>10</v>
      </c>
      <c r="D5971" t="s">
        <v>85</v>
      </c>
      <c r="E5971" t="s">
        <v>149</v>
      </c>
      <c r="F5971" t="s">
        <v>11</v>
      </c>
      <c r="G5971" t="s">
        <v>18</v>
      </c>
      <c r="H5971" t="s">
        <v>1013</v>
      </c>
      <c r="I5971">
        <v>80.58</v>
      </c>
      <c r="J5971">
        <v>6</v>
      </c>
      <c r="K5971">
        <v>22.56</v>
      </c>
      <c r="L5971" t="str">
        <f t="shared" si="282"/>
        <v>Yes</v>
      </c>
    </row>
    <row r="5972" spans="1:12" x14ac:dyDescent="0.25">
      <c r="A5972" s="1">
        <v>42655</v>
      </c>
      <c r="B5972" s="2">
        <f t="shared" si="283"/>
        <v>2016</v>
      </c>
      <c r="C5972" s="2">
        <f t="shared" si="281"/>
        <v>10</v>
      </c>
      <c r="D5972" t="s">
        <v>85</v>
      </c>
      <c r="E5972" t="s">
        <v>149</v>
      </c>
      <c r="F5972" t="s">
        <v>11</v>
      </c>
      <c r="G5972" t="s">
        <v>63</v>
      </c>
      <c r="H5972" t="s">
        <v>2038</v>
      </c>
      <c r="I5972">
        <v>361.92</v>
      </c>
      <c r="J5972">
        <v>4</v>
      </c>
      <c r="K5972">
        <v>162.86000000000001</v>
      </c>
      <c r="L5972" t="str">
        <f t="shared" si="282"/>
        <v>Yes</v>
      </c>
    </row>
    <row r="5973" spans="1:12" x14ac:dyDescent="0.25">
      <c r="A5973" s="1">
        <v>42655</v>
      </c>
      <c r="B5973" s="2">
        <f t="shared" si="283"/>
        <v>2016</v>
      </c>
      <c r="C5973" s="2">
        <f t="shared" si="281"/>
        <v>10</v>
      </c>
      <c r="D5973" t="s">
        <v>1152</v>
      </c>
      <c r="E5973" t="s">
        <v>164</v>
      </c>
      <c r="F5973" t="s">
        <v>11</v>
      </c>
      <c r="G5973" t="s">
        <v>20</v>
      </c>
      <c r="H5973" t="s">
        <v>1136</v>
      </c>
      <c r="I5973">
        <v>153.55000000000001</v>
      </c>
      <c r="J5973">
        <v>3</v>
      </c>
      <c r="K5973">
        <v>51.82</v>
      </c>
      <c r="L5973" t="str">
        <f t="shared" si="282"/>
        <v>Yes</v>
      </c>
    </row>
    <row r="5974" spans="1:12" x14ac:dyDescent="0.25">
      <c r="A5974" s="1">
        <v>42655</v>
      </c>
      <c r="B5974" s="2">
        <f t="shared" si="283"/>
        <v>2016</v>
      </c>
      <c r="C5974" s="2">
        <f t="shared" si="281"/>
        <v>10</v>
      </c>
      <c r="D5974" t="s">
        <v>1152</v>
      </c>
      <c r="E5974" t="s">
        <v>164</v>
      </c>
      <c r="F5974" t="s">
        <v>11</v>
      </c>
      <c r="G5974" t="s">
        <v>92</v>
      </c>
      <c r="H5974" t="s">
        <v>2273</v>
      </c>
      <c r="I5974">
        <v>65.34</v>
      </c>
      <c r="J5974">
        <v>3</v>
      </c>
      <c r="K5974">
        <v>22.87</v>
      </c>
      <c r="L5974" t="str">
        <f t="shared" si="282"/>
        <v>Yes</v>
      </c>
    </row>
    <row r="5975" spans="1:12" x14ac:dyDescent="0.25">
      <c r="A5975" s="1">
        <v>42655</v>
      </c>
      <c r="B5975" s="2">
        <f t="shared" si="283"/>
        <v>2016</v>
      </c>
      <c r="C5975" s="2">
        <f t="shared" si="281"/>
        <v>10</v>
      </c>
      <c r="D5975" t="s">
        <v>1152</v>
      </c>
      <c r="E5975" t="s">
        <v>164</v>
      </c>
      <c r="F5975" t="s">
        <v>11</v>
      </c>
      <c r="G5975" t="s">
        <v>12</v>
      </c>
      <c r="H5975" t="s">
        <v>1158</v>
      </c>
      <c r="I5975">
        <v>123.92</v>
      </c>
      <c r="J5975">
        <v>4</v>
      </c>
      <c r="K5975">
        <v>55.76</v>
      </c>
      <c r="L5975" t="str">
        <f t="shared" si="282"/>
        <v>Yes</v>
      </c>
    </row>
    <row r="5976" spans="1:12" x14ac:dyDescent="0.25">
      <c r="A5976" s="1">
        <v>42655</v>
      </c>
      <c r="B5976" s="2">
        <f t="shared" si="283"/>
        <v>2016</v>
      </c>
      <c r="C5976" s="2">
        <f t="shared" si="281"/>
        <v>10</v>
      </c>
      <c r="D5976" t="s">
        <v>1152</v>
      </c>
      <c r="E5976" t="s">
        <v>164</v>
      </c>
      <c r="F5976" t="s">
        <v>11</v>
      </c>
      <c r="G5976" t="s">
        <v>92</v>
      </c>
      <c r="H5976" t="s">
        <v>2644</v>
      </c>
      <c r="I5976">
        <v>35.1</v>
      </c>
      <c r="J5976">
        <v>3</v>
      </c>
      <c r="K5976">
        <v>12.29</v>
      </c>
      <c r="L5976" t="str">
        <f t="shared" si="282"/>
        <v>Yes</v>
      </c>
    </row>
    <row r="5977" spans="1:12" x14ac:dyDescent="0.25">
      <c r="A5977" s="1">
        <v>42655</v>
      </c>
      <c r="B5977" s="2">
        <f t="shared" si="283"/>
        <v>2016</v>
      </c>
      <c r="C5977" s="2">
        <f t="shared" si="281"/>
        <v>10</v>
      </c>
      <c r="D5977" t="s">
        <v>1152</v>
      </c>
      <c r="E5977" t="s">
        <v>164</v>
      </c>
      <c r="F5977" t="s">
        <v>39</v>
      </c>
      <c r="G5977" t="s">
        <v>52</v>
      </c>
      <c r="H5977" t="s">
        <v>1422</v>
      </c>
      <c r="I5977">
        <v>44.75</v>
      </c>
      <c r="J5977">
        <v>5</v>
      </c>
      <c r="K5977">
        <v>8.5</v>
      </c>
      <c r="L5977" t="str">
        <f t="shared" si="282"/>
        <v>Yes</v>
      </c>
    </row>
    <row r="5978" spans="1:12" x14ac:dyDescent="0.25">
      <c r="A5978" s="1">
        <v>42655</v>
      </c>
      <c r="B5978" s="2">
        <f t="shared" si="283"/>
        <v>2016</v>
      </c>
      <c r="C5978" s="2">
        <f t="shared" si="281"/>
        <v>10</v>
      </c>
      <c r="D5978" t="s">
        <v>935</v>
      </c>
      <c r="E5978" t="s">
        <v>129</v>
      </c>
      <c r="F5978" t="s">
        <v>34</v>
      </c>
      <c r="G5978" t="s">
        <v>35</v>
      </c>
      <c r="H5978" t="s">
        <v>294</v>
      </c>
      <c r="I5978">
        <v>1424.9</v>
      </c>
      <c r="J5978">
        <v>5</v>
      </c>
      <c r="K5978">
        <v>356.23</v>
      </c>
      <c r="L5978" t="str">
        <f t="shared" si="282"/>
        <v>Yes</v>
      </c>
    </row>
    <row r="5979" spans="1:12" x14ac:dyDescent="0.25">
      <c r="A5979" s="1">
        <v>42655</v>
      </c>
      <c r="B5979" s="2">
        <f t="shared" si="283"/>
        <v>2016</v>
      </c>
      <c r="C5979" s="2">
        <f t="shared" si="281"/>
        <v>10</v>
      </c>
      <c r="D5979" t="s">
        <v>2259</v>
      </c>
      <c r="E5979" t="s">
        <v>27</v>
      </c>
      <c r="F5979" t="s">
        <v>11</v>
      </c>
      <c r="G5979" t="s">
        <v>12</v>
      </c>
      <c r="H5979" t="s">
        <v>1701</v>
      </c>
      <c r="I5979">
        <v>80.28</v>
      </c>
      <c r="J5979">
        <v>12</v>
      </c>
      <c r="K5979">
        <v>36.93</v>
      </c>
      <c r="L5979" t="str">
        <f t="shared" si="282"/>
        <v>Yes</v>
      </c>
    </row>
    <row r="5980" spans="1:12" x14ac:dyDescent="0.25">
      <c r="A5980" s="1">
        <v>42655</v>
      </c>
      <c r="B5980" s="2">
        <f t="shared" si="283"/>
        <v>2016</v>
      </c>
      <c r="C5980" s="2">
        <f t="shared" si="281"/>
        <v>10</v>
      </c>
      <c r="D5980" t="s">
        <v>2504</v>
      </c>
      <c r="E5980" t="s">
        <v>149</v>
      </c>
      <c r="F5980" t="s">
        <v>11</v>
      </c>
      <c r="G5980" t="s">
        <v>12</v>
      </c>
      <c r="H5980" t="s">
        <v>1608</v>
      </c>
      <c r="I5980">
        <v>18.54</v>
      </c>
      <c r="J5980">
        <v>2</v>
      </c>
      <c r="K5980">
        <v>8.7100000000000009</v>
      </c>
      <c r="L5980" t="str">
        <f t="shared" si="282"/>
        <v>Yes</v>
      </c>
    </row>
    <row r="5981" spans="1:12" x14ac:dyDescent="0.25">
      <c r="A5981" s="1">
        <v>42655</v>
      </c>
      <c r="B5981" s="2">
        <f t="shared" si="283"/>
        <v>2016</v>
      </c>
      <c r="C5981" s="2">
        <f t="shared" si="281"/>
        <v>10</v>
      </c>
      <c r="D5981" t="s">
        <v>2504</v>
      </c>
      <c r="E5981" t="s">
        <v>149</v>
      </c>
      <c r="F5981" t="s">
        <v>11</v>
      </c>
      <c r="G5981" t="s">
        <v>20</v>
      </c>
      <c r="H5981" t="s">
        <v>528</v>
      </c>
      <c r="I5981">
        <v>679.96</v>
      </c>
      <c r="J5981">
        <v>5</v>
      </c>
      <c r="K5981">
        <v>220.99</v>
      </c>
      <c r="L5981" t="str">
        <f t="shared" si="282"/>
        <v>Yes</v>
      </c>
    </row>
    <row r="5982" spans="1:12" x14ac:dyDescent="0.25">
      <c r="A5982" s="1">
        <v>42655</v>
      </c>
      <c r="B5982" s="2">
        <f t="shared" si="283"/>
        <v>2016</v>
      </c>
      <c r="C5982" s="2">
        <f t="shared" si="281"/>
        <v>10</v>
      </c>
      <c r="D5982" t="s">
        <v>1963</v>
      </c>
      <c r="E5982" t="s">
        <v>149</v>
      </c>
      <c r="F5982" t="s">
        <v>11</v>
      </c>
      <c r="G5982" t="s">
        <v>12</v>
      </c>
      <c r="H5982" t="s">
        <v>1065</v>
      </c>
      <c r="I5982">
        <v>62.82</v>
      </c>
      <c r="J5982">
        <v>9</v>
      </c>
      <c r="K5982">
        <v>29.53</v>
      </c>
      <c r="L5982" t="str">
        <f t="shared" si="282"/>
        <v>Yes</v>
      </c>
    </row>
    <row r="5983" spans="1:12" x14ac:dyDescent="0.25">
      <c r="A5983" s="1">
        <v>42655</v>
      </c>
      <c r="B5983" s="2">
        <f t="shared" si="283"/>
        <v>2016</v>
      </c>
      <c r="C5983" s="2">
        <f t="shared" si="281"/>
        <v>10</v>
      </c>
      <c r="D5983" t="s">
        <v>1357</v>
      </c>
      <c r="E5983" t="s">
        <v>149</v>
      </c>
      <c r="F5983" t="s">
        <v>11</v>
      </c>
      <c r="G5983" t="s">
        <v>12</v>
      </c>
      <c r="H5983" t="s">
        <v>1619</v>
      </c>
      <c r="I5983">
        <v>6.48</v>
      </c>
      <c r="J5983">
        <v>1</v>
      </c>
      <c r="K5983">
        <v>3.11</v>
      </c>
      <c r="L5983" t="str">
        <f t="shared" si="282"/>
        <v>Yes</v>
      </c>
    </row>
    <row r="5984" spans="1:12" x14ac:dyDescent="0.25">
      <c r="A5984" s="1">
        <v>42656</v>
      </c>
      <c r="B5984" s="2">
        <f t="shared" si="283"/>
        <v>2016</v>
      </c>
      <c r="C5984" s="2">
        <f t="shared" si="281"/>
        <v>10</v>
      </c>
      <c r="D5984" t="s">
        <v>567</v>
      </c>
      <c r="E5984" t="s">
        <v>27</v>
      </c>
      <c r="F5984" t="s">
        <v>11</v>
      </c>
      <c r="G5984" t="s">
        <v>12</v>
      </c>
      <c r="H5984" t="s">
        <v>127</v>
      </c>
      <c r="I5984">
        <v>20.04</v>
      </c>
      <c r="J5984">
        <v>3</v>
      </c>
      <c r="K5984">
        <v>9.6199999999999992</v>
      </c>
      <c r="L5984" t="str">
        <f t="shared" si="282"/>
        <v>Yes</v>
      </c>
    </row>
    <row r="5985" spans="1:12" x14ac:dyDescent="0.25">
      <c r="A5985" s="1">
        <v>42656</v>
      </c>
      <c r="B5985" s="2">
        <f t="shared" si="283"/>
        <v>2016</v>
      </c>
      <c r="C5985" s="2">
        <f t="shared" si="281"/>
        <v>10</v>
      </c>
      <c r="D5985" t="s">
        <v>567</v>
      </c>
      <c r="E5985" t="s">
        <v>27</v>
      </c>
      <c r="F5985" t="s">
        <v>11</v>
      </c>
      <c r="G5985" t="s">
        <v>12</v>
      </c>
      <c r="H5985" t="s">
        <v>1984</v>
      </c>
      <c r="I5985">
        <v>35.44</v>
      </c>
      <c r="J5985">
        <v>1</v>
      </c>
      <c r="K5985">
        <v>16.66</v>
      </c>
      <c r="L5985" t="str">
        <f t="shared" si="282"/>
        <v>Yes</v>
      </c>
    </row>
    <row r="5986" spans="1:12" x14ac:dyDescent="0.25">
      <c r="A5986" s="1">
        <v>42656</v>
      </c>
      <c r="B5986" s="2">
        <f t="shared" si="283"/>
        <v>2016</v>
      </c>
      <c r="C5986" s="2">
        <f t="shared" si="281"/>
        <v>10</v>
      </c>
      <c r="D5986" t="s">
        <v>567</v>
      </c>
      <c r="E5986" t="s">
        <v>27</v>
      </c>
      <c r="F5986" t="s">
        <v>11</v>
      </c>
      <c r="G5986" t="s">
        <v>24</v>
      </c>
      <c r="H5986" t="s">
        <v>1915</v>
      </c>
      <c r="I5986">
        <v>11.52</v>
      </c>
      <c r="J5986">
        <v>4</v>
      </c>
      <c r="K5986">
        <v>3.46</v>
      </c>
      <c r="L5986" t="str">
        <f t="shared" si="282"/>
        <v>Yes</v>
      </c>
    </row>
    <row r="5987" spans="1:12" x14ac:dyDescent="0.25">
      <c r="A5987" s="1">
        <v>42656</v>
      </c>
      <c r="B5987" s="2">
        <f t="shared" si="283"/>
        <v>2016</v>
      </c>
      <c r="C5987" s="2">
        <f t="shared" si="281"/>
        <v>10</v>
      </c>
      <c r="D5987" t="s">
        <v>567</v>
      </c>
      <c r="E5987" t="s">
        <v>27</v>
      </c>
      <c r="F5987" t="s">
        <v>11</v>
      </c>
      <c r="G5987" t="s">
        <v>43</v>
      </c>
      <c r="H5987" t="s">
        <v>1246</v>
      </c>
      <c r="I5987">
        <v>4.0199999999999996</v>
      </c>
      <c r="J5987">
        <v>2</v>
      </c>
      <c r="K5987">
        <v>1.97</v>
      </c>
      <c r="L5987" t="str">
        <f t="shared" si="282"/>
        <v>Yes</v>
      </c>
    </row>
    <row r="5988" spans="1:12" x14ac:dyDescent="0.25">
      <c r="A5988" s="1">
        <v>42656</v>
      </c>
      <c r="B5988" s="2">
        <f t="shared" si="283"/>
        <v>2016</v>
      </c>
      <c r="C5988" s="2">
        <f t="shared" si="281"/>
        <v>10</v>
      </c>
      <c r="D5988" t="s">
        <v>567</v>
      </c>
      <c r="E5988" t="s">
        <v>27</v>
      </c>
      <c r="F5988" t="s">
        <v>11</v>
      </c>
      <c r="G5988" t="s">
        <v>20</v>
      </c>
      <c r="H5988" t="s">
        <v>2228</v>
      </c>
      <c r="I5988">
        <v>76.180000000000007</v>
      </c>
      <c r="J5988">
        <v>3</v>
      </c>
      <c r="K5988">
        <v>26.66</v>
      </c>
      <c r="L5988" t="str">
        <f t="shared" si="282"/>
        <v>Yes</v>
      </c>
    </row>
    <row r="5989" spans="1:12" x14ac:dyDescent="0.25">
      <c r="A5989" s="1">
        <v>42656</v>
      </c>
      <c r="B5989" s="2">
        <f t="shared" si="283"/>
        <v>2016</v>
      </c>
      <c r="C5989" s="2">
        <f t="shared" si="281"/>
        <v>10</v>
      </c>
      <c r="D5989" t="s">
        <v>567</v>
      </c>
      <c r="E5989" t="s">
        <v>27</v>
      </c>
      <c r="F5989" t="s">
        <v>11</v>
      </c>
      <c r="G5989" t="s">
        <v>200</v>
      </c>
      <c r="H5989" t="s">
        <v>2215</v>
      </c>
      <c r="I5989">
        <v>65.88</v>
      </c>
      <c r="J5989">
        <v>6</v>
      </c>
      <c r="K5989">
        <v>18.45</v>
      </c>
      <c r="L5989" t="str">
        <f t="shared" si="282"/>
        <v>Yes</v>
      </c>
    </row>
    <row r="5990" spans="1:12" x14ac:dyDescent="0.25">
      <c r="A5990" s="1">
        <v>42656</v>
      </c>
      <c r="B5990" s="2">
        <f t="shared" si="283"/>
        <v>2016</v>
      </c>
      <c r="C5990" s="2">
        <f t="shared" si="281"/>
        <v>10</v>
      </c>
      <c r="D5990" t="s">
        <v>567</v>
      </c>
      <c r="E5990" t="s">
        <v>27</v>
      </c>
      <c r="F5990" t="s">
        <v>34</v>
      </c>
      <c r="G5990" t="s">
        <v>47</v>
      </c>
      <c r="H5990" t="s">
        <v>1404</v>
      </c>
      <c r="I5990">
        <v>43.12</v>
      </c>
      <c r="J5990">
        <v>14</v>
      </c>
      <c r="K5990">
        <v>20.7</v>
      </c>
      <c r="L5990" t="str">
        <f t="shared" si="282"/>
        <v>Yes</v>
      </c>
    </row>
    <row r="5991" spans="1:12" x14ac:dyDescent="0.25">
      <c r="A5991" s="1">
        <v>42656</v>
      </c>
      <c r="B5991" s="2">
        <f t="shared" si="283"/>
        <v>2016</v>
      </c>
      <c r="C5991" s="2">
        <f t="shared" si="281"/>
        <v>10</v>
      </c>
      <c r="D5991" t="s">
        <v>1519</v>
      </c>
      <c r="E5991" t="s">
        <v>278</v>
      </c>
      <c r="F5991" t="s">
        <v>34</v>
      </c>
      <c r="G5991" t="s">
        <v>145</v>
      </c>
      <c r="H5991" t="s">
        <v>942</v>
      </c>
      <c r="I5991">
        <v>727.45</v>
      </c>
      <c r="J5991">
        <v>5</v>
      </c>
      <c r="K5991">
        <v>-465.57</v>
      </c>
      <c r="L5991" t="str">
        <f t="shared" si="282"/>
        <v>No</v>
      </c>
    </row>
    <row r="5992" spans="1:12" x14ac:dyDescent="0.25">
      <c r="A5992" s="1">
        <v>42656</v>
      </c>
      <c r="B5992" s="2">
        <f t="shared" si="283"/>
        <v>2016</v>
      </c>
      <c r="C5992" s="2">
        <f t="shared" si="281"/>
        <v>10</v>
      </c>
      <c r="D5992" t="s">
        <v>1519</v>
      </c>
      <c r="E5992" t="s">
        <v>278</v>
      </c>
      <c r="F5992" t="s">
        <v>34</v>
      </c>
      <c r="G5992" t="s">
        <v>47</v>
      </c>
      <c r="H5992" t="s">
        <v>2514</v>
      </c>
      <c r="I5992">
        <v>24.96</v>
      </c>
      <c r="J5992">
        <v>3</v>
      </c>
      <c r="K5992">
        <v>4.37</v>
      </c>
      <c r="L5992" t="str">
        <f t="shared" si="282"/>
        <v>Yes</v>
      </c>
    </row>
    <row r="5993" spans="1:12" x14ac:dyDescent="0.25">
      <c r="A5993" s="1">
        <v>42656</v>
      </c>
      <c r="B5993" s="2">
        <f t="shared" si="283"/>
        <v>2016</v>
      </c>
      <c r="C5993" s="2">
        <f t="shared" si="281"/>
        <v>10</v>
      </c>
      <c r="D5993" t="s">
        <v>1452</v>
      </c>
      <c r="E5993" t="s">
        <v>10</v>
      </c>
      <c r="F5993" t="s">
        <v>39</v>
      </c>
      <c r="G5993" t="s">
        <v>52</v>
      </c>
      <c r="H5993" t="s">
        <v>2002</v>
      </c>
      <c r="I5993">
        <v>191.98</v>
      </c>
      <c r="J5993">
        <v>3</v>
      </c>
      <c r="K5993">
        <v>24</v>
      </c>
      <c r="L5993" t="str">
        <f t="shared" si="282"/>
        <v>Yes</v>
      </c>
    </row>
    <row r="5994" spans="1:12" x14ac:dyDescent="0.25">
      <c r="A5994" s="1">
        <v>42656</v>
      </c>
      <c r="B5994" s="2">
        <f t="shared" si="283"/>
        <v>2016</v>
      </c>
      <c r="C5994" s="2">
        <f t="shared" si="281"/>
        <v>10</v>
      </c>
      <c r="D5994" t="s">
        <v>1452</v>
      </c>
      <c r="E5994" t="s">
        <v>10</v>
      </c>
      <c r="F5994" t="s">
        <v>11</v>
      </c>
      <c r="G5994" t="s">
        <v>12</v>
      </c>
      <c r="H5994" t="s">
        <v>2582</v>
      </c>
      <c r="I5994">
        <v>8.2899999999999991</v>
      </c>
      <c r="J5994">
        <v>2</v>
      </c>
      <c r="K5994">
        <v>3</v>
      </c>
      <c r="L5994" t="str">
        <f t="shared" si="282"/>
        <v>Yes</v>
      </c>
    </row>
    <row r="5995" spans="1:12" x14ac:dyDescent="0.25">
      <c r="A5995" s="1">
        <v>42656</v>
      </c>
      <c r="B5995" s="2">
        <f t="shared" si="283"/>
        <v>2016</v>
      </c>
      <c r="C5995" s="2">
        <f t="shared" si="281"/>
        <v>10</v>
      </c>
      <c r="D5995" t="s">
        <v>1452</v>
      </c>
      <c r="E5995" t="s">
        <v>10</v>
      </c>
      <c r="F5995" t="s">
        <v>34</v>
      </c>
      <c r="G5995" t="s">
        <v>47</v>
      </c>
      <c r="H5995" t="s">
        <v>2040</v>
      </c>
      <c r="I5995">
        <v>139.91999999999999</v>
      </c>
      <c r="J5995">
        <v>5</v>
      </c>
      <c r="K5995">
        <v>-150.41</v>
      </c>
      <c r="L5995" t="str">
        <f t="shared" si="282"/>
        <v>No</v>
      </c>
    </row>
    <row r="5996" spans="1:12" x14ac:dyDescent="0.25">
      <c r="A5996" s="1">
        <v>42656</v>
      </c>
      <c r="B5996" s="2">
        <f t="shared" si="283"/>
        <v>2016</v>
      </c>
      <c r="C5996" s="2">
        <f t="shared" si="281"/>
        <v>10</v>
      </c>
      <c r="D5996" t="s">
        <v>1452</v>
      </c>
      <c r="E5996" t="s">
        <v>10</v>
      </c>
      <c r="F5996" t="s">
        <v>11</v>
      </c>
      <c r="G5996" t="s">
        <v>24</v>
      </c>
      <c r="H5996" t="s">
        <v>990</v>
      </c>
      <c r="I5996">
        <v>15.87</v>
      </c>
      <c r="J5996">
        <v>1</v>
      </c>
      <c r="K5996">
        <v>1.19</v>
      </c>
      <c r="L5996" t="str">
        <f t="shared" si="282"/>
        <v>Yes</v>
      </c>
    </row>
    <row r="5997" spans="1:12" x14ac:dyDescent="0.25">
      <c r="A5997" s="1">
        <v>42656</v>
      </c>
      <c r="B5997" s="2">
        <f t="shared" si="283"/>
        <v>2016</v>
      </c>
      <c r="C5997" s="2">
        <f t="shared" si="281"/>
        <v>10</v>
      </c>
      <c r="D5997" t="s">
        <v>1452</v>
      </c>
      <c r="E5997" t="s">
        <v>10</v>
      </c>
      <c r="F5997" t="s">
        <v>11</v>
      </c>
      <c r="G5997" t="s">
        <v>20</v>
      </c>
      <c r="H5997" t="s">
        <v>451</v>
      </c>
      <c r="I5997">
        <v>6.29</v>
      </c>
      <c r="J5997">
        <v>7</v>
      </c>
      <c r="K5997">
        <v>-11</v>
      </c>
      <c r="L5997" t="str">
        <f t="shared" si="282"/>
        <v>No</v>
      </c>
    </row>
    <row r="5998" spans="1:12" x14ac:dyDescent="0.25">
      <c r="A5998" s="1">
        <v>42656</v>
      </c>
      <c r="B5998" s="2">
        <f t="shared" si="283"/>
        <v>2016</v>
      </c>
      <c r="C5998" s="2">
        <f t="shared" si="281"/>
        <v>10</v>
      </c>
      <c r="D5998" t="s">
        <v>1963</v>
      </c>
      <c r="E5998" t="s">
        <v>149</v>
      </c>
      <c r="F5998" t="s">
        <v>11</v>
      </c>
      <c r="G5998" t="s">
        <v>24</v>
      </c>
      <c r="H5998" t="s">
        <v>2530</v>
      </c>
      <c r="I5998">
        <v>34.700000000000003</v>
      </c>
      <c r="J5998">
        <v>5</v>
      </c>
      <c r="K5998">
        <v>12.49</v>
      </c>
      <c r="L5998" t="str">
        <f t="shared" si="282"/>
        <v>Yes</v>
      </c>
    </row>
    <row r="5999" spans="1:12" x14ac:dyDescent="0.25">
      <c r="A5999" s="1">
        <v>42656</v>
      </c>
      <c r="B5999" s="2">
        <f t="shared" si="283"/>
        <v>2016</v>
      </c>
      <c r="C5999" s="2">
        <f t="shared" si="281"/>
        <v>10</v>
      </c>
      <c r="D5999" t="s">
        <v>1963</v>
      </c>
      <c r="E5999" t="s">
        <v>149</v>
      </c>
      <c r="F5999" t="s">
        <v>11</v>
      </c>
      <c r="G5999" t="s">
        <v>18</v>
      </c>
      <c r="H5999" t="s">
        <v>115</v>
      </c>
      <c r="I5999">
        <v>99.87</v>
      </c>
      <c r="J5999">
        <v>3</v>
      </c>
      <c r="K5999">
        <v>23.97</v>
      </c>
      <c r="L5999" t="str">
        <f t="shared" si="282"/>
        <v>Yes</v>
      </c>
    </row>
    <row r="6000" spans="1:12" x14ac:dyDescent="0.25">
      <c r="A6000" s="1">
        <v>42656</v>
      </c>
      <c r="B6000" s="2">
        <f t="shared" si="283"/>
        <v>2016</v>
      </c>
      <c r="C6000" s="2">
        <f t="shared" si="281"/>
        <v>10</v>
      </c>
      <c r="D6000" t="s">
        <v>1963</v>
      </c>
      <c r="E6000" t="s">
        <v>149</v>
      </c>
      <c r="F6000" t="s">
        <v>11</v>
      </c>
      <c r="G6000" t="s">
        <v>12</v>
      </c>
      <c r="H6000" t="s">
        <v>1832</v>
      </c>
      <c r="I6000">
        <v>37.94</v>
      </c>
      <c r="J6000">
        <v>2</v>
      </c>
      <c r="K6000">
        <v>18.21</v>
      </c>
      <c r="L6000" t="str">
        <f t="shared" si="282"/>
        <v>Yes</v>
      </c>
    </row>
    <row r="6001" spans="1:12" x14ac:dyDescent="0.25">
      <c r="A6001" s="1">
        <v>42656</v>
      </c>
      <c r="B6001" s="2">
        <f t="shared" si="283"/>
        <v>2016</v>
      </c>
      <c r="C6001" s="2">
        <f t="shared" si="281"/>
        <v>10</v>
      </c>
      <c r="D6001" t="s">
        <v>1963</v>
      </c>
      <c r="E6001" t="s">
        <v>149</v>
      </c>
      <c r="F6001" t="s">
        <v>11</v>
      </c>
      <c r="G6001" t="s">
        <v>16</v>
      </c>
      <c r="H6001" t="s">
        <v>1588</v>
      </c>
      <c r="I6001">
        <v>24.9</v>
      </c>
      <c r="J6001">
        <v>5</v>
      </c>
      <c r="K6001">
        <v>11.45</v>
      </c>
      <c r="L6001" t="str">
        <f t="shared" si="282"/>
        <v>Yes</v>
      </c>
    </row>
    <row r="6002" spans="1:12" x14ac:dyDescent="0.25">
      <c r="A6002" s="1">
        <v>42656</v>
      </c>
      <c r="B6002" s="2">
        <f t="shared" si="283"/>
        <v>2016</v>
      </c>
      <c r="C6002" s="2">
        <f t="shared" si="281"/>
        <v>10</v>
      </c>
      <c r="D6002" t="s">
        <v>1963</v>
      </c>
      <c r="E6002" t="s">
        <v>149</v>
      </c>
      <c r="F6002" t="s">
        <v>34</v>
      </c>
      <c r="G6002" t="s">
        <v>47</v>
      </c>
      <c r="H6002" t="s">
        <v>2249</v>
      </c>
      <c r="I6002">
        <v>82.26</v>
      </c>
      <c r="J6002">
        <v>3</v>
      </c>
      <c r="K6002">
        <v>33.729999999999997</v>
      </c>
      <c r="L6002" t="str">
        <f t="shared" si="282"/>
        <v>Yes</v>
      </c>
    </row>
    <row r="6003" spans="1:12" x14ac:dyDescent="0.25">
      <c r="A6003" s="1">
        <v>42657</v>
      </c>
      <c r="B6003" s="2">
        <f t="shared" si="283"/>
        <v>2016</v>
      </c>
      <c r="C6003" s="2">
        <f t="shared" si="281"/>
        <v>10</v>
      </c>
      <c r="D6003" t="s">
        <v>319</v>
      </c>
      <c r="E6003" t="s">
        <v>164</v>
      </c>
      <c r="F6003" t="s">
        <v>39</v>
      </c>
      <c r="G6003" t="s">
        <v>52</v>
      </c>
      <c r="H6003" t="s">
        <v>1293</v>
      </c>
      <c r="I6003">
        <v>177</v>
      </c>
      <c r="J6003">
        <v>3</v>
      </c>
      <c r="K6003">
        <v>30.09</v>
      </c>
      <c r="L6003" t="str">
        <f t="shared" si="282"/>
        <v>Yes</v>
      </c>
    </row>
    <row r="6004" spans="1:12" x14ac:dyDescent="0.25">
      <c r="A6004" s="1">
        <v>42657</v>
      </c>
      <c r="B6004" s="2">
        <f t="shared" si="283"/>
        <v>2016</v>
      </c>
      <c r="C6004" s="2">
        <f t="shared" si="281"/>
        <v>10</v>
      </c>
      <c r="D6004" t="s">
        <v>607</v>
      </c>
      <c r="E6004" t="s">
        <v>245</v>
      </c>
      <c r="F6004" t="s">
        <v>34</v>
      </c>
      <c r="G6004" t="s">
        <v>35</v>
      </c>
      <c r="H6004" t="s">
        <v>2612</v>
      </c>
      <c r="I6004">
        <v>102.59</v>
      </c>
      <c r="J6004">
        <v>1</v>
      </c>
      <c r="K6004">
        <v>10.26</v>
      </c>
      <c r="L6004" t="str">
        <f t="shared" si="282"/>
        <v>Yes</v>
      </c>
    </row>
    <row r="6005" spans="1:12" x14ac:dyDescent="0.25">
      <c r="A6005" s="1">
        <v>42657</v>
      </c>
      <c r="B6005" s="2">
        <f t="shared" si="283"/>
        <v>2016</v>
      </c>
      <c r="C6005" s="2">
        <f t="shared" si="281"/>
        <v>10</v>
      </c>
      <c r="D6005" t="s">
        <v>607</v>
      </c>
      <c r="E6005" t="s">
        <v>245</v>
      </c>
      <c r="F6005" t="s">
        <v>39</v>
      </c>
      <c r="G6005" t="s">
        <v>52</v>
      </c>
      <c r="H6005" t="s">
        <v>1063</v>
      </c>
      <c r="I6005">
        <v>22.7</v>
      </c>
      <c r="J6005">
        <v>1</v>
      </c>
      <c r="K6005">
        <v>5.96</v>
      </c>
      <c r="L6005" t="str">
        <f t="shared" si="282"/>
        <v>Yes</v>
      </c>
    </row>
    <row r="6006" spans="1:12" x14ac:dyDescent="0.25">
      <c r="A6006" s="1">
        <v>42657</v>
      </c>
      <c r="B6006" s="2">
        <f t="shared" si="283"/>
        <v>2016</v>
      </c>
      <c r="C6006" s="2">
        <f t="shared" si="281"/>
        <v>10</v>
      </c>
      <c r="D6006" t="s">
        <v>607</v>
      </c>
      <c r="E6006" t="s">
        <v>245</v>
      </c>
      <c r="F6006" t="s">
        <v>11</v>
      </c>
      <c r="G6006" t="s">
        <v>12</v>
      </c>
      <c r="H6006" t="s">
        <v>713</v>
      </c>
      <c r="I6006">
        <v>93.02</v>
      </c>
      <c r="J6006">
        <v>3</v>
      </c>
      <c r="K6006">
        <v>33.72</v>
      </c>
      <c r="L6006" t="str">
        <f t="shared" si="282"/>
        <v>Yes</v>
      </c>
    </row>
    <row r="6007" spans="1:12" x14ac:dyDescent="0.25">
      <c r="A6007" s="1">
        <v>42657</v>
      </c>
      <c r="B6007" s="2">
        <f t="shared" si="283"/>
        <v>2016</v>
      </c>
      <c r="C6007" s="2">
        <f t="shared" si="281"/>
        <v>10</v>
      </c>
      <c r="D6007" t="s">
        <v>607</v>
      </c>
      <c r="E6007" t="s">
        <v>245</v>
      </c>
      <c r="F6007" t="s">
        <v>11</v>
      </c>
      <c r="G6007" t="s">
        <v>200</v>
      </c>
      <c r="H6007" t="s">
        <v>807</v>
      </c>
      <c r="I6007">
        <v>12.77</v>
      </c>
      <c r="J6007">
        <v>2</v>
      </c>
      <c r="K6007">
        <v>1.44</v>
      </c>
      <c r="L6007" t="str">
        <f t="shared" si="282"/>
        <v>Yes</v>
      </c>
    </row>
    <row r="6008" spans="1:12" x14ac:dyDescent="0.25">
      <c r="A6008" s="1">
        <v>42657</v>
      </c>
      <c r="B6008" s="2">
        <f t="shared" si="283"/>
        <v>2016</v>
      </c>
      <c r="C6008" s="2">
        <f t="shared" si="281"/>
        <v>10</v>
      </c>
      <c r="D6008" t="s">
        <v>607</v>
      </c>
      <c r="E6008" t="s">
        <v>245</v>
      </c>
      <c r="F6008" t="s">
        <v>11</v>
      </c>
      <c r="G6008" t="s">
        <v>63</v>
      </c>
      <c r="H6008" t="s">
        <v>1481</v>
      </c>
      <c r="I6008">
        <v>35.01</v>
      </c>
      <c r="J6008">
        <v>4</v>
      </c>
      <c r="K6008">
        <v>13.13</v>
      </c>
      <c r="L6008" t="str">
        <f t="shared" si="282"/>
        <v>Yes</v>
      </c>
    </row>
    <row r="6009" spans="1:12" x14ac:dyDescent="0.25">
      <c r="A6009" s="1">
        <v>42657</v>
      </c>
      <c r="B6009" s="2">
        <f t="shared" si="283"/>
        <v>2016</v>
      </c>
      <c r="C6009" s="2">
        <f t="shared" si="281"/>
        <v>10</v>
      </c>
      <c r="D6009" t="s">
        <v>607</v>
      </c>
      <c r="E6009" t="s">
        <v>245</v>
      </c>
      <c r="F6009" t="s">
        <v>11</v>
      </c>
      <c r="G6009" t="s">
        <v>12</v>
      </c>
      <c r="H6009" t="s">
        <v>1041</v>
      </c>
      <c r="I6009">
        <v>39.15</v>
      </c>
      <c r="J6009">
        <v>1</v>
      </c>
      <c r="K6009">
        <v>14.68</v>
      </c>
      <c r="L6009" t="str">
        <f t="shared" si="282"/>
        <v>Yes</v>
      </c>
    </row>
    <row r="6010" spans="1:12" x14ac:dyDescent="0.25">
      <c r="A6010" s="1">
        <v>42657</v>
      </c>
      <c r="B6010" s="2">
        <f t="shared" si="283"/>
        <v>2016</v>
      </c>
      <c r="C6010" s="2">
        <f t="shared" si="281"/>
        <v>10</v>
      </c>
      <c r="D6010" t="s">
        <v>671</v>
      </c>
      <c r="E6010" t="s">
        <v>149</v>
      </c>
      <c r="F6010" t="s">
        <v>39</v>
      </c>
      <c r="G6010" t="s">
        <v>40</v>
      </c>
      <c r="H6010" t="s">
        <v>2171</v>
      </c>
      <c r="I6010">
        <v>1091.93</v>
      </c>
      <c r="J6010">
        <v>7</v>
      </c>
      <c r="K6010">
        <v>272.98</v>
      </c>
      <c r="L6010" t="str">
        <f t="shared" si="282"/>
        <v>Yes</v>
      </c>
    </row>
    <row r="6011" spans="1:12" x14ac:dyDescent="0.25">
      <c r="A6011" s="1">
        <v>42657</v>
      </c>
      <c r="B6011" s="2">
        <f t="shared" si="283"/>
        <v>2016</v>
      </c>
      <c r="C6011" s="2">
        <f t="shared" si="281"/>
        <v>10</v>
      </c>
      <c r="D6011" t="s">
        <v>671</v>
      </c>
      <c r="E6011" t="s">
        <v>149</v>
      </c>
      <c r="F6011" t="s">
        <v>11</v>
      </c>
      <c r="G6011" t="s">
        <v>12</v>
      </c>
      <c r="H6011" t="s">
        <v>2220</v>
      </c>
      <c r="I6011">
        <v>111.96</v>
      </c>
      <c r="J6011">
        <v>2</v>
      </c>
      <c r="K6011">
        <v>54.86</v>
      </c>
      <c r="L6011" t="str">
        <f t="shared" si="282"/>
        <v>Yes</v>
      </c>
    </row>
    <row r="6012" spans="1:12" x14ac:dyDescent="0.25">
      <c r="A6012" s="1">
        <v>42657</v>
      </c>
      <c r="B6012" s="2">
        <f t="shared" si="283"/>
        <v>2016</v>
      </c>
      <c r="C6012" s="2">
        <f t="shared" si="281"/>
        <v>10</v>
      </c>
      <c r="D6012" t="s">
        <v>2444</v>
      </c>
      <c r="E6012" t="s">
        <v>157</v>
      </c>
      <c r="F6012" t="s">
        <v>39</v>
      </c>
      <c r="G6012" t="s">
        <v>52</v>
      </c>
      <c r="H6012" t="s">
        <v>1787</v>
      </c>
      <c r="I6012">
        <v>1649.75</v>
      </c>
      <c r="J6012">
        <v>5</v>
      </c>
      <c r="K6012">
        <v>544.41999999999996</v>
      </c>
      <c r="L6012" t="str">
        <f t="shared" si="282"/>
        <v>Yes</v>
      </c>
    </row>
    <row r="6013" spans="1:12" x14ac:dyDescent="0.25">
      <c r="A6013" s="1">
        <v>42658</v>
      </c>
      <c r="B6013" s="2">
        <f t="shared" si="283"/>
        <v>2016</v>
      </c>
      <c r="C6013" s="2">
        <f t="shared" si="281"/>
        <v>10</v>
      </c>
      <c r="D6013" t="s">
        <v>2346</v>
      </c>
      <c r="E6013" t="s">
        <v>296</v>
      </c>
      <c r="F6013" t="s">
        <v>11</v>
      </c>
      <c r="G6013" t="s">
        <v>12</v>
      </c>
      <c r="H6013" t="s">
        <v>2613</v>
      </c>
      <c r="I6013">
        <v>45.68</v>
      </c>
      <c r="J6013">
        <v>2</v>
      </c>
      <c r="K6013">
        <v>21.01</v>
      </c>
      <c r="L6013" t="str">
        <f t="shared" si="282"/>
        <v>Yes</v>
      </c>
    </row>
    <row r="6014" spans="1:12" x14ac:dyDescent="0.25">
      <c r="A6014" s="1">
        <v>42658</v>
      </c>
      <c r="B6014" s="2">
        <f t="shared" si="283"/>
        <v>2016</v>
      </c>
      <c r="C6014" s="2">
        <f t="shared" si="281"/>
        <v>10</v>
      </c>
      <c r="D6014" t="s">
        <v>2346</v>
      </c>
      <c r="E6014" t="s">
        <v>296</v>
      </c>
      <c r="F6014" t="s">
        <v>11</v>
      </c>
      <c r="G6014" t="s">
        <v>12</v>
      </c>
      <c r="H6014" t="s">
        <v>1192</v>
      </c>
      <c r="I6014">
        <v>60.12</v>
      </c>
      <c r="J6014">
        <v>9</v>
      </c>
      <c r="K6014">
        <v>28.86</v>
      </c>
      <c r="L6014" t="str">
        <f t="shared" si="282"/>
        <v>Yes</v>
      </c>
    </row>
    <row r="6015" spans="1:12" x14ac:dyDescent="0.25">
      <c r="A6015" s="1">
        <v>42658</v>
      </c>
      <c r="B6015" s="2">
        <f t="shared" si="283"/>
        <v>2016</v>
      </c>
      <c r="C6015" s="2">
        <f t="shared" si="281"/>
        <v>10</v>
      </c>
      <c r="D6015" t="s">
        <v>2346</v>
      </c>
      <c r="E6015" t="s">
        <v>296</v>
      </c>
      <c r="F6015" t="s">
        <v>11</v>
      </c>
      <c r="G6015" t="s">
        <v>20</v>
      </c>
      <c r="H6015" t="s">
        <v>579</v>
      </c>
      <c r="I6015">
        <v>41.72</v>
      </c>
      <c r="J6015">
        <v>5</v>
      </c>
      <c r="K6015">
        <v>13.04</v>
      </c>
      <c r="L6015" t="str">
        <f t="shared" si="282"/>
        <v>Yes</v>
      </c>
    </row>
    <row r="6016" spans="1:12" x14ac:dyDescent="0.25">
      <c r="A6016" s="1">
        <v>42658</v>
      </c>
      <c r="B6016" s="2">
        <f t="shared" si="283"/>
        <v>2016</v>
      </c>
      <c r="C6016" s="2">
        <f t="shared" si="281"/>
        <v>10</v>
      </c>
      <c r="D6016" t="s">
        <v>2346</v>
      </c>
      <c r="E6016" t="s">
        <v>296</v>
      </c>
      <c r="F6016" t="s">
        <v>11</v>
      </c>
      <c r="G6016" t="s">
        <v>12</v>
      </c>
      <c r="H6016" t="s">
        <v>1582</v>
      </c>
      <c r="I6016">
        <v>71.599999999999994</v>
      </c>
      <c r="J6016">
        <v>8</v>
      </c>
      <c r="K6016">
        <v>32.94</v>
      </c>
      <c r="L6016" t="str">
        <f t="shared" si="282"/>
        <v>Yes</v>
      </c>
    </row>
    <row r="6017" spans="1:12" x14ac:dyDescent="0.25">
      <c r="A6017" s="1">
        <v>42658</v>
      </c>
      <c r="B6017" s="2">
        <f t="shared" si="283"/>
        <v>2016</v>
      </c>
      <c r="C6017" s="2">
        <f t="shared" si="281"/>
        <v>10</v>
      </c>
      <c r="D6017" t="s">
        <v>159</v>
      </c>
      <c r="E6017" t="s">
        <v>840</v>
      </c>
      <c r="F6017" t="s">
        <v>11</v>
      </c>
      <c r="G6017" t="s">
        <v>16</v>
      </c>
      <c r="H6017" t="s">
        <v>926</v>
      </c>
      <c r="I6017">
        <v>20.16</v>
      </c>
      <c r="J6017">
        <v>7</v>
      </c>
      <c r="K6017">
        <v>9.8800000000000008</v>
      </c>
      <c r="L6017" t="str">
        <f t="shared" si="282"/>
        <v>Yes</v>
      </c>
    </row>
    <row r="6018" spans="1:12" x14ac:dyDescent="0.25">
      <c r="A6018" s="1">
        <v>42658</v>
      </c>
      <c r="B6018" s="2">
        <f t="shared" si="283"/>
        <v>2016</v>
      </c>
      <c r="C6018" s="2">
        <f t="shared" ref="C6018:C6081" si="284">MONTH(A6018)</f>
        <v>10</v>
      </c>
      <c r="D6018" t="s">
        <v>159</v>
      </c>
      <c r="E6018" t="s">
        <v>840</v>
      </c>
      <c r="F6018" t="s">
        <v>11</v>
      </c>
      <c r="G6018" t="s">
        <v>16</v>
      </c>
      <c r="H6018" t="s">
        <v>17</v>
      </c>
      <c r="I6018">
        <v>29.46</v>
      </c>
      <c r="J6018">
        <v>6</v>
      </c>
      <c r="K6018">
        <v>14.44</v>
      </c>
      <c r="L6018" t="str">
        <f t="shared" ref="L6018:L6081" si="285">IF(K6018=0,"Break-Even",IF(K6018&gt;0,"Yes","No"))</f>
        <v>Yes</v>
      </c>
    </row>
    <row r="6019" spans="1:12" x14ac:dyDescent="0.25">
      <c r="A6019" s="1">
        <v>42658</v>
      </c>
      <c r="B6019" s="2">
        <f t="shared" si="283"/>
        <v>2016</v>
      </c>
      <c r="C6019" s="2">
        <f t="shared" si="284"/>
        <v>10</v>
      </c>
      <c r="D6019" t="s">
        <v>159</v>
      </c>
      <c r="E6019" t="s">
        <v>840</v>
      </c>
      <c r="F6019" t="s">
        <v>11</v>
      </c>
      <c r="G6019" t="s">
        <v>92</v>
      </c>
      <c r="H6019" t="s">
        <v>1853</v>
      </c>
      <c r="I6019">
        <v>868.59</v>
      </c>
      <c r="J6019">
        <v>3</v>
      </c>
      <c r="K6019">
        <v>251.89</v>
      </c>
      <c r="L6019" t="str">
        <f t="shared" si="285"/>
        <v>Yes</v>
      </c>
    </row>
    <row r="6020" spans="1:12" x14ac:dyDescent="0.25">
      <c r="A6020" s="1">
        <v>42658</v>
      </c>
      <c r="B6020" s="2">
        <f t="shared" si="283"/>
        <v>2016</v>
      </c>
      <c r="C6020" s="2">
        <f t="shared" si="284"/>
        <v>10</v>
      </c>
      <c r="D6020" t="s">
        <v>159</v>
      </c>
      <c r="E6020" t="s">
        <v>840</v>
      </c>
      <c r="F6020" t="s">
        <v>11</v>
      </c>
      <c r="G6020" t="s">
        <v>12</v>
      </c>
      <c r="H6020" t="s">
        <v>708</v>
      </c>
      <c r="I6020">
        <v>12.96</v>
      </c>
      <c r="J6020">
        <v>2</v>
      </c>
      <c r="K6020">
        <v>6.22</v>
      </c>
      <c r="L6020" t="str">
        <f t="shared" si="285"/>
        <v>Yes</v>
      </c>
    </row>
    <row r="6021" spans="1:12" x14ac:dyDescent="0.25">
      <c r="A6021" s="1">
        <v>42658</v>
      </c>
      <c r="B6021" s="2">
        <f t="shared" si="283"/>
        <v>2016</v>
      </c>
      <c r="C6021" s="2">
        <f t="shared" si="284"/>
        <v>10</v>
      </c>
      <c r="D6021" t="s">
        <v>159</v>
      </c>
      <c r="E6021" t="s">
        <v>840</v>
      </c>
      <c r="F6021" t="s">
        <v>39</v>
      </c>
      <c r="G6021" t="s">
        <v>40</v>
      </c>
      <c r="H6021" t="s">
        <v>2588</v>
      </c>
      <c r="I6021">
        <v>5.5</v>
      </c>
      <c r="J6021">
        <v>1</v>
      </c>
      <c r="K6021">
        <v>1.38</v>
      </c>
      <c r="L6021" t="str">
        <f t="shared" si="285"/>
        <v>Yes</v>
      </c>
    </row>
    <row r="6022" spans="1:12" x14ac:dyDescent="0.25">
      <c r="A6022" s="1">
        <v>42658</v>
      </c>
      <c r="B6022" s="2">
        <f t="shared" si="283"/>
        <v>2016</v>
      </c>
      <c r="C6022" s="2">
        <f t="shared" si="284"/>
        <v>10</v>
      </c>
      <c r="D6022" t="s">
        <v>159</v>
      </c>
      <c r="E6022" t="s">
        <v>840</v>
      </c>
      <c r="F6022" t="s">
        <v>11</v>
      </c>
      <c r="G6022" t="s">
        <v>20</v>
      </c>
      <c r="H6022" t="s">
        <v>701</v>
      </c>
      <c r="I6022">
        <v>121.6</v>
      </c>
      <c r="J6022">
        <v>4</v>
      </c>
      <c r="K6022">
        <v>55.94</v>
      </c>
      <c r="L6022" t="str">
        <f t="shared" si="285"/>
        <v>Yes</v>
      </c>
    </row>
    <row r="6023" spans="1:12" x14ac:dyDescent="0.25">
      <c r="A6023" s="1">
        <v>42658</v>
      </c>
      <c r="B6023" s="2">
        <f t="shared" si="283"/>
        <v>2016</v>
      </c>
      <c r="C6023" s="2">
        <f t="shared" si="284"/>
        <v>10</v>
      </c>
      <c r="D6023" t="s">
        <v>334</v>
      </c>
      <c r="E6023" t="s">
        <v>55</v>
      </c>
      <c r="F6023" t="s">
        <v>11</v>
      </c>
      <c r="G6023" t="s">
        <v>20</v>
      </c>
      <c r="H6023" t="s">
        <v>2075</v>
      </c>
      <c r="I6023">
        <v>232.96</v>
      </c>
      <c r="J6023">
        <v>7</v>
      </c>
      <c r="K6023">
        <v>116.48</v>
      </c>
      <c r="L6023" t="str">
        <f t="shared" si="285"/>
        <v>Yes</v>
      </c>
    </row>
    <row r="6024" spans="1:12" x14ac:dyDescent="0.25">
      <c r="A6024" s="1">
        <v>42658</v>
      </c>
      <c r="B6024" s="2">
        <f t="shared" si="283"/>
        <v>2016</v>
      </c>
      <c r="C6024" s="2">
        <f t="shared" si="284"/>
        <v>10</v>
      </c>
      <c r="D6024" t="s">
        <v>334</v>
      </c>
      <c r="E6024" t="s">
        <v>55</v>
      </c>
      <c r="F6024" t="s">
        <v>11</v>
      </c>
      <c r="G6024" t="s">
        <v>63</v>
      </c>
      <c r="H6024" t="s">
        <v>2479</v>
      </c>
      <c r="I6024">
        <v>66.540000000000006</v>
      </c>
      <c r="J6024">
        <v>6</v>
      </c>
      <c r="K6024">
        <v>32.6</v>
      </c>
      <c r="L6024" t="str">
        <f t="shared" si="285"/>
        <v>Yes</v>
      </c>
    </row>
    <row r="6025" spans="1:12" x14ac:dyDescent="0.25">
      <c r="A6025" s="1">
        <v>42658</v>
      </c>
      <c r="B6025" s="2">
        <f t="shared" si="283"/>
        <v>2016</v>
      </c>
      <c r="C6025" s="2">
        <f t="shared" si="284"/>
        <v>10</v>
      </c>
      <c r="D6025" t="s">
        <v>334</v>
      </c>
      <c r="E6025" t="s">
        <v>55</v>
      </c>
      <c r="F6025" t="s">
        <v>11</v>
      </c>
      <c r="G6025" t="s">
        <v>92</v>
      </c>
      <c r="H6025" t="s">
        <v>617</v>
      </c>
      <c r="I6025">
        <v>43.26</v>
      </c>
      <c r="J6025">
        <v>3</v>
      </c>
      <c r="K6025">
        <v>14.28</v>
      </c>
      <c r="L6025" t="str">
        <f t="shared" si="285"/>
        <v>Yes</v>
      </c>
    </row>
    <row r="6026" spans="1:12" x14ac:dyDescent="0.25">
      <c r="A6026" s="1">
        <v>42659</v>
      </c>
      <c r="B6026" s="2">
        <f t="shared" si="283"/>
        <v>2016</v>
      </c>
      <c r="C6026" s="2">
        <f t="shared" si="284"/>
        <v>10</v>
      </c>
      <c r="D6026" t="s">
        <v>1748</v>
      </c>
      <c r="E6026" t="s">
        <v>149</v>
      </c>
      <c r="F6026" t="s">
        <v>34</v>
      </c>
      <c r="G6026" t="s">
        <v>145</v>
      </c>
      <c r="H6026" t="s">
        <v>741</v>
      </c>
      <c r="I6026">
        <v>142.18</v>
      </c>
      <c r="J6026">
        <v>1</v>
      </c>
      <c r="K6026">
        <v>-37.92</v>
      </c>
      <c r="L6026" t="str">
        <f t="shared" si="285"/>
        <v>No</v>
      </c>
    </row>
    <row r="6027" spans="1:12" x14ac:dyDescent="0.25">
      <c r="A6027" s="1">
        <v>42660</v>
      </c>
      <c r="B6027" s="2">
        <f t="shared" si="283"/>
        <v>2016</v>
      </c>
      <c r="C6027" s="2">
        <f t="shared" si="284"/>
        <v>10</v>
      </c>
      <c r="D6027" t="s">
        <v>2083</v>
      </c>
      <c r="E6027" t="s">
        <v>27</v>
      </c>
      <c r="F6027" t="s">
        <v>11</v>
      </c>
      <c r="G6027" t="s">
        <v>20</v>
      </c>
      <c r="H6027" t="s">
        <v>609</v>
      </c>
      <c r="I6027">
        <v>18.16</v>
      </c>
      <c r="J6027">
        <v>5</v>
      </c>
      <c r="K6027">
        <v>6.58</v>
      </c>
      <c r="L6027" t="str">
        <f t="shared" si="285"/>
        <v>Yes</v>
      </c>
    </row>
    <row r="6028" spans="1:12" x14ac:dyDescent="0.25">
      <c r="A6028" s="1">
        <v>42660</v>
      </c>
      <c r="B6028" s="2">
        <f t="shared" ref="B6028:B6091" si="286">YEAR(A6028)</f>
        <v>2016</v>
      </c>
      <c r="C6028" s="2">
        <f t="shared" si="284"/>
        <v>10</v>
      </c>
      <c r="D6028" t="s">
        <v>1863</v>
      </c>
      <c r="E6028" t="s">
        <v>27</v>
      </c>
      <c r="F6028" t="s">
        <v>34</v>
      </c>
      <c r="G6028" t="s">
        <v>74</v>
      </c>
      <c r="H6028" t="s">
        <v>2592</v>
      </c>
      <c r="I6028">
        <v>120.67</v>
      </c>
      <c r="J6028">
        <v>2</v>
      </c>
      <c r="K6028">
        <v>21.29</v>
      </c>
      <c r="L6028" t="str">
        <f t="shared" si="285"/>
        <v>Yes</v>
      </c>
    </row>
    <row r="6029" spans="1:12" x14ac:dyDescent="0.25">
      <c r="A6029" s="1">
        <v>42660</v>
      </c>
      <c r="B6029" s="2">
        <f t="shared" si="286"/>
        <v>2016</v>
      </c>
      <c r="C6029" s="2">
        <f t="shared" si="284"/>
        <v>10</v>
      </c>
      <c r="D6029" t="s">
        <v>2115</v>
      </c>
      <c r="E6029" t="s">
        <v>186</v>
      </c>
      <c r="F6029" t="s">
        <v>39</v>
      </c>
      <c r="G6029" t="s">
        <v>40</v>
      </c>
      <c r="H6029" t="s">
        <v>1345</v>
      </c>
      <c r="I6029">
        <v>449.97</v>
      </c>
      <c r="J6029">
        <v>3</v>
      </c>
      <c r="K6029">
        <v>220.49</v>
      </c>
      <c r="L6029" t="str">
        <f t="shared" si="285"/>
        <v>Yes</v>
      </c>
    </row>
    <row r="6030" spans="1:12" x14ac:dyDescent="0.25">
      <c r="A6030" s="1">
        <v>42660</v>
      </c>
      <c r="B6030" s="2">
        <f t="shared" si="286"/>
        <v>2016</v>
      </c>
      <c r="C6030" s="2">
        <f t="shared" si="284"/>
        <v>10</v>
      </c>
      <c r="D6030" t="s">
        <v>2115</v>
      </c>
      <c r="E6030" t="s">
        <v>186</v>
      </c>
      <c r="F6030" t="s">
        <v>11</v>
      </c>
      <c r="G6030" t="s">
        <v>92</v>
      </c>
      <c r="H6030" t="s">
        <v>2336</v>
      </c>
      <c r="I6030">
        <v>1927.59</v>
      </c>
      <c r="J6030">
        <v>7</v>
      </c>
      <c r="K6030">
        <v>751.76</v>
      </c>
      <c r="L6030" t="str">
        <f t="shared" si="285"/>
        <v>Yes</v>
      </c>
    </row>
    <row r="6031" spans="1:12" x14ac:dyDescent="0.25">
      <c r="A6031" s="1">
        <v>42660</v>
      </c>
      <c r="B6031" s="2">
        <f t="shared" si="286"/>
        <v>2016</v>
      </c>
      <c r="C6031" s="2">
        <f t="shared" si="284"/>
        <v>10</v>
      </c>
      <c r="D6031" t="s">
        <v>789</v>
      </c>
      <c r="E6031" t="s">
        <v>177</v>
      </c>
      <c r="F6031" t="s">
        <v>34</v>
      </c>
      <c r="G6031" t="s">
        <v>74</v>
      </c>
      <c r="H6031" t="s">
        <v>412</v>
      </c>
      <c r="I6031">
        <v>120.98</v>
      </c>
      <c r="J6031">
        <v>1</v>
      </c>
      <c r="K6031">
        <v>12.1</v>
      </c>
      <c r="L6031" t="str">
        <f t="shared" si="285"/>
        <v>Yes</v>
      </c>
    </row>
    <row r="6032" spans="1:12" x14ac:dyDescent="0.25">
      <c r="A6032" s="1">
        <v>42660</v>
      </c>
      <c r="B6032" s="2">
        <f t="shared" si="286"/>
        <v>2016</v>
      </c>
      <c r="C6032" s="2">
        <f t="shared" si="284"/>
        <v>10</v>
      </c>
      <c r="D6032" t="s">
        <v>789</v>
      </c>
      <c r="E6032" t="s">
        <v>177</v>
      </c>
      <c r="F6032" t="s">
        <v>11</v>
      </c>
      <c r="G6032" t="s">
        <v>20</v>
      </c>
      <c r="H6032" t="s">
        <v>2488</v>
      </c>
      <c r="I6032">
        <v>315.98</v>
      </c>
      <c r="J6032">
        <v>1</v>
      </c>
      <c r="K6032">
        <v>148.51</v>
      </c>
      <c r="L6032" t="str">
        <f t="shared" si="285"/>
        <v>Yes</v>
      </c>
    </row>
    <row r="6033" spans="1:12" x14ac:dyDescent="0.25">
      <c r="A6033" s="1">
        <v>42661</v>
      </c>
      <c r="B6033" s="2">
        <f t="shared" si="286"/>
        <v>2016</v>
      </c>
      <c r="C6033" s="2">
        <f t="shared" si="284"/>
        <v>10</v>
      </c>
      <c r="D6033" t="s">
        <v>915</v>
      </c>
      <c r="E6033" t="s">
        <v>95</v>
      </c>
      <c r="F6033" t="s">
        <v>34</v>
      </c>
      <c r="G6033" t="s">
        <v>35</v>
      </c>
      <c r="H6033" t="s">
        <v>699</v>
      </c>
      <c r="I6033">
        <v>307.92</v>
      </c>
      <c r="J6033">
        <v>5</v>
      </c>
      <c r="K6033">
        <v>-34.64</v>
      </c>
      <c r="L6033" t="str">
        <f t="shared" si="285"/>
        <v>No</v>
      </c>
    </row>
    <row r="6034" spans="1:12" x14ac:dyDescent="0.25">
      <c r="A6034" s="1">
        <v>42663</v>
      </c>
      <c r="B6034" s="2">
        <f t="shared" si="286"/>
        <v>2016</v>
      </c>
      <c r="C6034" s="2">
        <f t="shared" si="284"/>
        <v>10</v>
      </c>
      <c r="D6034" t="s">
        <v>1027</v>
      </c>
      <c r="E6034" t="s">
        <v>78</v>
      </c>
      <c r="F6034" t="s">
        <v>11</v>
      </c>
      <c r="G6034" t="s">
        <v>24</v>
      </c>
      <c r="H6034" t="s">
        <v>998</v>
      </c>
      <c r="I6034">
        <v>7.15</v>
      </c>
      <c r="J6034">
        <v>3</v>
      </c>
      <c r="K6034">
        <v>0.72</v>
      </c>
      <c r="L6034" t="str">
        <f t="shared" si="285"/>
        <v>Yes</v>
      </c>
    </row>
    <row r="6035" spans="1:12" x14ac:dyDescent="0.25">
      <c r="A6035" s="1">
        <v>42663</v>
      </c>
      <c r="B6035" s="2">
        <f t="shared" si="286"/>
        <v>2016</v>
      </c>
      <c r="C6035" s="2">
        <f t="shared" si="284"/>
        <v>10</v>
      </c>
      <c r="D6035" t="s">
        <v>806</v>
      </c>
      <c r="E6035" t="s">
        <v>10</v>
      </c>
      <c r="F6035" t="s">
        <v>11</v>
      </c>
      <c r="G6035" t="s">
        <v>12</v>
      </c>
      <c r="H6035" t="s">
        <v>2334</v>
      </c>
      <c r="I6035">
        <v>51.02</v>
      </c>
      <c r="J6035">
        <v>7</v>
      </c>
      <c r="K6035">
        <v>15.94</v>
      </c>
      <c r="L6035" t="str">
        <f t="shared" si="285"/>
        <v>Yes</v>
      </c>
    </row>
    <row r="6036" spans="1:12" x14ac:dyDescent="0.25">
      <c r="A6036" s="1">
        <v>42663</v>
      </c>
      <c r="B6036" s="2">
        <f t="shared" si="286"/>
        <v>2016</v>
      </c>
      <c r="C6036" s="2">
        <f t="shared" si="284"/>
        <v>10</v>
      </c>
      <c r="D6036" t="s">
        <v>806</v>
      </c>
      <c r="E6036" t="s">
        <v>10</v>
      </c>
      <c r="F6036" t="s">
        <v>11</v>
      </c>
      <c r="G6036" t="s">
        <v>43</v>
      </c>
      <c r="H6036" t="s">
        <v>160</v>
      </c>
      <c r="I6036">
        <v>25.25</v>
      </c>
      <c r="J6036">
        <v>4</v>
      </c>
      <c r="K6036">
        <v>7.89</v>
      </c>
      <c r="L6036" t="str">
        <f t="shared" si="285"/>
        <v>Yes</v>
      </c>
    </row>
    <row r="6037" spans="1:12" x14ac:dyDescent="0.25">
      <c r="A6037" s="1">
        <v>42663</v>
      </c>
      <c r="B6037" s="2">
        <f t="shared" si="286"/>
        <v>2016</v>
      </c>
      <c r="C6037" s="2">
        <f t="shared" si="284"/>
        <v>10</v>
      </c>
      <c r="D6037" t="s">
        <v>806</v>
      </c>
      <c r="E6037" t="s">
        <v>10</v>
      </c>
      <c r="F6037" t="s">
        <v>34</v>
      </c>
      <c r="G6037" t="s">
        <v>35</v>
      </c>
      <c r="H6037" t="s">
        <v>964</v>
      </c>
      <c r="I6037">
        <v>56.69</v>
      </c>
      <c r="J6037">
        <v>1</v>
      </c>
      <c r="K6037">
        <v>-14.58</v>
      </c>
      <c r="L6037" t="str">
        <f t="shared" si="285"/>
        <v>No</v>
      </c>
    </row>
    <row r="6038" spans="1:12" x14ac:dyDescent="0.25">
      <c r="A6038" s="1">
        <v>42663</v>
      </c>
      <c r="B6038" s="2">
        <f t="shared" si="286"/>
        <v>2016</v>
      </c>
      <c r="C6038" s="2">
        <f t="shared" si="284"/>
        <v>10</v>
      </c>
      <c r="D6038" t="s">
        <v>225</v>
      </c>
      <c r="E6038" t="s">
        <v>110</v>
      </c>
      <c r="F6038" t="s">
        <v>39</v>
      </c>
      <c r="G6038" t="s">
        <v>40</v>
      </c>
      <c r="H6038" t="s">
        <v>2050</v>
      </c>
      <c r="I6038">
        <v>125.7</v>
      </c>
      <c r="J6038">
        <v>6</v>
      </c>
      <c r="K6038">
        <v>35.200000000000003</v>
      </c>
      <c r="L6038" t="str">
        <f t="shared" si="285"/>
        <v>Yes</v>
      </c>
    </row>
    <row r="6039" spans="1:12" x14ac:dyDescent="0.25">
      <c r="A6039" s="1">
        <v>42663</v>
      </c>
      <c r="B6039" s="2">
        <f t="shared" si="286"/>
        <v>2016</v>
      </c>
      <c r="C6039" s="2">
        <f t="shared" si="284"/>
        <v>10</v>
      </c>
      <c r="D6039" t="s">
        <v>225</v>
      </c>
      <c r="E6039" t="s">
        <v>110</v>
      </c>
      <c r="F6039" t="s">
        <v>39</v>
      </c>
      <c r="G6039" t="s">
        <v>40</v>
      </c>
      <c r="H6039" t="s">
        <v>520</v>
      </c>
      <c r="I6039">
        <v>191.98</v>
      </c>
      <c r="J6039">
        <v>2</v>
      </c>
      <c r="K6039">
        <v>51.83</v>
      </c>
      <c r="L6039" t="str">
        <f t="shared" si="285"/>
        <v>Yes</v>
      </c>
    </row>
    <row r="6040" spans="1:12" x14ac:dyDescent="0.25">
      <c r="A6040" s="1">
        <v>42663</v>
      </c>
      <c r="B6040" s="2">
        <f t="shared" si="286"/>
        <v>2016</v>
      </c>
      <c r="C6040" s="2">
        <f t="shared" si="284"/>
        <v>10</v>
      </c>
      <c r="D6040" t="s">
        <v>225</v>
      </c>
      <c r="E6040" t="s">
        <v>110</v>
      </c>
      <c r="F6040" t="s">
        <v>11</v>
      </c>
      <c r="G6040" t="s">
        <v>18</v>
      </c>
      <c r="H6040" t="s">
        <v>1780</v>
      </c>
      <c r="I6040">
        <v>20.86</v>
      </c>
      <c r="J6040">
        <v>7</v>
      </c>
      <c r="K6040">
        <v>1.46</v>
      </c>
      <c r="L6040" t="str">
        <f t="shared" si="285"/>
        <v>Yes</v>
      </c>
    </row>
    <row r="6041" spans="1:12" x14ac:dyDescent="0.25">
      <c r="A6041" s="1">
        <v>42663</v>
      </c>
      <c r="B6041" s="2">
        <f t="shared" si="286"/>
        <v>2016</v>
      </c>
      <c r="C6041" s="2">
        <f t="shared" si="284"/>
        <v>10</v>
      </c>
      <c r="D6041" t="s">
        <v>1886</v>
      </c>
      <c r="E6041" t="s">
        <v>27</v>
      </c>
      <c r="F6041" t="s">
        <v>11</v>
      </c>
      <c r="G6041" t="s">
        <v>20</v>
      </c>
      <c r="H6041" t="s">
        <v>467</v>
      </c>
      <c r="I6041">
        <v>19.3</v>
      </c>
      <c r="J6041">
        <v>3</v>
      </c>
      <c r="K6041">
        <v>6.03</v>
      </c>
      <c r="L6041" t="str">
        <f t="shared" si="285"/>
        <v>Yes</v>
      </c>
    </row>
    <row r="6042" spans="1:12" x14ac:dyDescent="0.25">
      <c r="A6042" s="1">
        <v>42663</v>
      </c>
      <c r="B6042" s="2">
        <f t="shared" si="286"/>
        <v>2016</v>
      </c>
      <c r="C6042" s="2">
        <f t="shared" si="284"/>
        <v>10</v>
      </c>
      <c r="D6042" t="s">
        <v>1922</v>
      </c>
      <c r="E6042" t="s">
        <v>55</v>
      </c>
      <c r="F6042" t="s">
        <v>34</v>
      </c>
      <c r="G6042" t="s">
        <v>47</v>
      </c>
      <c r="H6042" t="s">
        <v>766</v>
      </c>
      <c r="I6042">
        <v>61.1</v>
      </c>
      <c r="J6042">
        <v>5</v>
      </c>
      <c r="K6042">
        <v>18.329999999999998</v>
      </c>
      <c r="L6042" t="str">
        <f t="shared" si="285"/>
        <v>Yes</v>
      </c>
    </row>
    <row r="6043" spans="1:12" x14ac:dyDescent="0.25">
      <c r="A6043" s="1">
        <v>42663</v>
      </c>
      <c r="B6043" s="2">
        <f t="shared" si="286"/>
        <v>2016</v>
      </c>
      <c r="C6043" s="2">
        <f t="shared" si="284"/>
        <v>10</v>
      </c>
      <c r="D6043" t="s">
        <v>578</v>
      </c>
      <c r="E6043" t="s">
        <v>27</v>
      </c>
      <c r="F6043" t="s">
        <v>34</v>
      </c>
      <c r="G6043" t="s">
        <v>35</v>
      </c>
      <c r="H6043" t="s">
        <v>2446</v>
      </c>
      <c r="I6043">
        <v>387.14</v>
      </c>
      <c r="J6043">
        <v>4</v>
      </c>
      <c r="K6043">
        <v>4.84</v>
      </c>
      <c r="L6043" t="str">
        <f t="shared" si="285"/>
        <v>Yes</v>
      </c>
    </row>
    <row r="6044" spans="1:12" x14ac:dyDescent="0.25">
      <c r="A6044" s="1">
        <v>42664</v>
      </c>
      <c r="B6044" s="2">
        <f t="shared" si="286"/>
        <v>2016</v>
      </c>
      <c r="C6044" s="2">
        <f t="shared" si="284"/>
        <v>10</v>
      </c>
      <c r="D6044" t="s">
        <v>1657</v>
      </c>
      <c r="E6044" t="s">
        <v>613</v>
      </c>
      <c r="F6044" t="s">
        <v>11</v>
      </c>
      <c r="G6044" t="s">
        <v>20</v>
      </c>
      <c r="H6044" t="s">
        <v>2200</v>
      </c>
      <c r="I6044">
        <v>23.2</v>
      </c>
      <c r="J6044">
        <v>4</v>
      </c>
      <c r="K6044">
        <v>10.44</v>
      </c>
      <c r="L6044" t="str">
        <f t="shared" si="285"/>
        <v>Yes</v>
      </c>
    </row>
    <row r="6045" spans="1:12" x14ac:dyDescent="0.25">
      <c r="A6045" s="1">
        <v>42664</v>
      </c>
      <c r="B6045" s="2">
        <f t="shared" si="286"/>
        <v>2016</v>
      </c>
      <c r="C6045" s="2">
        <f t="shared" si="284"/>
        <v>10</v>
      </c>
      <c r="D6045" t="s">
        <v>1657</v>
      </c>
      <c r="E6045" t="s">
        <v>613</v>
      </c>
      <c r="F6045" t="s">
        <v>11</v>
      </c>
      <c r="G6045" t="s">
        <v>200</v>
      </c>
      <c r="H6045" t="s">
        <v>807</v>
      </c>
      <c r="I6045">
        <v>7.36</v>
      </c>
      <c r="J6045">
        <v>2</v>
      </c>
      <c r="K6045">
        <v>0.15</v>
      </c>
      <c r="L6045" t="str">
        <f t="shared" si="285"/>
        <v>Yes</v>
      </c>
    </row>
    <row r="6046" spans="1:12" x14ac:dyDescent="0.25">
      <c r="A6046" s="1">
        <v>42664</v>
      </c>
      <c r="B6046" s="2">
        <f t="shared" si="286"/>
        <v>2016</v>
      </c>
      <c r="C6046" s="2">
        <f t="shared" si="284"/>
        <v>10</v>
      </c>
      <c r="D6046" t="s">
        <v>1657</v>
      </c>
      <c r="E6046" t="s">
        <v>613</v>
      </c>
      <c r="F6046" t="s">
        <v>11</v>
      </c>
      <c r="G6046" t="s">
        <v>18</v>
      </c>
      <c r="H6046" t="s">
        <v>1245</v>
      </c>
      <c r="I6046">
        <v>104.79</v>
      </c>
      <c r="J6046">
        <v>7</v>
      </c>
      <c r="K6046">
        <v>29.34</v>
      </c>
      <c r="L6046" t="str">
        <f t="shared" si="285"/>
        <v>Yes</v>
      </c>
    </row>
    <row r="6047" spans="1:12" x14ac:dyDescent="0.25">
      <c r="A6047" s="1">
        <v>42664</v>
      </c>
      <c r="B6047" s="2">
        <f t="shared" si="286"/>
        <v>2016</v>
      </c>
      <c r="C6047" s="2">
        <f t="shared" si="284"/>
        <v>10</v>
      </c>
      <c r="D6047" t="s">
        <v>1657</v>
      </c>
      <c r="E6047" t="s">
        <v>613</v>
      </c>
      <c r="F6047" t="s">
        <v>34</v>
      </c>
      <c r="G6047" t="s">
        <v>74</v>
      </c>
      <c r="H6047" t="s">
        <v>1604</v>
      </c>
      <c r="I6047">
        <v>1043.92</v>
      </c>
      <c r="J6047">
        <v>4</v>
      </c>
      <c r="K6047">
        <v>271.42</v>
      </c>
      <c r="L6047" t="str">
        <f t="shared" si="285"/>
        <v>Yes</v>
      </c>
    </row>
    <row r="6048" spans="1:12" x14ac:dyDescent="0.25">
      <c r="A6048" s="1">
        <v>42664</v>
      </c>
      <c r="B6048" s="2">
        <f t="shared" si="286"/>
        <v>2016</v>
      </c>
      <c r="C6048" s="2">
        <f t="shared" si="284"/>
        <v>10</v>
      </c>
      <c r="D6048" t="s">
        <v>2230</v>
      </c>
      <c r="E6048" t="s">
        <v>27</v>
      </c>
      <c r="F6048" t="s">
        <v>11</v>
      </c>
      <c r="G6048" t="s">
        <v>12</v>
      </c>
      <c r="H6048" t="s">
        <v>2451</v>
      </c>
      <c r="I6048">
        <v>22.92</v>
      </c>
      <c r="J6048">
        <v>3</v>
      </c>
      <c r="K6048">
        <v>11.23</v>
      </c>
      <c r="L6048" t="str">
        <f t="shared" si="285"/>
        <v>Yes</v>
      </c>
    </row>
    <row r="6049" spans="1:12" x14ac:dyDescent="0.25">
      <c r="A6049" s="1">
        <v>42664</v>
      </c>
      <c r="B6049" s="2">
        <f t="shared" si="286"/>
        <v>2016</v>
      </c>
      <c r="C6049" s="2">
        <f t="shared" si="284"/>
        <v>10</v>
      </c>
      <c r="D6049" t="s">
        <v>857</v>
      </c>
      <c r="E6049" t="s">
        <v>27</v>
      </c>
      <c r="F6049" t="s">
        <v>11</v>
      </c>
      <c r="G6049" t="s">
        <v>18</v>
      </c>
      <c r="H6049" t="s">
        <v>1017</v>
      </c>
      <c r="I6049">
        <v>154.44</v>
      </c>
      <c r="J6049">
        <v>3</v>
      </c>
      <c r="K6049">
        <v>1.54</v>
      </c>
      <c r="L6049" t="str">
        <f t="shared" si="285"/>
        <v>Yes</v>
      </c>
    </row>
    <row r="6050" spans="1:12" x14ac:dyDescent="0.25">
      <c r="A6050" s="1">
        <v>42664</v>
      </c>
      <c r="B6050" s="2">
        <f t="shared" si="286"/>
        <v>2016</v>
      </c>
      <c r="C6050" s="2">
        <f t="shared" si="284"/>
        <v>10</v>
      </c>
      <c r="D6050" t="s">
        <v>578</v>
      </c>
      <c r="E6050" t="s">
        <v>59</v>
      </c>
      <c r="F6050" t="s">
        <v>11</v>
      </c>
      <c r="G6050" t="s">
        <v>20</v>
      </c>
      <c r="H6050" t="s">
        <v>2287</v>
      </c>
      <c r="I6050">
        <v>7.92</v>
      </c>
      <c r="J6050">
        <v>4</v>
      </c>
      <c r="K6050">
        <v>3.56</v>
      </c>
      <c r="L6050" t="str">
        <f t="shared" si="285"/>
        <v>Yes</v>
      </c>
    </row>
    <row r="6051" spans="1:12" x14ac:dyDescent="0.25">
      <c r="A6051" s="1">
        <v>42664</v>
      </c>
      <c r="B6051" s="2">
        <f t="shared" si="286"/>
        <v>2016</v>
      </c>
      <c r="C6051" s="2">
        <f t="shared" si="284"/>
        <v>10</v>
      </c>
      <c r="D6051" t="s">
        <v>2614</v>
      </c>
      <c r="E6051" t="s">
        <v>531</v>
      </c>
      <c r="F6051" t="s">
        <v>39</v>
      </c>
      <c r="G6051" t="s">
        <v>52</v>
      </c>
      <c r="H6051" t="s">
        <v>1068</v>
      </c>
      <c r="I6051">
        <v>98.16</v>
      </c>
      <c r="J6051">
        <v>6</v>
      </c>
      <c r="K6051">
        <v>9.82</v>
      </c>
      <c r="L6051" t="str">
        <f t="shared" si="285"/>
        <v>Yes</v>
      </c>
    </row>
    <row r="6052" spans="1:12" x14ac:dyDescent="0.25">
      <c r="A6052" s="1">
        <v>42664</v>
      </c>
      <c r="B6052" s="2">
        <f t="shared" si="286"/>
        <v>2016</v>
      </c>
      <c r="C6052" s="2">
        <f t="shared" si="284"/>
        <v>10</v>
      </c>
      <c r="D6052" t="s">
        <v>2466</v>
      </c>
      <c r="E6052" t="s">
        <v>78</v>
      </c>
      <c r="F6052" t="s">
        <v>39</v>
      </c>
      <c r="G6052" t="s">
        <v>40</v>
      </c>
      <c r="H6052" t="s">
        <v>1493</v>
      </c>
      <c r="I6052">
        <v>235.15</v>
      </c>
      <c r="J6052">
        <v>8</v>
      </c>
      <c r="K6052">
        <v>-47.03</v>
      </c>
      <c r="L6052" t="str">
        <f t="shared" si="285"/>
        <v>No</v>
      </c>
    </row>
    <row r="6053" spans="1:12" x14ac:dyDescent="0.25">
      <c r="A6053" s="1">
        <v>42664</v>
      </c>
      <c r="B6053" s="2">
        <f t="shared" si="286"/>
        <v>2016</v>
      </c>
      <c r="C6053" s="2">
        <f t="shared" si="284"/>
        <v>10</v>
      </c>
      <c r="D6053" t="s">
        <v>659</v>
      </c>
      <c r="E6053" t="s">
        <v>78</v>
      </c>
      <c r="F6053" t="s">
        <v>34</v>
      </c>
      <c r="G6053" t="s">
        <v>145</v>
      </c>
      <c r="H6053" t="s">
        <v>783</v>
      </c>
      <c r="I6053">
        <v>661.18</v>
      </c>
      <c r="J6053">
        <v>2</v>
      </c>
      <c r="K6053">
        <v>-231.41</v>
      </c>
      <c r="L6053" t="str">
        <f t="shared" si="285"/>
        <v>No</v>
      </c>
    </row>
    <row r="6054" spans="1:12" x14ac:dyDescent="0.25">
      <c r="A6054" s="1">
        <v>42664</v>
      </c>
      <c r="B6054" s="2">
        <f t="shared" si="286"/>
        <v>2016</v>
      </c>
      <c r="C6054" s="2">
        <f t="shared" si="284"/>
        <v>10</v>
      </c>
      <c r="D6054" t="s">
        <v>910</v>
      </c>
      <c r="E6054" t="s">
        <v>126</v>
      </c>
      <c r="F6054" t="s">
        <v>11</v>
      </c>
      <c r="G6054" t="s">
        <v>24</v>
      </c>
      <c r="H6054" t="s">
        <v>1579</v>
      </c>
      <c r="I6054">
        <v>113.22</v>
      </c>
      <c r="J6054">
        <v>3</v>
      </c>
      <c r="K6054">
        <v>29.44</v>
      </c>
      <c r="L6054" t="str">
        <f t="shared" si="285"/>
        <v>Yes</v>
      </c>
    </row>
    <row r="6055" spans="1:12" x14ac:dyDescent="0.25">
      <c r="A6055" s="1">
        <v>42664</v>
      </c>
      <c r="B6055" s="2">
        <f t="shared" si="286"/>
        <v>2016</v>
      </c>
      <c r="C6055" s="2">
        <f t="shared" si="284"/>
        <v>10</v>
      </c>
      <c r="D6055" t="s">
        <v>910</v>
      </c>
      <c r="E6055" t="s">
        <v>126</v>
      </c>
      <c r="F6055" t="s">
        <v>11</v>
      </c>
      <c r="G6055" t="s">
        <v>12</v>
      </c>
      <c r="H6055" t="s">
        <v>2258</v>
      </c>
      <c r="I6055">
        <v>35.880000000000003</v>
      </c>
      <c r="J6055">
        <v>6</v>
      </c>
      <c r="K6055">
        <v>17.579999999999998</v>
      </c>
      <c r="L6055" t="str">
        <f t="shared" si="285"/>
        <v>Yes</v>
      </c>
    </row>
    <row r="6056" spans="1:12" x14ac:dyDescent="0.25">
      <c r="A6056" s="1">
        <v>42664</v>
      </c>
      <c r="B6056" s="2">
        <f t="shared" si="286"/>
        <v>2016</v>
      </c>
      <c r="C6056" s="2">
        <f t="shared" si="284"/>
        <v>10</v>
      </c>
      <c r="D6056" t="s">
        <v>910</v>
      </c>
      <c r="E6056" t="s">
        <v>126</v>
      </c>
      <c r="F6056" t="s">
        <v>11</v>
      </c>
      <c r="G6056" t="s">
        <v>20</v>
      </c>
      <c r="H6056" t="s">
        <v>1366</v>
      </c>
      <c r="I6056">
        <v>4535.9799999999996</v>
      </c>
      <c r="J6056">
        <v>3</v>
      </c>
      <c r="K6056">
        <v>1644.29</v>
      </c>
      <c r="L6056" t="str">
        <f t="shared" si="285"/>
        <v>Yes</v>
      </c>
    </row>
    <row r="6057" spans="1:12" x14ac:dyDescent="0.25">
      <c r="A6057" s="1">
        <v>42664</v>
      </c>
      <c r="B6057" s="2">
        <f t="shared" si="286"/>
        <v>2016</v>
      </c>
      <c r="C6057" s="2">
        <f t="shared" si="284"/>
        <v>10</v>
      </c>
      <c r="D6057" t="s">
        <v>237</v>
      </c>
      <c r="E6057" t="s">
        <v>120</v>
      </c>
      <c r="F6057" t="s">
        <v>11</v>
      </c>
      <c r="G6057" t="s">
        <v>18</v>
      </c>
      <c r="H6057" t="s">
        <v>2422</v>
      </c>
      <c r="I6057">
        <v>111.67</v>
      </c>
      <c r="J6057">
        <v>9</v>
      </c>
      <c r="K6057">
        <v>6.98</v>
      </c>
      <c r="L6057" t="str">
        <f t="shared" si="285"/>
        <v>Yes</v>
      </c>
    </row>
    <row r="6058" spans="1:12" x14ac:dyDescent="0.25">
      <c r="A6058" s="1">
        <v>42664</v>
      </c>
      <c r="B6058" s="2">
        <f t="shared" si="286"/>
        <v>2016</v>
      </c>
      <c r="C6058" s="2">
        <f t="shared" si="284"/>
        <v>10</v>
      </c>
      <c r="D6058" t="s">
        <v>1448</v>
      </c>
      <c r="E6058" t="s">
        <v>10</v>
      </c>
      <c r="F6058" t="s">
        <v>39</v>
      </c>
      <c r="G6058" t="s">
        <v>52</v>
      </c>
      <c r="H6058" t="s">
        <v>388</v>
      </c>
      <c r="I6058">
        <v>106.08</v>
      </c>
      <c r="J6058">
        <v>6</v>
      </c>
      <c r="K6058">
        <v>-9.2799999999999994</v>
      </c>
      <c r="L6058" t="str">
        <f t="shared" si="285"/>
        <v>No</v>
      </c>
    </row>
    <row r="6059" spans="1:12" x14ac:dyDescent="0.25">
      <c r="A6059" s="1">
        <v>42664</v>
      </c>
      <c r="B6059" s="2">
        <f t="shared" si="286"/>
        <v>2016</v>
      </c>
      <c r="C6059" s="2">
        <f t="shared" si="284"/>
        <v>10</v>
      </c>
      <c r="D6059" t="s">
        <v>791</v>
      </c>
      <c r="E6059" t="s">
        <v>27</v>
      </c>
      <c r="F6059" t="s">
        <v>34</v>
      </c>
      <c r="G6059" t="s">
        <v>35</v>
      </c>
      <c r="H6059" t="s">
        <v>1484</v>
      </c>
      <c r="I6059">
        <v>242.14</v>
      </c>
      <c r="J6059">
        <v>3</v>
      </c>
      <c r="K6059">
        <v>12.11</v>
      </c>
      <c r="L6059" t="str">
        <f t="shared" si="285"/>
        <v>Yes</v>
      </c>
    </row>
    <row r="6060" spans="1:12" x14ac:dyDescent="0.25">
      <c r="A6060" s="1">
        <v>42664</v>
      </c>
      <c r="B6060" s="2">
        <f t="shared" si="286"/>
        <v>2016</v>
      </c>
      <c r="C6060" s="2">
        <f t="shared" si="284"/>
        <v>10</v>
      </c>
      <c r="D6060" t="s">
        <v>791</v>
      </c>
      <c r="E6060" t="s">
        <v>27</v>
      </c>
      <c r="F6060" t="s">
        <v>11</v>
      </c>
      <c r="G6060" t="s">
        <v>24</v>
      </c>
      <c r="H6060" t="s">
        <v>271</v>
      </c>
      <c r="I6060">
        <v>12.39</v>
      </c>
      <c r="J6060">
        <v>3</v>
      </c>
      <c r="K6060">
        <v>5.7</v>
      </c>
      <c r="L6060" t="str">
        <f t="shared" si="285"/>
        <v>Yes</v>
      </c>
    </row>
    <row r="6061" spans="1:12" x14ac:dyDescent="0.25">
      <c r="A6061" s="1">
        <v>42664</v>
      </c>
      <c r="B6061" s="2">
        <f t="shared" si="286"/>
        <v>2016</v>
      </c>
      <c r="C6061" s="2">
        <f t="shared" si="284"/>
        <v>10</v>
      </c>
      <c r="D6061" t="s">
        <v>791</v>
      </c>
      <c r="E6061" t="s">
        <v>27</v>
      </c>
      <c r="F6061" t="s">
        <v>34</v>
      </c>
      <c r="G6061" t="s">
        <v>47</v>
      </c>
      <c r="H6061" t="s">
        <v>2471</v>
      </c>
      <c r="I6061">
        <v>19.96</v>
      </c>
      <c r="J6061">
        <v>2</v>
      </c>
      <c r="K6061">
        <v>5.59</v>
      </c>
      <c r="L6061" t="str">
        <f t="shared" si="285"/>
        <v>Yes</v>
      </c>
    </row>
    <row r="6062" spans="1:12" x14ac:dyDescent="0.25">
      <c r="A6062" s="1">
        <v>42664</v>
      </c>
      <c r="B6062" s="2">
        <f t="shared" si="286"/>
        <v>2016</v>
      </c>
      <c r="C6062" s="2">
        <f t="shared" si="284"/>
        <v>10</v>
      </c>
      <c r="D6062" t="s">
        <v>791</v>
      </c>
      <c r="E6062" t="s">
        <v>27</v>
      </c>
      <c r="F6062" t="s">
        <v>11</v>
      </c>
      <c r="G6062" t="s">
        <v>18</v>
      </c>
      <c r="H6062" t="s">
        <v>19</v>
      </c>
      <c r="I6062">
        <v>340.92</v>
      </c>
      <c r="J6062">
        <v>3</v>
      </c>
      <c r="K6062">
        <v>3.41</v>
      </c>
      <c r="L6062" t="str">
        <f t="shared" si="285"/>
        <v>Yes</v>
      </c>
    </row>
    <row r="6063" spans="1:12" x14ac:dyDescent="0.25">
      <c r="A6063" s="1">
        <v>42664</v>
      </c>
      <c r="B6063" s="2">
        <f t="shared" si="286"/>
        <v>2016</v>
      </c>
      <c r="C6063" s="2">
        <f t="shared" si="284"/>
        <v>10</v>
      </c>
      <c r="D6063" t="s">
        <v>246</v>
      </c>
      <c r="E6063" t="s">
        <v>123</v>
      </c>
      <c r="F6063" t="s">
        <v>34</v>
      </c>
      <c r="G6063" t="s">
        <v>47</v>
      </c>
      <c r="H6063" t="s">
        <v>775</v>
      </c>
      <c r="I6063">
        <v>45.57</v>
      </c>
      <c r="J6063">
        <v>2</v>
      </c>
      <c r="K6063">
        <v>9.68</v>
      </c>
      <c r="L6063" t="str">
        <f t="shared" si="285"/>
        <v>Yes</v>
      </c>
    </row>
    <row r="6064" spans="1:12" x14ac:dyDescent="0.25">
      <c r="A6064" s="1">
        <v>42664</v>
      </c>
      <c r="B6064" s="2">
        <f t="shared" si="286"/>
        <v>2016</v>
      </c>
      <c r="C6064" s="2">
        <f t="shared" si="284"/>
        <v>10</v>
      </c>
      <c r="D6064" t="s">
        <v>246</v>
      </c>
      <c r="E6064" t="s">
        <v>123</v>
      </c>
      <c r="F6064" t="s">
        <v>11</v>
      </c>
      <c r="G6064" t="s">
        <v>20</v>
      </c>
      <c r="H6064" t="s">
        <v>511</v>
      </c>
      <c r="I6064">
        <v>28.75</v>
      </c>
      <c r="J6064">
        <v>8</v>
      </c>
      <c r="K6064">
        <v>-21.08</v>
      </c>
      <c r="L6064" t="str">
        <f t="shared" si="285"/>
        <v>No</v>
      </c>
    </row>
    <row r="6065" spans="1:12" x14ac:dyDescent="0.25">
      <c r="A6065" s="1">
        <v>42665</v>
      </c>
      <c r="B6065" s="2">
        <f t="shared" si="286"/>
        <v>2016</v>
      </c>
      <c r="C6065" s="2">
        <f t="shared" si="284"/>
        <v>10</v>
      </c>
      <c r="D6065" t="s">
        <v>2405</v>
      </c>
      <c r="E6065" t="s">
        <v>110</v>
      </c>
      <c r="F6065" t="s">
        <v>34</v>
      </c>
      <c r="G6065" t="s">
        <v>47</v>
      </c>
      <c r="H6065" t="s">
        <v>2121</v>
      </c>
      <c r="I6065">
        <v>31.4</v>
      </c>
      <c r="J6065">
        <v>5</v>
      </c>
      <c r="K6065">
        <v>10.050000000000001</v>
      </c>
      <c r="L6065" t="str">
        <f t="shared" si="285"/>
        <v>Yes</v>
      </c>
    </row>
    <row r="6066" spans="1:12" x14ac:dyDescent="0.25">
      <c r="A6066" s="1">
        <v>42665</v>
      </c>
      <c r="B6066" s="2">
        <f t="shared" si="286"/>
        <v>2016</v>
      </c>
      <c r="C6066" s="2">
        <f t="shared" si="284"/>
        <v>10</v>
      </c>
      <c r="D6066" t="s">
        <v>161</v>
      </c>
      <c r="E6066" t="s">
        <v>55</v>
      </c>
      <c r="F6066" t="s">
        <v>34</v>
      </c>
      <c r="G6066" t="s">
        <v>47</v>
      </c>
      <c r="H6066" t="s">
        <v>2471</v>
      </c>
      <c r="I6066">
        <v>39.92</v>
      </c>
      <c r="J6066">
        <v>4</v>
      </c>
      <c r="K6066">
        <v>11.18</v>
      </c>
      <c r="L6066" t="str">
        <f t="shared" si="285"/>
        <v>Yes</v>
      </c>
    </row>
    <row r="6067" spans="1:12" x14ac:dyDescent="0.25">
      <c r="A6067" s="1">
        <v>42665</v>
      </c>
      <c r="B6067" s="2">
        <f t="shared" si="286"/>
        <v>2016</v>
      </c>
      <c r="C6067" s="2">
        <f t="shared" si="284"/>
        <v>10</v>
      </c>
      <c r="D6067" t="s">
        <v>1562</v>
      </c>
      <c r="E6067" t="s">
        <v>164</v>
      </c>
      <c r="F6067" t="s">
        <v>11</v>
      </c>
      <c r="G6067" t="s">
        <v>12</v>
      </c>
      <c r="H6067" t="s">
        <v>1192</v>
      </c>
      <c r="I6067">
        <v>6.68</v>
      </c>
      <c r="J6067">
        <v>1</v>
      </c>
      <c r="K6067">
        <v>3.21</v>
      </c>
      <c r="L6067" t="str">
        <f t="shared" si="285"/>
        <v>Yes</v>
      </c>
    </row>
    <row r="6068" spans="1:12" x14ac:dyDescent="0.25">
      <c r="A6068" s="1">
        <v>42665</v>
      </c>
      <c r="B6068" s="2">
        <f t="shared" si="286"/>
        <v>2016</v>
      </c>
      <c r="C6068" s="2">
        <f t="shared" si="284"/>
        <v>10</v>
      </c>
      <c r="D6068" t="s">
        <v>1562</v>
      </c>
      <c r="E6068" t="s">
        <v>164</v>
      </c>
      <c r="F6068" t="s">
        <v>11</v>
      </c>
      <c r="G6068" t="s">
        <v>24</v>
      </c>
      <c r="H6068" t="s">
        <v>869</v>
      </c>
      <c r="I6068">
        <v>8.34</v>
      </c>
      <c r="J6068">
        <v>3</v>
      </c>
      <c r="K6068">
        <v>2.25</v>
      </c>
      <c r="L6068" t="str">
        <f t="shared" si="285"/>
        <v>Yes</v>
      </c>
    </row>
    <row r="6069" spans="1:12" x14ac:dyDescent="0.25">
      <c r="A6069" s="1">
        <v>42665</v>
      </c>
      <c r="B6069" s="2">
        <f t="shared" si="286"/>
        <v>2016</v>
      </c>
      <c r="C6069" s="2">
        <f t="shared" si="284"/>
        <v>10</v>
      </c>
      <c r="D6069" t="s">
        <v>1562</v>
      </c>
      <c r="E6069" t="s">
        <v>164</v>
      </c>
      <c r="F6069" t="s">
        <v>34</v>
      </c>
      <c r="G6069" t="s">
        <v>47</v>
      </c>
      <c r="H6069" t="s">
        <v>2615</v>
      </c>
      <c r="I6069">
        <v>101.94</v>
      </c>
      <c r="J6069">
        <v>3</v>
      </c>
      <c r="K6069">
        <v>30.58</v>
      </c>
      <c r="L6069" t="str">
        <f t="shared" si="285"/>
        <v>Yes</v>
      </c>
    </row>
    <row r="6070" spans="1:12" x14ac:dyDescent="0.25">
      <c r="A6070" s="1">
        <v>42666</v>
      </c>
      <c r="B6070" s="2">
        <f t="shared" si="286"/>
        <v>2016</v>
      </c>
      <c r="C6070" s="2">
        <f t="shared" si="284"/>
        <v>10</v>
      </c>
      <c r="D6070" t="s">
        <v>215</v>
      </c>
      <c r="E6070" t="s">
        <v>149</v>
      </c>
      <c r="F6070" t="s">
        <v>11</v>
      </c>
      <c r="G6070" t="s">
        <v>12</v>
      </c>
      <c r="H6070" t="s">
        <v>1255</v>
      </c>
      <c r="I6070">
        <v>379.4</v>
      </c>
      <c r="J6070">
        <v>10</v>
      </c>
      <c r="K6070">
        <v>178.32</v>
      </c>
      <c r="L6070" t="str">
        <f t="shared" si="285"/>
        <v>Yes</v>
      </c>
    </row>
    <row r="6071" spans="1:12" x14ac:dyDescent="0.25">
      <c r="A6071" s="1">
        <v>42666</v>
      </c>
      <c r="B6071" s="2">
        <f t="shared" si="286"/>
        <v>2016</v>
      </c>
      <c r="C6071" s="2">
        <f t="shared" si="284"/>
        <v>10</v>
      </c>
      <c r="D6071" t="s">
        <v>813</v>
      </c>
      <c r="E6071" t="s">
        <v>15</v>
      </c>
      <c r="F6071" t="s">
        <v>34</v>
      </c>
      <c r="G6071" t="s">
        <v>47</v>
      </c>
      <c r="H6071" t="s">
        <v>1450</v>
      </c>
      <c r="I6071">
        <v>16.16</v>
      </c>
      <c r="J6071">
        <v>7</v>
      </c>
      <c r="K6071">
        <v>-12.12</v>
      </c>
      <c r="L6071" t="str">
        <f t="shared" si="285"/>
        <v>No</v>
      </c>
    </row>
    <row r="6072" spans="1:12" x14ac:dyDescent="0.25">
      <c r="A6072" s="1">
        <v>42666</v>
      </c>
      <c r="B6072" s="2">
        <f t="shared" si="286"/>
        <v>2016</v>
      </c>
      <c r="C6072" s="2">
        <f t="shared" si="284"/>
        <v>10</v>
      </c>
      <c r="D6072" t="s">
        <v>813</v>
      </c>
      <c r="E6072" t="s">
        <v>15</v>
      </c>
      <c r="F6072" t="s">
        <v>11</v>
      </c>
      <c r="G6072" t="s">
        <v>12</v>
      </c>
      <c r="H6072" t="s">
        <v>1132</v>
      </c>
      <c r="I6072">
        <v>54.82</v>
      </c>
      <c r="J6072">
        <v>3</v>
      </c>
      <c r="K6072">
        <v>17.82</v>
      </c>
      <c r="L6072" t="str">
        <f t="shared" si="285"/>
        <v>Yes</v>
      </c>
    </row>
    <row r="6073" spans="1:12" x14ac:dyDescent="0.25">
      <c r="A6073" s="1">
        <v>42666</v>
      </c>
      <c r="B6073" s="2">
        <f t="shared" si="286"/>
        <v>2016</v>
      </c>
      <c r="C6073" s="2">
        <f t="shared" si="284"/>
        <v>10</v>
      </c>
      <c r="D6073" t="s">
        <v>1003</v>
      </c>
      <c r="E6073" t="s">
        <v>164</v>
      </c>
      <c r="F6073" t="s">
        <v>11</v>
      </c>
      <c r="G6073" t="s">
        <v>43</v>
      </c>
      <c r="H6073" t="s">
        <v>2587</v>
      </c>
      <c r="I6073">
        <v>17.05</v>
      </c>
      <c r="J6073">
        <v>5</v>
      </c>
      <c r="K6073">
        <v>8.18</v>
      </c>
      <c r="L6073" t="str">
        <f t="shared" si="285"/>
        <v>Yes</v>
      </c>
    </row>
    <row r="6074" spans="1:12" x14ac:dyDescent="0.25">
      <c r="A6074" s="1">
        <v>42667</v>
      </c>
      <c r="B6074" s="2">
        <f t="shared" si="286"/>
        <v>2016</v>
      </c>
      <c r="C6074" s="2">
        <f t="shared" si="284"/>
        <v>10</v>
      </c>
      <c r="D6074" t="s">
        <v>659</v>
      </c>
      <c r="E6074" t="s">
        <v>27</v>
      </c>
      <c r="F6074" t="s">
        <v>39</v>
      </c>
      <c r="G6074" t="s">
        <v>52</v>
      </c>
      <c r="H6074" t="s">
        <v>2398</v>
      </c>
      <c r="I6074">
        <v>100</v>
      </c>
      <c r="J6074">
        <v>4</v>
      </c>
      <c r="K6074">
        <v>21</v>
      </c>
      <c r="L6074" t="str">
        <f t="shared" si="285"/>
        <v>Yes</v>
      </c>
    </row>
    <row r="6075" spans="1:12" x14ac:dyDescent="0.25">
      <c r="A6075" s="1">
        <v>42667</v>
      </c>
      <c r="B6075" s="2">
        <f t="shared" si="286"/>
        <v>2016</v>
      </c>
      <c r="C6075" s="2">
        <f t="shared" si="284"/>
        <v>10</v>
      </c>
      <c r="D6075" t="s">
        <v>659</v>
      </c>
      <c r="E6075" t="s">
        <v>27</v>
      </c>
      <c r="F6075" t="s">
        <v>39</v>
      </c>
      <c r="G6075" t="s">
        <v>52</v>
      </c>
      <c r="H6075" t="s">
        <v>2331</v>
      </c>
      <c r="I6075">
        <v>359.98</v>
      </c>
      <c r="J6075">
        <v>2</v>
      </c>
      <c r="K6075">
        <v>21.6</v>
      </c>
      <c r="L6075" t="str">
        <f t="shared" si="285"/>
        <v>Yes</v>
      </c>
    </row>
    <row r="6076" spans="1:12" x14ac:dyDescent="0.25">
      <c r="A6076" s="1">
        <v>42667</v>
      </c>
      <c r="B6076" s="2">
        <f t="shared" si="286"/>
        <v>2016</v>
      </c>
      <c r="C6076" s="2">
        <f t="shared" si="284"/>
        <v>10</v>
      </c>
      <c r="D6076" t="s">
        <v>2100</v>
      </c>
      <c r="E6076" t="s">
        <v>120</v>
      </c>
      <c r="F6076" t="s">
        <v>39</v>
      </c>
      <c r="G6076" t="s">
        <v>40</v>
      </c>
      <c r="H6076" t="s">
        <v>102</v>
      </c>
      <c r="I6076">
        <v>239.98</v>
      </c>
      <c r="J6076">
        <v>3</v>
      </c>
      <c r="K6076">
        <v>18</v>
      </c>
      <c r="L6076" t="str">
        <f t="shared" si="285"/>
        <v>Yes</v>
      </c>
    </row>
    <row r="6077" spans="1:12" x14ac:dyDescent="0.25">
      <c r="A6077" s="1">
        <v>42667</v>
      </c>
      <c r="B6077" s="2">
        <f t="shared" si="286"/>
        <v>2016</v>
      </c>
      <c r="C6077" s="2">
        <f t="shared" si="284"/>
        <v>10</v>
      </c>
      <c r="D6077" t="s">
        <v>1067</v>
      </c>
      <c r="E6077" t="s">
        <v>27</v>
      </c>
      <c r="F6077" t="s">
        <v>39</v>
      </c>
      <c r="G6077" t="s">
        <v>52</v>
      </c>
      <c r="H6077" t="s">
        <v>2125</v>
      </c>
      <c r="I6077">
        <v>199.99</v>
      </c>
      <c r="J6077">
        <v>1</v>
      </c>
      <c r="K6077">
        <v>86</v>
      </c>
      <c r="L6077" t="str">
        <f t="shared" si="285"/>
        <v>Yes</v>
      </c>
    </row>
    <row r="6078" spans="1:12" x14ac:dyDescent="0.25">
      <c r="A6078" s="1">
        <v>42667</v>
      </c>
      <c r="B6078" s="2">
        <f t="shared" si="286"/>
        <v>2016</v>
      </c>
      <c r="C6078" s="2">
        <f t="shared" si="284"/>
        <v>10</v>
      </c>
      <c r="D6078" t="s">
        <v>1161</v>
      </c>
      <c r="E6078" t="s">
        <v>10</v>
      </c>
      <c r="F6078" t="s">
        <v>11</v>
      </c>
      <c r="G6078" t="s">
        <v>12</v>
      </c>
      <c r="H6078" t="s">
        <v>134</v>
      </c>
      <c r="I6078">
        <v>15.55</v>
      </c>
      <c r="J6078">
        <v>3</v>
      </c>
      <c r="K6078">
        <v>5.44</v>
      </c>
      <c r="L6078" t="str">
        <f t="shared" si="285"/>
        <v>Yes</v>
      </c>
    </row>
    <row r="6079" spans="1:12" x14ac:dyDescent="0.25">
      <c r="A6079" s="1">
        <v>42667</v>
      </c>
      <c r="B6079" s="2">
        <f t="shared" si="286"/>
        <v>2016</v>
      </c>
      <c r="C6079" s="2">
        <f t="shared" si="284"/>
        <v>10</v>
      </c>
      <c r="D6079" t="s">
        <v>1097</v>
      </c>
      <c r="E6079" t="s">
        <v>27</v>
      </c>
      <c r="F6079" t="s">
        <v>39</v>
      </c>
      <c r="G6079" t="s">
        <v>52</v>
      </c>
      <c r="H6079" t="s">
        <v>1559</v>
      </c>
      <c r="I6079">
        <v>450</v>
      </c>
      <c r="J6079">
        <v>5</v>
      </c>
      <c r="K6079">
        <v>162</v>
      </c>
      <c r="L6079" t="str">
        <f t="shared" si="285"/>
        <v>Yes</v>
      </c>
    </row>
    <row r="6080" spans="1:12" x14ac:dyDescent="0.25">
      <c r="A6080" s="1">
        <v>42668</v>
      </c>
      <c r="B6080" s="2">
        <f t="shared" si="286"/>
        <v>2016</v>
      </c>
      <c r="C6080" s="2">
        <f t="shared" si="284"/>
        <v>10</v>
      </c>
      <c r="D6080" t="s">
        <v>249</v>
      </c>
      <c r="E6080" t="s">
        <v>123</v>
      </c>
      <c r="F6080" t="s">
        <v>39</v>
      </c>
      <c r="G6080" t="s">
        <v>40</v>
      </c>
      <c r="H6080" t="s">
        <v>287</v>
      </c>
      <c r="I6080">
        <v>783.96</v>
      </c>
      <c r="J6080">
        <v>5</v>
      </c>
      <c r="K6080">
        <v>78.400000000000006</v>
      </c>
      <c r="L6080" t="str">
        <f t="shared" si="285"/>
        <v>Yes</v>
      </c>
    </row>
    <row r="6081" spans="1:12" x14ac:dyDescent="0.25">
      <c r="A6081" s="1">
        <v>42670</v>
      </c>
      <c r="B6081" s="2">
        <f t="shared" si="286"/>
        <v>2016</v>
      </c>
      <c r="C6081" s="2">
        <f t="shared" si="284"/>
        <v>10</v>
      </c>
      <c r="D6081" t="s">
        <v>1951</v>
      </c>
      <c r="E6081" t="s">
        <v>149</v>
      </c>
      <c r="F6081" t="s">
        <v>34</v>
      </c>
      <c r="G6081" t="s">
        <v>47</v>
      </c>
      <c r="H6081" t="s">
        <v>2062</v>
      </c>
      <c r="I6081">
        <v>40.200000000000003</v>
      </c>
      <c r="J6081">
        <v>3</v>
      </c>
      <c r="K6081">
        <v>19.3</v>
      </c>
      <c r="L6081" t="str">
        <f t="shared" si="285"/>
        <v>Yes</v>
      </c>
    </row>
    <row r="6082" spans="1:12" x14ac:dyDescent="0.25">
      <c r="A6082" s="1">
        <v>42670</v>
      </c>
      <c r="B6082" s="2">
        <f t="shared" si="286"/>
        <v>2016</v>
      </c>
      <c r="C6082" s="2">
        <f t="shared" ref="C6082:C6145" si="287">MONTH(A6082)</f>
        <v>10</v>
      </c>
      <c r="D6082" t="s">
        <v>788</v>
      </c>
      <c r="E6082" t="s">
        <v>27</v>
      </c>
      <c r="F6082" t="s">
        <v>11</v>
      </c>
      <c r="G6082" t="s">
        <v>92</v>
      </c>
      <c r="H6082" t="s">
        <v>658</v>
      </c>
      <c r="I6082">
        <v>43.92</v>
      </c>
      <c r="J6082">
        <v>4</v>
      </c>
      <c r="K6082">
        <v>11.86</v>
      </c>
      <c r="L6082" t="str">
        <f t="shared" ref="L6082:L6145" si="288">IF(K6082=0,"Break-Even",IF(K6082&gt;0,"Yes","No"))</f>
        <v>Yes</v>
      </c>
    </row>
    <row r="6083" spans="1:12" x14ac:dyDescent="0.25">
      <c r="A6083" s="1">
        <v>42670</v>
      </c>
      <c r="B6083" s="2">
        <f t="shared" si="286"/>
        <v>2016</v>
      </c>
      <c r="C6083" s="2">
        <f t="shared" si="287"/>
        <v>10</v>
      </c>
      <c r="D6083" t="s">
        <v>788</v>
      </c>
      <c r="E6083" t="s">
        <v>27</v>
      </c>
      <c r="F6083" t="s">
        <v>11</v>
      </c>
      <c r="G6083" t="s">
        <v>20</v>
      </c>
      <c r="H6083" t="s">
        <v>579</v>
      </c>
      <c r="I6083">
        <v>25.03</v>
      </c>
      <c r="J6083">
        <v>3</v>
      </c>
      <c r="K6083">
        <v>7.82</v>
      </c>
      <c r="L6083" t="str">
        <f t="shared" si="288"/>
        <v>Yes</v>
      </c>
    </row>
    <row r="6084" spans="1:12" x14ac:dyDescent="0.25">
      <c r="A6084" s="1">
        <v>42670</v>
      </c>
      <c r="B6084" s="2">
        <f t="shared" si="286"/>
        <v>2016</v>
      </c>
      <c r="C6084" s="2">
        <f t="shared" si="287"/>
        <v>10</v>
      </c>
      <c r="D6084" t="s">
        <v>1113</v>
      </c>
      <c r="E6084" t="s">
        <v>55</v>
      </c>
      <c r="F6084" t="s">
        <v>34</v>
      </c>
      <c r="G6084" t="s">
        <v>35</v>
      </c>
      <c r="H6084" t="s">
        <v>1692</v>
      </c>
      <c r="I6084">
        <v>290.98</v>
      </c>
      <c r="J6084">
        <v>1</v>
      </c>
      <c r="K6084">
        <v>75.650000000000006</v>
      </c>
      <c r="L6084" t="str">
        <f t="shared" si="288"/>
        <v>Yes</v>
      </c>
    </row>
    <row r="6085" spans="1:12" x14ac:dyDescent="0.25">
      <c r="A6085" s="1">
        <v>42670</v>
      </c>
      <c r="B6085" s="2">
        <f t="shared" si="286"/>
        <v>2016</v>
      </c>
      <c r="C6085" s="2">
        <f t="shared" si="287"/>
        <v>10</v>
      </c>
      <c r="D6085" t="s">
        <v>674</v>
      </c>
      <c r="E6085" t="s">
        <v>27</v>
      </c>
      <c r="F6085" t="s">
        <v>11</v>
      </c>
      <c r="G6085" t="s">
        <v>20</v>
      </c>
      <c r="H6085" t="s">
        <v>1232</v>
      </c>
      <c r="I6085">
        <v>67.14</v>
      </c>
      <c r="J6085">
        <v>4</v>
      </c>
      <c r="K6085">
        <v>25.18</v>
      </c>
      <c r="L6085" t="str">
        <f t="shared" si="288"/>
        <v>Yes</v>
      </c>
    </row>
    <row r="6086" spans="1:12" x14ac:dyDescent="0.25">
      <c r="A6086" s="1">
        <v>42670</v>
      </c>
      <c r="B6086" s="2">
        <f t="shared" si="286"/>
        <v>2016</v>
      </c>
      <c r="C6086" s="2">
        <f t="shared" si="287"/>
        <v>10</v>
      </c>
      <c r="D6086" t="s">
        <v>1113</v>
      </c>
      <c r="E6086" t="s">
        <v>149</v>
      </c>
      <c r="F6086" t="s">
        <v>34</v>
      </c>
      <c r="G6086" t="s">
        <v>35</v>
      </c>
      <c r="H6086" t="s">
        <v>1024</v>
      </c>
      <c r="I6086">
        <v>427.64</v>
      </c>
      <c r="J6086">
        <v>14</v>
      </c>
      <c r="K6086">
        <v>80.78</v>
      </c>
      <c r="L6086" t="str">
        <f t="shared" si="288"/>
        <v>Yes</v>
      </c>
    </row>
    <row r="6087" spans="1:12" x14ac:dyDescent="0.25">
      <c r="A6087" s="1">
        <v>42670</v>
      </c>
      <c r="B6087" s="2">
        <f t="shared" si="286"/>
        <v>2016</v>
      </c>
      <c r="C6087" s="2">
        <f t="shared" si="287"/>
        <v>10</v>
      </c>
      <c r="D6087" t="s">
        <v>1113</v>
      </c>
      <c r="E6087" t="s">
        <v>149</v>
      </c>
      <c r="F6087" t="s">
        <v>11</v>
      </c>
      <c r="G6087" t="s">
        <v>43</v>
      </c>
      <c r="H6087" t="s">
        <v>540</v>
      </c>
      <c r="I6087">
        <v>40.67</v>
      </c>
      <c r="J6087">
        <v>7</v>
      </c>
      <c r="K6087">
        <v>12.61</v>
      </c>
      <c r="L6087" t="str">
        <f t="shared" si="288"/>
        <v>Yes</v>
      </c>
    </row>
    <row r="6088" spans="1:12" x14ac:dyDescent="0.25">
      <c r="A6088" s="1">
        <v>42670</v>
      </c>
      <c r="B6088" s="2">
        <f t="shared" si="286"/>
        <v>2016</v>
      </c>
      <c r="C6088" s="2">
        <f t="shared" si="287"/>
        <v>10</v>
      </c>
      <c r="D6088" t="s">
        <v>1113</v>
      </c>
      <c r="E6088" t="s">
        <v>149</v>
      </c>
      <c r="F6088" t="s">
        <v>11</v>
      </c>
      <c r="G6088" t="s">
        <v>18</v>
      </c>
      <c r="H6088" t="s">
        <v>435</v>
      </c>
      <c r="I6088">
        <v>33.479999999999997</v>
      </c>
      <c r="J6088">
        <v>2</v>
      </c>
      <c r="K6088">
        <v>1.34</v>
      </c>
      <c r="L6088" t="str">
        <f t="shared" si="288"/>
        <v>Yes</v>
      </c>
    </row>
    <row r="6089" spans="1:12" x14ac:dyDescent="0.25">
      <c r="A6089" s="1">
        <v>42670</v>
      </c>
      <c r="B6089" s="2">
        <f t="shared" si="286"/>
        <v>2016</v>
      </c>
      <c r="C6089" s="2">
        <f t="shared" si="287"/>
        <v>10</v>
      </c>
      <c r="D6089" t="s">
        <v>1113</v>
      </c>
      <c r="E6089" t="s">
        <v>149</v>
      </c>
      <c r="F6089" t="s">
        <v>11</v>
      </c>
      <c r="G6089" t="s">
        <v>20</v>
      </c>
      <c r="H6089" t="s">
        <v>1202</v>
      </c>
      <c r="I6089">
        <v>9.73</v>
      </c>
      <c r="J6089">
        <v>2</v>
      </c>
      <c r="K6089">
        <v>3.28</v>
      </c>
      <c r="L6089" t="str">
        <f t="shared" si="288"/>
        <v>Yes</v>
      </c>
    </row>
    <row r="6090" spans="1:12" x14ac:dyDescent="0.25">
      <c r="A6090" s="1">
        <v>42671</v>
      </c>
      <c r="B6090" s="2">
        <f t="shared" si="286"/>
        <v>2016</v>
      </c>
      <c r="C6090" s="2">
        <f t="shared" si="287"/>
        <v>10</v>
      </c>
      <c r="D6090" t="s">
        <v>2112</v>
      </c>
      <c r="E6090" t="s">
        <v>27</v>
      </c>
      <c r="F6090" t="s">
        <v>11</v>
      </c>
      <c r="G6090" t="s">
        <v>18</v>
      </c>
      <c r="H6090" t="s">
        <v>1611</v>
      </c>
      <c r="I6090">
        <v>93.06</v>
      </c>
      <c r="J6090">
        <v>6</v>
      </c>
      <c r="K6090">
        <v>26.06</v>
      </c>
      <c r="L6090" t="str">
        <f t="shared" si="288"/>
        <v>Yes</v>
      </c>
    </row>
    <row r="6091" spans="1:12" x14ac:dyDescent="0.25">
      <c r="A6091" s="1">
        <v>42671</v>
      </c>
      <c r="B6091" s="2">
        <f t="shared" si="286"/>
        <v>2016</v>
      </c>
      <c r="C6091" s="2">
        <f t="shared" si="287"/>
        <v>10</v>
      </c>
      <c r="D6091" t="s">
        <v>2112</v>
      </c>
      <c r="E6091" t="s">
        <v>27</v>
      </c>
      <c r="F6091" t="s">
        <v>39</v>
      </c>
      <c r="G6091" t="s">
        <v>40</v>
      </c>
      <c r="H6091" t="s">
        <v>762</v>
      </c>
      <c r="I6091">
        <v>302.38</v>
      </c>
      <c r="J6091">
        <v>3</v>
      </c>
      <c r="K6091">
        <v>22.68</v>
      </c>
      <c r="L6091" t="str">
        <f t="shared" si="288"/>
        <v>Yes</v>
      </c>
    </row>
    <row r="6092" spans="1:12" x14ac:dyDescent="0.25">
      <c r="A6092" s="1">
        <v>42671</v>
      </c>
      <c r="B6092" s="2">
        <f t="shared" ref="B6092:B6155" si="289">YEAR(A6092)</f>
        <v>2016</v>
      </c>
      <c r="C6092" s="2">
        <f t="shared" si="287"/>
        <v>10</v>
      </c>
      <c r="D6092" t="s">
        <v>387</v>
      </c>
      <c r="E6092" t="s">
        <v>177</v>
      </c>
      <c r="F6092" t="s">
        <v>11</v>
      </c>
      <c r="G6092" t="s">
        <v>12</v>
      </c>
      <c r="H6092" t="s">
        <v>1398</v>
      </c>
      <c r="I6092">
        <v>32.4</v>
      </c>
      <c r="J6092">
        <v>5</v>
      </c>
      <c r="K6092">
        <v>15.55</v>
      </c>
      <c r="L6092" t="str">
        <f t="shared" si="288"/>
        <v>Yes</v>
      </c>
    </row>
    <row r="6093" spans="1:12" x14ac:dyDescent="0.25">
      <c r="A6093" s="1">
        <v>42671</v>
      </c>
      <c r="B6093" s="2">
        <f t="shared" si="289"/>
        <v>2016</v>
      </c>
      <c r="C6093" s="2">
        <f t="shared" si="287"/>
        <v>10</v>
      </c>
      <c r="D6093" t="s">
        <v>387</v>
      </c>
      <c r="E6093" t="s">
        <v>177</v>
      </c>
      <c r="F6093" t="s">
        <v>11</v>
      </c>
      <c r="G6093" t="s">
        <v>18</v>
      </c>
      <c r="H6093" t="s">
        <v>2031</v>
      </c>
      <c r="I6093">
        <v>1082.48</v>
      </c>
      <c r="J6093">
        <v>8</v>
      </c>
      <c r="K6093">
        <v>10.82</v>
      </c>
      <c r="L6093" t="str">
        <f t="shared" si="288"/>
        <v>Yes</v>
      </c>
    </row>
    <row r="6094" spans="1:12" x14ac:dyDescent="0.25">
      <c r="A6094" s="1">
        <v>42671</v>
      </c>
      <c r="B6094" s="2">
        <f t="shared" si="289"/>
        <v>2016</v>
      </c>
      <c r="C6094" s="2">
        <f t="shared" si="287"/>
        <v>10</v>
      </c>
      <c r="D6094" t="s">
        <v>387</v>
      </c>
      <c r="E6094" t="s">
        <v>177</v>
      </c>
      <c r="F6094" t="s">
        <v>11</v>
      </c>
      <c r="G6094" t="s">
        <v>12</v>
      </c>
      <c r="H6094" t="s">
        <v>2477</v>
      </c>
      <c r="I6094">
        <v>56.91</v>
      </c>
      <c r="J6094">
        <v>3</v>
      </c>
      <c r="K6094">
        <v>27.32</v>
      </c>
      <c r="L6094" t="str">
        <f t="shared" si="288"/>
        <v>Yes</v>
      </c>
    </row>
    <row r="6095" spans="1:12" x14ac:dyDescent="0.25">
      <c r="A6095" s="1">
        <v>42671</v>
      </c>
      <c r="B6095" s="2">
        <f t="shared" si="289"/>
        <v>2016</v>
      </c>
      <c r="C6095" s="2">
        <f t="shared" si="287"/>
        <v>10</v>
      </c>
      <c r="D6095" t="s">
        <v>387</v>
      </c>
      <c r="E6095" t="s">
        <v>177</v>
      </c>
      <c r="F6095" t="s">
        <v>34</v>
      </c>
      <c r="G6095" t="s">
        <v>47</v>
      </c>
      <c r="H6095" t="s">
        <v>1728</v>
      </c>
      <c r="I6095">
        <v>77.599999999999994</v>
      </c>
      <c r="J6095">
        <v>4</v>
      </c>
      <c r="K6095">
        <v>38.020000000000003</v>
      </c>
      <c r="L6095" t="str">
        <f t="shared" si="288"/>
        <v>Yes</v>
      </c>
    </row>
    <row r="6096" spans="1:12" x14ac:dyDescent="0.25">
      <c r="A6096" s="1">
        <v>42671</v>
      </c>
      <c r="B6096" s="2">
        <f t="shared" si="289"/>
        <v>2016</v>
      </c>
      <c r="C6096" s="2">
        <f t="shared" si="287"/>
        <v>10</v>
      </c>
      <c r="D6096" t="s">
        <v>387</v>
      </c>
      <c r="E6096" t="s">
        <v>177</v>
      </c>
      <c r="F6096" t="s">
        <v>11</v>
      </c>
      <c r="G6096" t="s">
        <v>20</v>
      </c>
      <c r="H6096" t="s">
        <v>819</v>
      </c>
      <c r="I6096">
        <v>14.28</v>
      </c>
      <c r="J6096">
        <v>1</v>
      </c>
      <c r="K6096">
        <v>6.57</v>
      </c>
      <c r="L6096" t="str">
        <f t="shared" si="288"/>
        <v>Yes</v>
      </c>
    </row>
    <row r="6097" spans="1:12" x14ac:dyDescent="0.25">
      <c r="A6097" s="1">
        <v>42671</v>
      </c>
      <c r="B6097" s="2">
        <f t="shared" si="289"/>
        <v>2016</v>
      </c>
      <c r="C6097" s="2">
        <f t="shared" si="287"/>
        <v>10</v>
      </c>
      <c r="D6097" t="s">
        <v>2526</v>
      </c>
      <c r="E6097" t="s">
        <v>27</v>
      </c>
      <c r="F6097" t="s">
        <v>11</v>
      </c>
      <c r="G6097" t="s">
        <v>12</v>
      </c>
      <c r="H6097" t="s">
        <v>903</v>
      </c>
      <c r="I6097">
        <v>50.96</v>
      </c>
      <c r="J6097">
        <v>7</v>
      </c>
      <c r="K6097">
        <v>25.48</v>
      </c>
      <c r="L6097" t="str">
        <f t="shared" si="288"/>
        <v>Yes</v>
      </c>
    </row>
    <row r="6098" spans="1:12" x14ac:dyDescent="0.25">
      <c r="A6098" s="1">
        <v>42671</v>
      </c>
      <c r="B6098" s="2">
        <f t="shared" si="289"/>
        <v>2016</v>
      </c>
      <c r="C6098" s="2">
        <f t="shared" si="287"/>
        <v>10</v>
      </c>
      <c r="D6098" t="s">
        <v>2526</v>
      </c>
      <c r="E6098" t="s">
        <v>27</v>
      </c>
      <c r="F6098" t="s">
        <v>11</v>
      </c>
      <c r="G6098" t="s">
        <v>20</v>
      </c>
      <c r="H6098" t="s">
        <v>1175</v>
      </c>
      <c r="I6098">
        <v>49.54</v>
      </c>
      <c r="J6098">
        <v>3</v>
      </c>
      <c r="K6098">
        <v>17.34</v>
      </c>
      <c r="L6098" t="str">
        <f t="shared" si="288"/>
        <v>Yes</v>
      </c>
    </row>
    <row r="6099" spans="1:12" x14ac:dyDescent="0.25">
      <c r="A6099" s="1">
        <v>42671</v>
      </c>
      <c r="B6099" s="2">
        <f t="shared" si="289"/>
        <v>2016</v>
      </c>
      <c r="C6099" s="2">
        <f t="shared" si="287"/>
        <v>10</v>
      </c>
      <c r="D6099" t="s">
        <v>635</v>
      </c>
      <c r="E6099" t="s">
        <v>123</v>
      </c>
      <c r="F6099" t="s">
        <v>34</v>
      </c>
      <c r="G6099" t="s">
        <v>47</v>
      </c>
      <c r="H6099" t="s">
        <v>688</v>
      </c>
      <c r="I6099">
        <v>47.95</v>
      </c>
      <c r="J6099">
        <v>3</v>
      </c>
      <c r="K6099">
        <v>13.79</v>
      </c>
      <c r="L6099" t="str">
        <f t="shared" si="288"/>
        <v>Yes</v>
      </c>
    </row>
    <row r="6100" spans="1:12" x14ac:dyDescent="0.25">
      <c r="A6100" s="1">
        <v>42671</v>
      </c>
      <c r="B6100" s="2">
        <f t="shared" si="289"/>
        <v>2016</v>
      </c>
      <c r="C6100" s="2">
        <f t="shared" si="287"/>
        <v>10</v>
      </c>
      <c r="D6100" t="s">
        <v>635</v>
      </c>
      <c r="E6100" t="s">
        <v>123</v>
      </c>
      <c r="F6100" t="s">
        <v>11</v>
      </c>
      <c r="G6100" t="s">
        <v>20</v>
      </c>
      <c r="H6100" t="s">
        <v>471</v>
      </c>
      <c r="I6100">
        <v>37.43</v>
      </c>
      <c r="J6100">
        <v>5</v>
      </c>
      <c r="K6100">
        <v>-29.94</v>
      </c>
      <c r="L6100" t="str">
        <f t="shared" si="288"/>
        <v>No</v>
      </c>
    </row>
    <row r="6101" spans="1:12" x14ac:dyDescent="0.25">
      <c r="A6101" s="1">
        <v>42671</v>
      </c>
      <c r="B6101" s="2">
        <f t="shared" si="289"/>
        <v>2016</v>
      </c>
      <c r="C6101" s="2">
        <f t="shared" si="287"/>
        <v>10</v>
      </c>
      <c r="D6101" t="s">
        <v>635</v>
      </c>
      <c r="E6101" t="s">
        <v>123</v>
      </c>
      <c r="F6101" t="s">
        <v>34</v>
      </c>
      <c r="G6101" t="s">
        <v>47</v>
      </c>
      <c r="H6101" t="s">
        <v>1711</v>
      </c>
      <c r="I6101">
        <v>63.97</v>
      </c>
      <c r="J6101">
        <v>2</v>
      </c>
      <c r="K6101">
        <v>0</v>
      </c>
      <c r="L6101" t="str">
        <f t="shared" si="288"/>
        <v>Break-Even</v>
      </c>
    </row>
    <row r="6102" spans="1:12" x14ac:dyDescent="0.25">
      <c r="A6102" s="1">
        <v>42671</v>
      </c>
      <c r="B6102" s="2">
        <f t="shared" si="289"/>
        <v>2016</v>
      </c>
      <c r="C6102" s="2">
        <f t="shared" si="287"/>
        <v>10</v>
      </c>
      <c r="D6102" t="s">
        <v>635</v>
      </c>
      <c r="E6102" t="s">
        <v>123</v>
      </c>
      <c r="F6102" t="s">
        <v>34</v>
      </c>
      <c r="G6102" t="s">
        <v>47</v>
      </c>
      <c r="H6102" t="s">
        <v>1658</v>
      </c>
      <c r="I6102">
        <v>165.05</v>
      </c>
      <c r="J6102">
        <v>3</v>
      </c>
      <c r="K6102">
        <v>41.26</v>
      </c>
      <c r="L6102" t="str">
        <f t="shared" si="288"/>
        <v>Yes</v>
      </c>
    </row>
    <row r="6103" spans="1:12" x14ac:dyDescent="0.25">
      <c r="A6103" s="1">
        <v>42671</v>
      </c>
      <c r="B6103" s="2">
        <f t="shared" si="289"/>
        <v>2016</v>
      </c>
      <c r="C6103" s="2">
        <f t="shared" si="287"/>
        <v>10</v>
      </c>
      <c r="D6103" t="s">
        <v>1401</v>
      </c>
      <c r="E6103" t="s">
        <v>245</v>
      </c>
      <c r="F6103" t="s">
        <v>11</v>
      </c>
      <c r="G6103" t="s">
        <v>20</v>
      </c>
      <c r="H6103" t="s">
        <v>1927</v>
      </c>
      <c r="I6103">
        <v>17.62</v>
      </c>
      <c r="J6103">
        <v>4</v>
      </c>
      <c r="K6103">
        <v>-14.09</v>
      </c>
      <c r="L6103" t="str">
        <f t="shared" si="288"/>
        <v>No</v>
      </c>
    </row>
    <row r="6104" spans="1:12" x14ac:dyDescent="0.25">
      <c r="A6104" s="1">
        <v>42671</v>
      </c>
      <c r="B6104" s="2">
        <f t="shared" si="289"/>
        <v>2016</v>
      </c>
      <c r="C6104" s="2">
        <f t="shared" si="287"/>
        <v>10</v>
      </c>
      <c r="D6104" t="s">
        <v>915</v>
      </c>
      <c r="E6104" t="s">
        <v>123</v>
      </c>
      <c r="F6104" t="s">
        <v>11</v>
      </c>
      <c r="G6104" t="s">
        <v>20</v>
      </c>
      <c r="H6104" t="s">
        <v>1804</v>
      </c>
      <c r="I6104">
        <v>38.19</v>
      </c>
      <c r="J6104">
        <v>5</v>
      </c>
      <c r="K6104">
        <v>-26.73</v>
      </c>
      <c r="L6104" t="str">
        <f t="shared" si="288"/>
        <v>No</v>
      </c>
    </row>
    <row r="6105" spans="1:12" x14ac:dyDescent="0.25">
      <c r="A6105" s="1">
        <v>42671</v>
      </c>
      <c r="B6105" s="2">
        <f t="shared" si="289"/>
        <v>2016</v>
      </c>
      <c r="C6105" s="2">
        <f t="shared" si="287"/>
        <v>10</v>
      </c>
      <c r="D6105" t="s">
        <v>868</v>
      </c>
      <c r="E6105" t="s">
        <v>149</v>
      </c>
      <c r="F6105" t="s">
        <v>11</v>
      </c>
      <c r="G6105" t="s">
        <v>24</v>
      </c>
      <c r="H6105" t="s">
        <v>1235</v>
      </c>
      <c r="I6105">
        <v>12.42</v>
      </c>
      <c r="J6105">
        <v>3</v>
      </c>
      <c r="K6105">
        <v>5.22</v>
      </c>
      <c r="L6105" t="str">
        <f t="shared" si="288"/>
        <v>Yes</v>
      </c>
    </row>
    <row r="6106" spans="1:12" x14ac:dyDescent="0.25">
      <c r="A6106" s="1">
        <v>42671</v>
      </c>
      <c r="B6106" s="2">
        <f t="shared" si="289"/>
        <v>2016</v>
      </c>
      <c r="C6106" s="2">
        <f t="shared" si="287"/>
        <v>10</v>
      </c>
      <c r="D6106" t="s">
        <v>2162</v>
      </c>
      <c r="E6106" t="s">
        <v>149</v>
      </c>
      <c r="F6106" t="s">
        <v>34</v>
      </c>
      <c r="G6106" t="s">
        <v>47</v>
      </c>
      <c r="H6106" t="s">
        <v>2574</v>
      </c>
      <c r="I6106">
        <v>756.8</v>
      </c>
      <c r="J6106">
        <v>5</v>
      </c>
      <c r="K6106">
        <v>75.680000000000007</v>
      </c>
      <c r="L6106" t="str">
        <f t="shared" si="288"/>
        <v>Yes</v>
      </c>
    </row>
    <row r="6107" spans="1:12" x14ac:dyDescent="0.25">
      <c r="A6107" s="1">
        <v>42672</v>
      </c>
      <c r="B6107" s="2">
        <f t="shared" si="289"/>
        <v>2016</v>
      </c>
      <c r="C6107" s="2">
        <f t="shared" si="287"/>
        <v>10</v>
      </c>
      <c r="D6107" t="s">
        <v>495</v>
      </c>
      <c r="E6107" t="s">
        <v>177</v>
      </c>
      <c r="F6107" t="s">
        <v>11</v>
      </c>
      <c r="G6107" t="s">
        <v>18</v>
      </c>
      <c r="H6107" t="s">
        <v>1810</v>
      </c>
      <c r="I6107">
        <v>40.74</v>
      </c>
      <c r="J6107">
        <v>3</v>
      </c>
      <c r="K6107">
        <v>0.41</v>
      </c>
      <c r="L6107" t="str">
        <f t="shared" si="288"/>
        <v>Yes</v>
      </c>
    </row>
    <row r="6108" spans="1:12" x14ac:dyDescent="0.25">
      <c r="A6108" s="1">
        <v>42672</v>
      </c>
      <c r="B6108" s="2">
        <f t="shared" si="289"/>
        <v>2016</v>
      </c>
      <c r="C6108" s="2">
        <f t="shared" si="287"/>
        <v>10</v>
      </c>
      <c r="D6108" t="s">
        <v>495</v>
      </c>
      <c r="E6108" t="s">
        <v>177</v>
      </c>
      <c r="F6108" t="s">
        <v>11</v>
      </c>
      <c r="G6108" t="s">
        <v>92</v>
      </c>
      <c r="H6108" t="s">
        <v>776</v>
      </c>
      <c r="I6108">
        <v>11.67</v>
      </c>
      <c r="J6108">
        <v>3</v>
      </c>
      <c r="K6108">
        <v>3.03</v>
      </c>
      <c r="L6108" t="str">
        <f t="shared" si="288"/>
        <v>Yes</v>
      </c>
    </row>
    <row r="6109" spans="1:12" x14ac:dyDescent="0.25">
      <c r="A6109" s="1">
        <v>42672</v>
      </c>
      <c r="B6109" s="2">
        <f t="shared" si="289"/>
        <v>2016</v>
      </c>
      <c r="C6109" s="2">
        <f t="shared" si="287"/>
        <v>10</v>
      </c>
      <c r="D6109" t="s">
        <v>2212</v>
      </c>
      <c r="E6109" t="s">
        <v>110</v>
      </c>
      <c r="F6109" t="s">
        <v>34</v>
      </c>
      <c r="G6109" t="s">
        <v>47</v>
      </c>
      <c r="H6109" t="s">
        <v>2062</v>
      </c>
      <c r="I6109">
        <v>67</v>
      </c>
      <c r="J6109">
        <v>5</v>
      </c>
      <c r="K6109">
        <v>32.159999999999997</v>
      </c>
      <c r="L6109" t="str">
        <f t="shared" si="288"/>
        <v>Yes</v>
      </c>
    </row>
    <row r="6110" spans="1:12" x14ac:dyDescent="0.25">
      <c r="A6110" s="1">
        <v>42672</v>
      </c>
      <c r="B6110" s="2">
        <f t="shared" si="289"/>
        <v>2016</v>
      </c>
      <c r="C6110" s="2">
        <f t="shared" si="287"/>
        <v>10</v>
      </c>
      <c r="D6110" t="s">
        <v>1778</v>
      </c>
      <c r="E6110" t="s">
        <v>27</v>
      </c>
      <c r="F6110" t="s">
        <v>11</v>
      </c>
      <c r="G6110" t="s">
        <v>20</v>
      </c>
      <c r="H6110" t="s">
        <v>1927</v>
      </c>
      <c r="I6110">
        <v>11.74</v>
      </c>
      <c r="J6110">
        <v>1</v>
      </c>
      <c r="K6110">
        <v>3.82</v>
      </c>
      <c r="L6110" t="str">
        <f t="shared" si="288"/>
        <v>Yes</v>
      </c>
    </row>
    <row r="6111" spans="1:12" x14ac:dyDescent="0.25">
      <c r="A6111" s="1">
        <v>42673</v>
      </c>
      <c r="B6111" s="2">
        <f t="shared" si="289"/>
        <v>2016</v>
      </c>
      <c r="C6111" s="2">
        <f t="shared" si="287"/>
        <v>10</v>
      </c>
      <c r="D6111" t="s">
        <v>295</v>
      </c>
      <c r="E6111" t="s">
        <v>110</v>
      </c>
      <c r="F6111" t="s">
        <v>11</v>
      </c>
      <c r="G6111" t="s">
        <v>24</v>
      </c>
      <c r="H6111" t="s">
        <v>51</v>
      </c>
      <c r="I6111">
        <v>11.68</v>
      </c>
      <c r="J6111">
        <v>2</v>
      </c>
      <c r="K6111">
        <v>3.5</v>
      </c>
      <c r="L6111" t="str">
        <f t="shared" si="288"/>
        <v>Yes</v>
      </c>
    </row>
    <row r="6112" spans="1:12" x14ac:dyDescent="0.25">
      <c r="A6112" s="1">
        <v>42673</v>
      </c>
      <c r="B6112" s="2">
        <f t="shared" si="289"/>
        <v>2016</v>
      </c>
      <c r="C6112" s="2">
        <f t="shared" si="287"/>
        <v>10</v>
      </c>
      <c r="D6112" t="s">
        <v>525</v>
      </c>
      <c r="E6112" t="s">
        <v>149</v>
      </c>
      <c r="F6112" t="s">
        <v>11</v>
      </c>
      <c r="G6112" t="s">
        <v>20</v>
      </c>
      <c r="H6112" t="s">
        <v>511</v>
      </c>
      <c r="I6112">
        <v>28.75</v>
      </c>
      <c r="J6112">
        <v>3</v>
      </c>
      <c r="K6112">
        <v>10.06</v>
      </c>
      <c r="L6112" t="str">
        <f t="shared" si="288"/>
        <v>Yes</v>
      </c>
    </row>
    <row r="6113" spans="1:12" x14ac:dyDescent="0.25">
      <c r="A6113" s="1">
        <v>42673</v>
      </c>
      <c r="B6113" s="2">
        <f t="shared" si="289"/>
        <v>2016</v>
      </c>
      <c r="C6113" s="2">
        <f t="shared" si="287"/>
        <v>10</v>
      </c>
      <c r="D6113" t="s">
        <v>525</v>
      </c>
      <c r="E6113" t="s">
        <v>149</v>
      </c>
      <c r="F6113" t="s">
        <v>11</v>
      </c>
      <c r="G6113" t="s">
        <v>24</v>
      </c>
      <c r="H6113" t="s">
        <v>1069</v>
      </c>
      <c r="I6113">
        <v>114.95</v>
      </c>
      <c r="J6113">
        <v>5</v>
      </c>
      <c r="K6113">
        <v>32.19</v>
      </c>
      <c r="L6113" t="str">
        <f t="shared" si="288"/>
        <v>Yes</v>
      </c>
    </row>
    <row r="6114" spans="1:12" x14ac:dyDescent="0.25">
      <c r="A6114" s="1">
        <v>42673</v>
      </c>
      <c r="B6114" s="2">
        <f t="shared" si="289"/>
        <v>2016</v>
      </c>
      <c r="C6114" s="2">
        <f t="shared" si="287"/>
        <v>10</v>
      </c>
      <c r="D6114" t="s">
        <v>1677</v>
      </c>
      <c r="E6114" t="s">
        <v>27</v>
      </c>
      <c r="F6114" t="s">
        <v>11</v>
      </c>
      <c r="G6114" t="s">
        <v>43</v>
      </c>
      <c r="H6114" t="s">
        <v>1784</v>
      </c>
      <c r="I6114">
        <v>3.62</v>
      </c>
      <c r="J6114">
        <v>2</v>
      </c>
      <c r="K6114">
        <v>1.19</v>
      </c>
      <c r="L6114" t="str">
        <f t="shared" si="288"/>
        <v>Yes</v>
      </c>
    </row>
    <row r="6115" spans="1:12" x14ac:dyDescent="0.25">
      <c r="A6115" s="1">
        <v>42674</v>
      </c>
      <c r="B6115" s="2">
        <f t="shared" si="289"/>
        <v>2016</v>
      </c>
      <c r="C6115" s="2">
        <f t="shared" si="287"/>
        <v>10</v>
      </c>
      <c r="D6115" t="s">
        <v>2094</v>
      </c>
      <c r="E6115" t="s">
        <v>23</v>
      </c>
      <c r="F6115" t="s">
        <v>34</v>
      </c>
      <c r="G6115" t="s">
        <v>35</v>
      </c>
      <c r="H6115" t="s">
        <v>723</v>
      </c>
      <c r="I6115">
        <v>492.84</v>
      </c>
      <c r="J6115">
        <v>5</v>
      </c>
      <c r="K6115">
        <v>-14.08</v>
      </c>
      <c r="L6115" t="str">
        <f t="shared" si="288"/>
        <v>No</v>
      </c>
    </row>
    <row r="6116" spans="1:12" x14ac:dyDescent="0.25">
      <c r="A6116" s="1">
        <v>42674</v>
      </c>
      <c r="B6116" s="2">
        <f t="shared" si="289"/>
        <v>2016</v>
      </c>
      <c r="C6116" s="2">
        <f t="shared" si="287"/>
        <v>10</v>
      </c>
      <c r="D6116" t="s">
        <v>387</v>
      </c>
      <c r="E6116" t="s">
        <v>27</v>
      </c>
      <c r="F6116" t="s">
        <v>11</v>
      </c>
      <c r="G6116" t="s">
        <v>18</v>
      </c>
      <c r="H6116" t="s">
        <v>1384</v>
      </c>
      <c r="I6116">
        <v>1085.42</v>
      </c>
      <c r="J6116">
        <v>7</v>
      </c>
      <c r="K6116">
        <v>282.20999999999998</v>
      </c>
      <c r="L6116" t="str">
        <f t="shared" si="288"/>
        <v>Yes</v>
      </c>
    </row>
    <row r="6117" spans="1:12" x14ac:dyDescent="0.25">
      <c r="A6117" s="1">
        <v>42674</v>
      </c>
      <c r="B6117" s="2">
        <f t="shared" si="289"/>
        <v>2016</v>
      </c>
      <c r="C6117" s="2">
        <f t="shared" si="287"/>
        <v>10</v>
      </c>
      <c r="D6117" t="s">
        <v>809</v>
      </c>
      <c r="E6117" t="s">
        <v>123</v>
      </c>
      <c r="F6117" t="s">
        <v>11</v>
      </c>
      <c r="G6117" t="s">
        <v>12</v>
      </c>
      <c r="H6117" t="s">
        <v>441</v>
      </c>
      <c r="I6117">
        <v>32.06</v>
      </c>
      <c r="J6117">
        <v>6</v>
      </c>
      <c r="K6117">
        <v>11.22</v>
      </c>
      <c r="L6117" t="str">
        <f t="shared" si="288"/>
        <v>Yes</v>
      </c>
    </row>
    <row r="6118" spans="1:12" x14ac:dyDescent="0.25">
      <c r="A6118" s="1">
        <v>42674</v>
      </c>
      <c r="B6118" s="2">
        <f t="shared" si="289"/>
        <v>2016</v>
      </c>
      <c r="C6118" s="2">
        <f t="shared" si="287"/>
        <v>10</v>
      </c>
      <c r="D6118" t="s">
        <v>2271</v>
      </c>
      <c r="E6118" t="s">
        <v>840</v>
      </c>
      <c r="F6118" t="s">
        <v>11</v>
      </c>
      <c r="G6118" t="s">
        <v>200</v>
      </c>
      <c r="H6118" t="s">
        <v>2215</v>
      </c>
      <c r="I6118">
        <v>21.96</v>
      </c>
      <c r="J6118">
        <v>2</v>
      </c>
      <c r="K6118">
        <v>6.15</v>
      </c>
      <c r="L6118" t="str">
        <f t="shared" si="288"/>
        <v>Yes</v>
      </c>
    </row>
    <row r="6119" spans="1:12" x14ac:dyDescent="0.25">
      <c r="A6119" s="1">
        <v>42674</v>
      </c>
      <c r="B6119" s="2">
        <f t="shared" si="289"/>
        <v>2016</v>
      </c>
      <c r="C6119" s="2">
        <f t="shared" si="287"/>
        <v>10</v>
      </c>
      <c r="D6119" t="s">
        <v>2271</v>
      </c>
      <c r="E6119" t="s">
        <v>840</v>
      </c>
      <c r="F6119" t="s">
        <v>34</v>
      </c>
      <c r="G6119" t="s">
        <v>35</v>
      </c>
      <c r="H6119" t="s">
        <v>1942</v>
      </c>
      <c r="I6119">
        <v>368.97</v>
      </c>
      <c r="J6119">
        <v>3</v>
      </c>
      <c r="K6119">
        <v>81.17</v>
      </c>
      <c r="L6119" t="str">
        <f t="shared" si="288"/>
        <v>Yes</v>
      </c>
    </row>
    <row r="6120" spans="1:12" x14ac:dyDescent="0.25">
      <c r="A6120" s="1">
        <v>42674</v>
      </c>
      <c r="B6120" s="2">
        <f t="shared" si="289"/>
        <v>2016</v>
      </c>
      <c r="C6120" s="2">
        <f t="shared" si="287"/>
        <v>10</v>
      </c>
      <c r="D6120" t="s">
        <v>2271</v>
      </c>
      <c r="E6120" t="s">
        <v>840</v>
      </c>
      <c r="F6120" t="s">
        <v>11</v>
      </c>
      <c r="G6120" t="s">
        <v>24</v>
      </c>
      <c r="H6120" t="s">
        <v>1815</v>
      </c>
      <c r="I6120">
        <v>12.39</v>
      </c>
      <c r="J6120">
        <v>3</v>
      </c>
      <c r="K6120">
        <v>3.47</v>
      </c>
      <c r="L6120" t="str">
        <f t="shared" si="288"/>
        <v>Yes</v>
      </c>
    </row>
    <row r="6121" spans="1:12" x14ac:dyDescent="0.25">
      <c r="A6121" s="1">
        <v>42674</v>
      </c>
      <c r="B6121" s="2">
        <f t="shared" si="289"/>
        <v>2016</v>
      </c>
      <c r="C6121" s="2">
        <f t="shared" si="287"/>
        <v>10</v>
      </c>
      <c r="D6121" t="s">
        <v>2271</v>
      </c>
      <c r="E6121" t="s">
        <v>840</v>
      </c>
      <c r="F6121" t="s">
        <v>11</v>
      </c>
      <c r="G6121" t="s">
        <v>18</v>
      </c>
      <c r="H6121" t="s">
        <v>586</v>
      </c>
      <c r="I6121">
        <v>332.94</v>
      </c>
      <c r="J6121">
        <v>3</v>
      </c>
      <c r="K6121">
        <v>9.99</v>
      </c>
      <c r="L6121" t="str">
        <f t="shared" si="288"/>
        <v>Yes</v>
      </c>
    </row>
    <row r="6122" spans="1:12" x14ac:dyDescent="0.25">
      <c r="A6122" s="1">
        <v>42674</v>
      </c>
      <c r="B6122" s="2">
        <f t="shared" si="289"/>
        <v>2016</v>
      </c>
      <c r="C6122" s="2">
        <f t="shared" si="287"/>
        <v>10</v>
      </c>
      <c r="D6122" t="s">
        <v>1502</v>
      </c>
      <c r="E6122" t="s">
        <v>27</v>
      </c>
      <c r="F6122" t="s">
        <v>34</v>
      </c>
      <c r="G6122" t="s">
        <v>35</v>
      </c>
      <c r="H6122" t="s">
        <v>1726</v>
      </c>
      <c r="I6122">
        <v>1403.92</v>
      </c>
      <c r="J6122">
        <v>5</v>
      </c>
      <c r="K6122">
        <v>70.2</v>
      </c>
      <c r="L6122" t="str">
        <f t="shared" si="288"/>
        <v>Yes</v>
      </c>
    </row>
    <row r="6123" spans="1:12" x14ac:dyDescent="0.25">
      <c r="A6123" s="1">
        <v>42675</v>
      </c>
      <c r="B6123" s="2">
        <f t="shared" si="289"/>
        <v>2016</v>
      </c>
      <c r="C6123" s="2">
        <f t="shared" si="287"/>
        <v>11</v>
      </c>
      <c r="D6123" t="s">
        <v>1143</v>
      </c>
      <c r="E6123" t="s">
        <v>78</v>
      </c>
      <c r="F6123" t="s">
        <v>11</v>
      </c>
      <c r="G6123" t="s">
        <v>12</v>
      </c>
      <c r="H6123" t="s">
        <v>836</v>
      </c>
      <c r="I6123">
        <v>15.55</v>
      </c>
      <c r="J6123">
        <v>3</v>
      </c>
      <c r="K6123">
        <v>5.44</v>
      </c>
      <c r="L6123" t="str">
        <f t="shared" si="288"/>
        <v>Yes</v>
      </c>
    </row>
    <row r="6124" spans="1:12" x14ac:dyDescent="0.25">
      <c r="A6124" s="1">
        <v>42675</v>
      </c>
      <c r="B6124" s="2">
        <f t="shared" si="289"/>
        <v>2016</v>
      </c>
      <c r="C6124" s="2">
        <f t="shared" si="287"/>
        <v>11</v>
      </c>
      <c r="D6124" t="s">
        <v>1143</v>
      </c>
      <c r="E6124" t="s">
        <v>78</v>
      </c>
      <c r="F6124" t="s">
        <v>11</v>
      </c>
      <c r="G6124" t="s">
        <v>12</v>
      </c>
      <c r="H6124" t="s">
        <v>2377</v>
      </c>
      <c r="I6124">
        <v>63.31</v>
      </c>
      <c r="J6124">
        <v>3</v>
      </c>
      <c r="K6124">
        <v>20.58</v>
      </c>
      <c r="L6124" t="str">
        <f t="shared" si="288"/>
        <v>Yes</v>
      </c>
    </row>
    <row r="6125" spans="1:12" x14ac:dyDescent="0.25">
      <c r="A6125" s="1">
        <v>42675</v>
      </c>
      <c r="B6125" s="2">
        <f t="shared" si="289"/>
        <v>2016</v>
      </c>
      <c r="C6125" s="2">
        <f t="shared" si="287"/>
        <v>11</v>
      </c>
      <c r="D6125" t="s">
        <v>1143</v>
      </c>
      <c r="E6125" t="s">
        <v>78</v>
      </c>
      <c r="F6125" t="s">
        <v>39</v>
      </c>
      <c r="G6125" t="s">
        <v>40</v>
      </c>
      <c r="H6125" t="s">
        <v>2430</v>
      </c>
      <c r="I6125">
        <v>15.59</v>
      </c>
      <c r="J6125">
        <v>2</v>
      </c>
      <c r="K6125">
        <v>-9.8699999999999992</v>
      </c>
      <c r="L6125" t="str">
        <f t="shared" si="288"/>
        <v>No</v>
      </c>
    </row>
    <row r="6126" spans="1:12" x14ac:dyDescent="0.25">
      <c r="A6126" s="1">
        <v>42675</v>
      </c>
      <c r="B6126" s="2">
        <f t="shared" si="289"/>
        <v>2016</v>
      </c>
      <c r="C6126" s="2">
        <f t="shared" si="287"/>
        <v>11</v>
      </c>
      <c r="D6126" t="s">
        <v>413</v>
      </c>
      <c r="E6126" t="s">
        <v>78</v>
      </c>
      <c r="F6126" t="s">
        <v>34</v>
      </c>
      <c r="G6126" t="s">
        <v>47</v>
      </c>
      <c r="H6126" t="s">
        <v>117</v>
      </c>
      <c r="I6126">
        <v>54.99</v>
      </c>
      <c r="J6126">
        <v>14</v>
      </c>
      <c r="K6126">
        <v>8.94</v>
      </c>
      <c r="L6126" t="str">
        <f t="shared" si="288"/>
        <v>Yes</v>
      </c>
    </row>
    <row r="6127" spans="1:12" x14ac:dyDescent="0.25">
      <c r="A6127" s="1">
        <v>42676</v>
      </c>
      <c r="B6127" s="2">
        <f t="shared" si="289"/>
        <v>2016</v>
      </c>
      <c r="C6127" s="2">
        <f t="shared" si="287"/>
        <v>11</v>
      </c>
      <c r="D6127" t="s">
        <v>1682</v>
      </c>
      <c r="E6127" t="s">
        <v>840</v>
      </c>
      <c r="F6127" t="s">
        <v>39</v>
      </c>
      <c r="G6127" t="s">
        <v>40</v>
      </c>
      <c r="H6127" t="s">
        <v>1862</v>
      </c>
      <c r="I6127">
        <v>69.930000000000007</v>
      </c>
      <c r="J6127">
        <v>7</v>
      </c>
      <c r="K6127">
        <v>0.7</v>
      </c>
      <c r="L6127" t="str">
        <f t="shared" si="288"/>
        <v>Yes</v>
      </c>
    </row>
    <row r="6128" spans="1:12" x14ac:dyDescent="0.25">
      <c r="A6128" s="1">
        <v>42677</v>
      </c>
      <c r="B6128" s="2">
        <f t="shared" si="289"/>
        <v>2016</v>
      </c>
      <c r="C6128" s="2">
        <f t="shared" si="287"/>
        <v>11</v>
      </c>
      <c r="D6128" t="s">
        <v>1289</v>
      </c>
      <c r="E6128" t="s">
        <v>315</v>
      </c>
      <c r="F6128" t="s">
        <v>39</v>
      </c>
      <c r="G6128" t="s">
        <v>52</v>
      </c>
      <c r="H6128" t="s">
        <v>1969</v>
      </c>
      <c r="I6128">
        <v>45.98</v>
      </c>
      <c r="J6128">
        <v>2</v>
      </c>
      <c r="K6128">
        <v>19.77</v>
      </c>
      <c r="L6128" t="str">
        <f t="shared" si="288"/>
        <v>Yes</v>
      </c>
    </row>
    <row r="6129" spans="1:12" x14ac:dyDescent="0.25">
      <c r="A6129" s="1">
        <v>42677</v>
      </c>
      <c r="B6129" s="2">
        <f t="shared" si="289"/>
        <v>2016</v>
      </c>
      <c r="C6129" s="2">
        <f t="shared" si="287"/>
        <v>11</v>
      </c>
      <c r="D6129" t="s">
        <v>1289</v>
      </c>
      <c r="E6129" t="s">
        <v>315</v>
      </c>
      <c r="F6129" t="s">
        <v>11</v>
      </c>
      <c r="G6129" t="s">
        <v>20</v>
      </c>
      <c r="H6129" t="s">
        <v>184</v>
      </c>
      <c r="I6129">
        <v>17.46</v>
      </c>
      <c r="J6129">
        <v>2</v>
      </c>
      <c r="K6129">
        <v>8.2100000000000009</v>
      </c>
      <c r="L6129" t="str">
        <f t="shared" si="288"/>
        <v>Yes</v>
      </c>
    </row>
    <row r="6130" spans="1:12" x14ac:dyDescent="0.25">
      <c r="A6130" s="1">
        <v>42677</v>
      </c>
      <c r="B6130" s="2">
        <f t="shared" si="289"/>
        <v>2016</v>
      </c>
      <c r="C6130" s="2">
        <f t="shared" si="287"/>
        <v>11</v>
      </c>
      <c r="D6130" t="s">
        <v>22</v>
      </c>
      <c r="E6130" t="s">
        <v>177</v>
      </c>
      <c r="F6130" t="s">
        <v>34</v>
      </c>
      <c r="G6130" t="s">
        <v>145</v>
      </c>
      <c r="H6130" t="s">
        <v>2066</v>
      </c>
      <c r="I6130">
        <v>244.01</v>
      </c>
      <c r="J6130">
        <v>2</v>
      </c>
      <c r="K6130">
        <v>-31.37</v>
      </c>
      <c r="L6130" t="str">
        <f t="shared" si="288"/>
        <v>No</v>
      </c>
    </row>
    <row r="6131" spans="1:12" x14ac:dyDescent="0.25">
      <c r="A6131" s="1">
        <v>42677</v>
      </c>
      <c r="B6131" s="2">
        <f t="shared" si="289"/>
        <v>2016</v>
      </c>
      <c r="C6131" s="2">
        <f t="shared" si="287"/>
        <v>11</v>
      </c>
      <c r="D6131" t="s">
        <v>1369</v>
      </c>
      <c r="E6131" t="s">
        <v>30</v>
      </c>
      <c r="F6131" t="s">
        <v>34</v>
      </c>
      <c r="G6131" t="s">
        <v>47</v>
      </c>
      <c r="H6131" t="s">
        <v>339</v>
      </c>
      <c r="I6131">
        <v>76.92</v>
      </c>
      <c r="J6131">
        <v>4</v>
      </c>
      <c r="K6131">
        <v>31.54</v>
      </c>
      <c r="L6131" t="str">
        <f t="shared" si="288"/>
        <v>Yes</v>
      </c>
    </row>
    <row r="6132" spans="1:12" x14ac:dyDescent="0.25">
      <c r="A6132" s="1">
        <v>42677</v>
      </c>
      <c r="B6132" s="2">
        <f t="shared" si="289"/>
        <v>2016</v>
      </c>
      <c r="C6132" s="2">
        <f t="shared" si="287"/>
        <v>11</v>
      </c>
      <c r="D6132" t="s">
        <v>1369</v>
      </c>
      <c r="E6132" t="s">
        <v>30</v>
      </c>
      <c r="F6132" t="s">
        <v>11</v>
      </c>
      <c r="G6132" t="s">
        <v>18</v>
      </c>
      <c r="H6132" t="s">
        <v>2148</v>
      </c>
      <c r="I6132">
        <v>481.32</v>
      </c>
      <c r="J6132">
        <v>4</v>
      </c>
      <c r="K6132">
        <v>125.14</v>
      </c>
      <c r="L6132" t="str">
        <f t="shared" si="288"/>
        <v>Yes</v>
      </c>
    </row>
    <row r="6133" spans="1:12" x14ac:dyDescent="0.25">
      <c r="A6133" s="1">
        <v>42677</v>
      </c>
      <c r="B6133" s="2">
        <f t="shared" si="289"/>
        <v>2016</v>
      </c>
      <c r="C6133" s="2">
        <f t="shared" si="287"/>
        <v>11</v>
      </c>
      <c r="D6133" t="s">
        <v>2416</v>
      </c>
      <c r="E6133" t="s">
        <v>23</v>
      </c>
      <c r="F6133" t="s">
        <v>34</v>
      </c>
      <c r="G6133" t="s">
        <v>47</v>
      </c>
      <c r="H6133" t="s">
        <v>2000</v>
      </c>
      <c r="I6133">
        <v>30.34</v>
      </c>
      <c r="J6133">
        <v>4</v>
      </c>
      <c r="K6133">
        <v>9.48</v>
      </c>
      <c r="L6133" t="str">
        <f t="shared" si="288"/>
        <v>Yes</v>
      </c>
    </row>
    <row r="6134" spans="1:12" x14ac:dyDescent="0.25">
      <c r="A6134" s="1">
        <v>42679</v>
      </c>
      <c r="B6134" s="2">
        <f t="shared" si="289"/>
        <v>2016</v>
      </c>
      <c r="C6134" s="2">
        <f t="shared" si="287"/>
        <v>11</v>
      </c>
      <c r="D6134" t="s">
        <v>677</v>
      </c>
      <c r="E6134" t="s">
        <v>27</v>
      </c>
      <c r="F6134" t="s">
        <v>11</v>
      </c>
      <c r="G6134" t="s">
        <v>12</v>
      </c>
      <c r="H6134" t="s">
        <v>1913</v>
      </c>
      <c r="I6134">
        <v>5.98</v>
      </c>
      <c r="J6134">
        <v>1</v>
      </c>
      <c r="K6134">
        <v>2.69</v>
      </c>
      <c r="L6134" t="str">
        <f t="shared" si="288"/>
        <v>Yes</v>
      </c>
    </row>
    <row r="6135" spans="1:12" x14ac:dyDescent="0.25">
      <c r="A6135" s="1">
        <v>42680</v>
      </c>
      <c r="B6135" s="2">
        <f t="shared" si="289"/>
        <v>2016</v>
      </c>
      <c r="C6135" s="2">
        <f t="shared" si="287"/>
        <v>11</v>
      </c>
      <c r="D6135" t="s">
        <v>450</v>
      </c>
      <c r="E6135" t="s">
        <v>10</v>
      </c>
      <c r="F6135" t="s">
        <v>11</v>
      </c>
      <c r="G6135" t="s">
        <v>20</v>
      </c>
      <c r="H6135" t="s">
        <v>1486</v>
      </c>
      <c r="I6135">
        <v>1.34</v>
      </c>
      <c r="J6135">
        <v>4</v>
      </c>
      <c r="K6135">
        <v>-2.15</v>
      </c>
      <c r="L6135" t="str">
        <f t="shared" si="288"/>
        <v>No</v>
      </c>
    </row>
    <row r="6136" spans="1:12" x14ac:dyDescent="0.25">
      <c r="A6136" s="1">
        <v>42680</v>
      </c>
      <c r="B6136" s="2">
        <f t="shared" si="289"/>
        <v>2016</v>
      </c>
      <c r="C6136" s="2">
        <f t="shared" si="287"/>
        <v>11</v>
      </c>
      <c r="D6136" t="s">
        <v>450</v>
      </c>
      <c r="E6136" t="s">
        <v>10</v>
      </c>
      <c r="F6136" t="s">
        <v>11</v>
      </c>
      <c r="G6136" t="s">
        <v>20</v>
      </c>
      <c r="H6136" t="s">
        <v>263</v>
      </c>
      <c r="I6136">
        <v>8.27</v>
      </c>
      <c r="J6136">
        <v>4</v>
      </c>
      <c r="K6136">
        <v>-13.65</v>
      </c>
      <c r="L6136" t="str">
        <f t="shared" si="288"/>
        <v>No</v>
      </c>
    </row>
    <row r="6137" spans="1:12" x14ac:dyDescent="0.25">
      <c r="A6137" s="1">
        <v>42680</v>
      </c>
      <c r="B6137" s="2">
        <f t="shared" si="289"/>
        <v>2016</v>
      </c>
      <c r="C6137" s="2">
        <f t="shared" si="287"/>
        <v>11</v>
      </c>
      <c r="D6137" t="s">
        <v>450</v>
      </c>
      <c r="E6137" t="s">
        <v>10</v>
      </c>
      <c r="F6137" t="s">
        <v>34</v>
      </c>
      <c r="G6137" t="s">
        <v>47</v>
      </c>
      <c r="H6137" t="s">
        <v>489</v>
      </c>
      <c r="I6137">
        <v>12.54</v>
      </c>
      <c r="J6137">
        <v>7</v>
      </c>
      <c r="K6137">
        <v>-9.09</v>
      </c>
      <c r="L6137" t="str">
        <f t="shared" si="288"/>
        <v>No</v>
      </c>
    </row>
    <row r="6138" spans="1:12" x14ac:dyDescent="0.25">
      <c r="A6138" s="1">
        <v>42680</v>
      </c>
      <c r="B6138" s="2">
        <f t="shared" si="289"/>
        <v>2016</v>
      </c>
      <c r="C6138" s="2">
        <f t="shared" si="287"/>
        <v>11</v>
      </c>
      <c r="D6138" t="s">
        <v>1335</v>
      </c>
      <c r="E6138" t="s">
        <v>149</v>
      </c>
      <c r="F6138" t="s">
        <v>39</v>
      </c>
      <c r="G6138" t="s">
        <v>52</v>
      </c>
      <c r="H6138" t="s">
        <v>2002</v>
      </c>
      <c r="I6138">
        <v>239.97</v>
      </c>
      <c r="J6138">
        <v>3</v>
      </c>
      <c r="K6138">
        <v>71.989999999999995</v>
      </c>
      <c r="L6138" t="str">
        <f t="shared" si="288"/>
        <v>Yes</v>
      </c>
    </row>
    <row r="6139" spans="1:12" x14ac:dyDescent="0.25">
      <c r="A6139" s="1">
        <v>42680</v>
      </c>
      <c r="B6139" s="2">
        <f t="shared" si="289"/>
        <v>2016</v>
      </c>
      <c r="C6139" s="2">
        <f t="shared" si="287"/>
        <v>11</v>
      </c>
      <c r="D6139" t="s">
        <v>509</v>
      </c>
      <c r="E6139" t="s">
        <v>164</v>
      </c>
      <c r="F6139" t="s">
        <v>11</v>
      </c>
      <c r="G6139" t="s">
        <v>16</v>
      </c>
      <c r="H6139" t="s">
        <v>2030</v>
      </c>
      <c r="I6139">
        <v>14.62</v>
      </c>
      <c r="J6139">
        <v>2</v>
      </c>
      <c r="K6139">
        <v>6.87</v>
      </c>
      <c r="L6139" t="str">
        <f t="shared" si="288"/>
        <v>Yes</v>
      </c>
    </row>
    <row r="6140" spans="1:12" x14ac:dyDescent="0.25">
      <c r="A6140" s="1">
        <v>42680</v>
      </c>
      <c r="B6140" s="2">
        <f t="shared" si="289"/>
        <v>2016</v>
      </c>
      <c r="C6140" s="2">
        <f t="shared" si="287"/>
        <v>11</v>
      </c>
      <c r="D6140" t="s">
        <v>509</v>
      </c>
      <c r="E6140" t="s">
        <v>164</v>
      </c>
      <c r="F6140" t="s">
        <v>11</v>
      </c>
      <c r="G6140" t="s">
        <v>20</v>
      </c>
      <c r="H6140" t="s">
        <v>189</v>
      </c>
      <c r="I6140">
        <v>53.98</v>
      </c>
      <c r="J6140">
        <v>14</v>
      </c>
      <c r="K6140">
        <v>17.54</v>
      </c>
      <c r="L6140" t="str">
        <f t="shared" si="288"/>
        <v>Yes</v>
      </c>
    </row>
    <row r="6141" spans="1:12" x14ac:dyDescent="0.25">
      <c r="A6141" s="1">
        <v>42680</v>
      </c>
      <c r="B6141" s="2">
        <f t="shared" si="289"/>
        <v>2016</v>
      </c>
      <c r="C6141" s="2">
        <f t="shared" si="287"/>
        <v>11</v>
      </c>
      <c r="D6141" t="s">
        <v>509</v>
      </c>
      <c r="E6141" t="s">
        <v>164</v>
      </c>
      <c r="F6141" t="s">
        <v>39</v>
      </c>
      <c r="G6141" t="s">
        <v>52</v>
      </c>
      <c r="H6141" t="s">
        <v>2081</v>
      </c>
      <c r="I6141">
        <v>389.97</v>
      </c>
      <c r="J6141">
        <v>3</v>
      </c>
      <c r="K6141">
        <v>132.59</v>
      </c>
      <c r="L6141" t="str">
        <f t="shared" si="288"/>
        <v>Yes</v>
      </c>
    </row>
    <row r="6142" spans="1:12" x14ac:dyDescent="0.25">
      <c r="A6142" s="1">
        <v>42680</v>
      </c>
      <c r="B6142" s="2">
        <f t="shared" si="289"/>
        <v>2016</v>
      </c>
      <c r="C6142" s="2">
        <f t="shared" si="287"/>
        <v>11</v>
      </c>
      <c r="D6142" t="s">
        <v>58</v>
      </c>
      <c r="E6142" t="s">
        <v>27</v>
      </c>
      <c r="F6142" t="s">
        <v>34</v>
      </c>
      <c r="G6142" t="s">
        <v>145</v>
      </c>
      <c r="H6142" t="s">
        <v>320</v>
      </c>
      <c r="I6142">
        <v>902.71</v>
      </c>
      <c r="J6142">
        <v>3</v>
      </c>
      <c r="K6142">
        <v>33.85</v>
      </c>
      <c r="L6142" t="str">
        <f t="shared" si="288"/>
        <v>Yes</v>
      </c>
    </row>
    <row r="6143" spans="1:12" x14ac:dyDescent="0.25">
      <c r="A6143" s="1">
        <v>42682</v>
      </c>
      <c r="B6143" s="2">
        <f t="shared" si="289"/>
        <v>2016</v>
      </c>
      <c r="C6143" s="2">
        <f t="shared" si="287"/>
        <v>11</v>
      </c>
      <c r="D6143" t="s">
        <v>1375</v>
      </c>
      <c r="E6143" t="s">
        <v>840</v>
      </c>
      <c r="F6143" t="s">
        <v>11</v>
      </c>
      <c r="G6143" t="s">
        <v>12</v>
      </c>
      <c r="H6143" t="s">
        <v>2114</v>
      </c>
      <c r="I6143">
        <v>32.4</v>
      </c>
      <c r="J6143">
        <v>5</v>
      </c>
      <c r="K6143">
        <v>15.55</v>
      </c>
      <c r="L6143" t="str">
        <f t="shared" si="288"/>
        <v>Yes</v>
      </c>
    </row>
    <row r="6144" spans="1:12" x14ac:dyDescent="0.25">
      <c r="A6144" s="1">
        <v>42682</v>
      </c>
      <c r="B6144" s="2">
        <f t="shared" si="289"/>
        <v>2016</v>
      </c>
      <c r="C6144" s="2">
        <f t="shared" si="287"/>
        <v>11</v>
      </c>
      <c r="D6144" t="s">
        <v>1375</v>
      </c>
      <c r="E6144" t="s">
        <v>840</v>
      </c>
      <c r="F6144" t="s">
        <v>11</v>
      </c>
      <c r="G6144" t="s">
        <v>20</v>
      </c>
      <c r="H6144" t="s">
        <v>1859</v>
      </c>
      <c r="I6144">
        <v>41.86</v>
      </c>
      <c r="J6144">
        <v>7</v>
      </c>
      <c r="K6144">
        <v>19.260000000000002</v>
      </c>
      <c r="L6144" t="str">
        <f t="shared" si="288"/>
        <v>Yes</v>
      </c>
    </row>
    <row r="6145" spans="1:12" x14ac:dyDescent="0.25">
      <c r="A6145" s="1">
        <v>42682</v>
      </c>
      <c r="B6145" s="2">
        <f t="shared" si="289"/>
        <v>2016</v>
      </c>
      <c r="C6145" s="2">
        <f t="shared" si="287"/>
        <v>11</v>
      </c>
      <c r="D6145" t="s">
        <v>1375</v>
      </c>
      <c r="E6145" t="s">
        <v>840</v>
      </c>
      <c r="F6145" t="s">
        <v>11</v>
      </c>
      <c r="G6145" t="s">
        <v>20</v>
      </c>
      <c r="H6145" t="s">
        <v>300</v>
      </c>
      <c r="I6145">
        <v>77.56</v>
      </c>
      <c r="J6145">
        <v>2</v>
      </c>
      <c r="K6145">
        <v>35.68</v>
      </c>
      <c r="L6145" t="str">
        <f t="shared" si="288"/>
        <v>Yes</v>
      </c>
    </row>
    <row r="6146" spans="1:12" x14ac:dyDescent="0.25">
      <c r="A6146" s="1">
        <v>42683</v>
      </c>
      <c r="B6146" s="2">
        <f t="shared" si="289"/>
        <v>2016</v>
      </c>
      <c r="C6146" s="2">
        <f t="shared" ref="C6146:C6209" si="290">MONTH(A6146)</f>
        <v>11</v>
      </c>
      <c r="D6146" t="s">
        <v>2308</v>
      </c>
      <c r="E6146" t="s">
        <v>27</v>
      </c>
      <c r="F6146" t="s">
        <v>11</v>
      </c>
      <c r="G6146" t="s">
        <v>12</v>
      </c>
      <c r="H6146" t="s">
        <v>985</v>
      </c>
      <c r="I6146">
        <v>7.61</v>
      </c>
      <c r="J6146">
        <v>1</v>
      </c>
      <c r="K6146">
        <v>3.58</v>
      </c>
      <c r="L6146" t="str">
        <f t="shared" ref="L6146:L6209" si="291">IF(K6146=0,"Break-Even",IF(K6146&gt;0,"Yes","No"))</f>
        <v>Yes</v>
      </c>
    </row>
    <row r="6147" spans="1:12" x14ac:dyDescent="0.25">
      <c r="A6147" s="1">
        <v>42683</v>
      </c>
      <c r="B6147" s="2">
        <f t="shared" si="289"/>
        <v>2016</v>
      </c>
      <c r="C6147" s="2">
        <f t="shared" si="290"/>
        <v>11</v>
      </c>
      <c r="D6147" t="s">
        <v>2308</v>
      </c>
      <c r="E6147" t="s">
        <v>27</v>
      </c>
      <c r="F6147" t="s">
        <v>39</v>
      </c>
      <c r="G6147" t="s">
        <v>52</v>
      </c>
      <c r="H6147" t="s">
        <v>1628</v>
      </c>
      <c r="I6147">
        <v>3347.37</v>
      </c>
      <c r="J6147">
        <v>13</v>
      </c>
      <c r="K6147">
        <v>636</v>
      </c>
      <c r="L6147" t="str">
        <f t="shared" si="291"/>
        <v>Yes</v>
      </c>
    </row>
    <row r="6148" spans="1:12" x14ac:dyDescent="0.25">
      <c r="A6148" s="1">
        <v>42683</v>
      </c>
      <c r="B6148" s="2">
        <f t="shared" si="289"/>
        <v>2016</v>
      </c>
      <c r="C6148" s="2">
        <f t="shared" si="290"/>
        <v>11</v>
      </c>
      <c r="D6148" t="s">
        <v>624</v>
      </c>
      <c r="E6148" t="s">
        <v>23</v>
      </c>
      <c r="F6148" t="s">
        <v>11</v>
      </c>
      <c r="G6148" t="s">
        <v>12</v>
      </c>
      <c r="H6148" t="s">
        <v>152</v>
      </c>
      <c r="I6148">
        <v>8.4499999999999993</v>
      </c>
      <c r="J6148">
        <v>2</v>
      </c>
      <c r="K6148">
        <v>2.64</v>
      </c>
      <c r="L6148" t="str">
        <f t="shared" si="291"/>
        <v>Yes</v>
      </c>
    </row>
    <row r="6149" spans="1:12" x14ac:dyDescent="0.25">
      <c r="A6149" s="1">
        <v>42683</v>
      </c>
      <c r="B6149" s="2">
        <f t="shared" si="289"/>
        <v>2016</v>
      </c>
      <c r="C6149" s="2">
        <f t="shared" si="290"/>
        <v>11</v>
      </c>
      <c r="D6149" t="s">
        <v>624</v>
      </c>
      <c r="E6149" t="s">
        <v>23</v>
      </c>
      <c r="F6149" t="s">
        <v>39</v>
      </c>
      <c r="G6149" t="s">
        <v>40</v>
      </c>
      <c r="H6149" t="s">
        <v>347</v>
      </c>
      <c r="I6149">
        <v>728.95</v>
      </c>
      <c r="J6149">
        <v>9</v>
      </c>
      <c r="K6149">
        <v>-157.94</v>
      </c>
      <c r="L6149" t="str">
        <f t="shared" si="291"/>
        <v>No</v>
      </c>
    </row>
    <row r="6150" spans="1:12" x14ac:dyDescent="0.25">
      <c r="A6150" s="1">
        <v>42683</v>
      </c>
      <c r="B6150" s="2">
        <f t="shared" si="289"/>
        <v>2016</v>
      </c>
      <c r="C6150" s="2">
        <f t="shared" si="290"/>
        <v>11</v>
      </c>
      <c r="D6150" t="s">
        <v>1046</v>
      </c>
      <c r="E6150" t="s">
        <v>78</v>
      </c>
      <c r="F6150" t="s">
        <v>11</v>
      </c>
      <c r="G6150" t="s">
        <v>20</v>
      </c>
      <c r="H6150" t="s">
        <v>765</v>
      </c>
      <c r="I6150">
        <v>22.43</v>
      </c>
      <c r="J6150">
        <v>3</v>
      </c>
      <c r="K6150">
        <v>-17.940000000000001</v>
      </c>
      <c r="L6150" t="str">
        <f t="shared" si="291"/>
        <v>No</v>
      </c>
    </row>
    <row r="6151" spans="1:12" x14ac:dyDescent="0.25">
      <c r="A6151" s="1">
        <v>42683</v>
      </c>
      <c r="B6151" s="2">
        <f t="shared" si="289"/>
        <v>2016</v>
      </c>
      <c r="C6151" s="2">
        <f t="shared" si="290"/>
        <v>11</v>
      </c>
      <c r="D6151" t="s">
        <v>1046</v>
      </c>
      <c r="E6151" t="s">
        <v>78</v>
      </c>
      <c r="F6151" t="s">
        <v>11</v>
      </c>
      <c r="G6151" t="s">
        <v>18</v>
      </c>
      <c r="H6151" t="s">
        <v>299</v>
      </c>
      <c r="I6151">
        <v>37.520000000000003</v>
      </c>
      <c r="J6151">
        <v>5</v>
      </c>
      <c r="K6151">
        <v>3.75</v>
      </c>
      <c r="L6151" t="str">
        <f t="shared" si="291"/>
        <v>Yes</v>
      </c>
    </row>
    <row r="6152" spans="1:12" x14ac:dyDescent="0.25">
      <c r="A6152" s="1">
        <v>42683</v>
      </c>
      <c r="B6152" s="2">
        <f t="shared" si="289"/>
        <v>2016</v>
      </c>
      <c r="C6152" s="2">
        <f t="shared" si="290"/>
        <v>11</v>
      </c>
      <c r="D6152" t="s">
        <v>1448</v>
      </c>
      <c r="E6152" t="s">
        <v>55</v>
      </c>
      <c r="F6152" t="s">
        <v>39</v>
      </c>
      <c r="G6152" t="s">
        <v>603</v>
      </c>
      <c r="H6152" t="s">
        <v>2010</v>
      </c>
      <c r="I6152">
        <v>1599.92</v>
      </c>
      <c r="J6152">
        <v>8</v>
      </c>
      <c r="K6152">
        <v>751.96</v>
      </c>
      <c r="L6152" t="str">
        <f t="shared" si="291"/>
        <v>Yes</v>
      </c>
    </row>
    <row r="6153" spans="1:12" x14ac:dyDescent="0.25">
      <c r="A6153" s="1">
        <v>42683</v>
      </c>
      <c r="B6153" s="2">
        <f t="shared" si="289"/>
        <v>2016</v>
      </c>
      <c r="C6153" s="2">
        <f t="shared" si="290"/>
        <v>11</v>
      </c>
      <c r="D6153" t="s">
        <v>1448</v>
      </c>
      <c r="E6153" t="s">
        <v>55</v>
      </c>
      <c r="F6153" t="s">
        <v>11</v>
      </c>
      <c r="G6153" t="s">
        <v>63</v>
      </c>
      <c r="H6153" t="s">
        <v>2479</v>
      </c>
      <c r="I6153">
        <v>11.09</v>
      </c>
      <c r="J6153">
        <v>1</v>
      </c>
      <c r="K6153">
        <v>5.43</v>
      </c>
      <c r="L6153" t="str">
        <f t="shared" si="291"/>
        <v>Yes</v>
      </c>
    </row>
    <row r="6154" spans="1:12" x14ac:dyDescent="0.25">
      <c r="A6154" s="1">
        <v>42683</v>
      </c>
      <c r="B6154" s="2">
        <f t="shared" si="289"/>
        <v>2016</v>
      </c>
      <c r="C6154" s="2">
        <f t="shared" si="290"/>
        <v>11</v>
      </c>
      <c r="D6154" t="s">
        <v>2017</v>
      </c>
      <c r="E6154" t="s">
        <v>27</v>
      </c>
      <c r="F6154" t="s">
        <v>11</v>
      </c>
      <c r="G6154" t="s">
        <v>18</v>
      </c>
      <c r="H6154" t="s">
        <v>1594</v>
      </c>
      <c r="I6154">
        <v>332.94</v>
      </c>
      <c r="J6154">
        <v>3</v>
      </c>
      <c r="K6154">
        <v>6.66</v>
      </c>
      <c r="L6154" t="str">
        <f t="shared" si="291"/>
        <v>Yes</v>
      </c>
    </row>
    <row r="6155" spans="1:12" x14ac:dyDescent="0.25">
      <c r="A6155" s="1">
        <v>42683</v>
      </c>
      <c r="B6155" s="2">
        <f t="shared" si="289"/>
        <v>2016</v>
      </c>
      <c r="C6155" s="2">
        <f t="shared" si="290"/>
        <v>11</v>
      </c>
      <c r="D6155" t="s">
        <v>2017</v>
      </c>
      <c r="E6155" t="s">
        <v>27</v>
      </c>
      <c r="F6155" t="s">
        <v>11</v>
      </c>
      <c r="G6155" t="s">
        <v>20</v>
      </c>
      <c r="H6155" t="s">
        <v>765</v>
      </c>
      <c r="I6155">
        <v>39.869999999999997</v>
      </c>
      <c r="J6155">
        <v>2</v>
      </c>
      <c r="K6155">
        <v>12.96</v>
      </c>
      <c r="L6155" t="str">
        <f t="shared" si="291"/>
        <v>Yes</v>
      </c>
    </row>
    <row r="6156" spans="1:12" x14ac:dyDescent="0.25">
      <c r="A6156" s="1">
        <v>42683</v>
      </c>
      <c r="B6156" s="2">
        <f t="shared" ref="B6156:B6219" si="292">YEAR(A6156)</f>
        <v>2016</v>
      </c>
      <c r="C6156" s="2">
        <f t="shared" si="290"/>
        <v>11</v>
      </c>
      <c r="D6156" t="s">
        <v>1077</v>
      </c>
      <c r="E6156" t="s">
        <v>1283</v>
      </c>
      <c r="F6156" t="s">
        <v>39</v>
      </c>
      <c r="G6156" t="s">
        <v>40</v>
      </c>
      <c r="H6156" t="s">
        <v>704</v>
      </c>
      <c r="I6156">
        <v>224.75</v>
      </c>
      <c r="J6156">
        <v>5</v>
      </c>
      <c r="K6156">
        <v>62.93</v>
      </c>
      <c r="L6156" t="str">
        <f t="shared" si="291"/>
        <v>Yes</v>
      </c>
    </row>
    <row r="6157" spans="1:12" x14ac:dyDescent="0.25">
      <c r="A6157" s="1">
        <v>42683</v>
      </c>
      <c r="B6157" s="2">
        <f t="shared" si="292"/>
        <v>2016</v>
      </c>
      <c r="C6157" s="2">
        <f t="shared" si="290"/>
        <v>11</v>
      </c>
      <c r="D6157" t="s">
        <v>1361</v>
      </c>
      <c r="E6157" t="s">
        <v>15</v>
      </c>
      <c r="F6157" t="s">
        <v>11</v>
      </c>
      <c r="G6157" t="s">
        <v>16</v>
      </c>
      <c r="H6157" t="s">
        <v>393</v>
      </c>
      <c r="I6157">
        <v>6</v>
      </c>
      <c r="J6157">
        <v>2</v>
      </c>
      <c r="K6157">
        <v>2.1</v>
      </c>
      <c r="L6157" t="str">
        <f t="shared" si="291"/>
        <v>Yes</v>
      </c>
    </row>
    <row r="6158" spans="1:12" x14ac:dyDescent="0.25">
      <c r="A6158" s="1">
        <v>42683</v>
      </c>
      <c r="B6158" s="2">
        <f t="shared" si="292"/>
        <v>2016</v>
      </c>
      <c r="C6158" s="2">
        <f t="shared" si="290"/>
        <v>11</v>
      </c>
      <c r="D6158" t="s">
        <v>1361</v>
      </c>
      <c r="E6158" t="s">
        <v>15</v>
      </c>
      <c r="F6158" t="s">
        <v>11</v>
      </c>
      <c r="G6158" t="s">
        <v>20</v>
      </c>
      <c r="H6158" t="s">
        <v>1176</v>
      </c>
      <c r="I6158">
        <v>1.91</v>
      </c>
      <c r="J6158">
        <v>3</v>
      </c>
      <c r="K6158">
        <v>-3.24</v>
      </c>
      <c r="L6158" t="str">
        <f t="shared" si="291"/>
        <v>No</v>
      </c>
    </row>
    <row r="6159" spans="1:12" x14ac:dyDescent="0.25">
      <c r="A6159" s="1">
        <v>42683</v>
      </c>
      <c r="B6159" s="2">
        <f t="shared" si="292"/>
        <v>2016</v>
      </c>
      <c r="C6159" s="2">
        <f t="shared" si="290"/>
        <v>11</v>
      </c>
      <c r="D6159" t="s">
        <v>212</v>
      </c>
      <c r="E6159" t="s">
        <v>95</v>
      </c>
      <c r="F6159" t="s">
        <v>11</v>
      </c>
      <c r="G6159" t="s">
        <v>24</v>
      </c>
      <c r="H6159" t="s">
        <v>2351</v>
      </c>
      <c r="I6159">
        <v>2.91</v>
      </c>
      <c r="J6159">
        <v>2</v>
      </c>
      <c r="K6159">
        <v>0.91</v>
      </c>
      <c r="L6159" t="str">
        <f t="shared" si="291"/>
        <v>Yes</v>
      </c>
    </row>
    <row r="6160" spans="1:12" x14ac:dyDescent="0.25">
      <c r="A6160" s="1">
        <v>42683</v>
      </c>
      <c r="B6160" s="2">
        <f t="shared" si="292"/>
        <v>2016</v>
      </c>
      <c r="C6160" s="2">
        <f t="shared" si="290"/>
        <v>11</v>
      </c>
      <c r="D6160" t="s">
        <v>212</v>
      </c>
      <c r="E6160" t="s">
        <v>95</v>
      </c>
      <c r="F6160" t="s">
        <v>11</v>
      </c>
      <c r="G6160" t="s">
        <v>12</v>
      </c>
      <c r="H6160" t="s">
        <v>1153</v>
      </c>
      <c r="I6160">
        <v>20.74</v>
      </c>
      <c r="J6160">
        <v>4</v>
      </c>
      <c r="K6160">
        <v>7.26</v>
      </c>
      <c r="L6160" t="str">
        <f t="shared" si="291"/>
        <v>Yes</v>
      </c>
    </row>
    <row r="6161" spans="1:12" x14ac:dyDescent="0.25">
      <c r="A6161" s="1">
        <v>42683</v>
      </c>
      <c r="B6161" s="2">
        <f t="shared" si="292"/>
        <v>2016</v>
      </c>
      <c r="C6161" s="2">
        <f t="shared" si="290"/>
        <v>11</v>
      </c>
      <c r="D6161" t="s">
        <v>212</v>
      </c>
      <c r="E6161" t="s">
        <v>95</v>
      </c>
      <c r="F6161" t="s">
        <v>11</v>
      </c>
      <c r="G6161" t="s">
        <v>12</v>
      </c>
      <c r="H6161" t="s">
        <v>1105</v>
      </c>
      <c r="I6161">
        <v>9.57</v>
      </c>
      <c r="J6161">
        <v>2</v>
      </c>
      <c r="K6161">
        <v>2.99</v>
      </c>
      <c r="L6161" t="str">
        <f t="shared" si="291"/>
        <v>Yes</v>
      </c>
    </row>
    <row r="6162" spans="1:12" x14ac:dyDescent="0.25">
      <c r="A6162" s="1">
        <v>42683</v>
      </c>
      <c r="B6162" s="2">
        <f t="shared" si="292"/>
        <v>2016</v>
      </c>
      <c r="C6162" s="2">
        <f t="shared" si="290"/>
        <v>11</v>
      </c>
      <c r="D6162" t="s">
        <v>1164</v>
      </c>
      <c r="E6162" t="s">
        <v>10</v>
      </c>
      <c r="F6162" t="s">
        <v>11</v>
      </c>
      <c r="G6162" t="s">
        <v>63</v>
      </c>
      <c r="H6162" t="s">
        <v>543</v>
      </c>
      <c r="I6162">
        <v>99.57</v>
      </c>
      <c r="J6162">
        <v>2</v>
      </c>
      <c r="K6162">
        <v>33.6</v>
      </c>
      <c r="L6162" t="str">
        <f t="shared" si="291"/>
        <v>Yes</v>
      </c>
    </row>
    <row r="6163" spans="1:12" x14ac:dyDescent="0.25">
      <c r="A6163" s="1">
        <v>42684</v>
      </c>
      <c r="B6163" s="2">
        <f t="shared" si="292"/>
        <v>2016</v>
      </c>
      <c r="C6163" s="2">
        <f t="shared" si="290"/>
        <v>11</v>
      </c>
      <c r="D6163" t="s">
        <v>915</v>
      </c>
      <c r="E6163" t="s">
        <v>15</v>
      </c>
      <c r="F6163" t="s">
        <v>11</v>
      </c>
      <c r="G6163" t="s">
        <v>24</v>
      </c>
      <c r="H6163" t="s">
        <v>338</v>
      </c>
      <c r="I6163">
        <v>5.34</v>
      </c>
      <c r="J6163">
        <v>2</v>
      </c>
      <c r="K6163">
        <v>0.67</v>
      </c>
      <c r="L6163" t="str">
        <f t="shared" si="291"/>
        <v>Yes</v>
      </c>
    </row>
    <row r="6164" spans="1:12" x14ac:dyDescent="0.25">
      <c r="A6164" s="1">
        <v>42684</v>
      </c>
      <c r="B6164" s="2">
        <f t="shared" si="292"/>
        <v>2016</v>
      </c>
      <c r="C6164" s="2">
        <f t="shared" si="290"/>
        <v>11</v>
      </c>
      <c r="D6164" t="s">
        <v>915</v>
      </c>
      <c r="E6164" t="s">
        <v>15</v>
      </c>
      <c r="F6164" t="s">
        <v>11</v>
      </c>
      <c r="G6164" t="s">
        <v>24</v>
      </c>
      <c r="H6164" t="s">
        <v>2189</v>
      </c>
      <c r="I6164">
        <v>27.72</v>
      </c>
      <c r="J6164">
        <v>3</v>
      </c>
      <c r="K6164">
        <v>3.47</v>
      </c>
      <c r="L6164" t="str">
        <f t="shared" si="291"/>
        <v>Yes</v>
      </c>
    </row>
    <row r="6165" spans="1:12" x14ac:dyDescent="0.25">
      <c r="A6165" s="1">
        <v>42685</v>
      </c>
      <c r="B6165" s="2">
        <f t="shared" si="292"/>
        <v>2016</v>
      </c>
      <c r="C6165" s="2">
        <f t="shared" si="290"/>
        <v>11</v>
      </c>
      <c r="D6165" t="s">
        <v>2456</v>
      </c>
      <c r="E6165" t="s">
        <v>149</v>
      </c>
      <c r="F6165" t="s">
        <v>39</v>
      </c>
      <c r="G6165" t="s">
        <v>52</v>
      </c>
      <c r="H6165" t="s">
        <v>1718</v>
      </c>
      <c r="I6165">
        <v>59.97</v>
      </c>
      <c r="J6165">
        <v>3</v>
      </c>
      <c r="K6165">
        <v>14.99</v>
      </c>
      <c r="L6165" t="str">
        <f t="shared" si="291"/>
        <v>Yes</v>
      </c>
    </row>
    <row r="6166" spans="1:12" x14ac:dyDescent="0.25">
      <c r="A6166" s="1">
        <v>42685</v>
      </c>
      <c r="B6166" s="2">
        <f t="shared" si="292"/>
        <v>2016</v>
      </c>
      <c r="C6166" s="2">
        <f t="shared" si="290"/>
        <v>11</v>
      </c>
      <c r="D6166" t="s">
        <v>2456</v>
      </c>
      <c r="E6166" t="s">
        <v>149</v>
      </c>
      <c r="F6166" t="s">
        <v>11</v>
      </c>
      <c r="G6166" t="s">
        <v>18</v>
      </c>
      <c r="H6166" t="s">
        <v>753</v>
      </c>
      <c r="I6166">
        <v>83.36</v>
      </c>
      <c r="J6166">
        <v>1</v>
      </c>
      <c r="K6166">
        <v>20.84</v>
      </c>
      <c r="L6166" t="str">
        <f t="shared" si="291"/>
        <v>Yes</v>
      </c>
    </row>
    <row r="6167" spans="1:12" x14ac:dyDescent="0.25">
      <c r="A6167" s="1">
        <v>42685</v>
      </c>
      <c r="B6167" s="2">
        <f t="shared" si="292"/>
        <v>2016</v>
      </c>
      <c r="C6167" s="2">
        <f t="shared" si="290"/>
        <v>11</v>
      </c>
      <c r="D6167" t="s">
        <v>2103</v>
      </c>
      <c r="E6167" t="s">
        <v>15</v>
      </c>
      <c r="F6167" t="s">
        <v>39</v>
      </c>
      <c r="G6167" t="s">
        <v>52</v>
      </c>
      <c r="H6167" t="s">
        <v>1556</v>
      </c>
      <c r="I6167">
        <v>95.97</v>
      </c>
      <c r="J6167">
        <v>4</v>
      </c>
      <c r="K6167">
        <v>1.2</v>
      </c>
      <c r="L6167" t="str">
        <f t="shared" si="291"/>
        <v>Yes</v>
      </c>
    </row>
    <row r="6168" spans="1:12" x14ac:dyDescent="0.25">
      <c r="A6168" s="1">
        <v>42685</v>
      </c>
      <c r="B6168" s="2">
        <f t="shared" si="292"/>
        <v>2016</v>
      </c>
      <c r="C6168" s="2">
        <f t="shared" si="290"/>
        <v>11</v>
      </c>
      <c r="D6168" t="s">
        <v>2103</v>
      </c>
      <c r="E6168" t="s">
        <v>15</v>
      </c>
      <c r="F6168" t="s">
        <v>34</v>
      </c>
      <c r="G6168" t="s">
        <v>35</v>
      </c>
      <c r="H6168" t="s">
        <v>2068</v>
      </c>
      <c r="I6168">
        <v>47.99</v>
      </c>
      <c r="J6168">
        <v>2</v>
      </c>
      <c r="K6168">
        <v>-2.06</v>
      </c>
      <c r="L6168" t="str">
        <f t="shared" si="291"/>
        <v>No</v>
      </c>
    </row>
    <row r="6169" spans="1:12" x14ac:dyDescent="0.25">
      <c r="A6169" s="1">
        <v>42685</v>
      </c>
      <c r="B6169" s="2">
        <f t="shared" si="292"/>
        <v>2016</v>
      </c>
      <c r="C6169" s="2">
        <f t="shared" si="290"/>
        <v>11</v>
      </c>
      <c r="D6169" t="s">
        <v>1405</v>
      </c>
      <c r="E6169" t="s">
        <v>110</v>
      </c>
      <c r="F6169" t="s">
        <v>39</v>
      </c>
      <c r="G6169" t="s">
        <v>40</v>
      </c>
      <c r="H6169" t="s">
        <v>1518</v>
      </c>
      <c r="I6169">
        <v>257.98</v>
      </c>
      <c r="J6169">
        <v>2</v>
      </c>
      <c r="K6169">
        <v>74.81</v>
      </c>
      <c r="L6169" t="str">
        <f t="shared" si="291"/>
        <v>Yes</v>
      </c>
    </row>
    <row r="6170" spans="1:12" x14ac:dyDescent="0.25">
      <c r="A6170" s="1">
        <v>42685</v>
      </c>
      <c r="B6170" s="2">
        <f t="shared" si="292"/>
        <v>2016</v>
      </c>
      <c r="C6170" s="2">
        <f t="shared" si="290"/>
        <v>11</v>
      </c>
      <c r="D6170" t="s">
        <v>1051</v>
      </c>
      <c r="E6170" t="s">
        <v>27</v>
      </c>
      <c r="F6170" t="s">
        <v>34</v>
      </c>
      <c r="G6170" t="s">
        <v>47</v>
      </c>
      <c r="H6170" t="s">
        <v>616</v>
      </c>
      <c r="I6170">
        <v>6.96</v>
      </c>
      <c r="J6170">
        <v>4</v>
      </c>
      <c r="K6170">
        <v>2.23</v>
      </c>
      <c r="L6170" t="str">
        <f t="shared" si="291"/>
        <v>Yes</v>
      </c>
    </row>
    <row r="6171" spans="1:12" x14ac:dyDescent="0.25">
      <c r="A6171" s="1">
        <v>42685</v>
      </c>
      <c r="B6171" s="2">
        <f t="shared" si="292"/>
        <v>2016</v>
      </c>
      <c r="C6171" s="2">
        <f t="shared" si="290"/>
        <v>11</v>
      </c>
      <c r="D6171" t="s">
        <v>562</v>
      </c>
      <c r="E6171" t="s">
        <v>123</v>
      </c>
      <c r="F6171" t="s">
        <v>11</v>
      </c>
      <c r="G6171" t="s">
        <v>20</v>
      </c>
      <c r="H6171" t="s">
        <v>469</v>
      </c>
      <c r="I6171">
        <v>9.89</v>
      </c>
      <c r="J6171">
        <v>2</v>
      </c>
      <c r="K6171">
        <v>-6.92</v>
      </c>
      <c r="L6171" t="str">
        <f t="shared" si="291"/>
        <v>No</v>
      </c>
    </row>
    <row r="6172" spans="1:12" x14ac:dyDescent="0.25">
      <c r="A6172" s="1">
        <v>42685</v>
      </c>
      <c r="B6172" s="2">
        <f t="shared" si="292"/>
        <v>2016</v>
      </c>
      <c r="C6172" s="2">
        <f t="shared" si="290"/>
        <v>11</v>
      </c>
      <c r="D6172" t="s">
        <v>562</v>
      </c>
      <c r="E6172" t="s">
        <v>123</v>
      </c>
      <c r="F6172" t="s">
        <v>11</v>
      </c>
      <c r="G6172" t="s">
        <v>92</v>
      </c>
      <c r="H6172" t="s">
        <v>2552</v>
      </c>
      <c r="I6172">
        <v>671.54</v>
      </c>
      <c r="J6172">
        <v>3</v>
      </c>
      <c r="K6172">
        <v>50.37</v>
      </c>
      <c r="L6172" t="str">
        <f t="shared" si="291"/>
        <v>Yes</v>
      </c>
    </row>
    <row r="6173" spans="1:12" x14ac:dyDescent="0.25">
      <c r="A6173" s="1">
        <v>42685</v>
      </c>
      <c r="B6173" s="2">
        <f t="shared" si="292"/>
        <v>2016</v>
      </c>
      <c r="C6173" s="2">
        <f t="shared" si="290"/>
        <v>11</v>
      </c>
      <c r="D6173" t="s">
        <v>1946</v>
      </c>
      <c r="E6173" t="s">
        <v>149</v>
      </c>
      <c r="F6173" t="s">
        <v>11</v>
      </c>
      <c r="G6173" t="s">
        <v>18</v>
      </c>
      <c r="H6173" t="s">
        <v>299</v>
      </c>
      <c r="I6173">
        <v>28.14</v>
      </c>
      <c r="J6173">
        <v>3</v>
      </c>
      <c r="K6173">
        <v>7.88</v>
      </c>
      <c r="L6173" t="str">
        <f t="shared" si="291"/>
        <v>Yes</v>
      </c>
    </row>
    <row r="6174" spans="1:12" x14ac:dyDescent="0.25">
      <c r="A6174" s="1">
        <v>42685</v>
      </c>
      <c r="B6174" s="2">
        <f t="shared" si="292"/>
        <v>2016</v>
      </c>
      <c r="C6174" s="2">
        <f t="shared" si="290"/>
        <v>11</v>
      </c>
      <c r="D6174" t="s">
        <v>1946</v>
      </c>
      <c r="E6174" t="s">
        <v>149</v>
      </c>
      <c r="F6174" t="s">
        <v>39</v>
      </c>
      <c r="G6174" t="s">
        <v>52</v>
      </c>
      <c r="H6174" t="s">
        <v>2229</v>
      </c>
      <c r="I6174">
        <v>36</v>
      </c>
      <c r="J6174">
        <v>2</v>
      </c>
      <c r="K6174">
        <v>6.48</v>
      </c>
      <c r="L6174" t="str">
        <f t="shared" si="291"/>
        <v>Yes</v>
      </c>
    </row>
    <row r="6175" spans="1:12" x14ac:dyDescent="0.25">
      <c r="A6175" s="1">
        <v>42685</v>
      </c>
      <c r="B6175" s="2">
        <f t="shared" si="292"/>
        <v>2016</v>
      </c>
      <c r="C6175" s="2">
        <f t="shared" si="290"/>
        <v>11</v>
      </c>
      <c r="D6175" t="s">
        <v>1946</v>
      </c>
      <c r="E6175" t="s">
        <v>149</v>
      </c>
      <c r="F6175" t="s">
        <v>11</v>
      </c>
      <c r="G6175" t="s">
        <v>24</v>
      </c>
      <c r="H6175" t="s">
        <v>1852</v>
      </c>
      <c r="I6175">
        <v>92.94</v>
      </c>
      <c r="J6175">
        <v>3</v>
      </c>
      <c r="K6175">
        <v>25.09</v>
      </c>
      <c r="L6175" t="str">
        <f t="shared" si="291"/>
        <v>Yes</v>
      </c>
    </row>
    <row r="6176" spans="1:12" x14ac:dyDescent="0.25">
      <c r="A6176" s="1">
        <v>42685</v>
      </c>
      <c r="B6176" s="2">
        <f t="shared" si="292"/>
        <v>2016</v>
      </c>
      <c r="C6176" s="2">
        <f t="shared" si="290"/>
        <v>11</v>
      </c>
      <c r="D6176" t="s">
        <v>1946</v>
      </c>
      <c r="E6176" t="s">
        <v>149</v>
      </c>
      <c r="F6176" t="s">
        <v>34</v>
      </c>
      <c r="G6176" t="s">
        <v>35</v>
      </c>
      <c r="H6176" t="s">
        <v>1480</v>
      </c>
      <c r="I6176">
        <v>245.65</v>
      </c>
      <c r="J6176">
        <v>3</v>
      </c>
      <c r="K6176">
        <v>8.19</v>
      </c>
      <c r="L6176" t="str">
        <f t="shared" si="291"/>
        <v>Yes</v>
      </c>
    </row>
    <row r="6177" spans="1:12" x14ac:dyDescent="0.25">
      <c r="A6177" s="1">
        <v>42685</v>
      </c>
      <c r="B6177" s="2">
        <f t="shared" si="292"/>
        <v>2016</v>
      </c>
      <c r="C6177" s="2">
        <f t="shared" si="290"/>
        <v>11</v>
      </c>
      <c r="D6177" t="s">
        <v>1946</v>
      </c>
      <c r="E6177" t="s">
        <v>149</v>
      </c>
      <c r="F6177" t="s">
        <v>11</v>
      </c>
      <c r="G6177" t="s">
        <v>20</v>
      </c>
      <c r="H6177" t="s">
        <v>2218</v>
      </c>
      <c r="I6177">
        <v>55.01</v>
      </c>
      <c r="J6177">
        <v>3</v>
      </c>
      <c r="K6177">
        <v>17.190000000000001</v>
      </c>
      <c r="L6177" t="str">
        <f t="shared" si="291"/>
        <v>Yes</v>
      </c>
    </row>
    <row r="6178" spans="1:12" x14ac:dyDescent="0.25">
      <c r="A6178" s="1">
        <v>42685</v>
      </c>
      <c r="B6178" s="2">
        <f t="shared" si="292"/>
        <v>2016</v>
      </c>
      <c r="C6178" s="2">
        <f t="shared" si="290"/>
        <v>11</v>
      </c>
      <c r="D6178" t="s">
        <v>1946</v>
      </c>
      <c r="E6178" t="s">
        <v>149</v>
      </c>
      <c r="F6178" t="s">
        <v>11</v>
      </c>
      <c r="G6178" t="s">
        <v>20</v>
      </c>
      <c r="H6178" t="s">
        <v>1927</v>
      </c>
      <c r="I6178">
        <v>35.229999999999997</v>
      </c>
      <c r="J6178">
        <v>3</v>
      </c>
      <c r="K6178">
        <v>11.45</v>
      </c>
      <c r="L6178" t="str">
        <f t="shared" si="291"/>
        <v>Yes</v>
      </c>
    </row>
    <row r="6179" spans="1:12" x14ac:dyDescent="0.25">
      <c r="A6179" s="1">
        <v>42685</v>
      </c>
      <c r="B6179" s="2">
        <f t="shared" si="292"/>
        <v>2016</v>
      </c>
      <c r="C6179" s="2">
        <f t="shared" si="290"/>
        <v>11</v>
      </c>
      <c r="D6179" t="s">
        <v>871</v>
      </c>
      <c r="E6179" t="s">
        <v>27</v>
      </c>
      <c r="F6179" t="s">
        <v>34</v>
      </c>
      <c r="G6179" t="s">
        <v>47</v>
      </c>
      <c r="H6179" t="s">
        <v>2623</v>
      </c>
      <c r="I6179">
        <v>41.96</v>
      </c>
      <c r="J6179">
        <v>2</v>
      </c>
      <c r="K6179">
        <v>10.91</v>
      </c>
      <c r="L6179" t="str">
        <f t="shared" si="291"/>
        <v>Yes</v>
      </c>
    </row>
    <row r="6180" spans="1:12" x14ac:dyDescent="0.25">
      <c r="A6180" s="1">
        <v>42685</v>
      </c>
      <c r="B6180" s="2">
        <f t="shared" si="292"/>
        <v>2016</v>
      </c>
      <c r="C6180" s="2">
        <f t="shared" si="290"/>
        <v>11</v>
      </c>
      <c r="D6180" t="s">
        <v>871</v>
      </c>
      <c r="E6180" t="s">
        <v>27</v>
      </c>
      <c r="F6180" t="s">
        <v>34</v>
      </c>
      <c r="G6180" t="s">
        <v>35</v>
      </c>
      <c r="H6180" t="s">
        <v>994</v>
      </c>
      <c r="I6180">
        <v>451.15</v>
      </c>
      <c r="J6180">
        <v>3</v>
      </c>
      <c r="K6180">
        <v>0</v>
      </c>
      <c r="L6180" t="str">
        <f t="shared" si="291"/>
        <v>Break-Even</v>
      </c>
    </row>
    <row r="6181" spans="1:12" x14ac:dyDescent="0.25">
      <c r="A6181" s="1">
        <v>42685</v>
      </c>
      <c r="B6181" s="2">
        <f t="shared" si="292"/>
        <v>2016</v>
      </c>
      <c r="C6181" s="2">
        <f t="shared" si="290"/>
        <v>11</v>
      </c>
      <c r="D6181" t="s">
        <v>871</v>
      </c>
      <c r="E6181" t="s">
        <v>27</v>
      </c>
      <c r="F6181" t="s">
        <v>11</v>
      </c>
      <c r="G6181" t="s">
        <v>20</v>
      </c>
      <c r="H6181" t="s">
        <v>1302</v>
      </c>
      <c r="I6181">
        <v>31.5</v>
      </c>
      <c r="J6181">
        <v>11</v>
      </c>
      <c r="K6181">
        <v>11.03</v>
      </c>
      <c r="L6181" t="str">
        <f t="shared" si="291"/>
        <v>Yes</v>
      </c>
    </row>
    <row r="6182" spans="1:12" x14ac:dyDescent="0.25">
      <c r="A6182" s="1">
        <v>42685</v>
      </c>
      <c r="B6182" s="2">
        <f t="shared" si="292"/>
        <v>2016</v>
      </c>
      <c r="C6182" s="2">
        <f t="shared" si="290"/>
        <v>11</v>
      </c>
      <c r="D6182" t="s">
        <v>2526</v>
      </c>
      <c r="E6182" t="s">
        <v>129</v>
      </c>
      <c r="F6182" t="s">
        <v>34</v>
      </c>
      <c r="G6182" t="s">
        <v>145</v>
      </c>
      <c r="H6182" t="s">
        <v>321</v>
      </c>
      <c r="I6182">
        <v>2678.94</v>
      </c>
      <c r="J6182">
        <v>6</v>
      </c>
      <c r="K6182">
        <v>241.1</v>
      </c>
      <c r="L6182" t="str">
        <f t="shared" si="291"/>
        <v>Yes</v>
      </c>
    </row>
    <row r="6183" spans="1:12" x14ac:dyDescent="0.25">
      <c r="A6183" s="1">
        <v>42685</v>
      </c>
      <c r="B6183" s="2">
        <f t="shared" si="292"/>
        <v>2016</v>
      </c>
      <c r="C6183" s="2">
        <f t="shared" si="290"/>
        <v>11</v>
      </c>
      <c r="D6183" t="s">
        <v>2624</v>
      </c>
      <c r="E6183" t="s">
        <v>15</v>
      </c>
      <c r="F6183" t="s">
        <v>11</v>
      </c>
      <c r="G6183" t="s">
        <v>24</v>
      </c>
      <c r="H6183" t="s">
        <v>1823</v>
      </c>
      <c r="I6183">
        <v>14.11</v>
      </c>
      <c r="J6183">
        <v>6</v>
      </c>
      <c r="K6183">
        <v>1.23</v>
      </c>
      <c r="L6183" t="str">
        <f t="shared" si="291"/>
        <v>Yes</v>
      </c>
    </row>
    <row r="6184" spans="1:12" x14ac:dyDescent="0.25">
      <c r="A6184" s="1">
        <v>42686</v>
      </c>
      <c r="B6184" s="2">
        <f t="shared" si="292"/>
        <v>2016</v>
      </c>
      <c r="C6184" s="2">
        <f t="shared" si="290"/>
        <v>11</v>
      </c>
      <c r="D6184" t="s">
        <v>1167</v>
      </c>
      <c r="E6184" t="s">
        <v>149</v>
      </c>
      <c r="F6184" t="s">
        <v>11</v>
      </c>
      <c r="G6184" t="s">
        <v>43</v>
      </c>
      <c r="H6184" t="s">
        <v>962</v>
      </c>
      <c r="I6184">
        <v>15.26</v>
      </c>
      <c r="J6184">
        <v>7</v>
      </c>
      <c r="K6184">
        <v>6.26</v>
      </c>
      <c r="L6184" t="str">
        <f t="shared" si="291"/>
        <v>Yes</v>
      </c>
    </row>
    <row r="6185" spans="1:12" x14ac:dyDescent="0.25">
      <c r="A6185" s="1">
        <v>42686</v>
      </c>
      <c r="B6185" s="2">
        <f t="shared" si="292"/>
        <v>2016</v>
      </c>
      <c r="C6185" s="2">
        <f t="shared" si="290"/>
        <v>11</v>
      </c>
      <c r="D6185" t="s">
        <v>1167</v>
      </c>
      <c r="E6185" t="s">
        <v>149</v>
      </c>
      <c r="F6185" t="s">
        <v>39</v>
      </c>
      <c r="G6185" t="s">
        <v>40</v>
      </c>
      <c r="H6185" t="s">
        <v>2597</v>
      </c>
      <c r="I6185">
        <v>1029.95</v>
      </c>
      <c r="J6185">
        <v>5</v>
      </c>
      <c r="K6185">
        <v>298.69</v>
      </c>
      <c r="L6185" t="str">
        <f t="shared" si="291"/>
        <v>Yes</v>
      </c>
    </row>
    <row r="6186" spans="1:12" x14ac:dyDescent="0.25">
      <c r="A6186" s="1">
        <v>42686</v>
      </c>
      <c r="B6186" s="2">
        <f t="shared" si="292"/>
        <v>2016</v>
      </c>
      <c r="C6186" s="2">
        <f t="shared" si="290"/>
        <v>11</v>
      </c>
      <c r="D6186" t="s">
        <v>2156</v>
      </c>
      <c r="E6186" t="s">
        <v>278</v>
      </c>
      <c r="F6186" t="s">
        <v>11</v>
      </c>
      <c r="G6186" t="s">
        <v>18</v>
      </c>
      <c r="H6186" t="s">
        <v>1525</v>
      </c>
      <c r="I6186">
        <v>243.38</v>
      </c>
      <c r="J6186">
        <v>3</v>
      </c>
      <c r="K6186">
        <v>-51.72</v>
      </c>
      <c r="L6186" t="str">
        <f t="shared" si="291"/>
        <v>No</v>
      </c>
    </row>
    <row r="6187" spans="1:12" x14ac:dyDescent="0.25">
      <c r="A6187" s="1">
        <v>42686</v>
      </c>
      <c r="B6187" s="2">
        <f t="shared" si="292"/>
        <v>2016</v>
      </c>
      <c r="C6187" s="2">
        <f t="shared" si="290"/>
        <v>11</v>
      </c>
      <c r="D6187" t="s">
        <v>2156</v>
      </c>
      <c r="E6187" t="s">
        <v>278</v>
      </c>
      <c r="F6187" t="s">
        <v>39</v>
      </c>
      <c r="G6187" t="s">
        <v>52</v>
      </c>
      <c r="H6187" t="s">
        <v>1737</v>
      </c>
      <c r="I6187">
        <v>119.8</v>
      </c>
      <c r="J6187">
        <v>5</v>
      </c>
      <c r="K6187">
        <v>29.95</v>
      </c>
      <c r="L6187" t="str">
        <f t="shared" si="291"/>
        <v>Yes</v>
      </c>
    </row>
    <row r="6188" spans="1:12" x14ac:dyDescent="0.25">
      <c r="A6188" s="1">
        <v>42686</v>
      </c>
      <c r="B6188" s="2">
        <f t="shared" si="292"/>
        <v>2016</v>
      </c>
      <c r="C6188" s="2">
        <f t="shared" si="290"/>
        <v>11</v>
      </c>
      <c r="D6188" t="s">
        <v>2156</v>
      </c>
      <c r="E6188" t="s">
        <v>278</v>
      </c>
      <c r="F6188" t="s">
        <v>39</v>
      </c>
      <c r="G6188" t="s">
        <v>40</v>
      </c>
      <c r="H6188" t="s">
        <v>138</v>
      </c>
      <c r="I6188">
        <v>300.77</v>
      </c>
      <c r="J6188">
        <v>4</v>
      </c>
      <c r="K6188">
        <v>30.08</v>
      </c>
      <c r="L6188" t="str">
        <f t="shared" si="291"/>
        <v>Yes</v>
      </c>
    </row>
    <row r="6189" spans="1:12" x14ac:dyDescent="0.25">
      <c r="A6189" s="1">
        <v>42686</v>
      </c>
      <c r="B6189" s="2">
        <f t="shared" si="292"/>
        <v>2016</v>
      </c>
      <c r="C6189" s="2">
        <f t="shared" si="290"/>
        <v>11</v>
      </c>
      <c r="D6189" t="s">
        <v>891</v>
      </c>
      <c r="E6189" t="s">
        <v>164</v>
      </c>
      <c r="F6189" t="s">
        <v>34</v>
      </c>
      <c r="G6189" t="s">
        <v>47</v>
      </c>
      <c r="H6189" t="s">
        <v>761</v>
      </c>
      <c r="I6189">
        <v>14.8</v>
      </c>
      <c r="J6189">
        <v>4</v>
      </c>
      <c r="K6189">
        <v>6.07</v>
      </c>
      <c r="L6189" t="str">
        <f t="shared" si="291"/>
        <v>Yes</v>
      </c>
    </row>
    <row r="6190" spans="1:12" x14ac:dyDescent="0.25">
      <c r="A6190" s="1">
        <v>42686</v>
      </c>
      <c r="B6190" s="2">
        <f t="shared" si="292"/>
        <v>2016</v>
      </c>
      <c r="C6190" s="2">
        <f t="shared" si="290"/>
        <v>11</v>
      </c>
      <c r="D6190" t="s">
        <v>891</v>
      </c>
      <c r="E6190" t="s">
        <v>164</v>
      </c>
      <c r="F6190" t="s">
        <v>39</v>
      </c>
      <c r="G6190" t="s">
        <v>40</v>
      </c>
      <c r="H6190" t="s">
        <v>400</v>
      </c>
      <c r="I6190">
        <v>302.38</v>
      </c>
      <c r="J6190">
        <v>3</v>
      </c>
      <c r="K6190">
        <v>22.68</v>
      </c>
      <c r="L6190" t="str">
        <f t="shared" si="291"/>
        <v>Yes</v>
      </c>
    </row>
    <row r="6191" spans="1:12" x14ac:dyDescent="0.25">
      <c r="A6191" s="1">
        <v>42686</v>
      </c>
      <c r="B6191" s="2">
        <f t="shared" si="292"/>
        <v>2016</v>
      </c>
      <c r="C6191" s="2">
        <f t="shared" si="290"/>
        <v>11</v>
      </c>
      <c r="D6191" t="s">
        <v>891</v>
      </c>
      <c r="E6191" t="s">
        <v>164</v>
      </c>
      <c r="F6191" t="s">
        <v>39</v>
      </c>
      <c r="G6191" t="s">
        <v>52</v>
      </c>
      <c r="H6191" t="s">
        <v>1795</v>
      </c>
      <c r="I6191">
        <v>316</v>
      </c>
      <c r="J6191">
        <v>4</v>
      </c>
      <c r="K6191">
        <v>31.6</v>
      </c>
      <c r="L6191" t="str">
        <f t="shared" si="291"/>
        <v>Yes</v>
      </c>
    </row>
    <row r="6192" spans="1:12" x14ac:dyDescent="0.25">
      <c r="A6192" s="1">
        <v>42686</v>
      </c>
      <c r="B6192" s="2">
        <f t="shared" si="292"/>
        <v>2016</v>
      </c>
      <c r="C6192" s="2">
        <f t="shared" si="290"/>
        <v>11</v>
      </c>
      <c r="D6192" t="s">
        <v>1079</v>
      </c>
      <c r="E6192" t="s">
        <v>123</v>
      </c>
      <c r="F6192" t="s">
        <v>11</v>
      </c>
      <c r="G6192" t="s">
        <v>18</v>
      </c>
      <c r="H6192" t="s">
        <v>2005</v>
      </c>
      <c r="I6192">
        <v>85.22</v>
      </c>
      <c r="J6192">
        <v>3</v>
      </c>
      <c r="K6192">
        <v>7.46</v>
      </c>
      <c r="L6192" t="str">
        <f t="shared" si="291"/>
        <v>Yes</v>
      </c>
    </row>
    <row r="6193" spans="1:12" x14ac:dyDescent="0.25">
      <c r="A6193" s="1">
        <v>42686</v>
      </c>
      <c r="B6193" s="2">
        <f t="shared" si="292"/>
        <v>2016</v>
      </c>
      <c r="C6193" s="2">
        <f t="shared" si="290"/>
        <v>11</v>
      </c>
      <c r="D6193" t="s">
        <v>879</v>
      </c>
      <c r="E6193" t="s">
        <v>120</v>
      </c>
      <c r="F6193" t="s">
        <v>11</v>
      </c>
      <c r="G6193" t="s">
        <v>24</v>
      </c>
      <c r="H6193" t="s">
        <v>869</v>
      </c>
      <c r="I6193">
        <v>6.67</v>
      </c>
      <c r="J6193">
        <v>3</v>
      </c>
      <c r="K6193">
        <v>1.67</v>
      </c>
      <c r="L6193" t="str">
        <f t="shared" si="291"/>
        <v>Yes</v>
      </c>
    </row>
    <row r="6194" spans="1:12" x14ac:dyDescent="0.25">
      <c r="A6194" s="1">
        <v>42686</v>
      </c>
      <c r="B6194" s="2">
        <f t="shared" si="292"/>
        <v>2016</v>
      </c>
      <c r="C6194" s="2">
        <f t="shared" si="290"/>
        <v>11</v>
      </c>
      <c r="D6194" t="s">
        <v>873</v>
      </c>
      <c r="E6194" t="s">
        <v>78</v>
      </c>
      <c r="F6194" t="s">
        <v>11</v>
      </c>
      <c r="G6194" t="s">
        <v>18</v>
      </c>
      <c r="H6194" t="s">
        <v>179</v>
      </c>
      <c r="I6194">
        <v>64.959999999999994</v>
      </c>
      <c r="J6194">
        <v>5</v>
      </c>
      <c r="K6194">
        <v>-4.0599999999999996</v>
      </c>
      <c r="L6194" t="str">
        <f t="shared" si="291"/>
        <v>No</v>
      </c>
    </row>
    <row r="6195" spans="1:12" x14ac:dyDescent="0.25">
      <c r="A6195" s="1">
        <v>42686</v>
      </c>
      <c r="B6195" s="2">
        <f t="shared" si="292"/>
        <v>2016</v>
      </c>
      <c r="C6195" s="2">
        <f t="shared" si="290"/>
        <v>11</v>
      </c>
      <c r="D6195" t="s">
        <v>873</v>
      </c>
      <c r="E6195" t="s">
        <v>78</v>
      </c>
      <c r="F6195" t="s">
        <v>11</v>
      </c>
      <c r="G6195" t="s">
        <v>200</v>
      </c>
      <c r="H6195" t="s">
        <v>2251</v>
      </c>
      <c r="I6195">
        <v>13.52</v>
      </c>
      <c r="J6195">
        <v>2</v>
      </c>
      <c r="K6195">
        <v>1.69</v>
      </c>
      <c r="L6195" t="str">
        <f t="shared" si="291"/>
        <v>Yes</v>
      </c>
    </row>
    <row r="6196" spans="1:12" x14ac:dyDescent="0.25">
      <c r="A6196" s="1">
        <v>42686</v>
      </c>
      <c r="B6196" s="2">
        <f t="shared" si="292"/>
        <v>2016</v>
      </c>
      <c r="C6196" s="2">
        <f t="shared" si="290"/>
        <v>11</v>
      </c>
      <c r="D6196" t="s">
        <v>873</v>
      </c>
      <c r="E6196" t="s">
        <v>78</v>
      </c>
      <c r="F6196" t="s">
        <v>34</v>
      </c>
      <c r="G6196" t="s">
        <v>35</v>
      </c>
      <c r="H6196" t="s">
        <v>1435</v>
      </c>
      <c r="I6196">
        <v>458.43</v>
      </c>
      <c r="J6196">
        <v>5</v>
      </c>
      <c r="K6196">
        <v>-137.53</v>
      </c>
      <c r="L6196" t="str">
        <f t="shared" si="291"/>
        <v>No</v>
      </c>
    </row>
    <row r="6197" spans="1:12" x14ac:dyDescent="0.25">
      <c r="A6197" s="1">
        <v>42686</v>
      </c>
      <c r="B6197" s="2">
        <f t="shared" si="292"/>
        <v>2016</v>
      </c>
      <c r="C6197" s="2">
        <f t="shared" si="290"/>
        <v>11</v>
      </c>
      <c r="D6197" t="s">
        <v>873</v>
      </c>
      <c r="E6197" t="s">
        <v>78</v>
      </c>
      <c r="F6197" t="s">
        <v>11</v>
      </c>
      <c r="G6197" t="s">
        <v>92</v>
      </c>
      <c r="H6197" t="s">
        <v>2316</v>
      </c>
      <c r="I6197">
        <v>387.14</v>
      </c>
      <c r="J6197">
        <v>4</v>
      </c>
      <c r="K6197">
        <v>24.2</v>
      </c>
      <c r="L6197" t="str">
        <f t="shared" si="291"/>
        <v>Yes</v>
      </c>
    </row>
    <row r="6198" spans="1:12" x14ac:dyDescent="0.25">
      <c r="A6198" s="1">
        <v>42686</v>
      </c>
      <c r="B6198" s="2">
        <f t="shared" si="292"/>
        <v>2016</v>
      </c>
      <c r="C6198" s="2">
        <f t="shared" si="290"/>
        <v>11</v>
      </c>
      <c r="D6198" t="s">
        <v>873</v>
      </c>
      <c r="E6198" t="s">
        <v>78</v>
      </c>
      <c r="F6198" t="s">
        <v>34</v>
      </c>
      <c r="G6198" t="s">
        <v>145</v>
      </c>
      <c r="H6198" t="s">
        <v>1496</v>
      </c>
      <c r="I6198">
        <v>328.59</v>
      </c>
      <c r="J6198">
        <v>3</v>
      </c>
      <c r="K6198">
        <v>-147.87</v>
      </c>
      <c r="L6198" t="str">
        <f t="shared" si="291"/>
        <v>No</v>
      </c>
    </row>
    <row r="6199" spans="1:12" x14ac:dyDescent="0.25">
      <c r="A6199" s="1">
        <v>42686</v>
      </c>
      <c r="B6199" s="2">
        <f t="shared" si="292"/>
        <v>2016</v>
      </c>
      <c r="C6199" s="2">
        <f t="shared" si="290"/>
        <v>11</v>
      </c>
      <c r="D6199" t="s">
        <v>167</v>
      </c>
      <c r="E6199" t="s">
        <v>91</v>
      </c>
      <c r="F6199" t="s">
        <v>34</v>
      </c>
      <c r="G6199" t="s">
        <v>35</v>
      </c>
      <c r="H6199" t="s">
        <v>1876</v>
      </c>
      <c r="I6199">
        <v>403.92</v>
      </c>
      <c r="J6199">
        <v>5</v>
      </c>
      <c r="K6199">
        <v>25.25</v>
      </c>
      <c r="L6199" t="str">
        <f t="shared" si="291"/>
        <v>Yes</v>
      </c>
    </row>
    <row r="6200" spans="1:12" x14ac:dyDescent="0.25">
      <c r="A6200" s="1">
        <v>42686</v>
      </c>
      <c r="B6200" s="2">
        <f t="shared" si="292"/>
        <v>2016</v>
      </c>
      <c r="C6200" s="2">
        <f t="shared" si="290"/>
        <v>11</v>
      </c>
      <c r="D6200" t="s">
        <v>1563</v>
      </c>
      <c r="E6200" t="s">
        <v>27</v>
      </c>
      <c r="F6200" t="s">
        <v>11</v>
      </c>
      <c r="G6200" t="s">
        <v>20</v>
      </c>
      <c r="H6200" t="s">
        <v>165</v>
      </c>
      <c r="I6200">
        <v>209.6</v>
      </c>
      <c r="J6200">
        <v>5</v>
      </c>
      <c r="K6200">
        <v>68.12</v>
      </c>
      <c r="L6200" t="str">
        <f t="shared" si="291"/>
        <v>Yes</v>
      </c>
    </row>
    <row r="6201" spans="1:12" x14ac:dyDescent="0.25">
      <c r="A6201" s="1">
        <v>42686</v>
      </c>
      <c r="B6201" s="2">
        <f t="shared" si="292"/>
        <v>2016</v>
      </c>
      <c r="C6201" s="2">
        <f t="shared" si="290"/>
        <v>11</v>
      </c>
      <c r="D6201" t="s">
        <v>1563</v>
      </c>
      <c r="E6201" t="s">
        <v>27</v>
      </c>
      <c r="F6201" t="s">
        <v>11</v>
      </c>
      <c r="G6201" t="s">
        <v>24</v>
      </c>
      <c r="H6201" t="s">
        <v>2571</v>
      </c>
      <c r="I6201">
        <v>23.32</v>
      </c>
      <c r="J6201">
        <v>2</v>
      </c>
      <c r="K6201">
        <v>6.06</v>
      </c>
      <c r="L6201" t="str">
        <f t="shared" si="291"/>
        <v>Yes</v>
      </c>
    </row>
    <row r="6202" spans="1:12" x14ac:dyDescent="0.25">
      <c r="A6202" s="1">
        <v>42686</v>
      </c>
      <c r="B6202" s="2">
        <f t="shared" si="292"/>
        <v>2016</v>
      </c>
      <c r="C6202" s="2">
        <f t="shared" si="290"/>
        <v>11</v>
      </c>
      <c r="D6202" t="s">
        <v>1563</v>
      </c>
      <c r="E6202" t="s">
        <v>27</v>
      </c>
      <c r="F6202" t="s">
        <v>11</v>
      </c>
      <c r="G6202" t="s">
        <v>12</v>
      </c>
      <c r="H6202" t="s">
        <v>2546</v>
      </c>
      <c r="I6202">
        <v>30.98</v>
      </c>
      <c r="J6202">
        <v>1</v>
      </c>
      <c r="K6202">
        <v>13.94</v>
      </c>
      <c r="L6202" t="str">
        <f t="shared" si="291"/>
        <v>Yes</v>
      </c>
    </row>
    <row r="6203" spans="1:12" x14ac:dyDescent="0.25">
      <c r="A6203" s="1">
        <v>42686</v>
      </c>
      <c r="B6203" s="2">
        <f t="shared" si="292"/>
        <v>2016</v>
      </c>
      <c r="C6203" s="2">
        <f t="shared" si="290"/>
        <v>11</v>
      </c>
      <c r="D6203" t="s">
        <v>1563</v>
      </c>
      <c r="E6203" t="s">
        <v>27</v>
      </c>
      <c r="F6203" t="s">
        <v>39</v>
      </c>
      <c r="G6203" t="s">
        <v>52</v>
      </c>
      <c r="H6203" t="s">
        <v>2278</v>
      </c>
      <c r="I6203">
        <v>119.96</v>
      </c>
      <c r="J6203">
        <v>4</v>
      </c>
      <c r="K6203">
        <v>25.19</v>
      </c>
      <c r="L6203" t="str">
        <f t="shared" si="291"/>
        <v>Yes</v>
      </c>
    </row>
    <row r="6204" spans="1:12" x14ac:dyDescent="0.25">
      <c r="A6204" s="1">
        <v>42686</v>
      </c>
      <c r="B6204" s="2">
        <f t="shared" si="292"/>
        <v>2016</v>
      </c>
      <c r="C6204" s="2">
        <f t="shared" si="290"/>
        <v>11</v>
      </c>
      <c r="D6204" t="s">
        <v>1563</v>
      </c>
      <c r="E6204" t="s">
        <v>27</v>
      </c>
      <c r="F6204" t="s">
        <v>34</v>
      </c>
      <c r="G6204" t="s">
        <v>35</v>
      </c>
      <c r="H6204" t="s">
        <v>1480</v>
      </c>
      <c r="I6204">
        <v>363.92</v>
      </c>
      <c r="J6204">
        <v>5</v>
      </c>
      <c r="K6204">
        <v>-31.84</v>
      </c>
      <c r="L6204" t="str">
        <f t="shared" si="291"/>
        <v>No</v>
      </c>
    </row>
    <row r="6205" spans="1:12" x14ac:dyDescent="0.25">
      <c r="A6205" s="1">
        <v>42686</v>
      </c>
      <c r="B6205" s="2">
        <f t="shared" si="292"/>
        <v>2016</v>
      </c>
      <c r="C6205" s="2">
        <f t="shared" si="290"/>
        <v>11</v>
      </c>
      <c r="D6205" t="s">
        <v>1563</v>
      </c>
      <c r="E6205" t="s">
        <v>27</v>
      </c>
      <c r="F6205" t="s">
        <v>11</v>
      </c>
      <c r="G6205" t="s">
        <v>20</v>
      </c>
      <c r="H6205" t="s">
        <v>1825</v>
      </c>
      <c r="I6205">
        <v>35.81</v>
      </c>
      <c r="J6205">
        <v>3</v>
      </c>
      <c r="K6205">
        <v>11.19</v>
      </c>
      <c r="L6205" t="str">
        <f t="shared" si="291"/>
        <v>Yes</v>
      </c>
    </row>
    <row r="6206" spans="1:12" x14ac:dyDescent="0.25">
      <c r="A6206" s="1">
        <v>42686</v>
      </c>
      <c r="B6206" s="2">
        <f t="shared" si="292"/>
        <v>2016</v>
      </c>
      <c r="C6206" s="2">
        <f t="shared" si="290"/>
        <v>11</v>
      </c>
      <c r="D6206" t="s">
        <v>1563</v>
      </c>
      <c r="E6206" t="s">
        <v>27</v>
      </c>
      <c r="F6206" t="s">
        <v>11</v>
      </c>
      <c r="G6206" t="s">
        <v>20</v>
      </c>
      <c r="H6206" t="s">
        <v>1533</v>
      </c>
      <c r="I6206">
        <v>122.69</v>
      </c>
      <c r="J6206">
        <v>9</v>
      </c>
      <c r="K6206">
        <v>39.869999999999997</v>
      </c>
      <c r="L6206" t="str">
        <f t="shared" si="291"/>
        <v>Yes</v>
      </c>
    </row>
    <row r="6207" spans="1:12" x14ac:dyDescent="0.25">
      <c r="A6207" s="1">
        <v>42686</v>
      </c>
      <c r="B6207" s="2">
        <f t="shared" si="292"/>
        <v>2016</v>
      </c>
      <c r="C6207" s="2">
        <f t="shared" si="290"/>
        <v>11</v>
      </c>
      <c r="D6207" t="s">
        <v>1563</v>
      </c>
      <c r="E6207" t="s">
        <v>27</v>
      </c>
      <c r="F6207" t="s">
        <v>34</v>
      </c>
      <c r="G6207" t="s">
        <v>145</v>
      </c>
      <c r="H6207" t="s">
        <v>1774</v>
      </c>
      <c r="I6207">
        <v>892.14</v>
      </c>
      <c r="J6207">
        <v>7</v>
      </c>
      <c r="K6207">
        <v>111.52</v>
      </c>
      <c r="L6207" t="str">
        <f t="shared" si="291"/>
        <v>Yes</v>
      </c>
    </row>
    <row r="6208" spans="1:12" x14ac:dyDescent="0.25">
      <c r="A6208" s="1">
        <v>42686</v>
      </c>
      <c r="B6208" s="2">
        <f t="shared" si="292"/>
        <v>2016</v>
      </c>
      <c r="C6208" s="2">
        <f t="shared" si="290"/>
        <v>11</v>
      </c>
      <c r="D6208" t="s">
        <v>1563</v>
      </c>
      <c r="E6208" t="s">
        <v>27</v>
      </c>
      <c r="F6208" t="s">
        <v>11</v>
      </c>
      <c r="G6208" t="s">
        <v>18</v>
      </c>
      <c r="H6208" t="s">
        <v>435</v>
      </c>
      <c r="I6208">
        <v>50.22</v>
      </c>
      <c r="J6208">
        <v>3</v>
      </c>
      <c r="K6208">
        <v>2.0099999999999998</v>
      </c>
      <c r="L6208" t="str">
        <f t="shared" si="291"/>
        <v>Yes</v>
      </c>
    </row>
    <row r="6209" spans="1:12" x14ac:dyDescent="0.25">
      <c r="A6209" s="1">
        <v>42686</v>
      </c>
      <c r="B6209" s="2">
        <f t="shared" si="292"/>
        <v>2016</v>
      </c>
      <c r="C6209" s="2">
        <f t="shared" si="290"/>
        <v>11</v>
      </c>
      <c r="D6209" t="s">
        <v>1563</v>
      </c>
      <c r="E6209" t="s">
        <v>27</v>
      </c>
      <c r="F6209" t="s">
        <v>11</v>
      </c>
      <c r="G6209" t="s">
        <v>92</v>
      </c>
      <c r="H6209" t="s">
        <v>1278</v>
      </c>
      <c r="I6209">
        <v>83.42</v>
      </c>
      <c r="J6209">
        <v>2</v>
      </c>
      <c r="K6209">
        <v>24.19</v>
      </c>
      <c r="L6209" t="str">
        <f t="shared" si="291"/>
        <v>Yes</v>
      </c>
    </row>
    <row r="6210" spans="1:12" x14ac:dyDescent="0.25">
      <c r="A6210" s="1">
        <v>42686</v>
      </c>
      <c r="B6210" s="2">
        <f t="shared" si="292"/>
        <v>2016</v>
      </c>
      <c r="C6210" s="2">
        <f t="shared" ref="C6210:C6273" si="293">MONTH(A6210)</f>
        <v>11</v>
      </c>
      <c r="D6210" t="s">
        <v>1563</v>
      </c>
      <c r="E6210" t="s">
        <v>27</v>
      </c>
      <c r="F6210" t="s">
        <v>11</v>
      </c>
      <c r="G6210" t="s">
        <v>20</v>
      </c>
      <c r="H6210" t="s">
        <v>1918</v>
      </c>
      <c r="I6210">
        <v>5.87</v>
      </c>
      <c r="J6210">
        <v>2</v>
      </c>
      <c r="K6210">
        <v>2.13</v>
      </c>
      <c r="L6210" t="str">
        <f t="shared" ref="L6210:L6273" si="294">IF(K6210=0,"Break-Even",IF(K6210&gt;0,"Yes","No"))</f>
        <v>Yes</v>
      </c>
    </row>
    <row r="6211" spans="1:12" x14ac:dyDescent="0.25">
      <c r="A6211" s="1">
        <v>42686</v>
      </c>
      <c r="B6211" s="2">
        <f t="shared" si="292"/>
        <v>2016</v>
      </c>
      <c r="C6211" s="2">
        <f t="shared" si="293"/>
        <v>11</v>
      </c>
      <c r="D6211" t="s">
        <v>1797</v>
      </c>
      <c r="E6211" t="s">
        <v>78</v>
      </c>
      <c r="F6211" t="s">
        <v>11</v>
      </c>
      <c r="G6211" t="s">
        <v>92</v>
      </c>
      <c r="H6211" t="s">
        <v>801</v>
      </c>
      <c r="I6211">
        <v>73.540000000000006</v>
      </c>
      <c r="J6211">
        <v>4</v>
      </c>
      <c r="K6211">
        <v>9.19</v>
      </c>
      <c r="L6211" t="str">
        <f t="shared" si="294"/>
        <v>Yes</v>
      </c>
    </row>
    <row r="6212" spans="1:12" x14ac:dyDescent="0.25">
      <c r="A6212" s="1">
        <v>42687</v>
      </c>
      <c r="B6212" s="2">
        <f t="shared" si="292"/>
        <v>2016</v>
      </c>
      <c r="C6212" s="2">
        <f t="shared" si="293"/>
        <v>11</v>
      </c>
      <c r="D6212" t="s">
        <v>1177</v>
      </c>
      <c r="E6212" t="s">
        <v>164</v>
      </c>
      <c r="F6212" t="s">
        <v>11</v>
      </c>
      <c r="G6212" t="s">
        <v>24</v>
      </c>
      <c r="H6212" t="s">
        <v>1358</v>
      </c>
      <c r="I6212">
        <v>44.02</v>
      </c>
      <c r="J6212">
        <v>2</v>
      </c>
      <c r="K6212">
        <v>11.45</v>
      </c>
      <c r="L6212" t="str">
        <f t="shared" si="294"/>
        <v>Yes</v>
      </c>
    </row>
    <row r="6213" spans="1:12" x14ac:dyDescent="0.25">
      <c r="A6213" s="1">
        <v>42687</v>
      </c>
      <c r="B6213" s="2">
        <f t="shared" si="292"/>
        <v>2016</v>
      </c>
      <c r="C6213" s="2">
        <f t="shared" si="293"/>
        <v>11</v>
      </c>
      <c r="D6213" t="s">
        <v>392</v>
      </c>
      <c r="E6213" t="s">
        <v>245</v>
      </c>
      <c r="F6213" t="s">
        <v>11</v>
      </c>
      <c r="G6213" t="s">
        <v>200</v>
      </c>
      <c r="H6213" t="s">
        <v>262</v>
      </c>
      <c r="I6213">
        <v>52.14</v>
      </c>
      <c r="J6213">
        <v>7</v>
      </c>
      <c r="K6213">
        <v>5.87</v>
      </c>
      <c r="L6213" t="str">
        <f t="shared" si="294"/>
        <v>Yes</v>
      </c>
    </row>
    <row r="6214" spans="1:12" x14ac:dyDescent="0.25">
      <c r="A6214" s="1">
        <v>42687</v>
      </c>
      <c r="B6214" s="2">
        <f t="shared" si="292"/>
        <v>2016</v>
      </c>
      <c r="C6214" s="2">
        <f t="shared" si="293"/>
        <v>11</v>
      </c>
      <c r="D6214" t="s">
        <v>2625</v>
      </c>
      <c r="E6214" t="s">
        <v>164</v>
      </c>
      <c r="F6214" t="s">
        <v>34</v>
      </c>
      <c r="G6214" t="s">
        <v>47</v>
      </c>
      <c r="H6214" t="s">
        <v>1779</v>
      </c>
      <c r="I6214">
        <v>4.18</v>
      </c>
      <c r="J6214">
        <v>1</v>
      </c>
      <c r="K6214">
        <v>1.5</v>
      </c>
      <c r="L6214" t="str">
        <f t="shared" si="294"/>
        <v>Yes</v>
      </c>
    </row>
    <row r="6215" spans="1:12" x14ac:dyDescent="0.25">
      <c r="A6215" s="1">
        <v>42687</v>
      </c>
      <c r="B6215" s="2">
        <f t="shared" si="292"/>
        <v>2016</v>
      </c>
      <c r="C6215" s="2">
        <f t="shared" si="293"/>
        <v>11</v>
      </c>
      <c r="D6215" t="s">
        <v>2225</v>
      </c>
      <c r="E6215" t="s">
        <v>23</v>
      </c>
      <c r="F6215" t="s">
        <v>11</v>
      </c>
      <c r="G6215" t="s">
        <v>12</v>
      </c>
      <c r="H6215" t="s">
        <v>1054</v>
      </c>
      <c r="I6215">
        <v>217.06</v>
      </c>
      <c r="J6215">
        <v>7</v>
      </c>
      <c r="K6215">
        <v>78.680000000000007</v>
      </c>
      <c r="L6215" t="str">
        <f t="shared" si="294"/>
        <v>Yes</v>
      </c>
    </row>
    <row r="6216" spans="1:12" x14ac:dyDescent="0.25">
      <c r="A6216" s="1">
        <v>42687</v>
      </c>
      <c r="B6216" s="2">
        <f t="shared" si="292"/>
        <v>2016</v>
      </c>
      <c r="C6216" s="2">
        <f t="shared" si="293"/>
        <v>11</v>
      </c>
      <c r="D6216" t="s">
        <v>562</v>
      </c>
      <c r="E6216" t="s">
        <v>15</v>
      </c>
      <c r="F6216" t="s">
        <v>11</v>
      </c>
      <c r="G6216" t="s">
        <v>20</v>
      </c>
      <c r="H6216" t="s">
        <v>1970</v>
      </c>
      <c r="I6216">
        <v>3.14</v>
      </c>
      <c r="J6216">
        <v>2</v>
      </c>
      <c r="K6216">
        <v>-4.7</v>
      </c>
      <c r="L6216" t="str">
        <f t="shared" si="294"/>
        <v>No</v>
      </c>
    </row>
    <row r="6217" spans="1:12" x14ac:dyDescent="0.25">
      <c r="A6217" s="1">
        <v>42687</v>
      </c>
      <c r="B6217" s="2">
        <f t="shared" si="292"/>
        <v>2016</v>
      </c>
      <c r="C6217" s="2">
        <f t="shared" si="293"/>
        <v>11</v>
      </c>
      <c r="D6217" t="s">
        <v>176</v>
      </c>
      <c r="E6217" t="s">
        <v>149</v>
      </c>
      <c r="F6217" t="s">
        <v>11</v>
      </c>
      <c r="G6217" t="s">
        <v>18</v>
      </c>
      <c r="H6217" t="s">
        <v>463</v>
      </c>
      <c r="I6217">
        <v>77.55</v>
      </c>
      <c r="J6217">
        <v>5</v>
      </c>
      <c r="K6217">
        <v>20.16</v>
      </c>
      <c r="L6217" t="str">
        <f t="shared" si="294"/>
        <v>Yes</v>
      </c>
    </row>
    <row r="6218" spans="1:12" x14ac:dyDescent="0.25">
      <c r="A6218" s="1">
        <v>42687</v>
      </c>
      <c r="B6218" s="2">
        <f t="shared" si="292"/>
        <v>2016</v>
      </c>
      <c r="C6218" s="2">
        <f t="shared" si="293"/>
        <v>11</v>
      </c>
      <c r="D6218" t="s">
        <v>176</v>
      </c>
      <c r="E6218" t="s">
        <v>149</v>
      </c>
      <c r="F6218" t="s">
        <v>11</v>
      </c>
      <c r="G6218" t="s">
        <v>18</v>
      </c>
      <c r="H6218" t="s">
        <v>516</v>
      </c>
      <c r="I6218">
        <v>24.88</v>
      </c>
      <c r="J6218">
        <v>2</v>
      </c>
      <c r="K6218">
        <v>6.97</v>
      </c>
      <c r="L6218" t="str">
        <f t="shared" si="294"/>
        <v>Yes</v>
      </c>
    </row>
    <row r="6219" spans="1:12" x14ac:dyDescent="0.25">
      <c r="A6219" s="1">
        <v>42687</v>
      </c>
      <c r="B6219" s="2">
        <f t="shared" si="292"/>
        <v>2016</v>
      </c>
      <c r="C6219" s="2">
        <f t="shared" si="293"/>
        <v>11</v>
      </c>
      <c r="D6219" t="s">
        <v>176</v>
      </c>
      <c r="E6219" t="s">
        <v>149</v>
      </c>
      <c r="F6219" t="s">
        <v>11</v>
      </c>
      <c r="G6219" t="s">
        <v>24</v>
      </c>
      <c r="H6219" t="s">
        <v>1600</v>
      </c>
      <c r="I6219">
        <v>140.75</v>
      </c>
      <c r="J6219">
        <v>5</v>
      </c>
      <c r="K6219">
        <v>39.409999999999997</v>
      </c>
      <c r="L6219" t="str">
        <f t="shared" si="294"/>
        <v>Yes</v>
      </c>
    </row>
    <row r="6220" spans="1:12" x14ac:dyDescent="0.25">
      <c r="A6220" s="1">
        <v>42687</v>
      </c>
      <c r="B6220" s="2">
        <f t="shared" ref="B6220:B6283" si="295">YEAR(A6220)</f>
        <v>2016</v>
      </c>
      <c r="C6220" s="2">
        <f t="shared" si="293"/>
        <v>11</v>
      </c>
      <c r="D6220" t="s">
        <v>176</v>
      </c>
      <c r="E6220" t="s">
        <v>149</v>
      </c>
      <c r="F6220" t="s">
        <v>11</v>
      </c>
      <c r="G6220" t="s">
        <v>18</v>
      </c>
      <c r="H6220" t="s">
        <v>1171</v>
      </c>
      <c r="I6220">
        <v>36.630000000000003</v>
      </c>
      <c r="J6220">
        <v>3</v>
      </c>
      <c r="K6220">
        <v>9.89</v>
      </c>
      <c r="L6220" t="str">
        <f t="shared" si="294"/>
        <v>Yes</v>
      </c>
    </row>
    <row r="6221" spans="1:12" x14ac:dyDescent="0.25">
      <c r="A6221" s="1">
        <v>42687</v>
      </c>
      <c r="B6221" s="2">
        <f t="shared" si="295"/>
        <v>2016</v>
      </c>
      <c r="C6221" s="2">
        <f t="shared" si="293"/>
        <v>11</v>
      </c>
      <c r="D6221" t="s">
        <v>1038</v>
      </c>
      <c r="E6221" t="s">
        <v>840</v>
      </c>
      <c r="F6221" t="s">
        <v>34</v>
      </c>
      <c r="G6221" t="s">
        <v>47</v>
      </c>
      <c r="H6221" t="s">
        <v>1833</v>
      </c>
      <c r="I6221">
        <v>30.36</v>
      </c>
      <c r="J6221">
        <v>4</v>
      </c>
      <c r="K6221">
        <v>13.05</v>
      </c>
      <c r="L6221" t="str">
        <f t="shared" si="294"/>
        <v>Yes</v>
      </c>
    </row>
    <row r="6222" spans="1:12" x14ac:dyDescent="0.25">
      <c r="A6222" s="1">
        <v>42687</v>
      </c>
      <c r="B6222" s="2">
        <f t="shared" si="295"/>
        <v>2016</v>
      </c>
      <c r="C6222" s="2">
        <f t="shared" si="293"/>
        <v>11</v>
      </c>
      <c r="D6222" t="s">
        <v>1962</v>
      </c>
      <c r="E6222" t="s">
        <v>149</v>
      </c>
      <c r="F6222" t="s">
        <v>39</v>
      </c>
      <c r="G6222" t="s">
        <v>40</v>
      </c>
      <c r="H6222" t="s">
        <v>2626</v>
      </c>
      <c r="I6222">
        <v>2279.96</v>
      </c>
      <c r="J6222">
        <v>4</v>
      </c>
      <c r="K6222">
        <v>592.79</v>
      </c>
      <c r="L6222" t="str">
        <f t="shared" si="294"/>
        <v>Yes</v>
      </c>
    </row>
    <row r="6223" spans="1:12" x14ac:dyDescent="0.25">
      <c r="A6223" s="1">
        <v>42687</v>
      </c>
      <c r="B6223" s="2">
        <f t="shared" si="295"/>
        <v>2016</v>
      </c>
      <c r="C6223" s="2">
        <f t="shared" si="293"/>
        <v>11</v>
      </c>
      <c r="D6223" t="s">
        <v>1962</v>
      </c>
      <c r="E6223" t="s">
        <v>149</v>
      </c>
      <c r="F6223" t="s">
        <v>11</v>
      </c>
      <c r="G6223" t="s">
        <v>16</v>
      </c>
      <c r="H6223" t="s">
        <v>1336</v>
      </c>
      <c r="I6223">
        <v>14.94</v>
      </c>
      <c r="J6223">
        <v>3</v>
      </c>
      <c r="K6223">
        <v>6.87</v>
      </c>
      <c r="L6223" t="str">
        <f t="shared" si="294"/>
        <v>Yes</v>
      </c>
    </row>
    <row r="6224" spans="1:12" x14ac:dyDescent="0.25">
      <c r="A6224" s="1">
        <v>42687</v>
      </c>
      <c r="B6224" s="2">
        <f t="shared" si="295"/>
        <v>2016</v>
      </c>
      <c r="C6224" s="2">
        <f t="shared" si="293"/>
        <v>11</v>
      </c>
      <c r="D6224" t="s">
        <v>2188</v>
      </c>
      <c r="E6224" t="s">
        <v>164</v>
      </c>
      <c r="F6224" t="s">
        <v>34</v>
      </c>
      <c r="G6224" t="s">
        <v>47</v>
      </c>
      <c r="H6224" t="s">
        <v>2513</v>
      </c>
      <c r="I6224">
        <v>19.54</v>
      </c>
      <c r="J6224">
        <v>2</v>
      </c>
      <c r="K6224">
        <v>7.23</v>
      </c>
      <c r="L6224" t="str">
        <f t="shared" si="294"/>
        <v>Yes</v>
      </c>
    </row>
    <row r="6225" spans="1:12" x14ac:dyDescent="0.25">
      <c r="A6225" s="1">
        <v>42688</v>
      </c>
      <c r="B6225" s="2">
        <f t="shared" si="295"/>
        <v>2016</v>
      </c>
      <c r="C6225" s="2">
        <f t="shared" si="293"/>
        <v>11</v>
      </c>
      <c r="D6225" t="s">
        <v>554</v>
      </c>
      <c r="E6225" t="s">
        <v>30</v>
      </c>
      <c r="F6225" t="s">
        <v>39</v>
      </c>
      <c r="G6225" t="s">
        <v>52</v>
      </c>
      <c r="H6225" t="s">
        <v>2341</v>
      </c>
      <c r="I6225">
        <v>499.98</v>
      </c>
      <c r="J6225">
        <v>2</v>
      </c>
      <c r="K6225">
        <v>115</v>
      </c>
      <c r="L6225" t="str">
        <f t="shared" si="294"/>
        <v>Yes</v>
      </c>
    </row>
    <row r="6226" spans="1:12" x14ac:dyDescent="0.25">
      <c r="A6226" s="1">
        <v>42688</v>
      </c>
      <c r="B6226" s="2">
        <f t="shared" si="295"/>
        <v>2016</v>
      </c>
      <c r="C6226" s="2">
        <f t="shared" si="293"/>
        <v>11</v>
      </c>
      <c r="D6226" t="s">
        <v>554</v>
      </c>
      <c r="E6226" t="s">
        <v>30</v>
      </c>
      <c r="F6226" t="s">
        <v>11</v>
      </c>
      <c r="G6226" t="s">
        <v>12</v>
      </c>
      <c r="H6226" t="s">
        <v>1591</v>
      </c>
      <c r="I6226">
        <v>5.28</v>
      </c>
      <c r="J6226">
        <v>1</v>
      </c>
      <c r="K6226">
        <v>2.38</v>
      </c>
      <c r="L6226" t="str">
        <f t="shared" si="294"/>
        <v>Yes</v>
      </c>
    </row>
    <row r="6227" spans="1:12" x14ac:dyDescent="0.25">
      <c r="A6227" s="1">
        <v>42688</v>
      </c>
      <c r="B6227" s="2">
        <f t="shared" si="295"/>
        <v>2016</v>
      </c>
      <c r="C6227" s="2">
        <f t="shared" si="293"/>
        <v>11</v>
      </c>
      <c r="D6227" t="s">
        <v>554</v>
      </c>
      <c r="E6227" t="s">
        <v>30</v>
      </c>
      <c r="F6227" t="s">
        <v>11</v>
      </c>
      <c r="G6227" t="s">
        <v>20</v>
      </c>
      <c r="H6227" t="s">
        <v>559</v>
      </c>
      <c r="I6227">
        <v>8.26</v>
      </c>
      <c r="J6227">
        <v>2</v>
      </c>
      <c r="K6227">
        <v>3.88</v>
      </c>
      <c r="L6227" t="str">
        <f t="shared" si="294"/>
        <v>Yes</v>
      </c>
    </row>
    <row r="6228" spans="1:12" x14ac:dyDescent="0.25">
      <c r="A6228" s="1">
        <v>42688</v>
      </c>
      <c r="B6228" s="2">
        <f t="shared" si="295"/>
        <v>2016</v>
      </c>
      <c r="C6228" s="2">
        <f t="shared" si="293"/>
        <v>11</v>
      </c>
      <c r="D6228" t="s">
        <v>2627</v>
      </c>
      <c r="E6228" t="s">
        <v>27</v>
      </c>
      <c r="F6228" t="s">
        <v>11</v>
      </c>
      <c r="G6228" t="s">
        <v>16</v>
      </c>
      <c r="H6228" t="s">
        <v>1704</v>
      </c>
      <c r="I6228">
        <v>7.38</v>
      </c>
      <c r="J6228">
        <v>2</v>
      </c>
      <c r="K6228">
        <v>3.47</v>
      </c>
      <c r="L6228" t="str">
        <f t="shared" si="294"/>
        <v>Yes</v>
      </c>
    </row>
    <row r="6229" spans="1:12" x14ac:dyDescent="0.25">
      <c r="A6229" s="1">
        <v>42688</v>
      </c>
      <c r="B6229" s="2">
        <f t="shared" si="295"/>
        <v>2016</v>
      </c>
      <c r="C6229" s="2">
        <f t="shared" si="293"/>
        <v>11</v>
      </c>
      <c r="D6229" t="s">
        <v>2308</v>
      </c>
      <c r="E6229" t="s">
        <v>10</v>
      </c>
      <c r="F6229" t="s">
        <v>11</v>
      </c>
      <c r="G6229" t="s">
        <v>20</v>
      </c>
      <c r="H6229" t="s">
        <v>2329</v>
      </c>
      <c r="I6229">
        <v>2.2999999999999998</v>
      </c>
      <c r="J6229">
        <v>2</v>
      </c>
      <c r="K6229">
        <v>-3.9</v>
      </c>
      <c r="L6229" t="str">
        <f t="shared" si="294"/>
        <v>No</v>
      </c>
    </row>
    <row r="6230" spans="1:12" x14ac:dyDescent="0.25">
      <c r="A6230" s="1">
        <v>42688</v>
      </c>
      <c r="B6230" s="2">
        <f t="shared" si="295"/>
        <v>2016</v>
      </c>
      <c r="C6230" s="2">
        <f t="shared" si="293"/>
        <v>11</v>
      </c>
      <c r="D6230" t="s">
        <v>1084</v>
      </c>
      <c r="E6230" t="s">
        <v>149</v>
      </c>
      <c r="F6230" t="s">
        <v>34</v>
      </c>
      <c r="G6230" t="s">
        <v>35</v>
      </c>
      <c r="H6230" t="s">
        <v>1072</v>
      </c>
      <c r="I6230">
        <v>408.01</v>
      </c>
      <c r="J6230">
        <v>2</v>
      </c>
      <c r="K6230">
        <v>72.53</v>
      </c>
      <c r="L6230" t="str">
        <f t="shared" si="294"/>
        <v>Yes</v>
      </c>
    </row>
    <row r="6231" spans="1:12" x14ac:dyDescent="0.25">
      <c r="A6231" s="1">
        <v>42688</v>
      </c>
      <c r="B6231" s="2">
        <f t="shared" si="295"/>
        <v>2016</v>
      </c>
      <c r="C6231" s="2">
        <f t="shared" si="293"/>
        <v>11</v>
      </c>
      <c r="D6231" t="s">
        <v>1084</v>
      </c>
      <c r="E6231" t="s">
        <v>149</v>
      </c>
      <c r="F6231" t="s">
        <v>11</v>
      </c>
      <c r="G6231" t="s">
        <v>18</v>
      </c>
      <c r="H6231" t="s">
        <v>2092</v>
      </c>
      <c r="I6231">
        <v>40.44</v>
      </c>
      <c r="J6231">
        <v>3</v>
      </c>
      <c r="K6231">
        <v>10.51</v>
      </c>
      <c r="L6231" t="str">
        <f t="shared" si="294"/>
        <v>Yes</v>
      </c>
    </row>
    <row r="6232" spans="1:12" x14ac:dyDescent="0.25">
      <c r="A6232" s="1">
        <v>42688</v>
      </c>
      <c r="B6232" s="2">
        <f t="shared" si="295"/>
        <v>2016</v>
      </c>
      <c r="C6232" s="2">
        <f t="shared" si="293"/>
        <v>11</v>
      </c>
      <c r="D6232" t="s">
        <v>2017</v>
      </c>
      <c r="E6232" t="s">
        <v>23</v>
      </c>
      <c r="F6232" t="s">
        <v>34</v>
      </c>
      <c r="G6232" t="s">
        <v>35</v>
      </c>
      <c r="H6232" t="s">
        <v>2182</v>
      </c>
      <c r="I6232">
        <v>380.06</v>
      </c>
      <c r="J6232">
        <v>3</v>
      </c>
      <c r="K6232">
        <v>-21.72</v>
      </c>
      <c r="L6232" t="str">
        <f t="shared" si="294"/>
        <v>No</v>
      </c>
    </row>
    <row r="6233" spans="1:12" x14ac:dyDescent="0.25">
      <c r="A6233" s="1">
        <v>42688</v>
      </c>
      <c r="B6233" s="2">
        <f t="shared" si="295"/>
        <v>2016</v>
      </c>
      <c r="C6233" s="2">
        <f t="shared" si="293"/>
        <v>11</v>
      </c>
      <c r="D6233" t="s">
        <v>2017</v>
      </c>
      <c r="E6233" t="s">
        <v>23</v>
      </c>
      <c r="F6233" t="s">
        <v>39</v>
      </c>
      <c r="G6233" t="s">
        <v>603</v>
      </c>
      <c r="H6233" t="s">
        <v>1081</v>
      </c>
      <c r="I6233">
        <v>1199.98</v>
      </c>
      <c r="J6233">
        <v>4</v>
      </c>
      <c r="K6233">
        <v>180</v>
      </c>
      <c r="L6233" t="str">
        <f t="shared" si="294"/>
        <v>Yes</v>
      </c>
    </row>
    <row r="6234" spans="1:12" x14ac:dyDescent="0.25">
      <c r="A6234" s="1">
        <v>42688</v>
      </c>
      <c r="B6234" s="2">
        <f t="shared" si="295"/>
        <v>2016</v>
      </c>
      <c r="C6234" s="2">
        <f t="shared" si="293"/>
        <v>11</v>
      </c>
      <c r="D6234" t="s">
        <v>2017</v>
      </c>
      <c r="E6234" t="s">
        <v>23</v>
      </c>
      <c r="F6234" t="s">
        <v>34</v>
      </c>
      <c r="G6234" t="s">
        <v>47</v>
      </c>
      <c r="H6234" t="s">
        <v>381</v>
      </c>
      <c r="I6234">
        <v>48.58</v>
      </c>
      <c r="J6234">
        <v>3</v>
      </c>
      <c r="K6234">
        <v>9.7200000000000006</v>
      </c>
      <c r="L6234" t="str">
        <f t="shared" si="294"/>
        <v>Yes</v>
      </c>
    </row>
    <row r="6235" spans="1:12" x14ac:dyDescent="0.25">
      <c r="A6235" s="1">
        <v>42688</v>
      </c>
      <c r="B6235" s="2">
        <f t="shared" si="295"/>
        <v>2016</v>
      </c>
      <c r="C6235" s="2">
        <f t="shared" si="293"/>
        <v>11</v>
      </c>
      <c r="D6235" t="s">
        <v>1762</v>
      </c>
      <c r="E6235" t="s">
        <v>27</v>
      </c>
      <c r="F6235" t="s">
        <v>11</v>
      </c>
      <c r="G6235" t="s">
        <v>24</v>
      </c>
      <c r="H6235" t="s">
        <v>317</v>
      </c>
      <c r="I6235">
        <v>9.84</v>
      </c>
      <c r="J6235">
        <v>3</v>
      </c>
      <c r="K6235">
        <v>2.85</v>
      </c>
      <c r="L6235" t="str">
        <f t="shared" si="294"/>
        <v>Yes</v>
      </c>
    </row>
    <row r="6236" spans="1:12" x14ac:dyDescent="0.25">
      <c r="A6236" s="1">
        <v>42688</v>
      </c>
      <c r="B6236" s="2">
        <f t="shared" si="295"/>
        <v>2016</v>
      </c>
      <c r="C6236" s="2">
        <f t="shared" si="293"/>
        <v>11</v>
      </c>
      <c r="D6236" t="s">
        <v>599</v>
      </c>
      <c r="E6236" t="s">
        <v>59</v>
      </c>
      <c r="F6236" t="s">
        <v>11</v>
      </c>
      <c r="G6236" t="s">
        <v>12</v>
      </c>
      <c r="H6236" t="s">
        <v>1673</v>
      </c>
      <c r="I6236">
        <v>16.45</v>
      </c>
      <c r="J6236">
        <v>5</v>
      </c>
      <c r="K6236">
        <v>7.57</v>
      </c>
      <c r="L6236" t="str">
        <f t="shared" si="294"/>
        <v>Yes</v>
      </c>
    </row>
    <row r="6237" spans="1:12" x14ac:dyDescent="0.25">
      <c r="A6237" s="1">
        <v>42688</v>
      </c>
      <c r="B6237" s="2">
        <f t="shared" si="295"/>
        <v>2016</v>
      </c>
      <c r="C6237" s="2">
        <f t="shared" si="293"/>
        <v>11</v>
      </c>
      <c r="D6237" t="s">
        <v>599</v>
      </c>
      <c r="E6237" t="s">
        <v>59</v>
      </c>
      <c r="F6237" t="s">
        <v>34</v>
      </c>
      <c r="G6237" t="s">
        <v>47</v>
      </c>
      <c r="H6237" t="s">
        <v>849</v>
      </c>
      <c r="I6237">
        <v>19.920000000000002</v>
      </c>
      <c r="J6237">
        <v>4</v>
      </c>
      <c r="K6237">
        <v>6.57</v>
      </c>
      <c r="L6237" t="str">
        <f t="shared" si="294"/>
        <v>Yes</v>
      </c>
    </row>
    <row r="6238" spans="1:12" x14ac:dyDescent="0.25">
      <c r="A6238" s="1">
        <v>42688</v>
      </c>
      <c r="B6238" s="2">
        <f t="shared" si="295"/>
        <v>2016</v>
      </c>
      <c r="C6238" s="2">
        <f t="shared" si="293"/>
        <v>11</v>
      </c>
      <c r="D6238" t="s">
        <v>1164</v>
      </c>
      <c r="E6238" t="s">
        <v>531</v>
      </c>
      <c r="F6238" t="s">
        <v>39</v>
      </c>
      <c r="G6238" t="s">
        <v>40</v>
      </c>
      <c r="H6238" t="s">
        <v>1729</v>
      </c>
      <c r="I6238">
        <v>89.97</v>
      </c>
      <c r="J6238">
        <v>3</v>
      </c>
      <c r="K6238">
        <v>25.19</v>
      </c>
      <c r="L6238" t="str">
        <f t="shared" si="294"/>
        <v>Yes</v>
      </c>
    </row>
    <row r="6239" spans="1:12" x14ac:dyDescent="0.25">
      <c r="A6239" s="1">
        <v>42688</v>
      </c>
      <c r="B6239" s="2">
        <f t="shared" si="295"/>
        <v>2016</v>
      </c>
      <c r="C6239" s="2">
        <f t="shared" si="293"/>
        <v>11</v>
      </c>
      <c r="D6239" t="s">
        <v>9</v>
      </c>
      <c r="E6239" t="s">
        <v>149</v>
      </c>
      <c r="F6239" t="s">
        <v>39</v>
      </c>
      <c r="G6239" t="s">
        <v>40</v>
      </c>
      <c r="H6239" t="s">
        <v>1947</v>
      </c>
      <c r="I6239">
        <v>13.98</v>
      </c>
      <c r="J6239">
        <v>2</v>
      </c>
      <c r="K6239">
        <v>3.91</v>
      </c>
      <c r="L6239" t="str">
        <f t="shared" si="294"/>
        <v>Yes</v>
      </c>
    </row>
    <row r="6240" spans="1:12" x14ac:dyDescent="0.25">
      <c r="A6240" s="1">
        <v>42688</v>
      </c>
      <c r="B6240" s="2">
        <f t="shared" si="295"/>
        <v>2016</v>
      </c>
      <c r="C6240" s="2">
        <f t="shared" si="293"/>
        <v>11</v>
      </c>
      <c r="D6240" t="s">
        <v>9</v>
      </c>
      <c r="E6240" t="s">
        <v>149</v>
      </c>
      <c r="F6240" t="s">
        <v>11</v>
      </c>
      <c r="G6240" t="s">
        <v>24</v>
      </c>
      <c r="H6240" t="s">
        <v>484</v>
      </c>
      <c r="I6240">
        <v>23.65</v>
      </c>
      <c r="J6240">
        <v>1</v>
      </c>
      <c r="K6240">
        <v>6.15</v>
      </c>
      <c r="L6240" t="str">
        <f t="shared" si="294"/>
        <v>Yes</v>
      </c>
    </row>
    <row r="6241" spans="1:12" x14ac:dyDescent="0.25">
      <c r="A6241" s="1">
        <v>42689</v>
      </c>
      <c r="B6241" s="2">
        <f t="shared" si="295"/>
        <v>2016</v>
      </c>
      <c r="C6241" s="2">
        <f t="shared" si="293"/>
        <v>11</v>
      </c>
      <c r="D6241" t="s">
        <v>2124</v>
      </c>
      <c r="E6241" t="s">
        <v>27</v>
      </c>
      <c r="F6241" t="s">
        <v>39</v>
      </c>
      <c r="G6241" t="s">
        <v>52</v>
      </c>
      <c r="H6241" t="s">
        <v>1615</v>
      </c>
      <c r="I6241">
        <v>99.39</v>
      </c>
      <c r="J6241">
        <v>3</v>
      </c>
      <c r="K6241">
        <v>40.75</v>
      </c>
      <c r="L6241" t="str">
        <f t="shared" si="294"/>
        <v>Yes</v>
      </c>
    </row>
    <row r="6242" spans="1:12" x14ac:dyDescent="0.25">
      <c r="A6242" s="1">
        <v>42689</v>
      </c>
      <c r="B6242" s="2">
        <f t="shared" si="295"/>
        <v>2016</v>
      </c>
      <c r="C6242" s="2">
        <f t="shared" si="293"/>
        <v>11</v>
      </c>
      <c r="D6242" t="s">
        <v>1945</v>
      </c>
      <c r="E6242" t="s">
        <v>27</v>
      </c>
      <c r="F6242" t="s">
        <v>11</v>
      </c>
      <c r="G6242" t="s">
        <v>20</v>
      </c>
      <c r="H6242" t="s">
        <v>1606</v>
      </c>
      <c r="I6242">
        <v>1016.79</v>
      </c>
      <c r="J6242">
        <v>1</v>
      </c>
      <c r="K6242">
        <v>381.3</v>
      </c>
      <c r="L6242" t="str">
        <f t="shared" si="294"/>
        <v>Yes</v>
      </c>
    </row>
    <row r="6243" spans="1:12" x14ac:dyDescent="0.25">
      <c r="A6243" s="1">
        <v>42689</v>
      </c>
      <c r="B6243" s="2">
        <f t="shared" si="295"/>
        <v>2016</v>
      </c>
      <c r="C6243" s="2">
        <f t="shared" si="293"/>
        <v>11</v>
      </c>
      <c r="D6243" t="s">
        <v>1945</v>
      </c>
      <c r="E6243" t="s">
        <v>27</v>
      </c>
      <c r="F6243" t="s">
        <v>11</v>
      </c>
      <c r="G6243" t="s">
        <v>20</v>
      </c>
      <c r="H6243" t="s">
        <v>1377</v>
      </c>
      <c r="I6243">
        <v>38.14</v>
      </c>
      <c r="J6243">
        <v>7</v>
      </c>
      <c r="K6243">
        <v>13.35</v>
      </c>
      <c r="L6243" t="str">
        <f t="shared" si="294"/>
        <v>Yes</v>
      </c>
    </row>
    <row r="6244" spans="1:12" x14ac:dyDescent="0.25">
      <c r="A6244" s="1">
        <v>42689</v>
      </c>
      <c r="B6244" s="2">
        <f t="shared" si="295"/>
        <v>2016</v>
      </c>
      <c r="C6244" s="2">
        <f t="shared" si="293"/>
        <v>11</v>
      </c>
      <c r="D6244" t="s">
        <v>443</v>
      </c>
      <c r="E6244" t="s">
        <v>27</v>
      </c>
      <c r="F6244" t="s">
        <v>39</v>
      </c>
      <c r="G6244" t="s">
        <v>40</v>
      </c>
      <c r="H6244" t="s">
        <v>1266</v>
      </c>
      <c r="I6244">
        <v>361.38</v>
      </c>
      <c r="J6244">
        <v>2</v>
      </c>
      <c r="K6244">
        <v>27.1</v>
      </c>
      <c r="L6244" t="str">
        <f t="shared" si="294"/>
        <v>Yes</v>
      </c>
    </row>
    <row r="6245" spans="1:12" x14ac:dyDescent="0.25">
      <c r="A6245" s="1">
        <v>42689</v>
      </c>
      <c r="B6245" s="2">
        <f t="shared" si="295"/>
        <v>2016</v>
      </c>
      <c r="C6245" s="2">
        <f t="shared" si="293"/>
        <v>11</v>
      </c>
      <c r="D6245" t="s">
        <v>1289</v>
      </c>
      <c r="E6245" t="s">
        <v>245</v>
      </c>
      <c r="F6245" t="s">
        <v>34</v>
      </c>
      <c r="G6245" t="s">
        <v>145</v>
      </c>
      <c r="H6245" t="s">
        <v>1553</v>
      </c>
      <c r="I6245">
        <v>630.02</v>
      </c>
      <c r="J6245">
        <v>4</v>
      </c>
      <c r="K6245">
        <v>-199.51</v>
      </c>
      <c r="L6245" t="str">
        <f t="shared" si="294"/>
        <v>No</v>
      </c>
    </row>
    <row r="6246" spans="1:12" x14ac:dyDescent="0.25">
      <c r="A6246" s="1">
        <v>42690</v>
      </c>
      <c r="B6246" s="2">
        <f t="shared" si="295"/>
        <v>2016</v>
      </c>
      <c r="C6246" s="2">
        <f t="shared" si="293"/>
        <v>11</v>
      </c>
      <c r="D6246" t="s">
        <v>465</v>
      </c>
      <c r="E6246" t="s">
        <v>399</v>
      </c>
      <c r="F6246" t="s">
        <v>11</v>
      </c>
      <c r="G6246" t="s">
        <v>63</v>
      </c>
      <c r="H6246" t="s">
        <v>64</v>
      </c>
      <c r="I6246">
        <v>28.4</v>
      </c>
      <c r="J6246">
        <v>5</v>
      </c>
      <c r="K6246">
        <v>13.35</v>
      </c>
      <c r="L6246" t="str">
        <f t="shared" si="294"/>
        <v>Yes</v>
      </c>
    </row>
    <row r="6247" spans="1:12" x14ac:dyDescent="0.25">
      <c r="A6247" s="1">
        <v>42690</v>
      </c>
      <c r="B6247" s="2">
        <f t="shared" si="295"/>
        <v>2016</v>
      </c>
      <c r="C6247" s="2">
        <f t="shared" si="293"/>
        <v>11</v>
      </c>
      <c r="D6247" t="s">
        <v>125</v>
      </c>
      <c r="E6247" t="s">
        <v>27</v>
      </c>
      <c r="F6247" t="s">
        <v>11</v>
      </c>
      <c r="G6247" t="s">
        <v>20</v>
      </c>
      <c r="H6247" t="s">
        <v>2267</v>
      </c>
      <c r="I6247">
        <v>8.32</v>
      </c>
      <c r="J6247">
        <v>5</v>
      </c>
      <c r="K6247">
        <v>2.81</v>
      </c>
      <c r="L6247" t="str">
        <f t="shared" si="294"/>
        <v>Yes</v>
      </c>
    </row>
    <row r="6248" spans="1:12" x14ac:dyDescent="0.25">
      <c r="A6248" s="1">
        <v>42691</v>
      </c>
      <c r="B6248" s="2">
        <f t="shared" si="295"/>
        <v>2016</v>
      </c>
      <c r="C6248" s="2">
        <f t="shared" si="293"/>
        <v>11</v>
      </c>
      <c r="D6248" t="s">
        <v>1258</v>
      </c>
      <c r="E6248" t="s">
        <v>399</v>
      </c>
      <c r="F6248" t="s">
        <v>11</v>
      </c>
      <c r="G6248" t="s">
        <v>20</v>
      </c>
      <c r="H6248" t="s">
        <v>451</v>
      </c>
      <c r="I6248">
        <v>10.78</v>
      </c>
      <c r="J6248">
        <v>3</v>
      </c>
      <c r="K6248">
        <v>3.37</v>
      </c>
      <c r="L6248" t="str">
        <f t="shared" si="294"/>
        <v>Yes</v>
      </c>
    </row>
    <row r="6249" spans="1:12" x14ac:dyDescent="0.25">
      <c r="A6249" s="1">
        <v>42691</v>
      </c>
      <c r="B6249" s="2">
        <f t="shared" si="295"/>
        <v>2016</v>
      </c>
      <c r="C6249" s="2">
        <f t="shared" si="293"/>
        <v>11</v>
      </c>
      <c r="D6249" t="s">
        <v>1574</v>
      </c>
      <c r="E6249" t="s">
        <v>10</v>
      </c>
      <c r="F6249" t="s">
        <v>39</v>
      </c>
      <c r="G6249" t="s">
        <v>40</v>
      </c>
      <c r="H6249" t="s">
        <v>2362</v>
      </c>
      <c r="I6249">
        <v>67.180000000000007</v>
      </c>
      <c r="J6249">
        <v>3</v>
      </c>
      <c r="K6249">
        <v>6.72</v>
      </c>
      <c r="L6249" t="str">
        <f t="shared" si="294"/>
        <v>Yes</v>
      </c>
    </row>
    <row r="6250" spans="1:12" x14ac:dyDescent="0.25">
      <c r="A6250" s="1">
        <v>42691</v>
      </c>
      <c r="B6250" s="2">
        <f t="shared" si="295"/>
        <v>2016</v>
      </c>
      <c r="C6250" s="2">
        <f t="shared" si="293"/>
        <v>11</v>
      </c>
      <c r="D6250" t="s">
        <v>1574</v>
      </c>
      <c r="E6250" t="s">
        <v>10</v>
      </c>
      <c r="F6250" t="s">
        <v>11</v>
      </c>
      <c r="G6250" t="s">
        <v>12</v>
      </c>
      <c r="H6250" t="s">
        <v>2523</v>
      </c>
      <c r="I6250">
        <v>15.23</v>
      </c>
      <c r="J6250">
        <v>4</v>
      </c>
      <c r="K6250">
        <v>5.52</v>
      </c>
      <c r="L6250" t="str">
        <f t="shared" si="294"/>
        <v>Yes</v>
      </c>
    </row>
    <row r="6251" spans="1:12" x14ac:dyDescent="0.25">
      <c r="A6251" s="1">
        <v>42691</v>
      </c>
      <c r="B6251" s="2">
        <f t="shared" si="295"/>
        <v>2016</v>
      </c>
      <c r="C6251" s="2">
        <f t="shared" si="293"/>
        <v>11</v>
      </c>
      <c r="D6251" t="s">
        <v>2013</v>
      </c>
      <c r="E6251" t="s">
        <v>27</v>
      </c>
      <c r="F6251" t="s">
        <v>11</v>
      </c>
      <c r="G6251" t="s">
        <v>200</v>
      </c>
      <c r="H6251" t="s">
        <v>2207</v>
      </c>
      <c r="I6251">
        <v>49.5</v>
      </c>
      <c r="J6251">
        <v>5</v>
      </c>
      <c r="K6251">
        <v>13.37</v>
      </c>
      <c r="L6251" t="str">
        <f t="shared" si="294"/>
        <v>Yes</v>
      </c>
    </row>
    <row r="6252" spans="1:12" x14ac:dyDescent="0.25">
      <c r="A6252" s="1">
        <v>42692</v>
      </c>
      <c r="B6252" s="2">
        <f t="shared" si="295"/>
        <v>2016</v>
      </c>
      <c r="C6252" s="2">
        <f t="shared" si="293"/>
        <v>11</v>
      </c>
      <c r="D6252" t="s">
        <v>951</v>
      </c>
      <c r="E6252" t="s">
        <v>840</v>
      </c>
      <c r="F6252" t="s">
        <v>11</v>
      </c>
      <c r="G6252" t="s">
        <v>18</v>
      </c>
      <c r="H6252" t="s">
        <v>795</v>
      </c>
      <c r="I6252">
        <v>1117.92</v>
      </c>
      <c r="J6252">
        <v>4</v>
      </c>
      <c r="K6252">
        <v>55.9</v>
      </c>
      <c r="L6252" t="str">
        <f t="shared" si="294"/>
        <v>Yes</v>
      </c>
    </row>
    <row r="6253" spans="1:12" x14ac:dyDescent="0.25">
      <c r="A6253" s="1">
        <v>42692</v>
      </c>
      <c r="B6253" s="2">
        <f t="shared" si="295"/>
        <v>2016</v>
      </c>
      <c r="C6253" s="2">
        <f t="shared" si="293"/>
        <v>11</v>
      </c>
      <c r="D6253" t="s">
        <v>628</v>
      </c>
      <c r="E6253" t="s">
        <v>10</v>
      </c>
      <c r="F6253" t="s">
        <v>11</v>
      </c>
      <c r="G6253" t="s">
        <v>24</v>
      </c>
      <c r="H6253" t="s">
        <v>76</v>
      </c>
      <c r="I6253">
        <v>6.37</v>
      </c>
      <c r="J6253">
        <v>2</v>
      </c>
      <c r="K6253">
        <v>1.03</v>
      </c>
      <c r="L6253" t="str">
        <f t="shared" si="294"/>
        <v>Yes</v>
      </c>
    </row>
    <row r="6254" spans="1:12" x14ac:dyDescent="0.25">
      <c r="A6254" s="1">
        <v>42692</v>
      </c>
      <c r="B6254" s="2">
        <f t="shared" si="295"/>
        <v>2016</v>
      </c>
      <c r="C6254" s="2">
        <f t="shared" si="293"/>
        <v>11</v>
      </c>
      <c r="D6254" t="s">
        <v>628</v>
      </c>
      <c r="E6254" t="s">
        <v>10</v>
      </c>
      <c r="F6254" t="s">
        <v>11</v>
      </c>
      <c r="G6254" t="s">
        <v>16</v>
      </c>
      <c r="H6254" t="s">
        <v>1500</v>
      </c>
      <c r="I6254">
        <v>48.85</v>
      </c>
      <c r="J6254">
        <v>2</v>
      </c>
      <c r="K6254">
        <v>15.88</v>
      </c>
      <c r="L6254" t="str">
        <f t="shared" si="294"/>
        <v>Yes</v>
      </c>
    </row>
    <row r="6255" spans="1:12" x14ac:dyDescent="0.25">
      <c r="A6255" s="1">
        <v>42692</v>
      </c>
      <c r="B6255" s="2">
        <f t="shared" si="295"/>
        <v>2016</v>
      </c>
      <c r="C6255" s="2">
        <f t="shared" si="293"/>
        <v>11</v>
      </c>
      <c r="D6255" t="s">
        <v>628</v>
      </c>
      <c r="E6255" t="s">
        <v>10</v>
      </c>
      <c r="F6255" t="s">
        <v>11</v>
      </c>
      <c r="G6255" t="s">
        <v>12</v>
      </c>
      <c r="H6255" t="s">
        <v>936</v>
      </c>
      <c r="I6255">
        <v>19.649999999999999</v>
      </c>
      <c r="J6255">
        <v>2</v>
      </c>
      <c r="K6255">
        <v>6.63</v>
      </c>
      <c r="L6255" t="str">
        <f t="shared" si="294"/>
        <v>Yes</v>
      </c>
    </row>
    <row r="6256" spans="1:12" x14ac:dyDescent="0.25">
      <c r="A6256" s="1">
        <v>42692</v>
      </c>
      <c r="B6256" s="2">
        <f t="shared" si="295"/>
        <v>2016</v>
      </c>
      <c r="C6256" s="2">
        <f t="shared" si="293"/>
        <v>11</v>
      </c>
      <c r="D6256" t="s">
        <v>628</v>
      </c>
      <c r="E6256" t="s">
        <v>10</v>
      </c>
      <c r="F6256" t="s">
        <v>34</v>
      </c>
      <c r="G6256" t="s">
        <v>35</v>
      </c>
      <c r="H6256" t="s">
        <v>1066</v>
      </c>
      <c r="I6256">
        <v>255.11</v>
      </c>
      <c r="J6256">
        <v>6</v>
      </c>
      <c r="K6256">
        <v>-18.22</v>
      </c>
      <c r="L6256" t="str">
        <f t="shared" si="294"/>
        <v>No</v>
      </c>
    </row>
    <row r="6257" spans="1:12" x14ac:dyDescent="0.25">
      <c r="A6257" s="1">
        <v>42692</v>
      </c>
      <c r="B6257" s="2">
        <f t="shared" si="295"/>
        <v>2016</v>
      </c>
      <c r="C6257" s="2">
        <f t="shared" si="293"/>
        <v>11</v>
      </c>
      <c r="D6257" t="s">
        <v>637</v>
      </c>
      <c r="E6257" t="s">
        <v>78</v>
      </c>
      <c r="F6257" t="s">
        <v>11</v>
      </c>
      <c r="G6257" t="s">
        <v>92</v>
      </c>
      <c r="H6257" t="s">
        <v>1843</v>
      </c>
      <c r="I6257">
        <v>103.97</v>
      </c>
      <c r="J6257">
        <v>6</v>
      </c>
      <c r="K6257">
        <v>16.89</v>
      </c>
      <c r="L6257" t="str">
        <f t="shared" si="294"/>
        <v>Yes</v>
      </c>
    </row>
    <row r="6258" spans="1:12" x14ac:dyDescent="0.25">
      <c r="A6258" s="1">
        <v>42692</v>
      </c>
      <c r="B6258" s="2">
        <f t="shared" si="295"/>
        <v>2016</v>
      </c>
      <c r="C6258" s="2">
        <f t="shared" si="293"/>
        <v>11</v>
      </c>
      <c r="D6258" t="s">
        <v>1557</v>
      </c>
      <c r="E6258" t="s">
        <v>27</v>
      </c>
      <c r="F6258" t="s">
        <v>39</v>
      </c>
      <c r="G6258" t="s">
        <v>40</v>
      </c>
      <c r="H6258" t="s">
        <v>2035</v>
      </c>
      <c r="I6258">
        <v>61.19</v>
      </c>
      <c r="J6258">
        <v>1</v>
      </c>
      <c r="K6258">
        <v>6.12</v>
      </c>
      <c r="L6258" t="str">
        <f t="shared" si="294"/>
        <v>Yes</v>
      </c>
    </row>
    <row r="6259" spans="1:12" x14ac:dyDescent="0.25">
      <c r="A6259" s="1">
        <v>42692</v>
      </c>
      <c r="B6259" s="2">
        <f t="shared" si="295"/>
        <v>2016</v>
      </c>
      <c r="C6259" s="2">
        <f t="shared" si="293"/>
        <v>11</v>
      </c>
      <c r="D6259" t="s">
        <v>1557</v>
      </c>
      <c r="E6259" t="s">
        <v>27</v>
      </c>
      <c r="F6259" t="s">
        <v>11</v>
      </c>
      <c r="G6259" t="s">
        <v>92</v>
      </c>
      <c r="H6259" t="s">
        <v>2354</v>
      </c>
      <c r="I6259">
        <v>67.84</v>
      </c>
      <c r="J6259">
        <v>1</v>
      </c>
      <c r="K6259">
        <v>18.32</v>
      </c>
      <c r="L6259" t="str">
        <f t="shared" si="294"/>
        <v>Yes</v>
      </c>
    </row>
    <row r="6260" spans="1:12" x14ac:dyDescent="0.25">
      <c r="A6260" s="1">
        <v>42692</v>
      </c>
      <c r="B6260" s="2">
        <f t="shared" si="295"/>
        <v>2016</v>
      </c>
      <c r="C6260" s="2">
        <f t="shared" si="293"/>
        <v>11</v>
      </c>
      <c r="D6260" t="s">
        <v>244</v>
      </c>
      <c r="E6260" t="s">
        <v>110</v>
      </c>
      <c r="F6260" t="s">
        <v>34</v>
      </c>
      <c r="G6260" t="s">
        <v>35</v>
      </c>
      <c r="H6260" t="s">
        <v>231</v>
      </c>
      <c r="I6260">
        <v>301.95999999999998</v>
      </c>
      <c r="J6260">
        <v>2</v>
      </c>
      <c r="K6260">
        <v>33.22</v>
      </c>
      <c r="L6260" t="str">
        <f t="shared" si="294"/>
        <v>Yes</v>
      </c>
    </row>
    <row r="6261" spans="1:12" x14ac:dyDescent="0.25">
      <c r="A6261" s="1">
        <v>42692</v>
      </c>
      <c r="B6261" s="2">
        <f t="shared" si="295"/>
        <v>2016</v>
      </c>
      <c r="C6261" s="2">
        <f t="shared" si="293"/>
        <v>11</v>
      </c>
      <c r="D6261" t="s">
        <v>1242</v>
      </c>
      <c r="E6261" t="s">
        <v>488</v>
      </c>
      <c r="F6261" t="s">
        <v>39</v>
      </c>
      <c r="G6261" t="s">
        <v>52</v>
      </c>
      <c r="H6261" t="s">
        <v>2102</v>
      </c>
      <c r="I6261">
        <v>1319.96</v>
      </c>
      <c r="J6261">
        <v>4</v>
      </c>
      <c r="K6261">
        <v>527.98</v>
      </c>
      <c r="L6261" t="str">
        <f t="shared" si="294"/>
        <v>Yes</v>
      </c>
    </row>
    <row r="6262" spans="1:12" x14ac:dyDescent="0.25">
      <c r="A6262" s="1">
        <v>42692</v>
      </c>
      <c r="B6262" s="2">
        <f t="shared" si="295"/>
        <v>2016</v>
      </c>
      <c r="C6262" s="2">
        <f t="shared" si="293"/>
        <v>11</v>
      </c>
      <c r="D6262" t="s">
        <v>635</v>
      </c>
      <c r="E6262" t="s">
        <v>27</v>
      </c>
      <c r="F6262" t="s">
        <v>39</v>
      </c>
      <c r="G6262" t="s">
        <v>52</v>
      </c>
      <c r="H6262" t="s">
        <v>1032</v>
      </c>
      <c r="I6262">
        <v>595</v>
      </c>
      <c r="J6262">
        <v>5</v>
      </c>
      <c r="K6262">
        <v>95.2</v>
      </c>
      <c r="L6262" t="str">
        <f t="shared" si="294"/>
        <v>Yes</v>
      </c>
    </row>
    <row r="6263" spans="1:12" x14ac:dyDescent="0.25">
      <c r="A6263" s="1">
        <v>42692</v>
      </c>
      <c r="B6263" s="2">
        <f t="shared" si="295"/>
        <v>2016</v>
      </c>
      <c r="C6263" s="2">
        <f t="shared" si="293"/>
        <v>11</v>
      </c>
      <c r="D6263" t="s">
        <v>2444</v>
      </c>
      <c r="E6263" t="s">
        <v>27</v>
      </c>
      <c r="F6263" t="s">
        <v>11</v>
      </c>
      <c r="G6263" t="s">
        <v>20</v>
      </c>
      <c r="H6263" t="s">
        <v>2257</v>
      </c>
      <c r="I6263">
        <v>61.12</v>
      </c>
      <c r="J6263">
        <v>5</v>
      </c>
      <c r="K6263">
        <v>22.16</v>
      </c>
      <c r="L6263" t="str">
        <f t="shared" si="294"/>
        <v>Yes</v>
      </c>
    </row>
    <row r="6264" spans="1:12" x14ac:dyDescent="0.25">
      <c r="A6264" s="1">
        <v>42693</v>
      </c>
      <c r="B6264" s="2">
        <f t="shared" si="295"/>
        <v>2016</v>
      </c>
      <c r="C6264" s="2">
        <f t="shared" si="293"/>
        <v>11</v>
      </c>
      <c r="D6264" t="s">
        <v>2396</v>
      </c>
      <c r="E6264" t="s">
        <v>149</v>
      </c>
      <c r="F6264" t="s">
        <v>11</v>
      </c>
      <c r="G6264" t="s">
        <v>20</v>
      </c>
      <c r="H6264" t="s">
        <v>1859</v>
      </c>
      <c r="I6264">
        <v>14.35</v>
      </c>
      <c r="J6264">
        <v>3</v>
      </c>
      <c r="K6264">
        <v>4.66</v>
      </c>
      <c r="L6264" t="str">
        <f t="shared" si="294"/>
        <v>Yes</v>
      </c>
    </row>
    <row r="6265" spans="1:12" x14ac:dyDescent="0.25">
      <c r="A6265" s="1">
        <v>42693</v>
      </c>
      <c r="B6265" s="2">
        <f t="shared" si="295"/>
        <v>2016</v>
      </c>
      <c r="C6265" s="2">
        <f t="shared" si="293"/>
        <v>11</v>
      </c>
      <c r="D6265" t="s">
        <v>2396</v>
      </c>
      <c r="E6265" t="s">
        <v>149</v>
      </c>
      <c r="F6265" t="s">
        <v>11</v>
      </c>
      <c r="G6265" t="s">
        <v>18</v>
      </c>
      <c r="H6265" t="s">
        <v>192</v>
      </c>
      <c r="I6265">
        <v>64.959999999999994</v>
      </c>
      <c r="J6265">
        <v>2</v>
      </c>
      <c r="K6265">
        <v>2.6</v>
      </c>
      <c r="L6265" t="str">
        <f t="shared" si="294"/>
        <v>Yes</v>
      </c>
    </row>
    <row r="6266" spans="1:12" x14ac:dyDescent="0.25">
      <c r="A6266" s="1">
        <v>42693</v>
      </c>
      <c r="B6266" s="2">
        <f t="shared" si="295"/>
        <v>2016</v>
      </c>
      <c r="C6266" s="2">
        <f t="shared" si="293"/>
        <v>11</v>
      </c>
      <c r="D6266" t="s">
        <v>2396</v>
      </c>
      <c r="E6266" t="s">
        <v>149</v>
      </c>
      <c r="F6266" t="s">
        <v>11</v>
      </c>
      <c r="G6266" t="s">
        <v>18</v>
      </c>
      <c r="H6266" t="s">
        <v>1847</v>
      </c>
      <c r="I6266">
        <v>68.599999999999994</v>
      </c>
      <c r="J6266">
        <v>4</v>
      </c>
      <c r="K6266">
        <v>18.52</v>
      </c>
      <c r="L6266" t="str">
        <f t="shared" si="294"/>
        <v>Yes</v>
      </c>
    </row>
    <row r="6267" spans="1:12" x14ac:dyDescent="0.25">
      <c r="A6267" s="1">
        <v>42693</v>
      </c>
      <c r="B6267" s="2">
        <f t="shared" si="295"/>
        <v>2016</v>
      </c>
      <c r="C6267" s="2">
        <f t="shared" si="293"/>
        <v>11</v>
      </c>
      <c r="D6267" t="s">
        <v>900</v>
      </c>
      <c r="E6267" t="s">
        <v>10</v>
      </c>
      <c r="F6267" t="s">
        <v>11</v>
      </c>
      <c r="G6267" t="s">
        <v>18</v>
      </c>
      <c r="H6267" t="s">
        <v>1439</v>
      </c>
      <c r="I6267">
        <v>100.7</v>
      </c>
      <c r="J6267">
        <v>6</v>
      </c>
      <c r="K6267">
        <v>-16.36</v>
      </c>
      <c r="L6267" t="str">
        <f t="shared" si="294"/>
        <v>No</v>
      </c>
    </row>
    <row r="6268" spans="1:12" x14ac:dyDescent="0.25">
      <c r="A6268" s="1">
        <v>42693</v>
      </c>
      <c r="B6268" s="2">
        <f t="shared" si="295"/>
        <v>2016</v>
      </c>
      <c r="C6268" s="2">
        <f t="shared" si="293"/>
        <v>11</v>
      </c>
      <c r="D6268" t="s">
        <v>900</v>
      </c>
      <c r="E6268" t="s">
        <v>10</v>
      </c>
      <c r="F6268" t="s">
        <v>34</v>
      </c>
      <c r="G6268" t="s">
        <v>47</v>
      </c>
      <c r="H6268" t="s">
        <v>2493</v>
      </c>
      <c r="I6268">
        <v>2.33</v>
      </c>
      <c r="J6268">
        <v>2</v>
      </c>
      <c r="K6268">
        <v>-0.76</v>
      </c>
      <c r="L6268" t="str">
        <f t="shared" si="294"/>
        <v>No</v>
      </c>
    </row>
    <row r="6269" spans="1:12" x14ac:dyDescent="0.25">
      <c r="A6269" s="1">
        <v>42693</v>
      </c>
      <c r="B6269" s="2">
        <f t="shared" si="295"/>
        <v>2016</v>
      </c>
      <c r="C6269" s="2">
        <f t="shared" si="293"/>
        <v>11</v>
      </c>
      <c r="D6269" t="s">
        <v>900</v>
      </c>
      <c r="E6269" t="s">
        <v>10</v>
      </c>
      <c r="F6269" t="s">
        <v>11</v>
      </c>
      <c r="G6269" t="s">
        <v>20</v>
      </c>
      <c r="H6269" t="s">
        <v>96</v>
      </c>
      <c r="I6269">
        <v>10.78</v>
      </c>
      <c r="J6269">
        <v>5</v>
      </c>
      <c r="K6269">
        <v>-17.25</v>
      </c>
      <c r="L6269" t="str">
        <f t="shared" si="294"/>
        <v>No</v>
      </c>
    </row>
    <row r="6270" spans="1:12" x14ac:dyDescent="0.25">
      <c r="A6270" s="1">
        <v>42693</v>
      </c>
      <c r="B6270" s="2">
        <f t="shared" si="295"/>
        <v>2016</v>
      </c>
      <c r="C6270" s="2">
        <f t="shared" si="293"/>
        <v>11</v>
      </c>
      <c r="D6270" t="s">
        <v>900</v>
      </c>
      <c r="E6270" t="s">
        <v>10</v>
      </c>
      <c r="F6270" t="s">
        <v>11</v>
      </c>
      <c r="G6270" t="s">
        <v>43</v>
      </c>
      <c r="H6270" t="s">
        <v>160</v>
      </c>
      <c r="I6270">
        <v>58.37</v>
      </c>
      <c r="J6270">
        <v>12</v>
      </c>
      <c r="K6270">
        <v>21.89</v>
      </c>
      <c r="L6270" t="str">
        <f t="shared" si="294"/>
        <v>Yes</v>
      </c>
    </row>
    <row r="6271" spans="1:12" x14ac:dyDescent="0.25">
      <c r="A6271" s="1">
        <v>42693</v>
      </c>
      <c r="B6271" s="2">
        <f t="shared" si="295"/>
        <v>2016</v>
      </c>
      <c r="C6271" s="2">
        <f t="shared" si="293"/>
        <v>11</v>
      </c>
      <c r="D6271" t="s">
        <v>900</v>
      </c>
      <c r="E6271" t="s">
        <v>10</v>
      </c>
      <c r="F6271" t="s">
        <v>11</v>
      </c>
      <c r="G6271" t="s">
        <v>63</v>
      </c>
      <c r="H6271" t="s">
        <v>2409</v>
      </c>
      <c r="I6271">
        <v>40.97</v>
      </c>
      <c r="J6271">
        <v>3</v>
      </c>
      <c r="K6271">
        <v>13.83</v>
      </c>
      <c r="L6271" t="str">
        <f t="shared" si="294"/>
        <v>Yes</v>
      </c>
    </row>
    <row r="6272" spans="1:12" x14ac:dyDescent="0.25">
      <c r="A6272" s="1">
        <v>42693</v>
      </c>
      <c r="B6272" s="2">
        <f t="shared" si="295"/>
        <v>2016</v>
      </c>
      <c r="C6272" s="2">
        <f t="shared" si="293"/>
        <v>11</v>
      </c>
      <c r="D6272" t="s">
        <v>900</v>
      </c>
      <c r="E6272" t="s">
        <v>10</v>
      </c>
      <c r="F6272" t="s">
        <v>39</v>
      </c>
      <c r="G6272" t="s">
        <v>40</v>
      </c>
      <c r="H6272" t="s">
        <v>1215</v>
      </c>
      <c r="I6272">
        <v>71.959999999999994</v>
      </c>
      <c r="J6272">
        <v>5</v>
      </c>
      <c r="K6272">
        <v>25.19</v>
      </c>
      <c r="L6272" t="str">
        <f t="shared" si="294"/>
        <v>Yes</v>
      </c>
    </row>
    <row r="6273" spans="1:12" x14ac:dyDescent="0.25">
      <c r="A6273" s="1">
        <v>42693</v>
      </c>
      <c r="B6273" s="2">
        <f t="shared" si="295"/>
        <v>2016</v>
      </c>
      <c r="C6273" s="2">
        <f t="shared" si="293"/>
        <v>11</v>
      </c>
      <c r="D6273" t="s">
        <v>900</v>
      </c>
      <c r="E6273" t="s">
        <v>10</v>
      </c>
      <c r="F6273" t="s">
        <v>11</v>
      </c>
      <c r="G6273" t="s">
        <v>12</v>
      </c>
      <c r="H6273" t="s">
        <v>2605</v>
      </c>
      <c r="I6273">
        <v>10.37</v>
      </c>
      <c r="J6273">
        <v>2</v>
      </c>
      <c r="K6273">
        <v>3.63</v>
      </c>
      <c r="L6273" t="str">
        <f t="shared" si="294"/>
        <v>Yes</v>
      </c>
    </row>
    <row r="6274" spans="1:12" x14ac:dyDescent="0.25">
      <c r="A6274" s="1">
        <v>42693</v>
      </c>
      <c r="B6274" s="2">
        <f t="shared" si="295"/>
        <v>2016</v>
      </c>
      <c r="C6274" s="2">
        <f t="shared" ref="C6274:C6337" si="296">MONTH(A6274)</f>
        <v>11</v>
      </c>
      <c r="D6274" t="s">
        <v>900</v>
      </c>
      <c r="E6274" t="s">
        <v>10</v>
      </c>
      <c r="F6274" t="s">
        <v>11</v>
      </c>
      <c r="G6274" t="s">
        <v>20</v>
      </c>
      <c r="H6274" t="s">
        <v>929</v>
      </c>
      <c r="I6274">
        <v>1.19</v>
      </c>
      <c r="J6274">
        <v>2</v>
      </c>
      <c r="K6274">
        <v>-2.0299999999999998</v>
      </c>
      <c r="L6274" t="str">
        <f t="shared" ref="L6274:L6337" si="297">IF(K6274=0,"Break-Even",IF(K6274&gt;0,"Yes","No"))</f>
        <v>No</v>
      </c>
    </row>
    <row r="6275" spans="1:12" x14ac:dyDescent="0.25">
      <c r="A6275" s="1">
        <v>42693</v>
      </c>
      <c r="B6275" s="2">
        <f t="shared" si="295"/>
        <v>2016</v>
      </c>
      <c r="C6275" s="2">
        <f t="shared" si="296"/>
        <v>11</v>
      </c>
      <c r="D6275" t="s">
        <v>268</v>
      </c>
      <c r="E6275" t="s">
        <v>149</v>
      </c>
      <c r="F6275" t="s">
        <v>11</v>
      </c>
      <c r="G6275" t="s">
        <v>24</v>
      </c>
      <c r="H6275" t="s">
        <v>1182</v>
      </c>
      <c r="I6275">
        <v>17.28</v>
      </c>
      <c r="J6275">
        <v>6</v>
      </c>
      <c r="K6275">
        <v>5.01</v>
      </c>
      <c r="L6275" t="str">
        <f t="shared" si="297"/>
        <v>Yes</v>
      </c>
    </row>
    <row r="6276" spans="1:12" x14ac:dyDescent="0.25">
      <c r="A6276" s="1">
        <v>42693</v>
      </c>
      <c r="B6276" s="2">
        <f t="shared" si="295"/>
        <v>2016</v>
      </c>
      <c r="C6276" s="2">
        <f t="shared" si="296"/>
        <v>11</v>
      </c>
      <c r="D6276" t="s">
        <v>268</v>
      </c>
      <c r="E6276" t="s">
        <v>149</v>
      </c>
      <c r="F6276" t="s">
        <v>11</v>
      </c>
      <c r="G6276" t="s">
        <v>20</v>
      </c>
      <c r="H6276" t="s">
        <v>222</v>
      </c>
      <c r="I6276">
        <v>17.71</v>
      </c>
      <c r="J6276">
        <v>3</v>
      </c>
      <c r="K6276">
        <v>6.42</v>
      </c>
      <c r="L6276" t="str">
        <f t="shared" si="297"/>
        <v>Yes</v>
      </c>
    </row>
    <row r="6277" spans="1:12" x14ac:dyDescent="0.25">
      <c r="A6277" s="1">
        <v>42693</v>
      </c>
      <c r="B6277" s="2">
        <f t="shared" si="295"/>
        <v>2016</v>
      </c>
      <c r="C6277" s="2">
        <f t="shared" si="296"/>
        <v>11</v>
      </c>
      <c r="D6277" t="s">
        <v>2190</v>
      </c>
      <c r="E6277" t="s">
        <v>129</v>
      </c>
      <c r="F6277" t="s">
        <v>11</v>
      </c>
      <c r="G6277" t="s">
        <v>92</v>
      </c>
      <c r="H6277" t="s">
        <v>1983</v>
      </c>
      <c r="I6277">
        <v>54.96</v>
      </c>
      <c r="J6277">
        <v>3</v>
      </c>
      <c r="K6277">
        <v>15.94</v>
      </c>
      <c r="L6277" t="str">
        <f t="shared" si="297"/>
        <v>Yes</v>
      </c>
    </row>
    <row r="6278" spans="1:12" x14ac:dyDescent="0.25">
      <c r="A6278" s="1">
        <v>42693</v>
      </c>
      <c r="B6278" s="2">
        <f t="shared" si="295"/>
        <v>2016</v>
      </c>
      <c r="C6278" s="2">
        <f t="shared" si="296"/>
        <v>11</v>
      </c>
      <c r="D6278" t="s">
        <v>760</v>
      </c>
      <c r="E6278" t="s">
        <v>245</v>
      </c>
      <c r="F6278" t="s">
        <v>11</v>
      </c>
      <c r="G6278" t="s">
        <v>24</v>
      </c>
      <c r="H6278" t="s">
        <v>808</v>
      </c>
      <c r="I6278">
        <v>18.48</v>
      </c>
      <c r="J6278">
        <v>2</v>
      </c>
      <c r="K6278">
        <v>6.01</v>
      </c>
      <c r="L6278" t="str">
        <f t="shared" si="297"/>
        <v>Yes</v>
      </c>
    </row>
    <row r="6279" spans="1:12" x14ac:dyDescent="0.25">
      <c r="A6279" s="1">
        <v>42693</v>
      </c>
      <c r="B6279" s="2">
        <f t="shared" si="295"/>
        <v>2016</v>
      </c>
      <c r="C6279" s="2">
        <f t="shared" si="296"/>
        <v>11</v>
      </c>
      <c r="D6279" t="s">
        <v>69</v>
      </c>
      <c r="E6279" t="s">
        <v>149</v>
      </c>
      <c r="F6279" t="s">
        <v>11</v>
      </c>
      <c r="G6279" t="s">
        <v>92</v>
      </c>
      <c r="H6279" t="s">
        <v>1979</v>
      </c>
      <c r="I6279">
        <v>8.74</v>
      </c>
      <c r="J6279">
        <v>2</v>
      </c>
      <c r="K6279">
        <v>2.27</v>
      </c>
      <c r="L6279" t="str">
        <f t="shared" si="297"/>
        <v>Yes</v>
      </c>
    </row>
    <row r="6280" spans="1:12" x14ac:dyDescent="0.25">
      <c r="A6280" s="1">
        <v>42693</v>
      </c>
      <c r="B6280" s="2">
        <f t="shared" si="295"/>
        <v>2016</v>
      </c>
      <c r="C6280" s="2">
        <f t="shared" si="296"/>
        <v>11</v>
      </c>
      <c r="D6280" t="s">
        <v>69</v>
      </c>
      <c r="E6280" t="s">
        <v>149</v>
      </c>
      <c r="F6280" t="s">
        <v>11</v>
      </c>
      <c r="G6280" t="s">
        <v>12</v>
      </c>
      <c r="H6280" t="s">
        <v>1582</v>
      </c>
      <c r="I6280">
        <v>44.75</v>
      </c>
      <c r="J6280">
        <v>5</v>
      </c>
      <c r="K6280">
        <v>20.59</v>
      </c>
      <c r="L6280" t="str">
        <f t="shared" si="297"/>
        <v>Yes</v>
      </c>
    </row>
    <row r="6281" spans="1:12" x14ac:dyDescent="0.25">
      <c r="A6281" s="1">
        <v>42693</v>
      </c>
      <c r="B6281" s="2">
        <f t="shared" si="295"/>
        <v>2016</v>
      </c>
      <c r="C6281" s="2">
        <f t="shared" si="296"/>
        <v>11</v>
      </c>
      <c r="D6281" t="s">
        <v>1167</v>
      </c>
      <c r="E6281" t="s">
        <v>164</v>
      </c>
      <c r="F6281" t="s">
        <v>34</v>
      </c>
      <c r="G6281" t="s">
        <v>47</v>
      </c>
      <c r="H6281" t="s">
        <v>1512</v>
      </c>
      <c r="I6281">
        <v>31.96</v>
      </c>
      <c r="J6281">
        <v>2</v>
      </c>
      <c r="K6281">
        <v>1.6</v>
      </c>
      <c r="L6281" t="str">
        <f t="shared" si="297"/>
        <v>Yes</v>
      </c>
    </row>
    <row r="6282" spans="1:12" x14ac:dyDescent="0.25">
      <c r="A6282" s="1">
        <v>42694</v>
      </c>
      <c r="B6282" s="2">
        <f t="shared" si="295"/>
        <v>2016</v>
      </c>
      <c r="C6282" s="2">
        <f t="shared" si="296"/>
        <v>11</v>
      </c>
      <c r="D6282" t="s">
        <v>1926</v>
      </c>
      <c r="E6282" t="s">
        <v>840</v>
      </c>
      <c r="F6282" t="s">
        <v>11</v>
      </c>
      <c r="G6282" t="s">
        <v>16</v>
      </c>
      <c r="H6282" t="s">
        <v>1434</v>
      </c>
      <c r="I6282">
        <v>14.62</v>
      </c>
      <c r="J6282">
        <v>2</v>
      </c>
      <c r="K6282">
        <v>6.87</v>
      </c>
      <c r="L6282" t="str">
        <f t="shared" si="297"/>
        <v>Yes</v>
      </c>
    </row>
    <row r="6283" spans="1:12" x14ac:dyDescent="0.25">
      <c r="A6283" s="1">
        <v>42694</v>
      </c>
      <c r="B6283" s="2">
        <f t="shared" si="295"/>
        <v>2016</v>
      </c>
      <c r="C6283" s="2">
        <f t="shared" si="296"/>
        <v>11</v>
      </c>
      <c r="D6283" t="s">
        <v>1926</v>
      </c>
      <c r="E6283" t="s">
        <v>840</v>
      </c>
      <c r="F6283" t="s">
        <v>39</v>
      </c>
      <c r="G6283" t="s">
        <v>40</v>
      </c>
      <c r="H6283" t="s">
        <v>2628</v>
      </c>
      <c r="I6283">
        <v>944.93</v>
      </c>
      <c r="J6283">
        <v>7</v>
      </c>
      <c r="K6283">
        <v>236.23</v>
      </c>
      <c r="L6283" t="str">
        <f t="shared" si="297"/>
        <v>Yes</v>
      </c>
    </row>
    <row r="6284" spans="1:12" x14ac:dyDescent="0.25">
      <c r="A6284" s="1">
        <v>42694</v>
      </c>
      <c r="B6284" s="2">
        <f t="shared" ref="B6284:B6347" si="298">YEAR(A6284)</f>
        <v>2016</v>
      </c>
      <c r="C6284" s="2">
        <f t="shared" si="296"/>
        <v>11</v>
      </c>
      <c r="D6284" t="s">
        <v>1046</v>
      </c>
      <c r="E6284" t="s">
        <v>78</v>
      </c>
      <c r="F6284" t="s">
        <v>11</v>
      </c>
      <c r="G6284" t="s">
        <v>43</v>
      </c>
      <c r="H6284" t="s">
        <v>2587</v>
      </c>
      <c r="I6284">
        <v>19.100000000000001</v>
      </c>
      <c r="J6284">
        <v>7</v>
      </c>
      <c r="K6284">
        <v>6.68</v>
      </c>
      <c r="L6284" t="str">
        <f t="shared" si="297"/>
        <v>Yes</v>
      </c>
    </row>
    <row r="6285" spans="1:12" x14ac:dyDescent="0.25">
      <c r="A6285" s="1">
        <v>42694</v>
      </c>
      <c r="B6285" s="2">
        <f t="shared" si="298"/>
        <v>2016</v>
      </c>
      <c r="C6285" s="2">
        <f t="shared" si="296"/>
        <v>11</v>
      </c>
      <c r="D6285" t="s">
        <v>1046</v>
      </c>
      <c r="E6285" t="s">
        <v>78</v>
      </c>
      <c r="F6285" t="s">
        <v>11</v>
      </c>
      <c r="G6285" t="s">
        <v>16</v>
      </c>
      <c r="H6285" t="s">
        <v>1432</v>
      </c>
      <c r="I6285">
        <v>18.5</v>
      </c>
      <c r="J6285">
        <v>8</v>
      </c>
      <c r="K6285">
        <v>6.24</v>
      </c>
      <c r="L6285" t="str">
        <f t="shared" si="297"/>
        <v>Yes</v>
      </c>
    </row>
    <row r="6286" spans="1:12" x14ac:dyDescent="0.25">
      <c r="A6286" s="1">
        <v>42694</v>
      </c>
      <c r="B6286" s="2">
        <f t="shared" si="298"/>
        <v>2016</v>
      </c>
      <c r="C6286" s="2">
        <f t="shared" si="296"/>
        <v>11</v>
      </c>
      <c r="D6286" t="s">
        <v>1046</v>
      </c>
      <c r="E6286" t="s">
        <v>78</v>
      </c>
      <c r="F6286" t="s">
        <v>39</v>
      </c>
      <c r="G6286" t="s">
        <v>52</v>
      </c>
      <c r="H6286" t="s">
        <v>261</v>
      </c>
      <c r="I6286">
        <v>255.98</v>
      </c>
      <c r="J6286">
        <v>2</v>
      </c>
      <c r="K6286">
        <v>54.4</v>
      </c>
      <c r="L6286" t="str">
        <f t="shared" si="297"/>
        <v>Yes</v>
      </c>
    </row>
    <row r="6287" spans="1:12" x14ac:dyDescent="0.25">
      <c r="A6287" s="1">
        <v>42694</v>
      </c>
      <c r="B6287" s="2">
        <f t="shared" si="298"/>
        <v>2016</v>
      </c>
      <c r="C6287" s="2">
        <f t="shared" si="296"/>
        <v>11</v>
      </c>
      <c r="D6287" t="s">
        <v>1046</v>
      </c>
      <c r="E6287" t="s">
        <v>78</v>
      </c>
      <c r="F6287" t="s">
        <v>34</v>
      </c>
      <c r="G6287" t="s">
        <v>74</v>
      </c>
      <c r="H6287" t="s">
        <v>2161</v>
      </c>
      <c r="I6287">
        <v>86.97</v>
      </c>
      <c r="J6287">
        <v>3</v>
      </c>
      <c r="K6287">
        <v>-48.7</v>
      </c>
      <c r="L6287" t="str">
        <f t="shared" si="297"/>
        <v>No</v>
      </c>
    </row>
    <row r="6288" spans="1:12" x14ac:dyDescent="0.25">
      <c r="A6288" s="1">
        <v>42694</v>
      </c>
      <c r="B6288" s="2">
        <f t="shared" si="298"/>
        <v>2016</v>
      </c>
      <c r="C6288" s="2">
        <f t="shared" si="296"/>
        <v>11</v>
      </c>
      <c r="D6288" t="s">
        <v>547</v>
      </c>
      <c r="E6288" t="s">
        <v>78</v>
      </c>
      <c r="F6288" t="s">
        <v>11</v>
      </c>
      <c r="G6288" t="s">
        <v>12</v>
      </c>
      <c r="H6288" t="s">
        <v>45</v>
      </c>
      <c r="I6288">
        <v>15.7</v>
      </c>
      <c r="J6288">
        <v>3</v>
      </c>
      <c r="K6288">
        <v>5.0999999999999996</v>
      </c>
      <c r="L6288" t="str">
        <f t="shared" si="297"/>
        <v>Yes</v>
      </c>
    </row>
    <row r="6289" spans="1:12" x14ac:dyDescent="0.25">
      <c r="A6289" s="1">
        <v>42694</v>
      </c>
      <c r="B6289" s="2">
        <f t="shared" si="298"/>
        <v>2016</v>
      </c>
      <c r="C6289" s="2">
        <f t="shared" si="296"/>
        <v>11</v>
      </c>
      <c r="D6289" t="s">
        <v>547</v>
      </c>
      <c r="E6289" t="s">
        <v>78</v>
      </c>
      <c r="F6289" t="s">
        <v>11</v>
      </c>
      <c r="G6289" t="s">
        <v>20</v>
      </c>
      <c r="H6289" t="s">
        <v>1380</v>
      </c>
      <c r="I6289">
        <v>2.63</v>
      </c>
      <c r="J6289">
        <v>2</v>
      </c>
      <c r="K6289">
        <v>-1.93</v>
      </c>
      <c r="L6289" t="str">
        <f t="shared" si="297"/>
        <v>No</v>
      </c>
    </row>
    <row r="6290" spans="1:12" x14ac:dyDescent="0.25">
      <c r="A6290" s="1">
        <v>42694</v>
      </c>
      <c r="B6290" s="2">
        <f t="shared" si="298"/>
        <v>2016</v>
      </c>
      <c r="C6290" s="2">
        <f t="shared" si="296"/>
        <v>11</v>
      </c>
      <c r="D6290" t="s">
        <v>547</v>
      </c>
      <c r="E6290" t="s">
        <v>78</v>
      </c>
      <c r="F6290" t="s">
        <v>11</v>
      </c>
      <c r="G6290" t="s">
        <v>20</v>
      </c>
      <c r="H6290" t="s">
        <v>1228</v>
      </c>
      <c r="I6290">
        <v>14.43</v>
      </c>
      <c r="J6290">
        <v>3</v>
      </c>
      <c r="K6290">
        <v>-10.58</v>
      </c>
      <c r="L6290" t="str">
        <f t="shared" si="297"/>
        <v>No</v>
      </c>
    </row>
    <row r="6291" spans="1:12" x14ac:dyDescent="0.25">
      <c r="A6291" s="1">
        <v>42694</v>
      </c>
      <c r="B6291" s="2">
        <f t="shared" si="298"/>
        <v>2016</v>
      </c>
      <c r="C6291" s="2">
        <f t="shared" si="296"/>
        <v>11</v>
      </c>
      <c r="D6291" t="s">
        <v>90</v>
      </c>
      <c r="E6291" t="s">
        <v>10</v>
      </c>
      <c r="F6291" t="s">
        <v>34</v>
      </c>
      <c r="G6291" t="s">
        <v>35</v>
      </c>
      <c r="H6291" t="s">
        <v>1480</v>
      </c>
      <c r="I6291">
        <v>318.43</v>
      </c>
      <c r="J6291">
        <v>5</v>
      </c>
      <c r="K6291">
        <v>-77.33</v>
      </c>
      <c r="L6291" t="str">
        <f t="shared" si="297"/>
        <v>No</v>
      </c>
    </row>
    <row r="6292" spans="1:12" x14ac:dyDescent="0.25">
      <c r="A6292" s="1">
        <v>42694</v>
      </c>
      <c r="B6292" s="2">
        <f t="shared" si="298"/>
        <v>2016</v>
      </c>
      <c r="C6292" s="2">
        <f t="shared" si="296"/>
        <v>11</v>
      </c>
      <c r="D6292" t="s">
        <v>90</v>
      </c>
      <c r="E6292" t="s">
        <v>10</v>
      </c>
      <c r="F6292" t="s">
        <v>39</v>
      </c>
      <c r="G6292" t="s">
        <v>40</v>
      </c>
      <c r="H6292" t="s">
        <v>1764</v>
      </c>
      <c r="I6292">
        <v>122.92</v>
      </c>
      <c r="J6292">
        <v>7</v>
      </c>
      <c r="K6292">
        <v>46.1</v>
      </c>
      <c r="L6292" t="str">
        <f t="shared" si="297"/>
        <v>Yes</v>
      </c>
    </row>
    <row r="6293" spans="1:12" x14ac:dyDescent="0.25">
      <c r="A6293" s="1">
        <v>42694</v>
      </c>
      <c r="B6293" s="2">
        <f t="shared" si="298"/>
        <v>2016</v>
      </c>
      <c r="C6293" s="2">
        <f t="shared" si="296"/>
        <v>11</v>
      </c>
      <c r="D6293" t="s">
        <v>90</v>
      </c>
      <c r="E6293" t="s">
        <v>10</v>
      </c>
      <c r="F6293" t="s">
        <v>34</v>
      </c>
      <c r="G6293" t="s">
        <v>47</v>
      </c>
      <c r="H6293" t="s">
        <v>281</v>
      </c>
      <c r="I6293">
        <v>7.07</v>
      </c>
      <c r="J6293">
        <v>3</v>
      </c>
      <c r="K6293">
        <v>-2.83</v>
      </c>
      <c r="L6293" t="str">
        <f t="shared" si="297"/>
        <v>No</v>
      </c>
    </row>
    <row r="6294" spans="1:12" x14ac:dyDescent="0.25">
      <c r="A6294" s="1">
        <v>42694</v>
      </c>
      <c r="B6294" s="2">
        <f t="shared" si="298"/>
        <v>2016</v>
      </c>
      <c r="C6294" s="2">
        <f t="shared" si="296"/>
        <v>11</v>
      </c>
      <c r="D6294" t="s">
        <v>959</v>
      </c>
      <c r="E6294" t="s">
        <v>129</v>
      </c>
      <c r="F6294" t="s">
        <v>11</v>
      </c>
      <c r="G6294" t="s">
        <v>12</v>
      </c>
      <c r="H6294" t="s">
        <v>739</v>
      </c>
      <c r="I6294">
        <v>9.08</v>
      </c>
      <c r="J6294">
        <v>2</v>
      </c>
      <c r="K6294">
        <v>4.09</v>
      </c>
      <c r="L6294" t="str">
        <f t="shared" si="297"/>
        <v>Yes</v>
      </c>
    </row>
    <row r="6295" spans="1:12" x14ac:dyDescent="0.25">
      <c r="A6295" s="1">
        <v>42694</v>
      </c>
      <c r="B6295" s="2">
        <f t="shared" si="298"/>
        <v>2016</v>
      </c>
      <c r="C6295" s="2">
        <f t="shared" si="296"/>
        <v>11</v>
      </c>
      <c r="D6295" t="s">
        <v>959</v>
      </c>
      <c r="E6295" t="s">
        <v>129</v>
      </c>
      <c r="F6295" t="s">
        <v>11</v>
      </c>
      <c r="G6295" t="s">
        <v>12</v>
      </c>
      <c r="H6295" t="s">
        <v>979</v>
      </c>
      <c r="I6295">
        <v>314.55</v>
      </c>
      <c r="J6295">
        <v>3</v>
      </c>
      <c r="K6295">
        <v>150.97999999999999</v>
      </c>
      <c r="L6295" t="str">
        <f t="shared" si="297"/>
        <v>Yes</v>
      </c>
    </row>
    <row r="6296" spans="1:12" x14ac:dyDescent="0.25">
      <c r="A6296" s="1">
        <v>42694</v>
      </c>
      <c r="B6296" s="2">
        <f t="shared" si="298"/>
        <v>2016</v>
      </c>
      <c r="C6296" s="2">
        <f t="shared" si="296"/>
        <v>11</v>
      </c>
      <c r="D6296" t="s">
        <v>959</v>
      </c>
      <c r="E6296" t="s">
        <v>129</v>
      </c>
      <c r="F6296" t="s">
        <v>11</v>
      </c>
      <c r="G6296" t="s">
        <v>20</v>
      </c>
      <c r="H6296" t="s">
        <v>150</v>
      </c>
      <c r="I6296">
        <v>4.91</v>
      </c>
      <c r="J6296">
        <v>1</v>
      </c>
      <c r="K6296">
        <v>2.31</v>
      </c>
      <c r="L6296" t="str">
        <f t="shared" si="297"/>
        <v>Yes</v>
      </c>
    </row>
    <row r="6297" spans="1:12" x14ac:dyDescent="0.25">
      <c r="A6297" s="1">
        <v>42694</v>
      </c>
      <c r="B6297" s="2">
        <f t="shared" si="298"/>
        <v>2016</v>
      </c>
      <c r="C6297" s="2">
        <f t="shared" si="296"/>
        <v>11</v>
      </c>
      <c r="D6297" t="s">
        <v>83</v>
      </c>
      <c r="E6297" t="s">
        <v>10</v>
      </c>
      <c r="F6297" t="s">
        <v>39</v>
      </c>
      <c r="G6297" t="s">
        <v>40</v>
      </c>
      <c r="H6297" t="s">
        <v>42</v>
      </c>
      <c r="I6297">
        <v>151.19</v>
      </c>
      <c r="J6297">
        <v>1</v>
      </c>
      <c r="K6297">
        <v>13.23</v>
      </c>
      <c r="L6297" t="str">
        <f t="shared" si="297"/>
        <v>Yes</v>
      </c>
    </row>
    <row r="6298" spans="1:12" x14ac:dyDescent="0.25">
      <c r="A6298" s="1">
        <v>42694</v>
      </c>
      <c r="B6298" s="2">
        <f t="shared" si="298"/>
        <v>2016</v>
      </c>
      <c r="C6298" s="2">
        <f t="shared" si="296"/>
        <v>11</v>
      </c>
      <c r="D6298" t="s">
        <v>346</v>
      </c>
      <c r="E6298" t="s">
        <v>27</v>
      </c>
      <c r="F6298" t="s">
        <v>11</v>
      </c>
      <c r="G6298" t="s">
        <v>92</v>
      </c>
      <c r="H6298" t="s">
        <v>1050</v>
      </c>
      <c r="I6298">
        <v>39</v>
      </c>
      <c r="J6298">
        <v>12</v>
      </c>
      <c r="K6298">
        <v>11.31</v>
      </c>
      <c r="L6298" t="str">
        <f t="shared" si="297"/>
        <v>Yes</v>
      </c>
    </row>
    <row r="6299" spans="1:12" x14ac:dyDescent="0.25">
      <c r="A6299" s="1">
        <v>42694</v>
      </c>
      <c r="B6299" s="2">
        <f t="shared" si="298"/>
        <v>2016</v>
      </c>
      <c r="C6299" s="2">
        <f t="shared" si="296"/>
        <v>11</v>
      </c>
      <c r="D6299" t="s">
        <v>1198</v>
      </c>
      <c r="E6299" t="s">
        <v>59</v>
      </c>
      <c r="F6299" t="s">
        <v>11</v>
      </c>
      <c r="G6299" t="s">
        <v>20</v>
      </c>
      <c r="H6299" t="s">
        <v>1174</v>
      </c>
      <c r="I6299">
        <v>128.4</v>
      </c>
      <c r="J6299">
        <v>3</v>
      </c>
      <c r="K6299">
        <v>62.92</v>
      </c>
      <c r="L6299" t="str">
        <f t="shared" si="297"/>
        <v>Yes</v>
      </c>
    </row>
    <row r="6300" spans="1:12" x14ac:dyDescent="0.25">
      <c r="A6300" s="1">
        <v>42694</v>
      </c>
      <c r="B6300" s="2">
        <f t="shared" si="298"/>
        <v>2016</v>
      </c>
      <c r="C6300" s="2">
        <f t="shared" si="296"/>
        <v>11</v>
      </c>
      <c r="D6300" t="s">
        <v>1327</v>
      </c>
      <c r="E6300" t="s">
        <v>123</v>
      </c>
      <c r="F6300" t="s">
        <v>34</v>
      </c>
      <c r="G6300" t="s">
        <v>74</v>
      </c>
      <c r="H6300" t="s">
        <v>1880</v>
      </c>
      <c r="I6300">
        <v>289.57</v>
      </c>
      <c r="J6300">
        <v>2</v>
      </c>
      <c r="K6300">
        <v>10.86</v>
      </c>
      <c r="L6300" t="str">
        <f t="shared" si="297"/>
        <v>Yes</v>
      </c>
    </row>
    <row r="6301" spans="1:12" x14ac:dyDescent="0.25">
      <c r="A6301" s="1">
        <v>42694</v>
      </c>
      <c r="B6301" s="2">
        <f t="shared" si="298"/>
        <v>2016</v>
      </c>
      <c r="C6301" s="2">
        <f t="shared" si="296"/>
        <v>11</v>
      </c>
      <c r="D6301" t="s">
        <v>1327</v>
      </c>
      <c r="E6301" t="s">
        <v>123</v>
      </c>
      <c r="F6301" t="s">
        <v>11</v>
      </c>
      <c r="G6301" t="s">
        <v>18</v>
      </c>
      <c r="H6301" t="s">
        <v>1229</v>
      </c>
      <c r="I6301">
        <v>39.72</v>
      </c>
      <c r="J6301">
        <v>5</v>
      </c>
      <c r="K6301">
        <v>4.47</v>
      </c>
      <c r="L6301" t="str">
        <f t="shared" si="297"/>
        <v>Yes</v>
      </c>
    </row>
    <row r="6302" spans="1:12" x14ac:dyDescent="0.25">
      <c r="A6302" s="1">
        <v>42694</v>
      </c>
      <c r="B6302" s="2">
        <f t="shared" si="298"/>
        <v>2016</v>
      </c>
      <c r="C6302" s="2">
        <f t="shared" si="296"/>
        <v>11</v>
      </c>
      <c r="D6302" t="s">
        <v>1327</v>
      </c>
      <c r="E6302" t="s">
        <v>123</v>
      </c>
      <c r="F6302" t="s">
        <v>39</v>
      </c>
      <c r="G6302" t="s">
        <v>40</v>
      </c>
      <c r="H6302" t="s">
        <v>2035</v>
      </c>
      <c r="I6302">
        <v>244.77</v>
      </c>
      <c r="J6302">
        <v>4</v>
      </c>
      <c r="K6302">
        <v>24.48</v>
      </c>
      <c r="L6302" t="str">
        <f t="shared" si="297"/>
        <v>Yes</v>
      </c>
    </row>
    <row r="6303" spans="1:12" x14ac:dyDescent="0.25">
      <c r="A6303" s="1">
        <v>42694</v>
      </c>
      <c r="B6303" s="2">
        <f t="shared" si="298"/>
        <v>2016</v>
      </c>
      <c r="C6303" s="2">
        <f t="shared" si="296"/>
        <v>11</v>
      </c>
      <c r="D6303" t="s">
        <v>2244</v>
      </c>
      <c r="E6303" t="s">
        <v>27</v>
      </c>
      <c r="F6303" t="s">
        <v>39</v>
      </c>
      <c r="G6303" t="s">
        <v>52</v>
      </c>
      <c r="H6303" t="s">
        <v>2579</v>
      </c>
      <c r="I6303">
        <v>27.88</v>
      </c>
      <c r="J6303">
        <v>2</v>
      </c>
      <c r="K6303">
        <v>3.9</v>
      </c>
      <c r="L6303" t="str">
        <f t="shared" si="297"/>
        <v>Yes</v>
      </c>
    </row>
    <row r="6304" spans="1:12" x14ac:dyDescent="0.25">
      <c r="A6304" s="1">
        <v>42695</v>
      </c>
      <c r="B6304" s="2">
        <f t="shared" si="298"/>
        <v>2016</v>
      </c>
      <c r="C6304" s="2">
        <f t="shared" si="296"/>
        <v>11</v>
      </c>
      <c r="D6304" t="s">
        <v>2079</v>
      </c>
      <c r="E6304" t="s">
        <v>91</v>
      </c>
      <c r="F6304" t="s">
        <v>34</v>
      </c>
      <c r="G6304" t="s">
        <v>35</v>
      </c>
      <c r="H6304" t="s">
        <v>1128</v>
      </c>
      <c r="I6304">
        <v>195.14</v>
      </c>
      <c r="J6304">
        <v>4</v>
      </c>
      <c r="K6304">
        <v>-12.2</v>
      </c>
      <c r="L6304" t="str">
        <f t="shared" si="297"/>
        <v>No</v>
      </c>
    </row>
    <row r="6305" spans="1:12" x14ac:dyDescent="0.25">
      <c r="A6305" s="1">
        <v>42695</v>
      </c>
      <c r="B6305" s="2">
        <f t="shared" si="298"/>
        <v>2016</v>
      </c>
      <c r="C6305" s="2">
        <f t="shared" si="296"/>
        <v>11</v>
      </c>
      <c r="D6305" t="s">
        <v>1555</v>
      </c>
      <c r="E6305" t="s">
        <v>395</v>
      </c>
      <c r="F6305" t="s">
        <v>11</v>
      </c>
      <c r="G6305" t="s">
        <v>12</v>
      </c>
      <c r="H6305" t="s">
        <v>1767</v>
      </c>
      <c r="I6305">
        <v>40.46</v>
      </c>
      <c r="J6305">
        <v>7</v>
      </c>
      <c r="K6305">
        <v>19.829999999999998</v>
      </c>
      <c r="L6305" t="str">
        <f t="shared" si="297"/>
        <v>Yes</v>
      </c>
    </row>
    <row r="6306" spans="1:12" x14ac:dyDescent="0.25">
      <c r="A6306" s="1">
        <v>42695</v>
      </c>
      <c r="B6306" s="2">
        <f t="shared" si="298"/>
        <v>2016</v>
      </c>
      <c r="C6306" s="2">
        <f t="shared" si="296"/>
        <v>11</v>
      </c>
      <c r="D6306" t="s">
        <v>1555</v>
      </c>
      <c r="E6306" t="s">
        <v>395</v>
      </c>
      <c r="F6306" t="s">
        <v>39</v>
      </c>
      <c r="G6306" t="s">
        <v>40</v>
      </c>
      <c r="H6306" t="s">
        <v>1707</v>
      </c>
      <c r="I6306">
        <v>404.94</v>
      </c>
      <c r="J6306">
        <v>3</v>
      </c>
      <c r="K6306">
        <v>109.33</v>
      </c>
      <c r="L6306" t="str">
        <f t="shared" si="297"/>
        <v>Yes</v>
      </c>
    </row>
    <row r="6307" spans="1:12" x14ac:dyDescent="0.25">
      <c r="A6307" s="1">
        <v>42695</v>
      </c>
      <c r="B6307" s="2">
        <f t="shared" si="298"/>
        <v>2016</v>
      </c>
      <c r="C6307" s="2">
        <f t="shared" si="296"/>
        <v>11</v>
      </c>
      <c r="D6307" t="s">
        <v>280</v>
      </c>
      <c r="E6307" t="s">
        <v>78</v>
      </c>
      <c r="F6307" t="s">
        <v>39</v>
      </c>
      <c r="G6307" t="s">
        <v>302</v>
      </c>
      <c r="H6307" t="s">
        <v>2629</v>
      </c>
      <c r="I6307">
        <v>30.35</v>
      </c>
      <c r="J6307">
        <v>7</v>
      </c>
      <c r="K6307">
        <v>-24.28</v>
      </c>
      <c r="L6307" t="str">
        <f t="shared" si="297"/>
        <v>No</v>
      </c>
    </row>
    <row r="6308" spans="1:12" x14ac:dyDescent="0.25">
      <c r="A6308" s="1">
        <v>42695</v>
      </c>
      <c r="B6308" s="2">
        <f t="shared" si="298"/>
        <v>2016</v>
      </c>
      <c r="C6308" s="2">
        <f t="shared" si="296"/>
        <v>11</v>
      </c>
      <c r="D6308" t="s">
        <v>280</v>
      </c>
      <c r="E6308" t="s">
        <v>78</v>
      </c>
      <c r="F6308" t="s">
        <v>34</v>
      </c>
      <c r="G6308" t="s">
        <v>35</v>
      </c>
      <c r="H6308" t="s">
        <v>1066</v>
      </c>
      <c r="I6308">
        <v>127.55</v>
      </c>
      <c r="J6308">
        <v>3</v>
      </c>
      <c r="K6308">
        <v>-9.11</v>
      </c>
      <c r="L6308" t="str">
        <f t="shared" si="297"/>
        <v>No</v>
      </c>
    </row>
    <row r="6309" spans="1:12" x14ac:dyDescent="0.25">
      <c r="A6309" s="1">
        <v>42695</v>
      </c>
      <c r="B6309" s="2">
        <f t="shared" si="298"/>
        <v>2016</v>
      </c>
      <c r="C6309" s="2">
        <f t="shared" si="296"/>
        <v>11</v>
      </c>
      <c r="D6309" t="s">
        <v>280</v>
      </c>
      <c r="E6309" t="s">
        <v>78</v>
      </c>
      <c r="F6309" t="s">
        <v>34</v>
      </c>
      <c r="G6309" t="s">
        <v>47</v>
      </c>
      <c r="H6309" t="s">
        <v>1362</v>
      </c>
      <c r="I6309">
        <v>77.95</v>
      </c>
      <c r="J6309">
        <v>3</v>
      </c>
      <c r="K6309">
        <v>15.59</v>
      </c>
      <c r="L6309" t="str">
        <f t="shared" si="297"/>
        <v>Yes</v>
      </c>
    </row>
    <row r="6310" spans="1:12" x14ac:dyDescent="0.25">
      <c r="A6310" s="1">
        <v>42695</v>
      </c>
      <c r="B6310" s="2">
        <f t="shared" si="298"/>
        <v>2016</v>
      </c>
      <c r="C6310" s="2">
        <f t="shared" si="296"/>
        <v>11</v>
      </c>
      <c r="D6310" t="s">
        <v>983</v>
      </c>
      <c r="E6310" t="s">
        <v>15</v>
      </c>
      <c r="F6310" t="s">
        <v>11</v>
      </c>
      <c r="G6310" t="s">
        <v>12</v>
      </c>
      <c r="H6310" t="s">
        <v>2333</v>
      </c>
      <c r="I6310">
        <v>38.43</v>
      </c>
      <c r="J6310">
        <v>1</v>
      </c>
      <c r="K6310">
        <v>13.45</v>
      </c>
      <c r="L6310" t="str">
        <f t="shared" si="297"/>
        <v>Yes</v>
      </c>
    </row>
    <row r="6311" spans="1:12" x14ac:dyDescent="0.25">
      <c r="A6311" s="1">
        <v>42695</v>
      </c>
      <c r="B6311" s="2">
        <f t="shared" si="298"/>
        <v>2016</v>
      </c>
      <c r="C6311" s="2">
        <f t="shared" si="296"/>
        <v>11</v>
      </c>
      <c r="D6311" t="s">
        <v>983</v>
      </c>
      <c r="E6311" t="s">
        <v>15</v>
      </c>
      <c r="F6311" t="s">
        <v>11</v>
      </c>
      <c r="G6311" t="s">
        <v>18</v>
      </c>
      <c r="H6311" t="s">
        <v>2092</v>
      </c>
      <c r="I6311">
        <v>21.57</v>
      </c>
      <c r="J6311">
        <v>2</v>
      </c>
      <c r="K6311">
        <v>1.62</v>
      </c>
      <c r="L6311" t="str">
        <f t="shared" si="297"/>
        <v>Yes</v>
      </c>
    </row>
    <row r="6312" spans="1:12" x14ac:dyDescent="0.25">
      <c r="A6312" s="1">
        <v>42695</v>
      </c>
      <c r="B6312" s="2">
        <f t="shared" si="298"/>
        <v>2016</v>
      </c>
      <c r="C6312" s="2">
        <f t="shared" si="296"/>
        <v>11</v>
      </c>
      <c r="D6312" t="s">
        <v>983</v>
      </c>
      <c r="E6312" t="s">
        <v>15</v>
      </c>
      <c r="F6312" t="s">
        <v>39</v>
      </c>
      <c r="G6312" t="s">
        <v>52</v>
      </c>
      <c r="H6312" t="s">
        <v>2113</v>
      </c>
      <c r="I6312">
        <v>81.58</v>
      </c>
      <c r="J6312">
        <v>3</v>
      </c>
      <c r="K6312">
        <v>2.04</v>
      </c>
      <c r="L6312" t="str">
        <f t="shared" si="297"/>
        <v>Yes</v>
      </c>
    </row>
    <row r="6313" spans="1:12" x14ac:dyDescent="0.25">
      <c r="A6313" s="1">
        <v>42695</v>
      </c>
      <c r="B6313" s="2">
        <f t="shared" si="298"/>
        <v>2016</v>
      </c>
      <c r="C6313" s="2">
        <f t="shared" si="296"/>
        <v>11</v>
      </c>
      <c r="D6313" t="s">
        <v>151</v>
      </c>
      <c r="E6313" t="s">
        <v>149</v>
      </c>
      <c r="F6313" t="s">
        <v>11</v>
      </c>
      <c r="G6313" t="s">
        <v>12</v>
      </c>
      <c r="H6313" t="s">
        <v>2547</v>
      </c>
      <c r="I6313">
        <v>12.96</v>
      </c>
      <c r="J6313">
        <v>2</v>
      </c>
      <c r="K6313">
        <v>6.35</v>
      </c>
      <c r="L6313" t="str">
        <f t="shared" si="297"/>
        <v>Yes</v>
      </c>
    </row>
    <row r="6314" spans="1:12" x14ac:dyDescent="0.25">
      <c r="A6314" s="1">
        <v>42695</v>
      </c>
      <c r="B6314" s="2">
        <f t="shared" si="298"/>
        <v>2016</v>
      </c>
      <c r="C6314" s="2">
        <f t="shared" si="296"/>
        <v>11</v>
      </c>
      <c r="D6314" t="s">
        <v>1547</v>
      </c>
      <c r="E6314" t="s">
        <v>149</v>
      </c>
      <c r="F6314" t="s">
        <v>34</v>
      </c>
      <c r="G6314" t="s">
        <v>74</v>
      </c>
      <c r="H6314" t="s">
        <v>1909</v>
      </c>
      <c r="I6314">
        <v>113.57</v>
      </c>
      <c r="J6314">
        <v>2</v>
      </c>
      <c r="K6314">
        <v>12.78</v>
      </c>
      <c r="L6314" t="str">
        <f t="shared" si="297"/>
        <v>Yes</v>
      </c>
    </row>
    <row r="6315" spans="1:12" x14ac:dyDescent="0.25">
      <c r="A6315" s="1">
        <v>42695</v>
      </c>
      <c r="B6315" s="2">
        <f t="shared" si="298"/>
        <v>2016</v>
      </c>
      <c r="C6315" s="2">
        <f t="shared" si="296"/>
        <v>11</v>
      </c>
      <c r="D6315" t="s">
        <v>1568</v>
      </c>
      <c r="E6315" t="s">
        <v>27</v>
      </c>
      <c r="F6315" t="s">
        <v>11</v>
      </c>
      <c r="G6315" t="s">
        <v>12</v>
      </c>
      <c r="H6315" t="s">
        <v>2108</v>
      </c>
      <c r="I6315">
        <v>32.4</v>
      </c>
      <c r="J6315">
        <v>5</v>
      </c>
      <c r="K6315">
        <v>15.55</v>
      </c>
      <c r="L6315" t="str">
        <f t="shared" si="297"/>
        <v>Yes</v>
      </c>
    </row>
    <row r="6316" spans="1:12" x14ac:dyDescent="0.25">
      <c r="A6316" s="1">
        <v>42696</v>
      </c>
      <c r="B6316" s="2">
        <f t="shared" si="298"/>
        <v>2016</v>
      </c>
      <c r="C6316" s="2">
        <f t="shared" si="296"/>
        <v>11</v>
      </c>
      <c r="D6316" t="s">
        <v>2435</v>
      </c>
      <c r="E6316" t="s">
        <v>149</v>
      </c>
      <c r="F6316" t="s">
        <v>34</v>
      </c>
      <c r="G6316" t="s">
        <v>47</v>
      </c>
      <c r="H6316" t="s">
        <v>1586</v>
      </c>
      <c r="I6316">
        <v>39.880000000000003</v>
      </c>
      <c r="J6316">
        <v>2</v>
      </c>
      <c r="K6316">
        <v>11.17</v>
      </c>
      <c r="L6316" t="str">
        <f t="shared" si="297"/>
        <v>Yes</v>
      </c>
    </row>
    <row r="6317" spans="1:12" x14ac:dyDescent="0.25">
      <c r="A6317" s="1">
        <v>42696</v>
      </c>
      <c r="B6317" s="2">
        <f t="shared" si="298"/>
        <v>2016</v>
      </c>
      <c r="C6317" s="2">
        <f t="shared" si="296"/>
        <v>11</v>
      </c>
      <c r="D6317" t="s">
        <v>2435</v>
      </c>
      <c r="E6317" t="s">
        <v>149</v>
      </c>
      <c r="F6317" t="s">
        <v>11</v>
      </c>
      <c r="G6317" t="s">
        <v>20</v>
      </c>
      <c r="H6317" t="s">
        <v>113</v>
      </c>
      <c r="I6317">
        <v>12.19</v>
      </c>
      <c r="J6317">
        <v>4</v>
      </c>
      <c r="K6317">
        <v>4.1100000000000003</v>
      </c>
      <c r="L6317" t="str">
        <f t="shared" si="297"/>
        <v>Yes</v>
      </c>
    </row>
    <row r="6318" spans="1:12" x14ac:dyDescent="0.25">
      <c r="A6318" s="1">
        <v>42696</v>
      </c>
      <c r="B6318" s="2">
        <f t="shared" si="298"/>
        <v>2016</v>
      </c>
      <c r="C6318" s="2">
        <f t="shared" si="296"/>
        <v>11</v>
      </c>
      <c r="D6318" t="s">
        <v>2435</v>
      </c>
      <c r="E6318" t="s">
        <v>149</v>
      </c>
      <c r="F6318" t="s">
        <v>11</v>
      </c>
      <c r="G6318" t="s">
        <v>24</v>
      </c>
      <c r="H6318" t="s">
        <v>2530</v>
      </c>
      <c r="I6318">
        <v>20.82</v>
      </c>
      <c r="J6318">
        <v>3</v>
      </c>
      <c r="K6318">
        <v>7.5</v>
      </c>
      <c r="L6318" t="str">
        <f t="shared" si="297"/>
        <v>Yes</v>
      </c>
    </row>
    <row r="6319" spans="1:12" x14ac:dyDescent="0.25">
      <c r="A6319" s="1">
        <v>42696</v>
      </c>
      <c r="B6319" s="2">
        <f t="shared" si="298"/>
        <v>2016</v>
      </c>
      <c r="C6319" s="2">
        <f t="shared" si="296"/>
        <v>11</v>
      </c>
      <c r="D6319" t="s">
        <v>437</v>
      </c>
      <c r="E6319" t="s">
        <v>110</v>
      </c>
      <c r="F6319" t="s">
        <v>11</v>
      </c>
      <c r="G6319" t="s">
        <v>20</v>
      </c>
      <c r="H6319" t="s">
        <v>469</v>
      </c>
      <c r="I6319">
        <v>49.44</v>
      </c>
      <c r="J6319">
        <v>3</v>
      </c>
      <c r="K6319">
        <v>24.23</v>
      </c>
      <c r="L6319" t="str">
        <f t="shared" si="297"/>
        <v>Yes</v>
      </c>
    </row>
    <row r="6320" spans="1:12" x14ac:dyDescent="0.25">
      <c r="A6320" s="1">
        <v>42696</v>
      </c>
      <c r="B6320" s="2">
        <f t="shared" si="298"/>
        <v>2016</v>
      </c>
      <c r="C6320" s="2">
        <f t="shared" si="296"/>
        <v>11</v>
      </c>
      <c r="D6320" t="s">
        <v>1951</v>
      </c>
      <c r="E6320" t="s">
        <v>10</v>
      </c>
      <c r="F6320" t="s">
        <v>11</v>
      </c>
      <c r="G6320" t="s">
        <v>20</v>
      </c>
      <c r="H6320" t="s">
        <v>1280</v>
      </c>
      <c r="I6320">
        <v>6.22</v>
      </c>
      <c r="J6320">
        <v>6</v>
      </c>
      <c r="K6320">
        <v>-9.6300000000000008</v>
      </c>
      <c r="L6320" t="str">
        <f t="shared" si="297"/>
        <v>No</v>
      </c>
    </row>
    <row r="6321" spans="1:12" x14ac:dyDescent="0.25">
      <c r="A6321" s="1">
        <v>42696</v>
      </c>
      <c r="B6321" s="2">
        <f t="shared" si="298"/>
        <v>2016</v>
      </c>
      <c r="C6321" s="2">
        <f t="shared" si="296"/>
        <v>11</v>
      </c>
      <c r="D6321" t="s">
        <v>1951</v>
      </c>
      <c r="E6321" t="s">
        <v>10</v>
      </c>
      <c r="F6321" t="s">
        <v>11</v>
      </c>
      <c r="G6321" t="s">
        <v>24</v>
      </c>
      <c r="H6321" t="s">
        <v>988</v>
      </c>
      <c r="I6321">
        <v>23.62</v>
      </c>
      <c r="J6321">
        <v>9</v>
      </c>
      <c r="K6321">
        <v>2.66</v>
      </c>
      <c r="L6321" t="str">
        <f t="shared" si="297"/>
        <v>Yes</v>
      </c>
    </row>
    <row r="6322" spans="1:12" x14ac:dyDescent="0.25">
      <c r="A6322" s="1">
        <v>42696</v>
      </c>
      <c r="B6322" s="2">
        <f t="shared" si="298"/>
        <v>2016</v>
      </c>
      <c r="C6322" s="2">
        <f t="shared" si="296"/>
        <v>11</v>
      </c>
      <c r="D6322" t="s">
        <v>1951</v>
      </c>
      <c r="E6322" t="s">
        <v>10</v>
      </c>
      <c r="F6322" t="s">
        <v>39</v>
      </c>
      <c r="G6322" t="s">
        <v>52</v>
      </c>
      <c r="H6322" t="s">
        <v>1955</v>
      </c>
      <c r="I6322">
        <v>24.03</v>
      </c>
      <c r="J6322">
        <v>2</v>
      </c>
      <c r="K6322">
        <v>-0.6</v>
      </c>
      <c r="L6322" t="str">
        <f t="shared" si="297"/>
        <v>No</v>
      </c>
    </row>
    <row r="6323" spans="1:12" x14ac:dyDescent="0.25">
      <c r="A6323" s="1">
        <v>42696</v>
      </c>
      <c r="B6323" s="2">
        <f t="shared" si="298"/>
        <v>2016</v>
      </c>
      <c r="C6323" s="2">
        <f t="shared" si="296"/>
        <v>11</v>
      </c>
      <c r="D6323" t="s">
        <v>1951</v>
      </c>
      <c r="E6323" t="s">
        <v>10</v>
      </c>
      <c r="F6323" t="s">
        <v>11</v>
      </c>
      <c r="G6323" t="s">
        <v>16</v>
      </c>
      <c r="H6323" t="s">
        <v>1098</v>
      </c>
      <c r="I6323">
        <v>2.09</v>
      </c>
      <c r="J6323">
        <v>1</v>
      </c>
      <c r="K6323">
        <v>0.68</v>
      </c>
      <c r="L6323" t="str">
        <f t="shared" si="297"/>
        <v>Yes</v>
      </c>
    </row>
    <row r="6324" spans="1:12" x14ac:dyDescent="0.25">
      <c r="A6324" s="1">
        <v>42696</v>
      </c>
      <c r="B6324" s="2">
        <f t="shared" si="298"/>
        <v>2016</v>
      </c>
      <c r="C6324" s="2">
        <f t="shared" si="296"/>
        <v>11</v>
      </c>
      <c r="D6324" t="s">
        <v>1951</v>
      </c>
      <c r="E6324" t="s">
        <v>10</v>
      </c>
      <c r="F6324" t="s">
        <v>11</v>
      </c>
      <c r="G6324" t="s">
        <v>20</v>
      </c>
      <c r="H6324" t="s">
        <v>1490</v>
      </c>
      <c r="I6324">
        <v>4.49</v>
      </c>
      <c r="J6324">
        <v>6</v>
      </c>
      <c r="K6324">
        <v>-6.73</v>
      </c>
      <c r="L6324" t="str">
        <f t="shared" si="297"/>
        <v>No</v>
      </c>
    </row>
    <row r="6325" spans="1:12" x14ac:dyDescent="0.25">
      <c r="A6325" s="1">
        <v>42696</v>
      </c>
      <c r="B6325" s="2">
        <f t="shared" si="298"/>
        <v>2016</v>
      </c>
      <c r="C6325" s="2">
        <f t="shared" si="296"/>
        <v>11</v>
      </c>
      <c r="D6325" t="s">
        <v>2222</v>
      </c>
      <c r="E6325" t="s">
        <v>149</v>
      </c>
      <c r="F6325" t="s">
        <v>11</v>
      </c>
      <c r="G6325" t="s">
        <v>20</v>
      </c>
      <c r="H6325" t="s">
        <v>1029</v>
      </c>
      <c r="I6325">
        <v>134.27000000000001</v>
      </c>
      <c r="J6325">
        <v>8</v>
      </c>
      <c r="K6325">
        <v>47</v>
      </c>
      <c r="L6325" t="str">
        <f t="shared" si="297"/>
        <v>Yes</v>
      </c>
    </row>
    <row r="6326" spans="1:12" x14ac:dyDescent="0.25">
      <c r="A6326" s="1">
        <v>42697</v>
      </c>
      <c r="B6326" s="2">
        <f t="shared" si="298"/>
        <v>2016</v>
      </c>
      <c r="C6326" s="2">
        <f t="shared" si="296"/>
        <v>11</v>
      </c>
      <c r="D6326" t="s">
        <v>1483</v>
      </c>
      <c r="E6326" t="s">
        <v>23</v>
      </c>
      <c r="F6326" t="s">
        <v>11</v>
      </c>
      <c r="G6326" t="s">
        <v>43</v>
      </c>
      <c r="H6326" t="s">
        <v>1508</v>
      </c>
      <c r="I6326">
        <v>15.8</v>
      </c>
      <c r="J6326">
        <v>5</v>
      </c>
      <c r="K6326">
        <v>2.37</v>
      </c>
      <c r="L6326" t="str">
        <f t="shared" si="297"/>
        <v>Yes</v>
      </c>
    </row>
    <row r="6327" spans="1:12" x14ac:dyDescent="0.25">
      <c r="A6327" s="1">
        <v>42697</v>
      </c>
      <c r="B6327" s="2">
        <f t="shared" si="298"/>
        <v>2016</v>
      </c>
      <c r="C6327" s="2">
        <f t="shared" si="296"/>
        <v>11</v>
      </c>
      <c r="D6327" t="s">
        <v>1483</v>
      </c>
      <c r="E6327" t="s">
        <v>23</v>
      </c>
      <c r="F6327" t="s">
        <v>34</v>
      </c>
      <c r="G6327" t="s">
        <v>47</v>
      </c>
      <c r="H6327" t="s">
        <v>1092</v>
      </c>
      <c r="I6327">
        <v>14.37</v>
      </c>
      <c r="J6327">
        <v>2</v>
      </c>
      <c r="K6327">
        <v>3.95</v>
      </c>
      <c r="L6327" t="str">
        <f t="shared" si="297"/>
        <v>Yes</v>
      </c>
    </row>
    <row r="6328" spans="1:12" x14ac:dyDescent="0.25">
      <c r="A6328" s="1">
        <v>42697</v>
      </c>
      <c r="B6328" s="2">
        <f t="shared" si="298"/>
        <v>2016</v>
      </c>
      <c r="C6328" s="2">
        <f t="shared" si="296"/>
        <v>11</v>
      </c>
      <c r="D6328" t="s">
        <v>1483</v>
      </c>
      <c r="E6328" t="s">
        <v>23</v>
      </c>
      <c r="F6328" t="s">
        <v>34</v>
      </c>
      <c r="G6328" t="s">
        <v>47</v>
      </c>
      <c r="H6328" t="s">
        <v>2557</v>
      </c>
      <c r="I6328">
        <v>70.45</v>
      </c>
      <c r="J6328">
        <v>7</v>
      </c>
      <c r="K6328">
        <v>12.33</v>
      </c>
      <c r="L6328" t="str">
        <f t="shared" si="297"/>
        <v>Yes</v>
      </c>
    </row>
    <row r="6329" spans="1:12" x14ac:dyDescent="0.25">
      <c r="A6329" s="1">
        <v>42698</v>
      </c>
      <c r="B6329" s="2">
        <f t="shared" si="298"/>
        <v>2016</v>
      </c>
      <c r="C6329" s="2">
        <f t="shared" si="296"/>
        <v>11</v>
      </c>
      <c r="D6329" t="s">
        <v>1099</v>
      </c>
      <c r="E6329" t="s">
        <v>23</v>
      </c>
      <c r="F6329" t="s">
        <v>11</v>
      </c>
      <c r="G6329" t="s">
        <v>43</v>
      </c>
      <c r="H6329" t="s">
        <v>2630</v>
      </c>
      <c r="I6329">
        <v>4.42</v>
      </c>
      <c r="J6329">
        <v>3</v>
      </c>
      <c r="K6329">
        <v>1.6</v>
      </c>
      <c r="L6329" t="str">
        <f t="shared" si="297"/>
        <v>Yes</v>
      </c>
    </row>
    <row r="6330" spans="1:12" x14ac:dyDescent="0.25">
      <c r="A6330" s="1">
        <v>42698</v>
      </c>
      <c r="B6330" s="2">
        <f t="shared" si="298"/>
        <v>2016</v>
      </c>
      <c r="C6330" s="2">
        <f t="shared" si="296"/>
        <v>11</v>
      </c>
      <c r="D6330" t="s">
        <v>417</v>
      </c>
      <c r="E6330" t="s">
        <v>149</v>
      </c>
      <c r="F6330" t="s">
        <v>11</v>
      </c>
      <c r="G6330" t="s">
        <v>20</v>
      </c>
      <c r="H6330" t="s">
        <v>1257</v>
      </c>
      <c r="I6330">
        <v>17.22</v>
      </c>
      <c r="J6330">
        <v>4</v>
      </c>
      <c r="K6330">
        <v>6.03</v>
      </c>
      <c r="L6330" t="str">
        <f t="shared" si="297"/>
        <v>Yes</v>
      </c>
    </row>
    <row r="6331" spans="1:12" x14ac:dyDescent="0.25">
      <c r="A6331" s="1">
        <v>42698</v>
      </c>
      <c r="B6331" s="2">
        <f t="shared" si="298"/>
        <v>2016</v>
      </c>
      <c r="C6331" s="2">
        <f t="shared" si="296"/>
        <v>11</v>
      </c>
      <c r="D6331" t="s">
        <v>417</v>
      </c>
      <c r="E6331" t="s">
        <v>149</v>
      </c>
      <c r="F6331" t="s">
        <v>11</v>
      </c>
      <c r="G6331" t="s">
        <v>12</v>
      </c>
      <c r="H6331" t="s">
        <v>2295</v>
      </c>
      <c r="I6331">
        <v>11.56</v>
      </c>
      <c r="J6331">
        <v>2</v>
      </c>
      <c r="K6331">
        <v>5.66</v>
      </c>
      <c r="L6331" t="str">
        <f t="shared" si="297"/>
        <v>Yes</v>
      </c>
    </row>
    <row r="6332" spans="1:12" x14ac:dyDescent="0.25">
      <c r="A6332" s="1">
        <v>42698</v>
      </c>
      <c r="B6332" s="2">
        <f t="shared" si="298"/>
        <v>2016</v>
      </c>
      <c r="C6332" s="2">
        <f t="shared" si="296"/>
        <v>11</v>
      </c>
      <c r="D6332" t="s">
        <v>417</v>
      </c>
      <c r="E6332" t="s">
        <v>149</v>
      </c>
      <c r="F6332" t="s">
        <v>39</v>
      </c>
      <c r="G6332" t="s">
        <v>52</v>
      </c>
      <c r="H6332" t="s">
        <v>388</v>
      </c>
      <c r="I6332">
        <v>88.4</v>
      </c>
      <c r="J6332">
        <v>4</v>
      </c>
      <c r="K6332">
        <v>11.49</v>
      </c>
      <c r="L6332" t="str">
        <f t="shared" si="297"/>
        <v>Yes</v>
      </c>
    </row>
    <row r="6333" spans="1:12" x14ac:dyDescent="0.25">
      <c r="A6333" s="1">
        <v>42698</v>
      </c>
      <c r="B6333" s="2">
        <f t="shared" si="298"/>
        <v>2016</v>
      </c>
      <c r="C6333" s="2">
        <f t="shared" si="296"/>
        <v>11</v>
      </c>
      <c r="D6333" t="s">
        <v>417</v>
      </c>
      <c r="E6333" t="s">
        <v>149</v>
      </c>
      <c r="F6333" t="s">
        <v>11</v>
      </c>
      <c r="G6333" t="s">
        <v>12</v>
      </c>
      <c r="H6333" t="s">
        <v>1365</v>
      </c>
      <c r="I6333">
        <v>6.48</v>
      </c>
      <c r="J6333">
        <v>1</v>
      </c>
      <c r="K6333">
        <v>3.11</v>
      </c>
      <c r="L6333" t="str">
        <f t="shared" si="297"/>
        <v>Yes</v>
      </c>
    </row>
    <row r="6334" spans="1:12" x14ac:dyDescent="0.25">
      <c r="A6334" s="1">
        <v>42698</v>
      </c>
      <c r="B6334" s="2">
        <f t="shared" si="298"/>
        <v>2016</v>
      </c>
      <c r="C6334" s="2">
        <f t="shared" si="296"/>
        <v>11</v>
      </c>
      <c r="D6334" t="s">
        <v>1699</v>
      </c>
      <c r="E6334" t="s">
        <v>27</v>
      </c>
      <c r="F6334" t="s">
        <v>39</v>
      </c>
      <c r="G6334" t="s">
        <v>40</v>
      </c>
      <c r="H6334" t="s">
        <v>2050</v>
      </c>
      <c r="I6334">
        <v>33.520000000000003</v>
      </c>
      <c r="J6334">
        <v>2</v>
      </c>
      <c r="K6334">
        <v>3.35</v>
      </c>
      <c r="L6334" t="str">
        <f t="shared" si="297"/>
        <v>Yes</v>
      </c>
    </row>
    <row r="6335" spans="1:12" x14ac:dyDescent="0.25">
      <c r="A6335" s="1">
        <v>42698</v>
      </c>
      <c r="B6335" s="2">
        <f t="shared" si="298"/>
        <v>2016</v>
      </c>
      <c r="C6335" s="2">
        <f t="shared" si="296"/>
        <v>11</v>
      </c>
      <c r="D6335" t="s">
        <v>1699</v>
      </c>
      <c r="E6335" t="s">
        <v>27</v>
      </c>
      <c r="F6335" t="s">
        <v>34</v>
      </c>
      <c r="G6335" t="s">
        <v>47</v>
      </c>
      <c r="H6335" t="s">
        <v>60</v>
      </c>
      <c r="I6335">
        <v>9.94</v>
      </c>
      <c r="J6335">
        <v>2</v>
      </c>
      <c r="K6335">
        <v>3.08</v>
      </c>
      <c r="L6335" t="str">
        <f t="shared" si="297"/>
        <v>Yes</v>
      </c>
    </row>
    <row r="6336" spans="1:12" x14ac:dyDescent="0.25">
      <c r="A6336" s="1">
        <v>42698</v>
      </c>
      <c r="B6336" s="2">
        <f t="shared" si="298"/>
        <v>2016</v>
      </c>
      <c r="C6336" s="2">
        <f t="shared" si="296"/>
        <v>11</v>
      </c>
      <c r="D6336" t="s">
        <v>2631</v>
      </c>
      <c r="E6336" t="s">
        <v>10</v>
      </c>
      <c r="F6336" t="s">
        <v>11</v>
      </c>
      <c r="G6336" t="s">
        <v>18</v>
      </c>
      <c r="H6336" t="s">
        <v>2219</v>
      </c>
      <c r="I6336">
        <v>41.92</v>
      </c>
      <c r="J6336">
        <v>5</v>
      </c>
      <c r="K6336">
        <v>3.67</v>
      </c>
      <c r="L6336" t="str">
        <f t="shared" si="297"/>
        <v>Yes</v>
      </c>
    </row>
    <row r="6337" spans="1:12" x14ac:dyDescent="0.25">
      <c r="A6337" s="1">
        <v>42698</v>
      </c>
      <c r="B6337" s="2">
        <f t="shared" si="298"/>
        <v>2016</v>
      </c>
      <c r="C6337" s="2">
        <f t="shared" si="296"/>
        <v>11</v>
      </c>
      <c r="D6337" t="s">
        <v>2631</v>
      </c>
      <c r="E6337" t="s">
        <v>10</v>
      </c>
      <c r="F6337" t="s">
        <v>39</v>
      </c>
      <c r="G6337" t="s">
        <v>52</v>
      </c>
      <c r="H6337" t="s">
        <v>2221</v>
      </c>
      <c r="I6337">
        <v>297.58</v>
      </c>
      <c r="J6337">
        <v>3</v>
      </c>
      <c r="K6337">
        <v>-7.44</v>
      </c>
      <c r="L6337" t="str">
        <f t="shared" si="297"/>
        <v>No</v>
      </c>
    </row>
    <row r="6338" spans="1:12" x14ac:dyDescent="0.25">
      <c r="A6338" s="1">
        <v>42698</v>
      </c>
      <c r="B6338" s="2">
        <f t="shared" si="298"/>
        <v>2016</v>
      </c>
      <c r="C6338" s="2">
        <f t="shared" ref="C6338:C6401" si="299">MONTH(A6338)</f>
        <v>11</v>
      </c>
      <c r="D6338" t="s">
        <v>2631</v>
      </c>
      <c r="E6338" t="s">
        <v>10</v>
      </c>
      <c r="F6338" t="s">
        <v>11</v>
      </c>
      <c r="G6338" t="s">
        <v>43</v>
      </c>
      <c r="H6338" t="s">
        <v>1133</v>
      </c>
      <c r="I6338">
        <v>4.34</v>
      </c>
      <c r="J6338">
        <v>3</v>
      </c>
      <c r="K6338">
        <v>0.87</v>
      </c>
      <c r="L6338" t="str">
        <f t="shared" ref="L6338:L6401" si="300">IF(K6338=0,"Break-Even",IF(K6338&gt;0,"Yes","No"))</f>
        <v>Yes</v>
      </c>
    </row>
    <row r="6339" spans="1:12" x14ac:dyDescent="0.25">
      <c r="A6339" s="1">
        <v>42698</v>
      </c>
      <c r="B6339" s="2">
        <f t="shared" si="298"/>
        <v>2016</v>
      </c>
      <c r="C6339" s="2">
        <f t="shared" si="299"/>
        <v>11</v>
      </c>
      <c r="D6339" t="s">
        <v>2631</v>
      </c>
      <c r="E6339" t="s">
        <v>10</v>
      </c>
      <c r="F6339" t="s">
        <v>39</v>
      </c>
      <c r="G6339" t="s">
        <v>52</v>
      </c>
      <c r="H6339" t="s">
        <v>1428</v>
      </c>
      <c r="I6339">
        <v>94.99</v>
      </c>
      <c r="J6339">
        <v>2</v>
      </c>
      <c r="K6339">
        <v>-2.37</v>
      </c>
      <c r="L6339" t="str">
        <f t="shared" si="300"/>
        <v>No</v>
      </c>
    </row>
    <row r="6340" spans="1:12" x14ac:dyDescent="0.25">
      <c r="A6340" s="1">
        <v>42698</v>
      </c>
      <c r="B6340" s="2">
        <f t="shared" si="298"/>
        <v>2016</v>
      </c>
      <c r="C6340" s="2">
        <f t="shared" si="299"/>
        <v>11</v>
      </c>
      <c r="D6340" t="s">
        <v>2631</v>
      </c>
      <c r="E6340" t="s">
        <v>10</v>
      </c>
      <c r="F6340" t="s">
        <v>11</v>
      </c>
      <c r="G6340" t="s">
        <v>12</v>
      </c>
      <c r="H6340" t="s">
        <v>1126</v>
      </c>
      <c r="I6340">
        <v>74.349999999999994</v>
      </c>
      <c r="J6340">
        <v>3</v>
      </c>
      <c r="K6340">
        <v>23.24</v>
      </c>
      <c r="L6340" t="str">
        <f t="shared" si="300"/>
        <v>Yes</v>
      </c>
    </row>
    <row r="6341" spans="1:12" x14ac:dyDescent="0.25">
      <c r="A6341" s="1">
        <v>42698</v>
      </c>
      <c r="B6341" s="2">
        <f t="shared" si="298"/>
        <v>2016</v>
      </c>
      <c r="C6341" s="2">
        <f t="shared" si="299"/>
        <v>11</v>
      </c>
      <c r="D6341" t="s">
        <v>2631</v>
      </c>
      <c r="E6341" t="s">
        <v>10</v>
      </c>
      <c r="F6341" t="s">
        <v>11</v>
      </c>
      <c r="G6341" t="s">
        <v>24</v>
      </c>
      <c r="H6341" t="s">
        <v>885</v>
      </c>
      <c r="I6341">
        <v>14.04</v>
      </c>
      <c r="J6341">
        <v>3</v>
      </c>
      <c r="K6341">
        <v>1.58</v>
      </c>
      <c r="L6341" t="str">
        <f t="shared" si="300"/>
        <v>Yes</v>
      </c>
    </row>
    <row r="6342" spans="1:12" x14ac:dyDescent="0.25">
      <c r="A6342" s="1">
        <v>42698</v>
      </c>
      <c r="B6342" s="2">
        <f t="shared" si="298"/>
        <v>2016</v>
      </c>
      <c r="C6342" s="2">
        <f t="shared" si="299"/>
        <v>11</v>
      </c>
      <c r="D6342" t="s">
        <v>2632</v>
      </c>
      <c r="E6342" t="s">
        <v>91</v>
      </c>
      <c r="F6342" t="s">
        <v>11</v>
      </c>
      <c r="G6342" t="s">
        <v>12</v>
      </c>
      <c r="H6342" t="s">
        <v>2546</v>
      </c>
      <c r="I6342">
        <v>24.78</v>
      </c>
      <c r="J6342">
        <v>1</v>
      </c>
      <c r="K6342">
        <v>7.75</v>
      </c>
      <c r="L6342" t="str">
        <f t="shared" si="300"/>
        <v>Yes</v>
      </c>
    </row>
    <row r="6343" spans="1:12" x14ac:dyDescent="0.25">
      <c r="A6343" s="1">
        <v>42698</v>
      </c>
      <c r="B6343" s="2">
        <f t="shared" si="298"/>
        <v>2016</v>
      </c>
      <c r="C6343" s="2">
        <f t="shared" si="299"/>
        <v>11</v>
      </c>
      <c r="D6343" t="s">
        <v>680</v>
      </c>
      <c r="E6343" t="s">
        <v>10</v>
      </c>
      <c r="F6343" t="s">
        <v>39</v>
      </c>
      <c r="G6343" t="s">
        <v>40</v>
      </c>
      <c r="H6343" t="s">
        <v>2261</v>
      </c>
      <c r="I6343">
        <v>657.55</v>
      </c>
      <c r="J6343">
        <v>6</v>
      </c>
      <c r="K6343">
        <v>49.32</v>
      </c>
      <c r="L6343" t="str">
        <f t="shared" si="300"/>
        <v>Yes</v>
      </c>
    </row>
    <row r="6344" spans="1:12" x14ac:dyDescent="0.25">
      <c r="A6344" s="1">
        <v>42698</v>
      </c>
      <c r="B6344" s="2">
        <f t="shared" si="298"/>
        <v>2016</v>
      </c>
      <c r="C6344" s="2">
        <f t="shared" si="299"/>
        <v>11</v>
      </c>
      <c r="D6344" t="s">
        <v>1791</v>
      </c>
      <c r="E6344" t="s">
        <v>27</v>
      </c>
      <c r="F6344" t="s">
        <v>39</v>
      </c>
      <c r="G6344" t="s">
        <v>52</v>
      </c>
      <c r="H6344" t="s">
        <v>1787</v>
      </c>
      <c r="I6344">
        <v>659.9</v>
      </c>
      <c r="J6344">
        <v>2</v>
      </c>
      <c r="K6344">
        <v>217.77</v>
      </c>
      <c r="L6344" t="str">
        <f t="shared" si="300"/>
        <v>Yes</v>
      </c>
    </row>
    <row r="6345" spans="1:12" x14ac:dyDescent="0.25">
      <c r="A6345" s="1">
        <v>42698</v>
      </c>
      <c r="B6345" s="2">
        <f t="shared" si="298"/>
        <v>2016</v>
      </c>
      <c r="C6345" s="2">
        <f t="shared" si="299"/>
        <v>11</v>
      </c>
      <c r="D6345" t="s">
        <v>1791</v>
      </c>
      <c r="E6345" t="s">
        <v>27</v>
      </c>
      <c r="F6345" t="s">
        <v>34</v>
      </c>
      <c r="G6345" t="s">
        <v>35</v>
      </c>
      <c r="H6345" t="s">
        <v>594</v>
      </c>
      <c r="I6345">
        <v>1684.75</v>
      </c>
      <c r="J6345">
        <v>6</v>
      </c>
      <c r="K6345">
        <v>210.59</v>
      </c>
      <c r="L6345" t="str">
        <f t="shared" si="300"/>
        <v>Yes</v>
      </c>
    </row>
    <row r="6346" spans="1:12" x14ac:dyDescent="0.25">
      <c r="A6346" s="1">
        <v>42698</v>
      </c>
      <c r="B6346" s="2">
        <f t="shared" si="298"/>
        <v>2016</v>
      </c>
      <c r="C6346" s="2">
        <f t="shared" si="299"/>
        <v>11</v>
      </c>
      <c r="D6346" t="s">
        <v>1791</v>
      </c>
      <c r="E6346" t="s">
        <v>27</v>
      </c>
      <c r="F6346" t="s">
        <v>39</v>
      </c>
      <c r="G6346" t="s">
        <v>52</v>
      </c>
      <c r="H6346" t="s">
        <v>2428</v>
      </c>
      <c r="I6346">
        <v>559.91999999999996</v>
      </c>
      <c r="J6346">
        <v>8</v>
      </c>
      <c r="K6346">
        <v>190.37</v>
      </c>
      <c r="L6346" t="str">
        <f t="shared" si="300"/>
        <v>Yes</v>
      </c>
    </row>
    <row r="6347" spans="1:12" x14ac:dyDescent="0.25">
      <c r="A6347" s="1">
        <v>42698</v>
      </c>
      <c r="B6347" s="2">
        <f t="shared" si="298"/>
        <v>2016</v>
      </c>
      <c r="C6347" s="2">
        <f t="shared" si="299"/>
        <v>11</v>
      </c>
      <c r="D6347" t="s">
        <v>1534</v>
      </c>
      <c r="E6347" t="s">
        <v>164</v>
      </c>
      <c r="F6347" t="s">
        <v>11</v>
      </c>
      <c r="G6347" t="s">
        <v>20</v>
      </c>
      <c r="H6347" t="s">
        <v>37</v>
      </c>
      <c r="I6347">
        <v>1219.96</v>
      </c>
      <c r="J6347">
        <v>5</v>
      </c>
      <c r="K6347">
        <v>381.24</v>
      </c>
      <c r="L6347" t="str">
        <f t="shared" si="300"/>
        <v>Yes</v>
      </c>
    </row>
    <row r="6348" spans="1:12" x14ac:dyDescent="0.25">
      <c r="A6348" s="1">
        <v>42698</v>
      </c>
      <c r="B6348" s="2">
        <f t="shared" ref="B6348:B6411" si="301">YEAR(A6348)</f>
        <v>2016</v>
      </c>
      <c r="C6348" s="2">
        <f t="shared" si="299"/>
        <v>11</v>
      </c>
      <c r="D6348" t="s">
        <v>593</v>
      </c>
      <c r="E6348" t="s">
        <v>531</v>
      </c>
      <c r="F6348" t="s">
        <v>34</v>
      </c>
      <c r="G6348" t="s">
        <v>47</v>
      </c>
      <c r="H6348" t="s">
        <v>57</v>
      </c>
      <c r="I6348">
        <v>207.76</v>
      </c>
      <c r="J6348">
        <v>4</v>
      </c>
      <c r="K6348">
        <v>85.18</v>
      </c>
      <c r="L6348" t="str">
        <f t="shared" si="300"/>
        <v>Yes</v>
      </c>
    </row>
    <row r="6349" spans="1:12" x14ac:dyDescent="0.25">
      <c r="A6349" s="1">
        <v>42698</v>
      </c>
      <c r="B6349" s="2">
        <f t="shared" si="301"/>
        <v>2016</v>
      </c>
      <c r="C6349" s="2">
        <f t="shared" si="299"/>
        <v>11</v>
      </c>
      <c r="D6349" t="s">
        <v>2222</v>
      </c>
      <c r="E6349" t="s">
        <v>78</v>
      </c>
      <c r="F6349" t="s">
        <v>11</v>
      </c>
      <c r="G6349" t="s">
        <v>63</v>
      </c>
      <c r="H6349" t="s">
        <v>65</v>
      </c>
      <c r="I6349">
        <v>40.75</v>
      </c>
      <c r="J6349">
        <v>3</v>
      </c>
      <c r="K6349">
        <v>15.28</v>
      </c>
      <c r="L6349" t="str">
        <f t="shared" si="300"/>
        <v>Yes</v>
      </c>
    </row>
    <row r="6350" spans="1:12" x14ac:dyDescent="0.25">
      <c r="A6350" s="1">
        <v>42698</v>
      </c>
      <c r="B6350" s="2">
        <f t="shared" si="301"/>
        <v>2016</v>
      </c>
      <c r="C6350" s="2">
        <f t="shared" si="299"/>
        <v>11</v>
      </c>
      <c r="D6350" t="s">
        <v>2222</v>
      </c>
      <c r="E6350" t="s">
        <v>78</v>
      </c>
      <c r="F6350" t="s">
        <v>39</v>
      </c>
      <c r="G6350" t="s">
        <v>52</v>
      </c>
      <c r="H6350" t="s">
        <v>2464</v>
      </c>
      <c r="I6350">
        <v>139.96</v>
      </c>
      <c r="J6350">
        <v>5</v>
      </c>
      <c r="K6350">
        <v>-22.74</v>
      </c>
      <c r="L6350" t="str">
        <f t="shared" si="300"/>
        <v>No</v>
      </c>
    </row>
    <row r="6351" spans="1:12" x14ac:dyDescent="0.25">
      <c r="A6351" s="1">
        <v>42698</v>
      </c>
      <c r="B6351" s="2">
        <f t="shared" si="301"/>
        <v>2016</v>
      </c>
      <c r="C6351" s="2">
        <f t="shared" si="299"/>
        <v>11</v>
      </c>
      <c r="D6351" t="s">
        <v>2496</v>
      </c>
      <c r="E6351" t="s">
        <v>164</v>
      </c>
      <c r="F6351" t="s">
        <v>11</v>
      </c>
      <c r="G6351" t="s">
        <v>200</v>
      </c>
      <c r="H6351" t="s">
        <v>2251</v>
      </c>
      <c r="I6351">
        <v>25.35</v>
      </c>
      <c r="J6351">
        <v>3</v>
      </c>
      <c r="K6351">
        <v>7.61</v>
      </c>
      <c r="L6351" t="str">
        <f t="shared" si="300"/>
        <v>Yes</v>
      </c>
    </row>
    <row r="6352" spans="1:12" x14ac:dyDescent="0.25">
      <c r="A6352" s="1">
        <v>42698</v>
      </c>
      <c r="B6352" s="2">
        <f t="shared" si="301"/>
        <v>2016</v>
      </c>
      <c r="C6352" s="2">
        <f t="shared" si="299"/>
        <v>11</v>
      </c>
      <c r="D6352" t="s">
        <v>1672</v>
      </c>
      <c r="E6352" t="s">
        <v>164</v>
      </c>
      <c r="F6352" t="s">
        <v>34</v>
      </c>
      <c r="G6352" t="s">
        <v>47</v>
      </c>
      <c r="H6352" t="s">
        <v>2249</v>
      </c>
      <c r="I6352">
        <v>82.26</v>
      </c>
      <c r="J6352">
        <v>3</v>
      </c>
      <c r="K6352">
        <v>33.729999999999997</v>
      </c>
      <c r="L6352" t="str">
        <f t="shared" si="300"/>
        <v>Yes</v>
      </c>
    </row>
    <row r="6353" spans="1:12" x14ac:dyDescent="0.25">
      <c r="A6353" s="1">
        <v>42698</v>
      </c>
      <c r="B6353" s="2">
        <f t="shared" si="301"/>
        <v>2016</v>
      </c>
      <c r="C6353" s="2">
        <f t="shared" si="299"/>
        <v>11</v>
      </c>
      <c r="D6353" t="s">
        <v>343</v>
      </c>
      <c r="E6353" t="s">
        <v>123</v>
      </c>
      <c r="F6353" t="s">
        <v>34</v>
      </c>
      <c r="G6353" t="s">
        <v>74</v>
      </c>
      <c r="H6353" t="s">
        <v>2633</v>
      </c>
      <c r="I6353">
        <v>339.92</v>
      </c>
      <c r="J6353">
        <v>5</v>
      </c>
      <c r="K6353">
        <v>8.5</v>
      </c>
      <c r="L6353" t="str">
        <f t="shared" si="300"/>
        <v>Yes</v>
      </c>
    </row>
    <row r="6354" spans="1:12" x14ac:dyDescent="0.25">
      <c r="A6354" s="1">
        <v>42698</v>
      </c>
      <c r="B6354" s="2">
        <f t="shared" si="301"/>
        <v>2016</v>
      </c>
      <c r="C6354" s="2">
        <f t="shared" si="299"/>
        <v>11</v>
      </c>
      <c r="D6354" t="s">
        <v>343</v>
      </c>
      <c r="E6354" t="s">
        <v>123</v>
      </c>
      <c r="F6354" t="s">
        <v>11</v>
      </c>
      <c r="G6354" t="s">
        <v>12</v>
      </c>
      <c r="H6354" t="s">
        <v>1673</v>
      </c>
      <c r="I6354">
        <v>10.53</v>
      </c>
      <c r="J6354">
        <v>4</v>
      </c>
      <c r="K6354">
        <v>3.42</v>
      </c>
      <c r="L6354" t="str">
        <f t="shared" si="300"/>
        <v>Yes</v>
      </c>
    </row>
    <row r="6355" spans="1:12" x14ac:dyDescent="0.25">
      <c r="A6355" s="1">
        <v>42698</v>
      </c>
      <c r="B6355" s="2">
        <f t="shared" si="301"/>
        <v>2016</v>
      </c>
      <c r="C6355" s="2">
        <f t="shared" si="299"/>
        <v>11</v>
      </c>
      <c r="D6355" t="s">
        <v>343</v>
      </c>
      <c r="E6355" t="s">
        <v>123</v>
      </c>
      <c r="F6355" t="s">
        <v>11</v>
      </c>
      <c r="G6355" t="s">
        <v>92</v>
      </c>
      <c r="H6355" t="s">
        <v>421</v>
      </c>
      <c r="I6355">
        <v>42.38</v>
      </c>
      <c r="J6355">
        <v>2</v>
      </c>
      <c r="K6355">
        <v>4.24</v>
      </c>
      <c r="L6355" t="str">
        <f t="shared" si="300"/>
        <v>Yes</v>
      </c>
    </row>
    <row r="6356" spans="1:12" x14ac:dyDescent="0.25">
      <c r="A6356" s="1">
        <v>42699</v>
      </c>
      <c r="B6356" s="2">
        <f t="shared" si="301"/>
        <v>2016</v>
      </c>
      <c r="C6356" s="2">
        <f t="shared" si="299"/>
        <v>11</v>
      </c>
      <c r="D6356" t="s">
        <v>2013</v>
      </c>
      <c r="E6356" t="s">
        <v>123</v>
      </c>
      <c r="F6356" t="s">
        <v>11</v>
      </c>
      <c r="G6356" t="s">
        <v>12</v>
      </c>
      <c r="H6356" t="s">
        <v>2533</v>
      </c>
      <c r="I6356">
        <v>5.08</v>
      </c>
      <c r="J6356">
        <v>1</v>
      </c>
      <c r="K6356">
        <v>1.65</v>
      </c>
      <c r="L6356" t="str">
        <f t="shared" si="300"/>
        <v>Yes</v>
      </c>
    </row>
    <row r="6357" spans="1:12" x14ac:dyDescent="0.25">
      <c r="A6357" s="1">
        <v>42699</v>
      </c>
      <c r="B6357" s="2">
        <f t="shared" si="301"/>
        <v>2016</v>
      </c>
      <c r="C6357" s="2">
        <f t="shared" si="299"/>
        <v>11</v>
      </c>
      <c r="D6357" t="s">
        <v>1457</v>
      </c>
      <c r="E6357" t="s">
        <v>177</v>
      </c>
      <c r="F6357" t="s">
        <v>11</v>
      </c>
      <c r="G6357" t="s">
        <v>18</v>
      </c>
      <c r="H6357" t="s">
        <v>1854</v>
      </c>
      <c r="I6357">
        <v>563.4</v>
      </c>
      <c r="J6357">
        <v>4</v>
      </c>
      <c r="K6357">
        <v>67.61</v>
      </c>
      <c r="L6357" t="str">
        <f t="shared" si="300"/>
        <v>Yes</v>
      </c>
    </row>
    <row r="6358" spans="1:12" x14ac:dyDescent="0.25">
      <c r="A6358" s="1">
        <v>42699</v>
      </c>
      <c r="B6358" s="2">
        <f t="shared" si="301"/>
        <v>2016</v>
      </c>
      <c r="C6358" s="2">
        <f t="shared" si="299"/>
        <v>11</v>
      </c>
      <c r="D6358" t="s">
        <v>1457</v>
      </c>
      <c r="E6358" t="s">
        <v>177</v>
      </c>
      <c r="F6358" t="s">
        <v>39</v>
      </c>
      <c r="G6358" t="s">
        <v>302</v>
      </c>
      <c r="H6358" t="s">
        <v>2634</v>
      </c>
      <c r="I6358">
        <v>319.92</v>
      </c>
      <c r="J6358">
        <v>8</v>
      </c>
      <c r="K6358">
        <v>118.37</v>
      </c>
      <c r="L6358" t="str">
        <f t="shared" si="300"/>
        <v>Yes</v>
      </c>
    </row>
    <row r="6359" spans="1:12" x14ac:dyDescent="0.25">
      <c r="A6359" s="1">
        <v>42699</v>
      </c>
      <c r="B6359" s="2">
        <f t="shared" si="301"/>
        <v>2016</v>
      </c>
      <c r="C6359" s="2">
        <f t="shared" si="299"/>
        <v>11</v>
      </c>
      <c r="D6359" t="s">
        <v>915</v>
      </c>
      <c r="E6359" t="s">
        <v>101</v>
      </c>
      <c r="F6359" t="s">
        <v>39</v>
      </c>
      <c r="G6359" t="s">
        <v>40</v>
      </c>
      <c r="H6359" t="s">
        <v>2290</v>
      </c>
      <c r="I6359">
        <v>59.98</v>
      </c>
      <c r="J6359">
        <v>2</v>
      </c>
      <c r="K6359">
        <v>17.989999999999998</v>
      </c>
      <c r="L6359" t="str">
        <f t="shared" si="300"/>
        <v>Yes</v>
      </c>
    </row>
    <row r="6360" spans="1:12" x14ac:dyDescent="0.25">
      <c r="A6360" s="1">
        <v>42699</v>
      </c>
      <c r="B6360" s="2">
        <f t="shared" si="301"/>
        <v>2016</v>
      </c>
      <c r="C6360" s="2">
        <f t="shared" si="299"/>
        <v>11</v>
      </c>
      <c r="D6360" t="s">
        <v>2103</v>
      </c>
      <c r="E6360" t="s">
        <v>110</v>
      </c>
      <c r="F6360" t="s">
        <v>34</v>
      </c>
      <c r="G6360" t="s">
        <v>145</v>
      </c>
      <c r="H6360" t="s">
        <v>2066</v>
      </c>
      <c r="I6360">
        <v>1568.61</v>
      </c>
      <c r="J6360">
        <v>9</v>
      </c>
      <c r="K6360">
        <v>329.41</v>
      </c>
      <c r="L6360" t="str">
        <f t="shared" si="300"/>
        <v>Yes</v>
      </c>
    </row>
    <row r="6361" spans="1:12" x14ac:dyDescent="0.25">
      <c r="A6361" s="1">
        <v>42699</v>
      </c>
      <c r="B6361" s="2">
        <f t="shared" si="301"/>
        <v>2016</v>
      </c>
      <c r="C6361" s="2">
        <f t="shared" si="299"/>
        <v>11</v>
      </c>
      <c r="D6361" t="s">
        <v>2103</v>
      </c>
      <c r="E6361" t="s">
        <v>110</v>
      </c>
      <c r="F6361" t="s">
        <v>11</v>
      </c>
      <c r="G6361" t="s">
        <v>20</v>
      </c>
      <c r="H6361" t="s">
        <v>2119</v>
      </c>
      <c r="I6361">
        <v>17.3</v>
      </c>
      <c r="J6361">
        <v>1</v>
      </c>
      <c r="K6361">
        <v>8.3000000000000007</v>
      </c>
      <c r="L6361" t="str">
        <f t="shared" si="300"/>
        <v>Yes</v>
      </c>
    </row>
    <row r="6362" spans="1:12" x14ac:dyDescent="0.25">
      <c r="A6362" s="1">
        <v>42699</v>
      </c>
      <c r="B6362" s="2">
        <f t="shared" si="301"/>
        <v>2016</v>
      </c>
      <c r="C6362" s="2">
        <f t="shared" si="299"/>
        <v>11</v>
      </c>
      <c r="D6362" t="s">
        <v>2103</v>
      </c>
      <c r="E6362" t="s">
        <v>110</v>
      </c>
      <c r="F6362" t="s">
        <v>39</v>
      </c>
      <c r="G6362" t="s">
        <v>52</v>
      </c>
      <c r="H6362" t="s">
        <v>2522</v>
      </c>
      <c r="I6362">
        <v>160</v>
      </c>
      <c r="J6362">
        <v>8</v>
      </c>
      <c r="K6362">
        <v>62.4</v>
      </c>
      <c r="L6362" t="str">
        <f t="shared" si="300"/>
        <v>Yes</v>
      </c>
    </row>
    <row r="6363" spans="1:12" x14ac:dyDescent="0.25">
      <c r="A6363" s="1">
        <v>42699</v>
      </c>
      <c r="B6363" s="2">
        <f t="shared" si="301"/>
        <v>2016</v>
      </c>
      <c r="C6363" s="2">
        <f t="shared" si="299"/>
        <v>11</v>
      </c>
      <c r="D6363" t="s">
        <v>392</v>
      </c>
      <c r="E6363" t="s">
        <v>78</v>
      </c>
      <c r="F6363" t="s">
        <v>11</v>
      </c>
      <c r="G6363" t="s">
        <v>20</v>
      </c>
      <c r="H6363" t="s">
        <v>2127</v>
      </c>
      <c r="I6363">
        <v>456.59</v>
      </c>
      <c r="J6363">
        <v>2</v>
      </c>
      <c r="K6363">
        <v>-304.39</v>
      </c>
      <c r="L6363" t="str">
        <f t="shared" si="300"/>
        <v>No</v>
      </c>
    </row>
    <row r="6364" spans="1:12" x14ac:dyDescent="0.25">
      <c r="A6364" s="1">
        <v>42699</v>
      </c>
      <c r="B6364" s="2">
        <f t="shared" si="301"/>
        <v>2016</v>
      </c>
      <c r="C6364" s="2">
        <f t="shared" si="299"/>
        <v>11</v>
      </c>
      <c r="D6364" t="s">
        <v>392</v>
      </c>
      <c r="E6364" t="s">
        <v>78</v>
      </c>
      <c r="F6364" t="s">
        <v>39</v>
      </c>
      <c r="G6364" t="s">
        <v>302</v>
      </c>
      <c r="H6364" t="s">
        <v>2402</v>
      </c>
      <c r="I6364">
        <v>4499.99</v>
      </c>
      <c r="J6364">
        <v>5</v>
      </c>
      <c r="K6364">
        <v>-6599.98</v>
      </c>
      <c r="L6364" t="str">
        <f t="shared" si="300"/>
        <v>No</v>
      </c>
    </row>
    <row r="6365" spans="1:12" x14ac:dyDescent="0.25">
      <c r="A6365" s="1">
        <v>42699</v>
      </c>
      <c r="B6365" s="2">
        <f t="shared" si="301"/>
        <v>2016</v>
      </c>
      <c r="C6365" s="2">
        <f t="shared" si="299"/>
        <v>11</v>
      </c>
      <c r="D6365" t="s">
        <v>392</v>
      </c>
      <c r="E6365" t="s">
        <v>78</v>
      </c>
      <c r="F6365" t="s">
        <v>39</v>
      </c>
      <c r="G6365" t="s">
        <v>52</v>
      </c>
      <c r="H6365" t="s">
        <v>2635</v>
      </c>
      <c r="I6365">
        <v>59.98</v>
      </c>
      <c r="J6365">
        <v>3</v>
      </c>
      <c r="K6365">
        <v>12</v>
      </c>
      <c r="L6365" t="str">
        <f t="shared" si="300"/>
        <v>Yes</v>
      </c>
    </row>
    <row r="6366" spans="1:12" x14ac:dyDescent="0.25">
      <c r="A6366" s="1">
        <v>42699</v>
      </c>
      <c r="B6366" s="2">
        <f t="shared" si="301"/>
        <v>2016</v>
      </c>
      <c r="C6366" s="2">
        <f t="shared" si="299"/>
        <v>11</v>
      </c>
      <c r="D6366" t="s">
        <v>505</v>
      </c>
      <c r="E6366" t="s">
        <v>488</v>
      </c>
      <c r="F6366" t="s">
        <v>11</v>
      </c>
      <c r="G6366" t="s">
        <v>18</v>
      </c>
      <c r="H6366" t="s">
        <v>2219</v>
      </c>
      <c r="I6366">
        <v>73.36</v>
      </c>
      <c r="J6366">
        <v>7</v>
      </c>
      <c r="K6366">
        <v>19.809999999999999</v>
      </c>
      <c r="L6366" t="str">
        <f t="shared" si="300"/>
        <v>Yes</v>
      </c>
    </row>
    <row r="6367" spans="1:12" x14ac:dyDescent="0.25">
      <c r="A6367" s="1">
        <v>42699</v>
      </c>
      <c r="B6367" s="2">
        <f t="shared" si="301"/>
        <v>2016</v>
      </c>
      <c r="C6367" s="2">
        <f t="shared" si="299"/>
        <v>11</v>
      </c>
      <c r="D6367" t="s">
        <v>935</v>
      </c>
      <c r="E6367" t="s">
        <v>27</v>
      </c>
      <c r="F6367" t="s">
        <v>34</v>
      </c>
      <c r="G6367" t="s">
        <v>35</v>
      </c>
      <c r="H6367" t="s">
        <v>862</v>
      </c>
      <c r="I6367">
        <v>194.35</v>
      </c>
      <c r="J6367">
        <v>3</v>
      </c>
      <c r="K6367">
        <v>19.440000000000001</v>
      </c>
      <c r="L6367" t="str">
        <f t="shared" si="300"/>
        <v>Yes</v>
      </c>
    </row>
    <row r="6368" spans="1:12" x14ac:dyDescent="0.25">
      <c r="A6368" s="1">
        <v>42700</v>
      </c>
      <c r="B6368" s="2">
        <f t="shared" si="301"/>
        <v>2016</v>
      </c>
      <c r="C6368" s="2">
        <f t="shared" si="299"/>
        <v>11</v>
      </c>
      <c r="D6368" t="s">
        <v>748</v>
      </c>
      <c r="E6368" t="s">
        <v>488</v>
      </c>
      <c r="F6368" t="s">
        <v>11</v>
      </c>
      <c r="G6368" t="s">
        <v>12</v>
      </c>
      <c r="H6368" t="s">
        <v>625</v>
      </c>
      <c r="I6368">
        <v>70.98</v>
      </c>
      <c r="J6368">
        <v>7</v>
      </c>
      <c r="K6368">
        <v>34.78</v>
      </c>
      <c r="L6368" t="str">
        <f t="shared" si="300"/>
        <v>Yes</v>
      </c>
    </row>
    <row r="6369" spans="1:12" x14ac:dyDescent="0.25">
      <c r="A6369" s="1">
        <v>42700</v>
      </c>
      <c r="B6369" s="2">
        <f t="shared" si="301"/>
        <v>2016</v>
      </c>
      <c r="C6369" s="2">
        <f t="shared" si="299"/>
        <v>11</v>
      </c>
      <c r="D6369" t="s">
        <v>748</v>
      </c>
      <c r="E6369" t="s">
        <v>488</v>
      </c>
      <c r="F6369" t="s">
        <v>11</v>
      </c>
      <c r="G6369" t="s">
        <v>20</v>
      </c>
      <c r="H6369" t="s">
        <v>162</v>
      </c>
      <c r="I6369">
        <v>91.68</v>
      </c>
      <c r="J6369">
        <v>3</v>
      </c>
      <c r="K6369">
        <v>45.84</v>
      </c>
      <c r="L6369" t="str">
        <f t="shared" si="300"/>
        <v>Yes</v>
      </c>
    </row>
    <row r="6370" spans="1:12" x14ac:dyDescent="0.25">
      <c r="A6370" s="1">
        <v>42700</v>
      </c>
      <c r="B6370" s="2">
        <f t="shared" si="301"/>
        <v>2016</v>
      </c>
      <c r="C6370" s="2">
        <f t="shared" si="299"/>
        <v>11</v>
      </c>
      <c r="D6370" t="s">
        <v>748</v>
      </c>
      <c r="E6370" t="s">
        <v>488</v>
      </c>
      <c r="F6370" t="s">
        <v>11</v>
      </c>
      <c r="G6370" t="s">
        <v>20</v>
      </c>
      <c r="H6370" t="s">
        <v>2165</v>
      </c>
      <c r="I6370">
        <v>33.75</v>
      </c>
      <c r="J6370">
        <v>5</v>
      </c>
      <c r="K6370">
        <v>16.88</v>
      </c>
      <c r="L6370" t="str">
        <f t="shared" si="300"/>
        <v>Yes</v>
      </c>
    </row>
    <row r="6371" spans="1:12" x14ac:dyDescent="0.25">
      <c r="A6371" s="1">
        <v>42700</v>
      </c>
      <c r="B6371" s="2">
        <f t="shared" si="301"/>
        <v>2016</v>
      </c>
      <c r="C6371" s="2">
        <f t="shared" si="299"/>
        <v>11</v>
      </c>
      <c r="D6371" t="s">
        <v>748</v>
      </c>
      <c r="E6371" t="s">
        <v>488</v>
      </c>
      <c r="F6371" t="s">
        <v>39</v>
      </c>
      <c r="G6371" t="s">
        <v>302</v>
      </c>
      <c r="H6371" t="s">
        <v>2636</v>
      </c>
      <c r="I6371">
        <v>3040</v>
      </c>
      <c r="J6371">
        <v>8</v>
      </c>
      <c r="K6371">
        <v>1459.2</v>
      </c>
      <c r="L6371" t="str">
        <f t="shared" si="300"/>
        <v>Yes</v>
      </c>
    </row>
    <row r="6372" spans="1:12" x14ac:dyDescent="0.25">
      <c r="A6372" s="1">
        <v>42700</v>
      </c>
      <c r="B6372" s="2">
        <f t="shared" si="301"/>
        <v>2016</v>
      </c>
      <c r="C6372" s="2">
        <f t="shared" si="299"/>
        <v>11</v>
      </c>
      <c r="D6372" t="s">
        <v>1576</v>
      </c>
      <c r="E6372" t="s">
        <v>164</v>
      </c>
      <c r="F6372" t="s">
        <v>11</v>
      </c>
      <c r="G6372" t="s">
        <v>20</v>
      </c>
      <c r="H6372" t="s">
        <v>937</v>
      </c>
      <c r="I6372">
        <v>7.31</v>
      </c>
      <c r="J6372">
        <v>2</v>
      </c>
      <c r="K6372">
        <v>2.56</v>
      </c>
      <c r="L6372" t="str">
        <f t="shared" si="300"/>
        <v>Yes</v>
      </c>
    </row>
    <row r="6373" spans="1:12" x14ac:dyDescent="0.25">
      <c r="A6373" s="1">
        <v>42700</v>
      </c>
      <c r="B6373" s="2">
        <f t="shared" si="301"/>
        <v>2016</v>
      </c>
      <c r="C6373" s="2">
        <f t="shared" si="299"/>
        <v>11</v>
      </c>
      <c r="D6373" t="s">
        <v>630</v>
      </c>
      <c r="E6373" t="s">
        <v>23</v>
      </c>
      <c r="F6373" t="s">
        <v>39</v>
      </c>
      <c r="G6373" t="s">
        <v>40</v>
      </c>
      <c r="H6373" t="s">
        <v>2143</v>
      </c>
      <c r="I6373">
        <v>494.98</v>
      </c>
      <c r="J6373">
        <v>3</v>
      </c>
      <c r="K6373">
        <v>-115.5</v>
      </c>
      <c r="L6373" t="str">
        <f t="shared" si="300"/>
        <v>No</v>
      </c>
    </row>
    <row r="6374" spans="1:12" x14ac:dyDescent="0.25">
      <c r="A6374" s="1">
        <v>42700</v>
      </c>
      <c r="B6374" s="2">
        <f t="shared" si="301"/>
        <v>2016</v>
      </c>
      <c r="C6374" s="2">
        <f t="shared" si="299"/>
        <v>11</v>
      </c>
      <c r="D6374" t="s">
        <v>674</v>
      </c>
      <c r="E6374" t="s">
        <v>123</v>
      </c>
      <c r="F6374" t="s">
        <v>11</v>
      </c>
      <c r="G6374" t="s">
        <v>20</v>
      </c>
      <c r="H6374" t="s">
        <v>436</v>
      </c>
      <c r="I6374">
        <v>3.74</v>
      </c>
      <c r="J6374">
        <v>4</v>
      </c>
      <c r="K6374">
        <v>-2.62</v>
      </c>
      <c r="L6374" t="str">
        <f t="shared" si="300"/>
        <v>No</v>
      </c>
    </row>
    <row r="6375" spans="1:12" x14ac:dyDescent="0.25">
      <c r="A6375" s="1">
        <v>42700</v>
      </c>
      <c r="B6375" s="2">
        <f t="shared" si="301"/>
        <v>2016</v>
      </c>
      <c r="C6375" s="2">
        <f t="shared" si="299"/>
        <v>11</v>
      </c>
      <c r="D6375" t="s">
        <v>291</v>
      </c>
      <c r="E6375" t="s">
        <v>149</v>
      </c>
      <c r="F6375" t="s">
        <v>34</v>
      </c>
      <c r="G6375" t="s">
        <v>145</v>
      </c>
      <c r="H6375" t="s">
        <v>255</v>
      </c>
      <c r="I6375">
        <v>313.18</v>
      </c>
      <c r="J6375">
        <v>2</v>
      </c>
      <c r="K6375">
        <v>-120.05</v>
      </c>
      <c r="L6375" t="str">
        <f t="shared" si="300"/>
        <v>No</v>
      </c>
    </row>
    <row r="6376" spans="1:12" x14ac:dyDescent="0.25">
      <c r="A6376" s="1">
        <v>42700</v>
      </c>
      <c r="B6376" s="2">
        <f t="shared" si="301"/>
        <v>2016</v>
      </c>
      <c r="C6376" s="2">
        <f t="shared" si="299"/>
        <v>11</v>
      </c>
      <c r="D6376" t="s">
        <v>680</v>
      </c>
      <c r="E6376" t="s">
        <v>10</v>
      </c>
      <c r="F6376" t="s">
        <v>11</v>
      </c>
      <c r="G6376" t="s">
        <v>24</v>
      </c>
      <c r="H6376" t="s">
        <v>645</v>
      </c>
      <c r="I6376">
        <v>17.86</v>
      </c>
      <c r="J6376">
        <v>4</v>
      </c>
      <c r="K6376">
        <v>4.24</v>
      </c>
      <c r="L6376" t="str">
        <f t="shared" si="300"/>
        <v>Yes</v>
      </c>
    </row>
    <row r="6377" spans="1:12" x14ac:dyDescent="0.25">
      <c r="A6377" s="1">
        <v>42700</v>
      </c>
      <c r="B6377" s="2">
        <f t="shared" si="301"/>
        <v>2016</v>
      </c>
      <c r="C6377" s="2">
        <f t="shared" si="299"/>
        <v>11</v>
      </c>
      <c r="D6377" t="s">
        <v>159</v>
      </c>
      <c r="E6377" t="s">
        <v>613</v>
      </c>
      <c r="F6377" t="s">
        <v>39</v>
      </c>
      <c r="G6377" t="s">
        <v>52</v>
      </c>
      <c r="H6377" t="s">
        <v>1718</v>
      </c>
      <c r="I6377">
        <v>59.97</v>
      </c>
      <c r="J6377">
        <v>3</v>
      </c>
      <c r="K6377">
        <v>14.99</v>
      </c>
      <c r="L6377" t="str">
        <f t="shared" si="300"/>
        <v>Yes</v>
      </c>
    </row>
    <row r="6378" spans="1:12" x14ac:dyDescent="0.25">
      <c r="A6378" s="1">
        <v>42700</v>
      </c>
      <c r="B6378" s="2">
        <f t="shared" si="301"/>
        <v>2016</v>
      </c>
      <c r="C6378" s="2">
        <f t="shared" si="299"/>
        <v>11</v>
      </c>
      <c r="D6378" t="s">
        <v>159</v>
      </c>
      <c r="E6378" t="s">
        <v>613</v>
      </c>
      <c r="F6378" t="s">
        <v>11</v>
      </c>
      <c r="G6378" t="s">
        <v>12</v>
      </c>
      <c r="H6378" t="s">
        <v>1884</v>
      </c>
      <c r="I6378">
        <v>13.36</v>
      </c>
      <c r="J6378">
        <v>2</v>
      </c>
      <c r="K6378">
        <v>6.41</v>
      </c>
      <c r="L6378" t="str">
        <f t="shared" si="300"/>
        <v>Yes</v>
      </c>
    </row>
    <row r="6379" spans="1:12" x14ac:dyDescent="0.25">
      <c r="A6379" s="1">
        <v>42700</v>
      </c>
      <c r="B6379" s="2">
        <f t="shared" si="301"/>
        <v>2016</v>
      </c>
      <c r="C6379" s="2">
        <f t="shared" si="299"/>
        <v>11</v>
      </c>
      <c r="D6379" t="s">
        <v>900</v>
      </c>
      <c r="E6379" t="s">
        <v>23</v>
      </c>
      <c r="F6379" t="s">
        <v>11</v>
      </c>
      <c r="G6379" t="s">
        <v>20</v>
      </c>
      <c r="H6379" t="s">
        <v>1896</v>
      </c>
      <c r="I6379">
        <v>78.760000000000005</v>
      </c>
      <c r="J6379">
        <v>9</v>
      </c>
      <c r="K6379">
        <v>-57.76</v>
      </c>
      <c r="L6379" t="str">
        <f t="shared" si="300"/>
        <v>No</v>
      </c>
    </row>
    <row r="6380" spans="1:12" x14ac:dyDescent="0.25">
      <c r="A6380" s="1">
        <v>42700</v>
      </c>
      <c r="B6380" s="2">
        <f t="shared" si="301"/>
        <v>2016</v>
      </c>
      <c r="C6380" s="2">
        <f t="shared" si="299"/>
        <v>11</v>
      </c>
      <c r="D6380" t="s">
        <v>1258</v>
      </c>
      <c r="E6380" t="s">
        <v>27</v>
      </c>
      <c r="F6380" t="s">
        <v>34</v>
      </c>
      <c r="G6380" t="s">
        <v>74</v>
      </c>
      <c r="H6380" t="s">
        <v>1344</v>
      </c>
      <c r="I6380">
        <v>3406.66</v>
      </c>
      <c r="J6380">
        <v>8</v>
      </c>
      <c r="K6380">
        <v>160.31</v>
      </c>
      <c r="L6380" t="str">
        <f t="shared" si="300"/>
        <v>Yes</v>
      </c>
    </row>
    <row r="6381" spans="1:12" x14ac:dyDescent="0.25">
      <c r="A6381" s="1">
        <v>42700</v>
      </c>
      <c r="B6381" s="2">
        <f t="shared" si="301"/>
        <v>2016</v>
      </c>
      <c r="C6381" s="2">
        <f t="shared" si="299"/>
        <v>11</v>
      </c>
      <c r="D6381" t="s">
        <v>1258</v>
      </c>
      <c r="E6381" t="s">
        <v>27</v>
      </c>
      <c r="F6381" t="s">
        <v>11</v>
      </c>
      <c r="G6381" t="s">
        <v>24</v>
      </c>
      <c r="H6381" t="s">
        <v>1815</v>
      </c>
      <c r="I6381">
        <v>37.17</v>
      </c>
      <c r="J6381">
        <v>9</v>
      </c>
      <c r="K6381">
        <v>10.41</v>
      </c>
      <c r="L6381" t="str">
        <f t="shared" si="300"/>
        <v>Yes</v>
      </c>
    </row>
    <row r="6382" spans="1:12" x14ac:dyDescent="0.25">
      <c r="A6382" s="1">
        <v>42700</v>
      </c>
      <c r="B6382" s="2">
        <f t="shared" si="301"/>
        <v>2016</v>
      </c>
      <c r="C6382" s="2">
        <f t="shared" si="299"/>
        <v>11</v>
      </c>
      <c r="D6382" t="s">
        <v>1258</v>
      </c>
      <c r="E6382" t="s">
        <v>27</v>
      </c>
      <c r="F6382" t="s">
        <v>11</v>
      </c>
      <c r="G6382" t="s">
        <v>92</v>
      </c>
      <c r="H6382" t="s">
        <v>2621</v>
      </c>
      <c r="I6382">
        <v>64.959999999999994</v>
      </c>
      <c r="J6382">
        <v>2</v>
      </c>
      <c r="K6382">
        <v>19.489999999999998</v>
      </c>
      <c r="L6382" t="str">
        <f t="shared" si="300"/>
        <v>Yes</v>
      </c>
    </row>
    <row r="6383" spans="1:12" x14ac:dyDescent="0.25">
      <c r="A6383" s="1">
        <v>42700</v>
      </c>
      <c r="B6383" s="2">
        <f t="shared" si="301"/>
        <v>2016</v>
      </c>
      <c r="C6383" s="2">
        <f t="shared" si="299"/>
        <v>11</v>
      </c>
      <c r="D6383" t="s">
        <v>1258</v>
      </c>
      <c r="E6383" t="s">
        <v>27</v>
      </c>
      <c r="F6383" t="s">
        <v>34</v>
      </c>
      <c r="G6383" t="s">
        <v>47</v>
      </c>
      <c r="H6383" t="s">
        <v>2036</v>
      </c>
      <c r="I6383">
        <v>595.38</v>
      </c>
      <c r="J6383">
        <v>6</v>
      </c>
      <c r="K6383">
        <v>297.69</v>
      </c>
      <c r="L6383" t="str">
        <f t="shared" si="300"/>
        <v>Yes</v>
      </c>
    </row>
    <row r="6384" spans="1:12" x14ac:dyDescent="0.25">
      <c r="A6384" s="1">
        <v>42701</v>
      </c>
      <c r="B6384" s="2">
        <f t="shared" si="301"/>
        <v>2016</v>
      </c>
      <c r="C6384" s="2">
        <f t="shared" si="299"/>
        <v>11</v>
      </c>
      <c r="D6384" t="s">
        <v>1521</v>
      </c>
      <c r="E6384" t="s">
        <v>15</v>
      </c>
      <c r="F6384" t="s">
        <v>11</v>
      </c>
      <c r="G6384" t="s">
        <v>18</v>
      </c>
      <c r="H6384" t="s">
        <v>133</v>
      </c>
      <c r="I6384">
        <v>97.98</v>
      </c>
      <c r="J6384">
        <v>2</v>
      </c>
      <c r="K6384">
        <v>-24.5</v>
      </c>
      <c r="L6384" t="str">
        <f t="shared" si="300"/>
        <v>No</v>
      </c>
    </row>
    <row r="6385" spans="1:12" x14ac:dyDescent="0.25">
      <c r="A6385" s="1">
        <v>42701</v>
      </c>
      <c r="B6385" s="2">
        <f t="shared" si="301"/>
        <v>2016</v>
      </c>
      <c r="C6385" s="2">
        <f t="shared" si="299"/>
        <v>11</v>
      </c>
      <c r="D6385" t="s">
        <v>1521</v>
      </c>
      <c r="E6385" t="s">
        <v>15</v>
      </c>
      <c r="F6385" t="s">
        <v>39</v>
      </c>
      <c r="G6385" t="s">
        <v>52</v>
      </c>
      <c r="H6385" t="s">
        <v>53</v>
      </c>
      <c r="I6385">
        <v>62.4</v>
      </c>
      <c r="J6385">
        <v>6</v>
      </c>
      <c r="K6385">
        <v>19.5</v>
      </c>
      <c r="L6385" t="str">
        <f t="shared" si="300"/>
        <v>Yes</v>
      </c>
    </row>
    <row r="6386" spans="1:12" x14ac:dyDescent="0.25">
      <c r="A6386" s="1">
        <v>42701</v>
      </c>
      <c r="B6386" s="2">
        <f t="shared" si="301"/>
        <v>2016</v>
      </c>
      <c r="C6386" s="2">
        <f t="shared" si="299"/>
        <v>11</v>
      </c>
      <c r="D6386" t="s">
        <v>1831</v>
      </c>
      <c r="E6386" t="s">
        <v>95</v>
      </c>
      <c r="F6386" t="s">
        <v>39</v>
      </c>
      <c r="G6386" t="s">
        <v>40</v>
      </c>
      <c r="H6386" t="s">
        <v>2637</v>
      </c>
      <c r="I6386">
        <v>271.99</v>
      </c>
      <c r="J6386">
        <v>1</v>
      </c>
      <c r="K6386">
        <v>23.8</v>
      </c>
      <c r="L6386" t="str">
        <f t="shared" si="300"/>
        <v>Yes</v>
      </c>
    </row>
    <row r="6387" spans="1:12" x14ac:dyDescent="0.25">
      <c r="A6387" s="1">
        <v>42701</v>
      </c>
      <c r="B6387" s="2">
        <f t="shared" si="301"/>
        <v>2016</v>
      </c>
      <c r="C6387" s="2">
        <f t="shared" si="299"/>
        <v>11</v>
      </c>
      <c r="D6387" t="s">
        <v>2162</v>
      </c>
      <c r="E6387" t="s">
        <v>110</v>
      </c>
      <c r="F6387" t="s">
        <v>11</v>
      </c>
      <c r="G6387" t="s">
        <v>92</v>
      </c>
      <c r="H6387" t="s">
        <v>440</v>
      </c>
      <c r="I6387">
        <v>167.29</v>
      </c>
      <c r="J6387">
        <v>6</v>
      </c>
      <c r="K6387">
        <v>29.74</v>
      </c>
      <c r="L6387" t="str">
        <f t="shared" si="300"/>
        <v>Yes</v>
      </c>
    </row>
    <row r="6388" spans="1:12" x14ac:dyDescent="0.25">
      <c r="A6388" s="1">
        <v>42701</v>
      </c>
      <c r="B6388" s="2">
        <f t="shared" si="301"/>
        <v>2016</v>
      </c>
      <c r="C6388" s="2">
        <f t="shared" si="299"/>
        <v>11</v>
      </c>
      <c r="D6388" t="s">
        <v>883</v>
      </c>
      <c r="E6388" t="s">
        <v>1283</v>
      </c>
      <c r="F6388" t="s">
        <v>39</v>
      </c>
      <c r="G6388" t="s">
        <v>52</v>
      </c>
      <c r="H6388" t="s">
        <v>1325</v>
      </c>
      <c r="I6388">
        <v>34.950000000000003</v>
      </c>
      <c r="J6388">
        <v>5</v>
      </c>
      <c r="K6388">
        <v>15.38</v>
      </c>
      <c r="L6388" t="str">
        <f t="shared" si="300"/>
        <v>Yes</v>
      </c>
    </row>
    <row r="6389" spans="1:12" x14ac:dyDescent="0.25">
      <c r="A6389" s="1">
        <v>42701</v>
      </c>
      <c r="B6389" s="2">
        <f t="shared" si="301"/>
        <v>2016</v>
      </c>
      <c r="C6389" s="2">
        <f t="shared" si="299"/>
        <v>11</v>
      </c>
      <c r="D6389" t="s">
        <v>883</v>
      </c>
      <c r="E6389" t="s">
        <v>1283</v>
      </c>
      <c r="F6389" t="s">
        <v>11</v>
      </c>
      <c r="G6389" t="s">
        <v>20</v>
      </c>
      <c r="H6389" t="s">
        <v>701</v>
      </c>
      <c r="I6389">
        <v>152</v>
      </c>
      <c r="J6389">
        <v>5</v>
      </c>
      <c r="K6389">
        <v>69.92</v>
      </c>
      <c r="L6389" t="str">
        <f t="shared" si="300"/>
        <v>Yes</v>
      </c>
    </row>
    <row r="6390" spans="1:12" x14ac:dyDescent="0.25">
      <c r="A6390" s="1">
        <v>42701</v>
      </c>
      <c r="B6390" s="2">
        <f t="shared" si="301"/>
        <v>2016</v>
      </c>
      <c r="C6390" s="2">
        <f t="shared" si="299"/>
        <v>11</v>
      </c>
      <c r="D6390" t="s">
        <v>1871</v>
      </c>
      <c r="E6390" t="s">
        <v>177</v>
      </c>
      <c r="F6390" t="s">
        <v>34</v>
      </c>
      <c r="G6390" t="s">
        <v>47</v>
      </c>
      <c r="H6390" t="s">
        <v>124</v>
      </c>
      <c r="I6390">
        <v>31.56</v>
      </c>
      <c r="J6390">
        <v>3</v>
      </c>
      <c r="K6390">
        <v>10.41</v>
      </c>
      <c r="L6390" t="str">
        <f t="shared" si="300"/>
        <v>Yes</v>
      </c>
    </row>
    <row r="6391" spans="1:12" x14ac:dyDescent="0.25">
      <c r="A6391" s="1">
        <v>42701</v>
      </c>
      <c r="B6391" s="2">
        <f t="shared" si="301"/>
        <v>2016</v>
      </c>
      <c r="C6391" s="2">
        <f t="shared" si="299"/>
        <v>11</v>
      </c>
      <c r="D6391" t="s">
        <v>722</v>
      </c>
      <c r="E6391" t="s">
        <v>123</v>
      </c>
      <c r="F6391" t="s">
        <v>39</v>
      </c>
      <c r="G6391" t="s">
        <v>40</v>
      </c>
      <c r="H6391" t="s">
        <v>1807</v>
      </c>
      <c r="I6391">
        <v>116.76</v>
      </c>
      <c r="J6391">
        <v>1</v>
      </c>
      <c r="K6391">
        <v>14.6</v>
      </c>
      <c r="L6391" t="str">
        <f t="shared" si="300"/>
        <v>Yes</v>
      </c>
    </row>
    <row r="6392" spans="1:12" x14ac:dyDescent="0.25">
      <c r="A6392" s="1">
        <v>42701</v>
      </c>
      <c r="B6392" s="2">
        <f t="shared" si="301"/>
        <v>2016</v>
      </c>
      <c r="C6392" s="2">
        <f t="shared" si="299"/>
        <v>11</v>
      </c>
      <c r="D6392" t="s">
        <v>722</v>
      </c>
      <c r="E6392" t="s">
        <v>123</v>
      </c>
      <c r="F6392" t="s">
        <v>34</v>
      </c>
      <c r="G6392" t="s">
        <v>145</v>
      </c>
      <c r="H6392" t="s">
        <v>473</v>
      </c>
      <c r="I6392">
        <v>331.02</v>
      </c>
      <c r="J6392">
        <v>7</v>
      </c>
      <c r="K6392">
        <v>-114.35</v>
      </c>
      <c r="L6392" t="str">
        <f t="shared" si="300"/>
        <v>No</v>
      </c>
    </row>
    <row r="6393" spans="1:12" x14ac:dyDescent="0.25">
      <c r="A6393" s="1">
        <v>42701</v>
      </c>
      <c r="B6393" s="2">
        <f t="shared" si="301"/>
        <v>2016</v>
      </c>
      <c r="C6393" s="2">
        <f t="shared" si="299"/>
        <v>11</v>
      </c>
      <c r="D6393" t="s">
        <v>2504</v>
      </c>
      <c r="E6393" t="s">
        <v>95</v>
      </c>
      <c r="F6393" t="s">
        <v>11</v>
      </c>
      <c r="G6393" t="s">
        <v>18</v>
      </c>
      <c r="H6393" t="s">
        <v>516</v>
      </c>
      <c r="I6393">
        <v>39.81</v>
      </c>
      <c r="J6393">
        <v>4</v>
      </c>
      <c r="K6393">
        <v>3.98</v>
      </c>
      <c r="L6393" t="str">
        <f t="shared" si="300"/>
        <v>Yes</v>
      </c>
    </row>
    <row r="6394" spans="1:12" x14ac:dyDescent="0.25">
      <c r="A6394" s="1">
        <v>42701</v>
      </c>
      <c r="B6394" s="2">
        <f t="shared" si="301"/>
        <v>2016</v>
      </c>
      <c r="C6394" s="2">
        <f t="shared" si="299"/>
        <v>11</v>
      </c>
      <c r="D6394" t="s">
        <v>352</v>
      </c>
      <c r="E6394" t="s">
        <v>177</v>
      </c>
      <c r="F6394" t="s">
        <v>11</v>
      </c>
      <c r="G6394" t="s">
        <v>12</v>
      </c>
      <c r="H6394" t="s">
        <v>2638</v>
      </c>
      <c r="I6394">
        <v>25.92</v>
      </c>
      <c r="J6394">
        <v>4</v>
      </c>
      <c r="K6394">
        <v>12.44</v>
      </c>
      <c r="L6394" t="str">
        <f t="shared" si="300"/>
        <v>Yes</v>
      </c>
    </row>
    <row r="6395" spans="1:12" x14ac:dyDescent="0.25">
      <c r="A6395" s="1">
        <v>42701</v>
      </c>
      <c r="B6395" s="2">
        <f t="shared" si="301"/>
        <v>2016</v>
      </c>
      <c r="C6395" s="2">
        <f t="shared" si="299"/>
        <v>11</v>
      </c>
      <c r="D6395" t="s">
        <v>352</v>
      </c>
      <c r="E6395" t="s">
        <v>177</v>
      </c>
      <c r="F6395" t="s">
        <v>11</v>
      </c>
      <c r="G6395" t="s">
        <v>24</v>
      </c>
      <c r="H6395" t="s">
        <v>1006</v>
      </c>
      <c r="I6395">
        <v>34.65</v>
      </c>
      <c r="J6395">
        <v>3</v>
      </c>
      <c r="K6395">
        <v>9.6999999999999993</v>
      </c>
      <c r="L6395" t="str">
        <f t="shared" si="300"/>
        <v>Yes</v>
      </c>
    </row>
    <row r="6396" spans="1:12" x14ac:dyDescent="0.25">
      <c r="A6396" s="1">
        <v>42701</v>
      </c>
      <c r="B6396" s="2">
        <f t="shared" si="301"/>
        <v>2016</v>
      </c>
      <c r="C6396" s="2">
        <f t="shared" si="299"/>
        <v>11</v>
      </c>
      <c r="D6396" t="s">
        <v>352</v>
      </c>
      <c r="E6396" t="s">
        <v>177</v>
      </c>
      <c r="F6396" t="s">
        <v>11</v>
      </c>
      <c r="G6396" t="s">
        <v>12</v>
      </c>
      <c r="H6396" t="s">
        <v>491</v>
      </c>
      <c r="I6396">
        <v>204.95</v>
      </c>
      <c r="J6396">
        <v>5</v>
      </c>
      <c r="K6396">
        <v>100.43</v>
      </c>
      <c r="L6396" t="str">
        <f t="shared" si="300"/>
        <v>Yes</v>
      </c>
    </row>
    <row r="6397" spans="1:12" x14ac:dyDescent="0.25">
      <c r="A6397" s="1">
        <v>42701</v>
      </c>
      <c r="B6397" s="2">
        <f t="shared" si="301"/>
        <v>2016</v>
      </c>
      <c r="C6397" s="2">
        <f t="shared" si="299"/>
        <v>11</v>
      </c>
      <c r="D6397" t="s">
        <v>352</v>
      </c>
      <c r="E6397" t="s">
        <v>177</v>
      </c>
      <c r="F6397" t="s">
        <v>11</v>
      </c>
      <c r="G6397" t="s">
        <v>20</v>
      </c>
      <c r="H6397" t="s">
        <v>744</v>
      </c>
      <c r="I6397">
        <v>79.95</v>
      </c>
      <c r="J6397">
        <v>5</v>
      </c>
      <c r="K6397">
        <v>38.380000000000003</v>
      </c>
      <c r="L6397" t="str">
        <f t="shared" si="300"/>
        <v>Yes</v>
      </c>
    </row>
    <row r="6398" spans="1:12" x14ac:dyDescent="0.25">
      <c r="A6398" s="1">
        <v>42702</v>
      </c>
      <c r="B6398" s="2">
        <f t="shared" si="301"/>
        <v>2016</v>
      </c>
      <c r="C6398" s="2">
        <f t="shared" si="299"/>
        <v>11</v>
      </c>
      <c r="D6398" t="s">
        <v>2639</v>
      </c>
      <c r="E6398" t="s">
        <v>613</v>
      </c>
      <c r="F6398" t="s">
        <v>11</v>
      </c>
      <c r="G6398" t="s">
        <v>20</v>
      </c>
      <c r="H6398" t="s">
        <v>1302</v>
      </c>
      <c r="I6398">
        <v>7.16</v>
      </c>
      <c r="J6398">
        <v>2</v>
      </c>
      <c r="K6398">
        <v>3.44</v>
      </c>
      <c r="L6398" t="str">
        <f t="shared" si="300"/>
        <v>Yes</v>
      </c>
    </row>
    <row r="6399" spans="1:12" x14ac:dyDescent="0.25">
      <c r="A6399" s="1">
        <v>42702</v>
      </c>
      <c r="B6399" s="2">
        <f t="shared" si="301"/>
        <v>2016</v>
      </c>
      <c r="C6399" s="2">
        <f t="shared" si="299"/>
        <v>11</v>
      </c>
      <c r="D6399" t="s">
        <v>54</v>
      </c>
      <c r="E6399" t="s">
        <v>123</v>
      </c>
      <c r="F6399" t="s">
        <v>11</v>
      </c>
      <c r="G6399" t="s">
        <v>20</v>
      </c>
      <c r="H6399" t="s">
        <v>555</v>
      </c>
      <c r="I6399">
        <v>7.43</v>
      </c>
      <c r="J6399">
        <v>6</v>
      </c>
      <c r="K6399">
        <v>-5.7</v>
      </c>
      <c r="L6399" t="str">
        <f t="shared" si="300"/>
        <v>No</v>
      </c>
    </row>
    <row r="6400" spans="1:12" x14ac:dyDescent="0.25">
      <c r="A6400" s="1">
        <v>42702</v>
      </c>
      <c r="B6400" s="2">
        <f t="shared" si="301"/>
        <v>2016</v>
      </c>
      <c r="C6400" s="2">
        <f t="shared" si="299"/>
        <v>11</v>
      </c>
      <c r="D6400" t="s">
        <v>684</v>
      </c>
      <c r="E6400" t="s">
        <v>30</v>
      </c>
      <c r="F6400" t="s">
        <v>34</v>
      </c>
      <c r="G6400" t="s">
        <v>35</v>
      </c>
      <c r="H6400" t="s">
        <v>265</v>
      </c>
      <c r="I6400">
        <v>182.67</v>
      </c>
      <c r="J6400">
        <v>3</v>
      </c>
      <c r="K6400">
        <v>52.97</v>
      </c>
      <c r="L6400" t="str">
        <f t="shared" si="300"/>
        <v>Yes</v>
      </c>
    </row>
    <row r="6401" spans="1:12" x14ac:dyDescent="0.25">
      <c r="A6401" s="1">
        <v>42702</v>
      </c>
      <c r="B6401" s="2">
        <f t="shared" si="301"/>
        <v>2016</v>
      </c>
      <c r="C6401" s="2">
        <f t="shared" si="299"/>
        <v>11</v>
      </c>
      <c r="D6401" t="s">
        <v>684</v>
      </c>
      <c r="E6401" t="s">
        <v>30</v>
      </c>
      <c r="F6401" t="s">
        <v>39</v>
      </c>
      <c r="G6401" t="s">
        <v>52</v>
      </c>
      <c r="H6401" t="s">
        <v>477</v>
      </c>
      <c r="I6401">
        <v>101.7</v>
      </c>
      <c r="J6401">
        <v>6</v>
      </c>
      <c r="K6401">
        <v>6.1</v>
      </c>
      <c r="L6401" t="str">
        <f t="shared" si="300"/>
        <v>Yes</v>
      </c>
    </row>
    <row r="6402" spans="1:12" x14ac:dyDescent="0.25">
      <c r="A6402" s="1">
        <v>42702</v>
      </c>
      <c r="B6402" s="2">
        <f t="shared" si="301"/>
        <v>2016</v>
      </c>
      <c r="C6402" s="2">
        <f t="shared" ref="C6402:C6465" si="302">MONTH(A6402)</f>
        <v>11</v>
      </c>
      <c r="D6402" t="s">
        <v>684</v>
      </c>
      <c r="E6402" t="s">
        <v>30</v>
      </c>
      <c r="F6402" t="s">
        <v>11</v>
      </c>
      <c r="G6402" t="s">
        <v>18</v>
      </c>
      <c r="H6402" t="s">
        <v>1110</v>
      </c>
      <c r="I6402">
        <v>1126.02</v>
      </c>
      <c r="J6402">
        <v>3</v>
      </c>
      <c r="K6402">
        <v>56.3</v>
      </c>
      <c r="L6402" t="str">
        <f t="shared" ref="L6402:L6465" si="303">IF(K6402=0,"Break-Even",IF(K6402&gt;0,"Yes","No"))</f>
        <v>Yes</v>
      </c>
    </row>
    <row r="6403" spans="1:12" x14ac:dyDescent="0.25">
      <c r="A6403" s="1">
        <v>42702</v>
      </c>
      <c r="B6403" s="2">
        <f t="shared" si="301"/>
        <v>2016</v>
      </c>
      <c r="C6403" s="2">
        <f t="shared" si="302"/>
        <v>11</v>
      </c>
      <c r="D6403" t="s">
        <v>684</v>
      </c>
      <c r="E6403" t="s">
        <v>30</v>
      </c>
      <c r="F6403" t="s">
        <v>11</v>
      </c>
      <c r="G6403" t="s">
        <v>18</v>
      </c>
      <c r="H6403" t="s">
        <v>1498</v>
      </c>
      <c r="I6403">
        <v>1263.3</v>
      </c>
      <c r="J6403">
        <v>6</v>
      </c>
      <c r="K6403">
        <v>315.83</v>
      </c>
      <c r="L6403" t="str">
        <f t="shared" si="303"/>
        <v>Yes</v>
      </c>
    </row>
    <row r="6404" spans="1:12" x14ac:dyDescent="0.25">
      <c r="A6404" s="1">
        <v>42702</v>
      </c>
      <c r="B6404" s="2">
        <f t="shared" si="301"/>
        <v>2016</v>
      </c>
      <c r="C6404" s="2">
        <f t="shared" si="302"/>
        <v>11</v>
      </c>
      <c r="D6404" t="s">
        <v>589</v>
      </c>
      <c r="E6404" t="s">
        <v>23</v>
      </c>
      <c r="F6404" t="s">
        <v>39</v>
      </c>
      <c r="G6404" t="s">
        <v>40</v>
      </c>
      <c r="H6404" t="s">
        <v>42</v>
      </c>
      <c r="I6404">
        <v>340.18</v>
      </c>
      <c r="J6404">
        <v>3</v>
      </c>
      <c r="K6404">
        <v>-73.709999999999994</v>
      </c>
      <c r="L6404" t="str">
        <f t="shared" si="303"/>
        <v>No</v>
      </c>
    </row>
    <row r="6405" spans="1:12" x14ac:dyDescent="0.25">
      <c r="A6405" s="1">
        <v>42702</v>
      </c>
      <c r="B6405" s="2">
        <f t="shared" si="301"/>
        <v>2016</v>
      </c>
      <c r="C6405" s="2">
        <f t="shared" si="302"/>
        <v>11</v>
      </c>
      <c r="D6405" t="s">
        <v>589</v>
      </c>
      <c r="E6405" t="s">
        <v>23</v>
      </c>
      <c r="F6405" t="s">
        <v>11</v>
      </c>
      <c r="G6405" t="s">
        <v>43</v>
      </c>
      <c r="H6405" t="s">
        <v>2553</v>
      </c>
      <c r="I6405">
        <v>12.67</v>
      </c>
      <c r="J6405">
        <v>8</v>
      </c>
      <c r="K6405">
        <v>2.69</v>
      </c>
      <c r="L6405" t="str">
        <f t="shared" si="303"/>
        <v>Yes</v>
      </c>
    </row>
    <row r="6406" spans="1:12" x14ac:dyDescent="0.25">
      <c r="A6406" s="1">
        <v>42702</v>
      </c>
      <c r="B6406" s="2">
        <f t="shared" si="301"/>
        <v>2016</v>
      </c>
      <c r="C6406" s="2">
        <f t="shared" si="302"/>
        <v>11</v>
      </c>
      <c r="D6406" t="s">
        <v>589</v>
      </c>
      <c r="E6406" t="s">
        <v>23</v>
      </c>
      <c r="F6406" t="s">
        <v>11</v>
      </c>
      <c r="G6406" t="s">
        <v>20</v>
      </c>
      <c r="H6406" t="s">
        <v>2226</v>
      </c>
      <c r="I6406">
        <v>6.89</v>
      </c>
      <c r="J6406">
        <v>2</v>
      </c>
      <c r="K6406">
        <v>-5.05</v>
      </c>
      <c r="L6406" t="str">
        <f t="shared" si="303"/>
        <v>No</v>
      </c>
    </row>
    <row r="6407" spans="1:12" x14ac:dyDescent="0.25">
      <c r="A6407" s="1">
        <v>42702</v>
      </c>
      <c r="B6407" s="2">
        <f t="shared" si="301"/>
        <v>2016</v>
      </c>
      <c r="C6407" s="2">
        <f t="shared" si="302"/>
        <v>11</v>
      </c>
      <c r="D6407" t="s">
        <v>589</v>
      </c>
      <c r="E6407" t="s">
        <v>23</v>
      </c>
      <c r="F6407" t="s">
        <v>11</v>
      </c>
      <c r="G6407" t="s">
        <v>18</v>
      </c>
      <c r="H6407" t="s">
        <v>356</v>
      </c>
      <c r="I6407">
        <v>32.54</v>
      </c>
      <c r="J6407">
        <v>2</v>
      </c>
      <c r="K6407">
        <v>-7.73</v>
      </c>
      <c r="L6407" t="str">
        <f t="shared" si="303"/>
        <v>No</v>
      </c>
    </row>
    <row r="6408" spans="1:12" x14ac:dyDescent="0.25">
      <c r="A6408" s="1">
        <v>42702</v>
      </c>
      <c r="B6408" s="2">
        <f t="shared" si="301"/>
        <v>2016</v>
      </c>
      <c r="C6408" s="2">
        <f t="shared" si="302"/>
        <v>11</v>
      </c>
      <c r="D6408" t="s">
        <v>589</v>
      </c>
      <c r="E6408" t="s">
        <v>23</v>
      </c>
      <c r="F6408" t="s">
        <v>34</v>
      </c>
      <c r="G6408" t="s">
        <v>35</v>
      </c>
      <c r="H6408" t="s">
        <v>793</v>
      </c>
      <c r="I6408">
        <v>347.8</v>
      </c>
      <c r="J6408">
        <v>7</v>
      </c>
      <c r="K6408">
        <v>-24.84</v>
      </c>
      <c r="L6408" t="str">
        <f t="shared" si="303"/>
        <v>No</v>
      </c>
    </row>
    <row r="6409" spans="1:12" x14ac:dyDescent="0.25">
      <c r="A6409" s="1">
        <v>42703</v>
      </c>
      <c r="B6409" s="2">
        <f t="shared" si="301"/>
        <v>2016</v>
      </c>
      <c r="C6409" s="2">
        <f t="shared" si="302"/>
        <v>11</v>
      </c>
      <c r="D6409" t="s">
        <v>1009</v>
      </c>
      <c r="E6409" t="s">
        <v>10</v>
      </c>
      <c r="F6409" t="s">
        <v>39</v>
      </c>
      <c r="G6409" t="s">
        <v>52</v>
      </c>
      <c r="H6409" t="s">
        <v>1573</v>
      </c>
      <c r="I6409">
        <v>58.42</v>
      </c>
      <c r="J6409">
        <v>2</v>
      </c>
      <c r="K6409">
        <v>16.79</v>
      </c>
      <c r="L6409" t="str">
        <f t="shared" si="303"/>
        <v>Yes</v>
      </c>
    </row>
    <row r="6410" spans="1:12" x14ac:dyDescent="0.25">
      <c r="A6410" s="1">
        <v>42703</v>
      </c>
      <c r="B6410" s="2">
        <f t="shared" si="301"/>
        <v>2016</v>
      </c>
      <c r="C6410" s="2">
        <f t="shared" si="302"/>
        <v>11</v>
      </c>
      <c r="D6410" t="s">
        <v>398</v>
      </c>
      <c r="E6410" t="s">
        <v>15</v>
      </c>
      <c r="F6410" t="s">
        <v>34</v>
      </c>
      <c r="G6410" t="s">
        <v>47</v>
      </c>
      <c r="H6410" t="s">
        <v>2574</v>
      </c>
      <c r="I6410">
        <v>242.18</v>
      </c>
      <c r="J6410">
        <v>4</v>
      </c>
      <c r="K6410">
        <v>-302.72000000000003</v>
      </c>
      <c r="L6410" t="str">
        <f t="shared" si="303"/>
        <v>No</v>
      </c>
    </row>
    <row r="6411" spans="1:12" x14ac:dyDescent="0.25">
      <c r="A6411" s="1">
        <v>42704</v>
      </c>
      <c r="B6411" s="2">
        <f t="shared" si="301"/>
        <v>2016</v>
      </c>
      <c r="C6411" s="2">
        <f t="shared" si="302"/>
        <v>11</v>
      </c>
      <c r="D6411" t="s">
        <v>1968</v>
      </c>
      <c r="E6411" t="s">
        <v>245</v>
      </c>
      <c r="F6411" t="s">
        <v>39</v>
      </c>
      <c r="G6411" t="s">
        <v>40</v>
      </c>
      <c r="H6411" t="s">
        <v>163</v>
      </c>
      <c r="I6411">
        <v>36.19</v>
      </c>
      <c r="J6411">
        <v>1</v>
      </c>
      <c r="K6411">
        <v>2.71</v>
      </c>
      <c r="L6411" t="str">
        <f t="shared" si="303"/>
        <v>Yes</v>
      </c>
    </row>
    <row r="6412" spans="1:12" x14ac:dyDescent="0.25">
      <c r="A6412" s="1">
        <v>42704</v>
      </c>
      <c r="B6412" s="2">
        <f t="shared" ref="B6412:B6475" si="304">YEAR(A6412)</f>
        <v>2016</v>
      </c>
      <c r="C6412" s="2">
        <f t="shared" si="302"/>
        <v>11</v>
      </c>
      <c r="D6412" t="s">
        <v>675</v>
      </c>
      <c r="E6412" t="s">
        <v>110</v>
      </c>
      <c r="F6412" t="s">
        <v>11</v>
      </c>
      <c r="G6412" t="s">
        <v>12</v>
      </c>
      <c r="H6412" t="s">
        <v>135</v>
      </c>
      <c r="I6412">
        <v>33.36</v>
      </c>
      <c r="J6412">
        <v>4</v>
      </c>
      <c r="K6412">
        <v>16.68</v>
      </c>
      <c r="L6412" t="str">
        <f t="shared" si="303"/>
        <v>Yes</v>
      </c>
    </row>
    <row r="6413" spans="1:12" x14ac:dyDescent="0.25">
      <c r="A6413" s="1">
        <v>42704</v>
      </c>
      <c r="B6413" s="2">
        <f t="shared" si="304"/>
        <v>2016</v>
      </c>
      <c r="C6413" s="2">
        <f t="shared" si="302"/>
        <v>11</v>
      </c>
      <c r="D6413" t="s">
        <v>675</v>
      </c>
      <c r="E6413" t="s">
        <v>110</v>
      </c>
      <c r="F6413" t="s">
        <v>11</v>
      </c>
      <c r="G6413" t="s">
        <v>12</v>
      </c>
      <c r="H6413" t="s">
        <v>2387</v>
      </c>
      <c r="I6413">
        <v>13.76</v>
      </c>
      <c r="J6413">
        <v>2</v>
      </c>
      <c r="K6413">
        <v>6.33</v>
      </c>
      <c r="L6413" t="str">
        <f t="shared" si="303"/>
        <v>Yes</v>
      </c>
    </row>
    <row r="6414" spans="1:12" x14ac:dyDescent="0.25">
      <c r="A6414" s="1">
        <v>42704</v>
      </c>
      <c r="B6414" s="2">
        <f t="shared" si="304"/>
        <v>2016</v>
      </c>
      <c r="C6414" s="2">
        <f t="shared" si="302"/>
        <v>11</v>
      </c>
      <c r="D6414" t="s">
        <v>675</v>
      </c>
      <c r="E6414" t="s">
        <v>110</v>
      </c>
      <c r="F6414" t="s">
        <v>11</v>
      </c>
      <c r="G6414" t="s">
        <v>18</v>
      </c>
      <c r="H6414" t="s">
        <v>257</v>
      </c>
      <c r="I6414">
        <v>496.86</v>
      </c>
      <c r="J6414">
        <v>7</v>
      </c>
      <c r="K6414">
        <v>24.84</v>
      </c>
      <c r="L6414" t="str">
        <f t="shared" si="303"/>
        <v>Yes</v>
      </c>
    </row>
    <row r="6415" spans="1:12" x14ac:dyDescent="0.25">
      <c r="A6415" s="1">
        <v>42704</v>
      </c>
      <c r="B6415" s="2">
        <f t="shared" si="304"/>
        <v>2016</v>
      </c>
      <c r="C6415" s="2">
        <f t="shared" si="302"/>
        <v>11</v>
      </c>
      <c r="D6415" t="s">
        <v>675</v>
      </c>
      <c r="E6415" t="s">
        <v>110</v>
      </c>
      <c r="F6415" t="s">
        <v>34</v>
      </c>
      <c r="G6415" t="s">
        <v>35</v>
      </c>
      <c r="H6415" t="s">
        <v>1805</v>
      </c>
      <c r="I6415">
        <v>389.97</v>
      </c>
      <c r="J6415">
        <v>3</v>
      </c>
      <c r="K6415">
        <v>35.1</v>
      </c>
      <c r="L6415" t="str">
        <f t="shared" si="303"/>
        <v>Yes</v>
      </c>
    </row>
    <row r="6416" spans="1:12" x14ac:dyDescent="0.25">
      <c r="A6416" s="1">
        <v>42706</v>
      </c>
      <c r="B6416" s="2">
        <f t="shared" si="304"/>
        <v>2016</v>
      </c>
      <c r="C6416" s="2">
        <f t="shared" si="302"/>
        <v>12</v>
      </c>
      <c r="D6416" t="s">
        <v>503</v>
      </c>
      <c r="E6416" t="s">
        <v>30</v>
      </c>
      <c r="F6416" t="s">
        <v>11</v>
      </c>
      <c r="G6416" t="s">
        <v>18</v>
      </c>
      <c r="H6416" t="s">
        <v>1572</v>
      </c>
      <c r="I6416">
        <v>1350.12</v>
      </c>
      <c r="J6416">
        <v>6</v>
      </c>
      <c r="K6416">
        <v>175.52</v>
      </c>
      <c r="L6416" t="str">
        <f t="shared" si="303"/>
        <v>Yes</v>
      </c>
    </row>
    <row r="6417" spans="1:12" x14ac:dyDescent="0.25">
      <c r="A6417" s="1">
        <v>42706</v>
      </c>
      <c r="B6417" s="2">
        <f t="shared" si="304"/>
        <v>2016</v>
      </c>
      <c r="C6417" s="2">
        <f t="shared" si="302"/>
        <v>12</v>
      </c>
      <c r="D6417" t="s">
        <v>503</v>
      </c>
      <c r="E6417" t="s">
        <v>30</v>
      </c>
      <c r="F6417" t="s">
        <v>11</v>
      </c>
      <c r="G6417" t="s">
        <v>20</v>
      </c>
      <c r="H6417" t="s">
        <v>1386</v>
      </c>
      <c r="I6417">
        <v>15.92</v>
      </c>
      <c r="J6417">
        <v>4</v>
      </c>
      <c r="K6417">
        <v>7.48</v>
      </c>
      <c r="L6417" t="str">
        <f t="shared" si="303"/>
        <v>Yes</v>
      </c>
    </row>
    <row r="6418" spans="1:12" x14ac:dyDescent="0.25">
      <c r="A6418" s="1">
        <v>42707</v>
      </c>
      <c r="B6418" s="2">
        <f t="shared" si="304"/>
        <v>2016</v>
      </c>
      <c r="C6418" s="2">
        <f t="shared" si="302"/>
        <v>12</v>
      </c>
      <c r="D6418" t="s">
        <v>1330</v>
      </c>
      <c r="E6418" t="s">
        <v>62</v>
      </c>
      <c r="F6418" t="s">
        <v>11</v>
      </c>
      <c r="G6418" t="s">
        <v>12</v>
      </c>
      <c r="H6418" t="s">
        <v>2384</v>
      </c>
      <c r="I6418">
        <v>12.96</v>
      </c>
      <c r="J6418">
        <v>2</v>
      </c>
      <c r="K6418">
        <v>6.22</v>
      </c>
      <c r="L6418" t="str">
        <f t="shared" si="303"/>
        <v>Yes</v>
      </c>
    </row>
    <row r="6419" spans="1:12" x14ac:dyDescent="0.25">
      <c r="A6419" s="1">
        <v>42707</v>
      </c>
      <c r="B6419" s="2">
        <f t="shared" si="304"/>
        <v>2016</v>
      </c>
      <c r="C6419" s="2">
        <f t="shared" si="302"/>
        <v>12</v>
      </c>
      <c r="D6419" t="s">
        <v>1840</v>
      </c>
      <c r="E6419" t="s">
        <v>149</v>
      </c>
      <c r="F6419" t="s">
        <v>11</v>
      </c>
      <c r="G6419" t="s">
        <v>63</v>
      </c>
      <c r="H6419" t="s">
        <v>64</v>
      </c>
      <c r="I6419">
        <v>29.34</v>
      </c>
      <c r="J6419">
        <v>3</v>
      </c>
      <c r="K6419">
        <v>13.5</v>
      </c>
      <c r="L6419" t="str">
        <f t="shared" si="303"/>
        <v>Yes</v>
      </c>
    </row>
    <row r="6420" spans="1:12" x14ac:dyDescent="0.25">
      <c r="A6420" s="1">
        <v>42707</v>
      </c>
      <c r="B6420" s="2">
        <f t="shared" si="304"/>
        <v>2016</v>
      </c>
      <c r="C6420" s="2">
        <f t="shared" si="302"/>
        <v>12</v>
      </c>
      <c r="D6420" t="s">
        <v>291</v>
      </c>
      <c r="E6420" t="s">
        <v>27</v>
      </c>
      <c r="F6420" t="s">
        <v>11</v>
      </c>
      <c r="G6420" t="s">
        <v>18</v>
      </c>
      <c r="H6420" t="s">
        <v>2031</v>
      </c>
      <c r="I6420">
        <v>676.55</v>
      </c>
      <c r="J6420">
        <v>5</v>
      </c>
      <c r="K6420">
        <v>6.77</v>
      </c>
      <c r="L6420" t="str">
        <f t="shared" si="303"/>
        <v>Yes</v>
      </c>
    </row>
    <row r="6421" spans="1:12" x14ac:dyDescent="0.25">
      <c r="A6421" s="1">
        <v>42707</v>
      </c>
      <c r="B6421" s="2">
        <f t="shared" si="304"/>
        <v>2016</v>
      </c>
      <c r="C6421" s="2">
        <f t="shared" si="302"/>
        <v>12</v>
      </c>
      <c r="D6421" t="s">
        <v>291</v>
      </c>
      <c r="E6421" t="s">
        <v>27</v>
      </c>
      <c r="F6421" t="s">
        <v>11</v>
      </c>
      <c r="G6421" t="s">
        <v>92</v>
      </c>
      <c r="H6421" t="s">
        <v>440</v>
      </c>
      <c r="I6421">
        <v>154.9</v>
      </c>
      <c r="J6421">
        <v>5</v>
      </c>
      <c r="K6421">
        <v>40.270000000000003</v>
      </c>
      <c r="L6421" t="str">
        <f t="shared" si="303"/>
        <v>Yes</v>
      </c>
    </row>
    <row r="6422" spans="1:12" x14ac:dyDescent="0.25">
      <c r="A6422" s="1">
        <v>42707</v>
      </c>
      <c r="B6422" s="2">
        <f t="shared" si="304"/>
        <v>2016</v>
      </c>
      <c r="C6422" s="2">
        <f t="shared" si="302"/>
        <v>12</v>
      </c>
      <c r="D6422" t="s">
        <v>291</v>
      </c>
      <c r="E6422" t="s">
        <v>27</v>
      </c>
      <c r="F6422" t="s">
        <v>11</v>
      </c>
      <c r="G6422" t="s">
        <v>63</v>
      </c>
      <c r="H6422" t="s">
        <v>770</v>
      </c>
      <c r="I6422">
        <v>30.56</v>
      </c>
      <c r="J6422">
        <v>4</v>
      </c>
      <c r="K6422">
        <v>14.97</v>
      </c>
      <c r="L6422" t="str">
        <f t="shared" si="303"/>
        <v>Yes</v>
      </c>
    </row>
    <row r="6423" spans="1:12" x14ac:dyDescent="0.25">
      <c r="A6423" s="1">
        <v>42707</v>
      </c>
      <c r="B6423" s="2">
        <f t="shared" si="304"/>
        <v>2016</v>
      </c>
      <c r="C6423" s="2">
        <f t="shared" si="302"/>
        <v>12</v>
      </c>
      <c r="D6423" t="s">
        <v>291</v>
      </c>
      <c r="E6423" t="s">
        <v>27</v>
      </c>
      <c r="F6423" t="s">
        <v>34</v>
      </c>
      <c r="G6423" t="s">
        <v>35</v>
      </c>
      <c r="H6423" t="s">
        <v>1731</v>
      </c>
      <c r="I6423">
        <v>770.35</v>
      </c>
      <c r="J6423">
        <v>3</v>
      </c>
      <c r="K6423">
        <v>77.040000000000006</v>
      </c>
      <c r="L6423" t="str">
        <f t="shared" si="303"/>
        <v>Yes</v>
      </c>
    </row>
    <row r="6424" spans="1:12" x14ac:dyDescent="0.25">
      <c r="A6424" s="1">
        <v>42707</v>
      </c>
      <c r="B6424" s="2">
        <f t="shared" si="304"/>
        <v>2016</v>
      </c>
      <c r="C6424" s="2">
        <f t="shared" si="302"/>
        <v>12</v>
      </c>
      <c r="D6424" t="s">
        <v>977</v>
      </c>
      <c r="E6424" t="s">
        <v>27</v>
      </c>
      <c r="F6424" t="s">
        <v>11</v>
      </c>
      <c r="G6424" t="s">
        <v>12</v>
      </c>
      <c r="H6424" t="s">
        <v>2458</v>
      </c>
      <c r="I6424">
        <v>19.98</v>
      </c>
      <c r="J6424">
        <v>2</v>
      </c>
      <c r="K6424">
        <v>8.99</v>
      </c>
      <c r="L6424" t="str">
        <f t="shared" si="303"/>
        <v>Yes</v>
      </c>
    </row>
    <row r="6425" spans="1:12" x14ac:dyDescent="0.25">
      <c r="A6425" s="1">
        <v>42708</v>
      </c>
      <c r="B6425" s="2">
        <f t="shared" si="304"/>
        <v>2016</v>
      </c>
      <c r="C6425" s="2">
        <f t="shared" si="302"/>
        <v>12</v>
      </c>
      <c r="D6425" t="s">
        <v>72</v>
      </c>
      <c r="E6425" t="s">
        <v>55</v>
      </c>
      <c r="F6425" t="s">
        <v>34</v>
      </c>
      <c r="G6425" t="s">
        <v>145</v>
      </c>
      <c r="H6425" t="s">
        <v>473</v>
      </c>
      <c r="I6425">
        <v>343.92</v>
      </c>
      <c r="J6425">
        <v>4</v>
      </c>
      <c r="K6425">
        <v>75.66</v>
      </c>
      <c r="L6425" t="str">
        <f t="shared" si="303"/>
        <v>Yes</v>
      </c>
    </row>
    <row r="6426" spans="1:12" x14ac:dyDescent="0.25">
      <c r="A6426" s="1">
        <v>42708</v>
      </c>
      <c r="B6426" s="2">
        <f t="shared" si="304"/>
        <v>2016</v>
      </c>
      <c r="C6426" s="2">
        <f t="shared" si="302"/>
        <v>12</v>
      </c>
      <c r="D6426" t="s">
        <v>72</v>
      </c>
      <c r="E6426" t="s">
        <v>55</v>
      </c>
      <c r="F6426" t="s">
        <v>11</v>
      </c>
      <c r="G6426" t="s">
        <v>12</v>
      </c>
      <c r="H6426" t="s">
        <v>491</v>
      </c>
      <c r="I6426">
        <v>40.99</v>
      </c>
      <c r="J6426">
        <v>1</v>
      </c>
      <c r="K6426">
        <v>20.09</v>
      </c>
      <c r="L6426" t="str">
        <f t="shared" si="303"/>
        <v>Yes</v>
      </c>
    </row>
    <row r="6427" spans="1:12" x14ac:dyDescent="0.25">
      <c r="A6427" s="1">
        <v>42708</v>
      </c>
      <c r="B6427" s="2">
        <f t="shared" si="304"/>
        <v>2016</v>
      </c>
      <c r="C6427" s="2">
        <f t="shared" si="302"/>
        <v>12</v>
      </c>
      <c r="D6427" t="s">
        <v>72</v>
      </c>
      <c r="E6427" t="s">
        <v>55</v>
      </c>
      <c r="F6427" t="s">
        <v>11</v>
      </c>
      <c r="G6427" t="s">
        <v>63</v>
      </c>
      <c r="H6427" t="s">
        <v>1091</v>
      </c>
      <c r="I6427">
        <v>63.9</v>
      </c>
      <c r="J6427">
        <v>5</v>
      </c>
      <c r="K6427">
        <v>28.76</v>
      </c>
      <c r="L6427" t="str">
        <f t="shared" si="303"/>
        <v>Yes</v>
      </c>
    </row>
    <row r="6428" spans="1:12" x14ac:dyDescent="0.25">
      <c r="A6428" s="1">
        <v>42708</v>
      </c>
      <c r="B6428" s="2">
        <f t="shared" si="304"/>
        <v>2016</v>
      </c>
      <c r="C6428" s="2">
        <f t="shared" si="302"/>
        <v>12</v>
      </c>
      <c r="D6428" t="s">
        <v>1423</v>
      </c>
      <c r="E6428" t="s">
        <v>27</v>
      </c>
      <c r="F6428" t="s">
        <v>34</v>
      </c>
      <c r="G6428" t="s">
        <v>35</v>
      </c>
      <c r="H6428" t="s">
        <v>2266</v>
      </c>
      <c r="I6428">
        <v>638.29</v>
      </c>
      <c r="J6428">
        <v>7</v>
      </c>
      <c r="K6428">
        <v>-31.91</v>
      </c>
      <c r="L6428" t="str">
        <f t="shared" si="303"/>
        <v>No</v>
      </c>
    </row>
    <row r="6429" spans="1:12" x14ac:dyDescent="0.25">
      <c r="A6429" s="1">
        <v>42708</v>
      </c>
      <c r="B6429" s="2">
        <f t="shared" si="304"/>
        <v>2016</v>
      </c>
      <c r="C6429" s="2">
        <f t="shared" si="302"/>
        <v>12</v>
      </c>
      <c r="D6429" t="s">
        <v>1423</v>
      </c>
      <c r="E6429" t="s">
        <v>27</v>
      </c>
      <c r="F6429" t="s">
        <v>11</v>
      </c>
      <c r="G6429" t="s">
        <v>20</v>
      </c>
      <c r="H6429" t="s">
        <v>2120</v>
      </c>
      <c r="I6429">
        <v>13.21</v>
      </c>
      <c r="J6429">
        <v>1</v>
      </c>
      <c r="K6429">
        <v>4.62</v>
      </c>
      <c r="L6429" t="str">
        <f t="shared" si="303"/>
        <v>Yes</v>
      </c>
    </row>
    <row r="6430" spans="1:12" x14ac:dyDescent="0.25">
      <c r="A6430" s="1">
        <v>42708</v>
      </c>
      <c r="B6430" s="2">
        <f t="shared" si="304"/>
        <v>2016</v>
      </c>
      <c r="C6430" s="2">
        <f t="shared" si="302"/>
        <v>12</v>
      </c>
      <c r="D6430" t="s">
        <v>295</v>
      </c>
      <c r="E6430" t="s">
        <v>27</v>
      </c>
      <c r="F6430" t="s">
        <v>11</v>
      </c>
      <c r="G6430" t="s">
        <v>12</v>
      </c>
      <c r="H6430" t="s">
        <v>2208</v>
      </c>
      <c r="I6430">
        <v>19.440000000000001</v>
      </c>
      <c r="J6430">
        <v>3</v>
      </c>
      <c r="K6430">
        <v>9.33</v>
      </c>
      <c r="L6430" t="str">
        <f t="shared" si="303"/>
        <v>Yes</v>
      </c>
    </row>
    <row r="6431" spans="1:12" x14ac:dyDescent="0.25">
      <c r="A6431" s="1">
        <v>42708</v>
      </c>
      <c r="B6431" s="2">
        <f t="shared" si="304"/>
        <v>2016</v>
      </c>
      <c r="C6431" s="2">
        <f t="shared" si="302"/>
        <v>12</v>
      </c>
      <c r="D6431" t="s">
        <v>295</v>
      </c>
      <c r="E6431" t="s">
        <v>27</v>
      </c>
      <c r="F6431" t="s">
        <v>34</v>
      </c>
      <c r="G6431" t="s">
        <v>35</v>
      </c>
      <c r="H6431" t="s">
        <v>194</v>
      </c>
      <c r="I6431">
        <v>194.35</v>
      </c>
      <c r="J6431">
        <v>3</v>
      </c>
      <c r="K6431">
        <v>-36.44</v>
      </c>
      <c r="L6431" t="str">
        <f t="shared" si="303"/>
        <v>No</v>
      </c>
    </row>
    <row r="6432" spans="1:12" x14ac:dyDescent="0.25">
      <c r="A6432" s="1">
        <v>42708</v>
      </c>
      <c r="B6432" s="2">
        <f t="shared" si="304"/>
        <v>2016</v>
      </c>
      <c r="C6432" s="2">
        <f t="shared" si="302"/>
        <v>12</v>
      </c>
      <c r="D6432" t="s">
        <v>295</v>
      </c>
      <c r="E6432" t="s">
        <v>27</v>
      </c>
      <c r="F6432" t="s">
        <v>11</v>
      </c>
      <c r="G6432" t="s">
        <v>20</v>
      </c>
      <c r="H6432" t="s">
        <v>1993</v>
      </c>
      <c r="I6432">
        <v>36.619999999999997</v>
      </c>
      <c r="J6432">
        <v>3</v>
      </c>
      <c r="K6432">
        <v>13.73</v>
      </c>
      <c r="L6432" t="str">
        <f t="shared" si="303"/>
        <v>Yes</v>
      </c>
    </row>
    <row r="6433" spans="1:12" x14ac:dyDescent="0.25">
      <c r="A6433" s="1">
        <v>42708</v>
      </c>
      <c r="B6433" s="2">
        <f t="shared" si="304"/>
        <v>2016</v>
      </c>
      <c r="C6433" s="2">
        <f t="shared" si="302"/>
        <v>12</v>
      </c>
      <c r="D6433" t="s">
        <v>1760</v>
      </c>
      <c r="E6433" t="s">
        <v>245</v>
      </c>
      <c r="F6433" t="s">
        <v>11</v>
      </c>
      <c r="G6433" t="s">
        <v>18</v>
      </c>
      <c r="H6433" t="s">
        <v>236</v>
      </c>
      <c r="I6433">
        <v>129.55000000000001</v>
      </c>
      <c r="J6433">
        <v>3</v>
      </c>
      <c r="K6433">
        <v>-22.67</v>
      </c>
      <c r="L6433" t="str">
        <f t="shared" si="303"/>
        <v>No</v>
      </c>
    </row>
    <row r="6434" spans="1:12" x14ac:dyDescent="0.25">
      <c r="A6434" s="1">
        <v>42708</v>
      </c>
      <c r="B6434" s="2">
        <f t="shared" si="304"/>
        <v>2016</v>
      </c>
      <c r="C6434" s="2">
        <f t="shared" si="302"/>
        <v>12</v>
      </c>
      <c r="D6434" t="s">
        <v>1760</v>
      </c>
      <c r="E6434" t="s">
        <v>245</v>
      </c>
      <c r="F6434" t="s">
        <v>11</v>
      </c>
      <c r="G6434" t="s">
        <v>18</v>
      </c>
      <c r="H6434" t="s">
        <v>2359</v>
      </c>
      <c r="I6434">
        <v>51.98</v>
      </c>
      <c r="J6434">
        <v>1</v>
      </c>
      <c r="K6434">
        <v>-5.2</v>
      </c>
      <c r="L6434" t="str">
        <f t="shared" si="303"/>
        <v>No</v>
      </c>
    </row>
    <row r="6435" spans="1:12" x14ac:dyDescent="0.25">
      <c r="A6435" s="1">
        <v>42708</v>
      </c>
      <c r="B6435" s="2">
        <f t="shared" si="304"/>
        <v>2016</v>
      </c>
      <c r="C6435" s="2">
        <f t="shared" si="302"/>
        <v>12</v>
      </c>
      <c r="D6435" t="s">
        <v>1760</v>
      </c>
      <c r="E6435" t="s">
        <v>245</v>
      </c>
      <c r="F6435" t="s">
        <v>11</v>
      </c>
      <c r="G6435" t="s">
        <v>12</v>
      </c>
      <c r="H6435" t="s">
        <v>2485</v>
      </c>
      <c r="I6435">
        <v>10.27</v>
      </c>
      <c r="J6435">
        <v>3</v>
      </c>
      <c r="K6435">
        <v>3.47</v>
      </c>
      <c r="L6435" t="str">
        <f t="shared" si="303"/>
        <v>Yes</v>
      </c>
    </row>
    <row r="6436" spans="1:12" x14ac:dyDescent="0.25">
      <c r="A6436" s="1">
        <v>42709</v>
      </c>
      <c r="B6436" s="2">
        <f t="shared" si="304"/>
        <v>2016</v>
      </c>
      <c r="C6436" s="2">
        <f t="shared" si="302"/>
        <v>12</v>
      </c>
      <c r="D6436" t="s">
        <v>1359</v>
      </c>
      <c r="E6436" t="s">
        <v>55</v>
      </c>
      <c r="F6436" t="s">
        <v>11</v>
      </c>
      <c r="G6436" t="s">
        <v>24</v>
      </c>
      <c r="H6436" t="s">
        <v>38</v>
      </c>
      <c r="I6436">
        <v>10.96</v>
      </c>
      <c r="J6436">
        <v>4</v>
      </c>
      <c r="K6436">
        <v>2.96</v>
      </c>
      <c r="L6436" t="str">
        <f t="shared" si="303"/>
        <v>Yes</v>
      </c>
    </row>
    <row r="6437" spans="1:12" x14ac:dyDescent="0.25">
      <c r="A6437" s="1">
        <v>42709</v>
      </c>
      <c r="B6437" s="2">
        <f t="shared" si="304"/>
        <v>2016</v>
      </c>
      <c r="C6437" s="2">
        <f t="shared" si="302"/>
        <v>12</v>
      </c>
      <c r="D6437" t="s">
        <v>285</v>
      </c>
      <c r="E6437" t="s">
        <v>23</v>
      </c>
      <c r="F6437" t="s">
        <v>11</v>
      </c>
      <c r="G6437" t="s">
        <v>18</v>
      </c>
      <c r="H6437" t="s">
        <v>1017</v>
      </c>
      <c r="I6437">
        <v>82.37</v>
      </c>
      <c r="J6437">
        <v>2</v>
      </c>
      <c r="K6437">
        <v>-19.559999999999999</v>
      </c>
      <c r="L6437" t="str">
        <f t="shared" si="303"/>
        <v>No</v>
      </c>
    </row>
    <row r="6438" spans="1:12" x14ac:dyDescent="0.25">
      <c r="A6438" s="1">
        <v>42709</v>
      </c>
      <c r="B6438" s="2">
        <f t="shared" si="304"/>
        <v>2016</v>
      </c>
      <c r="C6438" s="2">
        <f t="shared" si="302"/>
        <v>12</v>
      </c>
      <c r="D6438" t="s">
        <v>2486</v>
      </c>
      <c r="E6438" t="s">
        <v>164</v>
      </c>
      <c r="F6438" t="s">
        <v>11</v>
      </c>
      <c r="G6438" t="s">
        <v>63</v>
      </c>
      <c r="H6438" t="s">
        <v>2521</v>
      </c>
      <c r="I6438">
        <v>54.9</v>
      </c>
      <c r="J6438">
        <v>5</v>
      </c>
      <c r="K6438">
        <v>26.9</v>
      </c>
      <c r="L6438" t="str">
        <f t="shared" si="303"/>
        <v>Yes</v>
      </c>
    </row>
    <row r="6439" spans="1:12" x14ac:dyDescent="0.25">
      <c r="A6439" s="1">
        <v>42709</v>
      </c>
      <c r="B6439" s="2">
        <f t="shared" si="304"/>
        <v>2016</v>
      </c>
      <c r="C6439" s="2">
        <f t="shared" si="302"/>
        <v>12</v>
      </c>
      <c r="D6439" t="s">
        <v>992</v>
      </c>
      <c r="E6439" t="s">
        <v>149</v>
      </c>
      <c r="F6439" t="s">
        <v>34</v>
      </c>
      <c r="G6439" t="s">
        <v>47</v>
      </c>
      <c r="H6439" t="s">
        <v>1570</v>
      </c>
      <c r="I6439">
        <v>10.02</v>
      </c>
      <c r="J6439">
        <v>3</v>
      </c>
      <c r="K6439">
        <v>4.41</v>
      </c>
      <c r="L6439" t="str">
        <f t="shared" si="303"/>
        <v>Yes</v>
      </c>
    </row>
    <row r="6440" spans="1:12" x14ac:dyDescent="0.25">
      <c r="A6440" s="1">
        <v>42709</v>
      </c>
      <c r="B6440" s="2">
        <f t="shared" si="304"/>
        <v>2016</v>
      </c>
      <c r="C6440" s="2">
        <f t="shared" si="302"/>
        <v>12</v>
      </c>
      <c r="D6440" t="s">
        <v>992</v>
      </c>
      <c r="E6440" t="s">
        <v>149</v>
      </c>
      <c r="F6440" t="s">
        <v>39</v>
      </c>
      <c r="G6440" t="s">
        <v>40</v>
      </c>
      <c r="H6440" t="s">
        <v>513</v>
      </c>
      <c r="I6440">
        <v>631.96</v>
      </c>
      <c r="J6440">
        <v>4</v>
      </c>
      <c r="K6440">
        <v>303.33999999999997</v>
      </c>
      <c r="L6440" t="str">
        <f t="shared" si="303"/>
        <v>Yes</v>
      </c>
    </row>
    <row r="6441" spans="1:12" x14ac:dyDescent="0.25">
      <c r="A6441" s="1">
        <v>42709</v>
      </c>
      <c r="B6441" s="2">
        <f t="shared" si="304"/>
        <v>2016</v>
      </c>
      <c r="C6441" s="2">
        <f t="shared" si="302"/>
        <v>12</v>
      </c>
      <c r="D6441" t="s">
        <v>372</v>
      </c>
      <c r="E6441" t="s">
        <v>27</v>
      </c>
      <c r="F6441" t="s">
        <v>39</v>
      </c>
      <c r="G6441" t="s">
        <v>52</v>
      </c>
      <c r="H6441" t="s">
        <v>2522</v>
      </c>
      <c r="I6441">
        <v>120</v>
      </c>
      <c r="J6441">
        <v>6</v>
      </c>
      <c r="K6441">
        <v>46.8</v>
      </c>
      <c r="L6441" t="str">
        <f t="shared" si="303"/>
        <v>Yes</v>
      </c>
    </row>
    <row r="6442" spans="1:12" x14ac:dyDescent="0.25">
      <c r="A6442" s="1">
        <v>42709</v>
      </c>
      <c r="B6442" s="2">
        <f t="shared" si="304"/>
        <v>2016</v>
      </c>
      <c r="C6442" s="2">
        <f t="shared" si="302"/>
        <v>12</v>
      </c>
      <c r="D6442" t="s">
        <v>372</v>
      </c>
      <c r="E6442" t="s">
        <v>27</v>
      </c>
      <c r="F6442" t="s">
        <v>11</v>
      </c>
      <c r="G6442" t="s">
        <v>92</v>
      </c>
      <c r="H6442" t="s">
        <v>658</v>
      </c>
      <c r="I6442">
        <v>8.67</v>
      </c>
      <c r="J6442">
        <v>1</v>
      </c>
      <c r="K6442">
        <v>2.34</v>
      </c>
      <c r="L6442" t="str">
        <f t="shared" si="303"/>
        <v>Yes</v>
      </c>
    </row>
    <row r="6443" spans="1:12" x14ac:dyDescent="0.25">
      <c r="A6443" s="1">
        <v>42710</v>
      </c>
      <c r="B6443" s="2">
        <f t="shared" si="304"/>
        <v>2016</v>
      </c>
      <c r="C6443" s="2">
        <f t="shared" si="302"/>
        <v>12</v>
      </c>
      <c r="D6443" t="s">
        <v>2544</v>
      </c>
      <c r="E6443" t="s">
        <v>27</v>
      </c>
      <c r="F6443" t="s">
        <v>11</v>
      </c>
      <c r="G6443" t="s">
        <v>16</v>
      </c>
      <c r="H6443" t="s">
        <v>1040</v>
      </c>
      <c r="I6443">
        <v>14.62</v>
      </c>
      <c r="J6443">
        <v>2</v>
      </c>
      <c r="K6443">
        <v>6.87</v>
      </c>
      <c r="L6443" t="str">
        <f t="shared" si="303"/>
        <v>Yes</v>
      </c>
    </row>
    <row r="6444" spans="1:12" x14ac:dyDescent="0.25">
      <c r="A6444" s="1">
        <v>42710</v>
      </c>
      <c r="B6444" s="2">
        <f t="shared" si="304"/>
        <v>2016</v>
      </c>
      <c r="C6444" s="2">
        <f t="shared" si="302"/>
        <v>12</v>
      </c>
      <c r="D6444" t="s">
        <v>2124</v>
      </c>
      <c r="E6444" t="s">
        <v>488</v>
      </c>
      <c r="F6444" t="s">
        <v>11</v>
      </c>
      <c r="G6444" t="s">
        <v>92</v>
      </c>
      <c r="H6444" t="s">
        <v>711</v>
      </c>
      <c r="I6444">
        <v>208.16</v>
      </c>
      <c r="J6444">
        <v>1</v>
      </c>
      <c r="K6444">
        <v>56.2</v>
      </c>
      <c r="L6444" t="str">
        <f t="shared" si="303"/>
        <v>Yes</v>
      </c>
    </row>
    <row r="6445" spans="1:12" x14ac:dyDescent="0.25">
      <c r="A6445" s="1">
        <v>42710</v>
      </c>
      <c r="B6445" s="2">
        <f t="shared" si="304"/>
        <v>2016</v>
      </c>
      <c r="C6445" s="2">
        <f t="shared" si="302"/>
        <v>12</v>
      </c>
      <c r="D6445" t="s">
        <v>2124</v>
      </c>
      <c r="E6445" t="s">
        <v>488</v>
      </c>
      <c r="F6445" t="s">
        <v>11</v>
      </c>
      <c r="G6445" t="s">
        <v>20</v>
      </c>
      <c r="H6445" t="s">
        <v>1127</v>
      </c>
      <c r="I6445">
        <v>16.739999999999998</v>
      </c>
      <c r="J6445">
        <v>3</v>
      </c>
      <c r="K6445">
        <v>8.0399999999999991</v>
      </c>
      <c r="L6445" t="str">
        <f t="shared" si="303"/>
        <v>Yes</v>
      </c>
    </row>
    <row r="6446" spans="1:12" x14ac:dyDescent="0.25">
      <c r="A6446" s="1">
        <v>42710</v>
      </c>
      <c r="B6446" s="2">
        <f t="shared" si="304"/>
        <v>2016</v>
      </c>
      <c r="C6446" s="2">
        <f t="shared" si="302"/>
        <v>12</v>
      </c>
      <c r="D6446" t="s">
        <v>768</v>
      </c>
      <c r="E6446" t="s">
        <v>59</v>
      </c>
      <c r="F6446" t="s">
        <v>34</v>
      </c>
      <c r="G6446" t="s">
        <v>47</v>
      </c>
      <c r="H6446" t="s">
        <v>2185</v>
      </c>
      <c r="I6446">
        <v>47.04</v>
      </c>
      <c r="J6446">
        <v>3</v>
      </c>
      <c r="K6446">
        <v>18.350000000000001</v>
      </c>
      <c r="L6446" t="str">
        <f t="shared" si="303"/>
        <v>Yes</v>
      </c>
    </row>
    <row r="6447" spans="1:12" x14ac:dyDescent="0.25">
      <c r="A6447" s="1">
        <v>42710</v>
      </c>
      <c r="B6447" s="2">
        <f t="shared" si="304"/>
        <v>2016</v>
      </c>
      <c r="C6447" s="2">
        <f t="shared" si="302"/>
        <v>12</v>
      </c>
      <c r="D6447" t="s">
        <v>768</v>
      </c>
      <c r="E6447" t="s">
        <v>59</v>
      </c>
      <c r="F6447" t="s">
        <v>11</v>
      </c>
      <c r="G6447" t="s">
        <v>20</v>
      </c>
      <c r="H6447" t="s">
        <v>800</v>
      </c>
      <c r="I6447">
        <v>30.84</v>
      </c>
      <c r="J6447">
        <v>4</v>
      </c>
      <c r="K6447">
        <v>13.88</v>
      </c>
      <c r="L6447" t="str">
        <f t="shared" si="303"/>
        <v>Yes</v>
      </c>
    </row>
    <row r="6448" spans="1:12" x14ac:dyDescent="0.25">
      <c r="A6448" s="1">
        <v>42710</v>
      </c>
      <c r="B6448" s="2">
        <f t="shared" si="304"/>
        <v>2016</v>
      </c>
      <c r="C6448" s="2">
        <f t="shared" si="302"/>
        <v>12</v>
      </c>
      <c r="D6448" t="s">
        <v>768</v>
      </c>
      <c r="E6448" t="s">
        <v>59</v>
      </c>
      <c r="F6448" t="s">
        <v>11</v>
      </c>
      <c r="G6448" t="s">
        <v>18</v>
      </c>
      <c r="H6448" t="s">
        <v>1761</v>
      </c>
      <c r="I6448">
        <v>226.56</v>
      </c>
      <c r="J6448">
        <v>6</v>
      </c>
      <c r="K6448">
        <v>63.44</v>
      </c>
      <c r="L6448" t="str">
        <f t="shared" si="303"/>
        <v>Yes</v>
      </c>
    </row>
    <row r="6449" spans="1:12" x14ac:dyDescent="0.25">
      <c r="A6449" s="1">
        <v>42710</v>
      </c>
      <c r="B6449" s="2">
        <f t="shared" si="304"/>
        <v>2016</v>
      </c>
      <c r="C6449" s="2">
        <f t="shared" si="302"/>
        <v>12</v>
      </c>
      <c r="D6449" t="s">
        <v>768</v>
      </c>
      <c r="E6449" t="s">
        <v>59</v>
      </c>
      <c r="F6449" t="s">
        <v>11</v>
      </c>
      <c r="G6449" t="s">
        <v>63</v>
      </c>
      <c r="H6449" t="s">
        <v>1091</v>
      </c>
      <c r="I6449">
        <v>115.02</v>
      </c>
      <c r="J6449">
        <v>9</v>
      </c>
      <c r="K6449">
        <v>51.76</v>
      </c>
      <c r="L6449" t="str">
        <f t="shared" si="303"/>
        <v>Yes</v>
      </c>
    </row>
    <row r="6450" spans="1:12" x14ac:dyDescent="0.25">
      <c r="A6450" s="1">
        <v>42710</v>
      </c>
      <c r="B6450" s="2">
        <f t="shared" si="304"/>
        <v>2016</v>
      </c>
      <c r="C6450" s="2">
        <f t="shared" si="302"/>
        <v>12</v>
      </c>
      <c r="D6450" t="s">
        <v>768</v>
      </c>
      <c r="E6450" t="s">
        <v>59</v>
      </c>
      <c r="F6450" t="s">
        <v>39</v>
      </c>
      <c r="G6450" t="s">
        <v>40</v>
      </c>
      <c r="H6450" t="s">
        <v>2283</v>
      </c>
      <c r="I6450">
        <v>68.040000000000006</v>
      </c>
      <c r="J6450">
        <v>7</v>
      </c>
      <c r="K6450">
        <v>19.73</v>
      </c>
      <c r="L6450" t="str">
        <f t="shared" si="303"/>
        <v>Yes</v>
      </c>
    </row>
    <row r="6451" spans="1:12" x14ac:dyDescent="0.25">
      <c r="A6451" s="1">
        <v>42710</v>
      </c>
      <c r="B6451" s="2">
        <f t="shared" si="304"/>
        <v>2016</v>
      </c>
      <c r="C6451" s="2">
        <f t="shared" si="302"/>
        <v>12</v>
      </c>
      <c r="D6451" t="s">
        <v>2188</v>
      </c>
      <c r="E6451" t="s">
        <v>15</v>
      </c>
      <c r="F6451" t="s">
        <v>39</v>
      </c>
      <c r="G6451" t="s">
        <v>302</v>
      </c>
      <c r="H6451" t="s">
        <v>2545</v>
      </c>
      <c r="I6451">
        <v>1007.98</v>
      </c>
      <c r="J6451">
        <v>3</v>
      </c>
      <c r="K6451">
        <v>43.2</v>
      </c>
      <c r="L6451" t="str">
        <f t="shared" si="303"/>
        <v>Yes</v>
      </c>
    </row>
    <row r="6452" spans="1:12" x14ac:dyDescent="0.25">
      <c r="A6452" s="1">
        <v>42710</v>
      </c>
      <c r="B6452" s="2">
        <f t="shared" si="304"/>
        <v>2016</v>
      </c>
      <c r="C6452" s="2">
        <f t="shared" si="302"/>
        <v>12</v>
      </c>
      <c r="D6452" t="s">
        <v>2188</v>
      </c>
      <c r="E6452" t="s">
        <v>15</v>
      </c>
      <c r="F6452" t="s">
        <v>11</v>
      </c>
      <c r="G6452" t="s">
        <v>12</v>
      </c>
      <c r="H6452" t="s">
        <v>2220</v>
      </c>
      <c r="I6452">
        <v>313.49</v>
      </c>
      <c r="J6452">
        <v>7</v>
      </c>
      <c r="K6452">
        <v>113.64</v>
      </c>
      <c r="L6452" t="str">
        <f t="shared" si="303"/>
        <v>Yes</v>
      </c>
    </row>
    <row r="6453" spans="1:12" x14ac:dyDescent="0.25">
      <c r="A6453" s="1">
        <v>42710</v>
      </c>
      <c r="B6453" s="2">
        <f t="shared" si="304"/>
        <v>2016</v>
      </c>
      <c r="C6453" s="2">
        <f t="shared" si="302"/>
        <v>12</v>
      </c>
      <c r="D6453" t="s">
        <v>1140</v>
      </c>
      <c r="E6453" t="s">
        <v>15</v>
      </c>
      <c r="F6453" t="s">
        <v>11</v>
      </c>
      <c r="G6453" t="s">
        <v>12</v>
      </c>
      <c r="H6453" t="s">
        <v>1179</v>
      </c>
      <c r="I6453">
        <v>23.12</v>
      </c>
      <c r="J6453">
        <v>5</v>
      </c>
      <c r="K6453">
        <v>8.3800000000000008</v>
      </c>
      <c r="L6453" t="str">
        <f t="shared" si="303"/>
        <v>Yes</v>
      </c>
    </row>
    <row r="6454" spans="1:12" x14ac:dyDescent="0.25">
      <c r="A6454" s="1">
        <v>42710</v>
      </c>
      <c r="B6454" s="2">
        <f t="shared" si="304"/>
        <v>2016</v>
      </c>
      <c r="C6454" s="2">
        <f t="shared" si="302"/>
        <v>12</v>
      </c>
      <c r="D6454" t="s">
        <v>2318</v>
      </c>
      <c r="E6454" t="s">
        <v>149</v>
      </c>
      <c r="F6454" t="s">
        <v>11</v>
      </c>
      <c r="G6454" t="s">
        <v>12</v>
      </c>
      <c r="H6454" t="s">
        <v>2546</v>
      </c>
      <c r="I6454">
        <v>92.94</v>
      </c>
      <c r="J6454">
        <v>3</v>
      </c>
      <c r="K6454">
        <v>41.82</v>
      </c>
      <c r="L6454" t="str">
        <f t="shared" si="303"/>
        <v>Yes</v>
      </c>
    </row>
    <row r="6455" spans="1:12" x14ac:dyDescent="0.25">
      <c r="A6455" s="1">
        <v>42710</v>
      </c>
      <c r="B6455" s="2">
        <f t="shared" si="304"/>
        <v>2016</v>
      </c>
      <c r="C6455" s="2">
        <f t="shared" si="302"/>
        <v>12</v>
      </c>
      <c r="D6455" t="s">
        <v>2318</v>
      </c>
      <c r="E6455" t="s">
        <v>149</v>
      </c>
      <c r="F6455" t="s">
        <v>11</v>
      </c>
      <c r="G6455" t="s">
        <v>92</v>
      </c>
      <c r="H6455" t="s">
        <v>1754</v>
      </c>
      <c r="I6455">
        <v>52.56</v>
      </c>
      <c r="J6455">
        <v>3</v>
      </c>
      <c r="K6455">
        <v>18.399999999999999</v>
      </c>
      <c r="L6455" t="str">
        <f t="shared" si="303"/>
        <v>Yes</v>
      </c>
    </row>
    <row r="6456" spans="1:12" x14ac:dyDescent="0.25">
      <c r="A6456" s="1">
        <v>42710</v>
      </c>
      <c r="B6456" s="2">
        <f t="shared" si="304"/>
        <v>2016</v>
      </c>
      <c r="C6456" s="2">
        <f t="shared" si="302"/>
        <v>12</v>
      </c>
      <c r="D6456" t="s">
        <v>1287</v>
      </c>
      <c r="E6456" t="s">
        <v>27</v>
      </c>
      <c r="F6456" t="s">
        <v>11</v>
      </c>
      <c r="G6456" t="s">
        <v>12</v>
      </c>
      <c r="H6456" t="s">
        <v>2546</v>
      </c>
      <c r="I6456">
        <v>185.88</v>
      </c>
      <c r="J6456">
        <v>6</v>
      </c>
      <c r="K6456">
        <v>83.65</v>
      </c>
      <c r="L6456" t="str">
        <f t="shared" si="303"/>
        <v>Yes</v>
      </c>
    </row>
    <row r="6457" spans="1:12" x14ac:dyDescent="0.25">
      <c r="A6457" s="1">
        <v>42710</v>
      </c>
      <c r="B6457" s="2">
        <f t="shared" si="304"/>
        <v>2016</v>
      </c>
      <c r="C6457" s="2">
        <f t="shared" si="302"/>
        <v>12</v>
      </c>
      <c r="D6457" t="s">
        <v>1287</v>
      </c>
      <c r="E6457" t="s">
        <v>27</v>
      </c>
      <c r="F6457" t="s">
        <v>11</v>
      </c>
      <c r="G6457" t="s">
        <v>12</v>
      </c>
      <c r="H6457" t="s">
        <v>2169</v>
      </c>
      <c r="I6457">
        <v>12.96</v>
      </c>
      <c r="J6457">
        <v>2</v>
      </c>
      <c r="K6457">
        <v>6.22</v>
      </c>
      <c r="L6457" t="str">
        <f t="shared" si="303"/>
        <v>Yes</v>
      </c>
    </row>
    <row r="6458" spans="1:12" x14ac:dyDescent="0.25">
      <c r="A6458" s="1">
        <v>42710</v>
      </c>
      <c r="B6458" s="2">
        <f t="shared" si="304"/>
        <v>2016</v>
      </c>
      <c r="C6458" s="2">
        <f t="shared" si="302"/>
        <v>12</v>
      </c>
      <c r="D6458" t="s">
        <v>951</v>
      </c>
      <c r="E6458" t="s">
        <v>10</v>
      </c>
      <c r="F6458" t="s">
        <v>11</v>
      </c>
      <c r="G6458" t="s">
        <v>92</v>
      </c>
      <c r="H6458" t="s">
        <v>1640</v>
      </c>
      <c r="I6458">
        <v>64.38</v>
      </c>
      <c r="J6458">
        <v>4</v>
      </c>
      <c r="K6458">
        <v>-160.96</v>
      </c>
      <c r="L6458" t="str">
        <f t="shared" si="303"/>
        <v>No</v>
      </c>
    </row>
    <row r="6459" spans="1:12" x14ac:dyDescent="0.25">
      <c r="A6459" s="1">
        <v>42710</v>
      </c>
      <c r="B6459" s="2">
        <f t="shared" si="304"/>
        <v>2016</v>
      </c>
      <c r="C6459" s="2">
        <f t="shared" si="302"/>
        <v>12</v>
      </c>
      <c r="D6459" t="s">
        <v>951</v>
      </c>
      <c r="E6459" t="s">
        <v>10</v>
      </c>
      <c r="F6459" t="s">
        <v>34</v>
      </c>
      <c r="G6459" t="s">
        <v>47</v>
      </c>
      <c r="H6459" t="s">
        <v>591</v>
      </c>
      <c r="I6459">
        <v>6.98</v>
      </c>
      <c r="J6459">
        <v>2</v>
      </c>
      <c r="K6459">
        <v>-4.54</v>
      </c>
      <c r="L6459" t="str">
        <f t="shared" si="303"/>
        <v>No</v>
      </c>
    </row>
    <row r="6460" spans="1:12" x14ac:dyDescent="0.25">
      <c r="A6460" s="1">
        <v>42710</v>
      </c>
      <c r="B6460" s="2">
        <f t="shared" si="304"/>
        <v>2016</v>
      </c>
      <c r="C6460" s="2">
        <f t="shared" si="302"/>
        <v>12</v>
      </c>
      <c r="D6460" t="s">
        <v>951</v>
      </c>
      <c r="E6460" t="s">
        <v>10</v>
      </c>
      <c r="F6460" t="s">
        <v>11</v>
      </c>
      <c r="G6460" t="s">
        <v>24</v>
      </c>
      <c r="H6460" t="s">
        <v>841</v>
      </c>
      <c r="I6460">
        <v>11.26</v>
      </c>
      <c r="J6460">
        <v>8</v>
      </c>
      <c r="K6460">
        <v>3.94</v>
      </c>
      <c r="L6460" t="str">
        <f t="shared" si="303"/>
        <v>Yes</v>
      </c>
    </row>
    <row r="6461" spans="1:12" x14ac:dyDescent="0.25">
      <c r="A6461" s="1">
        <v>42710</v>
      </c>
      <c r="B6461" s="2">
        <f t="shared" si="304"/>
        <v>2016</v>
      </c>
      <c r="C6461" s="2">
        <f t="shared" si="302"/>
        <v>12</v>
      </c>
      <c r="D6461" t="s">
        <v>951</v>
      </c>
      <c r="E6461" t="s">
        <v>10</v>
      </c>
      <c r="F6461" t="s">
        <v>11</v>
      </c>
      <c r="G6461" t="s">
        <v>12</v>
      </c>
      <c r="H6461" t="s">
        <v>2547</v>
      </c>
      <c r="I6461">
        <v>15.55</v>
      </c>
      <c r="J6461">
        <v>3</v>
      </c>
      <c r="K6461">
        <v>5.64</v>
      </c>
      <c r="L6461" t="str">
        <f t="shared" si="303"/>
        <v>Yes</v>
      </c>
    </row>
    <row r="6462" spans="1:12" x14ac:dyDescent="0.25">
      <c r="A6462" s="1">
        <v>42710</v>
      </c>
      <c r="B6462" s="2">
        <f t="shared" si="304"/>
        <v>2016</v>
      </c>
      <c r="C6462" s="2">
        <f t="shared" si="302"/>
        <v>12</v>
      </c>
      <c r="D6462" t="s">
        <v>951</v>
      </c>
      <c r="E6462" t="s">
        <v>10</v>
      </c>
      <c r="F6462" t="s">
        <v>34</v>
      </c>
      <c r="G6462" t="s">
        <v>35</v>
      </c>
      <c r="H6462" t="s">
        <v>1454</v>
      </c>
      <c r="I6462">
        <v>379.37</v>
      </c>
      <c r="J6462">
        <v>2</v>
      </c>
      <c r="K6462">
        <v>-119.23</v>
      </c>
      <c r="L6462" t="str">
        <f t="shared" si="303"/>
        <v>No</v>
      </c>
    </row>
    <row r="6463" spans="1:12" x14ac:dyDescent="0.25">
      <c r="A6463" s="1">
        <v>42710</v>
      </c>
      <c r="B6463" s="2">
        <f t="shared" si="304"/>
        <v>2016</v>
      </c>
      <c r="C6463" s="2">
        <f t="shared" si="302"/>
        <v>12</v>
      </c>
      <c r="D6463" t="s">
        <v>951</v>
      </c>
      <c r="E6463" t="s">
        <v>10</v>
      </c>
      <c r="F6463" t="s">
        <v>11</v>
      </c>
      <c r="G6463" t="s">
        <v>18</v>
      </c>
      <c r="H6463" t="s">
        <v>299</v>
      </c>
      <c r="I6463">
        <v>67.540000000000006</v>
      </c>
      <c r="J6463">
        <v>9</v>
      </c>
      <c r="K6463">
        <v>6.75</v>
      </c>
      <c r="L6463" t="str">
        <f t="shared" si="303"/>
        <v>Yes</v>
      </c>
    </row>
    <row r="6464" spans="1:12" x14ac:dyDescent="0.25">
      <c r="A6464" s="1">
        <v>42710</v>
      </c>
      <c r="B6464" s="2">
        <f t="shared" si="304"/>
        <v>2016</v>
      </c>
      <c r="C6464" s="2">
        <f t="shared" si="302"/>
        <v>12</v>
      </c>
      <c r="D6464" t="s">
        <v>951</v>
      </c>
      <c r="E6464" t="s">
        <v>10</v>
      </c>
      <c r="F6464" t="s">
        <v>11</v>
      </c>
      <c r="G6464" t="s">
        <v>20</v>
      </c>
      <c r="H6464" t="s">
        <v>575</v>
      </c>
      <c r="I6464">
        <v>1.52</v>
      </c>
      <c r="J6464">
        <v>2</v>
      </c>
      <c r="K6464">
        <v>-2.67</v>
      </c>
      <c r="L6464" t="str">
        <f t="shared" si="303"/>
        <v>No</v>
      </c>
    </row>
    <row r="6465" spans="1:12" x14ac:dyDescent="0.25">
      <c r="A6465" s="1">
        <v>42711</v>
      </c>
      <c r="B6465" s="2">
        <f t="shared" si="304"/>
        <v>2016</v>
      </c>
      <c r="C6465" s="2">
        <f t="shared" si="302"/>
        <v>12</v>
      </c>
      <c r="D6465" t="s">
        <v>357</v>
      </c>
      <c r="E6465" t="s">
        <v>27</v>
      </c>
      <c r="F6465" t="s">
        <v>39</v>
      </c>
      <c r="G6465" t="s">
        <v>40</v>
      </c>
      <c r="H6465" t="s">
        <v>1156</v>
      </c>
      <c r="I6465">
        <v>95.76</v>
      </c>
      <c r="J6465">
        <v>6</v>
      </c>
      <c r="K6465">
        <v>7.18</v>
      </c>
      <c r="L6465" t="str">
        <f t="shared" si="303"/>
        <v>Yes</v>
      </c>
    </row>
    <row r="6466" spans="1:12" x14ac:dyDescent="0.25">
      <c r="A6466" s="1">
        <v>42712</v>
      </c>
      <c r="B6466" s="2">
        <f t="shared" si="304"/>
        <v>2016</v>
      </c>
      <c r="C6466" s="2">
        <f t="shared" ref="C6466:C6529" si="305">MONTH(A6466)</f>
        <v>12</v>
      </c>
      <c r="D6466" t="s">
        <v>2060</v>
      </c>
      <c r="E6466" t="s">
        <v>395</v>
      </c>
      <c r="F6466" t="s">
        <v>11</v>
      </c>
      <c r="G6466" t="s">
        <v>12</v>
      </c>
      <c r="H6466" t="s">
        <v>507</v>
      </c>
      <c r="I6466">
        <v>6.48</v>
      </c>
      <c r="J6466">
        <v>1</v>
      </c>
      <c r="K6466">
        <v>3.11</v>
      </c>
      <c r="L6466" t="str">
        <f t="shared" ref="L6466:L6529" si="306">IF(K6466=0,"Break-Even",IF(K6466&gt;0,"Yes","No"))</f>
        <v>Yes</v>
      </c>
    </row>
    <row r="6467" spans="1:12" x14ac:dyDescent="0.25">
      <c r="A6467" s="1">
        <v>42712</v>
      </c>
      <c r="B6467" s="2">
        <f t="shared" si="304"/>
        <v>2016</v>
      </c>
      <c r="C6467" s="2">
        <f t="shared" si="305"/>
        <v>12</v>
      </c>
      <c r="D6467" t="s">
        <v>2504</v>
      </c>
      <c r="E6467" t="s">
        <v>10</v>
      </c>
      <c r="F6467" t="s">
        <v>39</v>
      </c>
      <c r="G6467" t="s">
        <v>52</v>
      </c>
      <c r="H6467" t="s">
        <v>2341</v>
      </c>
      <c r="I6467">
        <v>1399.94</v>
      </c>
      <c r="J6467">
        <v>7</v>
      </c>
      <c r="K6467">
        <v>52.5</v>
      </c>
      <c r="L6467" t="str">
        <f t="shared" si="306"/>
        <v>Yes</v>
      </c>
    </row>
    <row r="6468" spans="1:12" x14ac:dyDescent="0.25">
      <c r="A6468" s="1">
        <v>42712</v>
      </c>
      <c r="B6468" s="2">
        <f t="shared" si="304"/>
        <v>2016</v>
      </c>
      <c r="C6468" s="2">
        <f t="shared" si="305"/>
        <v>12</v>
      </c>
      <c r="D6468" t="s">
        <v>917</v>
      </c>
      <c r="E6468" t="s">
        <v>149</v>
      </c>
      <c r="F6468" t="s">
        <v>34</v>
      </c>
      <c r="G6468" t="s">
        <v>35</v>
      </c>
      <c r="H6468" t="s">
        <v>194</v>
      </c>
      <c r="I6468">
        <v>145.76</v>
      </c>
      <c r="J6468">
        <v>2</v>
      </c>
      <c r="K6468">
        <v>-8.1</v>
      </c>
      <c r="L6468" t="str">
        <f t="shared" si="306"/>
        <v>No</v>
      </c>
    </row>
    <row r="6469" spans="1:12" x14ac:dyDescent="0.25">
      <c r="A6469" s="1">
        <v>42712</v>
      </c>
      <c r="B6469" s="2">
        <f t="shared" si="304"/>
        <v>2016</v>
      </c>
      <c r="C6469" s="2">
        <f t="shared" si="305"/>
        <v>12</v>
      </c>
      <c r="D6469" t="s">
        <v>1892</v>
      </c>
      <c r="E6469" t="s">
        <v>123</v>
      </c>
      <c r="F6469" t="s">
        <v>34</v>
      </c>
      <c r="G6469" t="s">
        <v>145</v>
      </c>
      <c r="H6469" t="s">
        <v>1653</v>
      </c>
      <c r="I6469">
        <v>562.29</v>
      </c>
      <c r="J6469">
        <v>7</v>
      </c>
      <c r="K6469">
        <v>-255.59</v>
      </c>
      <c r="L6469" t="str">
        <f t="shared" si="306"/>
        <v>No</v>
      </c>
    </row>
    <row r="6470" spans="1:12" x14ac:dyDescent="0.25">
      <c r="A6470" s="1">
        <v>42712</v>
      </c>
      <c r="B6470" s="2">
        <f t="shared" si="304"/>
        <v>2016</v>
      </c>
      <c r="C6470" s="2">
        <f t="shared" si="305"/>
        <v>12</v>
      </c>
      <c r="D6470" t="s">
        <v>1211</v>
      </c>
      <c r="E6470" t="s">
        <v>149</v>
      </c>
      <c r="F6470" t="s">
        <v>34</v>
      </c>
      <c r="G6470" t="s">
        <v>145</v>
      </c>
      <c r="H6470" t="s">
        <v>2066</v>
      </c>
      <c r="I6470">
        <v>209.15</v>
      </c>
      <c r="J6470">
        <v>2</v>
      </c>
      <c r="K6470">
        <v>-66.23</v>
      </c>
      <c r="L6470" t="str">
        <f t="shared" si="306"/>
        <v>No</v>
      </c>
    </row>
    <row r="6471" spans="1:12" x14ac:dyDescent="0.25">
      <c r="A6471" s="1">
        <v>42712</v>
      </c>
      <c r="B6471" s="2">
        <f t="shared" si="304"/>
        <v>2016</v>
      </c>
      <c r="C6471" s="2">
        <f t="shared" si="305"/>
        <v>12</v>
      </c>
      <c r="D6471" t="s">
        <v>1211</v>
      </c>
      <c r="E6471" t="s">
        <v>149</v>
      </c>
      <c r="F6471" t="s">
        <v>11</v>
      </c>
      <c r="G6471" t="s">
        <v>18</v>
      </c>
      <c r="H6471" t="s">
        <v>73</v>
      </c>
      <c r="I6471">
        <v>1591.02</v>
      </c>
      <c r="J6471">
        <v>6</v>
      </c>
      <c r="K6471">
        <v>286.38</v>
      </c>
      <c r="L6471" t="str">
        <f t="shared" si="306"/>
        <v>Yes</v>
      </c>
    </row>
    <row r="6472" spans="1:12" x14ac:dyDescent="0.25">
      <c r="A6472" s="1">
        <v>42712</v>
      </c>
      <c r="B6472" s="2">
        <f t="shared" si="304"/>
        <v>2016</v>
      </c>
      <c r="C6472" s="2">
        <f t="shared" si="305"/>
        <v>12</v>
      </c>
      <c r="D6472" t="s">
        <v>167</v>
      </c>
      <c r="E6472" t="s">
        <v>23</v>
      </c>
      <c r="F6472" t="s">
        <v>11</v>
      </c>
      <c r="G6472" t="s">
        <v>24</v>
      </c>
      <c r="H6472" t="s">
        <v>2571</v>
      </c>
      <c r="I6472">
        <v>37.31</v>
      </c>
      <c r="J6472">
        <v>4</v>
      </c>
      <c r="K6472">
        <v>2.8</v>
      </c>
      <c r="L6472" t="str">
        <f t="shared" si="306"/>
        <v>Yes</v>
      </c>
    </row>
    <row r="6473" spans="1:12" x14ac:dyDescent="0.25">
      <c r="A6473" s="1">
        <v>42713</v>
      </c>
      <c r="B6473" s="2">
        <f t="shared" si="304"/>
        <v>2016</v>
      </c>
      <c r="C6473" s="2">
        <f t="shared" si="305"/>
        <v>12</v>
      </c>
      <c r="D6473" t="s">
        <v>1974</v>
      </c>
      <c r="E6473" t="s">
        <v>278</v>
      </c>
      <c r="F6473" t="s">
        <v>34</v>
      </c>
      <c r="G6473" t="s">
        <v>47</v>
      </c>
      <c r="H6473" t="s">
        <v>480</v>
      </c>
      <c r="I6473">
        <v>15.14</v>
      </c>
      <c r="J6473">
        <v>4</v>
      </c>
      <c r="K6473">
        <v>3.59</v>
      </c>
      <c r="L6473" t="str">
        <f t="shared" si="306"/>
        <v>Yes</v>
      </c>
    </row>
    <row r="6474" spans="1:12" x14ac:dyDescent="0.25">
      <c r="A6474" s="1">
        <v>42713</v>
      </c>
      <c r="B6474" s="2">
        <f t="shared" si="304"/>
        <v>2016</v>
      </c>
      <c r="C6474" s="2">
        <f t="shared" si="305"/>
        <v>12</v>
      </c>
      <c r="D6474" t="s">
        <v>1974</v>
      </c>
      <c r="E6474" t="s">
        <v>278</v>
      </c>
      <c r="F6474" t="s">
        <v>34</v>
      </c>
      <c r="G6474" t="s">
        <v>35</v>
      </c>
      <c r="H6474" t="s">
        <v>1982</v>
      </c>
      <c r="I6474">
        <v>466.77</v>
      </c>
      <c r="J6474">
        <v>2</v>
      </c>
      <c r="K6474">
        <v>52.51</v>
      </c>
      <c r="L6474" t="str">
        <f t="shared" si="306"/>
        <v>Yes</v>
      </c>
    </row>
    <row r="6475" spans="1:12" x14ac:dyDescent="0.25">
      <c r="A6475" s="1">
        <v>42713</v>
      </c>
      <c r="B6475" s="2">
        <f t="shared" si="304"/>
        <v>2016</v>
      </c>
      <c r="C6475" s="2">
        <f t="shared" si="305"/>
        <v>12</v>
      </c>
      <c r="D6475" t="s">
        <v>1974</v>
      </c>
      <c r="E6475" t="s">
        <v>278</v>
      </c>
      <c r="F6475" t="s">
        <v>34</v>
      </c>
      <c r="G6475" t="s">
        <v>47</v>
      </c>
      <c r="H6475" t="s">
        <v>309</v>
      </c>
      <c r="I6475">
        <v>15.23</v>
      </c>
      <c r="J6475">
        <v>1</v>
      </c>
      <c r="K6475">
        <v>1.71</v>
      </c>
      <c r="L6475" t="str">
        <f t="shared" si="306"/>
        <v>Yes</v>
      </c>
    </row>
    <row r="6476" spans="1:12" x14ac:dyDescent="0.25">
      <c r="A6476" s="1">
        <v>42713</v>
      </c>
      <c r="B6476" s="2">
        <f t="shared" ref="B6476:B6539" si="307">YEAR(A6476)</f>
        <v>2016</v>
      </c>
      <c r="C6476" s="2">
        <f t="shared" si="305"/>
        <v>12</v>
      </c>
      <c r="D6476" t="s">
        <v>1974</v>
      </c>
      <c r="E6476" t="s">
        <v>278</v>
      </c>
      <c r="F6476" t="s">
        <v>11</v>
      </c>
      <c r="G6476" t="s">
        <v>16</v>
      </c>
      <c r="H6476" t="s">
        <v>1740</v>
      </c>
      <c r="I6476">
        <v>6.26</v>
      </c>
      <c r="J6476">
        <v>3</v>
      </c>
      <c r="K6476">
        <v>2.04</v>
      </c>
      <c r="L6476" t="str">
        <f t="shared" si="306"/>
        <v>Yes</v>
      </c>
    </row>
    <row r="6477" spans="1:12" x14ac:dyDescent="0.25">
      <c r="A6477" s="1">
        <v>42713</v>
      </c>
      <c r="B6477" s="2">
        <f t="shared" si="307"/>
        <v>2016</v>
      </c>
      <c r="C6477" s="2">
        <f t="shared" si="305"/>
        <v>12</v>
      </c>
      <c r="D6477" t="s">
        <v>1828</v>
      </c>
      <c r="E6477" t="s">
        <v>164</v>
      </c>
      <c r="F6477" t="s">
        <v>11</v>
      </c>
      <c r="G6477" t="s">
        <v>43</v>
      </c>
      <c r="H6477" t="s">
        <v>1561</v>
      </c>
      <c r="I6477">
        <v>10.47</v>
      </c>
      <c r="J6477">
        <v>3</v>
      </c>
      <c r="K6477">
        <v>4.82</v>
      </c>
      <c r="L6477" t="str">
        <f t="shared" si="306"/>
        <v>Yes</v>
      </c>
    </row>
    <row r="6478" spans="1:12" x14ac:dyDescent="0.25">
      <c r="A6478" s="1">
        <v>42713</v>
      </c>
      <c r="B6478" s="2">
        <f t="shared" si="307"/>
        <v>2016</v>
      </c>
      <c r="C6478" s="2">
        <f t="shared" si="305"/>
        <v>12</v>
      </c>
      <c r="D6478" t="s">
        <v>1828</v>
      </c>
      <c r="E6478" t="s">
        <v>164</v>
      </c>
      <c r="F6478" t="s">
        <v>11</v>
      </c>
      <c r="G6478" t="s">
        <v>16</v>
      </c>
      <c r="H6478" t="s">
        <v>1818</v>
      </c>
      <c r="I6478">
        <v>11.07</v>
      </c>
      <c r="J6478">
        <v>3</v>
      </c>
      <c r="K6478">
        <v>5.2</v>
      </c>
      <c r="L6478" t="str">
        <f t="shared" si="306"/>
        <v>Yes</v>
      </c>
    </row>
    <row r="6479" spans="1:12" x14ac:dyDescent="0.25">
      <c r="A6479" s="1">
        <v>42713</v>
      </c>
      <c r="B6479" s="2">
        <f t="shared" si="307"/>
        <v>2016</v>
      </c>
      <c r="C6479" s="2">
        <f t="shared" si="305"/>
        <v>12</v>
      </c>
      <c r="D6479" t="s">
        <v>1828</v>
      </c>
      <c r="E6479" t="s">
        <v>164</v>
      </c>
      <c r="F6479" t="s">
        <v>11</v>
      </c>
      <c r="G6479" t="s">
        <v>20</v>
      </c>
      <c r="H6479" t="s">
        <v>1367</v>
      </c>
      <c r="I6479">
        <v>20.7</v>
      </c>
      <c r="J6479">
        <v>4</v>
      </c>
      <c r="K6479">
        <v>7.76</v>
      </c>
      <c r="L6479" t="str">
        <f t="shared" si="306"/>
        <v>Yes</v>
      </c>
    </row>
    <row r="6480" spans="1:12" x14ac:dyDescent="0.25">
      <c r="A6480" s="1">
        <v>42713</v>
      </c>
      <c r="B6480" s="2">
        <f t="shared" si="307"/>
        <v>2016</v>
      </c>
      <c r="C6480" s="2">
        <f t="shared" si="305"/>
        <v>12</v>
      </c>
      <c r="D6480" t="s">
        <v>669</v>
      </c>
      <c r="E6480" t="s">
        <v>55</v>
      </c>
      <c r="F6480" t="s">
        <v>39</v>
      </c>
      <c r="G6480" t="s">
        <v>52</v>
      </c>
      <c r="H6480" t="s">
        <v>298</v>
      </c>
      <c r="I6480">
        <v>20.7</v>
      </c>
      <c r="J6480">
        <v>3</v>
      </c>
      <c r="K6480">
        <v>1.66</v>
      </c>
      <c r="L6480" t="str">
        <f t="shared" si="306"/>
        <v>Yes</v>
      </c>
    </row>
    <row r="6481" spans="1:12" x14ac:dyDescent="0.25">
      <c r="A6481" s="1">
        <v>42713</v>
      </c>
      <c r="B6481" s="2">
        <f t="shared" si="307"/>
        <v>2016</v>
      </c>
      <c r="C6481" s="2">
        <f t="shared" si="305"/>
        <v>12</v>
      </c>
      <c r="D6481" t="s">
        <v>669</v>
      </c>
      <c r="E6481" t="s">
        <v>55</v>
      </c>
      <c r="F6481" t="s">
        <v>11</v>
      </c>
      <c r="G6481" t="s">
        <v>43</v>
      </c>
      <c r="H6481" t="s">
        <v>160</v>
      </c>
      <c r="I6481">
        <v>11.34</v>
      </c>
      <c r="J6481">
        <v>3</v>
      </c>
      <c r="K6481">
        <v>5.22</v>
      </c>
      <c r="L6481" t="str">
        <f t="shared" si="306"/>
        <v>Yes</v>
      </c>
    </row>
    <row r="6482" spans="1:12" x14ac:dyDescent="0.25">
      <c r="A6482" s="1">
        <v>42713</v>
      </c>
      <c r="B6482" s="2">
        <f t="shared" si="307"/>
        <v>2016</v>
      </c>
      <c r="C6482" s="2">
        <f t="shared" si="305"/>
        <v>12</v>
      </c>
      <c r="D6482" t="s">
        <v>669</v>
      </c>
      <c r="E6482" t="s">
        <v>55</v>
      </c>
      <c r="F6482" t="s">
        <v>11</v>
      </c>
      <c r="G6482" t="s">
        <v>18</v>
      </c>
      <c r="H6482" t="s">
        <v>1810</v>
      </c>
      <c r="I6482">
        <v>67.900000000000006</v>
      </c>
      <c r="J6482">
        <v>5</v>
      </c>
      <c r="K6482">
        <v>0.68</v>
      </c>
      <c r="L6482" t="str">
        <f t="shared" si="306"/>
        <v>Yes</v>
      </c>
    </row>
    <row r="6483" spans="1:12" x14ac:dyDescent="0.25">
      <c r="A6483" s="1">
        <v>42713</v>
      </c>
      <c r="B6483" s="2">
        <f t="shared" si="307"/>
        <v>2016</v>
      </c>
      <c r="C6483" s="2">
        <f t="shared" si="305"/>
        <v>12</v>
      </c>
      <c r="D6483" t="s">
        <v>669</v>
      </c>
      <c r="E6483" t="s">
        <v>55</v>
      </c>
      <c r="F6483" t="s">
        <v>34</v>
      </c>
      <c r="G6483" t="s">
        <v>35</v>
      </c>
      <c r="H6483" t="s">
        <v>2311</v>
      </c>
      <c r="I6483">
        <v>1059.1199999999999</v>
      </c>
      <c r="J6483">
        <v>4</v>
      </c>
      <c r="K6483">
        <v>307.14</v>
      </c>
      <c r="L6483" t="str">
        <f t="shared" si="306"/>
        <v>Yes</v>
      </c>
    </row>
    <row r="6484" spans="1:12" x14ac:dyDescent="0.25">
      <c r="A6484" s="1">
        <v>42713</v>
      </c>
      <c r="B6484" s="2">
        <f t="shared" si="307"/>
        <v>2016</v>
      </c>
      <c r="C6484" s="2">
        <f t="shared" si="305"/>
        <v>12</v>
      </c>
      <c r="D6484" t="s">
        <v>1797</v>
      </c>
      <c r="E6484" t="s">
        <v>110</v>
      </c>
      <c r="F6484" t="s">
        <v>11</v>
      </c>
      <c r="G6484" t="s">
        <v>12</v>
      </c>
      <c r="H6484" t="s">
        <v>1901</v>
      </c>
      <c r="I6484">
        <v>68.52</v>
      </c>
      <c r="J6484">
        <v>3</v>
      </c>
      <c r="K6484">
        <v>31.52</v>
      </c>
      <c r="L6484" t="str">
        <f t="shared" si="306"/>
        <v>Yes</v>
      </c>
    </row>
    <row r="6485" spans="1:12" x14ac:dyDescent="0.25">
      <c r="A6485" s="1">
        <v>42713</v>
      </c>
      <c r="B6485" s="2">
        <f t="shared" si="307"/>
        <v>2016</v>
      </c>
      <c r="C6485" s="2">
        <f t="shared" si="305"/>
        <v>12</v>
      </c>
      <c r="D6485" t="s">
        <v>2188</v>
      </c>
      <c r="E6485" t="s">
        <v>278</v>
      </c>
      <c r="F6485" t="s">
        <v>39</v>
      </c>
      <c r="G6485" t="s">
        <v>40</v>
      </c>
      <c r="H6485" t="s">
        <v>1749</v>
      </c>
      <c r="I6485">
        <v>146.94999999999999</v>
      </c>
      <c r="J6485">
        <v>3</v>
      </c>
      <c r="K6485">
        <v>9.18</v>
      </c>
      <c r="L6485" t="str">
        <f t="shared" si="306"/>
        <v>Yes</v>
      </c>
    </row>
    <row r="6486" spans="1:12" x14ac:dyDescent="0.25">
      <c r="A6486" s="1">
        <v>42713</v>
      </c>
      <c r="B6486" s="2">
        <f t="shared" si="307"/>
        <v>2016</v>
      </c>
      <c r="C6486" s="2">
        <f t="shared" si="305"/>
        <v>12</v>
      </c>
      <c r="D6486" t="s">
        <v>2188</v>
      </c>
      <c r="E6486" t="s">
        <v>278</v>
      </c>
      <c r="F6486" t="s">
        <v>34</v>
      </c>
      <c r="G6486" t="s">
        <v>35</v>
      </c>
      <c r="H6486" t="s">
        <v>416</v>
      </c>
      <c r="I6486">
        <v>83.14</v>
      </c>
      <c r="J6486">
        <v>4</v>
      </c>
      <c r="K6486">
        <v>5.2</v>
      </c>
      <c r="L6486" t="str">
        <f t="shared" si="306"/>
        <v>Yes</v>
      </c>
    </row>
    <row r="6487" spans="1:12" x14ac:dyDescent="0.25">
      <c r="A6487" s="1">
        <v>42713</v>
      </c>
      <c r="B6487" s="2">
        <f t="shared" si="307"/>
        <v>2016</v>
      </c>
      <c r="C6487" s="2">
        <f t="shared" si="305"/>
        <v>12</v>
      </c>
      <c r="D6487" t="s">
        <v>689</v>
      </c>
      <c r="E6487" t="s">
        <v>149</v>
      </c>
      <c r="F6487" t="s">
        <v>34</v>
      </c>
      <c r="G6487" t="s">
        <v>47</v>
      </c>
      <c r="H6487" t="s">
        <v>381</v>
      </c>
      <c r="I6487">
        <v>40.479999999999997</v>
      </c>
      <c r="J6487">
        <v>2</v>
      </c>
      <c r="K6487">
        <v>14.57</v>
      </c>
      <c r="L6487" t="str">
        <f t="shared" si="306"/>
        <v>Yes</v>
      </c>
    </row>
    <row r="6488" spans="1:12" x14ac:dyDescent="0.25">
      <c r="A6488" s="1">
        <v>42715</v>
      </c>
      <c r="B6488" s="2">
        <f t="shared" si="307"/>
        <v>2016</v>
      </c>
      <c r="C6488" s="2">
        <f t="shared" si="305"/>
        <v>12</v>
      </c>
      <c r="D6488" t="s">
        <v>380</v>
      </c>
      <c r="E6488" t="s">
        <v>95</v>
      </c>
      <c r="F6488" t="s">
        <v>11</v>
      </c>
      <c r="G6488" t="s">
        <v>20</v>
      </c>
      <c r="H6488" t="s">
        <v>1491</v>
      </c>
      <c r="I6488">
        <v>6.27</v>
      </c>
      <c r="J6488">
        <v>5</v>
      </c>
      <c r="K6488">
        <v>-4.5999999999999996</v>
      </c>
      <c r="L6488" t="str">
        <f t="shared" si="306"/>
        <v>No</v>
      </c>
    </row>
    <row r="6489" spans="1:12" x14ac:dyDescent="0.25">
      <c r="A6489" s="1">
        <v>42715</v>
      </c>
      <c r="B6489" s="2">
        <f t="shared" si="307"/>
        <v>2016</v>
      </c>
      <c r="C6489" s="2">
        <f t="shared" si="305"/>
        <v>12</v>
      </c>
      <c r="D6489" t="s">
        <v>380</v>
      </c>
      <c r="E6489" t="s">
        <v>95</v>
      </c>
      <c r="F6489" t="s">
        <v>11</v>
      </c>
      <c r="G6489" t="s">
        <v>20</v>
      </c>
      <c r="H6489" t="s">
        <v>2267</v>
      </c>
      <c r="I6489">
        <v>4.37</v>
      </c>
      <c r="J6489">
        <v>7</v>
      </c>
      <c r="K6489">
        <v>-3.35</v>
      </c>
      <c r="L6489" t="str">
        <f t="shared" si="306"/>
        <v>No</v>
      </c>
    </row>
    <row r="6490" spans="1:12" x14ac:dyDescent="0.25">
      <c r="A6490" s="1">
        <v>42715</v>
      </c>
      <c r="B6490" s="2">
        <f t="shared" si="307"/>
        <v>2016</v>
      </c>
      <c r="C6490" s="2">
        <f t="shared" si="305"/>
        <v>12</v>
      </c>
      <c r="D6490" t="s">
        <v>380</v>
      </c>
      <c r="E6490" t="s">
        <v>95</v>
      </c>
      <c r="F6490" t="s">
        <v>39</v>
      </c>
      <c r="G6490" t="s">
        <v>52</v>
      </c>
      <c r="H6490" t="s">
        <v>1718</v>
      </c>
      <c r="I6490">
        <v>31.98</v>
      </c>
      <c r="J6490">
        <v>2</v>
      </c>
      <c r="K6490">
        <v>2</v>
      </c>
      <c r="L6490" t="str">
        <f t="shared" si="306"/>
        <v>Yes</v>
      </c>
    </row>
    <row r="6491" spans="1:12" x14ac:dyDescent="0.25">
      <c r="A6491" s="1">
        <v>42715</v>
      </c>
      <c r="B6491" s="2">
        <f t="shared" si="307"/>
        <v>2016</v>
      </c>
      <c r="C6491" s="2">
        <f t="shared" si="305"/>
        <v>12</v>
      </c>
      <c r="D6491" t="s">
        <v>483</v>
      </c>
      <c r="E6491" t="s">
        <v>129</v>
      </c>
      <c r="F6491" t="s">
        <v>11</v>
      </c>
      <c r="G6491" t="s">
        <v>63</v>
      </c>
      <c r="H6491" t="s">
        <v>2370</v>
      </c>
      <c r="I6491">
        <v>287.52</v>
      </c>
      <c r="J6491">
        <v>8</v>
      </c>
      <c r="K6491">
        <v>129.38</v>
      </c>
      <c r="L6491" t="str">
        <f t="shared" si="306"/>
        <v>Yes</v>
      </c>
    </row>
    <row r="6492" spans="1:12" x14ac:dyDescent="0.25">
      <c r="A6492" s="1">
        <v>42715</v>
      </c>
      <c r="B6492" s="2">
        <f t="shared" si="307"/>
        <v>2016</v>
      </c>
      <c r="C6492" s="2">
        <f t="shared" si="305"/>
        <v>12</v>
      </c>
      <c r="D6492" t="s">
        <v>483</v>
      </c>
      <c r="E6492" t="s">
        <v>129</v>
      </c>
      <c r="F6492" t="s">
        <v>11</v>
      </c>
      <c r="G6492" t="s">
        <v>92</v>
      </c>
      <c r="H6492" t="s">
        <v>1829</v>
      </c>
      <c r="I6492">
        <v>37.68</v>
      </c>
      <c r="J6492">
        <v>2</v>
      </c>
      <c r="K6492">
        <v>10.55</v>
      </c>
      <c r="L6492" t="str">
        <f t="shared" si="306"/>
        <v>Yes</v>
      </c>
    </row>
    <row r="6493" spans="1:12" x14ac:dyDescent="0.25">
      <c r="A6493" s="1">
        <v>42715</v>
      </c>
      <c r="B6493" s="2">
        <f t="shared" si="307"/>
        <v>2016</v>
      </c>
      <c r="C6493" s="2">
        <f t="shared" si="305"/>
        <v>12</v>
      </c>
      <c r="D6493" t="s">
        <v>483</v>
      </c>
      <c r="E6493" t="s">
        <v>129</v>
      </c>
      <c r="F6493" t="s">
        <v>11</v>
      </c>
      <c r="G6493" t="s">
        <v>12</v>
      </c>
      <c r="H6493" t="s">
        <v>2154</v>
      </c>
      <c r="I6493">
        <v>19.98</v>
      </c>
      <c r="J6493">
        <v>2</v>
      </c>
      <c r="K6493">
        <v>8.99</v>
      </c>
      <c r="L6493" t="str">
        <f t="shared" si="306"/>
        <v>Yes</v>
      </c>
    </row>
    <row r="6494" spans="1:12" x14ac:dyDescent="0.25">
      <c r="A6494" s="1">
        <v>42715</v>
      </c>
      <c r="B6494" s="2">
        <f t="shared" si="307"/>
        <v>2016</v>
      </c>
      <c r="C6494" s="2">
        <f t="shared" si="305"/>
        <v>12</v>
      </c>
      <c r="D6494" t="s">
        <v>483</v>
      </c>
      <c r="E6494" t="s">
        <v>129</v>
      </c>
      <c r="F6494" t="s">
        <v>11</v>
      </c>
      <c r="G6494" t="s">
        <v>24</v>
      </c>
      <c r="H6494" t="s">
        <v>1823</v>
      </c>
      <c r="I6494">
        <v>20.58</v>
      </c>
      <c r="J6494">
        <v>7</v>
      </c>
      <c r="K6494">
        <v>5.56</v>
      </c>
      <c r="L6494" t="str">
        <f t="shared" si="306"/>
        <v>Yes</v>
      </c>
    </row>
    <row r="6495" spans="1:12" x14ac:dyDescent="0.25">
      <c r="A6495" s="1">
        <v>42715</v>
      </c>
      <c r="B6495" s="2">
        <f t="shared" si="307"/>
        <v>2016</v>
      </c>
      <c r="C6495" s="2">
        <f t="shared" si="305"/>
        <v>12</v>
      </c>
      <c r="D6495" t="s">
        <v>483</v>
      </c>
      <c r="E6495" t="s">
        <v>129</v>
      </c>
      <c r="F6495" t="s">
        <v>11</v>
      </c>
      <c r="G6495" t="s">
        <v>20</v>
      </c>
      <c r="H6495" t="s">
        <v>1998</v>
      </c>
      <c r="I6495">
        <v>17.38</v>
      </c>
      <c r="J6495">
        <v>2</v>
      </c>
      <c r="K6495">
        <v>8.69</v>
      </c>
      <c r="L6495" t="str">
        <f t="shared" si="306"/>
        <v>Yes</v>
      </c>
    </row>
    <row r="6496" spans="1:12" x14ac:dyDescent="0.25">
      <c r="A6496" s="1">
        <v>42715</v>
      </c>
      <c r="B6496" s="2">
        <f t="shared" si="307"/>
        <v>2016</v>
      </c>
      <c r="C6496" s="2">
        <f t="shared" si="305"/>
        <v>12</v>
      </c>
      <c r="D6496" t="s">
        <v>1677</v>
      </c>
      <c r="E6496" t="s">
        <v>78</v>
      </c>
      <c r="F6496" t="s">
        <v>34</v>
      </c>
      <c r="G6496" t="s">
        <v>35</v>
      </c>
      <c r="H6496" t="s">
        <v>274</v>
      </c>
      <c r="I6496">
        <v>1474.8</v>
      </c>
      <c r="J6496">
        <v>7</v>
      </c>
      <c r="K6496">
        <v>-21.07</v>
      </c>
      <c r="L6496" t="str">
        <f t="shared" si="306"/>
        <v>No</v>
      </c>
    </row>
    <row r="6497" spans="1:12" x14ac:dyDescent="0.25">
      <c r="A6497" s="1">
        <v>42715</v>
      </c>
      <c r="B6497" s="2">
        <f t="shared" si="307"/>
        <v>2016</v>
      </c>
      <c r="C6497" s="2">
        <f t="shared" si="305"/>
        <v>12</v>
      </c>
      <c r="D6497" t="s">
        <v>1677</v>
      </c>
      <c r="E6497" t="s">
        <v>78</v>
      </c>
      <c r="F6497" t="s">
        <v>11</v>
      </c>
      <c r="G6497" t="s">
        <v>92</v>
      </c>
      <c r="H6497" t="s">
        <v>114</v>
      </c>
      <c r="I6497">
        <v>110.1</v>
      </c>
      <c r="J6497">
        <v>2</v>
      </c>
      <c r="K6497">
        <v>33.03</v>
      </c>
      <c r="L6497" t="str">
        <f t="shared" si="306"/>
        <v>Yes</v>
      </c>
    </row>
    <row r="6498" spans="1:12" x14ac:dyDescent="0.25">
      <c r="A6498" s="1">
        <v>42715</v>
      </c>
      <c r="B6498" s="2">
        <f t="shared" si="307"/>
        <v>2016</v>
      </c>
      <c r="C6498" s="2">
        <f t="shared" si="305"/>
        <v>12</v>
      </c>
      <c r="D6498" t="s">
        <v>1677</v>
      </c>
      <c r="E6498" t="s">
        <v>78</v>
      </c>
      <c r="F6498" t="s">
        <v>11</v>
      </c>
      <c r="G6498" t="s">
        <v>43</v>
      </c>
      <c r="H6498" t="s">
        <v>1561</v>
      </c>
      <c r="I6498">
        <v>16.75</v>
      </c>
      <c r="J6498">
        <v>6</v>
      </c>
      <c r="K6498">
        <v>5.44</v>
      </c>
      <c r="L6498" t="str">
        <f t="shared" si="306"/>
        <v>Yes</v>
      </c>
    </row>
    <row r="6499" spans="1:12" x14ac:dyDescent="0.25">
      <c r="A6499" s="1">
        <v>42715</v>
      </c>
      <c r="B6499" s="2">
        <f t="shared" si="307"/>
        <v>2016</v>
      </c>
      <c r="C6499" s="2">
        <f t="shared" si="305"/>
        <v>12</v>
      </c>
      <c r="D6499" t="s">
        <v>1677</v>
      </c>
      <c r="E6499" t="s">
        <v>78</v>
      </c>
      <c r="F6499" t="s">
        <v>34</v>
      </c>
      <c r="G6499" t="s">
        <v>35</v>
      </c>
      <c r="H6499" t="s">
        <v>864</v>
      </c>
      <c r="I6499">
        <v>1537.07</v>
      </c>
      <c r="J6499">
        <v>9</v>
      </c>
      <c r="K6499">
        <v>0</v>
      </c>
      <c r="L6499" t="str">
        <f t="shared" si="306"/>
        <v>Break-Even</v>
      </c>
    </row>
    <row r="6500" spans="1:12" x14ac:dyDescent="0.25">
      <c r="A6500" s="1">
        <v>42715</v>
      </c>
      <c r="B6500" s="2">
        <f t="shared" si="307"/>
        <v>2016</v>
      </c>
      <c r="C6500" s="2">
        <f t="shared" si="305"/>
        <v>12</v>
      </c>
      <c r="D6500" t="s">
        <v>1677</v>
      </c>
      <c r="E6500" t="s">
        <v>78</v>
      </c>
      <c r="F6500" t="s">
        <v>34</v>
      </c>
      <c r="G6500" t="s">
        <v>35</v>
      </c>
      <c r="H6500" t="s">
        <v>1731</v>
      </c>
      <c r="I6500">
        <v>449.37</v>
      </c>
      <c r="J6500">
        <v>2</v>
      </c>
      <c r="K6500">
        <v>-12.84</v>
      </c>
      <c r="L6500" t="str">
        <f t="shared" si="306"/>
        <v>No</v>
      </c>
    </row>
    <row r="6501" spans="1:12" x14ac:dyDescent="0.25">
      <c r="A6501" s="1">
        <v>42715</v>
      </c>
      <c r="B6501" s="2">
        <f t="shared" si="307"/>
        <v>2016</v>
      </c>
      <c r="C6501" s="2">
        <f t="shared" si="305"/>
        <v>12</v>
      </c>
      <c r="D6501" t="s">
        <v>752</v>
      </c>
      <c r="E6501" t="s">
        <v>27</v>
      </c>
      <c r="F6501" t="s">
        <v>39</v>
      </c>
      <c r="G6501" t="s">
        <v>40</v>
      </c>
      <c r="H6501" t="s">
        <v>1878</v>
      </c>
      <c r="I6501">
        <v>203.98</v>
      </c>
      <c r="J6501">
        <v>3</v>
      </c>
      <c r="K6501">
        <v>25.5</v>
      </c>
      <c r="L6501" t="str">
        <f t="shared" si="306"/>
        <v>Yes</v>
      </c>
    </row>
    <row r="6502" spans="1:12" x14ac:dyDescent="0.25">
      <c r="A6502" s="1">
        <v>42715</v>
      </c>
      <c r="B6502" s="2">
        <f t="shared" si="307"/>
        <v>2016</v>
      </c>
      <c r="C6502" s="2">
        <f t="shared" si="305"/>
        <v>12</v>
      </c>
      <c r="D6502" t="s">
        <v>752</v>
      </c>
      <c r="E6502" t="s">
        <v>27</v>
      </c>
      <c r="F6502" t="s">
        <v>34</v>
      </c>
      <c r="G6502" t="s">
        <v>145</v>
      </c>
      <c r="H6502" t="s">
        <v>2511</v>
      </c>
      <c r="I6502">
        <v>674.35</v>
      </c>
      <c r="J6502">
        <v>3</v>
      </c>
      <c r="K6502">
        <v>-8.43</v>
      </c>
      <c r="L6502" t="str">
        <f t="shared" si="306"/>
        <v>No</v>
      </c>
    </row>
    <row r="6503" spans="1:12" x14ac:dyDescent="0.25">
      <c r="A6503" s="1">
        <v>42715</v>
      </c>
      <c r="B6503" s="2">
        <f t="shared" si="307"/>
        <v>2016</v>
      </c>
      <c r="C6503" s="2">
        <f t="shared" si="305"/>
        <v>12</v>
      </c>
      <c r="D6503" t="s">
        <v>536</v>
      </c>
      <c r="E6503" t="s">
        <v>15</v>
      </c>
      <c r="F6503" t="s">
        <v>34</v>
      </c>
      <c r="G6503" t="s">
        <v>47</v>
      </c>
      <c r="H6503" t="s">
        <v>2000</v>
      </c>
      <c r="I6503">
        <v>22.75</v>
      </c>
      <c r="J6503">
        <v>6</v>
      </c>
      <c r="K6503">
        <v>-8.5299999999999994</v>
      </c>
      <c r="L6503" t="str">
        <f t="shared" si="306"/>
        <v>No</v>
      </c>
    </row>
    <row r="6504" spans="1:12" x14ac:dyDescent="0.25">
      <c r="A6504" s="1">
        <v>42716</v>
      </c>
      <c r="B6504" s="2">
        <f t="shared" si="307"/>
        <v>2016</v>
      </c>
      <c r="C6504" s="2">
        <f t="shared" si="305"/>
        <v>12</v>
      </c>
      <c r="D6504" t="s">
        <v>495</v>
      </c>
      <c r="E6504" t="s">
        <v>78</v>
      </c>
      <c r="F6504" t="s">
        <v>11</v>
      </c>
      <c r="G6504" t="s">
        <v>20</v>
      </c>
      <c r="H6504" t="s">
        <v>781</v>
      </c>
      <c r="I6504">
        <v>18.690000000000001</v>
      </c>
      <c r="J6504">
        <v>3</v>
      </c>
      <c r="K6504">
        <v>-14.33</v>
      </c>
      <c r="L6504" t="str">
        <f t="shared" si="306"/>
        <v>No</v>
      </c>
    </row>
    <row r="6505" spans="1:12" x14ac:dyDescent="0.25">
      <c r="A6505" s="1">
        <v>42716</v>
      </c>
      <c r="B6505" s="2">
        <f t="shared" si="307"/>
        <v>2016</v>
      </c>
      <c r="C6505" s="2">
        <f t="shared" si="305"/>
        <v>12</v>
      </c>
      <c r="D6505" t="s">
        <v>495</v>
      </c>
      <c r="E6505" t="s">
        <v>78</v>
      </c>
      <c r="F6505" t="s">
        <v>39</v>
      </c>
      <c r="G6505" t="s">
        <v>52</v>
      </c>
      <c r="H6505" t="s">
        <v>999</v>
      </c>
      <c r="I6505">
        <v>383.95</v>
      </c>
      <c r="J6505">
        <v>6</v>
      </c>
      <c r="K6505">
        <v>76.790000000000006</v>
      </c>
      <c r="L6505" t="str">
        <f t="shared" si="306"/>
        <v>Yes</v>
      </c>
    </row>
    <row r="6506" spans="1:12" x14ac:dyDescent="0.25">
      <c r="A6506" s="1">
        <v>42716</v>
      </c>
      <c r="B6506" s="2">
        <f t="shared" si="307"/>
        <v>2016</v>
      </c>
      <c r="C6506" s="2">
        <f t="shared" si="305"/>
        <v>12</v>
      </c>
      <c r="D6506" t="s">
        <v>1099</v>
      </c>
      <c r="E6506" t="s">
        <v>110</v>
      </c>
      <c r="F6506" t="s">
        <v>39</v>
      </c>
      <c r="G6506" t="s">
        <v>40</v>
      </c>
      <c r="H6506" t="s">
        <v>138</v>
      </c>
      <c r="I6506">
        <v>657.93</v>
      </c>
      <c r="J6506">
        <v>7</v>
      </c>
      <c r="K6506">
        <v>184.22</v>
      </c>
      <c r="L6506" t="str">
        <f t="shared" si="306"/>
        <v>Yes</v>
      </c>
    </row>
    <row r="6507" spans="1:12" x14ac:dyDescent="0.25">
      <c r="A6507" s="1">
        <v>42716</v>
      </c>
      <c r="B6507" s="2">
        <f t="shared" si="307"/>
        <v>2016</v>
      </c>
      <c r="C6507" s="2">
        <f t="shared" si="305"/>
        <v>12</v>
      </c>
      <c r="D6507" t="s">
        <v>1099</v>
      </c>
      <c r="E6507" t="s">
        <v>110</v>
      </c>
      <c r="F6507" t="s">
        <v>34</v>
      </c>
      <c r="G6507" t="s">
        <v>47</v>
      </c>
      <c r="H6507" t="s">
        <v>975</v>
      </c>
      <c r="I6507">
        <v>33.479999999999997</v>
      </c>
      <c r="J6507">
        <v>4</v>
      </c>
      <c r="K6507">
        <v>8.6999999999999993</v>
      </c>
      <c r="L6507" t="str">
        <f t="shared" si="306"/>
        <v>Yes</v>
      </c>
    </row>
    <row r="6508" spans="1:12" x14ac:dyDescent="0.25">
      <c r="A6508" s="1">
        <v>42716</v>
      </c>
      <c r="B6508" s="2">
        <f t="shared" si="307"/>
        <v>2016</v>
      </c>
      <c r="C6508" s="2">
        <f t="shared" si="305"/>
        <v>12</v>
      </c>
      <c r="D6508" t="s">
        <v>1099</v>
      </c>
      <c r="E6508" t="s">
        <v>110</v>
      </c>
      <c r="F6508" t="s">
        <v>11</v>
      </c>
      <c r="G6508" t="s">
        <v>24</v>
      </c>
      <c r="H6508" t="s">
        <v>326</v>
      </c>
      <c r="I6508">
        <v>13.9</v>
      </c>
      <c r="J6508">
        <v>5</v>
      </c>
      <c r="K6508">
        <v>3.61</v>
      </c>
      <c r="L6508" t="str">
        <f t="shared" si="306"/>
        <v>Yes</v>
      </c>
    </row>
    <row r="6509" spans="1:12" x14ac:dyDescent="0.25">
      <c r="A6509" s="1">
        <v>42716</v>
      </c>
      <c r="B6509" s="2">
        <f t="shared" si="307"/>
        <v>2016</v>
      </c>
      <c r="C6509" s="2">
        <f t="shared" si="305"/>
        <v>12</v>
      </c>
      <c r="D6509" t="s">
        <v>1099</v>
      </c>
      <c r="E6509" t="s">
        <v>110</v>
      </c>
      <c r="F6509" t="s">
        <v>11</v>
      </c>
      <c r="G6509" t="s">
        <v>18</v>
      </c>
      <c r="H6509" t="s">
        <v>1656</v>
      </c>
      <c r="I6509">
        <v>26.86</v>
      </c>
      <c r="J6509">
        <v>2</v>
      </c>
      <c r="K6509">
        <v>6.72</v>
      </c>
      <c r="L6509" t="str">
        <f t="shared" si="306"/>
        <v>Yes</v>
      </c>
    </row>
    <row r="6510" spans="1:12" x14ac:dyDescent="0.25">
      <c r="A6510" s="1">
        <v>42716</v>
      </c>
      <c r="B6510" s="2">
        <f t="shared" si="307"/>
        <v>2016</v>
      </c>
      <c r="C6510" s="2">
        <f t="shared" si="305"/>
        <v>12</v>
      </c>
      <c r="D6510" t="s">
        <v>1800</v>
      </c>
      <c r="E6510" t="s">
        <v>30</v>
      </c>
      <c r="F6510" t="s">
        <v>39</v>
      </c>
      <c r="G6510" t="s">
        <v>52</v>
      </c>
      <c r="H6510" t="s">
        <v>1008</v>
      </c>
      <c r="I6510">
        <v>249.95</v>
      </c>
      <c r="J6510">
        <v>5</v>
      </c>
      <c r="K6510">
        <v>20</v>
      </c>
      <c r="L6510" t="str">
        <f t="shared" si="306"/>
        <v>Yes</v>
      </c>
    </row>
    <row r="6511" spans="1:12" x14ac:dyDescent="0.25">
      <c r="A6511" s="1">
        <v>42716</v>
      </c>
      <c r="B6511" s="2">
        <f t="shared" si="307"/>
        <v>2016</v>
      </c>
      <c r="C6511" s="2">
        <f t="shared" si="305"/>
        <v>12</v>
      </c>
      <c r="D6511" t="s">
        <v>1800</v>
      </c>
      <c r="E6511" t="s">
        <v>30</v>
      </c>
      <c r="F6511" t="s">
        <v>11</v>
      </c>
      <c r="G6511" t="s">
        <v>12</v>
      </c>
      <c r="H6511" t="s">
        <v>2645</v>
      </c>
      <c r="I6511">
        <v>49.12</v>
      </c>
      <c r="J6511">
        <v>4</v>
      </c>
      <c r="K6511">
        <v>23.09</v>
      </c>
      <c r="L6511" t="str">
        <f t="shared" si="306"/>
        <v>Yes</v>
      </c>
    </row>
    <row r="6512" spans="1:12" x14ac:dyDescent="0.25">
      <c r="A6512" s="1">
        <v>42716</v>
      </c>
      <c r="B6512" s="2">
        <f t="shared" si="307"/>
        <v>2016</v>
      </c>
      <c r="C6512" s="2">
        <f t="shared" si="305"/>
        <v>12</v>
      </c>
      <c r="D6512" t="s">
        <v>1610</v>
      </c>
      <c r="E6512" t="s">
        <v>27</v>
      </c>
      <c r="F6512" t="s">
        <v>34</v>
      </c>
      <c r="G6512" t="s">
        <v>47</v>
      </c>
      <c r="H6512" t="s">
        <v>48</v>
      </c>
      <c r="I6512">
        <v>383.64</v>
      </c>
      <c r="J6512">
        <v>6</v>
      </c>
      <c r="K6512">
        <v>122.76</v>
      </c>
      <c r="L6512" t="str">
        <f t="shared" si="306"/>
        <v>Yes</v>
      </c>
    </row>
    <row r="6513" spans="1:12" x14ac:dyDescent="0.25">
      <c r="A6513" s="1">
        <v>42716</v>
      </c>
      <c r="B6513" s="2">
        <f t="shared" si="307"/>
        <v>2016</v>
      </c>
      <c r="C6513" s="2">
        <f t="shared" si="305"/>
        <v>12</v>
      </c>
      <c r="D6513" t="s">
        <v>1610</v>
      </c>
      <c r="E6513" t="s">
        <v>27</v>
      </c>
      <c r="F6513" t="s">
        <v>11</v>
      </c>
      <c r="G6513" t="s">
        <v>92</v>
      </c>
      <c r="H6513" t="s">
        <v>1829</v>
      </c>
      <c r="I6513">
        <v>56.52</v>
      </c>
      <c r="J6513">
        <v>3</v>
      </c>
      <c r="K6513">
        <v>15.83</v>
      </c>
      <c r="L6513" t="str">
        <f t="shared" si="306"/>
        <v>Yes</v>
      </c>
    </row>
    <row r="6514" spans="1:12" x14ac:dyDescent="0.25">
      <c r="A6514" s="1">
        <v>42716</v>
      </c>
      <c r="B6514" s="2">
        <f t="shared" si="307"/>
        <v>2016</v>
      </c>
      <c r="C6514" s="2">
        <f t="shared" si="305"/>
        <v>12</v>
      </c>
      <c r="D6514" t="s">
        <v>873</v>
      </c>
      <c r="E6514" t="s">
        <v>149</v>
      </c>
      <c r="F6514" t="s">
        <v>34</v>
      </c>
      <c r="G6514" t="s">
        <v>47</v>
      </c>
      <c r="H6514" t="s">
        <v>2576</v>
      </c>
      <c r="I6514">
        <v>60.35</v>
      </c>
      <c r="J6514">
        <v>5</v>
      </c>
      <c r="K6514">
        <v>19.920000000000002</v>
      </c>
      <c r="L6514" t="str">
        <f t="shared" si="306"/>
        <v>Yes</v>
      </c>
    </row>
    <row r="6515" spans="1:12" x14ac:dyDescent="0.25">
      <c r="A6515" s="1">
        <v>42716</v>
      </c>
      <c r="B6515" s="2">
        <f t="shared" si="307"/>
        <v>2016</v>
      </c>
      <c r="C6515" s="2">
        <f t="shared" si="305"/>
        <v>12</v>
      </c>
      <c r="D6515" t="s">
        <v>873</v>
      </c>
      <c r="E6515" t="s">
        <v>149</v>
      </c>
      <c r="F6515" t="s">
        <v>11</v>
      </c>
      <c r="G6515" t="s">
        <v>200</v>
      </c>
      <c r="H6515" t="s">
        <v>2565</v>
      </c>
      <c r="I6515">
        <v>35.520000000000003</v>
      </c>
      <c r="J6515">
        <v>4</v>
      </c>
      <c r="K6515">
        <v>9.9499999999999993</v>
      </c>
      <c r="L6515" t="str">
        <f t="shared" si="306"/>
        <v>Yes</v>
      </c>
    </row>
    <row r="6516" spans="1:12" x14ac:dyDescent="0.25">
      <c r="A6516" s="1">
        <v>42716</v>
      </c>
      <c r="B6516" s="2">
        <f t="shared" si="307"/>
        <v>2016</v>
      </c>
      <c r="C6516" s="2">
        <f t="shared" si="305"/>
        <v>12</v>
      </c>
      <c r="D6516" t="s">
        <v>873</v>
      </c>
      <c r="E6516" t="s">
        <v>149</v>
      </c>
      <c r="F6516" t="s">
        <v>11</v>
      </c>
      <c r="G6516" t="s">
        <v>24</v>
      </c>
      <c r="H6516" t="s">
        <v>2516</v>
      </c>
      <c r="I6516">
        <v>11.2</v>
      </c>
      <c r="J6516">
        <v>7</v>
      </c>
      <c r="K6516">
        <v>4.82</v>
      </c>
      <c r="L6516" t="str">
        <f t="shared" si="306"/>
        <v>Yes</v>
      </c>
    </row>
    <row r="6517" spans="1:12" x14ac:dyDescent="0.25">
      <c r="A6517" s="1">
        <v>42717</v>
      </c>
      <c r="B6517" s="2">
        <f t="shared" si="307"/>
        <v>2016</v>
      </c>
      <c r="C6517" s="2">
        <f t="shared" si="305"/>
        <v>12</v>
      </c>
      <c r="D6517" t="s">
        <v>1538</v>
      </c>
      <c r="E6517" t="s">
        <v>840</v>
      </c>
      <c r="F6517" t="s">
        <v>39</v>
      </c>
      <c r="G6517" t="s">
        <v>52</v>
      </c>
      <c r="H6517" t="s">
        <v>1690</v>
      </c>
      <c r="I6517">
        <v>63.88</v>
      </c>
      <c r="J6517">
        <v>4</v>
      </c>
      <c r="K6517">
        <v>24.91</v>
      </c>
      <c r="L6517" t="str">
        <f t="shared" si="306"/>
        <v>Yes</v>
      </c>
    </row>
    <row r="6518" spans="1:12" x14ac:dyDescent="0.25">
      <c r="A6518" s="1">
        <v>42717</v>
      </c>
      <c r="B6518" s="2">
        <f t="shared" si="307"/>
        <v>2016</v>
      </c>
      <c r="C6518" s="2">
        <f t="shared" si="305"/>
        <v>12</v>
      </c>
      <c r="D6518" t="s">
        <v>883</v>
      </c>
      <c r="E6518" t="s">
        <v>27</v>
      </c>
      <c r="F6518" t="s">
        <v>11</v>
      </c>
      <c r="G6518" t="s">
        <v>20</v>
      </c>
      <c r="H6518" t="s">
        <v>972</v>
      </c>
      <c r="I6518">
        <v>6.1</v>
      </c>
      <c r="J6518">
        <v>2</v>
      </c>
      <c r="K6518">
        <v>2.21</v>
      </c>
      <c r="L6518" t="str">
        <f t="shared" si="306"/>
        <v>Yes</v>
      </c>
    </row>
    <row r="6519" spans="1:12" x14ac:dyDescent="0.25">
      <c r="A6519" s="1">
        <v>42717</v>
      </c>
      <c r="B6519" s="2">
        <f t="shared" si="307"/>
        <v>2016</v>
      </c>
      <c r="C6519" s="2">
        <f t="shared" si="305"/>
        <v>12</v>
      </c>
      <c r="D6519" t="s">
        <v>883</v>
      </c>
      <c r="E6519" t="s">
        <v>27</v>
      </c>
      <c r="F6519" t="s">
        <v>34</v>
      </c>
      <c r="G6519" t="s">
        <v>145</v>
      </c>
      <c r="H6519" t="s">
        <v>1703</v>
      </c>
      <c r="I6519">
        <v>1114.27</v>
      </c>
      <c r="J6519">
        <v>4</v>
      </c>
      <c r="K6519">
        <v>41.79</v>
      </c>
      <c r="L6519" t="str">
        <f t="shared" si="306"/>
        <v>Yes</v>
      </c>
    </row>
    <row r="6520" spans="1:12" x14ac:dyDescent="0.25">
      <c r="A6520" s="1">
        <v>42717</v>
      </c>
      <c r="B6520" s="2">
        <f t="shared" si="307"/>
        <v>2016</v>
      </c>
      <c r="C6520" s="2">
        <f t="shared" si="305"/>
        <v>12</v>
      </c>
      <c r="D6520" t="s">
        <v>148</v>
      </c>
      <c r="E6520" t="s">
        <v>27</v>
      </c>
      <c r="F6520" t="s">
        <v>11</v>
      </c>
      <c r="G6520" t="s">
        <v>24</v>
      </c>
      <c r="H6520" t="s">
        <v>459</v>
      </c>
      <c r="I6520">
        <v>9.84</v>
      </c>
      <c r="J6520">
        <v>3</v>
      </c>
      <c r="K6520">
        <v>3.25</v>
      </c>
      <c r="L6520" t="str">
        <f t="shared" si="306"/>
        <v>Yes</v>
      </c>
    </row>
    <row r="6521" spans="1:12" x14ac:dyDescent="0.25">
      <c r="A6521" s="1">
        <v>42718</v>
      </c>
      <c r="B6521" s="2">
        <f t="shared" si="307"/>
        <v>2016</v>
      </c>
      <c r="C6521" s="2">
        <f t="shared" si="305"/>
        <v>12</v>
      </c>
      <c r="D6521" t="s">
        <v>904</v>
      </c>
      <c r="E6521" t="s">
        <v>329</v>
      </c>
      <c r="F6521" t="s">
        <v>34</v>
      </c>
      <c r="G6521" t="s">
        <v>47</v>
      </c>
      <c r="H6521" t="s">
        <v>1698</v>
      </c>
      <c r="I6521">
        <v>133.38</v>
      </c>
      <c r="J6521">
        <v>6</v>
      </c>
      <c r="K6521">
        <v>58.69</v>
      </c>
      <c r="L6521" t="str">
        <f t="shared" si="306"/>
        <v>Yes</v>
      </c>
    </row>
    <row r="6522" spans="1:12" x14ac:dyDescent="0.25">
      <c r="A6522" s="1">
        <v>42718</v>
      </c>
      <c r="B6522" s="2">
        <f t="shared" si="307"/>
        <v>2016</v>
      </c>
      <c r="C6522" s="2">
        <f t="shared" si="305"/>
        <v>12</v>
      </c>
      <c r="D6522" t="s">
        <v>1593</v>
      </c>
      <c r="E6522" t="s">
        <v>149</v>
      </c>
      <c r="F6522" t="s">
        <v>11</v>
      </c>
      <c r="G6522" t="s">
        <v>12</v>
      </c>
      <c r="H6522" t="s">
        <v>718</v>
      </c>
      <c r="I6522">
        <v>14.62</v>
      </c>
      <c r="J6522">
        <v>2</v>
      </c>
      <c r="K6522">
        <v>6.73</v>
      </c>
      <c r="L6522" t="str">
        <f t="shared" si="306"/>
        <v>Yes</v>
      </c>
    </row>
    <row r="6523" spans="1:12" x14ac:dyDescent="0.25">
      <c r="A6523" s="1">
        <v>42718</v>
      </c>
      <c r="B6523" s="2">
        <f t="shared" si="307"/>
        <v>2016</v>
      </c>
      <c r="C6523" s="2">
        <f t="shared" si="305"/>
        <v>12</v>
      </c>
      <c r="D6523" t="s">
        <v>1593</v>
      </c>
      <c r="E6523" t="s">
        <v>149</v>
      </c>
      <c r="F6523" t="s">
        <v>11</v>
      </c>
      <c r="G6523" t="s">
        <v>16</v>
      </c>
      <c r="H6523" t="s">
        <v>2210</v>
      </c>
      <c r="I6523">
        <v>5.76</v>
      </c>
      <c r="J6523">
        <v>2</v>
      </c>
      <c r="K6523">
        <v>2.82</v>
      </c>
      <c r="L6523" t="str">
        <f t="shared" si="306"/>
        <v>Yes</v>
      </c>
    </row>
    <row r="6524" spans="1:12" x14ac:dyDescent="0.25">
      <c r="A6524" s="1">
        <v>42718</v>
      </c>
      <c r="B6524" s="2">
        <f t="shared" si="307"/>
        <v>2016</v>
      </c>
      <c r="C6524" s="2">
        <f t="shared" si="305"/>
        <v>12</v>
      </c>
      <c r="D6524" t="s">
        <v>1593</v>
      </c>
      <c r="E6524" t="s">
        <v>149</v>
      </c>
      <c r="F6524" t="s">
        <v>11</v>
      </c>
      <c r="G6524" t="s">
        <v>43</v>
      </c>
      <c r="H6524" t="s">
        <v>1036</v>
      </c>
      <c r="I6524">
        <v>21.48</v>
      </c>
      <c r="J6524">
        <v>6</v>
      </c>
      <c r="K6524">
        <v>10.53</v>
      </c>
      <c r="L6524" t="str">
        <f t="shared" si="306"/>
        <v>Yes</v>
      </c>
    </row>
    <row r="6525" spans="1:12" x14ac:dyDescent="0.25">
      <c r="A6525" s="1">
        <v>42718</v>
      </c>
      <c r="B6525" s="2">
        <f t="shared" si="307"/>
        <v>2016</v>
      </c>
      <c r="C6525" s="2">
        <f t="shared" si="305"/>
        <v>12</v>
      </c>
      <c r="D6525" t="s">
        <v>1593</v>
      </c>
      <c r="E6525" t="s">
        <v>149</v>
      </c>
      <c r="F6525" t="s">
        <v>34</v>
      </c>
      <c r="G6525" t="s">
        <v>47</v>
      </c>
      <c r="H6525" t="s">
        <v>2036</v>
      </c>
      <c r="I6525">
        <v>396.92</v>
      </c>
      <c r="J6525">
        <v>4</v>
      </c>
      <c r="K6525">
        <v>198.46</v>
      </c>
      <c r="L6525" t="str">
        <f t="shared" si="306"/>
        <v>Yes</v>
      </c>
    </row>
    <row r="6526" spans="1:12" x14ac:dyDescent="0.25">
      <c r="A6526" s="1">
        <v>42718</v>
      </c>
      <c r="B6526" s="2">
        <f t="shared" si="307"/>
        <v>2016</v>
      </c>
      <c r="C6526" s="2">
        <f t="shared" si="305"/>
        <v>12</v>
      </c>
      <c r="D6526" t="s">
        <v>1593</v>
      </c>
      <c r="E6526" t="s">
        <v>149</v>
      </c>
      <c r="F6526" t="s">
        <v>11</v>
      </c>
      <c r="G6526" t="s">
        <v>18</v>
      </c>
      <c r="H6526" t="s">
        <v>1847</v>
      </c>
      <c r="I6526">
        <v>17.149999999999999</v>
      </c>
      <c r="J6526">
        <v>1</v>
      </c>
      <c r="K6526">
        <v>4.63</v>
      </c>
      <c r="L6526" t="str">
        <f t="shared" si="306"/>
        <v>Yes</v>
      </c>
    </row>
    <row r="6527" spans="1:12" x14ac:dyDescent="0.25">
      <c r="A6527" s="1">
        <v>42718</v>
      </c>
      <c r="B6527" s="2">
        <f t="shared" si="307"/>
        <v>2016</v>
      </c>
      <c r="C6527" s="2">
        <f t="shared" si="305"/>
        <v>12</v>
      </c>
      <c r="D6527" t="s">
        <v>1593</v>
      </c>
      <c r="E6527" t="s">
        <v>149</v>
      </c>
      <c r="F6527" t="s">
        <v>11</v>
      </c>
      <c r="G6527" t="s">
        <v>20</v>
      </c>
      <c r="H6527" t="s">
        <v>2524</v>
      </c>
      <c r="I6527">
        <v>23.12</v>
      </c>
      <c r="J6527">
        <v>2</v>
      </c>
      <c r="K6527">
        <v>7.8</v>
      </c>
      <c r="L6527" t="str">
        <f t="shared" si="306"/>
        <v>Yes</v>
      </c>
    </row>
    <row r="6528" spans="1:12" x14ac:dyDescent="0.25">
      <c r="A6528" s="1">
        <v>42718</v>
      </c>
      <c r="B6528" s="2">
        <f t="shared" si="307"/>
        <v>2016</v>
      </c>
      <c r="C6528" s="2">
        <f t="shared" si="305"/>
        <v>12</v>
      </c>
      <c r="D6528" t="s">
        <v>589</v>
      </c>
      <c r="E6528" t="s">
        <v>27</v>
      </c>
      <c r="F6528" t="s">
        <v>34</v>
      </c>
      <c r="G6528" t="s">
        <v>35</v>
      </c>
      <c r="H6528" t="s">
        <v>2596</v>
      </c>
      <c r="I6528">
        <v>81.42</v>
      </c>
      <c r="J6528">
        <v>2</v>
      </c>
      <c r="K6528">
        <v>-9.16</v>
      </c>
      <c r="L6528" t="str">
        <f t="shared" si="306"/>
        <v>No</v>
      </c>
    </row>
    <row r="6529" spans="1:12" x14ac:dyDescent="0.25">
      <c r="A6529" s="1">
        <v>42718</v>
      </c>
      <c r="B6529" s="2">
        <f t="shared" si="307"/>
        <v>2016</v>
      </c>
      <c r="C6529" s="2">
        <f t="shared" si="305"/>
        <v>12</v>
      </c>
      <c r="D6529" t="s">
        <v>589</v>
      </c>
      <c r="E6529" t="s">
        <v>27</v>
      </c>
      <c r="F6529" t="s">
        <v>11</v>
      </c>
      <c r="G6529" t="s">
        <v>18</v>
      </c>
      <c r="H6529" t="s">
        <v>2092</v>
      </c>
      <c r="I6529">
        <v>134.80000000000001</v>
      </c>
      <c r="J6529">
        <v>10</v>
      </c>
      <c r="K6529">
        <v>35.049999999999997</v>
      </c>
      <c r="L6529" t="str">
        <f t="shared" si="306"/>
        <v>Yes</v>
      </c>
    </row>
    <row r="6530" spans="1:12" x14ac:dyDescent="0.25">
      <c r="A6530" s="1">
        <v>42719</v>
      </c>
      <c r="B6530" s="2">
        <f t="shared" si="307"/>
        <v>2016</v>
      </c>
      <c r="C6530" s="2">
        <f t="shared" ref="C6530:C6593" si="308">MONTH(A6530)</f>
        <v>12</v>
      </c>
      <c r="D6530" t="s">
        <v>2033</v>
      </c>
      <c r="E6530" t="s">
        <v>110</v>
      </c>
      <c r="F6530" t="s">
        <v>34</v>
      </c>
      <c r="G6530" t="s">
        <v>145</v>
      </c>
      <c r="H6530" t="s">
        <v>402</v>
      </c>
      <c r="I6530">
        <v>1652.94</v>
      </c>
      <c r="J6530">
        <v>3</v>
      </c>
      <c r="K6530">
        <v>231.41</v>
      </c>
      <c r="L6530" t="str">
        <f t="shared" ref="L6530:L6593" si="309">IF(K6530=0,"Break-Even",IF(K6530&gt;0,"Yes","No"))</f>
        <v>Yes</v>
      </c>
    </row>
    <row r="6531" spans="1:12" x14ac:dyDescent="0.25">
      <c r="A6531" s="1">
        <v>42719</v>
      </c>
      <c r="B6531" s="2">
        <f t="shared" si="307"/>
        <v>2016</v>
      </c>
      <c r="C6531" s="2">
        <f t="shared" si="308"/>
        <v>12</v>
      </c>
      <c r="D6531" t="s">
        <v>2033</v>
      </c>
      <c r="E6531" t="s">
        <v>110</v>
      </c>
      <c r="F6531" t="s">
        <v>11</v>
      </c>
      <c r="G6531" t="s">
        <v>18</v>
      </c>
      <c r="H6531" t="s">
        <v>1689</v>
      </c>
      <c r="I6531">
        <v>296.37</v>
      </c>
      <c r="J6531">
        <v>3</v>
      </c>
      <c r="K6531">
        <v>80.02</v>
      </c>
      <c r="L6531" t="str">
        <f t="shared" si="309"/>
        <v>Yes</v>
      </c>
    </row>
    <row r="6532" spans="1:12" x14ac:dyDescent="0.25">
      <c r="A6532" s="1">
        <v>42719</v>
      </c>
      <c r="B6532" s="2">
        <f t="shared" si="307"/>
        <v>2016</v>
      </c>
      <c r="C6532" s="2">
        <f t="shared" si="308"/>
        <v>12</v>
      </c>
      <c r="D6532" t="s">
        <v>552</v>
      </c>
      <c r="E6532" t="s">
        <v>27</v>
      </c>
      <c r="F6532" t="s">
        <v>34</v>
      </c>
      <c r="G6532" t="s">
        <v>47</v>
      </c>
      <c r="H6532" t="s">
        <v>1532</v>
      </c>
      <c r="I6532">
        <v>14.76</v>
      </c>
      <c r="J6532">
        <v>2</v>
      </c>
      <c r="K6532">
        <v>4.28</v>
      </c>
      <c r="L6532" t="str">
        <f t="shared" si="309"/>
        <v>Yes</v>
      </c>
    </row>
    <row r="6533" spans="1:12" x14ac:dyDescent="0.25">
      <c r="A6533" s="1">
        <v>42719</v>
      </c>
      <c r="B6533" s="2">
        <f t="shared" si="307"/>
        <v>2016</v>
      </c>
      <c r="C6533" s="2">
        <f t="shared" si="308"/>
        <v>12</v>
      </c>
      <c r="D6533" t="s">
        <v>401</v>
      </c>
      <c r="E6533" t="s">
        <v>91</v>
      </c>
      <c r="F6533" t="s">
        <v>34</v>
      </c>
      <c r="G6533" t="s">
        <v>145</v>
      </c>
      <c r="H6533" t="s">
        <v>320</v>
      </c>
      <c r="I6533">
        <v>564.20000000000005</v>
      </c>
      <c r="J6533">
        <v>3</v>
      </c>
      <c r="K6533">
        <v>-304.67</v>
      </c>
      <c r="L6533" t="str">
        <f t="shared" si="309"/>
        <v>No</v>
      </c>
    </row>
    <row r="6534" spans="1:12" x14ac:dyDescent="0.25">
      <c r="A6534" s="1">
        <v>42719</v>
      </c>
      <c r="B6534" s="2">
        <f t="shared" si="307"/>
        <v>2016</v>
      </c>
      <c r="C6534" s="2">
        <f t="shared" si="308"/>
        <v>12</v>
      </c>
      <c r="D6534" t="s">
        <v>401</v>
      </c>
      <c r="E6534" t="s">
        <v>91</v>
      </c>
      <c r="F6534" t="s">
        <v>11</v>
      </c>
      <c r="G6534" t="s">
        <v>92</v>
      </c>
      <c r="H6534" t="s">
        <v>1888</v>
      </c>
      <c r="I6534">
        <v>87.17</v>
      </c>
      <c r="J6534">
        <v>2</v>
      </c>
      <c r="K6534">
        <v>8.7200000000000006</v>
      </c>
      <c r="L6534" t="str">
        <f t="shared" si="309"/>
        <v>Yes</v>
      </c>
    </row>
    <row r="6535" spans="1:12" x14ac:dyDescent="0.25">
      <c r="A6535" s="1">
        <v>42719</v>
      </c>
      <c r="B6535" s="2">
        <f t="shared" si="307"/>
        <v>2016</v>
      </c>
      <c r="C6535" s="2">
        <f t="shared" si="308"/>
        <v>12</v>
      </c>
      <c r="D6535" t="s">
        <v>1548</v>
      </c>
      <c r="E6535" t="s">
        <v>78</v>
      </c>
      <c r="F6535" t="s">
        <v>11</v>
      </c>
      <c r="G6535" t="s">
        <v>20</v>
      </c>
      <c r="H6535" t="s">
        <v>1577</v>
      </c>
      <c r="I6535">
        <v>2.21</v>
      </c>
      <c r="J6535">
        <v>3</v>
      </c>
      <c r="K6535">
        <v>-1.48</v>
      </c>
      <c r="L6535" t="str">
        <f t="shared" si="309"/>
        <v>No</v>
      </c>
    </row>
    <row r="6536" spans="1:12" x14ac:dyDescent="0.25">
      <c r="A6536" s="1">
        <v>42719</v>
      </c>
      <c r="B6536" s="2">
        <f t="shared" si="307"/>
        <v>2016</v>
      </c>
      <c r="C6536" s="2">
        <f t="shared" si="308"/>
        <v>12</v>
      </c>
      <c r="D6536" t="s">
        <v>1676</v>
      </c>
      <c r="E6536" t="s">
        <v>101</v>
      </c>
      <c r="F6536" t="s">
        <v>11</v>
      </c>
      <c r="G6536" t="s">
        <v>12</v>
      </c>
      <c r="H6536" t="s">
        <v>2646</v>
      </c>
      <c r="I6536">
        <v>19.440000000000001</v>
      </c>
      <c r="J6536">
        <v>3</v>
      </c>
      <c r="K6536">
        <v>9.33</v>
      </c>
      <c r="L6536" t="str">
        <f t="shared" si="309"/>
        <v>Yes</v>
      </c>
    </row>
    <row r="6537" spans="1:12" x14ac:dyDescent="0.25">
      <c r="A6537" s="1">
        <v>42720</v>
      </c>
      <c r="B6537" s="2">
        <f t="shared" si="307"/>
        <v>2016</v>
      </c>
      <c r="C6537" s="2">
        <f t="shared" si="308"/>
        <v>12</v>
      </c>
      <c r="D6537" t="s">
        <v>1831</v>
      </c>
      <c r="E6537" t="s">
        <v>15</v>
      </c>
      <c r="F6537" t="s">
        <v>11</v>
      </c>
      <c r="G6537" t="s">
        <v>20</v>
      </c>
      <c r="H6537" t="s">
        <v>2177</v>
      </c>
      <c r="I6537">
        <v>4.79</v>
      </c>
      <c r="J6537">
        <v>3</v>
      </c>
      <c r="K6537">
        <v>-7.9</v>
      </c>
      <c r="L6537" t="str">
        <f t="shared" si="309"/>
        <v>No</v>
      </c>
    </row>
    <row r="6538" spans="1:12" x14ac:dyDescent="0.25">
      <c r="A6538" s="1">
        <v>42720</v>
      </c>
      <c r="B6538" s="2">
        <f t="shared" si="307"/>
        <v>2016</v>
      </c>
      <c r="C6538" s="2">
        <f t="shared" si="308"/>
        <v>12</v>
      </c>
      <c r="D6538" t="s">
        <v>1394</v>
      </c>
      <c r="E6538" t="s">
        <v>149</v>
      </c>
      <c r="F6538" t="s">
        <v>11</v>
      </c>
      <c r="G6538" t="s">
        <v>43</v>
      </c>
      <c r="H6538" t="s">
        <v>2630</v>
      </c>
      <c r="I6538">
        <v>3.68</v>
      </c>
      <c r="J6538">
        <v>2</v>
      </c>
      <c r="K6538">
        <v>1.8</v>
      </c>
      <c r="L6538" t="str">
        <f t="shared" si="309"/>
        <v>Yes</v>
      </c>
    </row>
    <row r="6539" spans="1:12" x14ac:dyDescent="0.25">
      <c r="A6539" s="1">
        <v>42720</v>
      </c>
      <c r="B6539" s="2">
        <f t="shared" si="307"/>
        <v>2016</v>
      </c>
      <c r="C6539" s="2">
        <f t="shared" si="308"/>
        <v>12</v>
      </c>
      <c r="D6539" t="s">
        <v>1593</v>
      </c>
      <c r="E6539" t="s">
        <v>27</v>
      </c>
      <c r="F6539" t="s">
        <v>34</v>
      </c>
      <c r="G6539" t="s">
        <v>35</v>
      </c>
      <c r="H6539" t="s">
        <v>1772</v>
      </c>
      <c r="I6539">
        <v>563.91999999999996</v>
      </c>
      <c r="J6539">
        <v>5</v>
      </c>
      <c r="K6539">
        <v>7.05</v>
      </c>
      <c r="L6539" t="str">
        <f t="shared" si="309"/>
        <v>Yes</v>
      </c>
    </row>
    <row r="6540" spans="1:12" x14ac:dyDescent="0.25">
      <c r="A6540" s="1">
        <v>42720</v>
      </c>
      <c r="B6540" s="2">
        <f t="shared" ref="B6540:B6603" si="310">YEAR(A6540)</f>
        <v>2016</v>
      </c>
      <c r="C6540" s="2">
        <f t="shared" si="308"/>
        <v>12</v>
      </c>
      <c r="D6540" t="s">
        <v>1273</v>
      </c>
      <c r="E6540" t="s">
        <v>245</v>
      </c>
      <c r="F6540" t="s">
        <v>11</v>
      </c>
      <c r="G6540" t="s">
        <v>92</v>
      </c>
      <c r="H6540" t="s">
        <v>764</v>
      </c>
      <c r="I6540">
        <v>34.94</v>
      </c>
      <c r="J6540">
        <v>3</v>
      </c>
      <c r="K6540">
        <v>3.06</v>
      </c>
      <c r="L6540" t="str">
        <f t="shared" si="309"/>
        <v>Yes</v>
      </c>
    </row>
    <row r="6541" spans="1:12" x14ac:dyDescent="0.25">
      <c r="A6541" s="1">
        <v>42720</v>
      </c>
      <c r="B6541" s="2">
        <f t="shared" si="310"/>
        <v>2016</v>
      </c>
      <c r="C6541" s="2">
        <f t="shared" si="308"/>
        <v>12</v>
      </c>
      <c r="D6541" t="s">
        <v>1443</v>
      </c>
      <c r="E6541" t="s">
        <v>27</v>
      </c>
      <c r="F6541" t="s">
        <v>39</v>
      </c>
      <c r="G6541" t="s">
        <v>52</v>
      </c>
      <c r="H6541" t="s">
        <v>1437</v>
      </c>
      <c r="I6541">
        <v>21.21</v>
      </c>
      <c r="J6541">
        <v>7</v>
      </c>
      <c r="K6541">
        <v>4.45</v>
      </c>
      <c r="L6541" t="str">
        <f t="shared" si="309"/>
        <v>Yes</v>
      </c>
    </row>
    <row r="6542" spans="1:12" x14ac:dyDescent="0.25">
      <c r="A6542" s="1">
        <v>42721</v>
      </c>
      <c r="B6542" s="2">
        <f t="shared" si="310"/>
        <v>2016</v>
      </c>
      <c r="C6542" s="2">
        <f t="shared" si="308"/>
        <v>12</v>
      </c>
      <c r="D6542" t="s">
        <v>2614</v>
      </c>
      <c r="E6542" t="s">
        <v>27</v>
      </c>
      <c r="F6542" t="s">
        <v>34</v>
      </c>
      <c r="G6542" t="s">
        <v>145</v>
      </c>
      <c r="H6542" t="s">
        <v>2441</v>
      </c>
      <c r="I6542">
        <v>2003.52</v>
      </c>
      <c r="J6542">
        <v>6</v>
      </c>
      <c r="K6542">
        <v>-325.57</v>
      </c>
      <c r="L6542" t="str">
        <f t="shared" si="309"/>
        <v>No</v>
      </c>
    </row>
    <row r="6543" spans="1:12" x14ac:dyDescent="0.25">
      <c r="A6543" s="1">
        <v>42721</v>
      </c>
      <c r="B6543" s="2">
        <f t="shared" si="310"/>
        <v>2016</v>
      </c>
      <c r="C6543" s="2">
        <f t="shared" si="308"/>
        <v>12</v>
      </c>
      <c r="D6543" t="s">
        <v>1672</v>
      </c>
      <c r="E6543" t="s">
        <v>164</v>
      </c>
      <c r="F6543" t="s">
        <v>11</v>
      </c>
      <c r="G6543" t="s">
        <v>18</v>
      </c>
      <c r="H6543" t="s">
        <v>1611</v>
      </c>
      <c r="I6543">
        <v>46.53</v>
      </c>
      <c r="J6543">
        <v>3</v>
      </c>
      <c r="K6543">
        <v>13.03</v>
      </c>
      <c r="L6543" t="str">
        <f t="shared" si="309"/>
        <v>Yes</v>
      </c>
    </row>
    <row r="6544" spans="1:12" x14ac:dyDescent="0.25">
      <c r="A6544" s="1">
        <v>42721</v>
      </c>
      <c r="B6544" s="2">
        <f t="shared" si="310"/>
        <v>2016</v>
      </c>
      <c r="C6544" s="2">
        <f t="shared" si="308"/>
        <v>12</v>
      </c>
      <c r="D6544" t="s">
        <v>1631</v>
      </c>
      <c r="E6544" t="s">
        <v>10</v>
      </c>
      <c r="F6544" t="s">
        <v>11</v>
      </c>
      <c r="G6544" t="s">
        <v>12</v>
      </c>
      <c r="H6544" t="s">
        <v>1730</v>
      </c>
      <c r="I6544">
        <v>51.84</v>
      </c>
      <c r="J6544">
        <v>10</v>
      </c>
      <c r="K6544">
        <v>18.14</v>
      </c>
      <c r="L6544" t="str">
        <f t="shared" si="309"/>
        <v>Yes</v>
      </c>
    </row>
    <row r="6545" spans="1:12" x14ac:dyDescent="0.25">
      <c r="A6545" s="1">
        <v>42721</v>
      </c>
      <c r="B6545" s="2">
        <f t="shared" si="310"/>
        <v>2016</v>
      </c>
      <c r="C6545" s="2">
        <f t="shared" si="308"/>
        <v>12</v>
      </c>
      <c r="D6545" t="s">
        <v>1631</v>
      </c>
      <c r="E6545" t="s">
        <v>10</v>
      </c>
      <c r="F6545" t="s">
        <v>39</v>
      </c>
      <c r="G6545" t="s">
        <v>52</v>
      </c>
      <c r="H6545" t="s">
        <v>1451</v>
      </c>
      <c r="I6545">
        <v>165.6</v>
      </c>
      <c r="J6545">
        <v>3</v>
      </c>
      <c r="K6545">
        <v>-6.21</v>
      </c>
      <c r="L6545" t="str">
        <f t="shared" si="309"/>
        <v>No</v>
      </c>
    </row>
    <row r="6546" spans="1:12" x14ac:dyDescent="0.25">
      <c r="A6546" s="1">
        <v>42721</v>
      </c>
      <c r="B6546" s="2">
        <f t="shared" si="310"/>
        <v>2016</v>
      </c>
      <c r="C6546" s="2">
        <f t="shared" si="308"/>
        <v>12</v>
      </c>
      <c r="D6546" t="s">
        <v>873</v>
      </c>
      <c r="E6546" t="s">
        <v>399</v>
      </c>
      <c r="F6546" t="s">
        <v>11</v>
      </c>
      <c r="G6546" t="s">
        <v>20</v>
      </c>
      <c r="H6546" t="s">
        <v>431</v>
      </c>
      <c r="I6546">
        <v>13.49</v>
      </c>
      <c r="J6546">
        <v>2</v>
      </c>
      <c r="K6546">
        <v>4.38</v>
      </c>
      <c r="L6546" t="str">
        <f t="shared" si="309"/>
        <v>Yes</v>
      </c>
    </row>
    <row r="6547" spans="1:12" x14ac:dyDescent="0.25">
      <c r="A6547" s="1">
        <v>42721</v>
      </c>
      <c r="B6547" s="2">
        <f t="shared" si="310"/>
        <v>2016</v>
      </c>
      <c r="C6547" s="2">
        <f t="shared" si="308"/>
        <v>12</v>
      </c>
      <c r="D6547" t="s">
        <v>873</v>
      </c>
      <c r="E6547" t="s">
        <v>399</v>
      </c>
      <c r="F6547" t="s">
        <v>11</v>
      </c>
      <c r="G6547" t="s">
        <v>20</v>
      </c>
      <c r="H6547" t="s">
        <v>1218</v>
      </c>
      <c r="I6547">
        <v>11.42</v>
      </c>
      <c r="J6547">
        <v>1</v>
      </c>
      <c r="K6547">
        <v>3.85</v>
      </c>
      <c r="L6547" t="str">
        <f t="shared" si="309"/>
        <v>Yes</v>
      </c>
    </row>
    <row r="6548" spans="1:12" x14ac:dyDescent="0.25">
      <c r="A6548" s="1">
        <v>42721</v>
      </c>
      <c r="B6548" s="2">
        <f t="shared" si="310"/>
        <v>2016</v>
      </c>
      <c r="C6548" s="2">
        <f t="shared" si="308"/>
        <v>12</v>
      </c>
      <c r="D6548" t="s">
        <v>1817</v>
      </c>
      <c r="E6548" t="s">
        <v>110</v>
      </c>
      <c r="F6548" t="s">
        <v>11</v>
      </c>
      <c r="G6548" t="s">
        <v>20</v>
      </c>
      <c r="H6548" t="s">
        <v>2127</v>
      </c>
      <c r="I6548">
        <v>9892.74</v>
      </c>
      <c r="J6548">
        <v>13</v>
      </c>
      <c r="K6548">
        <v>4946.37</v>
      </c>
      <c r="L6548" t="str">
        <f t="shared" si="309"/>
        <v>Yes</v>
      </c>
    </row>
    <row r="6549" spans="1:12" x14ac:dyDescent="0.25">
      <c r="A6549" s="1">
        <v>42722</v>
      </c>
      <c r="B6549" s="2">
        <f t="shared" si="310"/>
        <v>2016</v>
      </c>
      <c r="C6549" s="2">
        <f t="shared" si="308"/>
        <v>12</v>
      </c>
      <c r="D6549" t="s">
        <v>1935</v>
      </c>
      <c r="E6549" t="s">
        <v>123</v>
      </c>
      <c r="F6549" t="s">
        <v>11</v>
      </c>
      <c r="G6549" t="s">
        <v>20</v>
      </c>
      <c r="H6549" t="s">
        <v>2269</v>
      </c>
      <c r="I6549">
        <v>254.06</v>
      </c>
      <c r="J6549">
        <v>7</v>
      </c>
      <c r="K6549">
        <v>-169.37</v>
      </c>
      <c r="L6549" t="str">
        <f t="shared" si="309"/>
        <v>No</v>
      </c>
    </row>
    <row r="6550" spans="1:12" x14ac:dyDescent="0.25">
      <c r="A6550" s="1">
        <v>42722</v>
      </c>
      <c r="B6550" s="2">
        <f t="shared" si="310"/>
        <v>2016</v>
      </c>
      <c r="C6550" s="2">
        <f t="shared" si="308"/>
        <v>12</v>
      </c>
      <c r="D6550" t="s">
        <v>1935</v>
      </c>
      <c r="E6550" t="s">
        <v>123</v>
      </c>
      <c r="F6550" t="s">
        <v>11</v>
      </c>
      <c r="G6550" t="s">
        <v>92</v>
      </c>
      <c r="H6550" t="s">
        <v>2152</v>
      </c>
      <c r="I6550">
        <v>194.53</v>
      </c>
      <c r="J6550">
        <v>2</v>
      </c>
      <c r="K6550">
        <v>24.32</v>
      </c>
      <c r="L6550" t="str">
        <f t="shared" si="309"/>
        <v>Yes</v>
      </c>
    </row>
    <row r="6551" spans="1:12" x14ac:dyDescent="0.25">
      <c r="A6551" s="1">
        <v>42722</v>
      </c>
      <c r="B6551" s="2">
        <f t="shared" si="310"/>
        <v>2016</v>
      </c>
      <c r="C6551" s="2">
        <f t="shared" si="308"/>
        <v>12</v>
      </c>
      <c r="D6551" t="s">
        <v>1935</v>
      </c>
      <c r="E6551" t="s">
        <v>123</v>
      </c>
      <c r="F6551" t="s">
        <v>11</v>
      </c>
      <c r="G6551" t="s">
        <v>200</v>
      </c>
      <c r="H6551" t="s">
        <v>1516</v>
      </c>
      <c r="I6551">
        <v>961.48</v>
      </c>
      <c r="J6551">
        <v>5</v>
      </c>
      <c r="K6551">
        <v>-204.31</v>
      </c>
      <c r="L6551" t="str">
        <f t="shared" si="309"/>
        <v>No</v>
      </c>
    </row>
    <row r="6552" spans="1:12" x14ac:dyDescent="0.25">
      <c r="A6552" s="1">
        <v>42722</v>
      </c>
      <c r="B6552" s="2">
        <f t="shared" si="310"/>
        <v>2016</v>
      </c>
      <c r="C6552" s="2">
        <f t="shared" si="308"/>
        <v>12</v>
      </c>
      <c r="D6552" t="s">
        <v>1635</v>
      </c>
      <c r="E6552" t="s">
        <v>315</v>
      </c>
      <c r="F6552" t="s">
        <v>34</v>
      </c>
      <c r="G6552" t="s">
        <v>47</v>
      </c>
      <c r="H6552" t="s">
        <v>2121</v>
      </c>
      <c r="I6552">
        <v>18.84</v>
      </c>
      <c r="J6552">
        <v>3</v>
      </c>
      <c r="K6552">
        <v>6.03</v>
      </c>
      <c r="L6552" t="str">
        <f t="shared" si="309"/>
        <v>Yes</v>
      </c>
    </row>
    <row r="6553" spans="1:12" x14ac:dyDescent="0.25">
      <c r="A6553" s="1">
        <v>42722</v>
      </c>
      <c r="B6553" s="2">
        <f t="shared" si="310"/>
        <v>2016</v>
      </c>
      <c r="C6553" s="2">
        <f t="shared" si="308"/>
        <v>12</v>
      </c>
      <c r="D6553" t="s">
        <v>1343</v>
      </c>
      <c r="E6553" t="s">
        <v>27</v>
      </c>
      <c r="F6553" t="s">
        <v>11</v>
      </c>
      <c r="G6553" t="s">
        <v>12</v>
      </c>
      <c r="H6553" t="s">
        <v>134</v>
      </c>
      <c r="I6553">
        <v>38.880000000000003</v>
      </c>
      <c r="J6553">
        <v>6</v>
      </c>
      <c r="K6553">
        <v>18.66</v>
      </c>
      <c r="L6553" t="str">
        <f t="shared" si="309"/>
        <v>Yes</v>
      </c>
    </row>
    <row r="6554" spans="1:12" x14ac:dyDescent="0.25">
      <c r="A6554" s="1">
        <v>42722</v>
      </c>
      <c r="B6554" s="2">
        <f t="shared" si="310"/>
        <v>2016</v>
      </c>
      <c r="C6554" s="2">
        <f t="shared" si="308"/>
        <v>12</v>
      </c>
      <c r="D6554" t="s">
        <v>1343</v>
      </c>
      <c r="E6554" t="s">
        <v>27</v>
      </c>
      <c r="F6554" t="s">
        <v>34</v>
      </c>
      <c r="G6554" t="s">
        <v>47</v>
      </c>
      <c r="H6554" t="s">
        <v>2647</v>
      </c>
      <c r="I6554">
        <v>183.84</v>
      </c>
      <c r="J6554">
        <v>8</v>
      </c>
      <c r="K6554">
        <v>62.51</v>
      </c>
      <c r="L6554" t="str">
        <f t="shared" si="309"/>
        <v>Yes</v>
      </c>
    </row>
    <row r="6555" spans="1:12" x14ac:dyDescent="0.25">
      <c r="A6555" s="1">
        <v>42722</v>
      </c>
      <c r="B6555" s="2">
        <f t="shared" si="310"/>
        <v>2016</v>
      </c>
      <c r="C6555" s="2">
        <f t="shared" si="308"/>
        <v>12</v>
      </c>
      <c r="D6555" t="s">
        <v>1343</v>
      </c>
      <c r="E6555" t="s">
        <v>27</v>
      </c>
      <c r="F6555" t="s">
        <v>11</v>
      </c>
      <c r="G6555" t="s">
        <v>200</v>
      </c>
      <c r="H6555" t="s">
        <v>2497</v>
      </c>
      <c r="I6555">
        <v>579.29999999999995</v>
      </c>
      <c r="J6555">
        <v>5</v>
      </c>
      <c r="K6555">
        <v>28.97</v>
      </c>
      <c r="L6555" t="str">
        <f t="shared" si="309"/>
        <v>Yes</v>
      </c>
    </row>
    <row r="6556" spans="1:12" x14ac:dyDescent="0.25">
      <c r="A6556" s="1">
        <v>42722</v>
      </c>
      <c r="B6556" s="2">
        <f t="shared" si="310"/>
        <v>2016</v>
      </c>
      <c r="C6556" s="2">
        <f t="shared" si="308"/>
        <v>12</v>
      </c>
      <c r="D6556" t="s">
        <v>1547</v>
      </c>
      <c r="E6556" t="s">
        <v>149</v>
      </c>
      <c r="F6556" t="s">
        <v>11</v>
      </c>
      <c r="G6556" t="s">
        <v>18</v>
      </c>
      <c r="H6556" t="s">
        <v>1572</v>
      </c>
      <c r="I6556">
        <v>900.08</v>
      </c>
      <c r="J6556">
        <v>4</v>
      </c>
      <c r="K6556">
        <v>117.01</v>
      </c>
      <c r="L6556" t="str">
        <f t="shared" si="309"/>
        <v>Yes</v>
      </c>
    </row>
    <row r="6557" spans="1:12" x14ac:dyDescent="0.25">
      <c r="A6557" s="1">
        <v>42722</v>
      </c>
      <c r="B6557" s="2">
        <f t="shared" si="310"/>
        <v>2016</v>
      </c>
      <c r="C6557" s="2">
        <f t="shared" si="308"/>
        <v>12</v>
      </c>
      <c r="D6557" t="s">
        <v>875</v>
      </c>
      <c r="E6557" t="s">
        <v>177</v>
      </c>
      <c r="F6557" t="s">
        <v>11</v>
      </c>
      <c r="G6557" t="s">
        <v>20</v>
      </c>
      <c r="H6557" t="s">
        <v>1142</v>
      </c>
      <c r="I6557">
        <v>1793.98</v>
      </c>
      <c r="J6557">
        <v>2</v>
      </c>
      <c r="K6557">
        <v>843.17</v>
      </c>
      <c r="L6557" t="str">
        <f t="shared" si="309"/>
        <v>Yes</v>
      </c>
    </row>
    <row r="6558" spans="1:12" x14ac:dyDescent="0.25">
      <c r="A6558" s="1">
        <v>42722</v>
      </c>
      <c r="B6558" s="2">
        <f t="shared" si="310"/>
        <v>2016</v>
      </c>
      <c r="C6558" s="2">
        <f t="shared" si="308"/>
        <v>12</v>
      </c>
      <c r="D6558" t="s">
        <v>1951</v>
      </c>
      <c r="E6558" t="s">
        <v>27</v>
      </c>
      <c r="F6558" t="s">
        <v>39</v>
      </c>
      <c r="G6558" t="s">
        <v>52</v>
      </c>
      <c r="H6558" t="s">
        <v>652</v>
      </c>
      <c r="I6558">
        <v>72.64</v>
      </c>
      <c r="J6558">
        <v>2</v>
      </c>
      <c r="K6558">
        <v>21.79</v>
      </c>
      <c r="L6558" t="str">
        <f t="shared" si="309"/>
        <v>Yes</v>
      </c>
    </row>
    <row r="6559" spans="1:12" x14ac:dyDescent="0.25">
      <c r="A6559" s="1">
        <v>42722</v>
      </c>
      <c r="B6559" s="2">
        <f t="shared" si="310"/>
        <v>2016</v>
      </c>
      <c r="C6559" s="2">
        <f t="shared" si="308"/>
        <v>12</v>
      </c>
      <c r="D6559" t="s">
        <v>1951</v>
      </c>
      <c r="E6559" t="s">
        <v>27</v>
      </c>
      <c r="F6559" t="s">
        <v>39</v>
      </c>
      <c r="G6559" t="s">
        <v>52</v>
      </c>
      <c r="H6559" t="s">
        <v>1628</v>
      </c>
      <c r="I6559">
        <v>772.47</v>
      </c>
      <c r="J6559">
        <v>3</v>
      </c>
      <c r="K6559">
        <v>146.77000000000001</v>
      </c>
      <c r="L6559" t="str">
        <f t="shared" si="309"/>
        <v>Yes</v>
      </c>
    </row>
    <row r="6560" spans="1:12" x14ac:dyDescent="0.25">
      <c r="A6560" s="1">
        <v>42722</v>
      </c>
      <c r="B6560" s="2">
        <f t="shared" si="310"/>
        <v>2016</v>
      </c>
      <c r="C6560" s="2">
        <f t="shared" si="308"/>
        <v>12</v>
      </c>
      <c r="D6560" t="s">
        <v>1951</v>
      </c>
      <c r="E6560" t="s">
        <v>27</v>
      </c>
      <c r="F6560" t="s">
        <v>34</v>
      </c>
      <c r="G6560" t="s">
        <v>47</v>
      </c>
      <c r="H6560" t="s">
        <v>2471</v>
      </c>
      <c r="I6560">
        <v>39.92</v>
      </c>
      <c r="J6560">
        <v>4</v>
      </c>
      <c r="K6560">
        <v>11.18</v>
      </c>
      <c r="L6560" t="str">
        <f t="shared" si="309"/>
        <v>Yes</v>
      </c>
    </row>
    <row r="6561" spans="1:12" x14ac:dyDescent="0.25">
      <c r="A6561" s="1">
        <v>42722</v>
      </c>
      <c r="B6561" s="2">
        <f t="shared" si="310"/>
        <v>2016</v>
      </c>
      <c r="C6561" s="2">
        <f t="shared" si="308"/>
        <v>12</v>
      </c>
      <c r="D6561" t="s">
        <v>963</v>
      </c>
      <c r="E6561" t="s">
        <v>91</v>
      </c>
      <c r="F6561" t="s">
        <v>11</v>
      </c>
      <c r="G6561" t="s">
        <v>20</v>
      </c>
      <c r="H6561" t="s">
        <v>911</v>
      </c>
      <c r="I6561">
        <v>45.24</v>
      </c>
      <c r="J6561">
        <v>4</v>
      </c>
      <c r="K6561">
        <v>-30.16</v>
      </c>
      <c r="L6561" t="str">
        <f t="shared" si="309"/>
        <v>No</v>
      </c>
    </row>
    <row r="6562" spans="1:12" x14ac:dyDescent="0.25">
      <c r="A6562" s="1">
        <v>42722</v>
      </c>
      <c r="B6562" s="2">
        <f t="shared" si="310"/>
        <v>2016</v>
      </c>
      <c r="C6562" s="2">
        <f t="shared" si="308"/>
        <v>12</v>
      </c>
      <c r="D6562" t="s">
        <v>963</v>
      </c>
      <c r="E6562" t="s">
        <v>91</v>
      </c>
      <c r="F6562" t="s">
        <v>11</v>
      </c>
      <c r="G6562" t="s">
        <v>24</v>
      </c>
      <c r="H6562" t="s">
        <v>51</v>
      </c>
      <c r="I6562">
        <v>18.690000000000001</v>
      </c>
      <c r="J6562">
        <v>4</v>
      </c>
      <c r="K6562">
        <v>2.34</v>
      </c>
      <c r="L6562" t="str">
        <f t="shared" si="309"/>
        <v>Yes</v>
      </c>
    </row>
    <row r="6563" spans="1:12" x14ac:dyDescent="0.25">
      <c r="A6563" s="1">
        <v>42722</v>
      </c>
      <c r="B6563" s="2">
        <f t="shared" si="310"/>
        <v>2016</v>
      </c>
      <c r="C6563" s="2">
        <f t="shared" si="308"/>
        <v>12</v>
      </c>
      <c r="D6563" t="s">
        <v>963</v>
      </c>
      <c r="E6563" t="s">
        <v>91</v>
      </c>
      <c r="F6563" t="s">
        <v>11</v>
      </c>
      <c r="G6563" t="s">
        <v>12</v>
      </c>
      <c r="H6563" t="s">
        <v>232</v>
      </c>
      <c r="I6563">
        <v>11.65</v>
      </c>
      <c r="J6563">
        <v>2</v>
      </c>
      <c r="K6563">
        <v>3.79</v>
      </c>
      <c r="L6563" t="str">
        <f t="shared" si="309"/>
        <v>Yes</v>
      </c>
    </row>
    <row r="6564" spans="1:12" x14ac:dyDescent="0.25">
      <c r="A6564" s="1">
        <v>42722</v>
      </c>
      <c r="B6564" s="2">
        <f t="shared" si="310"/>
        <v>2016</v>
      </c>
      <c r="C6564" s="2">
        <f t="shared" si="308"/>
        <v>12</v>
      </c>
      <c r="D6564" t="s">
        <v>963</v>
      </c>
      <c r="E6564" t="s">
        <v>91</v>
      </c>
      <c r="F6564" t="s">
        <v>39</v>
      </c>
      <c r="G6564" t="s">
        <v>52</v>
      </c>
      <c r="H6564" t="s">
        <v>2515</v>
      </c>
      <c r="I6564">
        <v>112.78</v>
      </c>
      <c r="J6564">
        <v>3</v>
      </c>
      <c r="K6564">
        <v>-8.4600000000000009</v>
      </c>
      <c r="L6564" t="str">
        <f t="shared" si="309"/>
        <v>No</v>
      </c>
    </row>
    <row r="6565" spans="1:12" x14ac:dyDescent="0.25">
      <c r="A6565" s="1">
        <v>42722</v>
      </c>
      <c r="B6565" s="2">
        <f t="shared" si="310"/>
        <v>2016</v>
      </c>
      <c r="C6565" s="2">
        <f t="shared" si="308"/>
        <v>12</v>
      </c>
      <c r="D6565" t="s">
        <v>963</v>
      </c>
      <c r="E6565" t="s">
        <v>91</v>
      </c>
      <c r="F6565" t="s">
        <v>34</v>
      </c>
      <c r="G6565" t="s">
        <v>145</v>
      </c>
      <c r="H6565" t="s">
        <v>2018</v>
      </c>
      <c r="I6565">
        <v>377.45</v>
      </c>
      <c r="J6565">
        <v>5</v>
      </c>
      <c r="K6565">
        <v>-264.22000000000003</v>
      </c>
      <c r="L6565" t="str">
        <f t="shared" si="309"/>
        <v>No</v>
      </c>
    </row>
    <row r="6566" spans="1:12" x14ac:dyDescent="0.25">
      <c r="A6566" s="1">
        <v>42722</v>
      </c>
      <c r="B6566" s="2">
        <f t="shared" si="310"/>
        <v>2016</v>
      </c>
      <c r="C6566" s="2">
        <f t="shared" si="308"/>
        <v>12</v>
      </c>
      <c r="D6566" t="s">
        <v>963</v>
      </c>
      <c r="E6566" t="s">
        <v>91</v>
      </c>
      <c r="F6566" t="s">
        <v>11</v>
      </c>
      <c r="G6566" t="s">
        <v>16</v>
      </c>
      <c r="H6566" t="s">
        <v>1588</v>
      </c>
      <c r="I6566">
        <v>15.94</v>
      </c>
      <c r="J6566">
        <v>4</v>
      </c>
      <c r="K6566">
        <v>5.18</v>
      </c>
      <c r="L6566" t="str">
        <f t="shared" si="309"/>
        <v>Yes</v>
      </c>
    </row>
    <row r="6567" spans="1:12" x14ac:dyDescent="0.25">
      <c r="A6567" s="1">
        <v>42722</v>
      </c>
      <c r="B6567" s="2">
        <f t="shared" si="310"/>
        <v>2016</v>
      </c>
      <c r="C6567" s="2">
        <f t="shared" si="308"/>
        <v>12</v>
      </c>
      <c r="D6567" t="s">
        <v>963</v>
      </c>
      <c r="E6567" t="s">
        <v>91</v>
      </c>
      <c r="F6567" t="s">
        <v>39</v>
      </c>
      <c r="G6567" t="s">
        <v>40</v>
      </c>
      <c r="H6567" t="s">
        <v>136</v>
      </c>
      <c r="I6567">
        <v>28.68</v>
      </c>
      <c r="J6567">
        <v>3</v>
      </c>
      <c r="K6567">
        <v>-7.17</v>
      </c>
      <c r="L6567" t="str">
        <f t="shared" si="309"/>
        <v>No</v>
      </c>
    </row>
    <row r="6568" spans="1:12" x14ac:dyDescent="0.25">
      <c r="A6568" s="1">
        <v>42722</v>
      </c>
      <c r="B6568" s="2">
        <f t="shared" si="310"/>
        <v>2016</v>
      </c>
      <c r="C6568" s="2">
        <f t="shared" si="308"/>
        <v>12</v>
      </c>
      <c r="D6568" t="s">
        <v>2176</v>
      </c>
      <c r="E6568" t="s">
        <v>996</v>
      </c>
      <c r="F6568" t="s">
        <v>34</v>
      </c>
      <c r="G6568" t="s">
        <v>35</v>
      </c>
      <c r="H6568" t="s">
        <v>994</v>
      </c>
      <c r="I6568">
        <v>563.94000000000005</v>
      </c>
      <c r="J6568">
        <v>3</v>
      </c>
      <c r="K6568">
        <v>112.79</v>
      </c>
      <c r="L6568" t="str">
        <f t="shared" si="309"/>
        <v>Yes</v>
      </c>
    </row>
    <row r="6569" spans="1:12" x14ac:dyDescent="0.25">
      <c r="A6569" s="1">
        <v>42722</v>
      </c>
      <c r="B6569" s="2">
        <f t="shared" si="310"/>
        <v>2016</v>
      </c>
      <c r="C6569" s="2">
        <f t="shared" si="308"/>
        <v>12</v>
      </c>
      <c r="D6569" t="s">
        <v>478</v>
      </c>
      <c r="E6569" t="s">
        <v>27</v>
      </c>
      <c r="F6569" t="s">
        <v>39</v>
      </c>
      <c r="G6569" t="s">
        <v>40</v>
      </c>
      <c r="H6569" t="s">
        <v>735</v>
      </c>
      <c r="I6569">
        <v>66.98</v>
      </c>
      <c r="J6569">
        <v>7</v>
      </c>
      <c r="K6569">
        <v>6.7</v>
      </c>
      <c r="L6569" t="str">
        <f t="shared" si="309"/>
        <v>Yes</v>
      </c>
    </row>
    <row r="6570" spans="1:12" x14ac:dyDescent="0.25">
      <c r="A6570" s="1">
        <v>42723</v>
      </c>
      <c r="B6570" s="2">
        <f t="shared" si="310"/>
        <v>2016</v>
      </c>
      <c r="C6570" s="2">
        <f t="shared" si="308"/>
        <v>12</v>
      </c>
      <c r="D6570" t="s">
        <v>1417</v>
      </c>
      <c r="E6570" t="s">
        <v>95</v>
      </c>
      <c r="F6570" t="s">
        <v>34</v>
      </c>
      <c r="G6570" t="s">
        <v>145</v>
      </c>
      <c r="H6570" t="s">
        <v>499</v>
      </c>
      <c r="I6570">
        <v>455.97</v>
      </c>
      <c r="J6570">
        <v>6</v>
      </c>
      <c r="K6570">
        <v>-218.87</v>
      </c>
      <c r="L6570" t="str">
        <f t="shared" si="309"/>
        <v>No</v>
      </c>
    </row>
    <row r="6571" spans="1:12" x14ac:dyDescent="0.25">
      <c r="A6571" s="1">
        <v>42723</v>
      </c>
      <c r="B6571" s="2">
        <f t="shared" si="310"/>
        <v>2016</v>
      </c>
      <c r="C6571" s="2">
        <f t="shared" si="308"/>
        <v>12</v>
      </c>
      <c r="D6571" t="s">
        <v>1417</v>
      </c>
      <c r="E6571" t="s">
        <v>95</v>
      </c>
      <c r="F6571" t="s">
        <v>11</v>
      </c>
      <c r="G6571" t="s">
        <v>20</v>
      </c>
      <c r="H6571" t="s">
        <v>886</v>
      </c>
      <c r="I6571">
        <v>10.44</v>
      </c>
      <c r="J6571">
        <v>6</v>
      </c>
      <c r="K6571">
        <v>-7.66</v>
      </c>
      <c r="L6571" t="str">
        <f t="shared" si="309"/>
        <v>No</v>
      </c>
    </row>
    <row r="6572" spans="1:12" x14ac:dyDescent="0.25">
      <c r="A6572" s="1">
        <v>42723</v>
      </c>
      <c r="B6572" s="2">
        <f t="shared" si="310"/>
        <v>2016</v>
      </c>
      <c r="C6572" s="2">
        <f t="shared" si="308"/>
        <v>12</v>
      </c>
      <c r="D6572" t="s">
        <v>1417</v>
      </c>
      <c r="E6572" t="s">
        <v>95</v>
      </c>
      <c r="F6572" t="s">
        <v>11</v>
      </c>
      <c r="G6572" t="s">
        <v>20</v>
      </c>
      <c r="H6572" t="s">
        <v>966</v>
      </c>
      <c r="I6572">
        <v>5.21</v>
      </c>
      <c r="J6572">
        <v>2</v>
      </c>
      <c r="K6572">
        <v>-4.17</v>
      </c>
      <c r="L6572" t="str">
        <f t="shared" si="309"/>
        <v>No</v>
      </c>
    </row>
    <row r="6573" spans="1:12" x14ac:dyDescent="0.25">
      <c r="A6573" s="1">
        <v>42723</v>
      </c>
      <c r="B6573" s="2">
        <f t="shared" si="310"/>
        <v>2016</v>
      </c>
      <c r="C6573" s="2">
        <f t="shared" si="308"/>
        <v>12</v>
      </c>
      <c r="D6573" t="s">
        <v>170</v>
      </c>
      <c r="E6573" t="s">
        <v>149</v>
      </c>
      <c r="F6573" t="s">
        <v>11</v>
      </c>
      <c r="G6573" t="s">
        <v>20</v>
      </c>
      <c r="H6573" t="s">
        <v>1218</v>
      </c>
      <c r="I6573">
        <v>34.25</v>
      </c>
      <c r="J6573">
        <v>3</v>
      </c>
      <c r="K6573">
        <v>11.56</v>
      </c>
      <c r="L6573" t="str">
        <f t="shared" si="309"/>
        <v>Yes</v>
      </c>
    </row>
    <row r="6574" spans="1:12" x14ac:dyDescent="0.25">
      <c r="A6574" s="1">
        <v>42723</v>
      </c>
      <c r="B6574" s="2">
        <f t="shared" si="310"/>
        <v>2016</v>
      </c>
      <c r="C6574" s="2">
        <f t="shared" si="308"/>
        <v>12</v>
      </c>
      <c r="D6574" t="s">
        <v>170</v>
      </c>
      <c r="E6574" t="s">
        <v>149</v>
      </c>
      <c r="F6574" t="s">
        <v>11</v>
      </c>
      <c r="G6574" t="s">
        <v>24</v>
      </c>
      <c r="H6574" t="s">
        <v>2390</v>
      </c>
      <c r="I6574">
        <v>3.52</v>
      </c>
      <c r="J6574">
        <v>2</v>
      </c>
      <c r="K6574">
        <v>1.02</v>
      </c>
      <c r="L6574" t="str">
        <f t="shared" si="309"/>
        <v>Yes</v>
      </c>
    </row>
    <row r="6575" spans="1:12" x14ac:dyDescent="0.25">
      <c r="A6575" s="1">
        <v>42723</v>
      </c>
      <c r="B6575" s="2">
        <f t="shared" si="310"/>
        <v>2016</v>
      </c>
      <c r="C6575" s="2">
        <f t="shared" si="308"/>
        <v>12</v>
      </c>
      <c r="D6575" t="s">
        <v>1457</v>
      </c>
      <c r="E6575" t="s">
        <v>15</v>
      </c>
      <c r="F6575" t="s">
        <v>11</v>
      </c>
      <c r="G6575" t="s">
        <v>20</v>
      </c>
      <c r="H6575" t="s">
        <v>205</v>
      </c>
      <c r="I6575">
        <v>1.8</v>
      </c>
      <c r="J6575">
        <v>5</v>
      </c>
      <c r="K6575">
        <v>-2.88</v>
      </c>
      <c r="L6575" t="str">
        <f t="shared" si="309"/>
        <v>No</v>
      </c>
    </row>
    <row r="6576" spans="1:12" x14ac:dyDescent="0.25">
      <c r="A6576" s="1">
        <v>42723</v>
      </c>
      <c r="B6576" s="2">
        <f t="shared" si="310"/>
        <v>2016</v>
      </c>
      <c r="C6576" s="2">
        <f t="shared" si="308"/>
        <v>12</v>
      </c>
      <c r="D6576" t="s">
        <v>256</v>
      </c>
      <c r="E6576" t="s">
        <v>23</v>
      </c>
      <c r="F6576" t="s">
        <v>34</v>
      </c>
      <c r="G6576" t="s">
        <v>47</v>
      </c>
      <c r="H6576" t="s">
        <v>1850</v>
      </c>
      <c r="I6576">
        <v>303.92</v>
      </c>
      <c r="J6576">
        <v>5</v>
      </c>
      <c r="K6576">
        <v>-30.39</v>
      </c>
      <c r="L6576" t="str">
        <f t="shared" si="309"/>
        <v>No</v>
      </c>
    </row>
    <row r="6577" spans="1:12" x14ac:dyDescent="0.25">
      <c r="A6577" s="1">
        <v>42724</v>
      </c>
      <c r="B6577" s="2">
        <f t="shared" si="310"/>
        <v>2016</v>
      </c>
      <c r="C6577" s="2">
        <f t="shared" si="308"/>
        <v>12</v>
      </c>
      <c r="D6577" t="s">
        <v>2388</v>
      </c>
      <c r="E6577" t="s">
        <v>329</v>
      </c>
      <c r="F6577" t="s">
        <v>39</v>
      </c>
      <c r="G6577" t="s">
        <v>52</v>
      </c>
      <c r="H6577" t="s">
        <v>388</v>
      </c>
      <c r="I6577">
        <v>66.3</v>
      </c>
      <c r="J6577">
        <v>3</v>
      </c>
      <c r="K6577">
        <v>8.6199999999999992</v>
      </c>
      <c r="L6577" t="str">
        <f t="shared" si="309"/>
        <v>Yes</v>
      </c>
    </row>
    <row r="6578" spans="1:12" x14ac:dyDescent="0.25">
      <c r="A6578" s="1">
        <v>42724</v>
      </c>
      <c r="B6578" s="2">
        <f t="shared" si="310"/>
        <v>2016</v>
      </c>
      <c r="C6578" s="2">
        <f t="shared" si="308"/>
        <v>12</v>
      </c>
      <c r="D6578" t="s">
        <v>1003</v>
      </c>
      <c r="E6578" t="s">
        <v>329</v>
      </c>
      <c r="F6578" t="s">
        <v>34</v>
      </c>
      <c r="G6578" t="s">
        <v>47</v>
      </c>
      <c r="H6578" t="s">
        <v>480</v>
      </c>
      <c r="I6578">
        <v>18.920000000000002</v>
      </c>
      <c r="J6578">
        <v>4</v>
      </c>
      <c r="K6578">
        <v>7.38</v>
      </c>
      <c r="L6578" t="str">
        <f t="shared" si="309"/>
        <v>Yes</v>
      </c>
    </row>
    <row r="6579" spans="1:12" x14ac:dyDescent="0.25">
      <c r="A6579" s="1">
        <v>42724</v>
      </c>
      <c r="B6579" s="2">
        <f t="shared" si="310"/>
        <v>2016</v>
      </c>
      <c r="C6579" s="2">
        <f t="shared" si="308"/>
        <v>12</v>
      </c>
      <c r="D6579" t="s">
        <v>1003</v>
      </c>
      <c r="E6579" t="s">
        <v>329</v>
      </c>
      <c r="F6579" t="s">
        <v>11</v>
      </c>
      <c r="G6579" t="s">
        <v>20</v>
      </c>
      <c r="H6579" t="s">
        <v>800</v>
      </c>
      <c r="I6579">
        <v>15.42</v>
      </c>
      <c r="J6579">
        <v>2</v>
      </c>
      <c r="K6579">
        <v>6.94</v>
      </c>
      <c r="L6579" t="str">
        <f t="shared" si="309"/>
        <v>Yes</v>
      </c>
    </row>
    <row r="6580" spans="1:12" x14ac:dyDescent="0.25">
      <c r="A6580" s="1">
        <v>42724</v>
      </c>
      <c r="B6580" s="2">
        <f t="shared" si="310"/>
        <v>2016</v>
      </c>
      <c r="C6580" s="2">
        <f t="shared" si="308"/>
        <v>12</v>
      </c>
      <c r="D6580" t="s">
        <v>1738</v>
      </c>
      <c r="E6580" t="s">
        <v>996</v>
      </c>
      <c r="F6580" t="s">
        <v>11</v>
      </c>
      <c r="G6580" t="s">
        <v>12</v>
      </c>
      <c r="H6580" t="s">
        <v>2648</v>
      </c>
      <c r="I6580">
        <v>33.9</v>
      </c>
      <c r="J6580">
        <v>5</v>
      </c>
      <c r="K6580">
        <v>15.59</v>
      </c>
      <c r="L6580" t="str">
        <f t="shared" si="309"/>
        <v>Yes</v>
      </c>
    </row>
    <row r="6581" spans="1:12" x14ac:dyDescent="0.25">
      <c r="A6581" s="1">
        <v>42726</v>
      </c>
      <c r="B6581" s="2">
        <f t="shared" si="310"/>
        <v>2016</v>
      </c>
      <c r="C6581" s="2">
        <f t="shared" si="308"/>
        <v>12</v>
      </c>
      <c r="D6581" t="s">
        <v>218</v>
      </c>
      <c r="E6581" t="s">
        <v>91</v>
      </c>
      <c r="F6581" t="s">
        <v>11</v>
      </c>
      <c r="G6581" t="s">
        <v>20</v>
      </c>
      <c r="H6581" t="s">
        <v>969</v>
      </c>
      <c r="I6581">
        <v>31.32</v>
      </c>
      <c r="J6581">
        <v>10</v>
      </c>
      <c r="K6581">
        <v>-25.06</v>
      </c>
      <c r="L6581" t="str">
        <f t="shared" si="309"/>
        <v>No</v>
      </c>
    </row>
    <row r="6582" spans="1:12" x14ac:dyDescent="0.25">
      <c r="A6582" s="1">
        <v>42726</v>
      </c>
      <c r="B6582" s="2">
        <f t="shared" si="310"/>
        <v>2016</v>
      </c>
      <c r="C6582" s="2">
        <f t="shared" si="308"/>
        <v>12</v>
      </c>
      <c r="D6582" t="s">
        <v>218</v>
      </c>
      <c r="E6582" t="s">
        <v>91</v>
      </c>
      <c r="F6582" t="s">
        <v>34</v>
      </c>
      <c r="G6582" t="s">
        <v>47</v>
      </c>
      <c r="H6582" t="s">
        <v>761</v>
      </c>
      <c r="I6582">
        <v>11.84</v>
      </c>
      <c r="J6582">
        <v>4</v>
      </c>
      <c r="K6582">
        <v>3.11</v>
      </c>
      <c r="L6582" t="str">
        <f t="shared" si="309"/>
        <v>Yes</v>
      </c>
    </row>
    <row r="6583" spans="1:12" x14ac:dyDescent="0.25">
      <c r="A6583" s="1">
        <v>42726</v>
      </c>
      <c r="B6583" s="2">
        <f t="shared" si="310"/>
        <v>2016</v>
      </c>
      <c r="C6583" s="2">
        <f t="shared" si="308"/>
        <v>12</v>
      </c>
      <c r="D6583" t="s">
        <v>218</v>
      </c>
      <c r="E6583" t="s">
        <v>91</v>
      </c>
      <c r="F6583" t="s">
        <v>34</v>
      </c>
      <c r="G6583" t="s">
        <v>47</v>
      </c>
      <c r="H6583" t="s">
        <v>775</v>
      </c>
      <c r="I6583">
        <v>22.78</v>
      </c>
      <c r="J6583">
        <v>1</v>
      </c>
      <c r="K6583">
        <v>4.84</v>
      </c>
      <c r="L6583" t="str">
        <f t="shared" si="309"/>
        <v>Yes</v>
      </c>
    </row>
    <row r="6584" spans="1:12" x14ac:dyDescent="0.25">
      <c r="A6584" s="1">
        <v>42726</v>
      </c>
      <c r="B6584" s="2">
        <f t="shared" si="310"/>
        <v>2016</v>
      </c>
      <c r="C6584" s="2">
        <f t="shared" si="308"/>
        <v>12</v>
      </c>
      <c r="D6584" t="s">
        <v>567</v>
      </c>
      <c r="E6584" t="s">
        <v>149</v>
      </c>
      <c r="F6584" t="s">
        <v>11</v>
      </c>
      <c r="G6584" t="s">
        <v>20</v>
      </c>
      <c r="H6584" t="s">
        <v>744</v>
      </c>
      <c r="I6584">
        <v>25.58</v>
      </c>
      <c r="J6584">
        <v>2</v>
      </c>
      <c r="K6584">
        <v>8.9499999999999993</v>
      </c>
      <c r="L6584" t="str">
        <f t="shared" si="309"/>
        <v>Yes</v>
      </c>
    </row>
    <row r="6585" spans="1:12" x14ac:dyDescent="0.25">
      <c r="A6585" s="1">
        <v>42726</v>
      </c>
      <c r="B6585" s="2">
        <f t="shared" si="310"/>
        <v>2016</v>
      </c>
      <c r="C6585" s="2">
        <f t="shared" si="308"/>
        <v>12</v>
      </c>
      <c r="D6585" t="s">
        <v>1097</v>
      </c>
      <c r="E6585" t="s">
        <v>164</v>
      </c>
      <c r="F6585" t="s">
        <v>11</v>
      </c>
      <c r="G6585" t="s">
        <v>20</v>
      </c>
      <c r="H6585" t="s">
        <v>2119</v>
      </c>
      <c r="I6585">
        <v>55.36</v>
      </c>
      <c r="J6585">
        <v>4</v>
      </c>
      <c r="K6585">
        <v>19.38</v>
      </c>
      <c r="L6585" t="str">
        <f t="shared" si="309"/>
        <v>Yes</v>
      </c>
    </row>
    <row r="6586" spans="1:12" x14ac:dyDescent="0.25">
      <c r="A6586" s="1">
        <v>42726</v>
      </c>
      <c r="B6586" s="2">
        <f t="shared" si="310"/>
        <v>2016</v>
      </c>
      <c r="C6586" s="2">
        <f t="shared" si="308"/>
        <v>12</v>
      </c>
      <c r="D6586" t="s">
        <v>1097</v>
      </c>
      <c r="E6586" t="s">
        <v>164</v>
      </c>
      <c r="F6586" t="s">
        <v>39</v>
      </c>
      <c r="G6586" t="s">
        <v>302</v>
      </c>
      <c r="H6586" t="s">
        <v>2629</v>
      </c>
      <c r="I6586">
        <v>11.56</v>
      </c>
      <c r="J6586">
        <v>1</v>
      </c>
      <c r="K6586">
        <v>3.76</v>
      </c>
      <c r="L6586" t="str">
        <f t="shared" si="309"/>
        <v>Yes</v>
      </c>
    </row>
    <row r="6587" spans="1:12" x14ac:dyDescent="0.25">
      <c r="A6587" s="1">
        <v>42726</v>
      </c>
      <c r="B6587" s="2">
        <f t="shared" si="310"/>
        <v>2016</v>
      </c>
      <c r="C6587" s="2">
        <f t="shared" si="308"/>
        <v>12</v>
      </c>
      <c r="D6587" t="s">
        <v>1339</v>
      </c>
      <c r="E6587" t="s">
        <v>27</v>
      </c>
      <c r="F6587" t="s">
        <v>34</v>
      </c>
      <c r="G6587" t="s">
        <v>47</v>
      </c>
      <c r="H6587" t="s">
        <v>1396</v>
      </c>
      <c r="I6587">
        <v>842.72</v>
      </c>
      <c r="J6587">
        <v>8</v>
      </c>
      <c r="K6587">
        <v>202.25</v>
      </c>
      <c r="L6587" t="str">
        <f t="shared" si="309"/>
        <v>Yes</v>
      </c>
    </row>
    <row r="6588" spans="1:12" x14ac:dyDescent="0.25">
      <c r="A6588" s="1">
        <v>42726</v>
      </c>
      <c r="B6588" s="2">
        <f t="shared" si="310"/>
        <v>2016</v>
      </c>
      <c r="C6588" s="2">
        <f t="shared" si="308"/>
        <v>12</v>
      </c>
      <c r="D6588" t="s">
        <v>1339</v>
      </c>
      <c r="E6588" t="s">
        <v>27</v>
      </c>
      <c r="F6588" t="s">
        <v>34</v>
      </c>
      <c r="G6588" t="s">
        <v>47</v>
      </c>
      <c r="H6588" t="s">
        <v>2623</v>
      </c>
      <c r="I6588">
        <v>41.96</v>
      </c>
      <c r="J6588">
        <v>2</v>
      </c>
      <c r="K6588">
        <v>10.91</v>
      </c>
      <c r="L6588" t="str">
        <f t="shared" si="309"/>
        <v>Yes</v>
      </c>
    </row>
    <row r="6589" spans="1:12" x14ac:dyDescent="0.25">
      <c r="A6589" s="1">
        <v>42727</v>
      </c>
      <c r="B6589" s="2">
        <f t="shared" si="310"/>
        <v>2016</v>
      </c>
      <c r="C6589" s="2">
        <f t="shared" si="308"/>
        <v>12</v>
      </c>
      <c r="D6589" t="s">
        <v>1263</v>
      </c>
      <c r="E6589" t="s">
        <v>55</v>
      </c>
      <c r="F6589" t="s">
        <v>34</v>
      </c>
      <c r="G6589" t="s">
        <v>47</v>
      </c>
      <c r="H6589" t="s">
        <v>2599</v>
      </c>
      <c r="I6589">
        <v>572.76</v>
      </c>
      <c r="J6589">
        <v>6</v>
      </c>
      <c r="K6589">
        <v>166.1</v>
      </c>
      <c r="L6589" t="str">
        <f t="shared" si="309"/>
        <v>Yes</v>
      </c>
    </row>
    <row r="6590" spans="1:12" x14ac:dyDescent="0.25">
      <c r="A6590" s="1">
        <v>42727</v>
      </c>
      <c r="B6590" s="2">
        <f t="shared" si="310"/>
        <v>2016</v>
      </c>
      <c r="C6590" s="2">
        <f t="shared" si="308"/>
        <v>12</v>
      </c>
      <c r="D6590" t="s">
        <v>1263</v>
      </c>
      <c r="E6590" t="s">
        <v>55</v>
      </c>
      <c r="F6590" t="s">
        <v>34</v>
      </c>
      <c r="G6590" t="s">
        <v>47</v>
      </c>
      <c r="H6590" t="s">
        <v>2599</v>
      </c>
      <c r="I6590">
        <v>286.38</v>
      </c>
      <c r="J6590">
        <v>3</v>
      </c>
      <c r="K6590">
        <v>83.05</v>
      </c>
      <c r="L6590" t="str">
        <f t="shared" si="309"/>
        <v>Yes</v>
      </c>
    </row>
    <row r="6591" spans="1:12" x14ac:dyDescent="0.25">
      <c r="A6591" s="1">
        <v>42727</v>
      </c>
      <c r="B6591" s="2">
        <f t="shared" si="310"/>
        <v>2016</v>
      </c>
      <c r="C6591" s="2">
        <f t="shared" si="308"/>
        <v>12</v>
      </c>
      <c r="D6591" t="s">
        <v>1974</v>
      </c>
      <c r="E6591" t="s">
        <v>15</v>
      </c>
      <c r="F6591" t="s">
        <v>34</v>
      </c>
      <c r="G6591" t="s">
        <v>74</v>
      </c>
      <c r="H6591" t="s">
        <v>2494</v>
      </c>
      <c r="I6591">
        <v>141.37</v>
      </c>
      <c r="J6591">
        <v>2</v>
      </c>
      <c r="K6591">
        <v>-14.14</v>
      </c>
      <c r="L6591" t="str">
        <f t="shared" si="309"/>
        <v>No</v>
      </c>
    </row>
    <row r="6592" spans="1:12" x14ac:dyDescent="0.25">
      <c r="A6592" s="1">
        <v>42727</v>
      </c>
      <c r="B6592" s="2">
        <f t="shared" si="310"/>
        <v>2016</v>
      </c>
      <c r="C6592" s="2">
        <f t="shared" si="308"/>
        <v>12</v>
      </c>
      <c r="D6592" t="s">
        <v>689</v>
      </c>
      <c r="E6592" t="s">
        <v>110</v>
      </c>
      <c r="F6592" t="s">
        <v>11</v>
      </c>
      <c r="G6592" t="s">
        <v>43</v>
      </c>
      <c r="H6592" t="s">
        <v>1045</v>
      </c>
      <c r="I6592">
        <v>24.85</v>
      </c>
      <c r="J6592">
        <v>7</v>
      </c>
      <c r="K6592">
        <v>11.68</v>
      </c>
      <c r="L6592" t="str">
        <f t="shared" si="309"/>
        <v>Yes</v>
      </c>
    </row>
    <row r="6593" spans="1:12" x14ac:dyDescent="0.25">
      <c r="A6593" s="1">
        <v>42727</v>
      </c>
      <c r="B6593" s="2">
        <f t="shared" si="310"/>
        <v>2016</v>
      </c>
      <c r="C6593" s="2">
        <f t="shared" si="308"/>
        <v>12</v>
      </c>
      <c r="D6593" t="s">
        <v>2230</v>
      </c>
      <c r="E6593" t="s">
        <v>78</v>
      </c>
      <c r="F6593" t="s">
        <v>11</v>
      </c>
      <c r="G6593" t="s">
        <v>20</v>
      </c>
      <c r="H6593" t="s">
        <v>1599</v>
      </c>
      <c r="I6593">
        <v>5.55</v>
      </c>
      <c r="J6593">
        <v>3</v>
      </c>
      <c r="K6593">
        <v>-4.07</v>
      </c>
      <c r="L6593" t="str">
        <f t="shared" si="309"/>
        <v>No</v>
      </c>
    </row>
    <row r="6594" spans="1:12" x14ac:dyDescent="0.25">
      <c r="A6594" s="1">
        <v>42727</v>
      </c>
      <c r="B6594" s="2">
        <f t="shared" si="310"/>
        <v>2016</v>
      </c>
      <c r="C6594" s="2">
        <f t="shared" ref="C6594:C6657" si="311">MONTH(A6594)</f>
        <v>12</v>
      </c>
      <c r="D6594" t="s">
        <v>525</v>
      </c>
      <c r="E6594" t="s">
        <v>164</v>
      </c>
      <c r="F6594" t="s">
        <v>11</v>
      </c>
      <c r="G6594" t="s">
        <v>24</v>
      </c>
      <c r="H6594" t="s">
        <v>706</v>
      </c>
      <c r="I6594">
        <v>8.82</v>
      </c>
      <c r="J6594">
        <v>3</v>
      </c>
      <c r="K6594">
        <v>2.56</v>
      </c>
      <c r="L6594" t="str">
        <f t="shared" ref="L6594:L6657" si="312">IF(K6594=0,"Break-Even",IF(K6594&gt;0,"Yes","No"))</f>
        <v>Yes</v>
      </c>
    </row>
    <row r="6595" spans="1:12" x14ac:dyDescent="0.25">
      <c r="A6595" s="1">
        <v>42727</v>
      </c>
      <c r="B6595" s="2">
        <f t="shared" si="310"/>
        <v>2016</v>
      </c>
      <c r="C6595" s="2">
        <f t="shared" si="311"/>
        <v>12</v>
      </c>
      <c r="D6595" t="s">
        <v>525</v>
      </c>
      <c r="E6595" t="s">
        <v>164</v>
      </c>
      <c r="F6595" t="s">
        <v>11</v>
      </c>
      <c r="G6595" t="s">
        <v>12</v>
      </c>
      <c r="H6595" t="s">
        <v>1832</v>
      </c>
      <c r="I6595">
        <v>37.94</v>
      </c>
      <c r="J6595">
        <v>2</v>
      </c>
      <c r="K6595">
        <v>18.21</v>
      </c>
      <c r="L6595" t="str">
        <f t="shared" si="312"/>
        <v>Yes</v>
      </c>
    </row>
    <row r="6596" spans="1:12" x14ac:dyDescent="0.25">
      <c r="A6596" s="1">
        <v>42727</v>
      </c>
      <c r="B6596" s="2">
        <f t="shared" si="310"/>
        <v>2016</v>
      </c>
      <c r="C6596" s="2">
        <f t="shared" si="311"/>
        <v>12</v>
      </c>
      <c r="D6596" t="s">
        <v>525</v>
      </c>
      <c r="E6596" t="s">
        <v>164</v>
      </c>
      <c r="F6596" t="s">
        <v>11</v>
      </c>
      <c r="G6596" t="s">
        <v>24</v>
      </c>
      <c r="H6596" t="s">
        <v>411</v>
      </c>
      <c r="I6596">
        <v>4.2</v>
      </c>
      <c r="J6596">
        <v>2</v>
      </c>
      <c r="K6596">
        <v>1.18</v>
      </c>
      <c r="L6596" t="str">
        <f t="shared" si="312"/>
        <v>Yes</v>
      </c>
    </row>
    <row r="6597" spans="1:12" x14ac:dyDescent="0.25">
      <c r="A6597" s="1">
        <v>42727</v>
      </c>
      <c r="B6597" s="2">
        <f t="shared" si="310"/>
        <v>2016</v>
      </c>
      <c r="C6597" s="2">
        <f t="shared" si="311"/>
        <v>12</v>
      </c>
      <c r="D6597" t="s">
        <v>525</v>
      </c>
      <c r="E6597" t="s">
        <v>164</v>
      </c>
      <c r="F6597" t="s">
        <v>11</v>
      </c>
      <c r="G6597" t="s">
        <v>18</v>
      </c>
      <c r="H6597" t="s">
        <v>19</v>
      </c>
      <c r="I6597">
        <v>227.28</v>
      </c>
      <c r="J6597">
        <v>2</v>
      </c>
      <c r="K6597">
        <v>2.27</v>
      </c>
      <c r="L6597" t="str">
        <f t="shared" si="312"/>
        <v>Yes</v>
      </c>
    </row>
    <row r="6598" spans="1:12" x14ac:dyDescent="0.25">
      <c r="A6598" s="1">
        <v>42727</v>
      </c>
      <c r="B6598" s="2">
        <f t="shared" si="310"/>
        <v>2016</v>
      </c>
      <c r="C6598" s="2">
        <f t="shared" si="311"/>
        <v>12</v>
      </c>
      <c r="D6598" t="s">
        <v>525</v>
      </c>
      <c r="E6598" t="s">
        <v>164</v>
      </c>
      <c r="F6598" t="s">
        <v>11</v>
      </c>
      <c r="G6598" t="s">
        <v>12</v>
      </c>
      <c r="H6598" t="s">
        <v>2490</v>
      </c>
      <c r="I6598">
        <v>47.9</v>
      </c>
      <c r="J6598">
        <v>1</v>
      </c>
      <c r="K6598">
        <v>22.99</v>
      </c>
      <c r="L6598" t="str">
        <f t="shared" si="312"/>
        <v>Yes</v>
      </c>
    </row>
    <row r="6599" spans="1:12" x14ac:dyDescent="0.25">
      <c r="A6599" s="1">
        <v>42727</v>
      </c>
      <c r="B6599" s="2">
        <f t="shared" si="310"/>
        <v>2016</v>
      </c>
      <c r="C6599" s="2">
        <f t="shared" si="311"/>
        <v>12</v>
      </c>
      <c r="D6599" t="s">
        <v>525</v>
      </c>
      <c r="E6599" t="s">
        <v>164</v>
      </c>
      <c r="F6599" t="s">
        <v>11</v>
      </c>
      <c r="G6599" t="s">
        <v>63</v>
      </c>
      <c r="H6599" t="s">
        <v>64</v>
      </c>
      <c r="I6599">
        <v>61.96</v>
      </c>
      <c r="J6599">
        <v>2</v>
      </c>
      <c r="K6599">
        <v>30.36</v>
      </c>
      <c r="L6599" t="str">
        <f t="shared" si="312"/>
        <v>Yes</v>
      </c>
    </row>
    <row r="6600" spans="1:12" x14ac:dyDescent="0.25">
      <c r="A6600" s="1">
        <v>42727</v>
      </c>
      <c r="B6600" s="2">
        <f t="shared" si="310"/>
        <v>2016</v>
      </c>
      <c r="C6600" s="2">
        <f t="shared" si="311"/>
        <v>12</v>
      </c>
      <c r="D6600" t="s">
        <v>525</v>
      </c>
      <c r="E6600" t="s">
        <v>164</v>
      </c>
      <c r="F6600" t="s">
        <v>11</v>
      </c>
      <c r="G6600" t="s">
        <v>18</v>
      </c>
      <c r="H6600" t="s">
        <v>795</v>
      </c>
      <c r="I6600">
        <v>1117.92</v>
      </c>
      <c r="J6600">
        <v>4</v>
      </c>
      <c r="K6600">
        <v>55.9</v>
      </c>
      <c r="L6600" t="str">
        <f t="shared" si="312"/>
        <v>Yes</v>
      </c>
    </row>
    <row r="6601" spans="1:12" x14ac:dyDescent="0.25">
      <c r="A6601" s="1">
        <v>42727</v>
      </c>
      <c r="B6601" s="2">
        <f t="shared" si="310"/>
        <v>2016</v>
      </c>
      <c r="C6601" s="2">
        <f t="shared" si="311"/>
        <v>12</v>
      </c>
      <c r="D6601" t="s">
        <v>139</v>
      </c>
      <c r="E6601" t="s">
        <v>1529</v>
      </c>
      <c r="F6601" t="s">
        <v>39</v>
      </c>
      <c r="G6601" t="s">
        <v>603</v>
      </c>
      <c r="H6601" t="s">
        <v>1469</v>
      </c>
      <c r="I6601">
        <v>1999.96</v>
      </c>
      <c r="J6601">
        <v>4</v>
      </c>
      <c r="K6601">
        <v>899.98</v>
      </c>
      <c r="L6601" t="str">
        <f t="shared" si="312"/>
        <v>Yes</v>
      </c>
    </row>
    <row r="6602" spans="1:12" x14ac:dyDescent="0.25">
      <c r="A6602" s="1">
        <v>42727</v>
      </c>
      <c r="B6602" s="2">
        <f t="shared" si="310"/>
        <v>2016</v>
      </c>
      <c r="C6602" s="2">
        <f t="shared" si="311"/>
        <v>12</v>
      </c>
      <c r="D6602" t="s">
        <v>593</v>
      </c>
      <c r="E6602" t="s">
        <v>10</v>
      </c>
      <c r="F6602" t="s">
        <v>39</v>
      </c>
      <c r="G6602" t="s">
        <v>40</v>
      </c>
      <c r="H6602" t="s">
        <v>42</v>
      </c>
      <c r="I6602">
        <v>453.58</v>
      </c>
      <c r="J6602">
        <v>3</v>
      </c>
      <c r="K6602">
        <v>39.69</v>
      </c>
      <c r="L6602" t="str">
        <f t="shared" si="312"/>
        <v>Yes</v>
      </c>
    </row>
    <row r="6603" spans="1:12" x14ac:dyDescent="0.25">
      <c r="A6603" s="1">
        <v>42727</v>
      </c>
      <c r="B6603" s="2">
        <f t="shared" si="310"/>
        <v>2016</v>
      </c>
      <c r="C6603" s="2">
        <f t="shared" si="311"/>
        <v>12</v>
      </c>
      <c r="D6603" t="s">
        <v>593</v>
      </c>
      <c r="E6603" t="s">
        <v>10</v>
      </c>
      <c r="F6603" t="s">
        <v>11</v>
      </c>
      <c r="G6603" t="s">
        <v>16</v>
      </c>
      <c r="H6603" t="s">
        <v>1402</v>
      </c>
      <c r="I6603">
        <v>45.36</v>
      </c>
      <c r="J6603">
        <v>9</v>
      </c>
      <c r="K6603">
        <v>14.74</v>
      </c>
      <c r="L6603" t="str">
        <f t="shared" si="312"/>
        <v>Yes</v>
      </c>
    </row>
    <row r="6604" spans="1:12" x14ac:dyDescent="0.25">
      <c r="A6604" s="1">
        <v>42727</v>
      </c>
      <c r="B6604" s="2">
        <f t="shared" ref="B6604:B6667" si="313">YEAR(A6604)</f>
        <v>2016</v>
      </c>
      <c r="C6604" s="2">
        <f t="shared" si="311"/>
        <v>12</v>
      </c>
      <c r="D6604" t="s">
        <v>593</v>
      </c>
      <c r="E6604" t="s">
        <v>10</v>
      </c>
      <c r="F6604" t="s">
        <v>39</v>
      </c>
      <c r="G6604" t="s">
        <v>40</v>
      </c>
      <c r="H6604" t="s">
        <v>2419</v>
      </c>
      <c r="I6604">
        <v>287.88</v>
      </c>
      <c r="J6604">
        <v>3</v>
      </c>
      <c r="K6604">
        <v>35.99</v>
      </c>
      <c r="L6604" t="str">
        <f t="shared" si="312"/>
        <v>Yes</v>
      </c>
    </row>
    <row r="6605" spans="1:12" x14ac:dyDescent="0.25">
      <c r="A6605" s="1">
        <v>42727</v>
      </c>
      <c r="B6605" s="2">
        <f t="shared" si="313"/>
        <v>2016</v>
      </c>
      <c r="C6605" s="2">
        <f t="shared" si="311"/>
        <v>12</v>
      </c>
      <c r="D6605" t="s">
        <v>593</v>
      </c>
      <c r="E6605" t="s">
        <v>10</v>
      </c>
      <c r="F6605" t="s">
        <v>39</v>
      </c>
      <c r="G6605" t="s">
        <v>40</v>
      </c>
      <c r="H6605" t="s">
        <v>939</v>
      </c>
      <c r="I6605">
        <v>131.88</v>
      </c>
      <c r="J6605">
        <v>3</v>
      </c>
      <c r="K6605">
        <v>14.84</v>
      </c>
      <c r="L6605" t="str">
        <f t="shared" si="312"/>
        <v>Yes</v>
      </c>
    </row>
    <row r="6606" spans="1:12" x14ac:dyDescent="0.25">
      <c r="A6606" s="1">
        <v>42727</v>
      </c>
      <c r="B6606" s="2">
        <f t="shared" si="313"/>
        <v>2016</v>
      </c>
      <c r="C6606" s="2">
        <f t="shared" si="311"/>
        <v>12</v>
      </c>
      <c r="D6606" t="s">
        <v>593</v>
      </c>
      <c r="E6606" t="s">
        <v>10</v>
      </c>
      <c r="F6606" t="s">
        <v>34</v>
      </c>
      <c r="G6606" t="s">
        <v>47</v>
      </c>
      <c r="H6606" t="s">
        <v>2493</v>
      </c>
      <c r="I6606">
        <v>2.33</v>
      </c>
      <c r="J6606">
        <v>2</v>
      </c>
      <c r="K6606">
        <v>-0.76</v>
      </c>
      <c r="L6606" t="str">
        <f t="shared" si="312"/>
        <v>No</v>
      </c>
    </row>
    <row r="6607" spans="1:12" x14ac:dyDescent="0.25">
      <c r="A6607" s="1">
        <v>42727</v>
      </c>
      <c r="B6607" s="2">
        <f t="shared" si="313"/>
        <v>2016</v>
      </c>
      <c r="C6607" s="2">
        <f t="shared" si="311"/>
        <v>12</v>
      </c>
      <c r="D6607" t="s">
        <v>1177</v>
      </c>
      <c r="E6607" t="s">
        <v>23</v>
      </c>
      <c r="F6607" t="s">
        <v>11</v>
      </c>
      <c r="G6607" t="s">
        <v>12</v>
      </c>
      <c r="H6607" t="s">
        <v>1524</v>
      </c>
      <c r="I6607">
        <v>7.97</v>
      </c>
      <c r="J6607">
        <v>2</v>
      </c>
      <c r="K6607">
        <v>2.69</v>
      </c>
      <c r="L6607" t="str">
        <f t="shared" si="312"/>
        <v>Yes</v>
      </c>
    </row>
    <row r="6608" spans="1:12" x14ac:dyDescent="0.25">
      <c r="A6608" s="1">
        <v>42727</v>
      </c>
      <c r="B6608" s="2">
        <f t="shared" si="313"/>
        <v>2016</v>
      </c>
      <c r="C6608" s="2">
        <f t="shared" si="311"/>
        <v>12</v>
      </c>
      <c r="D6608" t="s">
        <v>1177</v>
      </c>
      <c r="E6608" t="s">
        <v>23</v>
      </c>
      <c r="F6608" t="s">
        <v>39</v>
      </c>
      <c r="G6608" t="s">
        <v>40</v>
      </c>
      <c r="H6608" t="s">
        <v>2649</v>
      </c>
      <c r="I6608">
        <v>1499.97</v>
      </c>
      <c r="J6608">
        <v>5</v>
      </c>
      <c r="K6608">
        <v>-374.99</v>
      </c>
      <c r="L6608" t="str">
        <f t="shared" si="312"/>
        <v>No</v>
      </c>
    </row>
    <row r="6609" spans="1:12" x14ac:dyDescent="0.25">
      <c r="A6609" s="1">
        <v>42728</v>
      </c>
      <c r="B6609" s="2">
        <f t="shared" si="313"/>
        <v>2016</v>
      </c>
      <c r="C6609" s="2">
        <f t="shared" si="311"/>
        <v>12</v>
      </c>
      <c r="D6609" t="s">
        <v>769</v>
      </c>
      <c r="E6609" t="s">
        <v>245</v>
      </c>
      <c r="F6609" t="s">
        <v>11</v>
      </c>
      <c r="G6609" t="s">
        <v>20</v>
      </c>
      <c r="H6609" t="s">
        <v>88</v>
      </c>
      <c r="I6609">
        <v>27.88</v>
      </c>
      <c r="J6609">
        <v>3</v>
      </c>
      <c r="K6609">
        <v>-20.45</v>
      </c>
      <c r="L6609" t="str">
        <f t="shared" si="312"/>
        <v>No</v>
      </c>
    </row>
    <row r="6610" spans="1:12" x14ac:dyDescent="0.25">
      <c r="A6610" s="1">
        <v>42728</v>
      </c>
      <c r="B6610" s="2">
        <f t="shared" si="313"/>
        <v>2016</v>
      </c>
      <c r="C6610" s="2">
        <f t="shared" si="311"/>
        <v>12</v>
      </c>
      <c r="D6610" t="s">
        <v>769</v>
      </c>
      <c r="E6610" t="s">
        <v>245</v>
      </c>
      <c r="F6610" t="s">
        <v>11</v>
      </c>
      <c r="G6610" t="s">
        <v>18</v>
      </c>
      <c r="H6610" t="s">
        <v>1572</v>
      </c>
      <c r="I6610">
        <v>540.04999999999995</v>
      </c>
      <c r="J6610">
        <v>3</v>
      </c>
      <c r="K6610">
        <v>-47.25</v>
      </c>
      <c r="L6610" t="str">
        <f t="shared" si="312"/>
        <v>No</v>
      </c>
    </row>
    <row r="6611" spans="1:12" x14ac:dyDescent="0.25">
      <c r="A6611" s="1">
        <v>42728</v>
      </c>
      <c r="B6611" s="2">
        <f t="shared" si="313"/>
        <v>2016</v>
      </c>
      <c r="C6611" s="2">
        <f t="shared" si="311"/>
        <v>12</v>
      </c>
      <c r="D6611" t="s">
        <v>769</v>
      </c>
      <c r="E6611" t="s">
        <v>245</v>
      </c>
      <c r="F6611" t="s">
        <v>39</v>
      </c>
      <c r="G6611" t="s">
        <v>52</v>
      </c>
      <c r="H6611" t="s">
        <v>1939</v>
      </c>
      <c r="I6611">
        <v>255.68</v>
      </c>
      <c r="J6611">
        <v>8</v>
      </c>
      <c r="K6611">
        <v>76.7</v>
      </c>
      <c r="L6611" t="str">
        <f t="shared" si="312"/>
        <v>Yes</v>
      </c>
    </row>
    <row r="6612" spans="1:12" x14ac:dyDescent="0.25">
      <c r="A6612" s="1">
        <v>42728</v>
      </c>
      <c r="B6612" s="2">
        <f t="shared" si="313"/>
        <v>2016</v>
      </c>
      <c r="C6612" s="2">
        <f t="shared" si="311"/>
        <v>12</v>
      </c>
      <c r="D6612" t="s">
        <v>1977</v>
      </c>
      <c r="E6612" t="s">
        <v>164</v>
      </c>
      <c r="F6612" t="s">
        <v>11</v>
      </c>
      <c r="G6612" t="s">
        <v>12</v>
      </c>
      <c r="H6612" t="s">
        <v>441</v>
      </c>
      <c r="I6612">
        <v>33.4</v>
      </c>
      <c r="J6612">
        <v>5</v>
      </c>
      <c r="K6612">
        <v>16.03</v>
      </c>
      <c r="L6612" t="str">
        <f t="shared" si="312"/>
        <v>Yes</v>
      </c>
    </row>
    <row r="6613" spans="1:12" x14ac:dyDescent="0.25">
      <c r="A6613" s="1">
        <v>42728</v>
      </c>
      <c r="B6613" s="2">
        <f t="shared" si="313"/>
        <v>2016</v>
      </c>
      <c r="C6613" s="2">
        <f t="shared" si="311"/>
        <v>12</v>
      </c>
      <c r="D6613" t="s">
        <v>1288</v>
      </c>
      <c r="E6613" t="s">
        <v>149</v>
      </c>
      <c r="F6613" t="s">
        <v>34</v>
      </c>
      <c r="G6613" t="s">
        <v>47</v>
      </c>
      <c r="H6613" t="s">
        <v>444</v>
      </c>
      <c r="I6613">
        <v>799.56</v>
      </c>
      <c r="J6613">
        <v>9</v>
      </c>
      <c r="K6613">
        <v>207.89</v>
      </c>
      <c r="L6613" t="str">
        <f t="shared" si="312"/>
        <v>Yes</v>
      </c>
    </row>
    <row r="6614" spans="1:12" x14ac:dyDescent="0.25">
      <c r="A6614" s="1">
        <v>42728</v>
      </c>
      <c r="B6614" s="2">
        <f t="shared" si="313"/>
        <v>2016</v>
      </c>
      <c r="C6614" s="2">
        <f t="shared" si="311"/>
        <v>12</v>
      </c>
      <c r="D6614" t="s">
        <v>671</v>
      </c>
      <c r="E6614" t="s">
        <v>149</v>
      </c>
      <c r="F6614" t="s">
        <v>39</v>
      </c>
      <c r="G6614" t="s">
        <v>40</v>
      </c>
      <c r="H6614" t="s">
        <v>1551</v>
      </c>
      <c r="I6614">
        <v>197.97</v>
      </c>
      <c r="J6614">
        <v>3</v>
      </c>
      <c r="K6614">
        <v>53.45</v>
      </c>
      <c r="L6614" t="str">
        <f t="shared" si="312"/>
        <v>Yes</v>
      </c>
    </row>
    <row r="6615" spans="1:12" x14ac:dyDescent="0.25">
      <c r="A6615" s="1">
        <v>42728</v>
      </c>
      <c r="B6615" s="2">
        <f t="shared" si="313"/>
        <v>2016</v>
      </c>
      <c r="C6615" s="2">
        <f t="shared" si="311"/>
        <v>12</v>
      </c>
      <c r="D6615" t="s">
        <v>1799</v>
      </c>
      <c r="E6615" t="s">
        <v>27</v>
      </c>
      <c r="F6615" t="s">
        <v>34</v>
      </c>
      <c r="G6615" t="s">
        <v>47</v>
      </c>
      <c r="H6615" t="s">
        <v>1168</v>
      </c>
      <c r="I6615">
        <v>43.96</v>
      </c>
      <c r="J6615">
        <v>7</v>
      </c>
      <c r="K6615">
        <v>18.46</v>
      </c>
      <c r="L6615" t="str">
        <f t="shared" si="312"/>
        <v>Yes</v>
      </c>
    </row>
    <row r="6616" spans="1:12" x14ac:dyDescent="0.25">
      <c r="A6616" s="1">
        <v>42728</v>
      </c>
      <c r="B6616" s="2">
        <f t="shared" si="313"/>
        <v>2016</v>
      </c>
      <c r="C6616" s="2">
        <f t="shared" si="311"/>
        <v>12</v>
      </c>
      <c r="D6616" t="s">
        <v>1799</v>
      </c>
      <c r="E6616" t="s">
        <v>27</v>
      </c>
      <c r="F6616" t="s">
        <v>11</v>
      </c>
      <c r="G6616" t="s">
        <v>63</v>
      </c>
      <c r="H6616" t="s">
        <v>64</v>
      </c>
      <c r="I6616">
        <v>39.76</v>
      </c>
      <c r="J6616">
        <v>7</v>
      </c>
      <c r="K6616">
        <v>18.690000000000001</v>
      </c>
      <c r="L6616" t="str">
        <f t="shared" si="312"/>
        <v>Yes</v>
      </c>
    </row>
    <row r="6617" spans="1:12" x14ac:dyDescent="0.25">
      <c r="A6617" s="1">
        <v>42729</v>
      </c>
      <c r="B6617" s="2">
        <f t="shared" si="313"/>
        <v>2016</v>
      </c>
      <c r="C6617" s="2">
        <f t="shared" si="311"/>
        <v>12</v>
      </c>
      <c r="D6617" t="s">
        <v>875</v>
      </c>
      <c r="E6617" t="s">
        <v>27</v>
      </c>
      <c r="F6617" t="s">
        <v>39</v>
      </c>
      <c r="G6617" t="s">
        <v>40</v>
      </c>
      <c r="H6617" t="s">
        <v>2650</v>
      </c>
      <c r="I6617">
        <v>2575.94</v>
      </c>
      <c r="J6617">
        <v>7</v>
      </c>
      <c r="K6617">
        <v>257.58999999999997</v>
      </c>
      <c r="L6617" t="str">
        <f t="shared" si="312"/>
        <v>Yes</v>
      </c>
    </row>
    <row r="6618" spans="1:12" x14ac:dyDescent="0.25">
      <c r="A6618" s="1">
        <v>42729</v>
      </c>
      <c r="B6618" s="2">
        <f t="shared" si="313"/>
        <v>2016</v>
      </c>
      <c r="C6618" s="2">
        <f t="shared" si="311"/>
        <v>12</v>
      </c>
      <c r="D6618" t="s">
        <v>875</v>
      </c>
      <c r="E6618" t="s">
        <v>27</v>
      </c>
      <c r="F6618" t="s">
        <v>11</v>
      </c>
      <c r="G6618" t="s">
        <v>12</v>
      </c>
      <c r="H6618" t="s">
        <v>28</v>
      </c>
      <c r="I6618">
        <v>45.36</v>
      </c>
      <c r="J6618">
        <v>7</v>
      </c>
      <c r="K6618">
        <v>21.77</v>
      </c>
      <c r="L6618" t="str">
        <f t="shared" si="312"/>
        <v>Yes</v>
      </c>
    </row>
    <row r="6619" spans="1:12" x14ac:dyDescent="0.25">
      <c r="A6619" s="1">
        <v>42729</v>
      </c>
      <c r="B6619" s="2">
        <f t="shared" si="313"/>
        <v>2016</v>
      </c>
      <c r="C6619" s="2">
        <f t="shared" si="311"/>
        <v>12</v>
      </c>
      <c r="D6619" t="s">
        <v>875</v>
      </c>
      <c r="E6619" t="s">
        <v>27</v>
      </c>
      <c r="F6619" t="s">
        <v>39</v>
      </c>
      <c r="G6619" t="s">
        <v>52</v>
      </c>
      <c r="H6619" t="s">
        <v>652</v>
      </c>
      <c r="I6619">
        <v>254.24</v>
      </c>
      <c r="J6619">
        <v>7</v>
      </c>
      <c r="K6619">
        <v>76.27</v>
      </c>
      <c r="L6619" t="str">
        <f t="shared" si="312"/>
        <v>Yes</v>
      </c>
    </row>
    <row r="6620" spans="1:12" x14ac:dyDescent="0.25">
      <c r="A6620" s="1">
        <v>42729</v>
      </c>
      <c r="B6620" s="2">
        <f t="shared" si="313"/>
        <v>2016</v>
      </c>
      <c r="C6620" s="2">
        <f t="shared" si="311"/>
        <v>12</v>
      </c>
      <c r="D6620" t="s">
        <v>895</v>
      </c>
      <c r="E6620" t="s">
        <v>149</v>
      </c>
      <c r="F6620" t="s">
        <v>11</v>
      </c>
      <c r="G6620" t="s">
        <v>20</v>
      </c>
      <c r="H6620" t="s">
        <v>1029</v>
      </c>
      <c r="I6620">
        <v>33.57</v>
      </c>
      <c r="J6620">
        <v>2</v>
      </c>
      <c r="K6620">
        <v>11.75</v>
      </c>
      <c r="L6620" t="str">
        <f t="shared" si="312"/>
        <v>Yes</v>
      </c>
    </row>
    <row r="6621" spans="1:12" x14ac:dyDescent="0.25">
      <c r="A6621" s="1">
        <v>42729</v>
      </c>
      <c r="B6621" s="2">
        <f t="shared" si="313"/>
        <v>2016</v>
      </c>
      <c r="C6621" s="2">
        <f t="shared" si="311"/>
        <v>12</v>
      </c>
      <c r="D6621" t="s">
        <v>1680</v>
      </c>
      <c r="E6621" t="s">
        <v>685</v>
      </c>
      <c r="F6621" t="s">
        <v>34</v>
      </c>
      <c r="G6621" t="s">
        <v>47</v>
      </c>
      <c r="H6621" t="s">
        <v>1543</v>
      </c>
      <c r="I6621">
        <v>21.12</v>
      </c>
      <c r="J6621">
        <v>4</v>
      </c>
      <c r="K6621">
        <v>6.55</v>
      </c>
      <c r="L6621" t="str">
        <f t="shared" si="312"/>
        <v>Yes</v>
      </c>
    </row>
    <row r="6622" spans="1:12" x14ac:dyDescent="0.25">
      <c r="A6622" s="1">
        <v>42729</v>
      </c>
      <c r="B6622" s="2">
        <f t="shared" si="313"/>
        <v>2016</v>
      </c>
      <c r="C6622" s="2">
        <f t="shared" si="311"/>
        <v>12</v>
      </c>
      <c r="D6622" t="s">
        <v>1173</v>
      </c>
      <c r="E6622" t="s">
        <v>164</v>
      </c>
      <c r="F6622" t="s">
        <v>34</v>
      </c>
      <c r="G6622" t="s">
        <v>35</v>
      </c>
      <c r="H6622" t="s">
        <v>1692</v>
      </c>
      <c r="I6622">
        <v>698.35</v>
      </c>
      <c r="J6622">
        <v>3</v>
      </c>
      <c r="K6622">
        <v>52.38</v>
      </c>
      <c r="L6622" t="str">
        <f t="shared" si="312"/>
        <v>Yes</v>
      </c>
    </row>
    <row r="6623" spans="1:12" x14ac:dyDescent="0.25">
      <c r="A6623" s="1">
        <v>42729</v>
      </c>
      <c r="B6623" s="2">
        <f t="shared" si="313"/>
        <v>2016</v>
      </c>
      <c r="C6623" s="2">
        <f t="shared" si="311"/>
        <v>12</v>
      </c>
      <c r="D6623" t="s">
        <v>1173</v>
      </c>
      <c r="E6623" t="s">
        <v>164</v>
      </c>
      <c r="F6623" t="s">
        <v>34</v>
      </c>
      <c r="G6623" t="s">
        <v>145</v>
      </c>
      <c r="H6623" t="s">
        <v>1075</v>
      </c>
      <c r="I6623">
        <v>1747.25</v>
      </c>
      <c r="J6623">
        <v>5</v>
      </c>
      <c r="K6623">
        <v>629.01</v>
      </c>
      <c r="L6623" t="str">
        <f t="shared" si="312"/>
        <v>Yes</v>
      </c>
    </row>
    <row r="6624" spans="1:12" x14ac:dyDescent="0.25">
      <c r="A6624" s="1">
        <v>42729</v>
      </c>
      <c r="B6624" s="2">
        <f t="shared" si="313"/>
        <v>2016</v>
      </c>
      <c r="C6624" s="2">
        <f t="shared" si="311"/>
        <v>12</v>
      </c>
      <c r="D6624" t="s">
        <v>743</v>
      </c>
      <c r="E6624" t="s">
        <v>95</v>
      </c>
      <c r="F6624" t="s">
        <v>34</v>
      </c>
      <c r="G6624" t="s">
        <v>145</v>
      </c>
      <c r="H6624" t="s">
        <v>728</v>
      </c>
      <c r="I6624">
        <v>35.450000000000003</v>
      </c>
      <c r="J6624">
        <v>1</v>
      </c>
      <c r="K6624">
        <v>-24.1</v>
      </c>
      <c r="L6624" t="str">
        <f t="shared" si="312"/>
        <v>No</v>
      </c>
    </row>
    <row r="6625" spans="1:12" x14ac:dyDescent="0.25">
      <c r="A6625" s="1">
        <v>42729</v>
      </c>
      <c r="B6625" s="2">
        <f t="shared" si="313"/>
        <v>2016</v>
      </c>
      <c r="C6625" s="2">
        <f t="shared" si="311"/>
        <v>12</v>
      </c>
      <c r="D6625" t="s">
        <v>743</v>
      </c>
      <c r="E6625" t="s">
        <v>95</v>
      </c>
      <c r="F6625" t="s">
        <v>39</v>
      </c>
      <c r="G6625" t="s">
        <v>302</v>
      </c>
      <c r="H6625" t="s">
        <v>2536</v>
      </c>
      <c r="I6625">
        <v>269.97000000000003</v>
      </c>
      <c r="J6625">
        <v>2</v>
      </c>
      <c r="K6625">
        <v>-386.96</v>
      </c>
      <c r="L6625" t="str">
        <f t="shared" si="312"/>
        <v>No</v>
      </c>
    </row>
    <row r="6626" spans="1:12" x14ac:dyDescent="0.25">
      <c r="A6626" s="1">
        <v>42729</v>
      </c>
      <c r="B6626" s="2">
        <f t="shared" si="313"/>
        <v>2016</v>
      </c>
      <c r="C6626" s="2">
        <f t="shared" si="311"/>
        <v>12</v>
      </c>
      <c r="D6626" t="s">
        <v>743</v>
      </c>
      <c r="E6626" t="s">
        <v>95</v>
      </c>
      <c r="F6626" t="s">
        <v>39</v>
      </c>
      <c r="G6626" t="s">
        <v>52</v>
      </c>
      <c r="H6626" t="s">
        <v>673</v>
      </c>
      <c r="I6626">
        <v>45.12</v>
      </c>
      <c r="J6626">
        <v>3</v>
      </c>
      <c r="K6626">
        <v>-7.9</v>
      </c>
      <c r="L6626" t="str">
        <f t="shared" si="312"/>
        <v>No</v>
      </c>
    </row>
    <row r="6627" spans="1:12" x14ac:dyDescent="0.25">
      <c r="A6627" s="1">
        <v>42729</v>
      </c>
      <c r="B6627" s="2">
        <f t="shared" si="313"/>
        <v>2016</v>
      </c>
      <c r="C6627" s="2">
        <f t="shared" si="311"/>
        <v>12</v>
      </c>
      <c r="D6627" t="s">
        <v>743</v>
      </c>
      <c r="E6627" t="s">
        <v>95</v>
      </c>
      <c r="F6627" t="s">
        <v>39</v>
      </c>
      <c r="G6627" t="s">
        <v>52</v>
      </c>
      <c r="H6627" t="s">
        <v>243</v>
      </c>
      <c r="I6627">
        <v>100.8</v>
      </c>
      <c r="J6627">
        <v>2</v>
      </c>
      <c r="K6627">
        <v>21.42</v>
      </c>
      <c r="L6627" t="str">
        <f t="shared" si="312"/>
        <v>Yes</v>
      </c>
    </row>
    <row r="6628" spans="1:12" x14ac:dyDescent="0.25">
      <c r="A6628" s="1">
        <v>42729</v>
      </c>
      <c r="B6628" s="2">
        <f t="shared" si="313"/>
        <v>2016</v>
      </c>
      <c r="C6628" s="2">
        <f t="shared" si="311"/>
        <v>12</v>
      </c>
      <c r="D6628" t="s">
        <v>743</v>
      </c>
      <c r="E6628" t="s">
        <v>95</v>
      </c>
      <c r="F6628" t="s">
        <v>34</v>
      </c>
      <c r="G6628" t="s">
        <v>35</v>
      </c>
      <c r="H6628" t="s">
        <v>1575</v>
      </c>
      <c r="I6628">
        <v>47.97</v>
      </c>
      <c r="J6628">
        <v>2</v>
      </c>
      <c r="K6628">
        <v>4.2</v>
      </c>
      <c r="L6628" t="str">
        <f t="shared" si="312"/>
        <v>Yes</v>
      </c>
    </row>
    <row r="6629" spans="1:12" x14ac:dyDescent="0.25">
      <c r="A6629" s="1">
        <v>42729</v>
      </c>
      <c r="B6629" s="2">
        <f t="shared" si="313"/>
        <v>2016</v>
      </c>
      <c r="C6629" s="2">
        <f t="shared" si="311"/>
        <v>12</v>
      </c>
      <c r="D6629" t="s">
        <v>1614</v>
      </c>
      <c r="E6629" t="s">
        <v>149</v>
      </c>
      <c r="F6629" t="s">
        <v>34</v>
      </c>
      <c r="G6629" t="s">
        <v>145</v>
      </c>
      <c r="H6629" t="s">
        <v>255</v>
      </c>
      <c r="I6629">
        <v>313.18</v>
      </c>
      <c r="J6629">
        <v>2</v>
      </c>
      <c r="K6629">
        <v>-120.05</v>
      </c>
      <c r="L6629" t="str">
        <f t="shared" si="312"/>
        <v>No</v>
      </c>
    </row>
    <row r="6630" spans="1:12" x14ac:dyDescent="0.25">
      <c r="A6630" s="1">
        <v>42729</v>
      </c>
      <c r="B6630" s="2">
        <f t="shared" si="313"/>
        <v>2016</v>
      </c>
      <c r="C6630" s="2">
        <f t="shared" si="311"/>
        <v>12</v>
      </c>
      <c r="D6630" t="s">
        <v>1614</v>
      </c>
      <c r="E6630" t="s">
        <v>149</v>
      </c>
      <c r="F6630" t="s">
        <v>34</v>
      </c>
      <c r="G6630" t="s">
        <v>35</v>
      </c>
      <c r="H6630" t="s">
        <v>1731</v>
      </c>
      <c r="I6630">
        <v>866.65</v>
      </c>
      <c r="J6630">
        <v>3</v>
      </c>
      <c r="K6630">
        <v>173.33</v>
      </c>
      <c r="L6630" t="str">
        <f t="shared" si="312"/>
        <v>Yes</v>
      </c>
    </row>
    <row r="6631" spans="1:12" x14ac:dyDescent="0.25">
      <c r="A6631" s="1">
        <v>42729</v>
      </c>
      <c r="B6631" s="2">
        <f t="shared" si="313"/>
        <v>2016</v>
      </c>
      <c r="C6631" s="2">
        <f t="shared" si="311"/>
        <v>12</v>
      </c>
      <c r="D6631" t="s">
        <v>1910</v>
      </c>
      <c r="E6631" t="s">
        <v>101</v>
      </c>
      <c r="F6631" t="s">
        <v>11</v>
      </c>
      <c r="G6631" t="s">
        <v>24</v>
      </c>
      <c r="H6631" t="s">
        <v>105</v>
      </c>
      <c r="I6631">
        <v>19.89</v>
      </c>
      <c r="J6631">
        <v>9</v>
      </c>
      <c r="K6631">
        <v>5.37</v>
      </c>
      <c r="L6631" t="str">
        <f t="shared" si="312"/>
        <v>Yes</v>
      </c>
    </row>
    <row r="6632" spans="1:12" x14ac:dyDescent="0.25">
      <c r="A6632" s="1">
        <v>42729</v>
      </c>
      <c r="B6632" s="2">
        <f t="shared" si="313"/>
        <v>2016</v>
      </c>
      <c r="C6632" s="2">
        <f t="shared" si="311"/>
        <v>12</v>
      </c>
      <c r="D6632" t="s">
        <v>1910</v>
      </c>
      <c r="E6632" t="s">
        <v>101</v>
      </c>
      <c r="F6632" t="s">
        <v>39</v>
      </c>
      <c r="G6632" t="s">
        <v>52</v>
      </c>
      <c r="H6632" t="s">
        <v>2125</v>
      </c>
      <c r="I6632">
        <v>399.98</v>
      </c>
      <c r="J6632">
        <v>2</v>
      </c>
      <c r="K6632">
        <v>171.99</v>
      </c>
      <c r="L6632" t="str">
        <f t="shared" si="312"/>
        <v>Yes</v>
      </c>
    </row>
    <row r="6633" spans="1:12" x14ac:dyDescent="0.25">
      <c r="A6633" s="1">
        <v>42729</v>
      </c>
      <c r="B6633" s="2">
        <f t="shared" si="313"/>
        <v>2016</v>
      </c>
      <c r="C6633" s="2">
        <f t="shared" si="311"/>
        <v>12</v>
      </c>
      <c r="D6633" t="s">
        <v>1910</v>
      </c>
      <c r="E6633" t="s">
        <v>101</v>
      </c>
      <c r="F6633" t="s">
        <v>34</v>
      </c>
      <c r="G6633" t="s">
        <v>47</v>
      </c>
      <c r="H6633" t="s">
        <v>1658</v>
      </c>
      <c r="I6633">
        <v>343.85</v>
      </c>
      <c r="J6633">
        <v>5</v>
      </c>
      <c r="K6633">
        <v>137.54</v>
      </c>
      <c r="L6633" t="str">
        <f t="shared" si="312"/>
        <v>Yes</v>
      </c>
    </row>
    <row r="6634" spans="1:12" x14ac:dyDescent="0.25">
      <c r="A6634" s="1">
        <v>42729</v>
      </c>
      <c r="B6634" s="2">
        <f t="shared" si="313"/>
        <v>2016</v>
      </c>
      <c r="C6634" s="2">
        <f t="shared" si="311"/>
        <v>12</v>
      </c>
      <c r="D6634" t="s">
        <v>1910</v>
      </c>
      <c r="E6634" t="s">
        <v>101</v>
      </c>
      <c r="F6634" t="s">
        <v>11</v>
      </c>
      <c r="G6634" t="s">
        <v>12</v>
      </c>
      <c r="H6634" t="s">
        <v>1855</v>
      </c>
      <c r="I6634">
        <v>106.32</v>
      </c>
      <c r="J6634">
        <v>3</v>
      </c>
      <c r="K6634">
        <v>49.97</v>
      </c>
      <c r="L6634" t="str">
        <f t="shared" si="312"/>
        <v>Yes</v>
      </c>
    </row>
    <row r="6635" spans="1:12" x14ac:dyDescent="0.25">
      <c r="A6635" s="1">
        <v>42729</v>
      </c>
      <c r="B6635" s="2">
        <f t="shared" si="313"/>
        <v>2016</v>
      </c>
      <c r="C6635" s="2">
        <f t="shared" si="311"/>
        <v>12</v>
      </c>
      <c r="D6635" t="s">
        <v>1173</v>
      </c>
      <c r="E6635" t="s">
        <v>149</v>
      </c>
      <c r="F6635" t="s">
        <v>34</v>
      </c>
      <c r="G6635" t="s">
        <v>35</v>
      </c>
      <c r="H6635" t="s">
        <v>106</v>
      </c>
      <c r="I6635">
        <v>2563.06</v>
      </c>
      <c r="J6635">
        <v>8</v>
      </c>
      <c r="K6635">
        <v>313.26</v>
      </c>
      <c r="L6635" t="str">
        <f t="shared" si="312"/>
        <v>Yes</v>
      </c>
    </row>
    <row r="6636" spans="1:12" x14ac:dyDescent="0.25">
      <c r="A6636" s="1">
        <v>42730</v>
      </c>
      <c r="B6636" s="2">
        <f t="shared" si="313"/>
        <v>2016</v>
      </c>
      <c r="C6636" s="2">
        <f t="shared" si="311"/>
        <v>12</v>
      </c>
      <c r="D6636" t="s">
        <v>1758</v>
      </c>
      <c r="E6636" t="s">
        <v>164</v>
      </c>
      <c r="F6636" t="s">
        <v>11</v>
      </c>
      <c r="G6636" t="s">
        <v>12</v>
      </c>
      <c r="H6636" t="s">
        <v>2648</v>
      </c>
      <c r="I6636">
        <v>33.9</v>
      </c>
      <c r="J6636">
        <v>5</v>
      </c>
      <c r="K6636">
        <v>15.59</v>
      </c>
      <c r="L6636" t="str">
        <f t="shared" si="312"/>
        <v>Yes</v>
      </c>
    </row>
    <row r="6637" spans="1:12" x14ac:dyDescent="0.25">
      <c r="A6637" s="1">
        <v>42730</v>
      </c>
      <c r="B6637" s="2">
        <f t="shared" si="313"/>
        <v>2016</v>
      </c>
      <c r="C6637" s="2">
        <f t="shared" si="311"/>
        <v>12</v>
      </c>
      <c r="D6637" t="s">
        <v>601</v>
      </c>
      <c r="E6637" t="s">
        <v>149</v>
      </c>
      <c r="F6637" t="s">
        <v>39</v>
      </c>
      <c r="G6637" t="s">
        <v>52</v>
      </c>
      <c r="H6637" t="s">
        <v>1556</v>
      </c>
      <c r="I6637">
        <v>89.97</v>
      </c>
      <c r="J6637">
        <v>3</v>
      </c>
      <c r="K6637">
        <v>18.89</v>
      </c>
      <c r="L6637" t="str">
        <f t="shared" si="312"/>
        <v>Yes</v>
      </c>
    </row>
    <row r="6638" spans="1:12" x14ac:dyDescent="0.25">
      <c r="A6638" s="1">
        <v>42730</v>
      </c>
      <c r="B6638" s="2">
        <f t="shared" si="313"/>
        <v>2016</v>
      </c>
      <c r="C6638" s="2">
        <f t="shared" si="311"/>
        <v>12</v>
      </c>
      <c r="D6638" t="s">
        <v>1771</v>
      </c>
      <c r="E6638" t="s">
        <v>278</v>
      </c>
      <c r="F6638" t="s">
        <v>11</v>
      </c>
      <c r="G6638" t="s">
        <v>92</v>
      </c>
      <c r="H6638" t="s">
        <v>2644</v>
      </c>
      <c r="I6638">
        <v>18.72</v>
      </c>
      <c r="J6638">
        <v>2</v>
      </c>
      <c r="K6638">
        <v>3.51</v>
      </c>
      <c r="L6638" t="str">
        <f t="shared" si="312"/>
        <v>Yes</v>
      </c>
    </row>
    <row r="6639" spans="1:12" x14ac:dyDescent="0.25">
      <c r="A6639" s="1">
        <v>42730</v>
      </c>
      <c r="B6639" s="2">
        <f t="shared" si="313"/>
        <v>2016</v>
      </c>
      <c r="C6639" s="2">
        <f t="shared" si="311"/>
        <v>12</v>
      </c>
      <c r="D6639" t="s">
        <v>1747</v>
      </c>
      <c r="E6639" t="s">
        <v>278</v>
      </c>
      <c r="F6639" t="s">
        <v>11</v>
      </c>
      <c r="G6639" t="s">
        <v>24</v>
      </c>
      <c r="H6639" t="s">
        <v>1206</v>
      </c>
      <c r="I6639">
        <v>11.33</v>
      </c>
      <c r="J6639">
        <v>2</v>
      </c>
      <c r="K6639">
        <v>2.5499999999999998</v>
      </c>
      <c r="L6639" t="str">
        <f t="shared" si="312"/>
        <v>Yes</v>
      </c>
    </row>
    <row r="6640" spans="1:12" x14ac:dyDescent="0.25">
      <c r="A6640" s="1">
        <v>42730</v>
      </c>
      <c r="B6640" s="2">
        <f t="shared" si="313"/>
        <v>2016</v>
      </c>
      <c r="C6640" s="2">
        <f t="shared" si="311"/>
        <v>12</v>
      </c>
      <c r="D6640" t="s">
        <v>1330</v>
      </c>
      <c r="E6640" t="s">
        <v>27</v>
      </c>
      <c r="F6640" t="s">
        <v>11</v>
      </c>
      <c r="G6640" t="s">
        <v>200</v>
      </c>
      <c r="H6640" t="s">
        <v>2565</v>
      </c>
      <c r="I6640">
        <v>17.760000000000002</v>
      </c>
      <c r="J6640">
        <v>2</v>
      </c>
      <c r="K6640">
        <v>4.97</v>
      </c>
      <c r="L6640" t="str">
        <f t="shared" si="312"/>
        <v>Yes</v>
      </c>
    </row>
    <row r="6641" spans="1:12" x14ac:dyDescent="0.25">
      <c r="A6641" s="1">
        <v>42730</v>
      </c>
      <c r="B6641" s="2">
        <f t="shared" si="313"/>
        <v>2016</v>
      </c>
      <c r="C6641" s="2">
        <f t="shared" si="311"/>
        <v>12</v>
      </c>
      <c r="D6641" t="s">
        <v>1330</v>
      </c>
      <c r="E6641" t="s">
        <v>27</v>
      </c>
      <c r="F6641" t="s">
        <v>39</v>
      </c>
      <c r="G6641" t="s">
        <v>40</v>
      </c>
      <c r="H6641" t="s">
        <v>799</v>
      </c>
      <c r="I6641">
        <v>302.38</v>
      </c>
      <c r="J6641">
        <v>2</v>
      </c>
      <c r="K6641">
        <v>30.24</v>
      </c>
      <c r="L6641" t="str">
        <f t="shared" si="312"/>
        <v>Yes</v>
      </c>
    </row>
    <row r="6642" spans="1:12" x14ac:dyDescent="0.25">
      <c r="A6642" s="1">
        <v>42730</v>
      </c>
      <c r="B6642" s="2">
        <f t="shared" si="313"/>
        <v>2016</v>
      </c>
      <c r="C6642" s="2">
        <f t="shared" si="311"/>
        <v>12</v>
      </c>
      <c r="D6642" t="s">
        <v>1330</v>
      </c>
      <c r="E6642" t="s">
        <v>27</v>
      </c>
      <c r="F6642" t="s">
        <v>34</v>
      </c>
      <c r="G6642" t="s">
        <v>35</v>
      </c>
      <c r="H6642" t="s">
        <v>2041</v>
      </c>
      <c r="I6642">
        <v>146.35</v>
      </c>
      <c r="J6642">
        <v>3</v>
      </c>
      <c r="K6642">
        <v>-5.49</v>
      </c>
      <c r="L6642" t="str">
        <f t="shared" si="312"/>
        <v>No</v>
      </c>
    </row>
    <row r="6643" spans="1:12" x14ac:dyDescent="0.25">
      <c r="A6643" s="1">
        <v>42730</v>
      </c>
      <c r="B6643" s="2">
        <f t="shared" si="313"/>
        <v>2016</v>
      </c>
      <c r="C6643" s="2">
        <f t="shared" si="311"/>
        <v>12</v>
      </c>
      <c r="D6643" t="s">
        <v>1330</v>
      </c>
      <c r="E6643" t="s">
        <v>27</v>
      </c>
      <c r="F6643" t="s">
        <v>11</v>
      </c>
      <c r="G6643" t="s">
        <v>92</v>
      </c>
      <c r="H6643" t="s">
        <v>1468</v>
      </c>
      <c r="I6643">
        <v>7.9</v>
      </c>
      <c r="J6643">
        <v>2</v>
      </c>
      <c r="K6643">
        <v>2.0499999999999998</v>
      </c>
      <c r="L6643" t="str">
        <f t="shared" si="312"/>
        <v>Yes</v>
      </c>
    </row>
    <row r="6644" spans="1:12" x14ac:dyDescent="0.25">
      <c r="A6644" s="1">
        <v>42730</v>
      </c>
      <c r="B6644" s="2">
        <f t="shared" si="313"/>
        <v>2016</v>
      </c>
      <c r="C6644" s="2">
        <f t="shared" si="311"/>
        <v>12</v>
      </c>
      <c r="D6644" t="s">
        <v>1330</v>
      </c>
      <c r="E6644" t="s">
        <v>27</v>
      </c>
      <c r="F6644" t="s">
        <v>34</v>
      </c>
      <c r="G6644" t="s">
        <v>145</v>
      </c>
      <c r="H6644" t="s">
        <v>320</v>
      </c>
      <c r="I6644">
        <v>902.71</v>
      </c>
      <c r="J6644">
        <v>3</v>
      </c>
      <c r="K6644">
        <v>33.85</v>
      </c>
      <c r="L6644" t="str">
        <f t="shared" si="312"/>
        <v>Yes</v>
      </c>
    </row>
    <row r="6645" spans="1:12" x14ac:dyDescent="0.25">
      <c r="A6645" s="1">
        <v>42730</v>
      </c>
      <c r="B6645" s="2">
        <f t="shared" si="313"/>
        <v>2016</v>
      </c>
      <c r="C6645" s="2">
        <f t="shared" si="311"/>
        <v>12</v>
      </c>
      <c r="D6645" t="s">
        <v>1330</v>
      </c>
      <c r="E6645" t="s">
        <v>27</v>
      </c>
      <c r="F6645" t="s">
        <v>11</v>
      </c>
      <c r="G6645" t="s">
        <v>24</v>
      </c>
      <c r="H6645" t="s">
        <v>629</v>
      </c>
      <c r="I6645">
        <v>53.97</v>
      </c>
      <c r="J6645">
        <v>3</v>
      </c>
      <c r="K6645">
        <v>15.11</v>
      </c>
      <c r="L6645" t="str">
        <f t="shared" si="312"/>
        <v>Yes</v>
      </c>
    </row>
    <row r="6646" spans="1:12" x14ac:dyDescent="0.25">
      <c r="A6646" s="1">
        <v>42730</v>
      </c>
      <c r="B6646" s="2">
        <f t="shared" si="313"/>
        <v>2016</v>
      </c>
      <c r="C6646" s="2">
        <f t="shared" si="311"/>
        <v>12</v>
      </c>
      <c r="D6646" t="s">
        <v>2103</v>
      </c>
      <c r="E6646" t="s">
        <v>177</v>
      </c>
      <c r="F6646" t="s">
        <v>34</v>
      </c>
      <c r="G6646" t="s">
        <v>35</v>
      </c>
      <c r="H6646" t="s">
        <v>2025</v>
      </c>
      <c r="I6646">
        <v>212.94</v>
      </c>
      <c r="J6646">
        <v>3</v>
      </c>
      <c r="K6646">
        <v>25.55</v>
      </c>
      <c r="L6646" t="str">
        <f t="shared" si="312"/>
        <v>Yes</v>
      </c>
    </row>
    <row r="6647" spans="1:12" x14ac:dyDescent="0.25">
      <c r="A6647" s="1">
        <v>42730</v>
      </c>
      <c r="B6647" s="2">
        <f t="shared" si="313"/>
        <v>2016</v>
      </c>
      <c r="C6647" s="2">
        <f t="shared" si="311"/>
        <v>12</v>
      </c>
      <c r="D6647" t="s">
        <v>2103</v>
      </c>
      <c r="E6647" t="s">
        <v>177</v>
      </c>
      <c r="F6647" t="s">
        <v>11</v>
      </c>
      <c r="G6647" t="s">
        <v>92</v>
      </c>
      <c r="H6647" t="s">
        <v>421</v>
      </c>
      <c r="I6647">
        <v>26.49</v>
      </c>
      <c r="J6647">
        <v>1</v>
      </c>
      <c r="K6647">
        <v>7.42</v>
      </c>
      <c r="L6647" t="str">
        <f t="shared" si="312"/>
        <v>Yes</v>
      </c>
    </row>
    <row r="6648" spans="1:12" x14ac:dyDescent="0.25">
      <c r="A6648" s="1">
        <v>42730</v>
      </c>
      <c r="B6648" s="2">
        <f t="shared" si="313"/>
        <v>2016</v>
      </c>
      <c r="C6648" s="2">
        <f t="shared" si="311"/>
        <v>12</v>
      </c>
      <c r="D6648" t="s">
        <v>669</v>
      </c>
      <c r="E6648" t="s">
        <v>149</v>
      </c>
      <c r="F6648" t="s">
        <v>11</v>
      </c>
      <c r="G6648" t="s">
        <v>20</v>
      </c>
      <c r="H6648" t="s">
        <v>2267</v>
      </c>
      <c r="I6648">
        <v>4.99</v>
      </c>
      <c r="J6648">
        <v>3</v>
      </c>
      <c r="K6648">
        <v>1.68</v>
      </c>
      <c r="L6648" t="str">
        <f t="shared" si="312"/>
        <v>Yes</v>
      </c>
    </row>
    <row r="6649" spans="1:12" x14ac:dyDescent="0.25">
      <c r="A6649" s="1">
        <v>42731</v>
      </c>
      <c r="B6649" s="2">
        <f t="shared" si="313"/>
        <v>2016</v>
      </c>
      <c r="C6649" s="2">
        <f t="shared" si="311"/>
        <v>12</v>
      </c>
      <c r="D6649" t="s">
        <v>657</v>
      </c>
      <c r="E6649" t="s">
        <v>15</v>
      </c>
      <c r="F6649" t="s">
        <v>34</v>
      </c>
      <c r="G6649" t="s">
        <v>35</v>
      </c>
      <c r="H6649" t="s">
        <v>2159</v>
      </c>
      <c r="I6649">
        <v>845.49</v>
      </c>
      <c r="J6649">
        <v>8</v>
      </c>
      <c r="K6649">
        <v>-12.08</v>
      </c>
      <c r="L6649" t="str">
        <f t="shared" si="312"/>
        <v>No</v>
      </c>
    </row>
    <row r="6650" spans="1:12" x14ac:dyDescent="0.25">
      <c r="A6650" s="1">
        <v>42731</v>
      </c>
      <c r="B6650" s="2">
        <f t="shared" si="313"/>
        <v>2016</v>
      </c>
      <c r="C6650" s="2">
        <f t="shared" si="311"/>
        <v>12</v>
      </c>
      <c r="D6650" t="s">
        <v>2319</v>
      </c>
      <c r="E6650" t="s">
        <v>10</v>
      </c>
      <c r="F6650" t="s">
        <v>11</v>
      </c>
      <c r="G6650" t="s">
        <v>12</v>
      </c>
      <c r="H6650" t="s">
        <v>1730</v>
      </c>
      <c r="I6650">
        <v>10.37</v>
      </c>
      <c r="J6650">
        <v>2</v>
      </c>
      <c r="K6650">
        <v>3.63</v>
      </c>
      <c r="L6650" t="str">
        <f t="shared" si="312"/>
        <v>Yes</v>
      </c>
    </row>
    <row r="6651" spans="1:12" x14ac:dyDescent="0.25">
      <c r="A6651" s="1">
        <v>42731</v>
      </c>
      <c r="B6651" s="2">
        <f t="shared" si="313"/>
        <v>2016</v>
      </c>
      <c r="C6651" s="2">
        <f t="shared" si="311"/>
        <v>12</v>
      </c>
      <c r="D6651" t="s">
        <v>2319</v>
      </c>
      <c r="E6651" t="s">
        <v>10</v>
      </c>
      <c r="F6651" t="s">
        <v>11</v>
      </c>
      <c r="G6651" t="s">
        <v>12</v>
      </c>
      <c r="H6651" t="s">
        <v>1887</v>
      </c>
      <c r="I6651">
        <v>23.68</v>
      </c>
      <c r="J6651">
        <v>4</v>
      </c>
      <c r="K6651">
        <v>7.4</v>
      </c>
      <c r="L6651" t="str">
        <f t="shared" si="312"/>
        <v>Yes</v>
      </c>
    </row>
    <row r="6652" spans="1:12" x14ac:dyDescent="0.25">
      <c r="A6652" s="1">
        <v>42731</v>
      </c>
      <c r="B6652" s="2">
        <f t="shared" si="313"/>
        <v>2016</v>
      </c>
      <c r="C6652" s="2">
        <f t="shared" si="311"/>
        <v>12</v>
      </c>
      <c r="D6652" t="s">
        <v>1172</v>
      </c>
      <c r="E6652" t="s">
        <v>78</v>
      </c>
      <c r="F6652" t="s">
        <v>39</v>
      </c>
      <c r="G6652" t="s">
        <v>52</v>
      </c>
      <c r="H6652" t="s">
        <v>2398</v>
      </c>
      <c r="I6652">
        <v>40</v>
      </c>
      <c r="J6652">
        <v>2</v>
      </c>
      <c r="K6652">
        <v>0.5</v>
      </c>
      <c r="L6652" t="str">
        <f t="shared" si="312"/>
        <v>Yes</v>
      </c>
    </row>
    <row r="6653" spans="1:12" x14ac:dyDescent="0.25">
      <c r="A6653" s="1">
        <v>42731</v>
      </c>
      <c r="B6653" s="2">
        <f t="shared" si="313"/>
        <v>2016</v>
      </c>
      <c r="C6653" s="2">
        <f t="shared" si="311"/>
        <v>12</v>
      </c>
      <c r="D6653" t="s">
        <v>971</v>
      </c>
      <c r="E6653" t="s">
        <v>27</v>
      </c>
      <c r="F6653" t="s">
        <v>11</v>
      </c>
      <c r="G6653" t="s">
        <v>16</v>
      </c>
      <c r="H6653" t="s">
        <v>584</v>
      </c>
      <c r="I6653">
        <v>20.16</v>
      </c>
      <c r="J6653">
        <v>7</v>
      </c>
      <c r="K6653">
        <v>9.8800000000000008</v>
      </c>
      <c r="L6653" t="str">
        <f t="shared" si="312"/>
        <v>Yes</v>
      </c>
    </row>
    <row r="6654" spans="1:12" x14ac:dyDescent="0.25">
      <c r="A6654" s="1">
        <v>42731</v>
      </c>
      <c r="B6654" s="2">
        <f t="shared" si="313"/>
        <v>2016</v>
      </c>
      <c r="C6654" s="2">
        <f t="shared" si="311"/>
        <v>12</v>
      </c>
      <c r="D6654" t="s">
        <v>1513</v>
      </c>
      <c r="E6654" t="s">
        <v>78</v>
      </c>
      <c r="F6654" t="s">
        <v>11</v>
      </c>
      <c r="G6654" t="s">
        <v>43</v>
      </c>
      <c r="H6654" t="s">
        <v>1036</v>
      </c>
      <c r="I6654">
        <v>17.18</v>
      </c>
      <c r="J6654">
        <v>6</v>
      </c>
      <c r="K6654">
        <v>6.23</v>
      </c>
      <c r="L6654" t="str">
        <f t="shared" si="312"/>
        <v>Yes</v>
      </c>
    </row>
    <row r="6655" spans="1:12" x14ac:dyDescent="0.25">
      <c r="A6655" s="1">
        <v>42731</v>
      </c>
      <c r="B6655" s="2">
        <f t="shared" si="313"/>
        <v>2016</v>
      </c>
      <c r="C6655" s="2">
        <f t="shared" si="311"/>
        <v>12</v>
      </c>
      <c r="D6655" t="s">
        <v>2197</v>
      </c>
      <c r="E6655" t="s">
        <v>33</v>
      </c>
      <c r="F6655" t="s">
        <v>11</v>
      </c>
      <c r="G6655" t="s">
        <v>16</v>
      </c>
      <c r="H6655" t="s">
        <v>532</v>
      </c>
      <c r="I6655">
        <v>2.61</v>
      </c>
      <c r="J6655">
        <v>1</v>
      </c>
      <c r="K6655">
        <v>1.2</v>
      </c>
      <c r="L6655" t="str">
        <f t="shared" si="312"/>
        <v>Yes</v>
      </c>
    </row>
    <row r="6656" spans="1:12" x14ac:dyDescent="0.25">
      <c r="A6656" s="1">
        <v>42733</v>
      </c>
      <c r="B6656" s="2">
        <f t="shared" si="313"/>
        <v>2016</v>
      </c>
      <c r="C6656" s="2">
        <f t="shared" si="311"/>
        <v>12</v>
      </c>
      <c r="D6656" t="s">
        <v>208</v>
      </c>
      <c r="E6656" t="s">
        <v>157</v>
      </c>
      <c r="F6656" t="s">
        <v>34</v>
      </c>
      <c r="G6656" t="s">
        <v>35</v>
      </c>
      <c r="H6656" t="s">
        <v>1691</v>
      </c>
      <c r="I6656">
        <v>754.45</v>
      </c>
      <c r="J6656">
        <v>5</v>
      </c>
      <c r="K6656">
        <v>60.36</v>
      </c>
      <c r="L6656" t="str">
        <f t="shared" si="312"/>
        <v>Yes</v>
      </c>
    </row>
    <row r="6657" spans="1:12" x14ac:dyDescent="0.25">
      <c r="A6657" s="1">
        <v>42733</v>
      </c>
      <c r="B6657" s="2">
        <f t="shared" si="313"/>
        <v>2016</v>
      </c>
      <c r="C6657" s="2">
        <f t="shared" si="311"/>
        <v>12</v>
      </c>
      <c r="D6657" t="s">
        <v>283</v>
      </c>
      <c r="E6657" t="s">
        <v>15</v>
      </c>
      <c r="F6657" t="s">
        <v>11</v>
      </c>
      <c r="G6657" t="s">
        <v>12</v>
      </c>
      <c r="H6657" t="s">
        <v>1054</v>
      </c>
      <c r="I6657">
        <v>186.05</v>
      </c>
      <c r="J6657">
        <v>6</v>
      </c>
      <c r="K6657">
        <v>67.44</v>
      </c>
      <c r="L6657" t="str">
        <f t="shared" si="312"/>
        <v>Yes</v>
      </c>
    </row>
    <row r="6658" spans="1:12" x14ac:dyDescent="0.25">
      <c r="A6658" s="1">
        <v>42733</v>
      </c>
      <c r="B6658" s="2">
        <f t="shared" si="313"/>
        <v>2016</v>
      </c>
      <c r="C6658" s="2">
        <f t="shared" ref="C6658:C6721" si="314">MONTH(A6658)</f>
        <v>12</v>
      </c>
      <c r="D6658" t="s">
        <v>2033</v>
      </c>
      <c r="E6658" t="s">
        <v>120</v>
      </c>
      <c r="F6658" t="s">
        <v>11</v>
      </c>
      <c r="G6658" t="s">
        <v>20</v>
      </c>
      <c r="H6658" t="s">
        <v>2228</v>
      </c>
      <c r="I6658">
        <v>38.090000000000003</v>
      </c>
      <c r="J6658">
        <v>4</v>
      </c>
      <c r="K6658">
        <v>-27.93</v>
      </c>
      <c r="L6658" t="str">
        <f t="shared" ref="L6658:L6721" si="315">IF(K6658=0,"Break-Even",IF(K6658&gt;0,"Yes","No"))</f>
        <v>No</v>
      </c>
    </row>
    <row r="6659" spans="1:12" x14ac:dyDescent="0.25">
      <c r="A6659" s="1">
        <v>42733</v>
      </c>
      <c r="B6659" s="2">
        <f t="shared" si="313"/>
        <v>2016</v>
      </c>
      <c r="C6659" s="2">
        <f t="shared" si="314"/>
        <v>12</v>
      </c>
      <c r="D6659" t="s">
        <v>2033</v>
      </c>
      <c r="E6659" t="s">
        <v>120</v>
      </c>
      <c r="F6659" t="s">
        <v>11</v>
      </c>
      <c r="G6659" t="s">
        <v>20</v>
      </c>
      <c r="H6659" t="s">
        <v>436</v>
      </c>
      <c r="I6659">
        <v>2.81</v>
      </c>
      <c r="J6659">
        <v>3</v>
      </c>
      <c r="K6659">
        <v>-1.97</v>
      </c>
      <c r="L6659" t="str">
        <f t="shared" si="315"/>
        <v>No</v>
      </c>
    </row>
    <row r="6660" spans="1:12" x14ac:dyDescent="0.25">
      <c r="A6660" s="1">
        <v>42733</v>
      </c>
      <c r="B6660" s="2">
        <f t="shared" si="313"/>
        <v>2016</v>
      </c>
      <c r="C6660" s="2">
        <f t="shared" si="314"/>
        <v>12</v>
      </c>
      <c r="D6660" t="s">
        <v>378</v>
      </c>
      <c r="E6660" t="s">
        <v>1283</v>
      </c>
      <c r="F6660" t="s">
        <v>34</v>
      </c>
      <c r="G6660" t="s">
        <v>47</v>
      </c>
      <c r="H6660" t="s">
        <v>1861</v>
      </c>
      <c r="I6660">
        <v>70.56</v>
      </c>
      <c r="J6660">
        <v>6</v>
      </c>
      <c r="K6660">
        <v>23.99</v>
      </c>
      <c r="L6660" t="str">
        <f t="shared" si="315"/>
        <v>Yes</v>
      </c>
    </row>
    <row r="6661" spans="1:12" x14ac:dyDescent="0.25">
      <c r="A6661" s="1">
        <v>42733</v>
      </c>
      <c r="B6661" s="2">
        <f t="shared" si="313"/>
        <v>2016</v>
      </c>
      <c r="C6661" s="2">
        <f t="shared" si="314"/>
        <v>12</v>
      </c>
      <c r="D6661" t="s">
        <v>378</v>
      </c>
      <c r="E6661" t="s">
        <v>1283</v>
      </c>
      <c r="F6661" t="s">
        <v>11</v>
      </c>
      <c r="G6661" t="s">
        <v>92</v>
      </c>
      <c r="H6661" t="s">
        <v>199</v>
      </c>
      <c r="I6661">
        <v>81.96</v>
      </c>
      <c r="J6661">
        <v>2</v>
      </c>
      <c r="K6661">
        <v>22.95</v>
      </c>
      <c r="L6661" t="str">
        <f t="shared" si="315"/>
        <v>Yes</v>
      </c>
    </row>
    <row r="6662" spans="1:12" x14ac:dyDescent="0.25">
      <c r="A6662" s="1">
        <v>42733</v>
      </c>
      <c r="B6662" s="2">
        <f t="shared" si="313"/>
        <v>2016</v>
      </c>
      <c r="C6662" s="2">
        <f t="shared" si="314"/>
        <v>12</v>
      </c>
      <c r="D6662" t="s">
        <v>2558</v>
      </c>
      <c r="E6662" t="s">
        <v>27</v>
      </c>
      <c r="F6662" t="s">
        <v>11</v>
      </c>
      <c r="G6662" t="s">
        <v>20</v>
      </c>
      <c r="H6662" t="s">
        <v>1120</v>
      </c>
      <c r="I6662">
        <v>11.23</v>
      </c>
      <c r="J6662">
        <v>3</v>
      </c>
      <c r="K6662">
        <v>3.93</v>
      </c>
      <c r="L6662" t="str">
        <f t="shared" si="315"/>
        <v>Yes</v>
      </c>
    </row>
    <row r="6663" spans="1:12" x14ac:dyDescent="0.25">
      <c r="A6663" s="1">
        <v>42733</v>
      </c>
      <c r="B6663" s="2">
        <f t="shared" si="313"/>
        <v>2016</v>
      </c>
      <c r="C6663" s="2">
        <f t="shared" si="314"/>
        <v>12</v>
      </c>
      <c r="D6663" t="s">
        <v>1012</v>
      </c>
      <c r="E6663" t="s">
        <v>91</v>
      </c>
      <c r="F6663" t="s">
        <v>11</v>
      </c>
      <c r="G6663" t="s">
        <v>63</v>
      </c>
      <c r="H6663" t="s">
        <v>1667</v>
      </c>
      <c r="I6663">
        <v>27.79</v>
      </c>
      <c r="J6663">
        <v>3</v>
      </c>
      <c r="K6663">
        <v>10.42</v>
      </c>
      <c r="L6663" t="str">
        <f t="shared" si="315"/>
        <v>Yes</v>
      </c>
    </row>
    <row r="6664" spans="1:12" x14ac:dyDescent="0.25">
      <c r="A6664" s="1">
        <v>42733</v>
      </c>
      <c r="B6664" s="2">
        <f t="shared" si="313"/>
        <v>2016</v>
      </c>
      <c r="C6664" s="2">
        <f t="shared" si="314"/>
        <v>12</v>
      </c>
      <c r="D6664" t="s">
        <v>576</v>
      </c>
      <c r="E6664" t="s">
        <v>123</v>
      </c>
      <c r="F6664" t="s">
        <v>11</v>
      </c>
      <c r="G6664" t="s">
        <v>12</v>
      </c>
      <c r="H6664" t="s">
        <v>441</v>
      </c>
      <c r="I6664">
        <v>37.409999999999997</v>
      </c>
      <c r="J6664">
        <v>7</v>
      </c>
      <c r="K6664">
        <v>13.09</v>
      </c>
      <c r="L6664" t="str">
        <f t="shared" si="315"/>
        <v>Yes</v>
      </c>
    </row>
    <row r="6665" spans="1:12" x14ac:dyDescent="0.25">
      <c r="A6665" s="1">
        <v>42733</v>
      </c>
      <c r="B6665" s="2">
        <f t="shared" si="313"/>
        <v>2016</v>
      </c>
      <c r="C6665" s="2">
        <f t="shared" si="314"/>
        <v>12</v>
      </c>
      <c r="D6665" t="s">
        <v>576</v>
      </c>
      <c r="E6665" t="s">
        <v>123</v>
      </c>
      <c r="F6665" t="s">
        <v>11</v>
      </c>
      <c r="G6665" t="s">
        <v>12</v>
      </c>
      <c r="H6665" t="s">
        <v>1768</v>
      </c>
      <c r="I6665">
        <v>25.34</v>
      </c>
      <c r="J6665">
        <v>6</v>
      </c>
      <c r="K6665">
        <v>8.8699999999999992</v>
      </c>
      <c r="L6665" t="str">
        <f t="shared" si="315"/>
        <v>Yes</v>
      </c>
    </row>
    <row r="6666" spans="1:12" x14ac:dyDescent="0.25">
      <c r="A6666" s="1">
        <v>42733</v>
      </c>
      <c r="B6666" s="2">
        <f t="shared" si="313"/>
        <v>2016</v>
      </c>
      <c r="C6666" s="2">
        <f t="shared" si="314"/>
        <v>12</v>
      </c>
      <c r="D6666" t="s">
        <v>809</v>
      </c>
      <c r="E6666" t="s">
        <v>27</v>
      </c>
      <c r="F6666" t="s">
        <v>11</v>
      </c>
      <c r="G6666" t="s">
        <v>18</v>
      </c>
      <c r="H6666" t="s">
        <v>1328</v>
      </c>
      <c r="I6666">
        <v>14.03</v>
      </c>
      <c r="J6666">
        <v>1</v>
      </c>
      <c r="K6666">
        <v>4.07</v>
      </c>
      <c r="L6666" t="str">
        <f t="shared" si="315"/>
        <v>Yes</v>
      </c>
    </row>
    <row r="6667" spans="1:12" x14ac:dyDescent="0.25">
      <c r="A6667" s="1">
        <v>42733</v>
      </c>
      <c r="B6667" s="2">
        <f t="shared" si="313"/>
        <v>2016</v>
      </c>
      <c r="C6667" s="2">
        <f t="shared" si="314"/>
        <v>12</v>
      </c>
      <c r="D6667" t="s">
        <v>809</v>
      </c>
      <c r="E6667" t="s">
        <v>27</v>
      </c>
      <c r="F6667" t="s">
        <v>11</v>
      </c>
      <c r="G6667" t="s">
        <v>200</v>
      </c>
      <c r="H6667" t="s">
        <v>2080</v>
      </c>
      <c r="I6667">
        <v>27.96</v>
      </c>
      <c r="J6667">
        <v>2</v>
      </c>
      <c r="K6667">
        <v>7.27</v>
      </c>
      <c r="L6667" t="str">
        <f t="shared" si="315"/>
        <v>Yes</v>
      </c>
    </row>
    <row r="6668" spans="1:12" x14ac:dyDescent="0.25">
      <c r="A6668" s="1">
        <v>42734</v>
      </c>
      <c r="B6668" s="2">
        <f t="shared" ref="B6668:B6731" si="316">YEAR(A6668)</f>
        <v>2016</v>
      </c>
      <c r="C6668" s="2">
        <f t="shared" si="314"/>
        <v>12</v>
      </c>
      <c r="D6668" t="s">
        <v>1394</v>
      </c>
      <c r="E6668" t="s">
        <v>10</v>
      </c>
      <c r="F6668" t="s">
        <v>11</v>
      </c>
      <c r="G6668" t="s">
        <v>20</v>
      </c>
      <c r="H6668" t="s">
        <v>1370</v>
      </c>
      <c r="I6668">
        <v>6.92</v>
      </c>
      <c r="J6668">
        <v>6</v>
      </c>
      <c r="K6668">
        <v>-10.39</v>
      </c>
      <c r="L6668" t="str">
        <f t="shared" si="315"/>
        <v>No</v>
      </c>
    </row>
    <row r="6669" spans="1:12" x14ac:dyDescent="0.25">
      <c r="A6669" s="1">
        <v>42734</v>
      </c>
      <c r="B6669" s="2">
        <f t="shared" si="316"/>
        <v>2016</v>
      </c>
      <c r="C6669" s="2">
        <f t="shared" si="314"/>
        <v>12</v>
      </c>
      <c r="D6669" t="s">
        <v>778</v>
      </c>
      <c r="E6669" t="s">
        <v>78</v>
      </c>
      <c r="F6669" t="s">
        <v>11</v>
      </c>
      <c r="G6669" t="s">
        <v>16</v>
      </c>
      <c r="H6669" t="s">
        <v>1818</v>
      </c>
      <c r="I6669">
        <v>5.9</v>
      </c>
      <c r="J6669">
        <v>2</v>
      </c>
      <c r="K6669">
        <v>1.99</v>
      </c>
      <c r="L6669" t="str">
        <f t="shared" si="315"/>
        <v>Yes</v>
      </c>
    </row>
    <row r="6670" spans="1:12" x14ac:dyDescent="0.25">
      <c r="A6670" s="1">
        <v>42734</v>
      </c>
      <c r="B6670" s="2">
        <f t="shared" si="316"/>
        <v>2016</v>
      </c>
      <c r="C6670" s="2">
        <f t="shared" si="314"/>
        <v>12</v>
      </c>
      <c r="D6670" t="s">
        <v>778</v>
      </c>
      <c r="E6670" t="s">
        <v>78</v>
      </c>
      <c r="F6670" t="s">
        <v>11</v>
      </c>
      <c r="G6670" t="s">
        <v>200</v>
      </c>
      <c r="H6670" t="s">
        <v>782</v>
      </c>
      <c r="I6670">
        <v>13.71</v>
      </c>
      <c r="J6670">
        <v>2</v>
      </c>
      <c r="K6670">
        <v>1.03</v>
      </c>
      <c r="L6670" t="str">
        <f t="shared" si="315"/>
        <v>Yes</v>
      </c>
    </row>
    <row r="6671" spans="1:12" x14ac:dyDescent="0.25">
      <c r="A6671" s="1">
        <v>42734</v>
      </c>
      <c r="B6671" s="2">
        <f t="shared" si="316"/>
        <v>2016</v>
      </c>
      <c r="C6671" s="2">
        <f t="shared" si="314"/>
        <v>12</v>
      </c>
      <c r="D6671" t="s">
        <v>1369</v>
      </c>
      <c r="E6671" t="s">
        <v>27</v>
      </c>
      <c r="F6671" t="s">
        <v>11</v>
      </c>
      <c r="G6671" t="s">
        <v>18</v>
      </c>
      <c r="H6671" t="s">
        <v>2148</v>
      </c>
      <c r="I6671">
        <v>481.32</v>
      </c>
      <c r="J6671">
        <v>4</v>
      </c>
      <c r="K6671">
        <v>125.14</v>
      </c>
      <c r="L6671" t="str">
        <f t="shared" si="315"/>
        <v>Yes</v>
      </c>
    </row>
    <row r="6672" spans="1:12" x14ac:dyDescent="0.25">
      <c r="A6672" s="1">
        <v>42734</v>
      </c>
      <c r="B6672" s="2">
        <f t="shared" si="316"/>
        <v>2016</v>
      </c>
      <c r="C6672" s="2">
        <f t="shared" si="314"/>
        <v>12</v>
      </c>
      <c r="D6672" t="s">
        <v>1369</v>
      </c>
      <c r="E6672" t="s">
        <v>27</v>
      </c>
      <c r="F6672" t="s">
        <v>11</v>
      </c>
      <c r="G6672" t="s">
        <v>20</v>
      </c>
      <c r="H6672" t="s">
        <v>2177</v>
      </c>
      <c r="I6672">
        <v>6.38</v>
      </c>
      <c r="J6672">
        <v>1</v>
      </c>
      <c r="K6672">
        <v>2.15</v>
      </c>
      <c r="L6672" t="str">
        <f t="shared" si="315"/>
        <v>Yes</v>
      </c>
    </row>
    <row r="6673" spans="1:12" x14ac:dyDescent="0.25">
      <c r="A6673" s="1">
        <v>42734</v>
      </c>
      <c r="B6673" s="2">
        <f t="shared" si="316"/>
        <v>2016</v>
      </c>
      <c r="C6673" s="2">
        <f t="shared" si="314"/>
        <v>12</v>
      </c>
      <c r="D6673" t="s">
        <v>72</v>
      </c>
      <c r="E6673" t="s">
        <v>23</v>
      </c>
      <c r="F6673" t="s">
        <v>34</v>
      </c>
      <c r="G6673" t="s">
        <v>35</v>
      </c>
      <c r="H6673" t="s">
        <v>864</v>
      </c>
      <c r="I6673">
        <v>170.79</v>
      </c>
      <c r="J6673">
        <v>1</v>
      </c>
      <c r="K6673">
        <v>0</v>
      </c>
      <c r="L6673" t="str">
        <f t="shared" si="315"/>
        <v>Break-Even</v>
      </c>
    </row>
    <row r="6674" spans="1:12" x14ac:dyDescent="0.25">
      <c r="A6674" s="1">
        <v>42734</v>
      </c>
      <c r="B6674" s="2">
        <f t="shared" si="316"/>
        <v>2016</v>
      </c>
      <c r="C6674" s="2">
        <f t="shared" si="314"/>
        <v>12</v>
      </c>
      <c r="D6674" t="s">
        <v>2651</v>
      </c>
      <c r="E6674" t="s">
        <v>23</v>
      </c>
      <c r="F6674" t="s">
        <v>11</v>
      </c>
      <c r="G6674" t="s">
        <v>24</v>
      </c>
      <c r="H6674" t="s">
        <v>1815</v>
      </c>
      <c r="I6674">
        <v>16.52</v>
      </c>
      <c r="J6674">
        <v>5</v>
      </c>
      <c r="K6674">
        <v>1.65</v>
      </c>
      <c r="L6674" t="str">
        <f t="shared" si="315"/>
        <v>Yes</v>
      </c>
    </row>
    <row r="6675" spans="1:12" x14ac:dyDescent="0.25">
      <c r="A6675" s="1">
        <v>42734</v>
      </c>
      <c r="B6675" s="2">
        <f t="shared" si="316"/>
        <v>2016</v>
      </c>
      <c r="C6675" s="2">
        <f t="shared" si="314"/>
        <v>12</v>
      </c>
      <c r="D6675" t="s">
        <v>702</v>
      </c>
      <c r="E6675" t="s">
        <v>123</v>
      </c>
      <c r="F6675" t="s">
        <v>11</v>
      </c>
      <c r="G6675" t="s">
        <v>12</v>
      </c>
      <c r="H6675" t="s">
        <v>2500</v>
      </c>
      <c r="I6675">
        <v>72.22</v>
      </c>
      <c r="J6675">
        <v>4</v>
      </c>
      <c r="K6675">
        <v>25.28</v>
      </c>
      <c r="L6675" t="str">
        <f t="shared" si="315"/>
        <v>Yes</v>
      </c>
    </row>
    <row r="6676" spans="1:12" x14ac:dyDescent="0.25">
      <c r="A6676" s="1">
        <v>42735</v>
      </c>
      <c r="B6676" s="2">
        <f t="shared" si="316"/>
        <v>2016</v>
      </c>
      <c r="C6676" s="2">
        <f t="shared" si="314"/>
        <v>12</v>
      </c>
      <c r="D6676" t="s">
        <v>817</v>
      </c>
      <c r="E6676" t="s">
        <v>126</v>
      </c>
      <c r="F6676" t="s">
        <v>11</v>
      </c>
      <c r="G6676" t="s">
        <v>24</v>
      </c>
      <c r="H6676" t="s">
        <v>2351</v>
      </c>
      <c r="I6676">
        <v>3.64</v>
      </c>
      <c r="J6676">
        <v>2</v>
      </c>
      <c r="K6676">
        <v>1.64</v>
      </c>
      <c r="L6676" t="str">
        <f t="shared" si="315"/>
        <v>Yes</v>
      </c>
    </row>
    <row r="6677" spans="1:12" x14ac:dyDescent="0.25">
      <c r="A6677" s="1">
        <v>42735</v>
      </c>
      <c r="B6677" s="2">
        <f t="shared" si="316"/>
        <v>2016</v>
      </c>
      <c r="C6677" s="2">
        <f t="shared" si="314"/>
        <v>12</v>
      </c>
      <c r="D6677" t="s">
        <v>817</v>
      </c>
      <c r="E6677" t="s">
        <v>126</v>
      </c>
      <c r="F6677" t="s">
        <v>11</v>
      </c>
      <c r="G6677" t="s">
        <v>20</v>
      </c>
      <c r="H6677" t="s">
        <v>1827</v>
      </c>
      <c r="I6677">
        <v>159.77000000000001</v>
      </c>
      <c r="J6677">
        <v>7</v>
      </c>
      <c r="K6677">
        <v>53.92</v>
      </c>
      <c r="L6677" t="str">
        <f t="shared" si="315"/>
        <v>Yes</v>
      </c>
    </row>
    <row r="6678" spans="1:12" x14ac:dyDescent="0.25">
      <c r="A6678" s="1">
        <v>42735</v>
      </c>
      <c r="B6678" s="2">
        <f t="shared" si="316"/>
        <v>2016</v>
      </c>
      <c r="C6678" s="2">
        <f t="shared" si="314"/>
        <v>12</v>
      </c>
      <c r="D6678" t="s">
        <v>895</v>
      </c>
      <c r="E6678" t="s">
        <v>27</v>
      </c>
      <c r="F6678" t="s">
        <v>39</v>
      </c>
      <c r="G6678" t="s">
        <v>40</v>
      </c>
      <c r="H6678" t="s">
        <v>762</v>
      </c>
      <c r="I6678">
        <v>302.38</v>
      </c>
      <c r="J6678">
        <v>3</v>
      </c>
      <c r="K6678">
        <v>22.68</v>
      </c>
      <c r="L6678" t="str">
        <f t="shared" si="315"/>
        <v>Yes</v>
      </c>
    </row>
    <row r="6679" spans="1:12" x14ac:dyDescent="0.25">
      <c r="A6679" s="1">
        <v>42735</v>
      </c>
      <c r="B6679" s="2">
        <f t="shared" si="316"/>
        <v>2016</v>
      </c>
      <c r="C6679" s="2">
        <f t="shared" si="314"/>
        <v>12</v>
      </c>
      <c r="D6679" t="s">
        <v>915</v>
      </c>
      <c r="E6679" t="s">
        <v>123</v>
      </c>
      <c r="F6679" t="s">
        <v>11</v>
      </c>
      <c r="G6679" t="s">
        <v>24</v>
      </c>
      <c r="H6679" t="s">
        <v>260</v>
      </c>
      <c r="I6679">
        <v>47.62</v>
      </c>
      <c r="J6679">
        <v>3</v>
      </c>
      <c r="K6679">
        <v>3.57</v>
      </c>
      <c r="L6679" t="str">
        <f t="shared" si="315"/>
        <v>Yes</v>
      </c>
    </row>
    <row r="6680" spans="1:12" x14ac:dyDescent="0.25">
      <c r="A6680" s="1">
        <v>42735</v>
      </c>
      <c r="B6680" s="2">
        <f t="shared" si="316"/>
        <v>2016</v>
      </c>
      <c r="C6680" s="2">
        <f t="shared" si="314"/>
        <v>12</v>
      </c>
      <c r="D6680" t="s">
        <v>915</v>
      </c>
      <c r="E6680" t="s">
        <v>123</v>
      </c>
      <c r="F6680" t="s">
        <v>11</v>
      </c>
      <c r="G6680" t="s">
        <v>12</v>
      </c>
      <c r="H6680" t="s">
        <v>2076</v>
      </c>
      <c r="I6680">
        <v>23.48</v>
      </c>
      <c r="J6680">
        <v>5</v>
      </c>
      <c r="K6680">
        <v>8.2200000000000006</v>
      </c>
      <c r="L6680" t="str">
        <f t="shared" si="315"/>
        <v>Yes</v>
      </c>
    </row>
    <row r="6681" spans="1:12" x14ac:dyDescent="0.25">
      <c r="A6681" s="1">
        <v>42735</v>
      </c>
      <c r="B6681" s="2">
        <f t="shared" si="316"/>
        <v>2016</v>
      </c>
      <c r="C6681" s="2">
        <f t="shared" si="314"/>
        <v>12</v>
      </c>
      <c r="D6681" t="s">
        <v>2101</v>
      </c>
      <c r="E6681" t="s">
        <v>27</v>
      </c>
      <c r="F6681" t="s">
        <v>11</v>
      </c>
      <c r="G6681" t="s">
        <v>20</v>
      </c>
      <c r="H6681" t="s">
        <v>744</v>
      </c>
      <c r="I6681">
        <v>38.380000000000003</v>
      </c>
      <c r="J6681">
        <v>3</v>
      </c>
      <c r="K6681">
        <v>13.43</v>
      </c>
      <c r="L6681" t="str">
        <f t="shared" si="315"/>
        <v>Yes</v>
      </c>
    </row>
    <row r="6682" spans="1:12" x14ac:dyDescent="0.25">
      <c r="A6682" s="1">
        <v>42735</v>
      </c>
      <c r="B6682" s="2">
        <f t="shared" si="316"/>
        <v>2016</v>
      </c>
      <c r="C6682" s="2">
        <f t="shared" si="314"/>
        <v>12</v>
      </c>
      <c r="D6682" t="s">
        <v>824</v>
      </c>
      <c r="E6682" t="s">
        <v>78</v>
      </c>
      <c r="F6682" t="s">
        <v>11</v>
      </c>
      <c r="G6682" t="s">
        <v>18</v>
      </c>
      <c r="H6682" t="s">
        <v>1870</v>
      </c>
      <c r="I6682">
        <v>156.51</v>
      </c>
      <c r="J6682">
        <v>4</v>
      </c>
      <c r="K6682">
        <v>-35.22</v>
      </c>
      <c r="L6682" t="str">
        <f t="shared" si="315"/>
        <v>No</v>
      </c>
    </row>
    <row r="6683" spans="1:12" x14ac:dyDescent="0.25">
      <c r="A6683" s="1">
        <v>42736</v>
      </c>
      <c r="B6683" s="2">
        <f t="shared" si="316"/>
        <v>2017</v>
      </c>
      <c r="C6683" s="2">
        <f t="shared" si="314"/>
        <v>1</v>
      </c>
      <c r="D6683" t="s">
        <v>185</v>
      </c>
      <c r="E6683" t="s">
        <v>78</v>
      </c>
      <c r="F6683" t="s">
        <v>34</v>
      </c>
      <c r="G6683" t="s">
        <v>47</v>
      </c>
      <c r="H6683" t="s">
        <v>1732</v>
      </c>
      <c r="I6683">
        <v>48.9</v>
      </c>
      <c r="J6683">
        <v>4</v>
      </c>
      <c r="K6683">
        <v>8.56</v>
      </c>
      <c r="L6683" t="str">
        <f t="shared" si="315"/>
        <v>Yes</v>
      </c>
    </row>
    <row r="6684" spans="1:12" x14ac:dyDescent="0.25">
      <c r="A6684" s="1">
        <v>42736</v>
      </c>
      <c r="B6684" s="2">
        <f t="shared" si="316"/>
        <v>2017</v>
      </c>
      <c r="C6684" s="2">
        <f t="shared" si="314"/>
        <v>1</v>
      </c>
      <c r="D6684" t="s">
        <v>768</v>
      </c>
      <c r="E6684" t="s">
        <v>27</v>
      </c>
      <c r="F6684" t="s">
        <v>34</v>
      </c>
      <c r="G6684" t="s">
        <v>47</v>
      </c>
      <c r="H6684" t="s">
        <v>1952</v>
      </c>
      <c r="I6684">
        <v>474.43</v>
      </c>
      <c r="J6684">
        <v>11</v>
      </c>
      <c r="K6684">
        <v>199.26</v>
      </c>
      <c r="L6684" t="str">
        <f t="shared" si="315"/>
        <v>Yes</v>
      </c>
    </row>
    <row r="6685" spans="1:12" x14ac:dyDescent="0.25">
      <c r="A6685" s="1">
        <v>42736</v>
      </c>
      <c r="B6685" s="2">
        <f t="shared" si="316"/>
        <v>2017</v>
      </c>
      <c r="C6685" s="2">
        <f t="shared" si="314"/>
        <v>1</v>
      </c>
      <c r="D6685" t="s">
        <v>910</v>
      </c>
      <c r="E6685" t="s">
        <v>157</v>
      </c>
      <c r="F6685" t="s">
        <v>11</v>
      </c>
      <c r="G6685" t="s">
        <v>20</v>
      </c>
      <c r="H6685" t="s">
        <v>205</v>
      </c>
      <c r="I6685">
        <v>3.6</v>
      </c>
      <c r="J6685">
        <v>2</v>
      </c>
      <c r="K6685">
        <v>1.73</v>
      </c>
      <c r="L6685" t="str">
        <f t="shared" si="315"/>
        <v>Yes</v>
      </c>
    </row>
    <row r="6686" spans="1:12" x14ac:dyDescent="0.25">
      <c r="A6686" s="1">
        <v>42736</v>
      </c>
      <c r="B6686" s="2">
        <f t="shared" si="316"/>
        <v>2017</v>
      </c>
      <c r="C6686" s="2">
        <f t="shared" si="314"/>
        <v>1</v>
      </c>
      <c r="D6686" t="s">
        <v>2472</v>
      </c>
      <c r="E6686" t="s">
        <v>10</v>
      </c>
      <c r="F6686" t="s">
        <v>11</v>
      </c>
      <c r="G6686" t="s">
        <v>18</v>
      </c>
      <c r="H6686" t="s">
        <v>19</v>
      </c>
      <c r="I6686">
        <v>454.56</v>
      </c>
      <c r="J6686">
        <v>5</v>
      </c>
      <c r="K6686">
        <v>-107.96</v>
      </c>
      <c r="L6686" t="str">
        <f t="shared" si="315"/>
        <v>No</v>
      </c>
    </row>
    <row r="6687" spans="1:12" x14ac:dyDescent="0.25">
      <c r="A6687" s="1">
        <v>42736</v>
      </c>
      <c r="B6687" s="2">
        <f t="shared" si="316"/>
        <v>2017</v>
      </c>
      <c r="C6687" s="2">
        <f t="shared" si="314"/>
        <v>1</v>
      </c>
      <c r="D6687" t="s">
        <v>2472</v>
      </c>
      <c r="E6687" t="s">
        <v>10</v>
      </c>
      <c r="F6687" t="s">
        <v>34</v>
      </c>
      <c r="G6687" t="s">
        <v>47</v>
      </c>
      <c r="H6687" t="s">
        <v>1205</v>
      </c>
      <c r="I6687">
        <v>141.41999999999999</v>
      </c>
      <c r="J6687">
        <v>5</v>
      </c>
      <c r="K6687">
        <v>-187.38</v>
      </c>
      <c r="L6687" t="str">
        <f t="shared" si="315"/>
        <v>No</v>
      </c>
    </row>
    <row r="6688" spans="1:12" x14ac:dyDescent="0.25">
      <c r="A6688" s="1">
        <v>42736</v>
      </c>
      <c r="B6688" s="2">
        <f t="shared" si="316"/>
        <v>2017</v>
      </c>
      <c r="C6688" s="2">
        <f t="shared" si="314"/>
        <v>1</v>
      </c>
      <c r="D6688" t="s">
        <v>2472</v>
      </c>
      <c r="E6688" t="s">
        <v>10</v>
      </c>
      <c r="F6688" t="s">
        <v>34</v>
      </c>
      <c r="G6688" t="s">
        <v>35</v>
      </c>
      <c r="H6688" t="s">
        <v>2132</v>
      </c>
      <c r="I6688">
        <v>310.74</v>
      </c>
      <c r="J6688">
        <v>4</v>
      </c>
      <c r="K6688">
        <v>-26.64</v>
      </c>
      <c r="L6688" t="str">
        <f t="shared" si="315"/>
        <v>No</v>
      </c>
    </row>
    <row r="6689" spans="1:12" x14ac:dyDescent="0.25">
      <c r="A6689" s="1">
        <v>42736</v>
      </c>
      <c r="B6689" s="2">
        <f t="shared" si="316"/>
        <v>2017</v>
      </c>
      <c r="C6689" s="2">
        <f t="shared" si="314"/>
        <v>1</v>
      </c>
      <c r="D6689" t="s">
        <v>2472</v>
      </c>
      <c r="E6689" t="s">
        <v>10</v>
      </c>
      <c r="F6689" t="s">
        <v>11</v>
      </c>
      <c r="G6689" t="s">
        <v>24</v>
      </c>
      <c r="H6689" t="s">
        <v>949</v>
      </c>
      <c r="I6689">
        <v>12.74</v>
      </c>
      <c r="J6689">
        <v>4</v>
      </c>
      <c r="K6689">
        <v>2.23</v>
      </c>
      <c r="L6689" t="str">
        <f t="shared" si="315"/>
        <v>Yes</v>
      </c>
    </row>
    <row r="6690" spans="1:12" x14ac:dyDescent="0.25">
      <c r="A6690" s="1">
        <v>42736</v>
      </c>
      <c r="B6690" s="2">
        <f t="shared" si="316"/>
        <v>2017</v>
      </c>
      <c r="C6690" s="2">
        <f t="shared" si="314"/>
        <v>1</v>
      </c>
      <c r="D6690" t="s">
        <v>2472</v>
      </c>
      <c r="E6690" t="s">
        <v>10</v>
      </c>
      <c r="F6690" t="s">
        <v>11</v>
      </c>
      <c r="G6690" t="s">
        <v>20</v>
      </c>
      <c r="H6690" t="s">
        <v>1367</v>
      </c>
      <c r="I6690">
        <v>6.47</v>
      </c>
      <c r="J6690">
        <v>5</v>
      </c>
      <c r="K6690">
        <v>-9.7100000000000009</v>
      </c>
      <c r="L6690" t="str">
        <f t="shared" si="315"/>
        <v>No</v>
      </c>
    </row>
    <row r="6691" spans="1:12" x14ac:dyDescent="0.25">
      <c r="A6691" s="1">
        <v>42736</v>
      </c>
      <c r="B6691" s="2">
        <f t="shared" si="316"/>
        <v>2017</v>
      </c>
      <c r="C6691" s="2">
        <f t="shared" si="314"/>
        <v>1</v>
      </c>
      <c r="D6691" t="s">
        <v>2472</v>
      </c>
      <c r="E6691" t="s">
        <v>10</v>
      </c>
      <c r="F6691" t="s">
        <v>11</v>
      </c>
      <c r="G6691" t="s">
        <v>20</v>
      </c>
      <c r="H6691" t="s">
        <v>150</v>
      </c>
      <c r="I6691">
        <v>13.75</v>
      </c>
      <c r="J6691">
        <v>14</v>
      </c>
      <c r="K6691">
        <v>-22.68</v>
      </c>
      <c r="L6691" t="str">
        <f t="shared" si="315"/>
        <v>No</v>
      </c>
    </row>
    <row r="6692" spans="1:12" x14ac:dyDescent="0.25">
      <c r="A6692" s="1">
        <v>42736</v>
      </c>
      <c r="B6692" s="2">
        <f t="shared" si="316"/>
        <v>2017</v>
      </c>
      <c r="C6692" s="2">
        <f t="shared" si="314"/>
        <v>1</v>
      </c>
      <c r="D6692" t="s">
        <v>2472</v>
      </c>
      <c r="E6692" t="s">
        <v>10</v>
      </c>
      <c r="F6692" t="s">
        <v>11</v>
      </c>
      <c r="G6692" t="s">
        <v>92</v>
      </c>
      <c r="H6692" t="s">
        <v>1080</v>
      </c>
      <c r="I6692">
        <v>15.22</v>
      </c>
      <c r="J6692">
        <v>2</v>
      </c>
      <c r="K6692">
        <v>-38.82</v>
      </c>
      <c r="L6692" t="str">
        <f t="shared" si="315"/>
        <v>No</v>
      </c>
    </row>
    <row r="6693" spans="1:12" x14ac:dyDescent="0.25">
      <c r="A6693" s="1">
        <v>42739</v>
      </c>
      <c r="B6693" s="2">
        <f t="shared" si="316"/>
        <v>2017</v>
      </c>
      <c r="C6693" s="2">
        <f t="shared" si="314"/>
        <v>1</v>
      </c>
      <c r="D6693" t="s">
        <v>1361</v>
      </c>
      <c r="E6693" t="s">
        <v>186</v>
      </c>
      <c r="F6693" t="s">
        <v>11</v>
      </c>
      <c r="G6693" t="s">
        <v>18</v>
      </c>
      <c r="H6693" t="s">
        <v>2317</v>
      </c>
      <c r="I6693">
        <v>94.2</v>
      </c>
      <c r="J6693">
        <v>6</v>
      </c>
      <c r="K6693">
        <v>23.55</v>
      </c>
      <c r="L6693" t="str">
        <f t="shared" si="315"/>
        <v>Yes</v>
      </c>
    </row>
    <row r="6694" spans="1:12" x14ac:dyDescent="0.25">
      <c r="A6694" s="1">
        <v>42739</v>
      </c>
      <c r="B6694" s="2">
        <f t="shared" si="316"/>
        <v>2017</v>
      </c>
      <c r="C6694" s="2">
        <f t="shared" si="314"/>
        <v>1</v>
      </c>
      <c r="D6694" t="s">
        <v>1361</v>
      </c>
      <c r="E6694" t="s">
        <v>186</v>
      </c>
      <c r="F6694" t="s">
        <v>11</v>
      </c>
      <c r="G6694" t="s">
        <v>63</v>
      </c>
      <c r="H6694" t="s">
        <v>64</v>
      </c>
      <c r="I6694">
        <v>28.4</v>
      </c>
      <c r="J6694">
        <v>5</v>
      </c>
      <c r="K6694">
        <v>13.35</v>
      </c>
      <c r="L6694" t="str">
        <f t="shared" si="315"/>
        <v>Yes</v>
      </c>
    </row>
    <row r="6695" spans="1:12" x14ac:dyDescent="0.25">
      <c r="A6695" s="1">
        <v>42739</v>
      </c>
      <c r="B6695" s="2">
        <f t="shared" si="316"/>
        <v>2017</v>
      </c>
      <c r="C6695" s="2">
        <f t="shared" si="314"/>
        <v>1</v>
      </c>
      <c r="D6695" t="s">
        <v>1258</v>
      </c>
      <c r="E6695" t="s">
        <v>27</v>
      </c>
      <c r="F6695" t="s">
        <v>11</v>
      </c>
      <c r="G6695" t="s">
        <v>16</v>
      </c>
      <c r="H6695" t="s">
        <v>2575</v>
      </c>
      <c r="I6695">
        <v>5.78</v>
      </c>
      <c r="J6695">
        <v>2</v>
      </c>
      <c r="K6695">
        <v>2.72</v>
      </c>
      <c r="L6695" t="str">
        <f t="shared" si="315"/>
        <v>Yes</v>
      </c>
    </row>
    <row r="6696" spans="1:12" x14ac:dyDescent="0.25">
      <c r="A6696" s="1">
        <v>42739</v>
      </c>
      <c r="B6696" s="2">
        <f t="shared" si="316"/>
        <v>2017</v>
      </c>
      <c r="C6696" s="2">
        <f t="shared" si="314"/>
        <v>1</v>
      </c>
      <c r="D6696" t="s">
        <v>1258</v>
      </c>
      <c r="E6696" t="s">
        <v>27</v>
      </c>
      <c r="F6696" t="s">
        <v>11</v>
      </c>
      <c r="G6696" t="s">
        <v>20</v>
      </c>
      <c r="H6696" t="s">
        <v>611</v>
      </c>
      <c r="I6696">
        <v>121.68</v>
      </c>
      <c r="J6696">
        <v>13</v>
      </c>
      <c r="K6696">
        <v>38.03</v>
      </c>
      <c r="L6696" t="str">
        <f t="shared" si="315"/>
        <v>Yes</v>
      </c>
    </row>
    <row r="6697" spans="1:12" x14ac:dyDescent="0.25">
      <c r="A6697" s="1">
        <v>42739</v>
      </c>
      <c r="B6697" s="2">
        <f t="shared" si="316"/>
        <v>2017</v>
      </c>
      <c r="C6697" s="2">
        <f t="shared" si="314"/>
        <v>1</v>
      </c>
      <c r="D6697" t="s">
        <v>1009</v>
      </c>
      <c r="E6697" t="s">
        <v>27</v>
      </c>
      <c r="F6697" t="s">
        <v>34</v>
      </c>
      <c r="G6697" t="s">
        <v>74</v>
      </c>
      <c r="H6697" t="s">
        <v>2592</v>
      </c>
      <c r="I6697">
        <v>482.66</v>
      </c>
      <c r="J6697">
        <v>8</v>
      </c>
      <c r="K6697">
        <v>85.18</v>
      </c>
      <c r="L6697" t="str">
        <f t="shared" si="315"/>
        <v>Yes</v>
      </c>
    </row>
    <row r="6698" spans="1:12" x14ac:dyDescent="0.25">
      <c r="A6698" s="1">
        <v>42739</v>
      </c>
      <c r="B6698" s="2">
        <f t="shared" si="316"/>
        <v>2017</v>
      </c>
      <c r="C6698" s="2">
        <f t="shared" si="314"/>
        <v>1</v>
      </c>
      <c r="D6698" t="s">
        <v>1009</v>
      </c>
      <c r="E6698" t="s">
        <v>27</v>
      </c>
      <c r="F6698" t="s">
        <v>39</v>
      </c>
      <c r="G6698" t="s">
        <v>302</v>
      </c>
      <c r="H6698" t="s">
        <v>2402</v>
      </c>
      <c r="I6698">
        <v>4799.9799999999996</v>
      </c>
      <c r="J6698">
        <v>2</v>
      </c>
      <c r="K6698">
        <v>360</v>
      </c>
      <c r="L6698" t="str">
        <f t="shared" si="315"/>
        <v>Yes</v>
      </c>
    </row>
    <row r="6699" spans="1:12" x14ac:dyDescent="0.25">
      <c r="A6699" s="1">
        <v>42739</v>
      </c>
      <c r="B6699" s="2">
        <f t="shared" si="316"/>
        <v>2017</v>
      </c>
      <c r="C6699" s="2">
        <f t="shared" si="314"/>
        <v>1</v>
      </c>
      <c r="D6699" t="s">
        <v>1301</v>
      </c>
      <c r="E6699" t="s">
        <v>149</v>
      </c>
      <c r="F6699" t="s">
        <v>11</v>
      </c>
      <c r="G6699" t="s">
        <v>12</v>
      </c>
      <c r="H6699" t="s">
        <v>1914</v>
      </c>
      <c r="I6699">
        <v>42.93</v>
      </c>
      <c r="J6699">
        <v>9</v>
      </c>
      <c r="K6699">
        <v>19.32</v>
      </c>
      <c r="L6699" t="str">
        <f t="shared" si="315"/>
        <v>Yes</v>
      </c>
    </row>
    <row r="6700" spans="1:12" x14ac:dyDescent="0.25">
      <c r="A6700" s="1">
        <v>42739</v>
      </c>
      <c r="B6700" s="2">
        <f t="shared" si="316"/>
        <v>2017</v>
      </c>
      <c r="C6700" s="2">
        <f t="shared" si="314"/>
        <v>1</v>
      </c>
      <c r="D6700" t="s">
        <v>202</v>
      </c>
      <c r="E6700" t="s">
        <v>123</v>
      </c>
      <c r="F6700" t="s">
        <v>39</v>
      </c>
      <c r="G6700" t="s">
        <v>40</v>
      </c>
      <c r="H6700" t="s">
        <v>1862</v>
      </c>
      <c r="I6700">
        <v>23.98</v>
      </c>
      <c r="J6700">
        <v>3</v>
      </c>
      <c r="K6700">
        <v>-5.69</v>
      </c>
      <c r="L6700" t="str">
        <f t="shared" si="315"/>
        <v>No</v>
      </c>
    </row>
    <row r="6701" spans="1:12" x14ac:dyDescent="0.25">
      <c r="A6701" s="1">
        <v>42739</v>
      </c>
      <c r="B6701" s="2">
        <f t="shared" si="316"/>
        <v>2017</v>
      </c>
      <c r="C6701" s="2">
        <f t="shared" si="314"/>
        <v>1</v>
      </c>
      <c r="D6701" t="s">
        <v>202</v>
      </c>
      <c r="E6701" t="s">
        <v>123</v>
      </c>
      <c r="F6701" t="s">
        <v>11</v>
      </c>
      <c r="G6701" t="s">
        <v>16</v>
      </c>
      <c r="H6701" t="s">
        <v>1098</v>
      </c>
      <c r="I6701">
        <v>6.26</v>
      </c>
      <c r="J6701">
        <v>3</v>
      </c>
      <c r="K6701">
        <v>2.04</v>
      </c>
      <c r="L6701" t="str">
        <f t="shared" si="315"/>
        <v>Yes</v>
      </c>
    </row>
    <row r="6702" spans="1:12" x14ac:dyDescent="0.25">
      <c r="A6702" s="1">
        <v>42739</v>
      </c>
      <c r="B6702" s="2">
        <f t="shared" si="316"/>
        <v>2017</v>
      </c>
      <c r="C6702" s="2">
        <f t="shared" si="314"/>
        <v>1</v>
      </c>
      <c r="D6702" t="s">
        <v>202</v>
      </c>
      <c r="E6702" t="s">
        <v>123</v>
      </c>
      <c r="F6702" t="s">
        <v>11</v>
      </c>
      <c r="G6702" t="s">
        <v>92</v>
      </c>
      <c r="H6702" t="s">
        <v>658</v>
      </c>
      <c r="I6702">
        <v>20.81</v>
      </c>
      <c r="J6702">
        <v>3</v>
      </c>
      <c r="K6702">
        <v>1.82</v>
      </c>
      <c r="L6702" t="str">
        <f t="shared" si="315"/>
        <v>Yes</v>
      </c>
    </row>
    <row r="6703" spans="1:12" x14ac:dyDescent="0.25">
      <c r="A6703" s="1">
        <v>42739</v>
      </c>
      <c r="B6703" s="2">
        <f t="shared" si="316"/>
        <v>2017</v>
      </c>
      <c r="C6703" s="2">
        <f t="shared" si="314"/>
        <v>1</v>
      </c>
      <c r="D6703" t="s">
        <v>202</v>
      </c>
      <c r="E6703" t="s">
        <v>123</v>
      </c>
      <c r="F6703" t="s">
        <v>34</v>
      </c>
      <c r="G6703" t="s">
        <v>35</v>
      </c>
      <c r="H6703" t="s">
        <v>1480</v>
      </c>
      <c r="I6703">
        <v>218.35</v>
      </c>
      <c r="J6703">
        <v>3</v>
      </c>
      <c r="K6703">
        <v>-19.11</v>
      </c>
      <c r="L6703" t="str">
        <f t="shared" si="315"/>
        <v>No</v>
      </c>
    </row>
    <row r="6704" spans="1:12" x14ac:dyDescent="0.25">
      <c r="A6704" s="1">
        <v>42739</v>
      </c>
      <c r="B6704" s="2">
        <f t="shared" si="316"/>
        <v>2017</v>
      </c>
      <c r="C6704" s="2">
        <f t="shared" si="314"/>
        <v>1</v>
      </c>
      <c r="D6704" t="s">
        <v>583</v>
      </c>
      <c r="E6704" t="s">
        <v>70</v>
      </c>
      <c r="F6704" t="s">
        <v>34</v>
      </c>
      <c r="G6704" t="s">
        <v>47</v>
      </c>
      <c r="H6704" t="s">
        <v>1276</v>
      </c>
      <c r="I6704">
        <v>127.95</v>
      </c>
      <c r="J6704">
        <v>3</v>
      </c>
      <c r="K6704">
        <v>21.75</v>
      </c>
      <c r="L6704" t="str">
        <f t="shared" si="315"/>
        <v>Yes</v>
      </c>
    </row>
    <row r="6705" spans="1:12" x14ac:dyDescent="0.25">
      <c r="A6705" s="1">
        <v>42740</v>
      </c>
      <c r="B6705" s="2">
        <f t="shared" si="316"/>
        <v>2017</v>
      </c>
      <c r="C6705" s="2">
        <f t="shared" si="314"/>
        <v>1</v>
      </c>
      <c r="D6705" t="s">
        <v>2259</v>
      </c>
      <c r="E6705" t="s">
        <v>101</v>
      </c>
      <c r="F6705" t="s">
        <v>39</v>
      </c>
      <c r="G6705" t="s">
        <v>52</v>
      </c>
      <c r="H6705" t="s">
        <v>1441</v>
      </c>
      <c r="I6705">
        <v>48.9</v>
      </c>
      <c r="J6705">
        <v>5</v>
      </c>
      <c r="K6705">
        <v>18.09</v>
      </c>
      <c r="L6705" t="str">
        <f t="shared" si="315"/>
        <v>Yes</v>
      </c>
    </row>
    <row r="6706" spans="1:12" x14ac:dyDescent="0.25">
      <c r="A6706" s="1">
        <v>42740</v>
      </c>
      <c r="B6706" s="2">
        <f t="shared" si="316"/>
        <v>2017</v>
      </c>
      <c r="C6706" s="2">
        <f t="shared" si="314"/>
        <v>1</v>
      </c>
      <c r="D6706" t="s">
        <v>2455</v>
      </c>
      <c r="E6706" t="s">
        <v>123</v>
      </c>
      <c r="F6706" t="s">
        <v>11</v>
      </c>
      <c r="G6706" t="s">
        <v>200</v>
      </c>
      <c r="H6706" t="s">
        <v>2602</v>
      </c>
      <c r="I6706">
        <v>3.33</v>
      </c>
      <c r="J6706">
        <v>2</v>
      </c>
      <c r="K6706">
        <v>0.42</v>
      </c>
      <c r="L6706" t="str">
        <f t="shared" si="315"/>
        <v>Yes</v>
      </c>
    </row>
    <row r="6707" spans="1:12" x14ac:dyDescent="0.25">
      <c r="A6707" s="1">
        <v>42740</v>
      </c>
      <c r="B6707" s="2">
        <f t="shared" si="316"/>
        <v>2017</v>
      </c>
      <c r="C6707" s="2">
        <f t="shared" si="314"/>
        <v>1</v>
      </c>
      <c r="D6707" t="s">
        <v>2455</v>
      </c>
      <c r="E6707" t="s">
        <v>123</v>
      </c>
      <c r="F6707" t="s">
        <v>34</v>
      </c>
      <c r="G6707" t="s">
        <v>145</v>
      </c>
      <c r="H6707" t="s">
        <v>404</v>
      </c>
      <c r="I6707">
        <v>933.26</v>
      </c>
      <c r="J6707">
        <v>4</v>
      </c>
      <c r="K6707">
        <v>-458.15</v>
      </c>
      <c r="L6707" t="str">
        <f t="shared" si="315"/>
        <v>No</v>
      </c>
    </row>
    <row r="6708" spans="1:12" x14ac:dyDescent="0.25">
      <c r="A6708" s="1">
        <v>42740</v>
      </c>
      <c r="B6708" s="2">
        <f t="shared" si="316"/>
        <v>2017</v>
      </c>
      <c r="C6708" s="2">
        <f t="shared" si="314"/>
        <v>1</v>
      </c>
      <c r="D6708" t="s">
        <v>2455</v>
      </c>
      <c r="E6708" t="s">
        <v>123</v>
      </c>
      <c r="F6708" t="s">
        <v>34</v>
      </c>
      <c r="G6708" t="s">
        <v>35</v>
      </c>
      <c r="H6708" t="s">
        <v>976</v>
      </c>
      <c r="I6708">
        <v>2803.92</v>
      </c>
      <c r="J6708">
        <v>5</v>
      </c>
      <c r="K6708">
        <v>0</v>
      </c>
      <c r="L6708" t="str">
        <f t="shared" si="315"/>
        <v>Break-Even</v>
      </c>
    </row>
    <row r="6709" spans="1:12" x14ac:dyDescent="0.25">
      <c r="A6709" s="1">
        <v>42740</v>
      </c>
      <c r="B6709" s="2">
        <f t="shared" si="316"/>
        <v>2017</v>
      </c>
      <c r="C6709" s="2">
        <f t="shared" si="314"/>
        <v>1</v>
      </c>
      <c r="D6709" t="s">
        <v>1005</v>
      </c>
      <c r="E6709" t="s">
        <v>123</v>
      </c>
      <c r="F6709" t="s">
        <v>34</v>
      </c>
      <c r="G6709" t="s">
        <v>74</v>
      </c>
      <c r="H6709" t="s">
        <v>2484</v>
      </c>
      <c r="I6709">
        <v>314.35000000000002</v>
      </c>
      <c r="J6709">
        <v>3</v>
      </c>
      <c r="K6709">
        <v>-15.72</v>
      </c>
      <c r="L6709" t="str">
        <f t="shared" si="315"/>
        <v>No</v>
      </c>
    </row>
    <row r="6710" spans="1:12" x14ac:dyDescent="0.25">
      <c r="A6710" s="1">
        <v>42740</v>
      </c>
      <c r="B6710" s="2">
        <f t="shared" si="316"/>
        <v>2017</v>
      </c>
      <c r="C6710" s="2">
        <f t="shared" si="314"/>
        <v>1</v>
      </c>
      <c r="D6710" t="s">
        <v>1005</v>
      </c>
      <c r="E6710" t="s">
        <v>123</v>
      </c>
      <c r="F6710" t="s">
        <v>11</v>
      </c>
      <c r="G6710" t="s">
        <v>16</v>
      </c>
      <c r="H6710" t="s">
        <v>359</v>
      </c>
      <c r="I6710">
        <v>4.6100000000000003</v>
      </c>
      <c r="J6710">
        <v>2</v>
      </c>
      <c r="K6710">
        <v>1.5</v>
      </c>
      <c r="L6710" t="str">
        <f t="shared" si="315"/>
        <v>Yes</v>
      </c>
    </row>
    <row r="6711" spans="1:12" x14ac:dyDescent="0.25">
      <c r="A6711" s="1">
        <v>42741</v>
      </c>
      <c r="B6711" s="2">
        <f t="shared" si="316"/>
        <v>2017</v>
      </c>
      <c r="C6711" s="2">
        <f t="shared" si="314"/>
        <v>1</v>
      </c>
      <c r="D6711" t="s">
        <v>1035</v>
      </c>
      <c r="E6711" t="s">
        <v>78</v>
      </c>
      <c r="F6711" t="s">
        <v>11</v>
      </c>
      <c r="G6711" t="s">
        <v>92</v>
      </c>
      <c r="H6711" t="s">
        <v>1975</v>
      </c>
      <c r="I6711">
        <v>17.48</v>
      </c>
      <c r="J6711">
        <v>5</v>
      </c>
      <c r="K6711">
        <v>1.31</v>
      </c>
      <c r="L6711" t="str">
        <f t="shared" si="315"/>
        <v>Yes</v>
      </c>
    </row>
    <row r="6712" spans="1:12" x14ac:dyDescent="0.25">
      <c r="A6712" s="1">
        <v>42741</v>
      </c>
      <c r="B6712" s="2">
        <f t="shared" si="316"/>
        <v>2017</v>
      </c>
      <c r="C6712" s="2">
        <f t="shared" si="314"/>
        <v>1</v>
      </c>
      <c r="D6712" t="s">
        <v>2209</v>
      </c>
      <c r="E6712" t="s">
        <v>78</v>
      </c>
      <c r="F6712" t="s">
        <v>11</v>
      </c>
      <c r="G6712" t="s">
        <v>20</v>
      </c>
      <c r="H6712" t="s">
        <v>248</v>
      </c>
      <c r="I6712">
        <v>3.8</v>
      </c>
      <c r="J6712">
        <v>2</v>
      </c>
      <c r="K6712">
        <v>-2.66</v>
      </c>
      <c r="L6712" t="str">
        <f t="shared" si="315"/>
        <v>No</v>
      </c>
    </row>
    <row r="6713" spans="1:12" x14ac:dyDescent="0.25">
      <c r="A6713" s="1">
        <v>42741</v>
      </c>
      <c r="B6713" s="2">
        <f t="shared" si="316"/>
        <v>2017</v>
      </c>
      <c r="C6713" s="2">
        <f t="shared" si="314"/>
        <v>1</v>
      </c>
      <c r="D6713" t="s">
        <v>2209</v>
      </c>
      <c r="E6713" t="s">
        <v>78</v>
      </c>
      <c r="F6713" t="s">
        <v>11</v>
      </c>
      <c r="G6713" t="s">
        <v>12</v>
      </c>
      <c r="H6713" t="s">
        <v>1315</v>
      </c>
      <c r="I6713">
        <v>27.74</v>
      </c>
      <c r="J6713">
        <v>6</v>
      </c>
      <c r="K6713">
        <v>10.06</v>
      </c>
      <c r="L6713" t="str">
        <f t="shared" si="315"/>
        <v>Yes</v>
      </c>
    </row>
    <row r="6714" spans="1:12" x14ac:dyDescent="0.25">
      <c r="A6714" s="1">
        <v>42741</v>
      </c>
      <c r="B6714" s="2">
        <f t="shared" si="316"/>
        <v>2017</v>
      </c>
      <c r="C6714" s="2">
        <f t="shared" si="314"/>
        <v>1</v>
      </c>
      <c r="D6714" t="s">
        <v>2209</v>
      </c>
      <c r="E6714" t="s">
        <v>78</v>
      </c>
      <c r="F6714" t="s">
        <v>39</v>
      </c>
      <c r="G6714" t="s">
        <v>40</v>
      </c>
      <c r="H6714" t="s">
        <v>2300</v>
      </c>
      <c r="I6714">
        <v>158.38</v>
      </c>
      <c r="J6714">
        <v>4</v>
      </c>
      <c r="K6714">
        <v>-34.31</v>
      </c>
      <c r="L6714" t="str">
        <f t="shared" si="315"/>
        <v>No</v>
      </c>
    </row>
    <row r="6715" spans="1:12" x14ac:dyDescent="0.25">
      <c r="A6715" s="1">
        <v>42741</v>
      </c>
      <c r="B6715" s="2">
        <f t="shared" si="316"/>
        <v>2017</v>
      </c>
      <c r="C6715" s="2">
        <f t="shared" si="314"/>
        <v>1</v>
      </c>
      <c r="D6715" t="s">
        <v>2518</v>
      </c>
      <c r="E6715" t="s">
        <v>996</v>
      </c>
      <c r="F6715" t="s">
        <v>11</v>
      </c>
      <c r="G6715" t="s">
        <v>20</v>
      </c>
      <c r="H6715" t="s">
        <v>96</v>
      </c>
      <c r="I6715">
        <v>53.9</v>
      </c>
      <c r="J6715">
        <v>5</v>
      </c>
      <c r="K6715">
        <v>25.87</v>
      </c>
      <c r="L6715" t="str">
        <f t="shared" si="315"/>
        <v>Yes</v>
      </c>
    </row>
    <row r="6716" spans="1:12" x14ac:dyDescent="0.25">
      <c r="A6716" s="1">
        <v>42741</v>
      </c>
      <c r="B6716" s="2">
        <f t="shared" si="316"/>
        <v>2017</v>
      </c>
      <c r="C6716" s="2">
        <f t="shared" si="314"/>
        <v>1</v>
      </c>
      <c r="D6716" t="s">
        <v>717</v>
      </c>
      <c r="E6716" t="s">
        <v>23</v>
      </c>
      <c r="F6716" t="s">
        <v>11</v>
      </c>
      <c r="G6716" t="s">
        <v>18</v>
      </c>
      <c r="H6716" t="s">
        <v>2031</v>
      </c>
      <c r="I6716">
        <v>324.74</v>
      </c>
      <c r="J6716">
        <v>3</v>
      </c>
      <c r="K6716">
        <v>-77.13</v>
      </c>
      <c r="L6716" t="str">
        <f t="shared" si="315"/>
        <v>No</v>
      </c>
    </row>
    <row r="6717" spans="1:12" x14ac:dyDescent="0.25">
      <c r="A6717" s="1">
        <v>42741</v>
      </c>
      <c r="B6717" s="2">
        <f t="shared" si="316"/>
        <v>2017</v>
      </c>
      <c r="C6717" s="2">
        <f t="shared" si="314"/>
        <v>1</v>
      </c>
      <c r="D6717" t="s">
        <v>2271</v>
      </c>
      <c r="E6717" t="s">
        <v>129</v>
      </c>
      <c r="F6717" t="s">
        <v>34</v>
      </c>
      <c r="G6717" t="s">
        <v>35</v>
      </c>
      <c r="H6717" t="s">
        <v>1731</v>
      </c>
      <c r="I6717">
        <v>1925.88</v>
      </c>
      <c r="J6717">
        <v>6</v>
      </c>
      <c r="K6717">
        <v>539.25</v>
      </c>
      <c r="L6717" t="str">
        <f t="shared" si="315"/>
        <v>Yes</v>
      </c>
    </row>
    <row r="6718" spans="1:12" x14ac:dyDescent="0.25">
      <c r="A6718" s="1">
        <v>42741</v>
      </c>
      <c r="B6718" s="2">
        <f t="shared" si="316"/>
        <v>2017</v>
      </c>
      <c r="C6718" s="2">
        <f t="shared" si="314"/>
        <v>1</v>
      </c>
      <c r="D6718" t="s">
        <v>2271</v>
      </c>
      <c r="E6718" t="s">
        <v>129</v>
      </c>
      <c r="F6718" t="s">
        <v>11</v>
      </c>
      <c r="G6718" t="s">
        <v>92</v>
      </c>
      <c r="H6718" t="s">
        <v>755</v>
      </c>
      <c r="I6718">
        <v>2405.1999999999998</v>
      </c>
      <c r="J6718">
        <v>8</v>
      </c>
      <c r="K6718">
        <v>793.72</v>
      </c>
      <c r="L6718" t="str">
        <f t="shared" si="315"/>
        <v>Yes</v>
      </c>
    </row>
    <row r="6719" spans="1:12" x14ac:dyDescent="0.25">
      <c r="A6719" s="1">
        <v>42741</v>
      </c>
      <c r="B6719" s="2">
        <f t="shared" si="316"/>
        <v>2017</v>
      </c>
      <c r="C6719" s="2">
        <f t="shared" si="314"/>
        <v>1</v>
      </c>
      <c r="D6719" t="s">
        <v>2271</v>
      </c>
      <c r="E6719" t="s">
        <v>129</v>
      </c>
      <c r="F6719" t="s">
        <v>39</v>
      </c>
      <c r="G6719" t="s">
        <v>52</v>
      </c>
      <c r="H6719" t="s">
        <v>1526</v>
      </c>
      <c r="I6719">
        <v>83.97</v>
      </c>
      <c r="J6719">
        <v>3</v>
      </c>
      <c r="K6719">
        <v>15.95</v>
      </c>
      <c r="L6719" t="str">
        <f t="shared" si="315"/>
        <v>Yes</v>
      </c>
    </row>
    <row r="6720" spans="1:12" x14ac:dyDescent="0.25">
      <c r="A6720" s="1">
        <v>42741</v>
      </c>
      <c r="B6720" s="2">
        <f t="shared" si="316"/>
        <v>2017</v>
      </c>
      <c r="C6720" s="2">
        <f t="shared" si="314"/>
        <v>1</v>
      </c>
      <c r="D6720" t="s">
        <v>2271</v>
      </c>
      <c r="E6720" t="s">
        <v>129</v>
      </c>
      <c r="F6720" t="s">
        <v>39</v>
      </c>
      <c r="G6720" t="s">
        <v>52</v>
      </c>
      <c r="H6720" t="s">
        <v>2425</v>
      </c>
      <c r="I6720">
        <v>39.89</v>
      </c>
      <c r="J6720">
        <v>1</v>
      </c>
      <c r="K6720">
        <v>14.76</v>
      </c>
      <c r="L6720" t="str">
        <f t="shared" si="315"/>
        <v>Yes</v>
      </c>
    </row>
    <row r="6721" spans="1:12" x14ac:dyDescent="0.25">
      <c r="A6721" s="1">
        <v>42741</v>
      </c>
      <c r="B6721" s="2">
        <f t="shared" si="316"/>
        <v>2017</v>
      </c>
      <c r="C6721" s="2">
        <f t="shared" si="314"/>
        <v>1</v>
      </c>
      <c r="D6721" t="s">
        <v>2271</v>
      </c>
      <c r="E6721" t="s">
        <v>129</v>
      </c>
      <c r="F6721" t="s">
        <v>11</v>
      </c>
      <c r="G6721" t="s">
        <v>20</v>
      </c>
      <c r="H6721" t="s">
        <v>1998</v>
      </c>
      <c r="I6721">
        <v>17.38</v>
      </c>
      <c r="J6721">
        <v>2</v>
      </c>
      <c r="K6721">
        <v>8.69</v>
      </c>
      <c r="L6721" t="str">
        <f t="shared" si="315"/>
        <v>Yes</v>
      </c>
    </row>
    <row r="6722" spans="1:12" x14ac:dyDescent="0.25">
      <c r="A6722" s="1">
        <v>42742</v>
      </c>
      <c r="B6722" s="2">
        <f t="shared" si="316"/>
        <v>2017</v>
      </c>
      <c r="C6722" s="2">
        <f t="shared" ref="C6722:C6785" si="317">MONTH(A6722)</f>
        <v>1</v>
      </c>
      <c r="D6722" t="s">
        <v>1385</v>
      </c>
      <c r="E6722" t="s">
        <v>129</v>
      </c>
      <c r="F6722" t="s">
        <v>11</v>
      </c>
      <c r="G6722" t="s">
        <v>18</v>
      </c>
      <c r="H6722" t="s">
        <v>586</v>
      </c>
      <c r="I6722">
        <v>443.92</v>
      </c>
      <c r="J6722">
        <v>4</v>
      </c>
      <c r="K6722">
        <v>13.32</v>
      </c>
      <c r="L6722" t="str">
        <f t="shared" ref="L6722:L6785" si="318">IF(K6722=0,"Break-Even",IF(K6722&gt;0,"Yes","No"))</f>
        <v>Yes</v>
      </c>
    </row>
    <row r="6723" spans="1:12" x14ac:dyDescent="0.25">
      <c r="A6723" s="1">
        <v>42742</v>
      </c>
      <c r="B6723" s="2">
        <f t="shared" si="316"/>
        <v>2017</v>
      </c>
      <c r="C6723" s="2">
        <f t="shared" si="317"/>
        <v>1</v>
      </c>
      <c r="D6723" t="s">
        <v>1385</v>
      </c>
      <c r="E6723" t="s">
        <v>129</v>
      </c>
      <c r="F6723" t="s">
        <v>11</v>
      </c>
      <c r="G6723" t="s">
        <v>20</v>
      </c>
      <c r="H6723" t="s">
        <v>528</v>
      </c>
      <c r="I6723">
        <v>169.99</v>
      </c>
      <c r="J6723">
        <v>1</v>
      </c>
      <c r="K6723">
        <v>78.2</v>
      </c>
      <c r="L6723" t="str">
        <f t="shared" si="318"/>
        <v>Yes</v>
      </c>
    </row>
    <row r="6724" spans="1:12" x14ac:dyDescent="0.25">
      <c r="A6724" s="1">
        <v>42742</v>
      </c>
      <c r="B6724" s="2">
        <f t="shared" si="316"/>
        <v>2017</v>
      </c>
      <c r="C6724" s="2">
        <f t="shared" si="317"/>
        <v>1</v>
      </c>
      <c r="D6724" t="s">
        <v>1385</v>
      </c>
      <c r="E6724" t="s">
        <v>129</v>
      </c>
      <c r="F6724" t="s">
        <v>11</v>
      </c>
      <c r="G6724" t="s">
        <v>12</v>
      </c>
      <c r="H6724" t="s">
        <v>493</v>
      </c>
      <c r="I6724">
        <v>25.92</v>
      </c>
      <c r="J6724">
        <v>4</v>
      </c>
      <c r="K6724">
        <v>12.44</v>
      </c>
      <c r="L6724" t="str">
        <f t="shared" si="318"/>
        <v>Yes</v>
      </c>
    </row>
    <row r="6725" spans="1:12" x14ac:dyDescent="0.25">
      <c r="A6725" s="1">
        <v>42743</v>
      </c>
      <c r="B6725" s="2">
        <f t="shared" si="316"/>
        <v>2017</v>
      </c>
      <c r="C6725" s="2">
        <f t="shared" si="317"/>
        <v>1</v>
      </c>
      <c r="D6725" t="s">
        <v>1196</v>
      </c>
      <c r="E6725" t="s">
        <v>15</v>
      </c>
      <c r="F6725" t="s">
        <v>39</v>
      </c>
      <c r="G6725" t="s">
        <v>40</v>
      </c>
      <c r="H6725" t="s">
        <v>1239</v>
      </c>
      <c r="I6725">
        <v>95.98</v>
      </c>
      <c r="J6725">
        <v>2</v>
      </c>
      <c r="K6725">
        <v>6</v>
      </c>
      <c r="L6725" t="str">
        <f t="shared" si="318"/>
        <v>Yes</v>
      </c>
    </row>
    <row r="6726" spans="1:12" x14ac:dyDescent="0.25">
      <c r="A6726" s="1">
        <v>42743</v>
      </c>
      <c r="B6726" s="2">
        <f t="shared" si="316"/>
        <v>2017</v>
      </c>
      <c r="C6726" s="2">
        <f t="shared" si="317"/>
        <v>1</v>
      </c>
      <c r="D6726" t="s">
        <v>1356</v>
      </c>
      <c r="E6726" t="s">
        <v>245</v>
      </c>
      <c r="F6726" t="s">
        <v>39</v>
      </c>
      <c r="G6726" t="s">
        <v>40</v>
      </c>
      <c r="H6726" t="s">
        <v>703</v>
      </c>
      <c r="I6726">
        <v>271.95999999999998</v>
      </c>
      <c r="J6726">
        <v>5</v>
      </c>
      <c r="K6726">
        <v>17</v>
      </c>
      <c r="L6726" t="str">
        <f t="shared" si="318"/>
        <v>Yes</v>
      </c>
    </row>
    <row r="6727" spans="1:12" x14ac:dyDescent="0.25">
      <c r="A6727" s="1">
        <v>42743</v>
      </c>
      <c r="B6727" s="2">
        <f t="shared" si="316"/>
        <v>2017</v>
      </c>
      <c r="C6727" s="2">
        <f t="shared" si="317"/>
        <v>1</v>
      </c>
      <c r="D6727" t="s">
        <v>1033</v>
      </c>
      <c r="E6727" t="s">
        <v>10</v>
      </c>
      <c r="F6727" t="s">
        <v>39</v>
      </c>
      <c r="G6727" t="s">
        <v>302</v>
      </c>
      <c r="H6727" t="s">
        <v>1904</v>
      </c>
      <c r="I6727">
        <v>1439.98</v>
      </c>
      <c r="J6727">
        <v>3</v>
      </c>
      <c r="K6727">
        <v>-264</v>
      </c>
      <c r="L6727" t="str">
        <f t="shared" si="318"/>
        <v>No</v>
      </c>
    </row>
    <row r="6728" spans="1:12" x14ac:dyDescent="0.25">
      <c r="A6728" s="1">
        <v>42743</v>
      </c>
      <c r="B6728" s="2">
        <f t="shared" si="316"/>
        <v>2017</v>
      </c>
      <c r="C6728" s="2">
        <f t="shared" si="317"/>
        <v>1</v>
      </c>
      <c r="D6728" t="s">
        <v>1033</v>
      </c>
      <c r="E6728" t="s">
        <v>10</v>
      </c>
      <c r="F6728" t="s">
        <v>11</v>
      </c>
      <c r="G6728" t="s">
        <v>12</v>
      </c>
      <c r="H6728" t="s">
        <v>2693</v>
      </c>
      <c r="I6728">
        <v>36.29</v>
      </c>
      <c r="J6728">
        <v>7</v>
      </c>
      <c r="K6728">
        <v>12.7</v>
      </c>
      <c r="L6728" t="str">
        <f t="shared" si="318"/>
        <v>Yes</v>
      </c>
    </row>
    <row r="6729" spans="1:12" x14ac:dyDescent="0.25">
      <c r="A6729" s="1">
        <v>42743</v>
      </c>
      <c r="B6729" s="2">
        <f t="shared" si="316"/>
        <v>2017</v>
      </c>
      <c r="C6729" s="2">
        <f t="shared" si="317"/>
        <v>1</v>
      </c>
      <c r="D6729" t="s">
        <v>813</v>
      </c>
      <c r="E6729" t="s">
        <v>27</v>
      </c>
      <c r="F6729" t="s">
        <v>11</v>
      </c>
      <c r="G6729" t="s">
        <v>20</v>
      </c>
      <c r="H6729" t="s">
        <v>368</v>
      </c>
      <c r="I6729">
        <v>54.9</v>
      </c>
      <c r="J6729">
        <v>2</v>
      </c>
      <c r="K6729">
        <v>18.53</v>
      </c>
      <c r="L6729" t="str">
        <f t="shared" si="318"/>
        <v>Yes</v>
      </c>
    </row>
    <row r="6730" spans="1:12" x14ac:dyDescent="0.25">
      <c r="A6730" s="1">
        <v>42743</v>
      </c>
      <c r="B6730" s="2">
        <f t="shared" si="316"/>
        <v>2017</v>
      </c>
      <c r="C6730" s="2">
        <f t="shared" si="317"/>
        <v>1</v>
      </c>
      <c r="D6730" t="s">
        <v>2276</v>
      </c>
      <c r="E6730" t="s">
        <v>27</v>
      </c>
      <c r="F6730" t="s">
        <v>11</v>
      </c>
      <c r="G6730" t="s">
        <v>18</v>
      </c>
      <c r="H6730" t="s">
        <v>1400</v>
      </c>
      <c r="I6730">
        <v>186.54</v>
      </c>
      <c r="J6730">
        <v>3</v>
      </c>
      <c r="K6730">
        <v>50.37</v>
      </c>
      <c r="L6730" t="str">
        <f t="shared" si="318"/>
        <v>Yes</v>
      </c>
    </row>
    <row r="6731" spans="1:12" x14ac:dyDescent="0.25">
      <c r="A6731" s="1">
        <v>42744</v>
      </c>
      <c r="B6731" s="2">
        <f t="shared" si="316"/>
        <v>2017</v>
      </c>
      <c r="C6731" s="2">
        <f t="shared" si="317"/>
        <v>1</v>
      </c>
      <c r="D6731" t="s">
        <v>314</v>
      </c>
      <c r="E6731" t="s">
        <v>149</v>
      </c>
      <c r="F6731" t="s">
        <v>34</v>
      </c>
      <c r="G6731" t="s">
        <v>47</v>
      </c>
      <c r="H6731" t="s">
        <v>2647</v>
      </c>
      <c r="I6731">
        <v>114.9</v>
      </c>
      <c r="J6731">
        <v>5</v>
      </c>
      <c r="K6731">
        <v>39.07</v>
      </c>
      <c r="L6731" t="str">
        <f t="shared" si="318"/>
        <v>Yes</v>
      </c>
    </row>
    <row r="6732" spans="1:12" x14ac:dyDescent="0.25">
      <c r="A6732" s="1">
        <v>42744</v>
      </c>
      <c r="B6732" s="2">
        <f t="shared" ref="B6732:B6795" si="319">YEAR(A6732)</f>
        <v>2017</v>
      </c>
      <c r="C6732" s="2">
        <f t="shared" si="317"/>
        <v>1</v>
      </c>
      <c r="D6732" t="s">
        <v>1785</v>
      </c>
      <c r="E6732" t="s">
        <v>164</v>
      </c>
      <c r="F6732" t="s">
        <v>39</v>
      </c>
      <c r="G6732" t="s">
        <v>52</v>
      </c>
      <c r="H6732" t="s">
        <v>2235</v>
      </c>
      <c r="I6732">
        <v>19.989999999999998</v>
      </c>
      <c r="J6732">
        <v>1</v>
      </c>
      <c r="K6732">
        <v>6.8</v>
      </c>
      <c r="L6732" t="str">
        <f t="shared" si="318"/>
        <v>Yes</v>
      </c>
    </row>
    <row r="6733" spans="1:12" x14ac:dyDescent="0.25">
      <c r="A6733" s="1">
        <v>42744</v>
      </c>
      <c r="B6733" s="2">
        <f t="shared" si="319"/>
        <v>2017</v>
      </c>
      <c r="C6733" s="2">
        <f t="shared" si="317"/>
        <v>1</v>
      </c>
      <c r="D6733" t="s">
        <v>1785</v>
      </c>
      <c r="E6733" t="s">
        <v>164</v>
      </c>
      <c r="F6733" t="s">
        <v>11</v>
      </c>
      <c r="G6733" t="s">
        <v>20</v>
      </c>
      <c r="H6733" t="s">
        <v>80</v>
      </c>
      <c r="I6733">
        <v>22.92</v>
      </c>
      <c r="J6733">
        <v>5</v>
      </c>
      <c r="K6733">
        <v>8.02</v>
      </c>
      <c r="L6733" t="str">
        <f t="shared" si="318"/>
        <v>Yes</v>
      </c>
    </row>
    <row r="6734" spans="1:12" x14ac:dyDescent="0.25">
      <c r="A6734" s="1">
        <v>42744</v>
      </c>
      <c r="B6734" s="2">
        <f t="shared" si="319"/>
        <v>2017</v>
      </c>
      <c r="C6734" s="2">
        <f t="shared" si="317"/>
        <v>1</v>
      </c>
      <c r="D6734" t="s">
        <v>293</v>
      </c>
      <c r="E6734" t="s">
        <v>164</v>
      </c>
      <c r="F6734" t="s">
        <v>11</v>
      </c>
      <c r="G6734" t="s">
        <v>24</v>
      </c>
      <c r="H6734" t="s">
        <v>207</v>
      </c>
      <c r="I6734">
        <v>7.58</v>
      </c>
      <c r="J6734">
        <v>1</v>
      </c>
      <c r="K6734">
        <v>2.96</v>
      </c>
      <c r="L6734" t="str">
        <f t="shared" si="318"/>
        <v>Yes</v>
      </c>
    </row>
    <row r="6735" spans="1:12" x14ac:dyDescent="0.25">
      <c r="A6735" s="1">
        <v>42744</v>
      </c>
      <c r="B6735" s="2">
        <f t="shared" si="319"/>
        <v>2017</v>
      </c>
      <c r="C6735" s="2">
        <f t="shared" si="317"/>
        <v>1</v>
      </c>
      <c r="D6735" t="s">
        <v>879</v>
      </c>
      <c r="E6735" t="s">
        <v>110</v>
      </c>
      <c r="F6735" t="s">
        <v>34</v>
      </c>
      <c r="G6735" t="s">
        <v>35</v>
      </c>
      <c r="H6735" t="s">
        <v>1821</v>
      </c>
      <c r="I6735">
        <v>498.26</v>
      </c>
      <c r="J6735">
        <v>7</v>
      </c>
      <c r="K6735">
        <v>134.53</v>
      </c>
      <c r="L6735" t="str">
        <f t="shared" si="318"/>
        <v>Yes</v>
      </c>
    </row>
    <row r="6736" spans="1:12" x14ac:dyDescent="0.25">
      <c r="A6736" s="1">
        <v>42744</v>
      </c>
      <c r="B6736" s="2">
        <f t="shared" si="319"/>
        <v>2017</v>
      </c>
      <c r="C6736" s="2">
        <f t="shared" si="317"/>
        <v>1</v>
      </c>
      <c r="D6736" t="s">
        <v>1907</v>
      </c>
      <c r="E6736" t="s">
        <v>164</v>
      </c>
      <c r="F6736" t="s">
        <v>11</v>
      </c>
      <c r="G6736" t="s">
        <v>92</v>
      </c>
      <c r="H6736" t="s">
        <v>746</v>
      </c>
      <c r="I6736">
        <v>314.60000000000002</v>
      </c>
      <c r="J6736">
        <v>4</v>
      </c>
      <c r="K6736">
        <v>103.82</v>
      </c>
      <c r="L6736" t="str">
        <f t="shared" si="318"/>
        <v>Yes</v>
      </c>
    </row>
    <row r="6737" spans="1:12" x14ac:dyDescent="0.25">
      <c r="A6737" s="1">
        <v>42744</v>
      </c>
      <c r="B6737" s="2">
        <f t="shared" si="319"/>
        <v>2017</v>
      </c>
      <c r="C6737" s="2">
        <f t="shared" si="317"/>
        <v>1</v>
      </c>
      <c r="D6737" t="s">
        <v>1907</v>
      </c>
      <c r="E6737" t="s">
        <v>164</v>
      </c>
      <c r="F6737" t="s">
        <v>34</v>
      </c>
      <c r="G6737" t="s">
        <v>145</v>
      </c>
      <c r="H6737" t="s">
        <v>728</v>
      </c>
      <c r="I6737">
        <v>283.56</v>
      </c>
      <c r="J6737">
        <v>4</v>
      </c>
      <c r="K6737">
        <v>45.37</v>
      </c>
      <c r="L6737" t="str">
        <f t="shared" si="318"/>
        <v>Yes</v>
      </c>
    </row>
    <row r="6738" spans="1:12" x14ac:dyDescent="0.25">
      <c r="A6738" s="1">
        <v>42745</v>
      </c>
      <c r="B6738" s="2">
        <f t="shared" si="319"/>
        <v>2017</v>
      </c>
      <c r="C6738" s="2">
        <f t="shared" si="317"/>
        <v>1</v>
      </c>
      <c r="D6738" t="s">
        <v>1538</v>
      </c>
      <c r="E6738" t="s">
        <v>10</v>
      </c>
      <c r="F6738" t="s">
        <v>11</v>
      </c>
      <c r="G6738" t="s">
        <v>24</v>
      </c>
      <c r="H6738" t="s">
        <v>2305</v>
      </c>
      <c r="I6738">
        <v>6.67</v>
      </c>
      <c r="J6738">
        <v>6</v>
      </c>
      <c r="K6738">
        <v>0.5</v>
      </c>
      <c r="L6738" t="str">
        <f t="shared" si="318"/>
        <v>Yes</v>
      </c>
    </row>
    <row r="6739" spans="1:12" x14ac:dyDescent="0.25">
      <c r="A6739" s="1">
        <v>42745</v>
      </c>
      <c r="B6739" s="2">
        <f t="shared" si="319"/>
        <v>2017</v>
      </c>
      <c r="C6739" s="2">
        <f t="shared" si="317"/>
        <v>1</v>
      </c>
      <c r="D6739" t="s">
        <v>738</v>
      </c>
      <c r="E6739" t="s">
        <v>164</v>
      </c>
      <c r="F6739" t="s">
        <v>11</v>
      </c>
      <c r="G6739" t="s">
        <v>12</v>
      </c>
      <c r="H6739" t="s">
        <v>1150</v>
      </c>
      <c r="I6739">
        <v>91.84</v>
      </c>
      <c r="J6739">
        <v>8</v>
      </c>
      <c r="K6739">
        <v>45</v>
      </c>
      <c r="L6739" t="str">
        <f t="shared" si="318"/>
        <v>Yes</v>
      </c>
    </row>
    <row r="6740" spans="1:12" x14ac:dyDescent="0.25">
      <c r="A6740" s="1">
        <v>42745</v>
      </c>
      <c r="B6740" s="2">
        <f t="shared" si="319"/>
        <v>2017</v>
      </c>
      <c r="C6740" s="2">
        <f t="shared" si="317"/>
        <v>1</v>
      </c>
      <c r="D6740" t="s">
        <v>738</v>
      </c>
      <c r="E6740" t="s">
        <v>164</v>
      </c>
      <c r="F6740" t="s">
        <v>11</v>
      </c>
      <c r="G6740" t="s">
        <v>20</v>
      </c>
      <c r="H6740" t="s">
        <v>1649</v>
      </c>
      <c r="I6740">
        <v>81.09</v>
      </c>
      <c r="J6740">
        <v>7</v>
      </c>
      <c r="K6740">
        <v>27.37</v>
      </c>
      <c r="L6740" t="str">
        <f t="shared" si="318"/>
        <v>Yes</v>
      </c>
    </row>
    <row r="6741" spans="1:12" x14ac:dyDescent="0.25">
      <c r="A6741" s="1">
        <v>42745</v>
      </c>
      <c r="B6741" s="2">
        <f t="shared" si="319"/>
        <v>2017</v>
      </c>
      <c r="C6741" s="2">
        <f t="shared" si="317"/>
        <v>1</v>
      </c>
      <c r="D6741" t="s">
        <v>738</v>
      </c>
      <c r="E6741" t="s">
        <v>164</v>
      </c>
      <c r="F6741" t="s">
        <v>11</v>
      </c>
      <c r="G6741" t="s">
        <v>12</v>
      </c>
      <c r="H6741" t="s">
        <v>2108</v>
      </c>
      <c r="I6741">
        <v>19.440000000000001</v>
      </c>
      <c r="J6741">
        <v>3</v>
      </c>
      <c r="K6741">
        <v>9.33</v>
      </c>
      <c r="L6741" t="str">
        <f t="shared" si="318"/>
        <v>Yes</v>
      </c>
    </row>
    <row r="6742" spans="1:12" x14ac:dyDescent="0.25">
      <c r="A6742" s="1">
        <v>42745</v>
      </c>
      <c r="B6742" s="2">
        <f t="shared" si="319"/>
        <v>2017</v>
      </c>
      <c r="C6742" s="2">
        <f t="shared" si="317"/>
        <v>1</v>
      </c>
      <c r="D6742" t="s">
        <v>738</v>
      </c>
      <c r="E6742" t="s">
        <v>164</v>
      </c>
      <c r="F6742" t="s">
        <v>34</v>
      </c>
      <c r="G6742" t="s">
        <v>35</v>
      </c>
      <c r="H6742" t="s">
        <v>994</v>
      </c>
      <c r="I6742">
        <v>451.15</v>
      </c>
      <c r="J6742">
        <v>3</v>
      </c>
      <c r="K6742">
        <v>0</v>
      </c>
      <c r="L6742" t="str">
        <f t="shared" si="318"/>
        <v>Break-Even</v>
      </c>
    </row>
    <row r="6743" spans="1:12" x14ac:dyDescent="0.25">
      <c r="A6743" s="1">
        <v>42745</v>
      </c>
      <c r="B6743" s="2">
        <f t="shared" si="319"/>
        <v>2017</v>
      </c>
      <c r="C6743" s="2">
        <f t="shared" si="317"/>
        <v>1</v>
      </c>
      <c r="D6743" t="s">
        <v>2631</v>
      </c>
      <c r="E6743" t="s">
        <v>27</v>
      </c>
      <c r="F6743" t="s">
        <v>11</v>
      </c>
      <c r="G6743" t="s">
        <v>20</v>
      </c>
      <c r="H6743" t="s">
        <v>205</v>
      </c>
      <c r="I6743">
        <v>1.44</v>
      </c>
      <c r="J6743">
        <v>1</v>
      </c>
      <c r="K6743">
        <v>0.5</v>
      </c>
      <c r="L6743" t="str">
        <f t="shared" si="318"/>
        <v>Yes</v>
      </c>
    </row>
    <row r="6744" spans="1:12" x14ac:dyDescent="0.25">
      <c r="A6744" s="1">
        <v>42745</v>
      </c>
      <c r="B6744" s="2">
        <f t="shared" si="319"/>
        <v>2017</v>
      </c>
      <c r="C6744" s="2">
        <f t="shared" si="317"/>
        <v>1</v>
      </c>
      <c r="D6744" t="s">
        <v>2631</v>
      </c>
      <c r="E6744" t="s">
        <v>27</v>
      </c>
      <c r="F6744" t="s">
        <v>11</v>
      </c>
      <c r="G6744" t="s">
        <v>20</v>
      </c>
      <c r="H6744" t="s">
        <v>118</v>
      </c>
      <c r="I6744">
        <v>61.78</v>
      </c>
      <c r="J6744">
        <v>13</v>
      </c>
      <c r="K6744">
        <v>20.85</v>
      </c>
      <c r="L6744" t="str">
        <f t="shared" si="318"/>
        <v>Yes</v>
      </c>
    </row>
    <row r="6745" spans="1:12" x14ac:dyDescent="0.25">
      <c r="A6745" s="1">
        <v>42745</v>
      </c>
      <c r="B6745" s="2">
        <f t="shared" si="319"/>
        <v>2017</v>
      </c>
      <c r="C6745" s="2">
        <f t="shared" si="317"/>
        <v>1</v>
      </c>
      <c r="D6745" t="s">
        <v>2631</v>
      </c>
      <c r="E6745" t="s">
        <v>27</v>
      </c>
      <c r="F6745" t="s">
        <v>11</v>
      </c>
      <c r="G6745" t="s">
        <v>92</v>
      </c>
      <c r="H6745" t="s">
        <v>2316</v>
      </c>
      <c r="I6745">
        <v>241.96</v>
      </c>
      <c r="J6745">
        <v>2</v>
      </c>
      <c r="K6745">
        <v>60.49</v>
      </c>
      <c r="L6745" t="str">
        <f t="shared" si="318"/>
        <v>Yes</v>
      </c>
    </row>
    <row r="6746" spans="1:12" x14ac:dyDescent="0.25">
      <c r="A6746" s="1">
        <v>42745</v>
      </c>
      <c r="B6746" s="2">
        <f t="shared" si="319"/>
        <v>2017</v>
      </c>
      <c r="C6746" s="2">
        <f t="shared" si="317"/>
        <v>1</v>
      </c>
      <c r="D6746" t="s">
        <v>2631</v>
      </c>
      <c r="E6746" t="s">
        <v>27</v>
      </c>
      <c r="F6746" t="s">
        <v>34</v>
      </c>
      <c r="G6746" t="s">
        <v>35</v>
      </c>
      <c r="H6746" t="s">
        <v>1024</v>
      </c>
      <c r="I6746">
        <v>108.61</v>
      </c>
      <c r="J6746">
        <v>4</v>
      </c>
      <c r="K6746">
        <v>9.5</v>
      </c>
      <c r="L6746" t="str">
        <f t="shared" si="318"/>
        <v>Yes</v>
      </c>
    </row>
    <row r="6747" spans="1:12" x14ac:dyDescent="0.25">
      <c r="A6747" s="1">
        <v>42745</v>
      </c>
      <c r="B6747" s="2">
        <f t="shared" si="319"/>
        <v>2017</v>
      </c>
      <c r="C6747" s="2">
        <f t="shared" si="317"/>
        <v>1</v>
      </c>
      <c r="D6747" t="s">
        <v>1962</v>
      </c>
      <c r="E6747" t="s">
        <v>149</v>
      </c>
      <c r="F6747" t="s">
        <v>39</v>
      </c>
      <c r="G6747" t="s">
        <v>302</v>
      </c>
      <c r="H6747" t="s">
        <v>2150</v>
      </c>
      <c r="I6747">
        <v>1704.89</v>
      </c>
      <c r="J6747">
        <v>11</v>
      </c>
      <c r="K6747">
        <v>767.2</v>
      </c>
      <c r="L6747" t="str">
        <f t="shared" si="318"/>
        <v>Yes</v>
      </c>
    </row>
    <row r="6748" spans="1:12" x14ac:dyDescent="0.25">
      <c r="A6748" s="1">
        <v>42745</v>
      </c>
      <c r="B6748" s="2">
        <f t="shared" si="319"/>
        <v>2017</v>
      </c>
      <c r="C6748" s="2">
        <f t="shared" si="317"/>
        <v>1</v>
      </c>
      <c r="D6748" t="s">
        <v>1933</v>
      </c>
      <c r="E6748" t="s">
        <v>996</v>
      </c>
      <c r="F6748" t="s">
        <v>11</v>
      </c>
      <c r="G6748" t="s">
        <v>12</v>
      </c>
      <c r="H6748" t="s">
        <v>2243</v>
      </c>
      <c r="I6748">
        <v>104.85</v>
      </c>
      <c r="J6748">
        <v>1</v>
      </c>
      <c r="K6748">
        <v>50.33</v>
      </c>
      <c r="L6748" t="str">
        <f t="shared" si="318"/>
        <v>Yes</v>
      </c>
    </row>
    <row r="6749" spans="1:12" x14ac:dyDescent="0.25">
      <c r="A6749" s="1">
        <v>42745</v>
      </c>
      <c r="B6749" s="2">
        <f t="shared" si="319"/>
        <v>2017</v>
      </c>
      <c r="C6749" s="2">
        <f t="shared" si="317"/>
        <v>1</v>
      </c>
      <c r="D6749" t="s">
        <v>1443</v>
      </c>
      <c r="E6749" t="s">
        <v>27</v>
      </c>
      <c r="F6749" t="s">
        <v>39</v>
      </c>
      <c r="G6749" t="s">
        <v>52</v>
      </c>
      <c r="H6749" t="s">
        <v>1836</v>
      </c>
      <c r="I6749">
        <v>104.75</v>
      </c>
      <c r="J6749">
        <v>5</v>
      </c>
      <c r="K6749">
        <v>22</v>
      </c>
      <c r="L6749" t="str">
        <f t="shared" si="318"/>
        <v>Yes</v>
      </c>
    </row>
    <row r="6750" spans="1:12" x14ac:dyDescent="0.25">
      <c r="A6750" s="1">
        <v>42746</v>
      </c>
      <c r="B6750" s="2">
        <f t="shared" si="319"/>
        <v>2017</v>
      </c>
      <c r="C6750" s="2">
        <f t="shared" si="317"/>
        <v>1</v>
      </c>
      <c r="D6750" t="s">
        <v>1828</v>
      </c>
      <c r="E6750" t="s">
        <v>164</v>
      </c>
      <c r="F6750" t="s">
        <v>11</v>
      </c>
      <c r="G6750" t="s">
        <v>20</v>
      </c>
      <c r="H6750" t="s">
        <v>1409</v>
      </c>
      <c r="I6750">
        <v>25.12</v>
      </c>
      <c r="J6750">
        <v>5</v>
      </c>
      <c r="K6750">
        <v>7.85</v>
      </c>
      <c r="L6750" t="str">
        <f t="shared" si="318"/>
        <v>Yes</v>
      </c>
    </row>
    <row r="6751" spans="1:12" x14ac:dyDescent="0.25">
      <c r="A6751" s="1">
        <v>42746</v>
      </c>
      <c r="B6751" s="2">
        <f t="shared" si="319"/>
        <v>2017</v>
      </c>
      <c r="C6751" s="2">
        <f t="shared" si="317"/>
        <v>1</v>
      </c>
      <c r="D6751" t="s">
        <v>1828</v>
      </c>
      <c r="E6751" t="s">
        <v>164</v>
      </c>
      <c r="F6751" t="s">
        <v>34</v>
      </c>
      <c r="G6751" t="s">
        <v>145</v>
      </c>
      <c r="H6751" t="s">
        <v>397</v>
      </c>
      <c r="I6751">
        <v>2665.62</v>
      </c>
      <c r="J6751">
        <v>9</v>
      </c>
      <c r="K6751">
        <v>239.91</v>
      </c>
      <c r="L6751" t="str">
        <f t="shared" si="318"/>
        <v>Yes</v>
      </c>
    </row>
    <row r="6752" spans="1:12" x14ac:dyDescent="0.25">
      <c r="A6752" s="1">
        <v>42746</v>
      </c>
      <c r="B6752" s="2">
        <f t="shared" si="319"/>
        <v>2017</v>
      </c>
      <c r="C6752" s="2">
        <f t="shared" si="317"/>
        <v>1</v>
      </c>
      <c r="D6752" t="s">
        <v>1273</v>
      </c>
      <c r="E6752" t="s">
        <v>434</v>
      </c>
      <c r="F6752" t="s">
        <v>11</v>
      </c>
      <c r="G6752" t="s">
        <v>12</v>
      </c>
      <c r="H6752" t="s">
        <v>2477</v>
      </c>
      <c r="I6752">
        <v>189.7</v>
      </c>
      <c r="J6752">
        <v>10</v>
      </c>
      <c r="K6752">
        <v>91.06</v>
      </c>
      <c r="L6752" t="str">
        <f t="shared" si="318"/>
        <v>Yes</v>
      </c>
    </row>
    <row r="6753" spans="1:12" x14ac:dyDescent="0.25">
      <c r="A6753" s="1">
        <v>42746</v>
      </c>
      <c r="B6753" s="2">
        <f t="shared" si="319"/>
        <v>2017</v>
      </c>
      <c r="C6753" s="2">
        <f t="shared" si="317"/>
        <v>1</v>
      </c>
      <c r="D6753" t="s">
        <v>1273</v>
      </c>
      <c r="E6753" t="s">
        <v>434</v>
      </c>
      <c r="F6753" t="s">
        <v>11</v>
      </c>
      <c r="G6753" t="s">
        <v>12</v>
      </c>
      <c r="H6753" t="s">
        <v>1601</v>
      </c>
      <c r="I6753">
        <v>40.99</v>
      </c>
      <c r="J6753">
        <v>1</v>
      </c>
      <c r="K6753">
        <v>20.09</v>
      </c>
      <c r="L6753" t="str">
        <f t="shared" si="318"/>
        <v>Yes</v>
      </c>
    </row>
    <row r="6754" spans="1:12" x14ac:dyDescent="0.25">
      <c r="A6754" s="1">
        <v>42747</v>
      </c>
      <c r="B6754" s="2">
        <f t="shared" si="319"/>
        <v>2017</v>
      </c>
      <c r="C6754" s="2">
        <f t="shared" si="317"/>
        <v>1</v>
      </c>
      <c r="D6754" t="s">
        <v>1102</v>
      </c>
      <c r="E6754" t="s">
        <v>110</v>
      </c>
      <c r="F6754" t="s">
        <v>11</v>
      </c>
      <c r="G6754" t="s">
        <v>18</v>
      </c>
      <c r="H6754" t="s">
        <v>1439</v>
      </c>
      <c r="I6754">
        <v>83.92</v>
      </c>
      <c r="J6754">
        <v>4</v>
      </c>
      <c r="K6754">
        <v>5.87</v>
      </c>
      <c r="L6754" t="str">
        <f t="shared" si="318"/>
        <v>Yes</v>
      </c>
    </row>
    <row r="6755" spans="1:12" x14ac:dyDescent="0.25">
      <c r="A6755" s="1">
        <v>42747</v>
      </c>
      <c r="B6755" s="2">
        <f t="shared" si="319"/>
        <v>2017</v>
      </c>
      <c r="C6755" s="2">
        <f t="shared" si="317"/>
        <v>1</v>
      </c>
      <c r="D6755" t="s">
        <v>1102</v>
      </c>
      <c r="E6755" t="s">
        <v>110</v>
      </c>
      <c r="F6755" t="s">
        <v>39</v>
      </c>
      <c r="G6755" t="s">
        <v>40</v>
      </c>
      <c r="H6755" t="s">
        <v>2300</v>
      </c>
      <c r="I6755">
        <v>131.97999999999999</v>
      </c>
      <c r="J6755">
        <v>2</v>
      </c>
      <c r="K6755">
        <v>35.630000000000003</v>
      </c>
      <c r="L6755" t="str">
        <f t="shared" si="318"/>
        <v>Yes</v>
      </c>
    </row>
    <row r="6756" spans="1:12" x14ac:dyDescent="0.25">
      <c r="A6756" s="1">
        <v>42747</v>
      </c>
      <c r="B6756" s="2">
        <f t="shared" si="319"/>
        <v>2017</v>
      </c>
      <c r="C6756" s="2">
        <f t="shared" si="317"/>
        <v>1</v>
      </c>
      <c r="D6756" t="s">
        <v>1102</v>
      </c>
      <c r="E6756" t="s">
        <v>110</v>
      </c>
      <c r="F6756" t="s">
        <v>11</v>
      </c>
      <c r="G6756" t="s">
        <v>20</v>
      </c>
      <c r="H6756" t="s">
        <v>1386</v>
      </c>
      <c r="I6756">
        <v>15.92</v>
      </c>
      <c r="J6756">
        <v>4</v>
      </c>
      <c r="K6756">
        <v>7.48</v>
      </c>
      <c r="L6756" t="str">
        <f t="shared" si="318"/>
        <v>Yes</v>
      </c>
    </row>
    <row r="6757" spans="1:12" x14ac:dyDescent="0.25">
      <c r="A6757" s="1">
        <v>42747</v>
      </c>
      <c r="B6757" s="2">
        <f t="shared" si="319"/>
        <v>2017</v>
      </c>
      <c r="C6757" s="2">
        <f t="shared" si="317"/>
        <v>1</v>
      </c>
      <c r="D6757" t="s">
        <v>1102</v>
      </c>
      <c r="E6757" t="s">
        <v>110</v>
      </c>
      <c r="F6757" t="s">
        <v>11</v>
      </c>
      <c r="G6757" t="s">
        <v>43</v>
      </c>
      <c r="H6757" t="s">
        <v>540</v>
      </c>
      <c r="I6757">
        <v>52.29</v>
      </c>
      <c r="J6757">
        <v>9</v>
      </c>
      <c r="K6757">
        <v>16.21</v>
      </c>
      <c r="L6757" t="str">
        <f t="shared" si="318"/>
        <v>Yes</v>
      </c>
    </row>
    <row r="6758" spans="1:12" x14ac:dyDescent="0.25">
      <c r="A6758" s="1">
        <v>42747</v>
      </c>
      <c r="B6758" s="2">
        <f t="shared" si="319"/>
        <v>2017</v>
      </c>
      <c r="C6758" s="2">
        <f t="shared" si="317"/>
        <v>1</v>
      </c>
      <c r="D6758" t="s">
        <v>1102</v>
      </c>
      <c r="E6758" t="s">
        <v>110</v>
      </c>
      <c r="F6758" t="s">
        <v>11</v>
      </c>
      <c r="G6758" t="s">
        <v>18</v>
      </c>
      <c r="H6758" t="s">
        <v>908</v>
      </c>
      <c r="I6758">
        <v>91.99</v>
      </c>
      <c r="J6758">
        <v>1</v>
      </c>
      <c r="K6758">
        <v>3.68</v>
      </c>
      <c r="L6758" t="str">
        <f t="shared" si="318"/>
        <v>Yes</v>
      </c>
    </row>
    <row r="6759" spans="1:12" x14ac:dyDescent="0.25">
      <c r="A6759" s="1">
        <v>42747</v>
      </c>
      <c r="B6759" s="2">
        <f t="shared" si="319"/>
        <v>2017</v>
      </c>
      <c r="C6759" s="2">
        <f t="shared" si="317"/>
        <v>1</v>
      </c>
      <c r="D6759" t="s">
        <v>1831</v>
      </c>
      <c r="E6759" t="s">
        <v>149</v>
      </c>
      <c r="F6759" t="s">
        <v>39</v>
      </c>
      <c r="G6759" t="s">
        <v>52</v>
      </c>
      <c r="H6759" t="s">
        <v>1873</v>
      </c>
      <c r="I6759">
        <v>20.37</v>
      </c>
      <c r="J6759">
        <v>3</v>
      </c>
      <c r="K6759">
        <v>6.93</v>
      </c>
      <c r="L6759" t="str">
        <f t="shared" si="318"/>
        <v>Yes</v>
      </c>
    </row>
    <row r="6760" spans="1:12" x14ac:dyDescent="0.25">
      <c r="A6760" s="1">
        <v>42747</v>
      </c>
      <c r="B6760" s="2">
        <f t="shared" si="319"/>
        <v>2017</v>
      </c>
      <c r="C6760" s="2">
        <f t="shared" si="317"/>
        <v>1</v>
      </c>
      <c r="D6760" t="s">
        <v>1831</v>
      </c>
      <c r="E6760" t="s">
        <v>149</v>
      </c>
      <c r="F6760" t="s">
        <v>11</v>
      </c>
      <c r="G6760" t="s">
        <v>18</v>
      </c>
      <c r="H6760" t="s">
        <v>1851</v>
      </c>
      <c r="I6760">
        <v>221.55</v>
      </c>
      <c r="J6760">
        <v>3</v>
      </c>
      <c r="K6760">
        <v>6.65</v>
      </c>
      <c r="L6760" t="str">
        <f t="shared" si="318"/>
        <v>Yes</v>
      </c>
    </row>
    <row r="6761" spans="1:12" x14ac:dyDescent="0.25">
      <c r="A6761" s="1">
        <v>42747</v>
      </c>
      <c r="B6761" s="2">
        <f t="shared" si="319"/>
        <v>2017</v>
      </c>
      <c r="C6761" s="2">
        <f t="shared" si="317"/>
        <v>1</v>
      </c>
      <c r="D6761" t="s">
        <v>1831</v>
      </c>
      <c r="E6761" t="s">
        <v>149</v>
      </c>
      <c r="F6761" t="s">
        <v>11</v>
      </c>
      <c r="G6761" t="s">
        <v>20</v>
      </c>
      <c r="H6761" t="s">
        <v>1380</v>
      </c>
      <c r="I6761">
        <v>17.52</v>
      </c>
      <c r="J6761">
        <v>5</v>
      </c>
      <c r="K6761">
        <v>6.13</v>
      </c>
      <c r="L6761" t="str">
        <f t="shared" si="318"/>
        <v>Yes</v>
      </c>
    </row>
    <row r="6762" spans="1:12" x14ac:dyDescent="0.25">
      <c r="A6762" s="1">
        <v>42747</v>
      </c>
      <c r="B6762" s="2">
        <f t="shared" si="319"/>
        <v>2017</v>
      </c>
      <c r="C6762" s="2">
        <f t="shared" si="317"/>
        <v>1</v>
      </c>
      <c r="D6762" t="s">
        <v>859</v>
      </c>
      <c r="E6762" t="s">
        <v>278</v>
      </c>
      <c r="F6762" t="s">
        <v>39</v>
      </c>
      <c r="G6762" t="s">
        <v>40</v>
      </c>
      <c r="H6762" t="s">
        <v>41</v>
      </c>
      <c r="I6762">
        <v>470.38</v>
      </c>
      <c r="J6762">
        <v>3</v>
      </c>
      <c r="K6762">
        <v>52.92</v>
      </c>
      <c r="L6762" t="str">
        <f t="shared" si="318"/>
        <v>Yes</v>
      </c>
    </row>
    <row r="6763" spans="1:12" x14ac:dyDescent="0.25">
      <c r="A6763" s="1">
        <v>42747</v>
      </c>
      <c r="B6763" s="2">
        <f t="shared" si="319"/>
        <v>2017</v>
      </c>
      <c r="C6763" s="2">
        <f t="shared" si="317"/>
        <v>1</v>
      </c>
      <c r="D6763" t="s">
        <v>859</v>
      </c>
      <c r="E6763" t="s">
        <v>278</v>
      </c>
      <c r="F6763" t="s">
        <v>39</v>
      </c>
      <c r="G6763" t="s">
        <v>40</v>
      </c>
      <c r="H6763" t="s">
        <v>517</v>
      </c>
      <c r="I6763">
        <v>105.58</v>
      </c>
      <c r="J6763">
        <v>2</v>
      </c>
      <c r="K6763">
        <v>9.24</v>
      </c>
      <c r="L6763" t="str">
        <f t="shared" si="318"/>
        <v>Yes</v>
      </c>
    </row>
    <row r="6764" spans="1:12" x14ac:dyDescent="0.25">
      <c r="A6764" s="1">
        <v>42747</v>
      </c>
      <c r="B6764" s="2">
        <f t="shared" si="319"/>
        <v>2017</v>
      </c>
      <c r="C6764" s="2">
        <f t="shared" si="317"/>
        <v>1</v>
      </c>
      <c r="D6764" t="s">
        <v>859</v>
      </c>
      <c r="E6764" t="s">
        <v>278</v>
      </c>
      <c r="F6764" t="s">
        <v>11</v>
      </c>
      <c r="G6764" t="s">
        <v>92</v>
      </c>
      <c r="H6764" t="s">
        <v>1349</v>
      </c>
      <c r="I6764">
        <v>31.15</v>
      </c>
      <c r="J6764">
        <v>3</v>
      </c>
      <c r="K6764">
        <v>3.5</v>
      </c>
      <c r="L6764" t="str">
        <f t="shared" si="318"/>
        <v>Yes</v>
      </c>
    </row>
    <row r="6765" spans="1:12" x14ac:dyDescent="0.25">
      <c r="A6765" s="1">
        <v>42747</v>
      </c>
      <c r="B6765" s="2">
        <f t="shared" si="319"/>
        <v>2017</v>
      </c>
      <c r="C6765" s="2">
        <f t="shared" si="317"/>
        <v>1</v>
      </c>
      <c r="D6765" t="s">
        <v>859</v>
      </c>
      <c r="E6765" t="s">
        <v>278</v>
      </c>
      <c r="F6765" t="s">
        <v>11</v>
      </c>
      <c r="G6765" t="s">
        <v>20</v>
      </c>
      <c r="H6765" t="s">
        <v>522</v>
      </c>
      <c r="I6765">
        <v>6.78</v>
      </c>
      <c r="J6765">
        <v>7</v>
      </c>
      <c r="K6765">
        <v>-4.75</v>
      </c>
      <c r="L6765" t="str">
        <f t="shared" si="318"/>
        <v>No</v>
      </c>
    </row>
    <row r="6766" spans="1:12" x14ac:dyDescent="0.25">
      <c r="A6766" s="1">
        <v>42747</v>
      </c>
      <c r="B6766" s="2">
        <f t="shared" si="319"/>
        <v>2017</v>
      </c>
      <c r="C6766" s="2">
        <f t="shared" si="317"/>
        <v>1</v>
      </c>
      <c r="D6766" t="s">
        <v>859</v>
      </c>
      <c r="E6766" t="s">
        <v>278</v>
      </c>
      <c r="F6766" t="s">
        <v>39</v>
      </c>
      <c r="G6766" t="s">
        <v>40</v>
      </c>
      <c r="H6766" t="s">
        <v>2342</v>
      </c>
      <c r="I6766">
        <v>406.37</v>
      </c>
      <c r="J6766">
        <v>4</v>
      </c>
      <c r="K6766">
        <v>30.48</v>
      </c>
      <c r="L6766" t="str">
        <f t="shared" si="318"/>
        <v>Yes</v>
      </c>
    </row>
    <row r="6767" spans="1:12" x14ac:dyDescent="0.25">
      <c r="A6767" s="1">
        <v>42747</v>
      </c>
      <c r="B6767" s="2">
        <f t="shared" si="319"/>
        <v>2017</v>
      </c>
      <c r="C6767" s="2">
        <f t="shared" si="317"/>
        <v>1</v>
      </c>
      <c r="D6767" t="s">
        <v>665</v>
      </c>
      <c r="E6767" t="s">
        <v>23</v>
      </c>
      <c r="F6767" t="s">
        <v>11</v>
      </c>
      <c r="G6767" t="s">
        <v>63</v>
      </c>
      <c r="H6767" t="s">
        <v>1683</v>
      </c>
      <c r="I6767">
        <v>104.68</v>
      </c>
      <c r="J6767">
        <v>5</v>
      </c>
      <c r="K6767">
        <v>35.33</v>
      </c>
      <c r="L6767" t="str">
        <f t="shared" si="318"/>
        <v>Yes</v>
      </c>
    </row>
    <row r="6768" spans="1:12" x14ac:dyDescent="0.25">
      <c r="A6768" s="1">
        <v>42747</v>
      </c>
      <c r="B6768" s="2">
        <f t="shared" si="319"/>
        <v>2017</v>
      </c>
      <c r="C6768" s="2">
        <f t="shared" si="317"/>
        <v>1</v>
      </c>
      <c r="D6768" t="s">
        <v>665</v>
      </c>
      <c r="E6768" t="s">
        <v>23</v>
      </c>
      <c r="F6768" t="s">
        <v>39</v>
      </c>
      <c r="G6768" t="s">
        <v>40</v>
      </c>
      <c r="H6768" t="s">
        <v>2213</v>
      </c>
      <c r="I6768">
        <v>62.96</v>
      </c>
      <c r="J6768">
        <v>7</v>
      </c>
      <c r="K6768">
        <v>9.44</v>
      </c>
      <c r="L6768" t="str">
        <f t="shared" si="318"/>
        <v>Yes</v>
      </c>
    </row>
    <row r="6769" spans="1:12" x14ac:dyDescent="0.25">
      <c r="A6769" s="1">
        <v>42747</v>
      </c>
      <c r="B6769" s="2">
        <f t="shared" si="319"/>
        <v>2017</v>
      </c>
      <c r="C6769" s="2">
        <f t="shared" si="317"/>
        <v>1</v>
      </c>
      <c r="D6769" t="s">
        <v>1916</v>
      </c>
      <c r="E6769" t="s">
        <v>10</v>
      </c>
      <c r="F6769" t="s">
        <v>39</v>
      </c>
      <c r="G6769" t="s">
        <v>40</v>
      </c>
      <c r="H6769" t="s">
        <v>939</v>
      </c>
      <c r="I6769">
        <v>219.8</v>
      </c>
      <c r="J6769">
        <v>5</v>
      </c>
      <c r="K6769">
        <v>24.73</v>
      </c>
      <c r="L6769" t="str">
        <f t="shared" si="318"/>
        <v>Yes</v>
      </c>
    </row>
    <row r="6770" spans="1:12" x14ac:dyDescent="0.25">
      <c r="A6770" s="1">
        <v>42747</v>
      </c>
      <c r="B6770" s="2">
        <f t="shared" si="319"/>
        <v>2017</v>
      </c>
      <c r="C6770" s="2">
        <f t="shared" si="317"/>
        <v>1</v>
      </c>
      <c r="D6770" t="s">
        <v>1916</v>
      </c>
      <c r="E6770" t="s">
        <v>10</v>
      </c>
      <c r="F6770" t="s">
        <v>34</v>
      </c>
      <c r="G6770" t="s">
        <v>35</v>
      </c>
      <c r="H6770" t="s">
        <v>542</v>
      </c>
      <c r="I6770">
        <v>317.06</v>
      </c>
      <c r="J6770">
        <v>3</v>
      </c>
      <c r="K6770">
        <v>-18.12</v>
      </c>
      <c r="L6770" t="str">
        <f t="shared" si="318"/>
        <v>No</v>
      </c>
    </row>
    <row r="6771" spans="1:12" x14ac:dyDescent="0.25">
      <c r="A6771" s="1">
        <v>42747</v>
      </c>
      <c r="B6771" s="2">
        <f t="shared" si="319"/>
        <v>2017</v>
      </c>
      <c r="C6771" s="2">
        <f t="shared" si="317"/>
        <v>1</v>
      </c>
      <c r="D6771" t="s">
        <v>2683</v>
      </c>
      <c r="E6771" t="s">
        <v>27</v>
      </c>
      <c r="F6771" t="s">
        <v>11</v>
      </c>
      <c r="G6771" t="s">
        <v>12</v>
      </c>
      <c r="H6771" t="s">
        <v>2605</v>
      </c>
      <c r="I6771">
        <v>45.36</v>
      </c>
      <c r="J6771">
        <v>7</v>
      </c>
      <c r="K6771">
        <v>21.77</v>
      </c>
      <c r="L6771" t="str">
        <f t="shared" si="318"/>
        <v>Yes</v>
      </c>
    </row>
    <row r="6772" spans="1:12" x14ac:dyDescent="0.25">
      <c r="A6772" s="1">
        <v>42747</v>
      </c>
      <c r="B6772" s="2">
        <f t="shared" si="319"/>
        <v>2017</v>
      </c>
      <c r="C6772" s="2">
        <f t="shared" si="317"/>
        <v>1</v>
      </c>
      <c r="D6772" t="s">
        <v>2683</v>
      </c>
      <c r="E6772" t="s">
        <v>27</v>
      </c>
      <c r="F6772" t="s">
        <v>11</v>
      </c>
      <c r="G6772" t="s">
        <v>20</v>
      </c>
      <c r="H6772" t="s">
        <v>248</v>
      </c>
      <c r="I6772">
        <v>10.130000000000001</v>
      </c>
      <c r="J6772">
        <v>2</v>
      </c>
      <c r="K6772">
        <v>3.67</v>
      </c>
      <c r="L6772" t="str">
        <f t="shared" si="318"/>
        <v>Yes</v>
      </c>
    </row>
    <row r="6773" spans="1:12" x14ac:dyDescent="0.25">
      <c r="A6773" s="1">
        <v>42747</v>
      </c>
      <c r="B6773" s="2">
        <f t="shared" si="319"/>
        <v>2017</v>
      </c>
      <c r="C6773" s="2">
        <f t="shared" si="317"/>
        <v>1</v>
      </c>
      <c r="D6773" t="s">
        <v>1781</v>
      </c>
      <c r="E6773" t="s">
        <v>23</v>
      </c>
      <c r="F6773" t="s">
        <v>11</v>
      </c>
      <c r="G6773" t="s">
        <v>18</v>
      </c>
      <c r="H6773" t="s">
        <v>1950</v>
      </c>
      <c r="I6773">
        <v>37.39</v>
      </c>
      <c r="J6773">
        <v>3</v>
      </c>
      <c r="K6773">
        <v>2.34</v>
      </c>
      <c r="L6773" t="str">
        <f t="shared" si="318"/>
        <v>Yes</v>
      </c>
    </row>
    <row r="6774" spans="1:12" x14ac:dyDescent="0.25">
      <c r="A6774" s="1">
        <v>42747</v>
      </c>
      <c r="B6774" s="2">
        <f t="shared" si="319"/>
        <v>2017</v>
      </c>
      <c r="C6774" s="2">
        <f t="shared" si="317"/>
        <v>1</v>
      </c>
      <c r="D6774" t="s">
        <v>1781</v>
      </c>
      <c r="E6774" t="s">
        <v>23</v>
      </c>
      <c r="F6774" t="s">
        <v>34</v>
      </c>
      <c r="G6774" t="s">
        <v>47</v>
      </c>
      <c r="H6774" t="s">
        <v>2495</v>
      </c>
      <c r="I6774">
        <v>79.12</v>
      </c>
      <c r="J6774">
        <v>5</v>
      </c>
      <c r="K6774">
        <v>13.85</v>
      </c>
      <c r="L6774" t="str">
        <f t="shared" si="318"/>
        <v>Yes</v>
      </c>
    </row>
    <row r="6775" spans="1:12" x14ac:dyDescent="0.25">
      <c r="A6775" s="1">
        <v>42747</v>
      </c>
      <c r="B6775" s="2">
        <f t="shared" si="319"/>
        <v>2017</v>
      </c>
      <c r="C6775" s="2">
        <f t="shared" si="317"/>
        <v>1</v>
      </c>
      <c r="D6775" t="s">
        <v>1665</v>
      </c>
      <c r="E6775" t="s">
        <v>613</v>
      </c>
      <c r="F6775" t="s">
        <v>11</v>
      </c>
      <c r="G6775" t="s">
        <v>12</v>
      </c>
      <c r="H6775" t="s">
        <v>1730</v>
      </c>
      <c r="I6775">
        <v>19.440000000000001</v>
      </c>
      <c r="J6775">
        <v>3</v>
      </c>
      <c r="K6775">
        <v>9.33</v>
      </c>
      <c r="L6775" t="str">
        <f t="shared" si="318"/>
        <v>Yes</v>
      </c>
    </row>
    <row r="6776" spans="1:12" x14ac:dyDescent="0.25">
      <c r="A6776" s="1">
        <v>42747</v>
      </c>
      <c r="B6776" s="2">
        <f t="shared" si="319"/>
        <v>2017</v>
      </c>
      <c r="C6776" s="2">
        <f t="shared" si="317"/>
        <v>1</v>
      </c>
      <c r="D6776" t="s">
        <v>1665</v>
      </c>
      <c r="E6776" t="s">
        <v>613</v>
      </c>
      <c r="F6776" t="s">
        <v>34</v>
      </c>
      <c r="G6776" t="s">
        <v>35</v>
      </c>
      <c r="H6776" t="s">
        <v>918</v>
      </c>
      <c r="I6776">
        <v>897.15</v>
      </c>
      <c r="J6776">
        <v>3</v>
      </c>
      <c r="K6776">
        <v>251.2</v>
      </c>
      <c r="L6776" t="str">
        <f t="shared" si="318"/>
        <v>Yes</v>
      </c>
    </row>
    <row r="6777" spans="1:12" x14ac:dyDescent="0.25">
      <c r="A6777" s="1">
        <v>42747</v>
      </c>
      <c r="B6777" s="2">
        <f t="shared" si="319"/>
        <v>2017</v>
      </c>
      <c r="C6777" s="2">
        <f t="shared" si="317"/>
        <v>1</v>
      </c>
      <c r="D6777" t="s">
        <v>1099</v>
      </c>
      <c r="E6777" t="s">
        <v>78</v>
      </c>
      <c r="F6777" t="s">
        <v>34</v>
      </c>
      <c r="G6777" t="s">
        <v>47</v>
      </c>
      <c r="H6777" t="s">
        <v>2302</v>
      </c>
      <c r="I6777">
        <v>7.71</v>
      </c>
      <c r="J6777">
        <v>2</v>
      </c>
      <c r="K6777">
        <v>1.74</v>
      </c>
      <c r="L6777" t="str">
        <f t="shared" si="318"/>
        <v>Yes</v>
      </c>
    </row>
    <row r="6778" spans="1:12" x14ac:dyDescent="0.25">
      <c r="A6778" s="1">
        <v>42747</v>
      </c>
      <c r="B6778" s="2">
        <f t="shared" si="319"/>
        <v>2017</v>
      </c>
      <c r="C6778" s="2">
        <f t="shared" si="317"/>
        <v>1</v>
      </c>
      <c r="D6778" t="s">
        <v>2298</v>
      </c>
      <c r="E6778" t="s">
        <v>10</v>
      </c>
      <c r="F6778" t="s">
        <v>11</v>
      </c>
      <c r="G6778" t="s">
        <v>12</v>
      </c>
      <c r="H6778" t="s">
        <v>2386</v>
      </c>
      <c r="I6778">
        <v>10.37</v>
      </c>
      <c r="J6778">
        <v>2</v>
      </c>
      <c r="K6778">
        <v>3.63</v>
      </c>
      <c r="L6778" t="str">
        <f t="shared" si="318"/>
        <v>Yes</v>
      </c>
    </row>
    <row r="6779" spans="1:12" x14ac:dyDescent="0.25">
      <c r="A6779" s="1">
        <v>42747</v>
      </c>
      <c r="B6779" s="2">
        <f t="shared" si="319"/>
        <v>2017</v>
      </c>
      <c r="C6779" s="2">
        <f t="shared" si="317"/>
        <v>1</v>
      </c>
      <c r="D6779" t="s">
        <v>2284</v>
      </c>
      <c r="E6779" t="s">
        <v>164</v>
      </c>
      <c r="F6779" t="s">
        <v>11</v>
      </c>
      <c r="G6779" t="s">
        <v>12</v>
      </c>
      <c r="H6779" t="s">
        <v>442</v>
      </c>
      <c r="I6779">
        <v>41.86</v>
      </c>
      <c r="J6779">
        <v>7</v>
      </c>
      <c r="K6779">
        <v>18.84</v>
      </c>
      <c r="L6779" t="str">
        <f t="shared" si="318"/>
        <v>Yes</v>
      </c>
    </row>
    <row r="6780" spans="1:12" x14ac:dyDescent="0.25">
      <c r="A6780" s="1">
        <v>42747</v>
      </c>
      <c r="B6780" s="2">
        <f t="shared" si="319"/>
        <v>2017</v>
      </c>
      <c r="C6780" s="2">
        <f t="shared" si="317"/>
        <v>1</v>
      </c>
      <c r="D6780" t="s">
        <v>2284</v>
      </c>
      <c r="E6780" t="s">
        <v>164</v>
      </c>
      <c r="F6780" t="s">
        <v>34</v>
      </c>
      <c r="G6780" t="s">
        <v>74</v>
      </c>
      <c r="H6780" t="s">
        <v>1909</v>
      </c>
      <c r="I6780">
        <v>141.96</v>
      </c>
      <c r="J6780">
        <v>2</v>
      </c>
      <c r="K6780">
        <v>41.17</v>
      </c>
      <c r="L6780" t="str">
        <f t="shared" si="318"/>
        <v>Yes</v>
      </c>
    </row>
    <row r="6781" spans="1:12" x14ac:dyDescent="0.25">
      <c r="A6781" s="1">
        <v>42747</v>
      </c>
      <c r="B6781" s="2">
        <f t="shared" si="319"/>
        <v>2017</v>
      </c>
      <c r="C6781" s="2">
        <f t="shared" si="317"/>
        <v>1</v>
      </c>
      <c r="D6781" t="s">
        <v>1771</v>
      </c>
      <c r="E6781" t="s">
        <v>164</v>
      </c>
      <c r="F6781" t="s">
        <v>11</v>
      </c>
      <c r="G6781" t="s">
        <v>20</v>
      </c>
      <c r="H6781" t="s">
        <v>2173</v>
      </c>
      <c r="I6781">
        <v>15.92</v>
      </c>
      <c r="J6781">
        <v>5</v>
      </c>
      <c r="K6781">
        <v>5.37</v>
      </c>
      <c r="L6781" t="str">
        <f t="shared" si="318"/>
        <v>Yes</v>
      </c>
    </row>
    <row r="6782" spans="1:12" x14ac:dyDescent="0.25">
      <c r="A6782" s="1">
        <v>42747</v>
      </c>
      <c r="B6782" s="2">
        <f t="shared" si="319"/>
        <v>2017</v>
      </c>
      <c r="C6782" s="2">
        <f t="shared" si="317"/>
        <v>1</v>
      </c>
      <c r="D6782" t="s">
        <v>1771</v>
      </c>
      <c r="E6782" t="s">
        <v>164</v>
      </c>
      <c r="F6782" t="s">
        <v>34</v>
      </c>
      <c r="G6782" t="s">
        <v>47</v>
      </c>
      <c r="H6782" t="s">
        <v>281</v>
      </c>
      <c r="I6782">
        <v>70.680000000000007</v>
      </c>
      <c r="J6782">
        <v>12</v>
      </c>
      <c r="K6782">
        <v>31.1</v>
      </c>
      <c r="L6782" t="str">
        <f t="shared" si="318"/>
        <v>Yes</v>
      </c>
    </row>
    <row r="6783" spans="1:12" x14ac:dyDescent="0.25">
      <c r="A6783" s="1">
        <v>42747</v>
      </c>
      <c r="B6783" s="2">
        <f t="shared" si="319"/>
        <v>2017</v>
      </c>
      <c r="C6783" s="2">
        <f t="shared" si="317"/>
        <v>1</v>
      </c>
      <c r="D6783" t="s">
        <v>1771</v>
      </c>
      <c r="E6783" t="s">
        <v>164</v>
      </c>
      <c r="F6783" t="s">
        <v>11</v>
      </c>
      <c r="G6783" t="s">
        <v>18</v>
      </c>
      <c r="H6783" t="s">
        <v>2031</v>
      </c>
      <c r="I6783">
        <v>541.24</v>
      </c>
      <c r="J6783">
        <v>4</v>
      </c>
      <c r="K6783">
        <v>5.41</v>
      </c>
      <c r="L6783" t="str">
        <f t="shared" si="318"/>
        <v>Yes</v>
      </c>
    </row>
    <row r="6784" spans="1:12" x14ac:dyDescent="0.25">
      <c r="A6784" s="1">
        <v>42747</v>
      </c>
      <c r="B6784" s="2">
        <f t="shared" si="319"/>
        <v>2017</v>
      </c>
      <c r="C6784" s="2">
        <f t="shared" si="317"/>
        <v>1</v>
      </c>
      <c r="D6784" t="s">
        <v>2580</v>
      </c>
      <c r="E6784" t="s">
        <v>27</v>
      </c>
      <c r="F6784" t="s">
        <v>34</v>
      </c>
      <c r="G6784" t="s">
        <v>47</v>
      </c>
      <c r="H6784" t="s">
        <v>2040</v>
      </c>
      <c r="I6784">
        <v>629.64</v>
      </c>
      <c r="J6784">
        <v>9</v>
      </c>
      <c r="K6784">
        <v>107.04</v>
      </c>
      <c r="L6784" t="str">
        <f t="shared" si="318"/>
        <v>Yes</v>
      </c>
    </row>
    <row r="6785" spans="1:12" x14ac:dyDescent="0.25">
      <c r="A6785" s="1">
        <v>42747</v>
      </c>
      <c r="B6785" s="2">
        <f t="shared" si="319"/>
        <v>2017</v>
      </c>
      <c r="C6785" s="2">
        <f t="shared" si="317"/>
        <v>1</v>
      </c>
      <c r="D6785" t="s">
        <v>1799</v>
      </c>
      <c r="E6785" t="s">
        <v>23</v>
      </c>
      <c r="F6785" t="s">
        <v>11</v>
      </c>
      <c r="G6785" t="s">
        <v>16</v>
      </c>
      <c r="H6785" t="s">
        <v>188</v>
      </c>
      <c r="I6785">
        <v>15.94</v>
      </c>
      <c r="J6785">
        <v>4</v>
      </c>
      <c r="K6785">
        <v>5.18</v>
      </c>
      <c r="L6785" t="str">
        <f t="shared" si="318"/>
        <v>Yes</v>
      </c>
    </row>
    <row r="6786" spans="1:12" x14ac:dyDescent="0.25">
      <c r="A6786" s="1">
        <v>42747</v>
      </c>
      <c r="B6786" s="2">
        <f t="shared" si="319"/>
        <v>2017</v>
      </c>
      <c r="C6786" s="2">
        <f t="shared" ref="C6786:C6849" si="320">MONTH(A6786)</f>
        <v>1</v>
      </c>
      <c r="D6786" t="s">
        <v>1799</v>
      </c>
      <c r="E6786" t="s">
        <v>23</v>
      </c>
      <c r="F6786" t="s">
        <v>11</v>
      </c>
      <c r="G6786" t="s">
        <v>20</v>
      </c>
      <c r="H6786" t="s">
        <v>972</v>
      </c>
      <c r="I6786">
        <v>8</v>
      </c>
      <c r="J6786">
        <v>7</v>
      </c>
      <c r="K6786">
        <v>-5.6</v>
      </c>
      <c r="L6786" t="str">
        <f t="shared" ref="L6786:L6849" si="321">IF(K6786=0,"Break-Even",IF(K6786&gt;0,"Yes","No"))</f>
        <v>No</v>
      </c>
    </row>
    <row r="6787" spans="1:12" x14ac:dyDescent="0.25">
      <c r="A6787" s="1">
        <v>42747</v>
      </c>
      <c r="B6787" s="2">
        <f t="shared" si="319"/>
        <v>2017</v>
      </c>
      <c r="C6787" s="2">
        <f t="shared" si="320"/>
        <v>1</v>
      </c>
      <c r="D6787" t="s">
        <v>1799</v>
      </c>
      <c r="E6787" t="s">
        <v>23</v>
      </c>
      <c r="F6787" t="s">
        <v>34</v>
      </c>
      <c r="G6787" t="s">
        <v>35</v>
      </c>
      <c r="H6787" t="s">
        <v>294</v>
      </c>
      <c r="I6787">
        <v>398.97</v>
      </c>
      <c r="J6787">
        <v>2</v>
      </c>
      <c r="K6787">
        <v>-28.5</v>
      </c>
      <c r="L6787" t="str">
        <f t="shared" si="321"/>
        <v>No</v>
      </c>
    </row>
    <row r="6788" spans="1:12" x14ac:dyDescent="0.25">
      <c r="A6788" s="1">
        <v>42748</v>
      </c>
      <c r="B6788" s="2">
        <f t="shared" si="319"/>
        <v>2017</v>
      </c>
      <c r="C6788" s="2">
        <f t="shared" si="320"/>
        <v>1</v>
      </c>
      <c r="D6788" t="s">
        <v>1744</v>
      </c>
      <c r="E6788" t="s">
        <v>186</v>
      </c>
      <c r="F6788" t="s">
        <v>11</v>
      </c>
      <c r="G6788" t="s">
        <v>12</v>
      </c>
      <c r="H6788" t="s">
        <v>1170</v>
      </c>
      <c r="I6788">
        <v>32.4</v>
      </c>
      <c r="J6788">
        <v>5</v>
      </c>
      <c r="K6788">
        <v>15.55</v>
      </c>
      <c r="L6788" t="str">
        <f t="shared" si="321"/>
        <v>Yes</v>
      </c>
    </row>
    <row r="6789" spans="1:12" x14ac:dyDescent="0.25">
      <c r="A6789" s="1">
        <v>42748</v>
      </c>
      <c r="B6789" s="2">
        <f t="shared" si="319"/>
        <v>2017</v>
      </c>
      <c r="C6789" s="2">
        <f t="shared" si="320"/>
        <v>1</v>
      </c>
      <c r="D6789" t="s">
        <v>1744</v>
      </c>
      <c r="E6789" t="s">
        <v>186</v>
      </c>
      <c r="F6789" t="s">
        <v>11</v>
      </c>
      <c r="G6789" t="s">
        <v>24</v>
      </c>
      <c r="H6789" t="s">
        <v>600</v>
      </c>
      <c r="I6789">
        <v>209.94</v>
      </c>
      <c r="J6789">
        <v>6</v>
      </c>
      <c r="K6789">
        <v>54.58</v>
      </c>
      <c r="L6789" t="str">
        <f t="shared" si="321"/>
        <v>Yes</v>
      </c>
    </row>
    <row r="6790" spans="1:12" x14ac:dyDescent="0.25">
      <c r="A6790" s="1">
        <v>42748</v>
      </c>
      <c r="B6790" s="2">
        <f t="shared" si="319"/>
        <v>2017</v>
      </c>
      <c r="C6790" s="2">
        <f t="shared" si="320"/>
        <v>1</v>
      </c>
      <c r="D6790" t="s">
        <v>1744</v>
      </c>
      <c r="E6790" t="s">
        <v>186</v>
      </c>
      <c r="F6790" t="s">
        <v>11</v>
      </c>
      <c r="G6790" t="s">
        <v>200</v>
      </c>
      <c r="H6790" t="s">
        <v>461</v>
      </c>
      <c r="I6790">
        <v>4164.05</v>
      </c>
      <c r="J6790">
        <v>5</v>
      </c>
      <c r="K6790">
        <v>83.28</v>
      </c>
      <c r="L6790" t="str">
        <f t="shared" si="321"/>
        <v>Yes</v>
      </c>
    </row>
    <row r="6791" spans="1:12" x14ac:dyDescent="0.25">
      <c r="A6791" s="1">
        <v>42748</v>
      </c>
      <c r="B6791" s="2">
        <f t="shared" si="319"/>
        <v>2017</v>
      </c>
      <c r="C6791" s="2">
        <f t="shared" si="320"/>
        <v>1</v>
      </c>
      <c r="D6791" t="s">
        <v>1744</v>
      </c>
      <c r="E6791" t="s">
        <v>186</v>
      </c>
      <c r="F6791" t="s">
        <v>34</v>
      </c>
      <c r="G6791" t="s">
        <v>74</v>
      </c>
      <c r="H6791" t="s">
        <v>835</v>
      </c>
      <c r="I6791">
        <v>212.94</v>
      </c>
      <c r="J6791">
        <v>3</v>
      </c>
      <c r="K6791">
        <v>53.24</v>
      </c>
      <c r="L6791" t="str">
        <f t="shared" si="321"/>
        <v>Yes</v>
      </c>
    </row>
    <row r="6792" spans="1:12" x14ac:dyDescent="0.25">
      <c r="A6792" s="1">
        <v>42749</v>
      </c>
      <c r="B6792" s="2">
        <f t="shared" si="319"/>
        <v>2017</v>
      </c>
      <c r="C6792" s="2">
        <f t="shared" si="320"/>
        <v>1</v>
      </c>
      <c r="D6792" t="s">
        <v>2503</v>
      </c>
      <c r="E6792" t="s">
        <v>245</v>
      </c>
      <c r="F6792" t="s">
        <v>11</v>
      </c>
      <c r="G6792" t="s">
        <v>63</v>
      </c>
      <c r="H6792" t="s">
        <v>98</v>
      </c>
      <c r="I6792">
        <v>21.74</v>
      </c>
      <c r="J6792">
        <v>1</v>
      </c>
      <c r="K6792">
        <v>7.34</v>
      </c>
      <c r="L6792" t="str">
        <f t="shared" si="321"/>
        <v>Yes</v>
      </c>
    </row>
    <row r="6793" spans="1:12" x14ac:dyDescent="0.25">
      <c r="A6793" s="1">
        <v>42749</v>
      </c>
      <c r="B6793" s="2">
        <f t="shared" si="319"/>
        <v>2017</v>
      </c>
      <c r="C6793" s="2">
        <f t="shared" si="320"/>
        <v>1</v>
      </c>
      <c r="D6793" t="s">
        <v>2503</v>
      </c>
      <c r="E6793" t="s">
        <v>245</v>
      </c>
      <c r="F6793" t="s">
        <v>39</v>
      </c>
      <c r="G6793" t="s">
        <v>40</v>
      </c>
      <c r="H6793" t="s">
        <v>229</v>
      </c>
      <c r="I6793">
        <v>7.92</v>
      </c>
      <c r="J6793">
        <v>5</v>
      </c>
      <c r="K6793">
        <v>0.69</v>
      </c>
      <c r="L6793" t="str">
        <f t="shared" si="321"/>
        <v>Yes</v>
      </c>
    </row>
    <row r="6794" spans="1:12" x14ac:dyDescent="0.25">
      <c r="A6794" s="1">
        <v>42749</v>
      </c>
      <c r="B6794" s="2">
        <f t="shared" si="319"/>
        <v>2017</v>
      </c>
      <c r="C6794" s="2">
        <f t="shared" si="320"/>
        <v>1</v>
      </c>
      <c r="D6794" t="s">
        <v>1931</v>
      </c>
      <c r="E6794" t="s">
        <v>278</v>
      </c>
      <c r="F6794" t="s">
        <v>39</v>
      </c>
      <c r="G6794" t="s">
        <v>52</v>
      </c>
      <c r="H6794" t="s">
        <v>2433</v>
      </c>
      <c r="I6794">
        <v>169.06</v>
      </c>
      <c r="J6794">
        <v>7</v>
      </c>
      <c r="K6794">
        <v>-14.79</v>
      </c>
      <c r="L6794" t="str">
        <f t="shared" si="321"/>
        <v>No</v>
      </c>
    </row>
    <row r="6795" spans="1:12" x14ac:dyDescent="0.25">
      <c r="A6795" s="1">
        <v>42749</v>
      </c>
      <c r="B6795" s="2">
        <f t="shared" si="319"/>
        <v>2017</v>
      </c>
      <c r="C6795" s="2">
        <f t="shared" si="320"/>
        <v>1</v>
      </c>
      <c r="D6795" t="s">
        <v>1931</v>
      </c>
      <c r="E6795" t="s">
        <v>278</v>
      </c>
      <c r="F6795" t="s">
        <v>11</v>
      </c>
      <c r="G6795" t="s">
        <v>18</v>
      </c>
      <c r="H6795" t="s">
        <v>2191</v>
      </c>
      <c r="I6795">
        <v>168.62</v>
      </c>
      <c r="J6795">
        <v>9</v>
      </c>
      <c r="K6795">
        <v>14.75</v>
      </c>
      <c r="L6795" t="str">
        <f t="shared" si="321"/>
        <v>Yes</v>
      </c>
    </row>
    <row r="6796" spans="1:12" x14ac:dyDescent="0.25">
      <c r="A6796" s="1">
        <v>42749</v>
      </c>
      <c r="B6796" s="2">
        <f t="shared" ref="B6796:B6859" si="322">YEAR(A6796)</f>
        <v>2017</v>
      </c>
      <c r="C6796" s="2">
        <f t="shared" si="320"/>
        <v>1</v>
      </c>
      <c r="D6796" t="s">
        <v>796</v>
      </c>
      <c r="E6796" t="s">
        <v>120</v>
      </c>
      <c r="F6796" t="s">
        <v>11</v>
      </c>
      <c r="G6796" t="s">
        <v>63</v>
      </c>
      <c r="H6796" t="s">
        <v>1444</v>
      </c>
      <c r="I6796">
        <v>18.34</v>
      </c>
      <c r="J6796">
        <v>3</v>
      </c>
      <c r="K6796">
        <v>6.65</v>
      </c>
      <c r="L6796" t="str">
        <f t="shared" si="321"/>
        <v>Yes</v>
      </c>
    </row>
    <row r="6797" spans="1:12" x14ac:dyDescent="0.25">
      <c r="A6797" s="1">
        <v>42749</v>
      </c>
      <c r="B6797" s="2">
        <f t="shared" si="322"/>
        <v>2017</v>
      </c>
      <c r="C6797" s="2">
        <f t="shared" si="320"/>
        <v>1</v>
      </c>
      <c r="D6797" t="s">
        <v>796</v>
      </c>
      <c r="E6797" t="s">
        <v>120</v>
      </c>
      <c r="F6797" t="s">
        <v>11</v>
      </c>
      <c r="G6797" t="s">
        <v>12</v>
      </c>
      <c r="H6797" t="s">
        <v>1157</v>
      </c>
      <c r="I6797">
        <v>36.29</v>
      </c>
      <c r="J6797">
        <v>7</v>
      </c>
      <c r="K6797">
        <v>12.7</v>
      </c>
      <c r="L6797" t="str">
        <f t="shared" si="321"/>
        <v>Yes</v>
      </c>
    </row>
    <row r="6798" spans="1:12" x14ac:dyDescent="0.25">
      <c r="A6798" s="1">
        <v>42749</v>
      </c>
      <c r="B6798" s="2">
        <f t="shared" si="322"/>
        <v>2017</v>
      </c>
      <c r="C6798" s="2">
        <f t="shared" si="320"/>
        <v>1</v>
      </c>
      <c r="D6798" t="s">
        <v>796</v>
      </c>
      <c r="E6798" t="s">
        <v>120</v>
      </c>
      <c r="F6798" t="s">
        <v>39</v>
      </c>
      <c r="G6798" t="s">
        <v>40</v>
      </c>
      <c r="H6798" t="s">
        <v>2570</v>
      </c>
      <c r="I6798">
        <v>111.98</v>
      </c>
      <c r="J6798">
        <v>2</v>
      </c>
      <c r="K6798">
        <v>7</v>
      </c>
      <c r="L6798" t="str">
        <f t="shared" si="321"/>
        <v>Yes</v>
      </c>
    </row>
    <row r="6799" spans="1:12" x14ac:dyDescent="0.25">
      <c r="A6799" s="1">
        <v>42749</v>
      </c>
      <c r="B6799" s="2">
        <f t="shared" si="322"/>
        <v>2017</v>
      </c>
      <c r="C6799" s="2">
        <f t="shared" si="320"/>
        <v>1</v>
      </c>
      <c r="D6799" t="s">
        <v>796</v>
      </c>
      <c r="E6799" t="s">
        <v>120</v>
      </c>
      <c r="F6799" t="s">
        <v>11</v>
      </c>
      <c r="G6799" t="s">
        <v>20</v>
      </c>
      <c r="H6799" t="s">
        <v>2173</v>
      </c>
      <c r="I6799">
        <v>5.97</v>
      </c>
      <c r="J6799">
        <v>5</v>
      </c>
      <c r="K6799">
        <v>-4.58</v>
      </c>
      <c r="L6799" t="str">
        <f t="shared" si="321"/>
        <v>No</v>
      </c>
    </row>
    <row r="6800" spans="1:12" x14ac:dyDescent="0.25">
      <c r="A6800" s="1">
        <v>42749</v>
      </c>
      <c r="B6800" s="2">
        <f t="shared" si="322"/>
        <v>2017</v>
      </c>
      <c r="C6800" s="2">
        <f t="shared" si="320"/>
        <v>1</v>
      </c>
      <c r="D6800" t="s">
        <v>796</v>
      </c>
      <c r="E6800" t="s">
        <v>120</v>
      </c>
      <c r="F6800" t="s">
        <v>11</v>
      </c>
      <c r="G6800" t="s">
        <v>20</v>
      </c>
      <c r="H6800" t="s">
        <v>1491</v>
      </c>
      <c r="I6800">
        <v>2.5099999999999998</v>
      </c>
      <c r="J6800">
        <v>2</v>
      </c>
      <c r="K6800">
        <v>-1.84</v>
      </c>
      <c r="L6800" t="str">
        <f t="shared" si="321"/>
        <v>No</v>
      </c>
    </row>
    <row r="6801" spans="1:12" x14ac:dyDescent="0.25">
      <c r="A6801" s="1">
        <v>42749</v>
      </c>
      <c r="B6801" s="2">
        <f t="shared" si="322"/>
        <v>2017</v>
      </c>
      <c r="C6801" s="2">
        <f t="shared" si="320"/>
        <v>1</v>
      </c>
      <c r="D6801" t="s">
        <v>2284</v>
      </c>
      <c r="E6801" t="s">
        <v>27</v>
      </c>
      <c r="F6801" t="s">
        <v>11</v>
      </c>
      <c r="G6801" t="s">
        <v>12</v>
      </c>
      <c r="H6801" t="s">
        <v>2032</v>
      </c>
      <c r="I6801">
        <v>154.9</v>
      </c>
      <c r="J6801">
        <v>5</v>
      </c>
      <c r="K6801">
        <v>69.709999999999994</v>
      </c>
      <c r="L6801" t="str">
        <f t="shared" si="321"/>
        <v>Yes</v>
      </c>
    </row>
    <row r="6802" spans="1:12" x14ac:dyDescent="0.25">
      <c r="A6802" s="1">
        <v>42749</v>
      </c>
      <c r="B6802" s="2">
        <f t="shared" si="322"/>
        <v>2017</v>
      </c>
      <c r="C6802" s="2">
        <f t="shared" si="320"/>
        <v>1</v>
      </c>
      <c r="D6802" t="s">
        <v>228</v>
      </c>
      <c r="E6802" t="s">
        <v>129</v>
      </c>
      <c r="F6802" t="s">
        <v>11</v>
      </c>
      <c r="G6802" t="s">
        <v>18</v>
      </c>
      <c r="H6802" t="s">
        <v>2092</v>
      </c>
      <c r="I6802">
        <v>67.400000000000006</v>
      </c>
      <c r="J6802">
        <v>5</v>
      </c>
      <c r="K6802">
        <v>17.52</v>
      </c>
      <c r="L6802" t="str">
        <f t="shared" si="321"/>
        <v>Yes</v>
      </c>
    </row>
    <row r="6803" spans="1:12" x14ac:dyDescent="0.25">
      <c r="A6803" s="1">
        <v>42749</v>
      </c>
      <c r="B6803" s="2">
        <f t="shared" si="322"/>
        <v>2017</v>
      </c>
      <c r="C6803" s="2">
        <f t="shared" si="320"/>
        <v>1</v>
      </c>
      <c r="D6803" t="s">
        <v>228</v>
      </c>
      <c r="E6803" t="s">
        <v>129</v>
      </c>
      <c r="F6803" t="s">
        <v>11</v>
      </c>
      <c r="G6803" t="s">
        <v>43</v>
      </c>
      <c r="H6803" t="s">
        <v>2096</v>
      </c>
      <c r="I6803">
        <v>2.52</v>
      </c>
      <c r="J6803">
        <v>2</v>
      </c>
      <c r="K6803">
        <v>0.1</v>
      </c>
      <c r="L6803" t="str">
        <f t="shared" si="321"/>
        <v>Yes</v>
      </c>
    </row>
    <row r="6804" spans="1:12" x14ac:dyDescent="0.25">
      <c r="A6804" s="1">
        <v>42749</v>
      </c>
      <c r="B6804" s="2">
        <f t="shared" si="322"/>
        <v>2017</v>
      </c>
      <c r="C6804" s="2">
        <f t="shared" si="320"/>
        <v>1</v>
      </c>
      <c r="D6804" t="s">
        <v>228</v>
      </c>
      <c r="E6804" t="s">
        <v>129</v>
      </c>
      <c r="F6804" t="s">
        <v>39</v>
      </c>
      <c r="G6804" t="s">
        <v>40</v>
      </c>
      <c r="H6804" t="s">
        <v>1789</v>
      </c>
      <c r="I6804">
        <v>67.8</v>
      </c>
      <c r="J6804">
        <v>4</v>
      </c>
      <c r="K6804">
        <v>1.36</v>
      </c>
      <c r="L6804" t="str">
        <f t="shared" si="321"/>
        <v>Yes</v>
      </c>
    </row>
    <row r="6805" spans="1:12" x14ac:dyDescent="0.25">
      <c r="A6805" s="1">
        <v>42749</v>
      </c>
      <c r="B6805" s="2">
        <f t="shared" si="322"/>
        <v>2017</v>
      </c>
      <c r="C6805" s="2">
        <f t="shared" si="320"/>
        <v>1</v>
      </c>
      <c r="D6805" t="s">
        <v>228</v>
      </c>
      <c r="E6805" t="s">
        <v>129</v>
      </c>
      <c r="F6805" t="s">
        <v>11</v>
      </c>
      <c r="G6805" t="s">
        <v>18</v>
      </c>
      <c r="H6805" t="s">
        <v>299</v>
      </c>
      <c r="I6805">
        <v>18.760000000000002</v>
      </c>
      <c r="J6805">
        <v>2</v>
      </c>
      <c r="K6805">
        <v>5.25</v>
      </c>
      <c r="L6805" t="str">
        <f t="shared" si="321"/>
        <v>Yes</v>
      </c>
    </row>
    <row r="6806" spans="1:12" x14ac:dyDescent="0.25">
      <c r="A6806" s="1">
        <v>42749</v>
      </c>
      <c r="B6806" s="2">
        <f t="shared" si="322"/>
        <v>2017</v>
      </c>
      <c r="C6806" s="2">
        <f t="shared" si="320"/>
        <v>1</v>
      </c>
      <c r="D6806" t="s">
        <v>228</v>
      </c>
      <c r="E6806" t="s">
        <v>129</v>
      </c>
      <c r="F6806" t="s">
        <v>39</v>
      </c>
      <c r="G6806" t="s">
        <v>52</v>
      </c>
      <c r="H6806" t="s">
        <v>1437</v>
      </c>
      <c r="I6806">
        <v>12.12</v>
      </c>
      <c r="J6806">
        <v>4</v>
      </c>
      <c r="K6806">
        <v>2.5499999999999998</v>
      </c>
      <c r="L6806" t="str">
        <f t="shared" si="321"/>
        <v>Yes</v>
      </c>
    </row>
    <row r="6807" spans="1:12" x14ac:dyDescent="0.25">
      <c r="A6807" s="1">
        <v>42749</v>
      </c>
      <c r="B6807" s="2">
        <f t="shared" si="322"/>
        <v>2017</v>
      </c>
      <c r="C6807" s="2">
        <f t="shared" si="320"/>
        <v>1</v>
      </c>
      <c r="D6807" t="s">
        <v>228</v>
      </c>
      <c r="E6807" t="s">
        <v>129</v>
      </c>
      <c r="F6807" t="s">
        <v>11</v>
      </c>
      <c r="G6807" t="s">
        <v>12</v>
      </c>
      <c r="H6807" t="s">
        <v>2116</v>
      </c>
      <c r="I6807">
        <v>11.34</v>
      </c>
      <c r="J6807">
        <v>1</v>
      </c>
      <c r="K6807">
        <v>5.56</v>
      </c>
      <c r="L6807" t="str">
        <f t="shared" si="321"/>
        <v>Yes</v>
      </c>
    </row>
    <row r="6808" spans="1:12" x14ac:dyDescent="0.25">
      <c r="A6808" s="1">
        <v>42749</v>
      </c>
      <c r="B6808" s="2">
        <f t="shared" si="322"/>
        <v>2017</v>
      </c>
      <c r="C6808" s="2">
        <f t="shared" si="320"/>
        <v>1</v>
      </c>
      <c r="D6808" t="s">
        <v>228</v>
      </c>
      <c r="E6808" t="s">
        <v>129</v>
      </c>
      <c r="F6808" t="s">
        <v>39</v>
      </c>
      <c r="G6808" t="s">
        <v>52</v>
      </c>
      <c r="H6808" t="s">
        <v>1939</v>
      </c>
      <c r="I6808">
        <v>159.80000000000001</v>
      </c>
      <c r="J6808">
        <v>4</v>
      </c>
      <c r="K6808">
        <v>70.31</v>
      </c>
      <c r="L6808" t="str">
        <f t="shared" si="321"/>
        <v>Yes</v>
      </c>
    </row>
    <row r="6809" spans="1:12" x14ac:dyDescent="0.25">
      <c r="A6809" s="1">
        <v>42749</v>
      </c>
      <c r="B6809" s="2">
        <f t="shared" si="322"/>
        <v>2017</v>
      </c>
      <c r="C6809" s="2">
        <f t="shared" si="320"/>
        <v>1</v>
      </c>
      <c r="D6809" t="s">
        <v>228</v>
      </c>
      <c r="E6809" t="s">
        <v>129</v>
      </c>
      <c r="F6809" t="s">
        <v>34</v>
      </c>
      <c r="G6809" t="s">
        <v>47</v>
      </c>
      <c r="H6809" t="s">
        <v>2000</v>
      </c>
      <c r="I6809">
        <v>18.96</v>
      </c>
      <c r="J6809">
        <v>2</v>
      </c>
      <c r="K6809">
        <v>8.5299999999999994</v>
      </c>
      <c r="L6809" t="str">
        <f t="shared" si="321"/>
        <v>Yes</v>
      </c>
    </row>
    <row r="6810" spans="1:12" x14ac:dyDescent="0.25">
      <c r="A6810" s="1">
        <v>42750</v>
      </c>
      <c r="B6810" s="2">
        <f t="shared" si="322"/>
        <v>2017</v>
      </c>
      <c r="C6810" s="2">
        <f t="shared" si="320"/>
        <v>1</v>
      </c>
      <c r="D6810" t="s">
        <v>2534</v>
      </c>
      <c r="E6810" t="s">
        <v>23</v>
      </c>
      <c r="F6810" t="s">
        <v>11</v>
      </c>
      <c r="G6810" t="s">
        <v>92</v>
      </c>
      <c r="H6810" t="s">
        <v>2591</v>
      </c>
      <c r="I6810">
        <v>34.380000000000003</v>
      </c>
      <c r="J6810">
        <v>1</v>
      </c>
      <c r="K6810">
        <v>3.87</v>
      </c>
      <c r="L6810" t="str">
        <f t="shared" si="321"/>
        <v>Yes</v>
      </c>
    </row>
    <row r="6811" spans="1:12" x14ac:dyDescent="0.25">
      <c r="A6811" s="1">
        <v>42750</v>
      </c>
      <c r="B6811" s="2">
        <f t="shared" si="322"/>
        <v>2017</v>
      </c>
      <c r="C6811" s="2">
        <f t="shared" si="320"/>
        <v>1</v>
      </c>
      <c r="D6811" t="s">
        <v>2534</v>
      </c>
      <c r="E6811" t="s">
        <v>23</v>
      </c>
      <c r="F6811" t="s">
        <v>11</v>
      </c>
      <c r="G6811" t="s">
        <v>92</v>
      </c>
      <c r="H6811" t="s">
        <v>755</v>
      </c>
      <c r="I6811">
        <v>1924.16</v>
      </c>
      <c r="J6811">
        <v>8</v>
      </c>
      <c r="K6811">
        <v>312.68</v>
      </c>
      <c r="L6811" t="str">
        <f t="shared" si="321"/>
        <v>Yes</v>
      </c>
    </row>
    <row r="6812" spans="1:12" x14ac:dyDescent="0.25">
      <c r="A6812" s="1">
        <v>42750</v>
      </c>
      <c r="B6812" s="2">
        <f t="shared" si="322"/>
        <v>2017</v>
      </c>
      <c r="C6812" s="2">
        <f t="shared" si="320"/>
        <v>1</v>
      </c>
      <c r="D6812" t="s">
        <v>193</v>
      </c>
      <c r="E6812" t="s">
        <v>434</v>
      </c>
      <c r="F6812" t="s">
        <v>11</v>
      </c>
      <c r="G6812" t="s">
        <v>12</v>
      </c>
      <c r="H6812" t="s">
        <v>2533</v>
      </c>
      <c r="I6812">
        <v>12.7</v>
      </c>
      <c r="J6812">
        <v>2</v>
      </c>
      <c r="K6812">
        <v>5.84</v>
      </c>
      <c r="L6812" t="str">
        <f t="shared" si="321"/>
        <v>Yes</v>
      </c>
    </row>
    <row r="6813" spans="1:12" x14ac:dyDescent="0.25">
      <c r="A6813" s="1">
        <v>42750</v>
      </c>
      <c r="B6813" s="2">
        <f t="shared" si="322"/>
        <v>2017</v>
      </c>
      <c r="C6813" s="2">
        <f t="shared" si="320"/>
        <v>1</v>
      </c>
      <c r="D6813" t="s">
        <v>2385</v>
      </c>
      <c r="E6813" t="s">
        <v>27</v>
      </c>
      <c r="F6813" t="s">
        <v>11</v>
      </c>
      <c r="G6813" t="s">
        <v>24</v>
      </c>
      <c r="H6813" t="s">
        <v>577</v>
      </c>
      <c r="I6813">
        <v>21.4</v>
      </c>
      <c r="J6813">
        <v>5</v>
      </c>
      <c r="K6813">
        <v>6.21</v>
      </c>
      <c r="L6813" t="str">
        <f t="shared" si="321"/>
        <v>Yes</v>
      </c>
    </row>
    <row r="6814" spans="1:12" x14ac:dyDescent="0.25">
      <c r="A6814" s="1">
        <v>42750</v>
      </c>
      <c r="B6814" s="2">
        <f t="shared" si="322"/>
        <v>2017</v>
      </c>
      <c r="C6814" s="2">
        <f t="shared" si="320"/>
        <v>1</v>
      </c>
      <c r="D6814" t="s">
        <v>1762</v>
      </c>
      <c r="E6814" t="s">
        <v>10</v>
      </c>
      <c r="F6814" t="s">
        <v>11</v>
      </c>
      <c r="G6814" t="s">
        <v>20</v>
      </c>
      <c r="H6814" t="s">
        <v>362</v>
      </c>
      <c r="I6814">
        <v>32.78</v>
      </c>
      <c r="J6814">
        <v>4</v>
      </c>
      <c r="K6814">
        <v>-52.45</v>
      </c>
      <c r="L6814" t="str">
        <f t="shared" si="321"/>
        <v>No</v>
      </c>
    </row>
    <row r="6815" spans="1:12" x14ac:dyDescent="0.25">
      <c r="A6815" s="1">
        <v>42750</v>
      </c>
      <c r="B6815" s="2">
        <f t="shared" si="322"/>
        <v>2017</v>
      </c>
      <c r="C6815" s="2">
        <f t="shared" si="320"/>
        <v>1</v>
      </c>
      <c r="D6815" t="s">
        <v>1762</v>
      </c>
      <c r="E6815" t="s">
        <v>10</v>
      </c>
      <c r="F6815" t="s">
        <v>39</v>
      </c>
      <c r="G6815" t="s">
        <v>52</v>
      </c>
      <c r="H6815" t="s">
        <v>84</v>
      </c>
      <c r="I6815">
        <v>47.98</v>
      </c>
      <c r="J6815">
        <v>2</v>
      </c>
      <c r="K6815">
        <v>14.4</v>
      </c>
      <c r="L6815" t="str">
        <f t="shared" si="321"/>
        <v>Yes</v>
      </c>
    </row>
    <row r="6816" spans="1:12" x14ac:dyDescent="0.25">
      <c r="A6816" s="1">
        <v>42750</v>
      </c>
      <c r="B6816" s="2">
        <f t="shared" si="322"/>
        <v>2017</v>
      </c>
      <c r="C6816" s="2">
        <f t="shared" si="320"/>
        <v>1</v>
      </c>
      <c r="D6816" t="s">
        <v>1762</v>
      </c>
      <c r="E6816" t="s">
        <v>10</v>
      </c>
      <c r="F6816" t="s">
        <v>39</v>
      </c>
      <c r="G6816" t="s">
        <v>52</v>
      </c>
      <c r="H6816" t="s">
        <v>1441</v>
      </c>
      <c r="I6816">
        <v>62.59</v>
      </c>
      <c r="J6816">
        <v>8</v>
      </c>
      <c r="K6816">
        <v>13.3</v>
      </c>
      <c r="L6816" t="str">
        <f t="shared" si="321"/>
        <v>Yes</v>
      </c>
    </row>
    <row r="6817" spans="1:12" x14ac:dyDescent="0.25">
      <c r="A6817" s="1">
        <v>42750</v>
      </c>
      <c r="B6817" s="2">
        <f t="shared" si="322"/>
        <v>2017</v>
      </c>
      <c r="C6817" s="2">
        <f t="shared" si="320"/>
        <v>1</v>
      </c>
      <c r="D6817" t="s">
        <v>1762</v>
      </c>
      <c r="E6817" t="s">
        <v>10</v>
      </c>
      <c r="F6817" t="s">
        <v>11</v>
      </c>
      <c r="G6817" t="s">
        <v>20</v>
      </c>
      <c r="H6817" t="s">
        <v>952</v>
      </c>
      <c r="I6817">
        <v>4.28</v>
      </c>
      <c r="J6817">
        <v>1</v>
      </c>
      <c r="K6817">
        <v>-6.63</v>
      </c>
      <c r="L6817" t="str">
        <f t="shared" si="321"/>
        <v>No</v>
      </c>
    </row>
    <row r="6818" spans="1:12" x14ac:dyDescent="0.25">
      <c r="A6818" s="1">
        <v>42751</v>
      </c>
      <c r="B6818" s="2">
        <f t="shared" si="322"/>
        <v>2017</v>
      </c>
      <c r="C6818" s="2">
        <f t="shared" si="320"/>
        <v>1</v>
      </c>
      <c r="D6818" t="s">
        <v>29</v>
      </c>
      <c r="E6818" t="s">
        <v>27</v>
      </c>
      <c r="F6818" t="s">
        <v>34</v>
      </c>
      <c r="G6818" t="s">
        <v>47</v>
      </c>
      <c r="H6818" t="s">
        <v>797</v>
      </c>
      <c r="I6818">
        <v>27.92</v>
      </c>
      <c r="J6818">
        <v>4</v>
      </c>
      <c r="K6818">
        <v>8.1</v>
      </c>
      <c r="L6818" t="str">
        <f t="shared" si="321"/>
        <v>Yes</v>
      </c>
    </row>
    <row r="6819" spans="1:12" x14ac:dyDescent="0.25">
      <c r="A6819" s="1">
        <v>42751</v>
      </c>
      <c r="B6819" s="2">
        <f t="shared" si="322"/>
        <v>2017</v>
      </c>
      <c r="C6819" s="2">
        <f t="shared" si="320"/>
        <v>1</v>
      </c>
      <c r="D6819" t="s">
        <v>29</v>
      </c>
      <c r="E6819" t="s">
        <v>27</v>
      </c>
      <c r="F6819" t="s">
        <v>34</v>
      </c>
      <c r="G6819" t="s">
        <v>145</v>
      </c>
      <c r="H6819" t="s">
        <v>818</v>
      </c>
      <c r="I6819">
        <v>399.67</v>
      </c>
      <c r="J6819">
        <v>7</v>
      </c>
      <c r="K6819">
        <v>-14.99</v>
      </c>
      <c r="L6819" t="str">
        <f t="shared" si="321"/>
        <v>No</v>
      </c>
    </row>
    <row r="6820" spans="1:12" x14ac:dyDescent="0.25">
      <c r="A6820" s="1">
        <v>42751</v>
      </c>
      <c r="B6820" s="2">
        <f t="shared" si="322"/>
        <v>2017</v>
      </c>
      <c r="C6820" s="2">
        <f t="shared" si="320"/>
        <v>1</v>
      </c>
      <c r="D6820" t="s">
        <v>1705</v>
      </c>
      <c r="E6820" t="s">
        <v>110</v>
      </c>
      <c r="F6820" t="s">
        <v>11</v>
      </c>
      <c r="G6820" t="s">
        <v>20</v>
      </c>
      <c r="H6820" t="s">
        <v>828</v>
      </c>
      <c r="I6820">
        <v>5443.96</v>
      </c>
      <c r="J6820">
        <v>4</v>
      </c>
      <c r="K6820">
        <v>2504.2199999999998</v>
      </c>
      <c r="L6820" t="str">
        <f t="shared" si="321"/>
        <v>Yes</v>
      </c>
    </row>
    <row r="6821" spans="1:12" x14ac:dyDescent="0.25">
      <c r="A6821" s="1">
        <v>42751</v>
      </c>
      <c r="B6821" s="2">
        <f t="shared" si="322"/>
        <v>2017</v>
      </c>
      <c r="C6821" s="2">
        <f t="shared" si="320"/>
        <v>1</v>
      </c>
      <c r="D6821" t="s">
        <v>1705</v>
      </c>
      <c r="E6821" t="s">
        <v>110</v>
      </c>
      <c r="F6821" t="s">
        <v>34</v>
      </c>
      <c r="G6821" t="s">
        <v>35</v>
      </c>
      <c r="H6821" t="s">
        <v>1484</v>
      </c>
      <c r="I6821">
        <v>302.67</v>
      </c>
      <c r="J6821">
        <v>3</v>
      </c>
      <c r="K6821">
        <v>72.64</v>
      </c>
      <c r="L6821" t="str">
        <f t="shared" si="321"/>
        <v>Yes</v>
      </c>
    </row>
    <row r="6822" spans="1:12" x14ac:dyDescent="0.25">
      <c r="A6822" s="1">
        <v>42751</v>
      </c>
      <c r="B6822" s="2">
        <f t="shared" si="322"/>
        <v>2017</v>
      </c>
      <c r="C6822" s="2">
        <f t="shared" si="320"/>
        <v>1</v>
      </c>
      <c r="D6822" t="s">
        <v>1705</v>
      </c>
      <c r="E6822" t="s">
        <v>110</v>
      </c>
      <c r="F6822" t="s">
        <v>11</v>
      </c>
      <c r="G6822" t="s">
        <v>12</v>
      </c>
      <c r="H6822" t="s">
        <v>2517</v>
      </c>
      <c r="I6822">
        <v>56.07</v>
      </c>
      <c r="J6822">
        <v>7</v>
      </c>
      <c r="K6822">
        <v>25.23</v>
      </c>
      <c r="L6822" t="str">
        <f t="shared" si="321"/>
        <v>Yes</v>
      </c>
    </row>
    <row r="6823" spans="1:12" x14ac:dyDescent="0.25">
      <c r="A6823" s="1">
        <v>42754</v>
      </c>
      <c r="B6823" s="2">
        <f t="shared" si="322"/>
        <v>2017</v>
      </c>
      <c r="C6823" s="2">
        <f t="shared" si="320"/>
        <v>1</v>
      </c>
      <c r="D6823" t="s">
        <v>884</v>
      </c>
      <c r="E6823" t="s">
        <v>10</v>
      </c>
      <c r="F6823" t="s">
        <v>11</v>
      </c>
      <c r="G6823" t="s">
        <v>16</v>
      </c>
      <c r="H6823" t="s">
        <v>2260</v>
      </c>
      <c r="I6823">
        <v>6</v>
      </c>
      <c r="J6823">
        <v>2</v>
      </c>
      <c r="K6823">
        <v>2.1</v>
      </c>
      <c r="L6823" t="str">
        <f t="shared" si="321"/>
        <v>Yes</v>
      </c>
    </row>
    <row r="6824" spans="1:12" x14ac:dyDescent="0.25">
      <c r="A6824" s="1">
        <v>42754</v>
      </c>
      <c r="B6824" s="2">
        <f t="shared" si="322"/>
        <v>2017</v>
      </c>
      <c r="C6824" s="2">
        <f t="shared" si="320"/>
        <v>1</v>
      </c>
      <c r="D6824" t="s">
        <v>2631</v>
      </c>
      <c r="E6824" t="s">
        <v>23</v>
      </c>
      <c r="F6824" t="s">
        <v>39</v>
      </c>
      <c r="G6824" t="s">
        <v>40</v>
      </c>
      <c r="H6824" t="s">
        <v>648</v>
      </c>
      <c r="I6824">
        <v>429.6</v>
      </c>
      <c r="J6824">
        <v>2</v>
      </c>
      <c r="K6824">
        <v>-93.08</v>
      </c>
      <c r="L6824" t="str">
        <f t="shared" si="321"/>
        <v>No</v>
      </c>
    </row>
    <row r="6825" spans="1:12" x14ac:dyDescent="0.25">
      <c r="A6825" s="1">
        <v>42754</v>
      </c>
      <c r="B6825" s="2">
        <f t="shared" si="322"/>
        <v>2017</v>
      </c>
      <c r="C6825" s="2">
        <f t="shared" si="320"/>
        <v>1</v>
      </c>
      <c r="D6825" t="s">
        <v>2631</v>
      </c>
      <c r="E6825" t="s">
        <v>23</v>
      </c>
      <c r="F6825" t="s">
        <v>34</v>
      </c>
      <c r="G6825" t="s">
        <v>47</v>
      </c>
      <c r="H6825" t="s">
        <v>1735</v>
      </c>
      <c r="I6825">
        <v>31.97</v>
      </c>
      <c r="J6825">
        <v>2</v>
      </c>
      <c r="K6825">
        <v>6.39</v>
      </c>
      <c r="L6825" t="str">
        <f t="shared" si="321"/>
        <v>Yes</v>
      </c>
    </row>
    <row r="6826" spans="1:12" x14ac:dyDescent="0.25">
      <c r="A6826" s="1">
        <v>42754</v>
      </c>
      <c r="B6826" s="2">
        <f t="shared" si="322"/>
        <v>2017</v>
      </c>
      <c r="C6826" s="2">
        <f t="shared" si="320"/>
        <v>1</v>
      </c>
      <c r="D6826" t="s">
        <v>2631</v>
      </c>
      <c r="E6826" t="s">
        <v>23</v>
      </c>
      <c r="F6826" t="s">
        <v>34</v>
      </c>
      <c r="G6826" t="s">
        <v>35</v>
      </c>
      <c r="H6826" t="s">
        <v>2045</v>
      </c>
      <c r="I6826">
        <v>887.27</v>
      </c>
      <c r="J6826">
        <v>3</v>
      </c>
      <c r="K6826">
        <v>-63.38</v>
      </c>
      <c r="L6826" t="str">
        <f t="shared" si="321"/>
        <v>No</v>
      </c>
    </row>
    <row r="6827" spans="1:12" x14ac:dyDescent="0.25">
      <c r="A6827" s="1">
        <v>42754</v>
      </c>
      <c r="B6827" s="2">
        <f t="shared" si="322"/>
        <v>2017</v>
      </c>
      <c r="C6827" s="2">
        <f t="shared" si="320"/>
        <v>1</v>
      </c>
      <c r="D6827" t="s">
        <v>2631</v>
      </c>
      <c r="E6827" t="s">
        <v>23</v>
      </c>
      <c r="F6827" t="s">
        <v>11</v>
      </c>
      <c r="G6827" t="s">
        <v>12</v>
      </c>
      <c r="H6827" t="s">
        <v>2648</v>
      </c>
      <c r="I6827">
        <v>21.7</v>
      </c>
      <c r="J6827">
        <v>4</v>
      </c>
      <c r="K6827">
        <v>7.05</v>
      </c>
      <c r="L6827" t="str">
        <f t="shared" si="321"/>
        <v>Yes</v>
      </c>
    </row>
    <row r="6828" spans="1:12" x14ac:dyDescent="0.25">
      <c r="A6828" s="1">
        <v>42754</v>
      </c>
      <c r="B6828" s="2">
        <f t="shared" si="322"/>
        <v>2017</v>
      </c>
      <c r="C6828" s="2">
        <f t="shared" si="320"/>
        <v>1</v>
      </c>
      <c r="D6828" t="s">
        <v>655</v>
      </c>
      <c r="E6828" t="s">
        <v>2322</v>
      </c>
      <c r="F6828" t="s">
        <v>11</v>
      </c>
      <c r="G6828" t="s">
        <v>12</v>
      </c>
      <c r="H6828" t="s">
        <v>2202</v>
      </c>
      <c r="I6828">
        <v>79.92</v>
      </c>
      <c r="J6828">
        <v>4</v>
      </c>
      <c r="K6828">
        <v>37.56</v>
      </c>
      <c r="L6828" t="str">
        <f t="shared" si="321"/>
        <v>Yes</v>
      </c>
    </row>
    <row r="6829" spans="1:12" x14ac:dyDescent="0.25">
      <c r="A6829" s="1">
        <v>42754</v>
      </c>
      <c r="B6829" s="2">
        <f t="shared" si="322"/>
        <v>2017</v>
      </c>
      <c r="C6829" s="2">
        <f t="shared" si="320"/>
        <v>1</v>
      </c>
      <c r="D6829" t="s">
        <v>655</v>
      </c>
      <c r="E6829" t="s">
        <v>2322</v>
      </c>
      <c r="F6829" t="s">
        <v>11</v>
      </c>
      <c r="G6829" t="s">
        <v>12</v>
      </c>
      <c r="H6829" t="s">
        <v>936</v>
      </c>
      <c r="I6829">
        <v>12.28</v>
      </c>
      <c r="J6829">
        <v>1</v>
      </c>
      <c r="K6829">
        <v>5.77</v>
      </c>
      <c r="L6829" t="str">
        <f t="shared" si="321"/>
        <v>Yes</v>
      </c>
    </row>
    <row r="6830" spans="1:12" x14ac:dyDescent="0.25">
      <c r="A6830" s="1">
        <v>42754</v>
      </c>
      <c r="B6830" s="2">
        <f t="shared" si="322"/>
        <v>2017</v>
      </c>
      <c r="C6830" s="2">
        <f t="shared" si="320"/>
        <v>1</v>
      </c>
      <c r="D6830" t="s">
        <v>655</v>
      </c>
      <c r="E6830" t="s">
        <v>2322</v>
      </c>
      <c r="F6830" t="s">
        <v>11</v>
      </c>
      <c r="G6830" t="s">
        <v>92</v>
      </c>
      <c r="H6830" t="s">
        <v>1835</v>
      </c>
      <c r="I6830">
        <v>542.94000000000005</v>
      </c>
      <c r="J6830">
        <v>3</v>
      </c>
      <c r="K6830">
        <v>152.02000000000001</v>
      </c>
      <c r="L6830" t="str">
        <f t="shared" si="321"/>
        <v>Yes</v>
      </c>
    </row>
    <row r="6831" spans="1:12" x14ac:dyDescent="0.25">
      <c r="A6831" s="1">
        <v>42754</v>
      </c>
      <c r="B6831" s="2">
        <f t="shared" si="322"/>
        <v>2017</v>
      </c>
      <c r="C6831" s="2">
        <f t="shared" si="320"/>
        <v>1</v>
      </c>
      <c r="D6831" t="s">
        <v>655</v>
      </c>
      <c r="E6831" t="s">
        <v>2322</v>
      </c>
      <c r="F6831" t="s">
        <v>11</v>
      </c>
      <c r="G6831" t="s">
        <v>63</v>
      </c>
      <c r="H6831" t="s">
        <v>396</v>
      </c>
      <c r="I6831">
        <v>2.04</v>
      </c>
      <c r="J6831">
        <v>1</v>
      </c>
      <c r="K6831">
        <v>0.96</v>
      </c>
      <c r="L6831" t="str">
        <f t="shared" si="321"/>
        <v>Yes</v>
      </c>
    </row>
    <row r="6832" spans="1:12" x14ac:dyDescent="0.25">
      <c r="A6832" s="1">
        <v>42755</v>
      </c>
      <c r="B6832" s="2">
        <f t="shared" si="322"/>
        <v>2017</v>
      </c>
      <c r="C6832" s="2">
        <f t="shared" si="320"/>
        <v>1</v>
      </c>
      <c r="D6832" t="s">
        <v>2518</v>
      </c>
      <c r="E6832" t="s">
        <v>149</v>
      </c>
      <c r="F6832" t="s">
        <v>34</v>
      </c>
      <c r="G6832" t="s">
        <v>35</v>
      </c>
      <c r="H6832" t="s">
        <v>699</v>
      </c>
      <c r="I6832">
        <v>207.85</v>
      </c>
      <c r="J6832">
        <v>3</v>
      </c>
      <c r="K6832">
        <v>2.31</v>
      </c>
      <c r="L6832" t="str">
        <f t="shared" si="321"/>
        <v>Yes</v>
      </c>
    </row>
    <row r="6833" spans="1:12" x14ac:dyDescent="0.25">
      <c r="A6833" s="1">
        <v>42755</v>
      </c>
      <c r="B6833" s="2">
        <f t="shared" si="322"/>
        <v>2017</v>
      </c>
      <c r="C6833" s="2">
        <f t="shared" si="320"/>
        <v>1</v>
      </c>
      <c r="D6833" t="s">
        <v>1392</v>
      </c>
      <c r="E6833" t="s">
        <v>27</v>
      </c>
      <c r="F6833" t="s">
        <v>39</v>
      </c>
      <c r="G6833" t="s">
        <v>40</v>
      </c>
      <c r="H6833" t="s">
        <v>494</v>
      </c>
      <c r="I6833">
        <v>160.78</v>
      </c>
      <c r="J6833">
        <v>3</v>
      </c>
      <c r="K6833">
        <v>10.050000000000001</v>
      </c>
      <c r="L6833" t="str">
        <f t="shared" si="321"/>
        <v>Yes</v>
      </c>
    </row>
    <row r="6834" spans="1:12" x14ac:dyDescent="0.25">
      <c r="A6834" s="1">
        <v>42755</v>
      </c>
      <c r="B6834" s="2">
        <f t="shared" si="322"/>
        <v>2017</v>
      </c>
      <c r="C6834" s="2">
        <f t="shared" si="320"/>
        <v>1</v>
      </c>
      <c r="D6834" t="s">
        <v>217</v>
      </c>
      <c r="E6834" t="s">
        <v>27</v>
      </c>
      <c r="F6834" t="s">
        <v>11</v>
      </c>
      <c r="G6834" t="s">
        <v>24</v>
      </c>
      <c r="H6834" t="s">
        <v>207</v>
      </c>
      <c r="I6834">
        <v>24.2</v>
      </c>
      <c r="J6834">
        <v>5</v>
      </c>
      <c r="K6834">
        <v>7.99</v>
      </c>
      <c r="L6834" t="str">
        <f t="shared" si="321"/>
        <v>Yes</v>
      </c>
    </row>
    <row r="6835" spans="1:12" x14ac:dyDescent="0.25">
      <c r="A6835" s="1">
        <v>42755</v>
      </c>
      <c r="B6835" s="2">
        <f t="shared" si="322"/>
        <v>2017</v>
      </c>
      <c r="C6835" s="2">
        <f t="shared" si="320"/>
        <v>1</v>
      </c>
      <c r="D6835" t="s">
        <v>217</v>
      </c>
      <c r="E6835" t="s">
        <v>27</v>
      </c>
      <c r="F6835" t="s">
        <v>39</v>
      </c>
      <c r="G6835" t="s">
        <v>40</v>
      </c>
      <c r="H6835" t="s">
        <v>1345</v>
      </c>
      <c r="I6835">
        <v>359.98</v>
      </c>
      <c r="J6835">
        <v>3</v>
      </c>
      <c r="K6835">
        <v>130.49</v>
      </c>
      <c r="L6835" t="str">
        <f t="shared" si="321"/>
        <v>Yes</v>
      </c>
    </row>
    <row r="6836" spans="1:12" x14ac:dyDescent="0.25">
      <c r="A6836" s="1">
        <v>42755</v>
      </c>
      <c r="B6836" s="2">
        <f t="shared" si="322"/>
        <v>2017</v>
      </c>
      <c r="C6836" s="2">
        <f t="shared" si="320"/>
        <v>1</v>
      </c>
      <c r="D6836" t="s">
        <v>1487</v>
      </c>
      <c r="E6836" t="s">
        <v>613</v>
      </c>
      <c r="F6836" t="s">
        <v>11</v>
      </c>
      <c r="G6836" t="s">
        <v>24</v>
      </c>
      <c r="H6836" t="s">
        <v>2390</v>
      </c>
      <c r="I6836">
        <v>3.52</v>
      </c>
      <c r="J6836">
        <v>2</v>
      </c>
      <c r="K6836">
        <v>1.02</v>
      </c>
      <c r="L6836" t="str">
        <f t="shared" si="321"/>
        <v>Yes</v>
      </c>
    </row>
    <row r="6837" spans="1:12" x14ac:dyDescent="0.25">
      <c r="A6837" s="1">
        <v>42755</v>
      </c>
      <c r="B6837" s="2">
        <f t="shared" si="322"/>
        <v>2017</v>
      </c>
      <c r="C6837" s="2">
        <f t="shared" si="320"/>
        <v>1</v>
      </c>
      <c r="D6837" t="s">
        <v>1616</v>
      </c>
      <c r="E6837" t="s">
        <v>15</v>
      </c>
      <c r="F6837" t="s">
        <v>11</v>
      </c>
      <c r="G6837" t="s">
        <v>16</v>
      </c>
      <c r="H6837" t="s">
        <v>584</v>
      </c>
      <c r="I6837">
        <v>11.52</v>
      </c>
      <c r="J6837">
        <v>5</v>
      </c>
      <c r="K6837">
        <v>4.18</v>
      </c>
      <c r="L6837" t="str">
        <f t="shared" si="321"/>
        <v>Yes</v>
      </c>
    </row>
    <row r="6838" spans="1:12" x14ac:dyDescent="0.25">
      <c r="A6838" s="1">
        <v>42756</v>
      </c>
      <c r="B6838" s="2">
        <f t="shared" si="322"/>
        <v>2017</v>
      </c>
      <c r="C6838" s="2">
        <f t="shared" si="320"/>
        <v>1</v>
      </c>
      <c r="D6838" t="s">
        <v>928</v>
      </c>
      <c r="E6838" t="s">
        <v>164</v>
      </c>
      <c r="F6838" t="s">
        <v>11</v>
      </c>
      <c r="G6838" t="s">
        <v>18</v>
      </c>
      <c r="H6838" t="s">
        <v>297</v>
      </c>
      <c r="I6838">
        <v>242.94</v>
      </c>
      <c r="J6838">
        <v>3</v>
      </c>
      <c r="K6838">
        <v>9.7200000000000006</v>
      </c>
      <c r="L6838" t="str">
        <f t="shared" si="321"/>
        <v>Yes</v>
      </c>
    </row>
    <row r="6839" spans="1:12" x14ac:dyDescent="0.25">
      <c r="A6839" s="1">
        <v>42756</v>
      </c>
      <c r="B6839" s="2">
        <f t="shared" si="322"/>
        <v>2017</v>
      </c>
      <c r="C6839" s="2">
        <f t="shared" si="320"/>
        <v>1</v>
      </c>
      <c r="D6839" t="s">
        <v>928</v>
      </c>
      <c r="E6839" t="s">
        <v>164</v>
      </c>
      <c r="F6839" t="s">
        <v>39</v>
      </c>
      <c r="G6839" t="s">
        <v>52</v>
      </c>
      <c r="H6839" t="s">
        <v>1476</v>
      </c>
      <c r="I6839">
        <v>179.97</v>
      </c>
      <c r="J6839">
        <v>3</v>
      </c>
      <c r="K6839">
        <v>86.39</v>
      </c>
      <c r="L6839" t="str">
        <f t="shared" si="321"/>
        <v>Yes</v>
      </c>
    </row>
    <row r="6840" spans="1:12" x14ac:dyDescent="0.25">
      <c r="A6840" s="1">
        <v>42756</v>
      </c>
      <c r="B6840" s="2">
        <f t="shared" si="322"/>
        <v>2017</v>
      </c>
      <c r="C6840" s="2">
        <f t="shared" si="320"/>
        <v>1</v>
      </c>
      <c r="D6840" t="s">
        <v>928</v>
      </c>
      <c r="E6840" t="s">
        <v>164</v>
      </c>
      <c r="F6840" t="s">
        <v>11</v>
      </c>
      <c r="G6840" t="s">
        <v>20</v>
      </c>
      <c r="H6840" t="s">
        <v>781</v>
      </c>
      <c r="I6840">
        <v>99.7</v>
      </c>
      <c r="J6840">
        <v>6</v>
      </c>
      <c r="K6840">
        <v>33.65</v>
      </c>
      <c r="L6840" t="str">
        <f t="shared" si="321"/>
        <v>Yes</v>
      </c>
    </row>
    <row r="6841" spans="1:12" x14ac:dyDescent="0.25">
      <c r="A6841" s="1">
        <v>42756</v>
      </c>
      <c r="B6841" s="2">
        <f t="shared" si="322"/>
        <v>2017</v>
      </c>
      <c r="C6841" s="2">
        <f t="shared" si="320"/>
        <v>1</v>
      </c>
      <c r="D6841" t="s">
        <v>928</v>
      </c>
      <c r="E6841" t="s">
        <v>164</v>
      </c>
      <c r="F6841" t="s">
        <v>11</v>
      </c>
      <c r="G6841" t="s">
        <v>20</v>
      </c>
      <c r="H6841" t="s">
        <v>184</v>
      </c>
      <c r="I6841">
        <v>27.94</v>
      </c>
      <c r="J6841">
        <v>4</v>
      </c>
      <c r="K6841">
        <v>9.43</v>
      </c>
      <c r="L6841" t="str">
        <f t="shared" si="321"/>
        <v>Yes</v>
      </c>
    </row>
    <row r="6842" spans="1:12" x14ac:dyDescent="0.25">
      <c r="A6842" s="1">
        <v>42756</v>
      </c>
      <c r="B6842" s="2">
        <f t="shared" si="322"/>
        <v>2017</v>
      </c>
      <c r="C6842" s="2">
        <f t="shared" si="320"/>
        <v>1</v>
      </c>
      <c r="D6842" t="s">
        <v>928</v>
      </c>
      <c r="E6842" t="s">
        <v>164</v>
      </c>
      <c r="F6842" t="s">
        <v>34</v>
      </c>
      <c r="G6842" t="s">
        <v>74</v>
      </c>
      <c r="H6842" t="s">
        <v>2633</v>
      </c>
      <c r="I6842">
        <v>84.98</v>
      </c>
      <c r="J6842">
        <v>1</v>
      </c>
      <c r="K6842">
        <v>18.7</v>
      </c>
      <c r="L6842" t="str">
        <f t="shared" si="321"/>
        <v>Yes</v>
      </c>
    </row>
    <row r="6843" spans="1:12" x14ac:dyDescent="0.25">
      <c r="A6843" s="1">
        <v>42756</v>
      </c>
      <c r="B6843" s="2">
        <f t="shared" si="322"/>
        <v>2017</v>
      </c>
      <c r="C6843" s="2">
        <f t="shared" si="320"/>
        <v>1</v>
      </c>
      <c r="D6843" t="s">
        <v>928</v>
      </c>
      <c r="E6843" t="s">
        <v>164</v>
      </c>
      <c r="F6843" t="s">
        <v>11</v>
      </c>
      <c r="G6843" t="s">
        <v>20</v>
      </c>
      <c r="H6843" t="s">
        <v>1120</v>
      </c>
      <c r="I6843">
        <v>18.72</v>
      </c>
      <c r="J6843">
        <v>5</v>
      </c>
      <c r="K6843">
        <v>6.55</v>
      </c>
      <c r="L6843" t="str">
        <f t="shared" si="321"/>
        <v>Yes</v>
      </c>
    </row>
    <row r="6844" spans="1:12" x14ac:dyDescent="0.25">
      <c r="A6844" s="1">
        <v>42756</v>
      </c>
      <c r="B6844" s="2">
        <f t="shared" si="322"/>
        <v>2017</v>
      </c>
      <c r="C6844" s="2">
        <f t="shared" si="320"/>
        <v>1</v>
      </c>
      <c r="D6844" t="s">
        <v>1811</v>
      </c>
      <c r="E6844" t="s">
        <v>245</v>
      </c>
      <c r="F6844" t="s">
        <v>11</v>
      </c>
      <c r="G6844" t="s">
        <v>18</v>
      </c>
      <c r="H6844" t="s">
        <v>1400</v>
      </c>
      <c r="I6844">
        <v>348.21</v>
      </c>
      <c r="J6844">
        <v>7</v>
      </c>
      <c r="K6844">
        <v>30.47</v>
      </c>
      <c r="L6844" t="str">
        <f t="shared" si="321"/>
        <v>Yes</v>
      </c>
    </row>
    <row r="6845" spans="1:12" x14ac:dyDescent="0.25">
      <c r="A6845" s="1">
        <v>42756</v>
      </c>
      <c r="B6845" s="2">
        <f t="shared" si="322"/>
        <v>2017</v>
      </c>
      <c r="C6845" s="2">
        <f t="shared" si="320"/>
        <v>1</v>
      </c>
      <c r="D6845" t="s">
        <v>1811</v>
      </c>
      <c r="E6845" t="s">
        <v>245</v>
      </c>
      <c r="F6845" t="s">
        <v>11</v>
      </c>
      <c r="G6845" t="s">
        <v>20</v>
      </c>
      <c r="H6845" t="s">
        <v>1533</v>
      </c>
      <c r="I6845">
        <v>35.78</v>
      </c>
      <c r="J6845">
        <v>7</v>
      </c>
      <c r="K6845">
        <v>-28.63</v>
      </c>
      <c r="L6845" t="str">
        <f t="shared" si="321"/>
        <v>No</v>
      </c>
    </row>
    <row r="6846" spans="1:12" x14ac:dyDescent="0.25">
      <c r="A6846" s="1">
        <v>42756</v>
      </c>
      <c r="B6846" s="2">
        <f t="shared" si="322"/>
        <v>2017</v>
      </c>
      <c r="C6846" s="2">
        <f t="shared" si="320"/>
        <v>1</v>
      </c>
      <c r="D6846" t="s">
        <v>2585</v>
      </c>
      <c r="E6846" t="s">
        <v>110</v>
      </c>
      <c r="F6846" t="s">
        <v>11</v>
      </c>
      <c r="G6846" t="s">
        <v>20</v>
      </c>
      <c r="H6846" t="s">
        <v>899</v>
      </c>
      <c r="I6846">
        <v>14.4</v>
      </c>
      <c r="J6846">
        <v>5</v>
      </c>
      <c r="K6846">
        <v>7.06</v>
      </c>
      <c r="L6846" t="str">
        <f t="shared" si="321"/>
        <v>Yes</v>
      </c>
    </row>
    <row r="6847" spans="1:12" x14ac:dyDescent="0.25">
      <c r="A6847" s="1">
        <v>42756</v>
      </c>
      <c r="B6847" s="2">
        <f t="shared" si="322"/>
        <v>2017</v>
      </c>
      <c r="C6847" s="2">
        <f t="shared" si="320"/>
        <v>1</v>
      </c>
      <c r="D6847" t="s">
        <v>2585</v>
      </c>
      <c r="E6847" t="s">
        <v>110</v>
      </c>
      <c r="F6847" t="s">
        <v>39</v>
      </c>
      <c r="G6847" t="s">
        <v>52</v>
      </c>
      <c r="H6847" t="s">
        <v>2221</v>
      </c>
      <c r="I6847">
        <v>619.95000000000005</v>
      </c>
      <c r="J6847">
        <v>5</v>
      </c>
      <c r="K6847">
        <v>111.59</v>
      </c>
      <c r="L6847" t="str">
        <f t="shared" si="321"/>
        <v>Yes</v>
      </c>
    </row>
    <row r="6848" spans="1:12" x14ac:dyDescent="0.25">
      <c r="A6848" s="1">
        <v>42756</v>
      </c>
      <c r="B6848" s="2">
        <f t="shared" si="322"/>
        <v>2017</v>
      </c>
      <c r="C6848" s="2">
        <f t="shared" si="320"/>
        <v>1</v>
      </c>
      <c r="D6848" t="s">
        <v>2585</v>
      </c>
      <c r="E6848" t="s">
        <v>110</v>
      </c>
      <c r="F6848" t="s">
        <v>11</v>
      </c>
      <c r="G6848" t="s">
        <v>20</v>
      </c>
      <c r="H6848" t="s">
        <v>175</v>
      </c>
      <c r="I6848">
        <v>89.52</v>
      </c>
      <c r="J6848">
        <v>4</v>
      </c>
      <c r="K6848">
        <v>42.07</v>
      </c>
      <c r="L6848" t="str">
        <f t="shared" si="321"/>
        <v>Yes</v>
      </c>
    </row>
    <row r="6849" spans="1:12" x14ac:dyDescent="0.25">
      <c r="A6849" s="1">
        <v>42756</v>
      </c>
      <c r="B6849" s="2">
        <f t="shared" si="322"/>
        <v>2017</v>
      </c>
      <c r="C6849" s="2">
        <f t="shared" si="320"/>
        <v>1</v>
      </c>
      <c r="D6849" t="s">
        <v>2585</v>
      </c>
      <c r="E6849" t="s">
        <v>110</v>
      </c>
      <c r="F6849" t="s">
        <v>39</v>
      </c>
      <c r="G6849" t="s">
        <v>302</v>
      </c>
      <c r="H6849" t="s">
        <v>2653</v>
      </c>
      <c r="I6849">
        <v>350.97</v>
      </c>
      <c r="J6849">
        <v>3</v>
      </c>
      <c r="K6849">
        <v>152.09</v>
      </c>
      <c r="L6849" t="str">
        <f t="shared" si="321"/>
        <v>Yes</v>
      </c>
    </row>
    <row r="6850" spans="1:12" x14ac:dyDescent="0.25">
      <c r="A6850" s="1">
        <v>42756</v>
      </c>
      <c r="B6850" s="2">
        <f t="shared" si="322"/>
        <v>2017</v>
      </c>
      <c r="C6850" s="2">
        <f t="shared" ref="C6850:C6913" si="323">MONTH(A6850)</f>
        <v>1</v>
      </c>
      <c r="D6850" t="s">
        <v>2585</v>
      </c>
      <c r="E6850" t="s">
        <v>110</v>
      </c>
      <c r="F6850" t="s">
        <v>39</v>
      </c>
      <c r="G6850" t="s">
        <v>40</v>
      </c>
      <c r="H6850" t="s">
        <v>2180</v>
      </c>
      <c r="I6850">
        <v>164.99</v>
      </c>
      <c r="J6850">
        <v>1</v>
      </c>
      <c r="K6850">
        <v>49.5</v>
      </c>
      <c r="L6850" t="str">
        <f t="shared" ref="L6850:L6913" si="324">IF(K6850=0,"Break-Even",IF(K6850&gt;0,"Yes","No"))</f>
        <v>Yes</v>
      </c>
    </row>
    <row r="6851" spans="1:12" x14ac:dyDescent="0.25">
      <c r="A6851" s="1">
        <v>42756</v>
      </c>
      <c r="B6851" s="2">
        <f t="shared" si="322"/>
        <v>2017</v>
      </c>
      <c r="C6851" s="2">
        <f t="shared" si="323"/>
        <v>1</v>
      </c>
      <c r="D6851" t="s">
        <v>2444</v>
      </c>
      <c r="E6851" t="s">
        <v>15</v>
      </c>
      <c r="F6851" t="s">
        <v>11</v>
      </c>
      <c r="G6851" t="s">
        <v>63</v>
      </c>
      <c r="H6851" t="s">
        <v>414</v>
      </c>
      <c r="I6851">
        <v>268.58</v>
      </c>
      <c r="J6851">
        <v>4</v>
      </c>
      <c r="K6851">
        <v>90.64</v>
      </c>
      <c r="L6851" t="str">
        <f t="shared" si="324"/>
        <v>Yes</v>
      </c>
    </row>
    <row r="6852" spans="1:12" x14ac:dyDescent="0.25">
      <c r="A6852" s="1">
        <v>42757</v>
      </c>
      <c r="B6852" s="2">
        <f t="shared" si="322"/>
        <v>2017</v>
      </c>
      <c r="C6852" s="2">
        <f t="shared" si="323"/>
        <v>1</v>
      </c>
      <c r="D6852" t="s">
        <v>1665</v>
      </c>
      <c r="E6852" t="s">
        <v>515</v>
      </c>
      <c r="F6852" t="s">
        <v>39</v>
      </c>
      <c r="G6852" t="s">
        <v>603</v>
      </c>
      <c r="H6852" t="s">
        <v>2654</v>
      </c>
      <c r="I6852">
        <v>2999.95</v>
      </c>
      <c r="J6852">
        <v>5</v>
      </c>
      <c r="K6852">
        <v>1379.98</v>
      </c>
      <c r="L6852" t="str">
        <f t="shared" si="324"/>
        <v>Yes</v>
      </c>
    </row>
    <row r="6853" spans="1:12" x14ac:dyDescent="0.25">
      <c r="A6853" s="1">
        <v>42757</v>
      </c>
      <c r="B6853" s="2">
        <f t="shared" si="322"/>
        <v>2017</v>
      </c>
      <c r="C6853" s="2">
        <f t="shared" si="323"/>
        <v>1</v>
      </c>
      <c r="D6853" t="s">
        <v>1665</v>
      </c>
      <c r="E6853" t="s">
        <v>515</v>
      </c>
      <c r="F6853" t="s">
        <v>11</v>
      </c>
      <c r="G6853" t="s">
        <v>18</v>
      </c>
      <c r="H6853" t="s">
        <v>1847</v>
      </c>
      <c r="I6853">
        <v>51.45</v>
      </c>
      <c r="J6853">
        <v>3</v>
      </c>
      <c r="K6853">
        <v>13.89</v>
      </c>
      <c r="L6853" t="str">
        <f t="shared" si="324"/>
        <v>Yes</v>
      </c>
    </row>
    <row r="6854" spans="1:12" x14ac:dyDescent="0.25">
      <c r="A6854" s="1">
        <v>42757</v>
      </c>
      <c r="B6854" s="2">
        <f t="shared" si="322"/>
        <v>2017</v>
      </c>
      <c r="C6854" s="2">
        <f t="shared" si="323"/>
        <v>1</v>
      </c>
      <c r="D6854" t="s">
        <v>1665</v>
      </c>
      <c r="E6854" t="s">
        <v>515</v>
      </c>
      <c r="F6854" t="s">
        <v>11</v>
      </c>
      <c r="G6854" t="s">
        <v>12</v>
      </c>
      <c r="H6854" t="s">
        <v>1105</v>
      </c>
      <c r="I6854">
        <v>11.96</v>
      </c>
      <c r="J6854">
        <v>2</v>
      </c>
      <c r="K6854">
        <v>5.38</v>
      </c>
      <c r="L6854" t="str">
        <f t="shared" si="324"/>
        <v>Yes</v>
      </c>
    </row>
    <row r="6855" spans="1:12" x14ac:dyDescent="0.25">
      <c r="A6855" s="1">
        <v>42757</v>
      </c>
      <c r="B6855" s="2">
        <f t="shared" si="322"/>
        <v>2017</v>
      </c>
      <c r="C6855" s="2">
        <f t="shared" si="323"/>
        <v>1</v>
      </c>
      <c r="D6855" t="s">
        <v>1665</v>
      </c>
      <c r="E6855" t="s">
        <v>515</v>
      </c>
      <c r="F6855" t="s">
        <v>11</v>
      </c>
      <c r="G6855" t="s">
        <v>18</v>
      </c>
      <c r="H6855" t="s">
        <v>1110</v>
      </c>
      <c r="I6855">
        <v>1126.02</v>
      </c>
      <c r="J6855">
        <v>3</v>
      </c>
      <c r="K6855">
        <v>56.3</v>
      </c>
      <c r="L6855" t="str">
        <f t="shared" si="324"/>
        <v>Yes</v>
      </c>
    </row>
    <row r="6856" spans="1:12" x14ac:dyDescent="0.25">
      <c r="A6856" s="1">
        <v>42757</v>
      </c>
      <c r="B6856" s="2">
        <f t="shared" si="322"/>
        <v>2017</v>
      </c>
      <c r="C6856" s="2">
        <f t="shared" si="323"/>
        <v>1</v>
      </c>
      <c r="D6856" t="s">
        <v>525</v>
      </c>
      <c r="E6856" t="s">
        <v>15</v>
      </c>
      <c r="F6856" t="s">
        <v>11</v>
      </c>
      <c r="G6856" t="s">
        <v>43</v>
      </c>
      <c r="H6856" t="s">
        <v>160</v>
      </c>
      <c r="I6856">
        <v>15.12</v>
      </c>
      <c r="J6856">
        <v>5</v>
      </c>
      <c r="K6856">
        <v>4.91</v>
      </c>
      <c r="L6856" t="str">
        <f t="shared" si="324"/>
        <v>Yes</v>
      </c>
    </row>
    <row r="6857" spans="1:12" x14ac:dyDescent="0.25">
      <c r="A6857" s="1">
        <v>42757</v>
      </c>
      <c r="B6857" s="2">
        <f t="shared" si="322"/>
        <v>2017</v>
      </c>
      <c r="C6857" s="2">
        <f t="shared" si="323"/>
        <v>1</v>
      </c>
      <c r="D6857" t="s">
        <v>525</v>
      </c>
      <c r="E6857" t="s">
        <v>15</v>
      </c>
      <c r="F6857" t="s">
        <v>11</v>
      </c>
      <c r="G6857" t="s">
        <v>24</v>
      </c>
      <c r="H6857" t="s">
        <v>988</v>
      </c>
      <c r="I6857">
        <v>7.87</v>
      </c>
      <c r="J6857">
        <v>3</v>
      </c>
      <c r="K6857">
        <v>0.89</v>
      </c>
      <c r="L6857" t="str">
        <f t="shared" si="324"/>
        <v>Yes</v>
      </c>
    </row>
    <row r="6858" spans="1:12" x14ac:dyDescent="0.25">
      <c r="A6858" s="1">
        <v>42758</v>
      </c>
      <c r="B6858" s="2">
        <f t="shared" si="322"/>
        <v>2017</v>
      </c>
      <c r="C6858" s="2">
        <f t="shared" si="323"/>
        <v>1</v>
      </c>
      <c r="D6858" t="s">
        <v>346</v>
      </c>
      <c r="E6858" t="s">
        <v>110</v>
      </c>
      <c r="F6858" t="s">
        <v>34</v>
      </c>
      <c r="G6858" t="s">
        <v>145</v>
      </c>
      <c r="H6858" t="s">
        <v>1195</v>
      </c>
      <c r="I6858">
        <v>210.98</v>
      </c>
      <c r="J6858">
        <v>2</v>
      </c>
      <c r="K6858">
        <v>21.1</v>
      </c>
      <c r="L6858" t="str">
        <f t="shared" si="324"/>
        <v>Yes</v>
      </c>
    </row>
    <row r="6859" spans="1:12" x14ac:dyDescent="0.25">
      <c r="A6859" s="1">
        <v>42758</v>
      </c>
      <c r="B6859" s="2">
        <f t="shared" si="322"/>
        <v>2017</v>
      </c>
      <c r="C6859" s="2">
        <f t="shared" si="323"/>
        <v>1</v>
      </c>
      <c r="D6859" t="s">
        <v>61</v>
      </c>
      <c r="E6859" t="s">
        <v>164</v>
      </c>
      <c r="F6859" t="s">
        <v>11</v>
      </c>
      <c r="G6859" t="s">
        <v>20</v>
      </c>
      <c r="H6859" t="s">
        <v>1650</v>
      </c>
      <c r="I6859">
        <v>19.68</v>
      </c>
      <c r="J6859">
        <v>5</v>
      </c>
      <c r="K6859">
        <v>6.89</v>
      </c>
      <c r="L6859" t="str">
        <f t="shared" si="324"/>
        <v>Yes</v>
      </c>
    </row>
    <row r="6860" spans="1:12" x14ac:dyDescent="0.25">
      <c r="A6860" s="1">
        <v>42758</v>
      </c>
      <c r="B6860" s="2">
        <f t="shared" ref="B6860:B6923" si="325">YEAR(A6860)</f>
        <v>2017</v>
      </c>
      <c r="C6860" s="2">
        <f t="shared" si="323"/>
        <v>1</v>
      </c>
      <c r="D6860" t="s">
        <v>61</v>
      </c>
      <c r="E6860" t="s">
        <v>164</v>
      </c>
      <c r="F6860" t="s">
        <v>11</v>
      </c>
      <c r="G6860" t="s">
        <v>12</v>
      </c>
      <c r="H6860" t="s">
        <v>2172</v>
      </c>
      <c r="I6860">
        <v>25.92</v>
      </c>
      <c r="J6860">
        <v>4</v>
      </c>
      <c r="K6860">
        <v>12.44</v>
      </c>
      <c r="L6860" t="str">
        <f t="shared" si="324"/>
        <v>Yes</v>
      </c>
    </row>
    <row r="6861" spans="1:12" x14ac:dyDescent="0.25">
      <c r="A6861" s="1">
        <v>42758</v>
      </c>
      <c r="B6861" s="2">
        <f t="shared" si="325"/>
        <v>2017</v>
      </c>
      <c r="C6861" s="2">
        <f t="shared" si="323"/>
        <v>1</v>
      </c>
      <c r="D6861" t="s">
        <v>61</v>
      </c>
      <c r="E6861" t="s">
        <v>164</v>
      </c>
      <c r="F6861" t="s">
        <v>11</v>
      </c>
      <c r="G6861" t="s">
        <v>12</v>
      </c>
      <c r="H6861" t="s">
        <v>1622</v>
      </c>
      <c r="I6861">
        <v>6.48</v>
      </c>
      <c r="J6861">
        <v>1</v>
      </c>
      <c r="K6861">
        <v>3.11</v>
      </c>
      <c r="L6861" t="str">
        <f t="shared" si="324"/>
        <v>Yes</v>
      </c>
    </row>
    <row r="6862" spans="1:12" x14ac:dyDescent="0.25">
      <c r="A6862" s="1">
        <v>42758</v>
      </c>
      <c r="B6862" s="2">
        <f t="shared" si="325"/>
        <v>2017</v>
      </c>
      <c r="C6862" s="2">
        <f t="shared" si="323"/>
        <v>1</v>
      </c>
      <c r="D6862" t="s">
        <v>61</v>
      </c>
      <c r="E6862" t="s">
        <v>164</v>
      </c>
      <c r="F6862" t="s">
        <v>39</v>
      </c>
      <c r="G6862" t="s">
        <v>40</v>
      </c>
      <c r="H6862" t="s">
        <v>391</v>
      </c>
      <c r="I6862">
        <v>86.35</v>
      </c>
      <c r="J6862">
        <v>6</v>
      </c>
      <c r="K6862">
        <v>8.64</v>
      </c>
      <c r="L6862" t="str">
        <f t="shared" si="324"/>
        <v>Yes</v>
      </c>
    </row>
    <row r="6863" spans="1:12" x14ac:dyDescent="0.25">
      <c r="A6863" s="1">
        <v>42758</v>
      </c>
      <c r="B6863" s="2">
        <f t="shared" si="325"/>
        <v>2017</v>
      </c>
      <c r="C6863" s="2">
        <f t="shared" si="323"/>
        <v>1</v>
      </c>
      <c r="D6863" t="s">
        <v>626</v>
      </c>
      <c r="E6863" t="s">
        <v>95</v>
      </c>
      <c r="F6863" t="s">
        <v>39</v>
      </c>
      <c r="G6863" t="s">
        <v>52</v>
      </c>
      <c r="H6863" t="s">
        <v>508</v>
      </c>
      <c r="I6863">
        <v>95.98</v>
      </c>
      <c r="J6863">
        <v>2</v>
      </c>
      <c r="K6863">
        <v>12</v>
      </c>
      <c r="L6863" t="str">
        <f t="shared" si="324"/>
        <v>Yes</v>
      </c>
    </row>
    <row r="6864" spans="1:12" x14ac:dyDescent="0.25">
      <c r="A6864" s="1">
        <v>42758</v>
      </c>
      <c r="B6864" s="2">
        <f t="shared" si="325"/>
        <v>2017</v>
      </c>
      <c r="C6864" s="2">
        <f t="shared" si="323"/>
        <v>1</v>
      </c>
      <c r="D6864" t="s">
        <v>626</v>
      </c>
      <c r="E6864" t="s">
        <v>95</v>
      </c>
      <c r="F6864" t="s">
        <v>11</v>
      </c>
      <c r="G6864" t="s">
        <v>20</v>
      </c>
      <c r="H6864" t="s">
        <v>1043</v>
      </c>
      <c r="I6864">
        <v>4.9400000000000004</v>
      </c>
      <c r="J6864">
        <v>2</v>
      </c>
      <c r="K6864">
        <v>-3.62</v>
      </c>
      <c r="L6864" t="str">
        <f t="shared" si="324"/>
        <v>No</v>
      </c>
    </row>
    <row r="6865" spans="1:12" x14ac:dyDescent="0.25">
      <c r="A6865" s="1">
        <v>42759</v>
      </c>
      <c r="B6865" s="2">
        <f t="shared" si="325"/>
        <v>2017</v>
      </c>
      <c r="C6865" s="2">
        <f t="shared" si="323"/>
        <v>1</v>
      </c>
      <c r="D6865" t="s">
        <v>2021</v>
      </c>
      <c r="E6865" t="s">
        <v>30</v>
      </c>
      <c r="F6865" t="s">
        <v>11</v>
      </c>
      <c r="G6865" t="s">
        <v>43</v>
      </c>
      <c r="H6865" t="s">
        <v>1307</v>
      </c>
      <c r="I6865">
        <v>5.67</v>
      </c>
      <c r="J6865">
        <v>3</v>
      </c>
      <c r="K6865">
        <v>0.11</v>
      </c>
      <c r="L6865" t="str">
        <f t="shared" si="324"/>
        <v>Yes</v>
      </c>
    </row>
    <row r="6866" spans="1:12" x14ac:dyDescent="0.25">
      <c r="A6866" s="1">
        <v>42759</v>
      </c>
      <c r="B6866" s="2">
        <f t="shared" si="325"/>
        <v>2017</v>
      </c>
      <c r="C6866" s="2">
        <f t="shared" si="323"/>
        <v>1</v>
      </c>
      <c r="D6866" t="s">
        <v>1394</v>
      </c>
      <c r="E6866" t="s">
        <v>27</v>
      </c>
      <c r="F6866" t="s">
        <v>11</v>
      </c>
      <c r="G6866" t="s">
        <v>92</v>
      </c>
      <c r="H6866" t="s">
        <v>1387</v>
      </c>
      <c r="I6866">
        <v>25.86</v>
      </c>
      <c r="J6866">
        <v>3</v>
      </c>
      <c r="K6866">
        <v>6.72</v>
      </c>
      <c r="L6866" t="str">
        <f t="shared" si="324"/>
        <v>Yes</v>
      </c>
    </row>
    <row r="6867" spans="1:12" x14ac:dyDescent="0.25">
      <c r="A6867" s="1">
        <v>42759</v>
      </c>
      <c r="B6867" s="2">
        <f t="shared" si="325"/>
        <v>2017</v>
      </c>
      <c r="C6867" s="2">
        <f t="shared" si="323"/>
        <v>1</v>
      </c>
      <c r="D6867" t="s">
        <v>1394</v>
      </c>
      <c r="E6867" t="s">
        <v>27</v>
      </c>
      <c r="F6867" t="s">
        <v>11</v>
      </c>
      <c r="G6867" t="s">
        <v>20</v>
      </c>
      <c r="H6867" t="s">
        <v>2461</v>
      </c>
      <c r="I6867">
        <v>276.77999999999997</v>
      </c>
      <c r="J6867">
        <v>2</v>
      </c>
      <c r="K6867">
        <v>89.95</v>
      </c>
      <c r="L6867" t="str">
        <f t="shared" si="324"/>
        <v>Yes</v>
      </c>
    </row>
    <row r="6868" spans="1:12" x14ac:dyDescent="0.25">
      <c r="A6868" s="1">
        <v>42759</v>
      </c>
      <c r="B6868" s="2">
        <f t="shared" si="325"/>
        <v>2017</v>
      </c>
      <c r="C6868" s="2">
        <f t="shared" si="323"/>
        <v>1</v>
      </c>
      <c r="D6868" t="s">
        <v>1394</v>
      </c>
      <c r="E6868" t="s">
        <v>27</v>
      </c>
      <c r="F6868" t="s">
        <v>39</v>
      </c>
      <c r="G6868" t="s">
        <v>40</v>
      </c>
      <c r="H6868" t="s">
        <v>2379</v>
      </c>
      <c r="I6868">
        <v>110.35</v>
      </c>
      <c r="J6868">
        <v>3</v>
      </c>
      <c r="K6868">
        <v>8.2799999999999994</v>
      </c>
      <c r="L6868" t="str">
        <f t="shared" si="324"/>
        <v>Yes</v>
      </c>
    </row>
    <row r="6869" spans="1:12" x14ac:dyDescent="0.25">
      <c r="A6869" s="1">
        <v>42761</v>
      </c>
      <c r="B6869" s="2">
        <f t="shared" si="325"/>
        <v>2017</v>
      </c>
      <c r="C6869" s="2">
        <f t="shared" si="323"/>
        <v>1</v>
      </c>
      <c r="D6869" t="s">
        <v>139</v>
      </c>
      <c r="E6869" t="s">
        <v>488</v>
      </c>
      <c r="F6869" t="s">
        <v>11</v>
      </c>
      <c r="G6869" t="s">
        <v>24</v>
      </c>
      <c r="H6869" t="s">
        <v>2084</v>
      </c>
      <c r="I6869">
        <v>15.47</v>
      </c>
      <c r="J6869">
        <v>7</v>
      </c>
      <c r="K6869">
        <v>4.18</v>
      </c>
      <c r="L6869" t="str">
        <f t="shared" si="324"/>
        <v>Yes</v>
      </c>
    </row>
    <row r="6870" spans="1:12" x14ac:dyDescent="0.25">
      <c r="A6870" s="1">
        <v>42761</v>
      </c>
      <c r="B6870" s="2">
        <f t="shared" si="325"/>
        <v>2017</v>
      </c>
      <c r="C6870" s="2">
        <f t="shared" si="323"/>
        <v>1</v>
      </c>
      <c r="D6870" t="s">
        <v>139</v>
      </c>
      <c r="E6870" t="s">
        <v>488</v>
      </c>
      <c r="F6870" t="s">
        <v>11</v>
      </c>
      <c r="G6870" t="s">
        <v>20</v>
      </c>
      <c r="H6870" t="s">
        <v>1302</v>
      </c>
      <c r="I6870">
        <v>7.16</v>
      </c>
      <c r="J6870">
        <v>2</v>
      </c>
      <c r="K6870">
        <v>3.44</v>
      </c>
      <c r="L6870" t="str">
        <f t="shared" si="324"/>
        <v>Yes</v>
      </c>
    </row>
    <row r="6871" spans="1:12" x14ac:dyDescent="0.25">
      <c r="A6871" s="1">
        <v>42761</v>
      </c>
      <c r="B6871" s="2">
        <f t="shared" si="325"/>
        <v>2017</v>
      </c>
      <c r="C6871" s="2">
        <f t="shared" si="323"/>
        <v>1</v>
      </c>
      <c r="D6871" t="s">
        <v>2286</v>
      </c>
      <c r="E6871" t="s">
        <v>10</v>
      </c>
      <c r="F6871" t="s">
        <v>11</v>
      </c>
      <c r="G6871" t="s">
        <v>18</v>
      </c>
      <c r="H6871" t="s">
        <v>1472</v>
      </c>
      <c r="I6871">
        <v>18.16</v>
      </c>
      <c r="J6871">
        <v>2</v>
      </c>
      <c r="K6871">
        <v>1.82</v>
      </c>
      <c r="L6871" t="str">
        <f t="shared" si="324"/>
        <v>Yes</v>
      </c>
    </row>
    <row r="6872" spans="1:12" x14ac:dyDescent="0.25">
      <c r="A6872" s="1">
        <v>42761</v>
      </c>
      <c r="B6872" s="2">
        <f t="shared" si="325"/>
        <v>2017</v>
      </c>
      <c r="C6872" s="2">
        <f t="shared" si="323"/>
        <v>1</v>
      </c>
      <c r="D6872" t="s">
        <v>2455</v>
      </c>
      <c r="E6872" t="s">
        <v>27</v>
      </c>
      <c r="F6872" t="s">
        <v>11</v>
      </c>
      <c r="G6872" t="s">
        <v>43</v>
      </c>
      <c r="H6872" t="s">
        <v>496</v>
      </c>
      <c r="I6872">
        <v>11.84</v>
      </c>
      <c r="J6872">
        <v>8</v>
      </c>
      <c r="K6872">
        <v>5.68</v>
      </c>
      <c r="L6872" t="str">
        <f t="shared" si="324"/>
        <v>Yes</v>
      </c>
    </row>
    <row r="6873" spans="1:12" x14ac:dyDescent="0.25">
      <c r="A6873" s="1">
        <v>42761</v>
      </c>
      <c r="B6873" s="2">
        <f t="shared" si="325"/>
        <v>2017</v>
      </c>
      <c r="C6873" s="2">
        <f t="shared" si="323"/>
        <v>1</v>
      </c>
      <c r="D6873" t="s">
        <v>156</v>
      </c>
      <c r="E6873" t="s">
        <v>30</v>
      </c>
      <c r="F6873" t="s">
        <v>34</v>
      </c>
      <c r="G6873" t="s">
        <v>47</v>
      </c>
      <c r="H6873" t="s">
        <v>2185</v>
      </c>
      <c r="I6873">
        <v>62.72</v>
      </c>
      <c r="J6873">
        <v>4</v>
      </c>
      <c r="K6873">
        <v>24.46</v>
      </c>
      <c r="L6873" t="str">
        <f t="shared" si="324"/>
        <v>Yes</v>
      </c>
    </row>
    <row r="6874" spans="1:12" x14ac:dyDescent="0.25">
      <c r="A6874" s="1">
        <v>42761</v>
      </c>
      <c r="B6874" s="2">
        <f t="shared" si="325"/>
        <v>2017</v>
      </c>
      <c r="C6874" s="2">
        <f t="shared" si="323"/>
        <v>1</v>
      </c>
      <c r="D6874" t="s">
        <v>156</v>
      </c>
      <c r="E6874" t="s">
        <v>30</v>
      </c>
      <c r="F6874" t="s">
        <v>39</v>
      </c>
      <c r="G6874" t="s">
        <v>40</v>
      </c>
      <c r="H6874" t="s">
        <v>588</v>
      </c>
      <c r="I6874">
        <v>2939.93</v>
      </c>
      <c r="J6874">
        <v>7</v>
      </c>
      <c r="K6874">
        <v>764.38</v>
      </c>
      <c r="L6874" t="str">
        <f t="shared" si="324"/>
        <v>Yes</v>
      </c>
    </row>
    <row r="6875" spans="1:12" x14ac:dyDescent="0.25">
      <c r="A6875" s="1">
        <v>42762</v>
      </c>
      <c r="B6875" s="2">
        <f t="shared" si="325"/>
        <v>2017</v>
      </c>
      <c r="C6875" s="2">
        <f t="shared" si="323"/>
        <v>1</v>
      </c>
      <c r="D6875" t="s">
        <v>681</v>
      </c>
      <c r="E6875" t="s">
        <v>78</v>
      </c>
      <c r="F6875" t="s">
        <v>11</v>
      </c>
      <c r="G6875" t="s">
        <v>24</v>
      </c>
      <c r="H6875" t="s">
        <v>51</v>
      </c>
      <c r="I6875">
        <v>14.02</v>
      </c>
      <c r="J6875">
        <v>3</v>
      </c>
      <c r="K6875">
        <v>1.75</v>
      </c>
      <c r="L6875" t="str">
        <f t="shared" si="324"/>
        <v>Yes</v>
      </c>
    </row>
    <row r="6876" spans="1:12" x14ac:dyDescent="0.25">
      <c r="A6876" s="1">
        <v>42762</v>
      </c>
      <c r="B6876" s="2">
        <f t="shared" si="325"/>
        <v>2017</v>
      </c>
      <c r="C6876" s="2">
        <f t="shared" si="323"/>
        <v>1</v>
      </c>
      <c r="D6876" t="s">
        <v>681</v>
      </c>
      <c r="E6876" t="s">
        <v>78</v>
      </c>
      <c r="F6876" t="s">
        <v>39</v>
      </c>
      <c r="G6876" t="s">
        <v>52</v>
      </c>
      <c r="H6876" t="s">
        <v>1921</v>
      </c>
      <c r="I6876">
        <v>71.98</v>
      </c>
      <c r="J6876">
        <v>3</v>
      </c>
      <c r="K6876">
        <v>-9</v>
      </c>
      <c r="L6876" t="str">
        <f t="shared" si="324"/>
        <v>No</v>
      </c>
    </row>
    <row r="6877" spans="1:12" x14ac:dyDescent="0.25">
      <c r="A6877" s="1">
        <v>42762</v>
      </c>
      <c r="B6877" s="2">
        <f t="shared" si="325"/>
        <v>2017</v>
      </c>
      <c r="C6877" s="2">
        <f t="shared" si="323"/>
        <v>1</v>
      </c>
      <c r="D6877" t="s">
        <v>681</v>
      </c>
      <c r="E6877" t="s">
        <v>78</v>
      </c>
      <c r="F6877" t="s">
        <v>39</v>
      </c>
      <c r="G6877" t="s">
        <v>40</v>
      </c>
      <c r="H6877" t="s">
        <v>1239</v>
      </c>
      <c r="I6877">
        <v>107.98</v>
      </c>
      <c r="J6877">
        <v>3</v>
      </c>
      <c r="K6877">
        <v>-27</v>
      </c>
      <c r="L6877" t="str">
        <f t="shared" si="324"/>
        <v>No</v>
      </c>
    </row>
    <row r="6878" spans="1:12" x14ac:dyDescent="0.25">
      <c r="A6878" s="1">
        <v>42762</v>
      </c>
      <c r="B6878" s="2">
        <f t="shared" si="325"/>
        <v>2017</v>
      </c>
      <c r="C6878" s="2">
        <f t="shared" si="323"/>
        <v>1</v>
      </c>
      <c r="D6878" t="s">
        <v>1945</v>
      </c>
      <c r="E6878" t="s">
        <v>149</v>
      </c>
      <c r="F6878" t="s">
        <v>39</v>
      </c>
      <c r="G6878" t="s">
        <v>40</v>
      </c>
      <c r="H6878" t="s">
        <v>2379</v>
      </c>
      <c r="I6878">
        <v>137.94</v>
      </c>
      <c r="J6878">
        <v>3</v>
      </c>
      <c r="K6878">
        <v>35.86</v>
      </c>
      <c r="L6878" t="str">
        <f t="shared" si="324"/>
        <v>Yes</v>
      </c>
    </row>
    <row r="6879" spans="1:12" x14ac:dyDescent="0.25">
      <c r="A6879" s="1">
        <v>42763</v>
      </c>
      <c r="B6879" s="2">
        <f t="shared" si="325"/>
        <v>2017</v>
      </c>
      <c r="C6879" s="2">
        <f t="shared" si="323"/>
        <v>1</v>
      </c>
      <c r="D6879" t="s">
        <v>569</v>
      </c>
      <c r="E6879" t="s">
        <v>27</v>
      </c>
      <c r="F6879" t="s">
        <v>39</v>
      </c>
      <c r="G6879" t="s">
        <v>52</v>
      </c>
      <c r="H6879" t="s">
        <v>2532</v>
      </c>
      <c r="I6879">
        <v>239.97</v>
      </c>
      <c r="J6879">
        <v>3</v>
      </c>
      <c r="K6879">
        <v>26.4</v>
      </c>
      <c r="L6879" t="str">
        <f t="shared" si="324"/>
        <v>Yes</v>
      </c>
    </row>
    <row r="6880" spans="1:12" x14ac:dyDescent="0.25">
      <c r="A6880" s="1">
        <v>42763</v>
      </c>
      <c r="B6880" s="2">
        <f t="shared" si="325"/>
        <v>2017</v>
      </c>
      <c r="C6880" s="2">
        <f t="shared" si="323"/>
        <v>1</v>
      </c>
      <c r="D6880" t="s">
        <v>569</v>
      </c>
      <c r="E6880" t="s">
        <v>27</v>
      </c>
      <c r="F6880" t="s">
        <v>34</v>
      </c>
      <c r="G6880" t="s">
        <v>47</v>
      </c>
      <c r="H6880" t="s">
        <v>2557</v>
      </c>
      <c r="I6880">
        <v>37.74</v>
      </c>
      <c r="J6880">
        <v>3</v>
      </c>
      <c r="K6880">
        <v>12.83</v>
      </c>
      <c r="L6880" t="str">
        <f t="shared" si="324"/>
        <v>Yes</v>
      </c>
    </row>
    <row r="6881" spans="1:12" x14ac:dyDescent="0.25">
      <c r="A6881" s="1">
        <v>42763</v>
      </c>
      <c r="B6881" s="2">
        <f t="shared" si="325"/>
        <v>2017</v>
      </c>
      <c r="C6881" s="2">
        <f t="shared" si="323"/>
        <v>1</v>
      </c>
      <c r="D6881" t="s">
        <v>2111</v>
      </c>
      <c r="E6881" t="s">
        <v>1283</v>
      </c>
      <c r="F6881" t="s">
        <v>11</v>
      </c>
      <c r="G6881" t="s">
        <v>12</v>
      </c>
      <c r="H6881" t="s">
        <v>1057</v>
      </c>
      <c r="I6881">
        <v>279.89999999999998</v>
      </c>
      <c r="J6881">
        <v>5</v>
      </c>
      <c r="K6881">
        <v>137.15</v>
      </c>
      <c r="L6881" t="str">
        <f t="shared" si="324"/>
        <v>Yes</v>
      </c>
    </row>
    <row r="6882" spans="1:12" x14ac:dyDescent="0.25">
      <c r="A6882" s="1">
        <v>42763</v>
      </c>
      <c r="B6882" s="2">
        <f t="shared" si="325"/>
        <v>2017</v>
      </c>
      <c r="C6882" s="2">
        <f t="shared" si="323"/>
        <v>1</v>
      </c>
      <c r="D6882" t="s">
        <v>2501</v>
      </c>
      <c r="E6882" t="s">
        <v>149</v>
      </c>
      <c r="F6882" t="s">
        <v>39</v>
      </c>
      <c r="G6882" t="s">
        <v>52</v>
      </c>
      <c r="H6882" t="s">
        <v>668</v>
      </c>
      <c r="I6882">
        <v>449.91</v>
      </c>
      <c r="J6882">
        <v>9</v>
      </c>
      <c r="K6882">
        <v>157.47</v>
      </c>
      <c r="L6882" t="str">
        <f t="shared" si="324"/>
        <v>Yes</v>
      </c>
    </row>
    <row r="6883" spans="1:12" x14ac:dyDescent="0.25">
      <c r="A6883" s="1">
        <v>42764</v>
      </c>
      <c r="B6883" s="2">
        <f t="shared" si="325"/>
        <v>2017</v>
      </c>
      <c r="C6883" s="2">
        <f t="shared" si="323"/>
        <v>1</v>
      </c>
      <c r="D6883" t="s">
        <v>1840</v>
      </c>
      <c r="E6883" t="s">
        <v>15</v>
      </c>
      <c r="F6883" t="s">
        <v>11</v>
      </c>
      <c r="G6883" t="s">
        <v>20</v>
      </c>
      <c r="H6883" t="s">
        <v>758</v>
      </c>
      <c r="I6883">
        <v>12.13</v>
      </c>
      <c r="J6883">
        <v>4</v>
      </c>
      <c r="K6883">
        <v>-20.62</v>
      </c>
      <c r="L6883" t="str">
        <f t="shared" si="324"/>
        <v>No</v>
      </c>
    </row>
    <row r="6884" spans="1:12" x14ac:dyDescent="0.25">
      <c r="A6884" s="1">
        <v>42764</v>
      </c>
      <c r="B6884" s="2">
        <f t="shared" si="325"/>
        <v>2017</v>
      </c>
      <c r="C6884" s="2">
        <f t="shared" si="323"/>
        <v>1</v>
      </c>
      <c r="D6884" t="s">
        <v>1093</v>
      </c>
      <c r="E6884" t="s">
        <v>27</v>
      </c>
      <c r="F6884" t="s">
        <v>11</v>
      </c>
      <c r="G6884" t="s">
        <v>24</v>
      </c>
      <c r="H6884" t="s">
        <v>2572</v>
      </c>
      <c r="I6884">
        <v>8.34</v>
      </c>
      <c r="J6884">
        <v>3</v>
      </c>
      <c r="K6884">
        <v>2.17</v>
      </c>
      <c r="L6884" t="str">
        <f t="shared" si="324"/>
        <v>Yes</v>
      </c>
    </row>
    <row r="6885" spans="1:12" x14ac:dyDescent="0.25">
      <c r="A6885" s="1">
        <v>42764</v>
      </c>
      <c r="B6885" s="2">
        <f t="shared" si="325"/>
        <v>2017</v>
      </c>
      <c r="C6885" s="2">
        <f t="shared" si="323"/>
        <v>1</v>
      </c>
      <c r="D6885" t="s">
        <v>1093</v>
      </c>
      <c r="E6885" t="s">
        <v>27</v>
      </c>
      <c r="F6885" t="s">
        <v>11</v>
      </c>
      <c r="G6885" t="s">
        <v>200</v>
      </c>
      <c r="H6885" t="s">
        <v>782</v>
      </c>
      <c r="I6885">
        <v>8.57</v>
      </c>
      <c r="J6885">
        <v>1</v>
      </c>
      <c r="K6885">
        <v>2.23</v>
      </c>
      <c r="L6885" t="str">
        <f t="shared" si="324"/>
        <v>Yes</v>
      </c>
    </row>
    <row r="6886" spans="1:12" x14ac:dyDescent="0.25">
      <c r="A6886" s="1">
        <v>42764</v>
      </c>
      <c r="B6886" s="2">
        <f t="shared" si="325"/>
        <v>2017</v>
      </c>
      <c r="C6886" s="2">
        <f t="shared" si="323"/>
        <v>1</v>
      </c>
      <c r="D6886" t="s">
        <v>1093</v>
      </c>
      <c r="E6886" t="s">
        <v>27</v>
      </c>
      <c r="F6886" t="s">
        <v>11</v>
      </c>
      <c r="G6886" t="s">
        <v>20</v>
      </c>
      <c r="H6886" t="s">
        <v>984</v>
      </c>
      <c r="I6886">
        <v>119.62</v>
      </c>
      <c r="J6886">
        <v>8</v>
      </c>
      <c r="K6886">
        <v>40.369999999999997</v>
      </c>
      <c r="L6886" t="str">
        <f t="shared" si="324"/>
        <v>Yes</v>
      </c>
    </row>
    <row r="6887" spans="1:12" x14ac:dyDescent="0.25">
      <c r="A6887" s="1">
        <v>42764</v>
      </c>
      <c r="B6887" s="2">
        <f t="shared" si="325"/>
        <v>2017</v>
      </c>
      <c r="C6887" s="2">
        <f t="shared" si="323"/>
        <v>1</v>
      </c>
      <c r="D6887" t="s">
        <v>437</v>
      </c>
      <c r="E6887" t="s">
        <v>149</v>
      </c>
      <c r="F6887" t="s">
        <v>11</v>
      </c>
      <c r="G6887" t="s">
        <v>16</v>
      </c>
      <c r="H6887" t="s">
        <v>1632</v>
      </c>
      <c r="I6887">
        <v>5.22</v>
      </c>
      <c r="J6887">
        <v>2</v>
      </c>
      <c r="K6887">
        <v>2.4</v>
      </c>
      <c r="L6887" t="str">
        <f t="shared" si="324"/>
        <v>Yes</v>
      </c>
    </row>
    <row r="6888" spans="1:12" x14ac:dyDescent="0.25">
      <c r="A6888" s="1">
        <v>42764</v>
      </c>
      <c r="B6888" s="2">
        <f t="shared" si="325"/>
        <v>2017</v>
      </c>
      <c r="C6888" s="2">
        <f t="shared" si="323"/>
        <v>1</v>
      </c>
      <c r="D6888" t="s">
        <v>2456</v>
      </c>
      <c r="E6888" t="s">
        <v>23</v>
      </c>
      <c r="F6888" t="s">
        <v>11</v>
      </c>
      <c r="G6888" t="s">
        <v>24</v>
      </c>
      <c r="H6888" t="s">
        <v>998</v>
      </c>
      <c r="I6888">
        <v>4.7699999999999996</v>
      </c>
      <c r="J6888">
        <v>2</v>
      </c>
      <c r="K6888">
        <v>0.48</v>
      </c>
      <c r="L6888" t="str">
        <f t="shared" si="324"/>
        <v>Yes</v>
      </c>
    </row>
    <row r="6889" spans="1:12" x14ac:dyDescent="0.25">
      <c r="A6889" s="1">
        <v>42764</v>
      </c>
      <c r="B6889" s="2">
        <f t="shared" si="325"/>
        <v>2017</v>
      </c>
      <c r="C6889" s="2">
        <f t="shared" si="323"/>
        <v>1</v>
      </c>
      <c r="D6889" t="s">
        <v>217</v>
      </c>
      <c r="E6889" t="s">
        <v>395</v>
      </c>
      <c r="F6889" t="s">
        <v>11</v>
      </c>
      <c r="G6889" t="s">
        <v>12</v>
      </c>
      <c r="H6889" t="s">
        <v>1944</v>
      </c>
      <c r="I6889">
        <v>12.96</v>
      </c>
      <c r="J6889">
        <v>2</v>
      </c>
      <c r="K6889">
        <v>6.22</v>
      </c>
      <c r="L6889" t="str">
        <f t="shared" si="324"/>
        <v>Yes</v>
      </c>
    </row>
    <row r="6890" spans="1:12" x14ac:dyDescent="0.25">
      <c r="A6890" s="1">
        <v>42764</v>
      </c>
      <c r="B6890" s="2">
        <f t="shared" si="325"/>
        <v>2017</v>
      </c>
      <c r="C6890" s="2">
        <f t="shared" si="323"/>
        <v>1</v>
      </c>
      <c r="D6890" t="s">
        <v>217</v>
      </c>
      <c r="E6890" t="s">
        <v>395</v>
      </c>
      <c r="F6890" t="s">
        <v>11</v>
      </c>
      <c r="G6890" t="s">
        <v>12</v>
      </c>
      <c r="H6890" t="s">
        <v>306</v>
      </c>
      <c r="I6890">
        <v>94.85</v>
      </c>
      <c r="J6890">
        <v>5</v>
      </c>
      <c r="K6890">
        <v>45.53</v>
      </c>
      <c r="L6890" t="str">
        <f t="shared" si="324"/>
        <v>Yes</v>
      </c>
    </row>
    <row r="6891" spans="1:12" x14ac:dyDescent="0.25">
      <c r="A6891" s="1">
        <v>42764</v>
      </c>
      <c r="B6891" s="2">
        <f t="shared" si="325"/>
        <v>2017</v>
      </c>
      <c r="C6891" s="2">
        <f t="shared" si="323"/>
        <v>1</v>
      </c>
      <c r="D6891" t="s">
        <v>217</v>
      </c>
      <c r="E6891" t="s">
        <v>395</v>
      </c>
      <c r="F6891" t="s">
        <v>11</v>
      </c>
      <c r="G6891" t="s">
        <v>18</v>
      </c>
      <c r="H6891" t="s">
        <v>2092</v>
      </c>
      <c r="I6891">
        <v>13.48</v>
      </c>
      <c r="J6891">
        <v>1</v>
      </c>
      <c r="K6891">
        <v>3.5</v>
      </c>
      <c r="L6891" t="str">
        <f t="shared" si="324"/>
        <v>Yes</v>
      </c>
    </row>
    <row r="6892" spans="1:12" x14ac:dyDescent="0.25">
      <c r="A6892" s="1">
        <v>42764</v>
      </c>
      <c r="B6892" s="2">
        <f t="shared" si="325"/>
        <v>2017</v>
      </c>
      <c r="C6892" s="2">
        <f t="shared" si="323"/>
        <v>1</v>
      </c>
      <c r="D6892" t="s">
        <v>217</v>
      </c>
      <c r="E6892" t="s">
        <v>395</v>
      </c>
      <c r="F6892" t="s">
        <v>34</v>
      </c>
      <c r="G6892" t="s">
        <v>47</v>
      </c>
      <c r="H6892" t="s">
        <v>60</v>
      </c>
      <c r="I6892">
        <v>14.91</v>
      </c>
      <c r="J6892">
        <v>3</v>
      </c>
      <c r="K6892">
        <v>4.62</v>
      </c>
      <c r="L6892" t="str">
        <f t="shared" si="324"/>
        <v>Yes</v>
      </c>
    </row>
    <row r="6893" spans="1:12" x14ac:dyDescent="0.25">
      <c r="A6893" s="1">
        <v>42765</v>
      </c>
      <c r="B6893" s="2">
        <f t="shared" si="325"/>
        <v>2017</v>
      </c>
      <c r="C6893" s="2">
        <f t="shared" si="323"/>
        <v>1</v>
      </c>
      <c r="D6893" t="s">
        <v>1977</v>
      </c>
      <c r="E6893" t="s">
        <v>395</v>
      </c>
      <c r="F6893" t="s">
        <v>11</v>
      </c>
      <c r="G6893" t="s">
        <v>20</v>
      </c>
      <c r="H6893" t="s">
        <v>1565</v>
      </c>
      <c r="I6893">
        <v>18.28</v>
      </c>
      <c r="J6893">
        <v>2</v>
      </c>
      <c r="K6893">
        <v>9.14</v>
      </c>
      <c r="L6893" t="str">
        <f t="shared" si="324"/>
        <v>Yes</v>
      </c>
    </row>
    <row r="6894" spans="1:12" x14ac:dyDescent="0.25">
      <c r="A6894" s="1">
        <v>42765</v>
      </c>
      <c r="B6894" s="2">
        <f t="shared" si="325"/>
        <v>2017</v>
      </c>
      <c r="C6894" s="2">
        <f t="shared" si="323"/>
        <v>1</v>
      </c>
      <c r="D6894" t="s">
        <v>1977</v>
      </c>
      <c r="E6894" t="s">
        <v>395</v>
      </c>
      <c r="F6894" t="s">
        <v>39</v>
      </c>
      <c r="G6894" t="s">
        <v>40</v>
      </c>
      <c r="H6894" t="s">
        <v>87</v>
      </c>
      <c r="I6894">
        <v>207</v>
      </c>
      <c r="J6894">
        <v>3</v>
      </c>
      <c r="K6894">
        <v>51.75</v>
      </c>
      <c r="L6894" t="str">
        <f t="shared" si="324"/>
        <v>Yes</v>
      </c>
    </row>
    <row r="6895" spans="1:12" x14ac:dyDescent="0.25">
      <c r="A6895" s="1">
        <v>42765</v>
      </c>
      <c r="B6895" s="2">
        <f t="shared" si="325"/>
        <v>2017</v>
      </c>
      <c r="C6895" s="2">
        <f t="shared" si="323"/>
        <v>1</v>
      </c>
      <c r="D6895" t="s">
        <v>1977</v>
      </c>
      <c r="E6895" t="s">
        <v>395</v>
      </c>
      <c r="F6895" t="s">
        <v>11</v>
      </c>
      <c r="G6895" t="s">
        <v>20</v>
      </c>
      <c r="H6895" t="s">
        <v>1367</v>
      </c>
      <c r="I6895">
        <v>32.35</v>
      </c>
      <c r="J6895">
        <v>5</v>
      </c>
      <c r="K6895">
        <v>16.18</v>
      </c>
      <c r="L6895" t="str">
        <f t="shared" si="324"/>
        <v>Yes</v>
      </c>
    </row>
    <row r="6896" spans="1:12" x14ac:dyDescent="0.25">
      <c r="A6896" s="1">
        <v>42765</v>
      </c>
      <c r="B6896" s="2">
        <f t="shared" si="325"/>
        <v>2017</v>
      </c>
      <c r="C6896" s="2">
        <f t="shared" si="323"/>
        <v>1</v>
      </c>
      <c r="D6896" t="s">
        <v>1977</v>
      </c>
      <c r="E6896" t="s">
        <v>395</v>
      </c>
      <c r="F6896" t="s">
        <v>11</v>
      </c>
      <c r="G6896" t="s">
        <v>20</v>
      </c>
      <c r="H6896" t="s">
        <v>800</v>
      </c>
      <c r="I6896">
        <v>7.71</v>
      </c>
      <c r="J6896">
        <v>1</v>
      </c>
      <c r="K6896">
        <v>3.47</v>
      </c>
      <c r="L6896" t="str">
        <f t="shared" si="324"/>
        <v>Yes</v>
      </c>
    </row>
    <row r="6897" spans="1:12" x14ac:dyDescent="0.25">
      <c r="A6897" s="1">
        <v>42765</v>
      </c>
      <c r="B6897" s="2">
        <f t="shared" si="325"/>
        <v>2017</v>
      </c>
      <c r="C6897" s="2">
        <f t="shared" si="323"/>
        <v>1</v>
      </c>
      <c r="D6897" t="s">
        <v>1977</v>
      </c>
      <c r="E6897" t="s">
        <v>395</v>
      </c>
      <c r="F6897" t="s">
        <v>11</v>
      </c>
      <c r="G6897" t="s">
        <v>24</v>
      </c>
      <c r="H6897" t="s">
        <v>2234</v>
      </c>
      <c r="I6897">
        <v>40.299999999999997</v>
      </c>
      <c r="J6897">
        <v>2</v>
      </c>
      <c r="K6897">
        <v>10.88</v>
      </c>
      <c r="L6897" t="str">
        <f t="shared" si="324"/>
        <v>Yes</v>
      </c>
    </row>
    <row r="6898" spans="1:12" x14ac:dyDescent="0.25">
      <c r="A6898" s="1">
        <v>42765</v>
      </c>
      <c r="B6898" s="2">
        <f t="shared" si="325"/>
        <v>2017</v>
      </c>
      <c r="C6898" s="2">
        <f t="shared" si="323"/>
        <v>1</v>
      </c>
      <c r="D6898" t="s">
        <v>1977</v>
      </c>
      <c r="E6898" t="s">
        <v>395</v>
      </c>
      <c r="F6898" t="s">
        <v>34</v>
      </c>
      <c r="G6898" t="s">
        <v>47</v>
      </c>
      <c r="H6898" t="s">
        <v>2480</v>
      </c>
      <c r="I6898">
        <v>34.58</v>
      </c>
      <c r="J6898">
        <v>7</v>
      </c>
      <c r="K6898">
        <v>14.52</v>
      </c>
      <c r="L6898" t="str">
        <f t="shared" si="324"/>
        <v>Yes</v>
      </c>
    </row>
    <row r="6899" spans="1:12" x14ac:dyDescent="0.25">
      <c r="A6899" s="1">
        <v>42765</v>
      </c>
      <c r="B6899" s="2">
        <f t="shared" si="325"/>
        <v>2017</v>
      </c>
      <c r="C6899" s="2">
        <f t="shared" si="323"/>
        <v>1</v>
      </c>
      <c r="D6899" t="s">
        <v>77</v>
      </c>
      <c r="E6899" t="s">
        <v>27</v>
      </c>
      <c r="F6899" t="s">
        <v>11</v>
      </c>
      <c r="G6899" t="s">
        <v>18</v>
      </c>
      <c r="H6899" t="s">
        <v>418</v>
      </c>
      <c r="I6899">
        <v>129.30000000000001</v>
      </c>
      <c r="J6899">
        <v>2</v>
      </c>
      <c r="K6899">
        <v>6.47</v>
      </c>
      <c r="L6899" t="str">
        <f t="shared" si="324"/>
        <v>Yes</v>
      </c>
    </row>
    <row r="6900" spans="1:12" x14ac:dyDescent="0.25">
      <c r="A6900" s="1">
        <v>42765</v>
      </c>
      <c r="B6900" s="2">
        <f t="shared" si="325"/>
        <v>2017</v>
      </c>
      <c r="C6900" s="2">
        <f t="shared" si="323"/>
        <v>1</v>
      </c>
      <c r="D6900" t="s">
        <v>1494</v>
      </c>
      <c r="E6900" t="s">
        <v>27</v>
      </c>
      <c r="F6900" t="s">
        <v>11</v>
      </c>
      <c r="G6900" t="s">
        <v>24</v>
      </c>
      <c r="H6900" t="s">
        <v>2351</v>
      </c>
      <c r="I6900">
        <v>12.74</v>
      </c>
      <c r="J6900">
        <v>7</v>
      </c>
      <c r="K6900">
        <v>5.73</v>
      </c>
      <c r="L6900" t="str">
        <f t="shared" si="324"/>
        <v>Yes</v>
      </c>
    </row>
    <row r="6901" spans="1:12" x14ac:dyDescent="0.25">
      <c r="A6901" s="1">
        <v>42765</v>
      </c>
      <c r="B6901" s="2">
        <f t="shared" si="325"/>
        <v>2017</v>
      </c>
      <c r="C6901" s="2">
        <f t="shared" si="323"/>
        <v>1</v>
      </c>
      <c r="D6901" t="s">
        <v>1494</v>
      </c>
      <c r="E6901" t="s">
        <v>27</v>
      </c>
      <c r="F6901" t="s">
        <v>11</v>
      </c>
      <c r="G6901" t="s">
        <v>24</v>
      </c>
      <c r="H6901" t="s">
        <v>2622</v>
      </c>
      <c r="I6901">
        <v>8.82</v>
      </c>
      <c r="J6901">
        <v>3</v>
      </c>
      <c r="K6901">
        <v>2.38</v>
      </c>
      <c r="L6901" t="str">
        <f t="shared" si="324"/>
        <v>Yes</v>
      </c>
    </row>
    <row r="6902" spans="1:12" x14ac:dyDescent="0.25">
      <c r="A6902" s="1">
        <v>42765</v>
      </c>
      <c r="B6902" s="2">
        <f t="shared" si="325"/>
        <v>2017</v>
      </c>
      <c r="C6902" s="2">
        <f t="shared" si="323"/>
        <v>1</v>
      </c>
      <c r="D6902" t="s">
        <v>1494</v>
      </c>
      <c r="E6902" t="s">
        <v>27</v>
      </c>
      <c r="F6902" t="s">
        <v>34</v>
      </c>
      <c r="G6902" t="s">
        <v>35</v>
      </c>
      <c r="H6902" t="s">
        <v>231</v>
      </c>
      <c r="I6902">
        <v>120.78</v>
      </c>
      <c r="J6902">
        <v>1</v>
      </c>
      <c r="K6902">
        <v>-13.59</v>
      </c>
      <c r="L6902" t="str">
        <f t="shared" si="324"/>
        <v>No</v>
      </c>
    </row>
    <row r="6903" spans="1:12" x14ac:dyDescent="0.25">
      <c r="A6903" s="1">
        <v>42765</v>
      </c>
      <c r="B6903" s="2">
        <f t="shared" si="325"/>
        <v>2017</v>
      </c>
      <c r="C6903" s="2">
        <f t="shared" si="323"/>
        <v>1</v>
      </c>
      <c r="D6903" t="s">
        <v>622</v>
      </c>
      <c r="E6903" t="s">
        <v>123</v>
      </c>
      <c r="F6903" t="s">
        <v>34</v>
      </c>
      <c r="G6903" t="s">
        <v>35</v>
      </c>
      <c r="H6903" t="s">
        <v>2414</v>
      </c>
      <c r="I6903">
        <v>419.14</v>
      </c>
      <c r="J6903">
        <v>4</v>
      </c>
      <c r="K6903">
        <v>-68.11</v>
      </c>
      <c r="L6903" t="str">
        <f t="shared" si="324"/>
        <v>No</v>
      </c>
    </row>
    <row r="6904" spans="1:12" x14ac:dyDescent="0.25">
      <c r="A6904" s="1">
        <v>42765</v>
      </c>
      <c r="B6904" s="2">
        <f t="shared" si="325"/>
        <v>2017</v>
      </c>
      <c r="C6904" s="2">
        <f t="shared" si="323"/>
        <v>1</v>
      </c>
      <c r="D6904" t="s">
        <v>2540</v>
      </c>
      <c r="E6904" t="s">
        <v>15</v>
      </c>
      <c r="F6904" t="s">
        <v>34</v>
      </c>
      <c r="G6904" t="s">
        <v>145</v>
      </c>
      <c r="H6904" t="s">
        <v>146</v>
      </c>
      <c r="I6904">
        <v>69.38</v>
      </c>
      <c r="J6904">
        <v>1</v>
      </c>
      <c r="K6904">
        <v>-47.18</v>
      </c>
      <c r="L6904" t="str">
        <f t="shared" si="324"/>
        <v>No</v>
      </c>
    </row>
    <row r="6905" spans="1:12" x14ac:dyDescent="0.25">
      <c r="A6905" s="1">
        <v>42765</v>
      </c>
      <c r="B6905" s="2">
        <f t="shared" si="325"/>
        <v>2017</v>
      </c>
      <c r="C6905" s="2">
        <f t="shared" si="323"/>
        <v>1</v>
      </c>
      <c r="D6905" t="s">
        <v>2540</v>
      </c>
      <c r="E6905" t="s">
        <v>15</v>
      </c>
      <c r="F6905" t="s">
        <v>11</v>
      </c>
      <c r="G6905" t="s">
        <v>200</v>
      </c>
      <c r="H6905" t="s">
        <v>2207</v>
      </c>
      <c r="I6905">
        <v>31.68</v>
      </c>
      <c r="J6905">
        <v>4</v>
      </c>
      <c r="K6905">
        <v>2.77</v>
      </c>
      <c r="L6905" t="str">
        <f t="shared" si="324"/>
        <v>Yes</v>
      </c>
    </row>
    <row r="6906" spans="1:12" x14ac:dyDescent="0.25">
      <c r="A6906" s="1">
        <v>42765</v>
      </c>
      <c r="B6906" s="2">
        <f t="shared" si="325"/>
        <v>2017</v>
      </c>
      <c r="C6906" s="2">
        <f t="shared" si="323"/>
        <v>1</v>
      </c>
      <c r="D6906" t="s">
        <v>2540</v>
      </c>
      <c r="E6906" t="s">
        <v>15</v>
      </c>
      <c r="F6906" t="s">
        <v>39</v>
      </c>
      <c r="G6906" t="s">
        <v>40</v>
      </c>
      <c r="H6906" t="s">
        <v>1695</v>
      </c>
      <c r="I6906">
        <v>2003.17</v>
      </c>
      <c r="J6906">
        <v>4</v>
      </c>
      <c r="K6906">
        <v>250.4</v>
      </c>
      <c r="L6906" t="str">
        <f t="shared" si="324"/>
        <v>Yes</v>
      </c>
    </row>
    <row r="6907" spans="1:12" x14ac:dyDescent="0.25">
      <c r="A6907" s="1">
        <v>42765</v>
      </c>
      <c r="B6907" s="2">
        <f t="shared" si="325"/>
        <v>2017</v>
      </c>
      <c r="C6907" s="2">
        <f t="shared" si="323"/>
        <v>1</v>
      </c>
      <c r="D6907" t="s">
        <v>2540</v>
      </c>
      <c r="E6907" t="s">
        <v>15</v>
      </c>
      <c r="F6907" t="s">
        <v>11</v>
      </c>
      <c r="G6907" t="s">
        <v>24</v>
      </c>
      <c r="H6907" t="s">
        <v>2204</v>
      </c>
      <c r="I6907">
        <v>9.34</v>
      </c>
      <c r="J6907">
        <v>2</v>
      </c>
      <c r="K6907">
        <v>3.15</v>
      </c>
      <c r="L6907" t="str">
        <f t="shared" si="324"/>
        <v>Yes</v>
      </c>
    </row>
    <row r="6908" spans="1:12" x14ac:dyDescent="0.25">
      <c r="A6908" s="1">
        <v>42765</v>
      </c>
      <c r="B6908" s="2">
        <f t="shared" si="325"/>
        <v>2017</v>
      </c>
      <c r="C6908" s="2">
        <f t="shared" si="323"/>
        <v>1</v>
      </c>
      <c r="D6908" t="s">
        <v>1223</v>
      </c>
      <c r="E6908" t="s">
        <v>164</v>
      </c>
      <c r="F6908" t="s">
        <v>39</v>
      </c>
      <c r="G6908" t="s">
        <v>40</v>
      </c>
      <c r="H6908" t="s">
        <v>799</v>
      </c>
      <c r="I6908">
        <v>604.77</v>
      </c>
      <c r="J6908">
        <v>4</v>
      </c>
      <c r="K6908">
        <v>60.48</v>
      </c>
      <c r="L6908" t="str">
        <f t="shared" si="324"/>
        <v>Yes</v>
      </c>
    </row>
    <row r="6909" spans="1:12" x14ac:dyDescent="0.25">
      <c r="A6909" s="1">
        <v>42767</v>
      </c>
      <c r="B6909" s="2">
        <f t="shared" si="325"/>
        <v>2017</v>
      </c>
      <c r="C6909" s="2">
        <f t="shared" si="323"/>
        <v>2</v>
      </c>
      <c r="D6909" t="s">
        <v>1033</v>
      </c>
      <c r="E6909" t="s">
        <v>245</v>
      </c>
      <c r="F6909" t="s">
        <v>39</v>
      </c>
      <c r="G6909" t="s">
        <v>302</v>
      </c>
      <c r="H6909" t="s">
        <v>2542</v>
      </c>
      <c r="I6909">
        <v>695.7</v>
      </c>
      <c r="J6909">
        <v>2</v>
      </c>
      <c r="K6909">
        <v>-27.83</v>
      </c>
      <c r="L6909" t="str">
        <f t="shared" si="324"/>
        <v>No</v>
      </c>
    </row>
    <row r="6910" spans="1:12" x14ac:dyDescent="0.25">
      <c r="A6910" s="1">
        <v>42767</v>
      </c>
      <c r="B6910" s="2">
        <f t="shared" si="325"/>
        <v>2017</v>
      </c>
      <c r="C6910" s="2">
        <f t="shared" si="323"/>
        <v>2</v>
      </c>
      <c r="D6910" t="s">
        <v>1033</v>
      </c>
      <c r="E6910" t="s">
        <v>245</v>
      </c>
      <c r="F6910" t="s">
        <v>11</v>
      </c>
      <c r="G6910" t="s">
        <v>20</v>
      </c>
      <c r="H6910" t="s">
        <v>969</v>
      </c>
      <c r="I6910">
        <v>15.66</v>
      </c>
      <c r="J6910">
        <v>5</v>
      </c>
      <c r="K6910">
        <v>-12.53</v>
      </c>
      <c r="L6910" t="str">
        <f t="shared" si="324"/>
        <v>No</v>
      </c>
    </row>
    <row r="6911" spans="1:12" x14ac:dyDescent="0.25">
      <c r="A6911" s="1">
        <v>42767</v>
      </c>
      <c r="B6911" s="2">
        <f t="shared" si="325"/>
        <v>2017</v>
      </c>
      <c r="C6911" s="2">
        <f t="shared" si="323"/>
        <v>2</v>
      </c>
      <c r="D6911" t="s">
        <v>1033</v>
      </c>
      <c r="E6911" t="s">
        <v>245</v>
      </c>
      <c r="F6911" t="s">
        <v>11</v>
      </c>
      <c r="G6911" t="s">
        <v>20</v>
      </c>
      <c r="H6911" t="s">
        <v>1228</v>
      </c>
      <c r="I6911">
        <v>28.85</v>
      </c>
      <c r="J6911">
        <v>6</v>
      </c>
      <c r="K6911">
        <v>-21.16</v>
      </c>
      <c r="L6911" t="str">
        <f t="shared" si="324"/>
        <v>No</v>
      </c>
    </row>
    <row r="6912" spans="1:12" x14ac:dyDescent="0.25">
      <c r="A6912" s="1">
        <v>42767</v>
      </c>
      <c r="B6912" s="2">
        <f t="shared" si="325"/>
        <v>2017</v>
      </c>
      <c r="C6912" s="2">
        <f t="shared" si="323"/>
        <v>2</v>
      </c>
      <c r="D6912" t="s">
        <v>1910</v>
      </c>
      <c r="E6912" t="s">
        <v>10</v>
      </c>
      <c r="F6912" t="s">
        <v>11</v>
      </c>
      <c r="G6912" t="s">
        <v>24</v>
      </c>
      <c r="H6912" t="s">
        <v>449</v>
      </c>
      <c r="I6912">
        <v>31.74</v>
      </c>
      <c r="J6912">
        <v>2</v>
      </c>
      <c r="K6912">
        <v>3.97</v>
      </c>
      <c r="L6912" t="str">
        <f t="shared" si="324"/>
        <v>Yes</v>
      </c>
    </row>
    <row r="6913" spans="1:12" x14ac:dyDescent="0.25">
      <c r="A6913" s="1">
        <v>42767</v>
      </c>
      <c r="B6913" s="2">
        <f t="shared" si="325"/>
        <v>2017</v>
      </c>
      <c r="C6913" s="2">
        <f t="shared" si="323"/>
        <v>2</v>
      </c>
      <c r="D6913" t="s">
        <v>1910</v>
      </c>
      <c r="E6913" t="s">
        <v>10</v>
      </c>
      <c r="F6913" t="s">
        <v>11</v>
      </c>
      <c r="G6913" t="s">
        <v>92</v>
      </c>
      <c r="H6913" t="s">
        <v>2652</v>
      </c>
      <c r="I6913">
        <v>5.43</v>
      </c>
      <c r="J6913">
        <v>2</v>
      </c>
      <c r="K6913">
        <v>-13.58</v>
      </c>
      <c r="L6913" t="str">
        <f t="shared" si="324"/>
        <v>No</v>
      </c>
    </row>
    <row r="6914" spans="1:12" x14ac:dyDescent="0.25">
      <c r="A6914" s="1">
        <v>42767</v>
      </c>
      <c r="B6914" s="2">
        <f t="shared" si="325"/>
        <v>2017</v>
      </c>
      <c r="C6914" s="2">
        <f t="shared" ref="C6914:C6977" si="326">MONTH(A6914)</f>
        <v>2</v>
      </c>
      <c r="D6914" t="s">
        <v>1910</v>
      </c>
      <c r="E6914" t="s">
        <v>10</v>
      </c>
      <c r="F6914" t="s">
        <v>34</v>
      </c>
      <c r="G6914" t="s">
        <v>145</v>
      </c>
      <c r="H6914" t="s">
        <v>255</v>
      </c>
      <c r="I6914">
        <v>913.43</v>
      </c>
      <c r="J6914">
        <v>5</v>
      </c>
      <c r="K6914">
        <v>-169.64</v>
      </c>
      <c r="L6914" t="str">
        <f t="shared" ref="L6914:L6977" si="327">IF(K6914=0,"Break-Even",IF(K6914&gt;0,"Yes","No"))</f>
        <v>No</v>
      </c>
    </row>
    <row r="6915" spans="1:12" x14ac:dyDescent="0.25">
      <c r="A6915" s="1">
        <v>42767</v>
      </c>
      <c r="B6915" s="2">
        <f t="shared" si="325"/>
        <v>2017</v>
      </c>
      <c r="C6915" s="2">
        <f t="shared" si="326"/>
        <v>2</v>
      </c>
      <c r="D6915" t="s">
        <v>1910</v>
      </c>
      <c r="E6915" t="s">
        <v>10</v>
      </c>
      <c r="F6915" t="s">
        <v>11</v>
      </c>
      <c r="G6915" t="s">
        <v>18</v>
      </c>
      <c r="H6915" t="s">
        <v>1384</v>
      </c>
      <c r="I6915">
        <v>372.14</v>
      </c>
      <c r="J6915">
        <v>3</v>
      </c>
      <c r="K6915">
        <v>27.91</v>
      </c>
      <c r="L6915" t="str">
        <f t="shared" si="327"/>
        <v>Yes</v>
      </c>
    </row>
    <row r="6916" spans="1:12" x14ac:dyDescent="0.25">
      <c r="A6916" s="1">
        <v>42767</v>
      </c>
      <c r="B6916" s="2">
        <f t="shared" si="325"/>
        <v>2017</v>
      </c>
      <c r="C6916" s="2">
        <f t="shared" si="326"/>
        <v>2</v>
      </c>
      <c r="D6916" t="s">
        <v>1971</v>
      </c>
      <c r="E6916" t="s">
        <v>27</v>
      </c>
      <c r="F6916" t="s">
        <v>39</v>
      </c>
      <c r="G6916" t="s">
        <v>52</v>
      </c>
      <c r="H6916" t="s">
        <v>2255</v>
      </c>
      <c r="I6916">
        <v>16.59</v>
      </c>
      <c r="J6916">
        <v>1</v>
      </c>
      <c r="K6916">
        <v>5.81</v>
      </c>
      <c r="L6916" t="str">
        <f t="shared" si="327"/>
        <v>Yes</v>
      </c>
    </row>
    <row r="6917" spans="1:12" x14ac:dyDescent="0.25">
      <c r="A6917" s="1">
        <v>42768</v>
      </c>
      <c r="B6917" s="2">
        <f t="shared" si="325"/>
        <v>2017</v>
      </c>
      <c r="C6917" s="2">
        <f t="shared" si="326"/>
        <v>2</v>
      </c>
      <c r="D6917" t="s">
        <v>1163</v>
      </c>
      <c r="E6917" t="s">
        <v>78</v>
      </c>
      <c r="F6917" t="s">
        <v>39</v>
      </c>
      <c r="G6917" t="s">
        <v>40</v>
      </c>
      <c r="H6917" t="s">
        <v>2408</v>
      </c>
      <c r="I6917">
        <v>59.97</v>
      </c>
      <c r="J6917">
        <v>5</v>
      </c>
      <c r="K6917">
        <v>-11.99</v>
      </c>
      <c r="L6917" t="str">
        <f t="shared" si="327"/>
        <v>No</v>
      </c>
    </row>
    <row r="6918" spans="1:12" x14ac:dyDescent="0.25">
      <c r="A6918" s="1">
        <v>42768</v>
      </c>
      <c r="B6918" s="2">
        <f t="shared" si="325"/>
        <v>2017</v>
      </c>
      <c r="C6918" s="2">
        <f t="shared" si="326"/>
        <v>2</v>
      </c>
      <c r="D6918" t="s">
        <v>1163</v>
      </c>
      <c r="E6918" t="s">
        <v>78</v>
      </c>
      <c r="F6918" t="s">
        <v>11</v>
      </c>
      <c r="G6918" t="s">
        <v>12</v>
      </c>
      <c r="H6918" t="s">
        <v>1041</v>
      </c>
      <c r="I6918">
        <v>78.3</v>
      </c>
      <c r="J6918">
        <v>2</v>
      </c>
      <c r="K6918">
        <v>29.36</v>
      </c>
      <c r="L6918" t="str">
        <f t="shared" si="327"/>
        <v>Yes</v>
      </c>
    </row>
    <row r="6919" spans="1:12" x14ac:dyDescent="0.25">
      <c r="A6919" s="1">
        <v>42768</v>
      </c>
      <c r="B6919" s="2">
        <f t="shared" si="325"/>
        <v>2017</v>
      </c>
      <c r="C6919" s="2">
        <f t="shared" si="326"/>
        <v>2</v>
      </c>
      <c r="D6919" t="s">
        <v>1163</v>
      </c>
      <c r="E6919" t="s">
        <v>78</v>
      </c>
      <c r="F6919" t="s">
        <v>11</v>
      </c>
      <c r="G6919" t="s">
        <v>43</v>
      </c>
      <c r="H6919" t="s">
        <v>160</v>
      </c>
      <c r="I6919">
        <v>21.46</v>
      </c>
      <c r="J6919">
        <v>9</v>
      </c>
      <c r="K6919">
        <v>6.97</v>
      </c>
      <c r="L6919" t="str">
        <f t="shared" si="327"/>
        <v>Yes</v>
      </c>
    </row>
    <row r="6920" spans="1:12" x14ac:dyDescent="0.25">
      <c r="A6920" s="1">
        <v>42768</v>
      </c>
      <c r="B6920" s="2">
        <f t="shared" si="325"/>
        <v>2017</v>
      </c>
      <c r="C6920" s="2">
        <f t="shared" si="326"/>
        <v>2</v>
      </c>
      <c r="D6920" t="s">
        <v>537</v>
      </c>
      <c r="E6920" t="s">
        <v>27</v>
      </c>
      <c r="F6920" t="s">
        <v>34</v>
      </c>
      <c r="G6920" t="s">
        <v>47</v>
      </c>
      <c r="H6920" t="s">
        <v>920</v>
      </c>
      <c r="I6920">
        <v>86.26</v>
      </c>
      <c r="J6920">
        <v>2</v>
      </c>
      <c r="K6920">
        <v>29.33</v>
      </c>
      <c r="L6920" t="str">
        <f t="shared" si="327"/>
        <v>Yes</v>
      </c>
    </row>
    <row r="6921" spans="1:12" x14ac:dyDescent="0.25">
      <c r="A6921" s="1">
        <v>42768</v>
      </c>
      <c r="B6921" s="2">
        <f t="shared" si="325"/>
        <v>2017</v>
      </c>
      <c r="C6921" s="2">
        <f t="shared" si="326"/>
        <v>2</v>
      </c>
      <c r="D6921" t="s">
        <v>537</v>
      </c>
      <c r="E6921" t="s">
        <v>27</v>
      </c>
      <c r="F6921" t="s">
        <v>11</v>
      </c>
      <c r="G6921" t="s">
        <v>18</v>
      </c>
      <c r="H6921" t="s">
        <v>1540</v>
      </c>
      <c r="I6921">
        <v>139.04</v>
      </c>
      <c r="J6921">
        <v>4</v>
      </c>
      <c r="K6921">
        <v>38.93</v>
      </c>
      <c r="L6921" t="str">
        <f t="shared" si="327"/>
        <v>Yes</v>
      </c>
    </row>
    <row r="6922" spans="1:12" x14ac:dyDescent="0.25">
      <c r="A6922" s="1">
        <v>42768</v>
      </c>
      <c r="B6922" s="2">
        <f t="shared" si="325"/>
        <v>2017</v>
      </c>
      <c r="C6922" s="2">
        <f t="shared" si="326"/>
        <v>2</v>
      </c>
      <c r="D6922" t="s">
        <v>537</v>
      </c>
      <c r="E6922" t="s">
        <v>27</v>
      </c>
      <c r="F6922" t="s">
        <v>11</v>
      </c>
      <c r="G6922" t="s">
        <v>92</v>
      </c>
      <c r="H6922" t="s">
        <v>2644</v>
      </c>
      <c r="I6922">
        <v>46.8</v>
      </c>
      <c r="J6922">
        <v>4</v>
      </c>
      <c r="K6922">
        <v>16.38</v>
      </c>
      <c r="L6922" t="str">
        <f t="shared" si="327"/>
        <v>Yes</v>
      </c>
    </row>
    <row r="6923" spans="1:12" x14ac:dyDescent="0.25">
      <c r="A6923" s="1">
        <v>42768</v>
      </c>
      <c r="B6923" s="2">
        <f t="shared" si="325"/>
        <v>2017</v>
      </c>
      <c r="C6923" s="2">
        <f t="shared" si="326"/>
        <v>2</v>
      </c>
      <c r="D6923" t="s">
        <v>2423</v>
      </c>
      <c r="E6923" t="s">
        <v>27</v>
      </c>
      <c r="F6923" t="s">
        <v>34</v>
      </c>
      <c r="G6923" t="s">
        <v>47</v>
      </c>
      <c r="H6923" t="s">
        <v>2140</v>
      </c>
      <c r="I6923">
        <v>210.58</v>
      </c>
      <c r="J6923">
        <v>2</v>
      </c>
      <c r="K6923">
        <v>12.63</v>
      </c>
      <c r="L6923" t="str">
        <f t="shared" si="327"/>
        <v>Yes</v>
      </c>
    </row>
    <row r="6924" spans="1:12" x14ac:dyDescent="0.25">
      <c r="A6924" s="1">
        <v>42768</v>
      </c>
      <c r="B6924" s="2">
        <f t="shared" ref="B6924:B6987" si="328">YEAR(A6924)</f>
        <v>2017</v>
      </c>
      <c r="C6924" s="2">
        <f t="shared" si="326"/>
        <v>2</v>
      </c>
      <c r="D6924" t="s">
        <v>2423</v>
      </c>
      <c r="E6924" t="s">
        <v>27</v>
      </c>
      <c r="F6924" t="s">
        <v>11</v>
      </c>
      <c r="G6924" t="s">
        <v>20</v>
      </c>
      <c r="H6924" t="s">
        <v>548</v>
      </c>
      <c r="I6924">
        <v>30.96</v>
      </c>
      <c r="J6924">
        <v>2</v>
      </c>
      <c r="K6924">
        <v>10.06</v>
      </c>
      <c r="L6924" t="str">
        <f t="shared" si="327"/>
        <v>Yes</v>
      </c>
    </row>
    <row r="6925" spans="1:12" x14ac:dyDescent="0.25">
      <c r="A6925" s="1">
        <v>42768</v>
      </c>
      <c r="B6925" s="2">
        <f t="shared" si="328"/>
        <v>2017</v>
      </c>
      <c r="C6925" s="2">
        <f t="shared" si="326"/>
        <v>2</v>
      </c>
      <c r="D6925" t="s">
        <v>2423</v>
      </c>
      <c r="E6925" t="s">
        <v>27</v>
      </c>
      <c r="F6925" t="s">
        <v>39</v>
      </c>
      <c r="G6925" t="s">
        <v>302</v>
      </c>
      <c r="H6925" t="s">
        <v>2655</v>
      </c>
      <c r="I6925">
        <v>239.98</v>
      </c>
      <c r="J6925">
        <v>2</v>
      </c>
      <c r="K6925">
        <v>39</v>
      </c>
      <c r="L6925" t="str">
        <f t="shared" si="327"/>
        <v>Yes</v>
      </c>
    </row>
    <row r="6926" spans="1:12" x14ac:dyDescent="0.25">
      <c r="A6926" s="1">
        <v>42769</v>
      </c>
      <c r="B6926" s="2">
        <f t="shared" si="328"/>
        <v>2017</v>
      </c>
      <c r="C6926" s="2">
        <f t="shared" si="326"/>
        <v>2</v>
      </c>
      <c r="D6926" t="s">
        <v>2124</v>
      </c>
      <c r="E6926" t="s">
        <v>10</v>
      </c>
      <c r="F6926" t="s">
        <v>11</v>
      </c>
      <c r="G6926" t="s">
        <v>200</v>
      </c>
      <c r="H6926" t="s">
        <v>807</v>
      </c>
      <c r="I6926">
        <v>6.98</v>
      </c>
      <c r="J6926">
        <v>4</v>
      </c>
      <c r="K6926">
        <v>-1.4</v>
      </c>
      <c r="L6926" t="str">
        <f t="shared" si="327"/>
        <v>No</v>
      </c>
    </row>
    <row r="6927" spans="1:12" x14ac:dyDescent="0.25">
      <c r="A6927" s="1">
        <v>42769</v>
      </c>
      <c r="B6927" s="2">
        <f t="shared" si="328"/>
        <v>2017</v>
      </c>
      <c r="C6927" s="2">
        <f t="shared" si="326"/>
        <v>2</v>
      </c>
      <c r="D6927" t="s">
        <v>2124</v>
      </c>
      <c r="E6927" t="s">
        <v>10</v>
      </c>
      <c r="F6927" t="s">
        <v>11</v>
      </c>
      <c r="G6927" t="s">
        <v>20</v>
      </c>
      <c r="H6927" t="s">
        <v>184</v>
      </c>
      <c r="I6927">
        <v>12.22</v>
      </c>
      <c r="J6927">
        <v>7</v>
      </c>
      <c r="K6927">
        <v>-20.170000000000002</v>
      </c>
      <c r="L6927" t="str">
        <f t="shared" si="327"/>
        <v>No</v>
      </c>
    </row>
    <row r="6928" spans="1:12" x14ac:dyDescent="0.25">
      <c r="A6928" s="1">
        <v>42769</v>
      </c>
      <c r="B6928" s="2">
        <f t="shared" si="328"/>
        <v>2017</v>
      </c>
      <c r="C6928" s="2">
        <f t="shared" si="326"/>
        <v>2</v>
      </c>
      <c r="D6928" t="s">
        <v>2298</v>
      </c>
      <c r="E6928" t="s">
        <v>27</v>
      </c>
      <c r="F6928" t="s">
        <v>39</v>
      </c>
      <c r="G6928" t="s">
        <v>40</v>
      </c>
      <c r="H6928" t="s">
        <v>1224</v>
      </c>
      <c r="I6928">
        <v>196.78</v>
      </c>
      <c r="J6928">
        <v>3</v>
      </c>
      <c r="K6928">
        <v>14.76</v>
      </c>
      <c r="L6928" t="str">
        <f t="shared" si="327"/>
        <v>Yes</v>
      </c>
    </row>
    <row r="6929" spans="1:12" x14ac:dyDescent="0.25">
      <c r="A6929" s="1">
        <v>42769</v>
      </c>
      <c r="B6929" s="2">
        <f t="shared" si="328"/>
        <v>2017</v>
      </c>
      <c r="C6929" s="2">
        <f t="shared" si="326"/>
        <v>2</v>
      </c>
      <c r="D6929" t="s">
        <v>2298</v>
      </c>
      <c r="E6929" t="s">
        <v>27</v>
      </c>
      <c r="F6929" t="s">
        <v>39</v>
      </c>
      <c r="G6929" t="s">
        <v>52</v>
      </c>
      <c r="H6929" t="s">
        <v>2532</v>
      </c>
      <c r="I6929">
        <v>479.94</v>
      </c>
      <c r="J6929">
        <v>6</v>
      </c>
      <c r="K6929">
        <v>52.79</v>
      </c>
      <c r="L6929" t="str">
        <f t="shared" si="327"/>
        <v>Yes</v>
      </c>
    </row>
    <row r="6930" spans="1:12" x14ac:dyDescent="0.25">
      <c r="A6930" s="1">
        <v>42769</v>
      </c>
      <c r="B6930" s="2">
        <f t="shared" si="328"/>
        <v>2017</v>
      </c>
      <c r="C6930" s="2">
        <f t="shared" si="326"/>
        <v>2</v>
      </c>
      <c r="D6930" t="s">
        <v>556</v>
      </c>
      <c r="E6930" t="s">
        <v>59</v>
      </c>
      <c r="F6930" t="s">
        <v>11</v>
      </c>
      <c r="G6930" t="s">
        <v>24</v>
      </c>
      <c r="H6930" t="s">
        <v>1351</v>
      </c>
      <c r="I6930">
        <v>59.52</v>
      </c>
      <c r="J6930">
        <v>3</v>
      </c>
      <c r="K6930">
        <v>15.48</v>
      </c>
      <c r="L6930" t="str">
        <f t="shared" si="327"/>
        <v>Yes</v>
      </c>
    </row>
    <row r="6931" spans="1:12" x14ac:dyDescent="0.25">
      <c r="A6931" s="1">
        <v>42769</v>
      </c>
      <c r="B6931" s="2">
        <f t="shared" si="328"/>
        <v>2017</v>
      </c>
      <c r="C6931" s="2">
        <f t="shared" si="326"/>
        <v>2</v>
      </c>
      <c r="D6931" t="s">
        <v>556</v>
      </c>
      <c r="E6931" t="s">
        <v>59</v>
      </c>
      <c r="F6931" t="s">
        <v>11</v>
      </c>
      <c r="G6931" t="s">
        <v>63</v>
      </c>
      <c r="H6931" t="s">
        <v>64</v>
      </c>
      <c r="I6931">
        <v>57.96</v>
      </c>
      <c r="J6931">
        <v>7</v>
      </c>
      <c r="K6931">
        <v>27.24</v>
      </c>
      <c r="L6931" t="str">
        <f t="shared" si="327"/>
        <v>Yes</v>
      </c>
    </row>
    <row r="6932" spans="1:12" x14ac:dyDescent="0.25">
      <c r="A6932" s="1">
        <v>42769</v>
      </c>
      <c r="B6932" s="2">
        <f t="shared" si="328"/>
        <v>2017</v>
      </c>
      <c r="C6932" s="2">
        <f t="shared" si="326"/>
        <v>2</v>
      </c>
      <c r="D6932" t="s">
        <v>556</v>
      </c>
      <c r="E6932" t="s">
        <v>59</v>
      </c>
      <c r="F6932" t="s">
        <v>34</v>
      </c>
      <c r="G6932" t="s">
        <v>74</v>
      </c>
      <c r="H6932" t="s">
        <v>2281</v>
      </c>
      <c r="I6932">
        <v>441.96</v>
      </c>
      <c r="J6932">
        <v>2</v>
      </c>
      <c r="K6932">
        <v>101.65</v>
      </c>
      <c r="L6932" t="str">
        <f t="shared" si="327"/>
        <v>Yes</v>
      </c>
    </row>
    <row r="6933" spans="1:12" x14ac:dyDescent="0.25">
      <c r="A6933" s="1">
        <v>42769</v>
      </c>
      <c r="B6933" s="2">
        <f t="shared" si="328"/>
        <v>2017</v>
      </c>
      <c r="C6933" s="2">
        <f t="shared" si="326"/>
        <v>2</v>
      </c>
      <c r="D6933" t="s">
        <v>556</v>
      </c>
      <c r="E6933" t="s">
        <v>59</v>
      </c>
      <c r="F6933" t="s">
        <v>11</v>
      </c>
      <c r="G6933" t="s">
        <v>12</v>
      </c>
      <c r="H6933" t="s">
        <v>625</v>
      </c>
      <c r="I6933">
        <v>68.040000000000006</v>
      </c>
      <c r="J6933">
        <v>6</v>
      </c>
      <c r="K6933">
        <v>33.340000000000003</v>
      </c>
      <c r="L6933" t="str">
        <f t="shared" si="327"/>
        <v>Yes</v>
      </c>
    </row>
    <row r="6934" spans="1:12" x14ac:dyDescent="0.25">
      <c r="A6934" s="1">
        <v>42769</v>
      </c>
      <c r="B6934" s="2">
        <f t="shared" si="328"/>
        <v>2017</v>
      </c>
      <c r="C6934" s="2">
        <f t="shared" si="326"/>
        <v>2</v>
      </c>
      <c r="D6934" t="s">
        <v>1320</v>
      </c>
      <c r="E6934" t="s">
        <v>78</v>
      </c>
      <c r="F6934" t="s">
        <v>11</v>
      </c>
      <c r="G6934" t="s">
        <v>20</v>
      </c>
      <c r="H6934" t="s">
        <v>1509</v>
      </c>
      <c r="I6934">
        <v>18.53</v>
      </c>
      <c r="J6934">
        <v>4</v>
      </c>
      <c r="K6934">
        <v>-12.35</v>
      </c>
      <c r="L6934" t="str">
        <f t="shared" si="327"/>
        <v>No</v>
      </c>
    </row>
    <row r="6935" spans="1:12" x14ac:dyDescent="0.25">
      <c r="A6935" s="1">
        <v>42769</v>
      </c>
      <c r="B6935" s="2">
        <f t="shared" si="328"/>
        <v>2017</v>
      </c>
      <c r="C6935" s="2">
        <f t="shared" si="326"/>
        <v>2</v>
      </c>
      <c r="D6935" t="s">
        <v>2242</v>
      </c>
      <c r="E6935" t="s">
        <v>27</v>
      </c>
      <c r="F6935" t="s">
        <v>11</v>
      </c>
      <c r="G6935" t="s">
        <v>20</v>
      </c>
      <c r="H6935" t="s">
        <v>269</v>
      </c>
      <c r="I6935">
        <v>107.65</v>
      </c>
      <c r="J6935">
        <v>2</v>
      </c>
      <c r="K6935">
        <v>33.64</v>
      </c>
      <c r="L6935" t="str">
        <f t="shared" si="327"/>
        <v>Yes</v>
      </c>
    </row>
    <row r="6936" spans="1:12" x14ac:dyDescent="0.25">
      <c r="A6936" s="1">
        <v>42769</v>
      </c>
      <c r="B6936" s="2">
        <f t="shared" si="328"/>
        <v>2017</v>
      </c>
      <c r="C6936" s="2">
        <f t="shared" si="326"/>
        <v>2</v>
      </c>
      <c r="D6936" t="s">
        <v>490</v>
      </c>
      <c r="E6936" t="s">
        <v>10</v>
      </c>
      <c r="F6936" t="s">
        <v>11</v>
      </c>
      <c r="G6936" t="s">
        <v>20</v>
      </c>
      <c r="H6936" t="s">
        <v>1291</v>
      </c>
      <c r="I6936">
        <v>0.56000000000000005</v>
      </c>
      <c r="J6936">
        <v>1</v>
      </c>
      <c r="K6936">
        <v>-0.95</v>
      </c>
      <c r="L6936" t="str">
        <f t="shared" si="327"/>
        <v>No</v>
      </c>
    </row>
    <row r="6937" spans="1:12" x14ac:dyDescent="0.25">
      <c r="A6937" s="1">
        <v>42770</v>
      </c>
      <c r="B6937" s="2">
        <f t="shared" si="328"/>
        <v>2017</v>
      </c>
      <c r="C6937" s="2">
        <f t="shared" si="326"/>
        <v>2</v>
      </c>
      <c r="D6937" t="s">
        <v>1623</v>
      </c>
      <c r="E6937" t="s">
        <v>27</v>
      </c>
      <c r="F6937" t="s">
        <v>34</v>
      </c>
      <c r="G6937" t="s">
        <v>47</v>
      </c>
      <c r="H6937" t="s">
        <v>975</v>
      </c>
      <c r="I6937">
        <v>25.11</v>
      </c>
      <c r="J6937">
        <v>3</v>
      </c>
      <c r="K6937">
        <v>6.53</v>
      </c>
      <c r="L6937" t="str">
        <f t="shared" si="327"/>
        <v>Yes</v>
      </c>
    </row>
    <row r="6938" spans="1:12" x14ac:dyDescent="0.25">
      <c r="A6938" s="1">
        <v>42770</v>
      </c>
      <c r="B6938" s="2">
        <f t="shared" si="328"/>
        <v>2017</v>
      </c>
      <c r="C6938" s="2">
        <f t="shared" si="326"/>
        <v>2</v>
      </c>
      <c r="D6938" t="s">
        <v>1676</v>
      </c>
      <c r="E6938" t="s">
        <v>30</v>
      </c>
      <c r="F6938" t="s">
        <v>34</v>
      </c>
      <c r="G6938" t="s">
        <v>145</v>
      </c>
      <c r="H6938" t="s">
        <v>810</v>
      </c>
      <c r="I6938">
        <v>411.8</v>
      </c>
      <c r="J6938">
        <v>2</v>
      </c>
      <c r="K6938">
        <v>70.010000000000005</v>
      </c>
      <c r="L6938" t="str">
        <f t="shared" si="327"/>
        <v>Yes</v>
      </c>
    </row>
    <row r="6939" spans="1:12" x14ac:dyDescent="0.25">
      <c r="A6939" s="1">
        <v>42770</v>
      </c>
      <c r="B6939" s="2">
        <f t="shared" si="328"/>
        <v>2017</v>
      </c>
      <c r="C6939" s="2">
        <f t="shared" si="326"/>
        <v>2</v>
      </c>
      <c r="D6939" t="s">
        <v>1676</v>
      </c>
      <c r="E6939" t="s">
        <v>30</v>
      </c>
      <c r="F6939" t="s">
        <v>39</v>
      </c>
      <c r="G6939" t="s">
        <v>52</v>
      </c>
      <c r="H6939" t="s">
        <v>1559</v>
      </c>
      <c r="I6939">
        <v>360</v>
      </c>
      <c r="J6939">
        <v>4</v>
      </c>
      <c r="K6939">
        <v>129.6</v>
      </c>
      <c r="L6939" t="str">
        <f t="shared" si="327"/>
        <v>Yes</v>
      </c>
    </row>
    <row r="6940" spans="1:12" x14ac:dyDescent="0.25">
      <c r="A6940" s="1">
        <v>42770</v>
      </c>
      <c r="B6940" s="2">
        <f t="shared" si="328"/>
        <v>2017</v>
      </c>
      <c r="C6940" s="2">
        <f t="shared" si="326"/>
        <v>2</v>
      </c>
      <c r="D6940" t="s">
        <v>1699</v>
      </c>
      <c r="E6940" t="s">
        <v>613</v>
      </c>
      <c r="F6940" t="s">
        <v>11</v>
      </c>
      <c r="G6940" t="s">
        <v>24</v>
      </c>
      <c r="H6940" t="s">
        <v>2642</v>
      </c>
      <c r="I6940">
        <v>11.12</v>
      </c>
      <c r="J6940">
        <v>4</v>
      </c>
      <c r="K6940">
        <v>2.89</v>
      </c>
      <c r="L6940" t="str">
        <f t="shared" si="327"/>
        <v>Yes</v>
      </c>
    </row>
    <row r="6941" spans="1:12" x14ac:dyDescent="0.25">
      <c r="A6941" s="1">
        <v>42770</v>
      </c>
      <c r="B6941" s="2">
        <f t="shared" si="328"/>
        <v>2017</v>
      </c>
      <c r="C6941" s="2">
        <f t="shared" si="326"/>
        <v>2</v>
      </c>
      <c r="D6941" t="s">
        <v>1885</v>
      </c>
      <c r="E6941" t="s">
        <v>488</v>
      </c>
      <c r="F6941" t="s">
        <v>11</v>
      </c>
      <c r="G6941" t="s">
        <v>16</v>
      </c>
      <c r="H6941" t="s">
        <v>1336</v>
      </c>
      <c r="I6941">
        <v>14.94</v>
      </c>
      <c r="J6941">
        <v>3</v>
      </c>
      <c r="K6941">
        <v>6.87</v>
      </c>
      <c r="L6941" t="str">
        <f t="shared" si="327"/>
        <v>Yes</v>
      </c>
    </row>
    <row r="6942" spans="1:12" x14ac:dyDescent="0.25">
      <c r="A6942" s="1">
        <v>42771</v>
      </c>
      <c r="B6942" s="2">
        <f t="shared" si="328"/>
        <v>2017</v>
      </c>
      <c r="C6942" s="2">
        <f t="shared" si="326"/>
        <v>2</v>
      </c>
      <c r="D6942" t="s">
        <v>1163</v>
      </c>
      <c r="E6942" t="s">
        <v>177</v>
      </c>
      <c r="F6942" t="s">
        <v>34</v>
      </c>
      <c r="G6942" t="s">
        <v>47</v>
      </c>
      <c r="H6942" t="s">
        <v>1775</v>
      </c>
      <c r="I6942">
        <v>129.93</v>
      </c>
      <c r="J6942">
        <v>3</v>
      </c>
      <c r="K6942">
        <v>12.99</v>
      </c>
      <c r="L6942" t="str">
        <f t="shared" si="327"/>
        <v>Yes</v>
      </c>
    </row>
    <row r="6943" spans="1:12" x14ac:dyDescent="0.25">
      <c r="A6943" s="1">
        <v>42771</v>
      </c>
      <c r="B6943" s="2">
        <f t="shared" si="328"/>
        <v>2017</v>
      </c>
      <c r="C6943" s="2">
        <f t="shared" si="326"/>
        <v>2</v>
      </c>
      <c r="D6943" t="s">
        <v>1741</v>
      </c>
      <c r="E6943" t="s">
        <v>27</v>
      </c>
      <c r="F6943" t="s">
        <v>39</v>
      </c>
      <c r="G6943" t="s">
        <v>52</v>
      </c>
      <c r="H6943" t="s">
        <v>2425</v>
      </c>
      <c r="I6943">
        <v>159.56</v>
      </c>
      <c r="J6943">
        <v>4</v>
      </c>
      <c r="K6943">
        <v>59.04</v>
      </c>
      <c r="L6943" t="str">
        <f t="shared" si="327"/>
        <v>Yes</v>
      </c>
    </row>
    <row r="6944" spans="1:12" x14ac:dyDescent="0.25">
      <c r="A6944" s="1">
        <v>42771</v>
      </c>
      <c r="B6944" s="2">
        <f t="shared" si="328"/>
        <v>2017</v>
      </c>
      <c r="C6944" s="2">
        <f t="shared" si="326"/>
        <v>2</v>
      </c>
      <c r="D6944" t="s">
        <v>424</v>
      </c>
      <c r="E6944" t="s">
        <v>27</v>
      </c>
      <c r="F6944" t="s">
        <v>11</v>
      </c>
      <c r="G6944" t="s">
        <v>12</v>
      </c>
      <c r="H6944" t="s">
        <v>619</v>
      </c>
      <c r="I6944">
        <v>15.7</v>
      </c>
      <c r="J6944">
        <v>5</v>
      </c>
      <c r="K6944">
        <v>7.07</v>
      </c>
      <c r="L6944" t="str">
        <f t="shared" si="327"/>
        <v>Yes</v>
      </c>
    </row>
    <row r="6945" spans="1:12" x14ac:dyDescent="0.25">
      <c r="A6945" s="1">
        <v>42771</v>
      </c>
      <c r="B6945" s="2">
        <f t="shared" si="328"/>
        <v>2017</v>
      </c>
      <c r="C6945" s="2">
        <f t="shared" si="326"/>
        <v>2</v>
      </c>
      <c r="D6945" t="s">
        <v>424</v>
      </c>
      <c r="E6945" t="s">
        <v>27</v>
      </c>
      <c r="F6945" t="s">
        <v>11</v>
      </c>
      <c r="G6945" t="s">
        <v>24</v>
      </c>
      <c r="H6945" t="s">
        <v>1351</v>
      </c>
      <c r="I6945">
        <v>59.52</v>
      </c>
      <c r="J6945">
        <v>3</v>
      </c>
      <c r="K6945">
        <v>15.48</v>
      </c>
      <c r="L6945" t="str">
        <f t="shared" si="327"/>
        <v>Yes</v>
      </c>
    </row>
    <row r="6946" spans="1:12" x14ac:dyDescent="0.25">
      <c r="A6946" s="1">
        <v>42771</v>
      </c>
      <c r="B6946" s="2">
        <f t="shared" si="328"/>
        <v>2017</v>
      </c>
      <c r="C6946" s="2">
        <f t="shared" si="326"/>
        <v>2</v>
      </c>
      <c r="D6946" t="s">
        <v>424</v>
      </c>
      <c r="E6946" t="s">
        <v>27</v>
      </c>
      <c r="F6946" t="s">
        <v>11</v>
      </c>
      <c r="G6946" t="s">
        <v>12</v>
      </c>
      <c r="H6946" t="s">
        <v>2387</v>
      </c>
      <c r="I6946">
        <v>34.4</v>
      </c>
      <c r="J6946">
        <v>5</v>
      </c>
      <c r="K6946">
        <v>15.82</v>
      </c>
      <c r="L6946" t="str">
        <f t="shared" si="327"/>
        <v>Yes</v>
      </c>
    </row>
    <row r="6947" spans="1:12" x14ac:dyDescent="0.25">
      <c r="A6947" s="1">
        <v>42772</v>
      </c>
      <c r="B6947" s="2">
        <f t="shared" si="328"/>
        <v>2017</v>
      </c>
      <c r="C6947" s="2">
        <f t="shared" si="326"/>
        <v>2</v>
      </c>
      <c r="D6947" t="s">
        <v>1003</v>
      </c>
      <c r="E6947" t="s">
        <v>78</v>
      </c>
      <c r="F6947" t="s">
        <v>39</v>
      </c>
      <c r="G6947" t="s">
        <v>40</v>
      </c>
      <c r="H6947" t="s">
        <v>1999</v>
      </c>
      <c r="I6947">
        <v>2.97</v>
      </c>
      <c r="J6947">
        <v>1</v>
      </c>
      <c r="K6947">
        <v>-0.64</v>
      </c>
      <c r="L6947" t="str">
        <f t="shared" si="327"/>
        <v>No</v>
      </c>
    </row>
    <row r="6948" spans="1:12" x14ac:dyDescent="0.25">
      <c r="A6948" s="1">
        <v>42772</v>
      </c>
      <c r="B6948" s="2">
        <f t="shared" si="328"/>
        <v>2017</v>
      </c>
      <c r="C6948" s="2">
        <f t="shared" si="326"/>
        <v>2</v>
      </c>
      <c r="D6948" t="s">
        <v>1003</v>
      </c>
      <c r="E6948" t="s">
        <v>78</v>
      </c>
      <c r="F6948" t="s">
        <v>11</v>
      </c>
      <c r="G6948" t="s">
        <v>18</v>
      </c>
      <c r="H6948" t="s">
        <v>1847</v>
      </c>
      <c r="I6948">
        <v>27.44</v>
      </c>
      <c r="J6948">
        <v>2</v>
      </c>
      <c r="K6948">
        <v>2.4</v>
      </c>
      <c r="L6948" t="str">
        <f t="shared" si="327"/>
        <v>Yes</v>
      </c>
    </row>
    <row r="6949" spans="1:12" x14ac:dyDescent="0.25">
      <c r="A6949" s="1">
        <v>42772</v>
      </c>
      <c r="B6949" s="2">
        <f t="shared" si="328"/>
        <v>2017</v>
      </c>
      <c r="C6949" s="2">
        <f t="shared" si="326"/>
        <v>2</v>
      </c>
      <c r="D6949" t="s">
        <v>1426</v>
      </c>
      <c r="E6949" t="s">
        <v>95</v>
      </c>
      <c r="F6949" t="s">
        <v>11</v>
      </c>
      <c r="G6949" t="s">
        <v>12</v>
      </c>
      <c r="H6949" t="s">
        <v>1591</v>
      </c>
      <c r="I6949">
        <v>25.34</v>
      </c>
      <c r="J6949">
        <v>6</v>
      </c>
      <c r="K6949">
        <v>7.92</v>
      </c>
      <c r="L6949" t="str">
        <f t="shared" si="327"/>
        <v>Yes</v>
      </c>
    </row>
    <row r="6950" spans="1:12" x14ac:dyDescent="0.25">
      <c r="A6950" s="1">
        <v>42772</v>
      </c>
      <c r="B6950" s="2">
        <f t="shared" si="328"/>
        <v>2017</v>
      </c>
      <c r="C6950" s="2">
        <f t="shared" si="326"/>
        <v>2</v>
      </c>
      <c r="D6950" t="s">
        <v>1426</v>
      </c>
      <c r="E6950" t="s">
        <v>95</v>
      </c>
      <c r="F6950" t="s">
        <v>11</v>
      </c>
      <c r="G6950" t="s">
        <v>63</v>
      </c>
      <c r="H6950" t="s">
        <v>2521</v>
      </c>
      <c r="I6950">
        <v>43.92</v>
      </c>
      <c r="J6950">
        <v>5</v>
      </c>
      <c r="K6950">
        <v>15.92</v>
      </c>
      <c r="L6950" t="str">
        <f t="shared" si="327"/>
        <v>Yes</v>
      </c>
    </row>
    <row r="6951" spans="1:12" x14ac:dyDescent="0.25">
      <c r="A6951" s="1">
        <v>42772</v>
      </c>
      <c r="B6951" s="2">
        <f t="shared" si="328"/>
        <v>2017</v>
      </c>
      <c r="C6951" s="2">
        <f t="shared" si="326"/>
        <v>2</v>
      </c>
      <c r="D6951" t="s">
        <v>602</v>
      </c>
      <c r="E6951" t="s">
        <v>245</v>
      </c>
      <c r="F6951" t="s">
        <v>11</v>
      </c>
      <c r="G6951" t="s">
        <v>12</v>
      </c>
      <c r="H6951" t="s">
        <v>497</v>
      </c>
      <c r="I6951">
        <v>25.34</v>
      </c>
      <c r="J6951">
        <v>4</v>
      </c>
      <c r="K6951">
        <v>9.19</v>
      </c>
      <c r="L6951" t="str">
        <f t="shared" si="327"/>
        <v>Yes</v>
      </c>
    </row>
    <row r="6952" spans="1:12" x14ac:dyDescent="0.25">
      <c r="A6952" s="1">
        <v>42772</v>
      </c>
      <c r="B6952" s="2">
        <f t="shared" si="328"/>
        <v>2017</v>
      </c>
      <c r="C6952" s="2">
        <f t="shared" si="326"/>
        <v>2</v>
      </c>
      <c r="D6952" t="s">
        <v>1994</v>
      </c>
      <c r="E6952" t="s">
        <v>10</v>
      </c>
      <c r="F6952" t="s">
        <v>11</v>
      </c>
      <c r="G6952" t="s">
        <v>12</v>
      </c>
      <c r="H6952" t="s">
        <v>1981</v>
      </c>
      <c r="I6952">
        <v>10.69</v>
      </c>
      <c r="J6952">
        <v>2</v>
      </c>
      <c r="K6952">
        <v>3.74</v>
      </c>
      <c r="L6952" t="str">
        <f t="shared" si="327"/>
        <v>Yes</v>
      </c>
    </row>
    <row r="6953" spans="1:12" x14ac:dyDescent="0.25">
      <c r="A6953" s="1">
        <v>42773</v>
      </c>
      <c r="B6953" s="2">
        <f t="shared" si="328"/>
        <v>2017</v>
      </c>
      <c r="C6953" s="2">
        <f t="shared" si="326"/>
        <v>2</v>
      </c>
      <c r="D6953" t="s">
        <v>963</v>
      </c>
      <c r="E6953" t="s">
        <v>10</v>
      </c>
      <c r="F6953" t="s">
        <v>11</v>
      </c>
      <c r="G6953" t="s">
        <v>12</v>
      </c>
      <c r="H6953" t="s">
        <v>1989</v>
      </c>
      <c r="I6953">
        <v>163.96</v>
      </c>
      <c r="J6953">
        <v>5</v>
      </c>
      <c r="K6953">
        <v>59.44</v>
      </c>
      <c r="L6953" t="str">
        <f t="shared" si="327"/>
        <v>Yes</v>
      </c>
    </row>
    <row r="6954" spans="1:12" x14ac:dyDescent="0.25">
      <c r="A6954" s="1">
        <v>42773</v>
      </c>
      <c r="B6954" s="2">
        <f t="shared" si="328"/>
        <v>2017</v>
      </c>
      <c r="C6954" s="2">
        <f t="shared" si="326"/>
        <v>2</v>
      </c>
      <c r="D6954" t="s">
        <v>963</v>
      </c>
      <c r="E6954" t="s">
        <v>10</v>
      </c>
      <c r="F6954" t="s">
        <v>11</v>
      </c>
      <c r="G6954" t="s">
        <v>20</v>
      </c>
      <c r="H6954" t="s">
        <v>914</v>
      </c>
      <c r="I6954">
        <v>5.23</v>
      </c>
      <c r="J6954">
        <v>4</v>
      </c>
      <c r="K6954">
        <v>-8.11</v>
      </c>
      <c r="L6954" t="str">
        <f t="shared" si="327"/>
        <v>No</v>
      </c>
    </row>
    <row r="6955" spans="1:12" x14ac:dyDescent="0.25">
      <c r="A6955" s="1">
        <v>42775</v>
      </c>
      <c r="B6955" s="2">
        <f t="shared" si="328"/>
        <v>2017</v>
      </c>
      <c r="C6955" s="2">
        <f t="shared" si="326"/>
        <v>2</v>
      </c>
      <c r="D6955" t="s">
        <v>407</v>
      </c>
      <c r="E6955" t="s">
        <v>78</v>
      </c>
      <c r="F6955" t="s">
        <v>34</v>
      </c>
      <c r="G6955" t="s">
        <v>47</v>
      </c>
      <c r="H6955" t="s">
        <v>1694</v>
      </c>
      <c r="I6955">
        <v>15.07</v>
      </c>
      <c r="J6955">
        <v>3</v>
      </c>
      <c r="K6955">
        <v>4.1399999999999997</v>
      </c>
      <c r="L6955" t="str">
        <f t="shared" si="327"/>
        <v>Yes</v>
      </c>
    </row>
    <row r="6956" spans="1:12" x14ac:dyDescent="0.25">
      <c r="A6956" s="1">
        <v>42775</v>
      </c>
      <c r="B6956" s="2">
        <f t="shared" si="328"/>
        <v>2017</v>
      </c>
      <c r="C6956" s="2">
        <f t="shared" si="326"/>
        <v>2</v>
      </c>
      <c r="D6956" t="s">
        <v>2432</v>
      </c>
      <c r="E6956" t="s">
        <v>110</v>
      </c>
      <c r="F6956" t="s">
        <v>39</v>
      </c>
      <c r="G6956" t="s">
        <v>40</v>
      </c>
      <c r="H6956" t="s">
        <v>2019</v>
      </c>
      <c r="I6956">
        <v>1199.8</v>
      </c>
      <c r="J6956">
        <v>4</v>
      </c>
      <c r="K6956">
        <v>323.95</v>
      </c>
      <c r="L6956" t="str">
        <f t="shared" si="327"/>
        <v>Yes</v>
      </c>
    </row>
    <row r="6957" spans="1:12" x14ac:dyDescent="0.25">
      <c r="A6957" s="1">
        <v>42775</v>
      </c>
      <c r="B6957" s="2">
        <f t="shared" si="328"/>
        <v>2017</v>
      </c>
      <c r="C6957" s="2">
        <f t="shared" si="326"/>
        <v>2</v>
      </c>
      <c r="D6957" t="s">
        <v>2432</v>
      </c>
      <c r="E6957" t="s">
        <v>110</v>
      </c>
      <c r="F6957" t="s">
        <v>39</v>
      </c>
      <c r="G6957" t="s">
        <v>52</v>
      </c>
      <c r="H6957" t="s">
        <v>2696</v>
      </c>
      <c r="I6957">
        <v>1928.78</v>
      </c>
      <c r="J6957">
        <v>7</v>
      </c>
      <c r="K6957">
        <v>829.38</v>
      </c>
      <c r="L6957" t="str">
        <f t="shared" si="327"/>
        <v>Yes</v>
      </c>
    </row>
    <row r="6958" spans="1:12" x14ac:dyDescent="0.25">
      <c r="A6958" s="1">
        <v>42775</v>
      </c>
      <c r="B6958" s="2">
        <f t="shared" si="328"/>
        <v>2017</v>
      </c>
      <c r="C6958" s="2">
        <f t="shared" si="326"/>
        <v>2</v>
      </c>
      <c r="D6958" t="s">
        <v>2432</v>
      </c>
      <c r="E6958" t="s">
        <v>110</v>
      </c>
      <c r="F6958" t="s">
        <v>11</v>
      </c>
      <c r="G6958" t="s">
        <v>18</v>
      </c>
      <c r="H6958" t="s">
        <v>1449</v>
      </c>
      <c r="I6958">
        <v>352.38</v>
      </c>
      <c r="J6958">
        <v>2</v>
      </c>
      <c r="K6958">
        <v>81.05</v>
      </c>
      <c r="L6958" t="str">
        <f t="shared" si="327"/>
        <v>Yes</v>
      </c>
    </row>
    <row r="6959" spans="1:12" x14ac:dyDescent="0.25">
      <c r="A6959" s="1">
        <v>42775</v>
      </c>
      <c r="B6959" s="2">
        <f t="shared" si="328"/>
        <v>2017</v>
      </c>
      <c r="C6959" s="2">
        <f t="shared" si="326"/>
        <v>2</v>
      </c>
      <c r="D6959" t="s">
        <v>2166</v>
      </c>
      <c r="E6959" t="s">
        <v>23</v>
      </c>
      <c r="F6959" t="s">
        <v>11</v>
      </c>
      <c r="G6959" t="s">
        <v>12</v>
      </c>
      <c r="H6959" t="s">
        <v>1531</v>
      </c>
      <c r="I6959">
        <v>12.19</v>
      </c>
      <c r="J6959">
        <v>3</v>
      </c>
      <c r="K6959">
        <v>4.1100000000000003</v>
      </c>
      <c r="L6959" t="str">
        <f t="shared" si="327"/>
        <v>Yes</v>
      </c>
    </row>
    <row r="6960" spans="1:12" x14ac:dyDescent="0.25">
      <c r="A6960" s="1">
        <v>42775</v>
      </c>
      <c r="B6960" s="2">
        <f t="shared" si="328"/>
        <v>2017</v>
      </c>
      <c r="C6960" s="2">
        <f t="shared" si="326"/>
        <v>2</v>
      </c>
      <c r="D6960" t="s">
        <v>2558</v>
      </c>
      <c r="E6960" t="s">
        <v>27</v>
      </c>
      <c r="F6960" t="s">
        <v>11</v>
      </c>
      <c r="G6960" t="s">
        <v>24</v>
      </c>
      <c r="H6960" t="s">
        <v>2670</v>
      </c>
      <c r="I6960">
        <v>6.57</v>
      </c>
      <c r="J6960">
        <v>3</v>
      </c>
      <c r="K6960">
        <v>1.77</v>
      </c>
      <c r="L6960" t="str">
        <f t="shared" si="327"/>
        <v>Yes</v>
      </c>
    </row>
    <row r="6961" spans="1:12" x14ac:dyDescent="0.25">
      <c r="A6961" s="1">
        <v>42775</v>
      </c>
      <c r="B6961" s="2">
        <f t="shared" si="328"/>
        <v>2017</v>
      </c>
      <c r="C6961" s="2">
        <f t="shared" si="326"/>
        <v>2</v>
      </c>
      <c r="D6961" t="s">
        <v>2246</v>
      </c>
      <c r="E6961" t="s">
        <v>149</v>
      </c>
      <c r="F6961" t="s">
        <v>11</v>
      </c>
      <c r="G6961" t="s">
        <v>24</v>
      </c>
      <c r="H6961" t="s">
        <v>1006</v>
      </c>
      <c r="I6961">
        <v>23.1</v>
      </c>
      <c r="J6961">
        <v>2</v>
      </c>
      <c r="K6961">
        <v>6.47</v>
      </c>
      <c r="L6961" t="str">
        <f t="shared" si="327"/>
        <v>Yes</v>
      </c>
    </row>
    <row r="6962" spans="1:12" x14ac:dyDescent="0.25">
      <c r="A6962" s="1">
        <v>42775</v>
      </c>
      <c r="B6962" s="2">
        <f t="shared" si="328"/>
        <v>2017</v>
      </c>
      <c r="C6962" s="2">
        <f t="shared" si="326"/>
        <v>2</v>
      </c>
      <c r="D6962" t="s">
        <v>2246</v>
      </c>
      <c r="E6962" t="s">
        <v>149</v>
      </c>
      <c r="F6962" t="s">
        <v>34</v>
      </c>
      <c r="G6962" t="s">
        <v>47</v>
      </c>
      <c r="H6962" t="s">
        <v>1450</v>
      </c>
      <c r="I6962">
        <v>11.54</v>
      </c>
      <c r="J6962">
        <v>2</v>
      </c>
      <c r="K6962">
        <v>3.46</v>
      </c>
      <c r="L6962" t="str">
        <f t="shared" si="327"/>
        <v>Yes</v>
      </c>
    </row>
    <row r="6963" spans="1:12" x14ac:dyDescent="0.25">
      <c r="A6963" s="1">
        <v>42775</v>
      </c>
      <c r="B6963" s="2">
        <f t="shared" si="328"/>
        <v>2017</v>
      </c>
      <c r="C6963" s="2">
        <f t="shared" si="326"/>
        <v>2</v>
      </c>
      <c r="D6963" t="s">
        <v>2246</v>
      </c>
      <c r="E6963" t="s">
        <v>149</v>
      </c>
      <c r="F6963" t="s">
        <v>34</v>
      </c>
      <c r="G6963" t="s">
        <v>145</v>
      </c>
      <c r="H6963" t="s">
        <v>404</v>
      </c>
      <c r="I6963">
        <v>254.53</v>
      </c>
      <c r="J6963">
        <v>1</v>
      </c>
      <c r="K6963">
        <v>-93.33</v>
      </c>
      <c r="L6963" t="str">
        <f t="shared" si="327"/>
        <v>No</v>
      </c>
    </row>
    <row r="6964" spans="1:12" x14ac:dyDescent="0.25">
      <c r="A6964" s="1">
        <v>42775</v>
      </c>
      <c r="B6964" s="2">
        <f t="shared" si="328"/>
        <v>2017</v>
      </c>
      <c r="C6964" s="2">
        <f t="shared" si="326"/>
        <v>2</v>
      </c>
      <c r="D6964" t="s">
        <v>2246</v>
      </c>
      <c r="E6964" t="s">
        <v>149</v>
      </c>
      <c r="F6964" t="s">
        <v>11</v>
      </c>
      <c r="G6964" t="s">
        <v>92</v>
      </c>
      <c r="H6964" t="s">
        <v>1349</v>
      </c>
      <c r="I6964">
        <v>12.98</v>
      </c>
      <c r="J6964">
        <v>1</v>
      </c>
      <c r="K6964">
        <v>3.76</v>
      </c>
      <c r="L6964" t="str">
        <f t="shared" si="327"/>
        <v>Yes</v>
      </c>
    </row>
    <row r="6965" spans="1:12" x14ac:dyDescent="0.25">
      <c r="A6965" s="1">
        <v>42775</v>
      </c>
      <c r="B6965" s="2">
        <f t="shared" si="328"/>
        <v>2017</v>
      </c>
      <c r="C6965" s="2">
        <f t="shared" si="326"/>
        <v>2</v>
      </c>
      <c r="D6965" t="s">
        <v>2246</v>
      </c>
      <c r="E6965" t="s">
        <v>149</v>
      </c>
      <c r="F6965" t="s">
        <v>11</v>
      </c>
      <c r="G6965" t="s">
        <v>20</v>
      </c>
      <c r="H6965" t="s">
        <v>559</v>
      </c>
      <c r="I6965">
        <v>26.43</v>
      </c>
      <c r="J6965">
        <v>8</v>
      </c>
      <c r="K6965">
        <v>8.92</v>
      </c>
      <c r="L6965" t="str">
        <f t="shared" si="327"/>
        <v>Yes</v>
      </c>
    </row>
    <row r="6966" spans="1:12" x14ac:dyDescent="0.25">
      <c r="A6966" s="1">
        <v>42775</v>
      </c>
      <c r="B6966" s="2">
        <f t="shared" si="328"/>
        <v>2017</v>
      </c>
      <c r="C6966" s="2">
        <f t="shared" si="326"/>
        <v>2</v>
      </c>
      <c r="D6966" t="s">
        <v>2246</v>
      </c>
      <c r="E6966" t="s">
        <v>149</v>
      </c>
      <c r="F6966" t="s">
        <v>39</v>
      </c>
      <c r="G6966" t="s">
        <v>40</v>
      </c>
      <c r="H6966" t="s">
        <v>930</v>
      </c>
      <c r="I6966">
        <v>197.97</v>
      </c>
      <c r="J6966">
        <v>3</v>
      </c>
      <c r="K6966">
        <v>57.41</v>
      </c>
      <c r="L6966" t="str">
        <f t="shared" si="327"/>
        <v>Yes</v>
      </c>
    </row>
    <row r="6967" spans="1:12" x14ac:dyDescent="0.25">
      <c r="A6967" s="1">
        <v>42775</v>
      </c>
      <c r="B6967" s="2">
        <f t="shared" si="328"/>
        <v>2017</v>
      </c>
      <c r="C6967" s="2">
        <f t="shared" si="326"/>
        <v>2</v>
      </c>
      <c r="D6967" t="s">
        <v>2246</v>
      </c>
      <c r="E6967" t="s">
        <v>149</v>
      </c>
      <c r="F6967" t="s">
        <v>11</v>
      </c>
      <c r="G6967" t="s">
        <v>16</v>
      </c>
      <c r="H6967" t="s">
        <v>447</v>
      </c>
      <c r="I6967">
        <v>18.899999999999999</v>
      </c>
      <c r="J6967">
        <v>6</v>
      </c>
      <c r="K6967">
        <v>9.07</v>
      </c>
      <c r="L6967" t="str">
        <f t="shared" si="327"/>
        <v>Yes</v>
      </c>
    </row>
    <row r="6968" spans="1:12" x14ac:dyDescent="0.25">
      <c r="A6968" s="1">
        <v>42775</v>
      </c>
      <c r="B6968" s="2">
        <f t="shared" si="328"/>
        <v>2017</v>
      </c>
      <c r="C6968" s="2">
        <f t="shared" si="326"/>
        <v>2</v>
      </c>
      <c r="D6968" t="s">
        <v>2246</v>
      </c>
      <c r="E6968" t="s">
        <v>149</v>
      </c>
      <c r="F6968" t="s">
        <v>34</v>
      </c>
      <c r="G6968" t="s">
        <v>35</v>
      </c>
      <c r="H6968" t="s">
        <v>294</v>
      </c>
      <c r="I6968">
        <v>1282.4100000000001</v>
      </c>
      <c r="J6968">
        <v>5</v>
      </c>
      <c r="K6968">
        <v>213.74</v>
      </c>
      <c r="L6968" t="str">
        <f t="shared" si="327"/>
        <v>Yes</v>
      </c>
    </row>
    <row r="6969" spans="1:12" x14ac:dyDescent="0.25">
      <c r="A6969" s="1">
        <v>42775</v>
      </c>
      <c r="B6969" s="2">
        <f t="shared" si="328"/>
        <v>2017</v>
      </c>
      <c r="C6969" s="2">
        <f t="shared" si="326"/>
        <v>2</v>
      </c>
      <c r="D6969" t="s">
        <v>2246</v>
      </c>
      <c r="E6969" t="s">
        <v>149</v>
      </c>
      <c r="F6969" t="s">
        <v>11</v>
      </c>
      <c r="G6969" t="s">
        <v>24</v>
      </c>
      <c r="H6969" t="s">
        <v>890</v>
      </c>
      <c r="I6969">
        <v>4.92</v>
      </c>
      <c r="J6969">
        <v>3</v>
      </c>
      <c r="K6969">
        <v>2.21</v>
      </c>
      <c r="L6969" t="str">
        <f t="shared" si="327"/>
        <v>Yes</v>
      </c>
    </row>
    <row r="6970" spans="1:12" x14ac:dyDescent="0.25">
      <c r="A6970" s="1">
        <v>42775</v>
      </c>
      <c r="B6970" s="2">
        <f t="shared" si="328"/>
        <v>2017</v>
      </c>
      <c r="C6970" s="2">
        <f t="shared" si="326"/>
        <v>2</v>
      </c>
      <c r="D6970" t="s">
        <v>2246</v>
      </c>
      <c r="E6970" t="s">
        <v>149</v>
      </c>
      <c r="F6970" t="s">
        <v>39</v>
      </c>
      <c r="G6970" t="s">
        <v>52</v>
      </c>
      <c r="H6970" t="s">
        <v>1032</v>
      </c>
      <c r="I6970">
        <v>238</v>
      </c>
      <c r="J6970">
        <v>2</v>
      </c>
      <c r="K6970">
        <v>38.08</v>
      </c>
      <c r="L6970" t="str">
        <f t="shared" si="327"/>
        <v>Yes</v>
      </c>
    </row>
    <row r="6971" spans="1:12" x14ac:dyDescent="0.25">
      <c r="A6971" s="1">
        <v>42775</v>
      </c>
      <c r="B6971" s="2">
        <f t="shared" si="328"/>
        <v>2017</v>
      </c>
      <c r="C6971" s="2">
        <f t="shared" si="326"/>
        <v>2</v>
      </c>
      <c r="D6971" t="s">
        <v>2246</v>
      </c>
      <c r="E6971" t="s">
        <v>149</v>
      </c>
      <c r="F6971" t="s">
        <v>39</v>
      </c>
      <c r="G6971" t="s">
        <v>52</v>
      </c>
      <c r="H6971" t="s">
        <v>636</v>
      </c>
      <c r="I6971">
        <v>167.97</v>
      </c>
      <c r="J6971">
        <v>3</v>
      </c>
      <c r="K6971">
        <v>40.31</v>
      </c>
      <c r="L6971" t="str">
        <f t="shared" si="327"/>
        <v>Yes</v>
      </c>
    </row>
    <row r="6972" spans="1:12" x14ac:dyDescent="0.25">
      <c r="A6972" s="1">
        <v>42775</v>
      </c>
      <c r="B6972" s="2">
        <f t="shared" si="328"/>
        <v>2017</v>
      </c>
      <c r="C6972" s="2">
        <f t="shared" si="326"/>
        <v>2</v>
      </c>
      <c r="D6972" t="s">
        <v>2246</v>
      </c>
      <c r="E6972" t="s">
        <v>149</v>
      </c>
      <c r="F6972" t="s">
        <v>11</v>
      </c>
      <c r="G6972" t="s">
        <v>12</v>
      </c>
      <c r="H6972" t="s">
        <v>2069</v>
      </c>
      <c r="I6972">
        <v>17.12</v>
      </c>
      <c r="J6972">
        <v>4</v>
      </c>
      <c r="K6972">
        <v>7.7</v>
      </c>
      <c r="L6972" t="str">
        <f t="shared" si="327"/>
        <v>Yes</v>
      </c>
    </row>
    <row r="6973" spans="1:12" x14ac:dyDescent="0.25">
      <c r="A6973" s="1">
        <v>42775</v>
      </c>
      <c r="B6973" s="2">
        <f t="shared" si="328"/>
        <v>2017</v>
      </c>
      <c r="C6973" s="2">
        <f t="shared" si="326"/>
        <v>2</v>
      </c>
      <c r="D6973" t="s">
        <v>2012</v>
      </c>
      <c r="E6973" t="s">
        <v>27</v>
      </c>
      <c r="F6973" t="s">
        <v>11</v>
      </c>
      <c r="G6973" t="s">
        <v>24</v>
      </c>
      <c r="H6973" t="s">
        <v>844</v>
      </c>
      <c r="I6973">
        <v>9.4</v>
      </c>
      <c r="J6973">
        <v>5</v>
      </c>
      <c r="K6973">
        <v>2.73</v>
      </c>
      <c r="L6973" t="str">
        <f t="shared" si="327"/>
        <v>Yes</v>
      </c>
    </row>
    <row r="6974" spans="1:12" x14ac:dyDescent="0.25">
      <c r="A6974" s="1">
        <v>42775</v>
      </c>
      <c r="B6974" s="2">
        <f t="shared" si="328"/>
        <v>2017</v>
      </c>
      <c r="C6974" s="2">
        <f t="shared" si="326"/>
        <v>2</v>
      </c>
      <c r="D6974" t="s">
        <v>2012</v>
      </c>
      <c r="E6974" t="s">
        <v>27</v>
      </c>
      <c r="F6974" t="s">
        <v>11</v>
      </c>
      <c r="G6974" t="s">
        <v>16</v>
      </c>
      <c r="H6974" t="s">
        <v>364</v>
      </c>
      <c r="I6974">
        <v>74</v>
      </c>
      <c r="J6974">
        <v>5</v>
      </c>
      <c r="K6974">
        <v>37</v>
      </c>
      <c r="L6974" t="str">
        <f t="shared" si="327"/>
        <v>Yes</v>
      </c>
    </row>
    <row r="6975" spans="1:12" x14ac:dyDescent="0.25">
      <c r="A6975" s="1">
        <v>42775</v>
      </c>
      <c r="B6975" s="2">
        <f t="shared" si="328"/>
        <v>2017</v>
      </c>
      <c r="C6975" s="2">
        <f t="shared" si="326"/>
        <v>2</v>
      </c>
      <c r="D6975" t="s">
        <v>2012</v>
      </c>
      <c r="E6975" t="s">
        <v>27</v>
      </c>
      <c r="F6975" t="s">
        <v>39</v>
      </c>
      <c r="G6975" t="s">
        <v>40</v>
      </c>
      <c r="H6975" t="s">
        <v>375</v>
      </c>
      <c r="I6975">
        <v>201.58</v>
      </c>
      <c r="J6975">
        <v>2</v>
      </c>
      <c r="K6975">
        <v>12.6</v>
      </c>
      <c r="L6975" t="str">
        <f t="shared" si="327"/>
        <v>Yes</v>
      </c>
    </row>
    <row r="6976" spans="1:12" x14ac:dyDescent="0.25">
      <c r="A6976" s="1">
        <v>42775</v>
      </c>
      <c r="B6976" s="2">
        <f t="shared" si="328"/>
        <v>2017</v>
      </c>
      <c r="C6976" s="2">
        <f t="shared" si="326"/>
        <v>2</v>
      </c>
      <c r="D6976" t="s">
        <v>2550</v>
      </c>
      <c r="E6976" t="s">
        <v>613</v>
      </c>
      <c r="F6976" t="s">
        <v>11</v>
      </c>
      <c r="G6976" t="s">
        <v>18</v>
      </c>
      <c r="H6976" t="s">
        <v>349</v>
      </c>
      <c r="I6976">
        <v>10.9</v>
      </c>
      <c r="J6976">
        <v>1</v>
      </c>
      <c r="K6976">
        <v>2.83</v>
      </c>
      <c r="L6976" t="str">
        <f t="shared" si="327"/>
        <v>Yes</v>
      </c>
    </row>
    <row r="6977" spans="1:12" x14ac:dyDescent="0.25">
      <c r="A6977" s="1">
        <v>42775</v>
      </c>
      <c r="B6977" s="2">
        <f t="shared" si="328"/>
        <v>2017</v>
      </c>
      <c r="C6977" s="2">
        <f t="shared" si="326"/>
        <v>2</v>
      </c>
      <c r="D6977" t="s">
        <v>2550</v>
      </c>
      <c r="E6977" t="s">
        <v>613</v>
      </c>
      <c r="F6977" t="s">
        <v>11</v>
      </c>
      <c r="G6977" t="s">
        <v>12</v>
      </c>
      <c r="H6977" t="s">
        <v>2202</v>
      </c>
      <c r="I6977">
        <v>79.92</v>
      </c>
      <c r="J6977">
        <v>4</v>
      </c>
      <c r="K6977">
        <v>37.56</v>
      </c>
      <c r="L6977" t="str">
        <f t="shared" si="327"/>
        <v>Yes</v>
      </c>
    </row>
    <row r="6978" spans="1:12" x14ac:dyDescent="0.25">
      <c r="A6978" s="1">
        <v>42775</v>
      </c>
      <c r="B6978" s="2">
        <f t="shared" si="328"/>
        <v>2017</v>
      </c>
      <c r="C6978" s="2">
        <f t="shared" ref="C6978:C7041" si="329">MONTH(A6978)</f>
        <v>2</v>
      </c>
      <c r="D6978" t="s">
        <v>2550</v>
      </c>
      <c r="E6978" t="s">
        <v>613</v>
      </c>
      <c r="F6978" t="s">
        <v>11</v>
      </c>
      <c r="G6978" t="s">
        <v>12</v>
      </c>
      <c r="H6978" t="s">
        <v>2211</v>
      </c>
      <c r="I6978">
        <v>146.82</v>
      </c>
      <c r="J6978">
        <v>3</v>
      </c>
      <c r="K6978">
        <v>73.41</v>
      </c>
      <c r="L6978" t="str">
        <f t="shared" ref="L6978:L7041" si="330">IF(K6978=0,"Break-Even",IF(K6978&gt;0,"Yes","No"))</f>
        <v>Yes</v>
      </c>
    </row>
    <row r="6979" spans="1:12" x14ac:dyDescent="0.25">
      <c r="A6979" s="1">
        <v>42775</v>
      </c>
      <c r="B6979" s="2">
        <f t="shared" si="328"/>
        <v>2017</v>
      </c>
      <c r="C6979" s="2">
        <f t="shared" si="329"/>
        <v>2</v>
      </c>
      <c r="D6979" t="s">
        <v>249</v>
      </c>
      <c r="E6979" t="s">
        <v>15</v>
      </c>
      <c r="F6979" t="s">
        <v>11</v>
      </c>
      <c r="G6979" t="s">
        <v>43</v>
      </c>
      <c r="H6979" t="s">
        <v>1247</v>
      </c>
      <c r="I6979">
        <v>16</v>
      </c>
      <c r="J6979">
        <v>4</v>
      </c>
      <c r="K6979">
        <v>5.6</v>
      </c>
      <c r="L6979" t="str">
        <f t="shared" si="330"/>
        <v>Yes</v>
      </c>
    </row>
    <row r="6980" spans="1:12" x14ac:dyDescent="0.25">
      <c r="A6980" s="1">
        <v>42775</v>
      </c>
      <c r="B6980" s="2">
        <f t="shared" si="328"/>
        <v>2017</v>
      </c>
      <c r="C6980" s="2">
        <f t="shared" si="329"/>
        <v>2</v>
      </c>
      <c r="D6980" t="s">
        <v>249</v>
      </c>
      <c r="E6980" t="s">
        <v>15</v>
      </c>
      <c r="F6980" t="s">
        <v>11</v>
      </c>
      <c r="G6980" t="s">
        <v>92</v>
      </c>
      <c r="H6980" t="s">
        <v>1838</v>
      </c>
      <c r="I6980">
        <v>5.59</v>
      </c>
      <c r="J6980">
        <v>2</v>
      </c>
      <c r="K6980">
        <v>-15.09</v>
      </c>
      <c r="L6980" t="str">
        <f t="shared" si="330"/>
        <v>No</v>
      </c>
    </row>
    <row r="6981" spans="1:12" x14ac:dyDescent="0.25">
      <c r="A6981" s="1">
        <v>42775</v>
      </c>
      <c r="B6981" s="2">
        <f t="shared" si="328"/>
        <v>2017</v>
      </c>
      <c r="C6981" s="2">
        <f t="shared" si="329"/>
        <v>2</v>
      </c>
      <c r="D6981" t="s">
        <v>249</v>
      </c>
      <c r="E6981" t="s">
        <v>15</v>
      </c>
      <c r="F6981" t="s">
        <v>11</v>
      </c>
      <c r="G6981" t="s">
        <v>18</v>
      </c>
      <c r="H6981" t="s">
        <v>2231</v>
      </c>
      <c r="I6981">
        <v>235.92</v>
      </c>
      <c r="J6981">
        <v>5</v>
      </c>
      <c r="K6981">
        <v>-44.24</v>
      </c>
      <c r="L6981" t="str">
        <f t="shared" si="330"/>
        <v>No</v>
      </c>
    </row>
    <row r="6982" spans="1:12" x14ac:dyDescent="0.25">
      <c r="A6982" s="1">
        <v>42775</v>
      </c>
      <c r="B6982" s="2">
        <f t="shared" si="328"/>
        <v>2017</v>
      </c>
      <c r="C6982" s="2">
        <f t="shared" si="329"/>
        <v>2</v>
      </c>
      <c r="D6982" t="s">
        <v>831</v>
      </c>
      <c r="E6982" t="s">
        <v>15</v>
      </c>
      <c r="F6982" t="s">
        <v>39</v>
      </c>
      <c r="G6982" t="s">
        <v>52</v>
      </c>
      <c r="H6982" t="s">
        <v>477</v>
      </c>
      <c r="I6982">
        <v>40.68</v>
      </c>
      <c r="J6982">
        <v>3</v>
      </c>
      <c r="K6982">
        <v>-7.12</v>
      </c>
      <c r="L6982" t="str">
        <f t="shared" si="330"/>
        <v>No</v>
      </c>
    </row>
    <row r="6983" spans="1:12" x14ac:dyDescent="0.25">
      <c r="A6983" s="1">
        <v>42775</v>
      </c>
      <c r="B6983" s="2">
        <f t="shared" si="328"/>
        <v>2017</v>
      </c>
      <c r="C6983" s="2">
        <f t="shared" si="329"/>
        <v>2</v>
      </c>
      <c r="D6983" t="s">
        <v>714</v>
      </c>
      <c r="E6983" t="s">
        <v>27</v>
      </c>
      <c r="F6983" t="s">
        <v>11</v>
      </c>
      <c r="G6983" t="s">
        <v>20</v>
      </c>
      <c r="H6983" t="s">
        <v>1120</v>
      </c>
      <c r="I6983">
        <v>18.72</v>
      </c>
      <c r="J6983">
        <v>5</v>
      </c>
      <c r="K6983">
        <v>6.55</v>
      </c>
      <c r="L6983" t="str">
        <f t="shared" si="330"/>
        <v>Yes</v>
      </c>
    </row>
    <row r="6984" spans="1:12" x14ac:dyDescent="0.25">
      <c r="A6984" s="1">
        <v>42775</v>
      </c>
      <c r="B6984" s="2">
        <f t="shared" si="328"/>
        <v>2017</v>
      </c>
      <c r="C6984" s="2">
        <f t="shared" si="329"/>
        <v>2</v>
      </c>
      <c r="D6984" t="s">
        <v>714</v>
      </c>
      <c r="E6984" t="s">
        <v>27</v>
      </c>
      <c r="F6984" t="s">
        <v>34</v>
      </c>
      <c r="G6984" t="s">
        <v>145</v>
      </c>
      <c r="H6984" t="s">
        <v>1333</v>
      </c>
      <c r="I6984">
        <v>236.53</v>
      </c>
      <c r="J6984">
        <v>2</v>
      </c>
      <c r="K6984">
        <v>-2.96</v>
      </c>
      <c r="L6984" t="str">
        <f t="shared" si="330"/>
        <v>No</v>
      </c>
    </row>
    <row r="6985" spans="1:12" x14ac:dyDescent="0.25">
      <c r="A6985" s="1">
        <v>42775</v>
      </c>
      <c r="B6985" s="2">
        <f t="shared" si="328"/>
        <v>2017</v>
      </c>
      <c r="C6985" s="2">
        <f t="shared" si="329"/>
        <v>2</v>
      </c>
      <c r="D6985" t="s">
        <v>2381</v>
      </c>
      <c r="E6985" t="s">
        <v>164</v>
      </c>
      <c r="F6985" t="s">
        <v>34</v>
      </c>
      <c r="G6985" t="s">
        <v>35</v>
      </c>
      <c r="H6985" t="s">
        <v>2029</v>
      </c>
      <c r="I6985">
        <v>215.98</v>
      </c>
      <c r="J6985">
        <v>3</v>
      </c>
      <c r="K6985">
        <v>-2.7</v>
      </c>
      <c r="L6985" t="str">
        <f t="shared" si="330"/>
        <v>No</v>
      </c>
    </row>
    <row r="6986" spans="1:12" x14ac:dyDescent="0.25">
      <c r="A6986" s="1">
        <v>42775</v>
      </c>
      <c r="B6986" s="2">
        <f t="shared" si="328"/>
        <v>2017</v>
      </c>
      <c r="C6986" s="2">
        <f t="shared" si="329"/>
        <v>2</v>
      </c>
      <c r="D6986" t="s">
        <v>1723</v>
      </c>
      <c r="E6986" t="s">
        <v>33</v>
      </c>
      <c r="F6986" t="s">
        <v>11</v>
      </c>
      <c r="G6986" t="s">
        <v>20</v>
      </c>
      <c r="H6986" t="s">
        <v>1777</v>
      </c>
      <c r="I6986">
        <v>1577.94</v>
      </c>
      <c r="J6986">
        <v>3</v>
      </c>
      <c r="K6986">
        <v>757.41</v>
      </c>
      <c r="L6986" t="str">
        <f t="shared" si="330"/>
        <v>Yes</v>
      </c>
    </row>
    <row r="6987" spans="1:12" x14ac:dyDescent="0.25">
      <c r="A6987" s="1">
        <v>42775</v>
      </c>
      <c r="B6987" s="2">
        <f t="shared" si="328"/>
        <v>2017</v>
      </c>
      <c r="C6987" s="2">
        <f t="shared" si="329"/>
        <v>2</v>
      </c>
      <c r="D6987" t="s">
        <v>1286</v>
      </c>
      <c r="E6987" t="s">
        <v>278</v>
      </c>
      <c r="F6987" t="s">
        <v>11</v>
      </c>
      <c r="G6987" t="s">
        <v>16</v>
      </c>
      <c r="H6987" t="s">
        <v>1434</v>
      </c>
      <c r="I6987">
        <v>11.7</v>
      </c>
      <c r="J6987">
        <v>2</v>
      </c>
      <c r="K6987">
        <v>3.95</v>
      </c>
      <c r="L6987" t="str">
        <f t="shared" si="330"/>
        <v>Yes</v>
      </c>
    </row>
    <row r="6988" spans="1:12" x14ac:dyDescent="0.25">
      <c r="A6988" s="1">
        <v>42775</v>
      </c>
      <c r="B6988" s="2">
        <f t="shared" ref="B6988:B7051" si="331">YEAR(A6988)</f>
        <v>2017</v>
      </c>
      <c r="C6988" s="2">
        <f t="shared" si="329"/>
        <v>2</v>
      </c>
      <c r="D6988" t="s">
        <v>576</v>
      </c>
      <c r="E6988" t="s">
        <v>27</v>
      </c>
      <c r="F6988" t="s">
        <v>11</v>
      </c>
      <c r="G6988" t="s">
        <v>92</v>
      </c>
      <c r="H6988" t="s">
        <v>1387</v>
      </c>
      <c r="I6988">
        <v>43.1</v>
      </c>
      <c r="J6988">
        <v>5</v>
      </c>
      <c r="K6988">
        <v>11.21</v>
      </c>
      <c r="L6988" t="str">
        <f t="shared" si="330"/>
        <v>Yes</v>
      </c>
    </row>
    <row r="6989" spans="1:12" x14ac:dyDescent="0.25">
      <c r="A6989" s="1">
        <v>42775</v>
      </c>
      <c r="B6989" s="2">
        <f t="shared" si="331"/>
        <v>2017</v>
      </c>
      <c r="C6989" s="2">
        <f t="shared" si="329"/>
        <v>2</v>
      </c>
      <c r="D6989" t="s">
        <v>576</v>
      </c>
      <c r="E6989" t="s">
        <v>27</v>
      </c>
      <c r="F6989" t="s">
        <v>34</v>
      </c>
      <c r="G6989" t="s">
        <v>47</v>
      </c>
      <c r="H6989" t="s">
        <v>1397</v>
      </c>
      <c r="I6989">
        <v>511.5</v>
      </c>
      <c r="J6989">
        <v>5</v>
      </c>
      <c r="K6989">
        <v>132.99</v>
      </c>
      <c r="L6989" t="str">
        <f t="shared" si="330"/>
        <v>Yes</v>
      </c>
    </row>
    <row r="6990" spans="1:12" x14ac:dyDescent="0.25">
      <c r="A6990" s="1">
        <v>42775</v>
      </c>
      <c r="B6990" s="2">
        <f t="shared" si="331"/>
        <v>2017</v>
      </c>
      <c r="C6990" s="2">
        <f t="shared" si="329"/>
        <v>2</v>
      </c>
      <c r="D6990" t="s">
        <v>576</v>
      </c>
      <c r="E6990" t="s">
        <v>27</v>
      </c>
      <c r="F6990" t="s">
        <v>11</v>
      </c>
      <c r="G6990" t="s">
        <v>20</v>
      </c>
      <c r="H6990" t="s">
        <v>2022</v>
      </c>
      <c r="I6990">
        <v>147.91999999999999</v>
      </c>
      <c r="J6990">
        <v>5</v>
      </c>
      <c r="K6990">
        <v>46.23</v>
      </c>
      <c r="L6990" t="str">
        <f t="shared" si="330"/>
        <v>Yes</v>
      </c>
    </row>
    <row r="6991" spans="1:12" x14ac:dyDescent="0.25">
      <c r="A6991" s="1">
        <v>42776</v>
      </c>
      <c r="B6991" s="2">
        <f t="shared" si="331"/>
        <v>2017</v>
      </c>
      <c r="C6991" s="2">
        <f t="shared" si="329"/>
        <v>2</v>
      </c>
      <c r="D6991" t="s">
        <v>1076</v>
      </c>
      <c r="E6991" t="s">
        <v>110</v>
      </c>
      <c r="F6991" t="s">
        <v>11</v>
      </c>
      <c r="G6991" t="s">
        <v>20</v>
      </c>
      <c r="H6991" t="s">
        <v>548</v>
      </c>
      <c r="I6991">
        <v>58.05</v>
      </c>
      <c r="J6991">
        <v>3</v>
      </c>
      <c r="K6991">
        <v>26.7</v>
      </c>
      <c r="L6991" t="str">
        <f t="shared" si="330"/>
        <v>Yes</v>
      </c>
    </row>
    <row r="6992" spans="1:12" x14ac:dyDescent="0.25">
      <c r="A6992" s="1">
        <v>42776</v>
      </c>
      <c r="B6992" s="2">
        <f t="shared" si="331"/>
        <v>2017</v>
      </c>
      <c r="C6992" s="2">
        <f t="shared" si="329"/>
        <v>2</v>
      </c>
      <c r="D6992" t="s">
        <v>1076</v>
      </c>
      <c r="E6992" t="s">
        <v>110</v>
      </c>
      <c r="F6992" t="s">
        <v>34</v>
      </c>
      <c r="G6992" t="s">
        <v>47</v>
      </c>
      <c r="H6992" t="s">
        <v>982</v>
      </c>
      <c r="I6992">
        <v>157.74</v>
      </c>
      <c r="J6992">
        <v>11</v>
      </c>
      <c r="K6992">
        <v>56.79</v>
      </c>
      <c r="L6992" t="str">
        <f t="shared" si="330"/>
        <v>Yes</v>
      </c>
    </row>
    <row r="6993" spans="1:12" x14ac:dyDescent="0.25">
      <c r="A6993" s="1">
        <v>42776</v>
      </c>
      <c r="B6993" s="2">
        <f t="shared" si="331"/>
        <v>2017</v>
      </c>
      <c r="C6993" s="2">
        <f t="shared" si="329"/>
        <v>2</v>
      </c>
      <c r="D6993" t="s">
        <v>1076</v>
      </c>
      <c r="E6993" t="s">
        <v>110</v>
      </c>
      <c r="F6993" t="s">
        <v>11</v>
      </c>
      <c r="G6993" t="s">
        <v>24</v>
      </c>
      <c r="H6993" t="s">
        <v>25</v>
      </c>
      <c r="I6993">
        <v>56.98</v>
      </c>
      <c r="J6993">
        <v>7</v>
      </c>
      <c r="K6993">
        <v>22.79</v>
      </c>
      <c r="L6993" t="str">
        <f t="shared" si="330"/>
        <v>Yes</v>
      </c>
    </row>
    <row r="6994" spans="1:12" x14ac:dyDescent="0.25">
      <c r="A6994" s="1">
        <v>42776</v>
      </c>
      <c r="B6994" s="2">
        <f t="shared" si="331"/>
        <v>2017</v>
      </c>
      <c r="C6994" s="2">
        <f t="shared" si="329"/>
        <v>2</v>
      </c>
      <c r="D6994" t="s">
        <v>1076</v>
      </c>
      <c r="E6994" t="s">
        <v>110</v>
      </c>
      <c r="F6994" t="s">
        <v>11</v>
      </c>
      <c r="G6994" t="s">
        <v>20</v>
      </c>
      <c r="H6994" t="s">
        <v>899</v>
      </c>
      <c r="I6994">
        <v>2.88</v>
      </c>
      <c r="J6994">
        <v>1</v>
      </c>
      <c r="K6994">
        <v>1.41</v>
      </c>
      <c r="L6994" t="str">
        <f t="shared" si="330"/>
        <v>Yes</v>
      </c>
    </row>
    <row r="6995" spans="1:12" x14ac:dyDescent="0.25">
      <c r="A6995" s="1">
        <v>42776</v>
      </c>
      <c r="B6995" s="2">
        <f t="shared" si="331"/>
        <v>2017</v>
      </c>
      <c r="C6995" s="2">
        <f t="shared" si="329"/>
        <v>2</v>
      </c>
      <c r="D6995" t="s">
        <v>2101</v>
      </c>
      <c r="E6995" t="s">
        <v>149</v>
      </c>
      <c r="F6995" t="s">
        <v>11</v>
      </c>
      <c r="G6995" t="s">
        <v>12</v>
      </c>
      <c r="H6995" t="s">
        <v>2645</v>
      </c>
      <c r="I6995">
        <v>49.12</v>
      </c>
      <c r="J6995">
        <v>4</v>
      </c>
      <c r="K6995">
        <v>23.09</v>
      </c>
      <c r="L6995" t="str">
        <f t="shared" si="330"/>
        <v>Yes</v>
      </c>
    </row>
    <row r="6996" spans="1:12" x14ac:dyDescent="0.25">
      <c r="A6996" s="1">
        <v>42776</v>
      </c>
      <c r="B6996" s="2">
        <f t="shared" si="331"/>
        <v>2017</v>
      </c>
      <c r="C6996" s="2">
        <f t="shared" si="329"/>
        <v>2</v>
      </c>
      <c r="D6996" t="s">
        <v>883</v>
      </c>
      <c r="E6996" t="s">
        <v>149</v>
      </c>
      <c r="F6996" t="s">
        <v>39</v>
      </c>
      <c r="G6996" t="s">
        <v>40</v>
      </c>
      <c r="H6996" t="s">
        <v>876</v>
      </c>
      <c r="I6996">
        <v>65.989999999999995</v>
      </c>
      <c r="J6996">
        <v>1</v>
      </c>
      <c r="K6996">
        <v>17.16</v>
      </c>
      <c r="L6996" t="str">
        <f t="shared" si="330"/>
        <v>Yes</v>
      </c>
    </row>
    <row r="6997" spans="1:12" x14ac:dyDescent="0.25">
      <c r="A6997" s="1">
        <v>42776</v>
      </c>
      <c r="B6997" s="2">
        <f t="shared" si="331"/>
        <v>2017</v>
      </c>
      <c r="C6997" s="2">
        <f t="shared" si="329"/>
        <v>2</v>
      </c>
      <c r="D6997" t="s">
        <v>696</v>
      </c>
      <c r="E6997" t="s">
        <v>164</v>
      </c>
      <c r="F6997" t="s">
        <v>11</v>
      </c>
      <c r="G6997" t="s">
        <v>43</v>
      </c>
      <c r="H6997" t="s">
        <v>160</v>
      </c>
      <c r="I6997">
        <v>8.94</v>
      </c>
      <c r="J6997">
        <v>3</v>
      </c>
      <c r="K6997">
        <v>4.1100000000000003</v>
      </c>
      <c r="L6997" t="str">
        <f t="shared" si="330"/>
        <v>Yes</v>
      </c>
    </row>
    <row r="6998" spans="1:12" x14ac:dyDescent="0.25">
      <c r="A6998" s="1">
        <v>42776</v>
      </c>
      <c r="B6998" s="2">
        <f t="shared" si="331"/>
        <v>2017</v>
      </c>
      <c r="C6998" s="2">
        <f t="shared" si="329"/>
        <v>2</v>
      </c>
      <c r="D6998" t="s">
        <v>696</v>
      </c>
      <c r="E6998" t="s">
        <v>164</v>
      </c>
      <c r="F6998" t="s">
        <v>39</v>
      </c>
      <c r="G6998" t="s">
        <v>40</v>
      </c>
      <c r="H6998" t="s">
        <v>1925</v>
      </c>
      <c r="I6998">
        <v>84.78</v>
      </c>
      <c r="J6998">
        <v>2</v>
      </c>
      <c r="K6998">
        <v>-20.14</v>
      </c>
      <c r="L6998" t="str">
        <f t="shared" si="330"/>
        <v>No</v>
      </c>
    </row>
    <row r="6999" spans="1:12" x14ac:dyDescent="0.25">
      <c r="A6999" s="1">
        <v>42776</v>
      </c>
      <c r="B6999" s="2">
        <f t="shared" si="331"/>
        <v>2017</v>
      </c>
      <c r="C6999" s="2">
        <f t="shared" si="329"/>
        <v>2</v>
      </c>
      <c r="D6999" t="s">
        <v>947</v>
      </c>
      <c r="E6999" t="s">
        <v>27</v>
      </c>
      <c r="F6999" t="s">
        <v>11</v>
      </c>
      <c r="G6999" t="s">
        <v>20</v>
      </c>
      <c r="H6999" t="s">
        <v>1112</v>
      </c>
      <c r="I6999">
        <v>112.12</v>
      </c>
      <c r="J6999">
        <v>5</v>
      </c>
      <c r="K6999">
        <v>42.05</v>
      </c>
      <c r="L6999" t="str">
        <f t="shared" si="330"/>
        <v>Yes</v>
      </c>
    </row>
    <row r="7000" spans="1:12" x14ac:dyDescent="0.25">
      <c r="A7000" s="1">
        <v>42776</v>
      </c>
      <c r="B7000" s="2">
        <f t="shared" si="331"/>
        <v>2017</v>
      </c>
      <c r="C7000" s="2">
        <f t="shared" si="329"/>
        <v>2</v>
      </c>
      <c r="D7000" t="s">
        <v>947</v>
      </c>
      <c r="E7000" t="s">
        <v>27</v>
      </c>
      <c r="F7000" t="s">
        <v>11</v>
      </c>
      <c r="G7000" t="s">
        <v>18</v>
      </c>
      <c r="H7000" t="s">
        <v>1572</v>
      </c>
      <c r="I7000">
        <v>1575.14</v>
      </c>
      <c r="J7000">
        <v>7</v>
      </c>
      <c r="K7000">
        <v>204.77</v>
      </c>
      <c r="L7000" t="str">
        <f t="shared" si="330"/>
        <v>Yes</v>
      </c>
    </row>
    <row r="7001" spans="1:12" x14ac:dyDescent="0.25">
      <c r="A7001" s="1">
        <v>42776</v>
      </c>
      <c r="B7001" s="2">
        <f t="shared" si="331"/>
        <v>2017</v>
      </c>
      <c r="C7001" s="2">
        <f t="shared" si="329"/>
        <v>2</v>
      </c>
      <c r="D7001" t="s">
        <v>724</v>
      </c>
      <c r="E7001" t="s">
        <v>120</v>
      </c>
      <c r="F7001" t="s">
        <v>34</v>
      </c>
      <c r="G7001" t="s">
        <v>47</v>
      </c>
      <c r="H7001" t="s">
        <v>1532</v>
      </c>
      <c r="I7001">
        <v>11.81</v>
      </c>
      <c r="J7001">
        <v>2</v>
      </c>
      <c r="K7001">
        <v>1.33</v>
      </c>
      <c r="L7001" t="str">
        <f t="shared" si="330"/>
        <v>Yes</v>
      </c>
    </row>
    <row r="7002" spans="1:12" x14ac:dyDescent="0.25">
      <c r="A7002" s="1">
        <v>42776</v>
      </c>
      <c r="B7002" s="2">
        <f t="shared" si="331"/>
        <v>2017</v>
      </c>
      <c r="C7002" s="2">
        <f t="shared" si="329"/>
        <v>2</v>
      </c>
      <c r="D7002" t="s">
        <v>724</v>
      </c>
      <c r="E7002" t="s">
        <v>120</v>
      </c>
      <c r="F7002" t="s">
        <v>34</v>
      </c>
      <c r="G7002" t="s">
        <v>47</v>
      </c>
      <c r="H7002" t="s">
        <v>2576</v>
      </c>
      <c r="I7002">
        <v>9.66</v>
      </c>
      <c r="J7002">
        <v>1</v>
      </c>
      <c r="K7002">
        <v>1.57</v>
      </c>
      <c r="L7002" t="str">
        <f t="shared" si="330"/>
        <v>Yes</v>
      </c>
    </row>
    <row r="7003" spans="1:12" x14ac:dyDescent="0.25">
      <c r="A7003" s="1">
        <v>42776</v>
      </c>
      <c r="B7003" s="2">
        <f t="shared" si="331"/>
        <v>2017</v>
      </c>
      <c r="C7003" s="2">
        <f t="shared" si="329"/>
        <v>2</v>
      </c>
      <c r="D7003" t="s">
        <v>724</v>
      </c>
      <c r="E7003" t="s">
        <v>120</v>
      </c>
      <c r="F7003" t="s">
        <v>11</v>
      </c>
      <c r="G7003" t="s">
        <v>12</v>
      </c>
      <c r="H7003" t="s">
        <v>2272</v>
      </c>
      <c r="I7003">
        <v>20.74</v>
      </c>
      <c r="J7003">
        <v>4</v>
      </c>
      <c r="K7003">
        <v>7.26</v>
      </c>
      <c r="L7003" t="str">
        <f t="shared" si="330"/>
        <v>Yes</v>
      </c>
    </row>
    <row r="7004" spans="1:12" x14ac:dyDescent="0.25">
      <c r="A7004" s="1">
        <v>42776</v>
      </c>
      <c r="B7004" s="2">
        <f t="shared" si="331"/>
        <v>2017</v>
      </c>
      <c r="C7004" s="2">
        <f t="shared" si="329"/>
        <v>2</v>
      </c>
      <c r="D7004" t="s">
        <v>724</v>
      </c>
      <c r="E7004" t="s">
        <v>120</v>
      </c>
      <c r="F7004" t="s">
        <v>11</v>
      </c>
      <c r="G7004" t="s">
        <v>20</v>
      </c>
      <c r="H7004" t="s">
        <v>701</v>
      </c>
      <c r="I7004">
        <v>27.36</v>
      </c>
      <c r="J7004">
        <v>3</v>
      </c>
      <c r="K7004">
        <v>-21.89</v>
      </c>
      <c r="L7004" t="str">
        <f t="shared" si="330"/>
        <v>No</v>
      </c>
    </row>
    <row r="7005" spans="1:12" x14ac:dyDescent="0.25">
      <c r="A7005" s="1">
        <v>42776</v>
      </c>
      <c r="B7005" s="2">
        <f t="shared" si="331"/>
        <v>2017</v>
      </c>
      <c r="C7005" s="2">
        <f t="shared" si="329"/>
        <v>2</v>
      </c>
      <c r="D7005" t="s">
        <v>724</v>
      </c>
      <c r="E7005" t="s">
        <v>120</v>
      </c>
      <c r="F7005" t="s">
        <v>34</v>
      </c>
      <c r="G7005" t="s">
        <v>145</v>
      </c>
      <c r="H7005" t="s">
        <v>402</v>
      </c>
      <c r="I7005">
        <v>2314.12</v>
      </c>
      <c r="J7005">
        <v>7</v>
      </c>
      <c r="K7005">
        <v>-1002.78</v>
      </c>
      <c r="L7005" t="str">
        <f t="shared" si="330"/>
        <v>No</v>
      </c>
    </row>
    <row r="7006" spans="1:12" x14ac:dyDescent="0.25">
      <c r="A7006" s="1">
        <v>42776</v>
      </c>
      <c r="B7006" s="2">
        <f t="shared" si="331"/>
        <v>2017</v>
      </c>
      <c r="C7006" s="2">
        <f t="shared" si="329"/>
        <v>2</v>
      </c>
      <c r="D7006" t="s">
        <v>724</v>
      </c>
      <c r="E7006" t="s">
        <v>120</v>
      </c>
      <c r="F7006" t="s">
        <v>11</v>
      </c>
      <c r="G7006" t="s">
        <v>20</v>
      </c>
      <c r="H7006" t="s">
        <v>1827</v>
      </c>
      <c r="I7006">
        <v>34.24</v>
      </c>
      <c r="J7006">
        <v>4</v>
      </c>
      <c r="K7006">
        <v>-26.25</v>
      </c>
      <c r="L7006" t="str">
        <f t="shared" si="330"/>
        <v>No</v>
      </c>
    </row>
    <row r="7007" spans="1:12" x14ac:dyDescent="0.25">
      <c r="A7007" s="1">
        <v>42776</v>
      </c>
      <c r="B7007" s="2">
        <f t="shared" si="331"/>
        <v>2017</v>
      </c>
      <c r="C7007" s="2">
        <f t="shared" si="329"/>
        <v>2</v>
      </c>
      <c r="D7007" t="s">
        <v>724</v>
      </c>
      <c r="E7007" t="s">
        <v>120</v>
      </c>
      <c r="F7007" t="s">
        <v>34</v>
      </c>
      <c r="G7007" t="s">
        <v>47</v>
      </c>
      <c r="H7007" t="s">
        <v>1107</v>
      </c>
      <c r="I7007">
        <v>19.760000000000002</v>
      </c>
      <c r="J7007">
        <v>2</v>
      </c>
      <c r="K7007">
        <v>5.93</v>
      </c>
      <c r="L7007" t="str">
        <f t="shared" si="330"/>
        <v>Yes</v>
      </c>
    </row>
    <row r="7008" spans="1:12" x14ac:dyDescent="0.25">
      <c r="A7008" s="1">
        <v>42776</v>
      </c>
      <c r="B7008" s="2">
        <f t="shared" si="331"/>
        <v>2017</v>
      </c>
      <c r="C7008" s="2">
        <f t="shared" si="329"/>
        <v>2</v>
      </c>
      <c r="D7008" t="s">
        <v>2048</v>
      </c>
      <c r="E7008" t="s">
        <v>488</v>
      </c>
      <c r="F7008" t="s">
        <v>34</v>
      </c>
      <c r="G7008" t="s">
        <v>47</v>
      </c>
      <c r="H7008" t="s">
        <v>2397</v>
      </c>
      <c r="I7008">
        <v>10.16</v>
      </c>
      <c r="J7008">
        <v>2</v>
      </c>
      <c r="K7008">
        <v>3.45</v>
      </c>
      <c r="L7008" t="str">
        <f t="shared" si="330"/>
        <v>Yes</v>
      </c>
    </row>
    <row r="7009" spans="1:12" x14ac:dyDescent="0.25">
      <c r="A7009" s="1">
        <v>42776</v>
      </c>
      <c r="B7009" s="2">
        <f t="shared" si="331"/>
        <v>2017</v>
      </c>
      <c r="C7009" s="2">
        <f t="shared" si="329"/>
        <v>2</v>
      </c>
      <c r="D7009" t="s">
        <v>2039</v>
      </c>
      <c r="E7009" t="s">
        <v>91</v>
      </c>
      <c r="F7009" t="s">
        <v>34</v>
      </c>
      <c r="G7009" t="s">
        <v>74</v>
      </c>
      <c r="H7009" t="s">
        <v>99</v>
      </c>
      <c r="I7009">
        <v>217.76</v>
      </c>
      <c r="J7009">
        <v>6</v>
      </c>
      <c r="K7009">
        <v>-384.72</v>
      </c>
      <c r="L7009" t="str">
        <f t="shared" si="330"/>
        <v>No</v>
      </c>
    </row>
    <row r="7010" spans="1:12" x14ac:dyDescent="0.25">
      <c r="A7010" s="1">
        <v>42776</v>
      </c>
      <c r="B7010" s="2">
        <f t="shared" si="331"/>
        <v>2017</v>
      </c>
      <c r="C7010" s="2">
        <f t="shared" si="329"/>
        <v>2</v>
      </c>
      <c r="D7010" t="s">
        <v>2039</v>
      </c>
      <c r="E7010" t="s">
        <v>91</v>
      </c>
      <c r="F7010" t="s">
        <v>11</v>
      </c>
      <c r="G7010" t="s">
        <v>200</v>
      </c>
      <c r="H7010" t="s">
        <v>1010</v>
      </c>
      <c r="I7010">
        <v>39.07</v>
      </c>
      <c r="J7010">
        <v>6</v>
      </c>
      <c r="K7010">
        <v>4.4000000000000004</v>
      </c>
      <c r="L7010" t="str">
        <f t="shared" si="330"/>
        <v>Yes</v>
      </c>
    </row>
    <row r="7011" spans="1:12" x14ac:dyDescent="0.25">
      <c r="A7011" s="1">
        <v>42776</v>
      </c>
      <c r="B7011" s="2">
        <f t="shared" si="331"/>
        <v>2017</v>
      </c>
      <c r="C7011" s="2">
        <f t="shared" si="329"/>
        <v>2</v>
      </c>
      <c r="D7011" t="s">
        <v>2039</v>
      </c>
      <c r="E7011" t="s">
        <v>91</v>
      </c>
      <c r="F7011" t="s">
        <v>11</v>
      </c>
      <c r="G7011" t="s">
        <v>20</v>
      </c>
      <c r="H7011" t="s">
        <v>96</v>
      </c>
      <c r="I7011">
        <v>22.64</v>
      </c>
      <c r="J7011">
        <v>7</v>
      </c>
      <c r="K7011">
        <v>-16.600000000000001</v>
      </c>
      <c r="L7011" t="str">
        <f t="shared" si="330"/>
        <v>No</v>
      </c>
    </row>
    <row r="7012" spans="1:12" x14ac:dyDescent="0.25">
      <c r="A7012" s="1">
        <v>42776</v>
      </c>
      <c r="B7012" s="2">
        <f t="shared" si="331"/>
        <v>2017</v>
      </c>
      <c r="C7012" s="2">
        <f t="shared" si="329"/>
        <v>2</v>
      </c>
      <c r="D7012" t="s">
        <v>2039</v>
      </c>
      <c r="E7012" t="s">
        <v>91</v>
      </c>
      <c r="F7012" t="s">
        <v>11</v>
      </c>
      <c r="G7012" t="s">
        <v>24</v>
      </c>
      <c r="H7012" t="s">
        <v>2453</v>
      </c>
      <c r="I7012">
        <v>95.14</v>
      </c>
      <c r="J7012">
        <v>7</v>
      </c>
      <c r="K7012">
        <v>10.7</v>
      </c>
      <c r="L7012" t="str">
        <f t="shared" si="330"/>
        <v>Yes</v>
      </c>
    </row>
    <row r="7013" spans="1:12" x14ac:dyDescent="0.25">
      <c r="A7013" s="1">
        <v>42776</v>
      </c>
      <c r="B7013" s="2">
        <f t="shared" si="331"/>
        <v>2017</v>
      </c>
      <c r="C7013" s="2">
        <f t="shared" si="329"/>
        <v>2</v>
      </c>
      <c r="D7013" t="s">
        <v>1986</v>
      </c>
      <c r="E7013" t="s">
        <v>27</v>
      </c>
      <c r="F7013" t="s">
        <v>34</v>
      </c>
      <c r="G7013" t="s">
        <v>47</v>
      </c>
      <c r="H7013" t="s">
        <v>591</v>
      </c>
      <c r="I7013">
        <v>17.46</v>
      </c>
      <c r="J7013">
        <v>2</v>
      </c>
      <c r="K7013">
        <v>5.94</v>
      </c>
      <c r="L7013" t="str">
        <f t="shared" si="330"/>
        <v>Yes</v>
      </c>
    </row>
    <row r="7014" spans="1:12" x14ac:dyDescent="0.25">
      <c r="A7014" s="1">
        <v>42776</v>
      </c>
      <c r="B7014" s="2">
        <f t="shared" si="331"/>
        <v>2017</v>
      </c>
      <c r="C7014" s="2">
        <f t="shared" si="329"/>
        <v>2</v>
      </c>
      <c r="D7014" t="s">
        <v>1986</v>
      </c>
      <c r="E7014" t="s">
        <v>27</v>
      </c>
      <c r="F7014" t="s">
        <v>39</v>
      </c>
      <c r="G7014" t="s">
        <v>302</v>
      </c>
      <c r="H7014" t="s">
        <v>2352</v>
      </c>
      <c r="I7014">
        <v>369.16</v>
      </c>
      <c r="J7014">
        <v>11</v>
      </c>
      <c r="K7014">
        <v>32.299999999999997</v>
      </c>
      <c r="L7014" t="str">
        <f t="shared" si="330"/>
        <v>Yes</v>
      </c>
    </row>
    <row r="7015" spans="1:12" x14ac:dyDescent="0.25">
      <c r="A7015" s="1">
        <v>42776</v>
      </c>
      <c r="B7015" s="2">
        <f t="shared" si="331"/>
        <v>2017</v>
      </c>
      <c r="C7015" s="2">
        <f t="shared" si="329"/>
        <v>2</v>
      </c>
      <c r="D7015" t="s">
        <v>1797</v>
      </c>
      <c r="E7015" t="s">
        <v>10</v>
      </c>
      <c r="F7015" t="s">
        <v>11</v>
      </c>
      <c r="G7015" t="s">
        <v>92</v>
      </c>
      <c r="H7015" t="s">
        <v>1080</v>
      </c>
      <c r="I7015">
        <v>15.22</v>
      </c>
      <c r="J7015">
        <v>2</v>
      </c>
      <c r="K7015">
        <v>-38.82</v>
      </c>
      <c r="L7015" t="str">
        <f t="shared" si="330"/>
        <v>No</v>
      </c>
    </row>
    <row r="7016" spans="1:12" x14ac:dyDescent="0.25">
      <c r="A7016" s="1">
        <v>42776</v>
      </c>
      <c r="B7016" s="2">
        <f t="shared" si="331"/>
        <v>2017</v>
      </c>
      <c r="C7016" s="2">
        <f t="shared" si="329"/>
        <v>2</v>
      </c>
      <c r="D7016" t="s">
        <v>1797</v>
      </c>
      <c r="E7016" t="s">
        <v>10</v>
      </c>
      <c r="F7016" t="s">
        <v>11</v>
      </c>
      <c r="G7016" t="s">
        <v>92</v>
      </c>
      <c r="H7016" t="s">
        <v>1983</v>
      </c>
      <c r="I7016">
        <v>21.98</v>
      </c>
      <c r="J7016">
        <v>6</v>
      </c>
      <c r="K7016">
        <v>-56.06</v>
      </c>
      <c r="L7016" t="str">
        <f t="shared" si="330"/>
        <v>No</v>
      </c>
    </row>
    <row r="7017" spans="1:12" x14ac:dyDescent="0.25">
      <c r="A7017" s="1">
        <v>42777</v>
      </c>
      <c r="B7017" s="2">
        <f t="shared" si="331"/>
        <v>2017</v>
      </c>
      <c r="C7017" s="2">
        <f t="shared" si="329"/>
        <v>2</v>
      </c>
      <c r="D7017" t="s">
        <v>1538</v>
      </c>
      <c r="E7017" t="s">
        <v>164</v>
      </c>
      <c r="F7017" t="s">
        <v>11</v>
      </c>
      <c r="G7017" t="s">
        <v>12</v>
      </c>
      <c r="H7017" t="s">
        <v>1914</v>
      </c>
      <c r="I7017">
        <v>23.85</v>
      </c>
      <c r="J7017">
        <v>5</v>
      </c>
      <c r="K7017">
        <v>10.73</v>
      </c>
      <c r="L7017" t="str">
        <f t="shared" si="330"/>
        <v>Yes</v>
      </c>
    </row>
    <row r="7018" spans="1:12" x14ac:dyDescent="0.25">
      <c r="A7018" s="1">
        <v>42777</v>
      </c>
      <c r="B7018" s="2">
        <f t="shared" si="331"/>
        <v>2017</v>
      </c>
      <c r="C7018" s="2">
        <f t="shared" si="329"/>
        <v>2</v>
      </c>
      <c r="D7018" t="s">
        <v>2147</v>
      </c>
      <c r="E7018" t="s">
        <v>1283</v>
      </c>
      <c r="F7018" t="s">
        <v>11</v>
      </c>
      <c r="G7018" t="s">
        <v>43</v>
      </c>
      <c r="H7018" t="s">
        <v>160</v>
      </c>
      <c r="I7018">
        <v>18.239999999999998</v>
      </c>
      <c r="J7018">
        <v>3</v>
      </c>
      <c r="K7018">
        <v>9.1199999999999992</v>
      </c>
      <c r="L7018" t="str">
        <f t="shared" si="330"/>
        <v>Yes</v>
      </c>
    </row>
    <row r="7019" spans="1:12" x14ac:dyDescent="0.25">
      <c r="A7019" s="1">
        <v>42777</v>
      </c>
      <c r="B7019" s="2">
        <f t="shared" si="331"/>
        <v>2017</v>
      </c>
      <c r="C7019" s="2">
        <f t="shared" si="329"/>
        <v>2</v>
      </c>
      <c r="D7019" t="s">
        <v>2147</v>
      </c>
      <c r="E7019" t="s">
        <v>1283</v>
      </c>
      <c r="F7019" t="s">
        <v>11</v>
      </c>
      <c r="G7019" t="s">
        <v>24</v>
      </c>
      <c r="H7019" t="s">
        <v>353</v>
      </c>
      <c r="I7019">
        <v>27.78</v>
      </c>
      <c r="J7019">
        <v>6</v>
      </c>
      <c r="K7019">
        <v>9.17</v>
      </c>
      <c r="L7019" t="str">
        <f t="shared" si="330"/>
        <v>Yes</v>
      </c>
    </row>
    <row r="7020" spans="1:12" x14ac:dyDescent="0.25">
      <c r="A7020" s="1">
        <v>42777</v>
      </c>
      <c r="B7020" s="2">
        <f t="shared" si="331"/>
        <v>2017</v>
      </c>
      <c r="C7020" s="2">
        <f t="shared" si="329"/>
        <v>2</v>
      </c>
      <c r="D7020" t="s">
        <v>1535</v>
      </c>
      <c r="E7020" t="s">
        <v>27</v>
      </c>
      <c r="F7020" t="s">
        <v>11</v>
      </c>
      <c r="G7020" t="s">
        <v>63</v>
      </c>
      <c r="H7020" t="s">
        <v>1481</v>
      </c>
      <c r="I7020">
        <v>76.58</v>
      </c>
      <c r="J7020">
        <v>7</v>
      </c>
      <c r="K7020">
        <v>38.29</v>
      </c>
      <c r="L7020" t="str">
        <f t="shared" si="330"/>
        <v>Yes</v>
      </c>
    </row>
    <row r="7021" spans="1:12" x14ac:dyDescent="0.25">
      <c r="A7021" s="1">
        <v>42777</v>
      </c>
      <c r="B7021" s="2">
        <f t="shared" si="331"/>
        <v>2017</v>
      </c>
      <c r="C7021" s="2">
        <f t="shared" si="329"/>
        <v>2</v>
      </c>
      <c r="D7021" t="s">
        <v>1535</v>
      </c>
      <c r="E7021" t="s">
        <v>27</v>
      </c>
      <c r="F7021" t="s">
        <v>11</v>
      </c>
      <c r="G7021" t="s">
        <v>24</v>
      </c>
      <c r="H7021" t="s">
        <v>841</v>
      </c>
      <c r="I7021">
        <v>8.8000000000000007</v>
      </c>
      <c r="J7021">
        <v>5</v>
      </c>
      <c r="K7021">
        <v>4.22</v>
      </c>
      <c r="L7021" t="str">
        <f t="shared" si="330"/>
        <v>Yes</v>
      </c>
    </row>
    <row r="7022" spans="1:12" x14ac:dyDescent="0.25">
      <c r="A7022" s="1">
        <v>42777</v>
      </c>
      <c r="B7022" s="2">
        <f t="shared" si="331"/>
        <v>2017</v>
      </c>
      <c r="C7022" s="2">
        <f t="shared" si="329"/>
        <v>2</v>
      </c>
      <c r="D7022" t="s">
        <v>1535</v>
      </c>
      <c r="E7022" t="s">
        <v>27</v>
      </c>
      <c r="F7022" t="s">
        <v>11</v>
      </c>
      <c r="G7022" t="s">
        <v>20</v>
      </c>
      <c r="H7022" t="s">
        <v>2376</v>
      </c>
      <c r="I7022">
        <v>590.35</v>
      </c>
      <c r="J7022">
        <v>6</v>
      </c>
      <c r="K7022">
        <v>206.62</v>
      </c>
      <c r="L7022" t="str">
        <f t="shared" si="330"/>
        <v>Yes</v>
      </c>
    </row>
    <row r="7023" spans="1:12" x14ac:dyDescent="0.25">
      <c r="A7023" s="1">
        <v>42777</v>
      </c>
      <c r="B7023" s="2">
        <f t="shared" si="331"/>
        <v>2017</v>
      </c>
      <c r="C7023" s="2">
        <f t="shared" si="329"/>
        <v>2</v>
      </c>
      <c r="D7023" t="s">
        <v>1535</v>
      </c>
      <c r="E7023" t="s">
        <v>27</v>
      </c>
      <c r="F7023" t="s">
        <v>11</v>
      </c>
      <c r="G7023" t="s">
        <v>43</v>
      </c>
      <c r="H7023" t="s">
        <v>1106</v>
      </c>
      <c r="I7023">
        <v>5.58</v>
      </c>
      <c r="J7023">
        <v>3</v>
      </c>
      <c r="K7023">
        <v>0.17</v>
      </c>
      <c r="L7023" t="str">
        <f t="shared" si="330"/>
        <v>Yes</v>
      </c>
    </row>
    <row r="7024" spans="1:12" x14ac:dyDescent="0.25">
      <c r="A7024" s="1">
        <v>42777</v>
      </c>
      <c r="B7024" s="2">
        <f t="shared" si="331"/>
        <v>2017</v>
      </c>
      <c r="C7024" s="2">
        <f t="shared" si="329"/>
        <v>2</v>
      </c>
      <c r="D7024" t="s">
        <v>1535</v>
      </c>
      <c r="E7024" t="s">
        <v>27</v>
      </c>
      <c r="F7024" t="s">
        <v>34</v>
      </c>
      <c r="G7024" t="s">
        <v>47</v>
      </c>
      <c r="H7024" t="s">
        <v>350</v>
      </c>
      <c r="I7024">
        <v>25.02</v>
      </c>
      <c r="J7024">
        <v>3</v>
      </c>
      <c r="K7024">
        <v>10.51</v>
      </c>
      <c r="L7024" t="str">
        <f t="shared" si="330"/>
        <v>Yes</v>
      </c>
    </row>
    <row r="7025" spans="1:12" x14ac:dyDescent="0.25">
      <c r="A7025" s="1">
        <v>42777</v>
      </c>
      <c r="B7025" s="2">
        <f t="shared" si="331"/>
        <v>2017</v>
      </c>
      <c r="C7025" s="2">
        <f t="shared" si="329"/>
        <v>2</v>
      </c>
      <c r="D7025" t="s">
        <v>1535</v>
      </c>
      <c r="E7025" t="s">
        <v>27</v>
      </c>
      <c r="F7025" t="s">
        <v>11</v>
      </c>
      <c r="G7025" t="s">
        <v>18</v>
      </c>
      <c r="H7025" t="s">
        <v>418</v>
      </c>
      <c r="I7025">
        <v>452.55</v>
      </c>
      <c r="J7025">
        <v>7</v>
      </c>
      <c r="K7025">
        <v>22.63</v>
      </c>
      <c r="L7025" t="str">
        <f t="shared" si="330"/>
        <v>Yes</v>
      </c>
    </row>
    <row r="7026" spans="1:12" x14ac:dyDescent="0.25">
      <c r="A7026" s="1">
        <v>42777</v>
      </c>
      <c r="B7026" s="2">
        <f t="shared" si="331"/>
        <v>2017</v>
      </c>
      <c r="C7026" s="2">
        <f t="shared" si="329"/>
        <v>2</v>
      </c>
      <c r="D7026" t="s">
        <v>1760</v>
      </c>
      <c r="E7026" t="s">
        <v>33</v>
      </c>
      <c r="F7026" t="s">
        <v>11</v>
      </c>
      <c r="G7026" t="s">
        <v>63</v>
      </c>
      <c r="H7026" t="s">
        <v>1420</v>
      </c>
      <c r="I7026">
        <v>5.32</v>
      </c>
      <c r="J7026">
        <v>2</v>
      </c>
      <c r="K7026">
        <v>2.61</v>
      </c>
      <c r="L7026" t="str">
        <f t="shared" si="330"/>
        <v>Yes</v>
      </c>
    </row>
    <row r="7027" spans="1:12" x14ac:dyDescent="0.25">
      <c r="A7027" s="1">
        <v>42777</v>
      </c>
      <c r="B7027" s="2">
        <f t="shared" si="331"/>
        <v>2017</v>
      </c>
      <c r="C7027" s="2">
        <f t="shared" si="329"/>
        <v>2</v>
      </c>
      <c r="D7027" t="s">
        <v>1760</v>
      </c>
      <c r="E7027" t="s">
        <v>33</v>
      </c>
      <c r="F7027" t="s">
        <v>34</v>
      </c>
      <c r="G7027" t="s">
        <v>35</v>
      </c>
      <c r="H7027" t="s">
        <v>864</v>
      </c>
      <c r="I7027">
        <v>975.92</v>
      </c>
      <c r="J7027">
        <v>4</v>
      </c>
      <c r="K7027">
        <v>292.77999999999997</v>
      </c>
      <c r="L7027" t="str">
        <f t="shared" si="330"/>
        <v>Yes</v>
      </c>
    </row>
    <row r="7028" spans="1:12" x14ac:dyDescent="0.25">
      <c r="A7028" s="1">
        <v>42777</v>
      </c>
      <c r="B7028" s="2">
        <f t="shared" si="331"/>
        <v>2017</v>
      </c>
      <c r="C7028" s="2">
        <f t="shared" si="329"/>
        <v>2</v>
      </c>
      <c r="D7028" t="s">
        <v>1760</v>
      </c>
      <c r="E7028" t="s">
        <v>33</v>
      </c>
      <c r="F7028" t="s">
        <v>39</v>
      </c>
      <c r="G7028" t="s">
        <v>52</v>
      </c>
      <c r="H7028" t="s">
        <v>2341</v>
      </c>
      <c r="I7028">
        <v>2249.91</v>
      </c>
      <c r="J7028">
        <v>9</v>
      </c>
      <c r="K7028">
        <v>517.48</v>
      </c>
      <c r="L7028" t="str">
        <f t="shared" si="330"/>
        <v>Yes</v>
      </c>
    </row>
    <row r="7029" spans="1:12" x14ac:dyDescent="0.25">
      <c r="A7029" s="1">
        <v>42777</v>
      </c>
      <c r="B7029" s="2">
        <f t="shared" si="331"/>
        <v>2017</v>
      </c>
      <c r="C7029" s="2">
        <f t="shared" si="329"/>
        <v>2</v>
      </c>
      <c r="D7029" t="s">
        <v>1760</v>
      </c>
      <c r="E7029" t="s">
        <v>33</v>
      </c>
      <c r="F7029" t="s">
        <v>11</v>
      </c>
      <c r="G7029" t="s">
        <v>18</v>
      </c>
      <c r="H7029" t="s">
        <v>2505</v>
      </c>
      <c r="I7029">
        <v>59.92</v>
      </c>
      <c r="J7029">
        <v>4</v>
      </c>
      <c r="K7029">
        <v>16.78</v>
      </c>
      <c r="L7029" t="str">
        <f t="shared" si="330"/>
        <v>Yes</v>
      </c>
    </row>
    <row r="7030" spans="1:12" x14ac:dyDescent="0.25">
      <c r="A7030" s="1">
        <v>42777</v>
      </c>
      <c r="B7030" s="2">
        <f t="shared" si="331"/>
        <v>2017</v>
      </c>
      <c r="C7030" s="2">
        <f t="shared" si="329"/>
        <v>2</v>
      </c>
      <c r="D7030" t="s">
        <v>1368</v>
      </c>
      <c r="E7030" t="s">
        <v>23</v>
      </c>
      <c r="F7030" t="s">
        <v>34</v>
      </c>
      <c r="G7030" t="s">
        <v>47</v>
      </c>
      <c r="H7030" t="s">
        <v>137</v>
      </c>
      <c r="I7030">
        <v>3.31</v>
      </c>
      <c r="J7030">
        <v>1</v>
      </c>
      <c r="K7030">
        <v>0.66</v>
      </c>
      <c r="L7030" t="str">
        <f t="shared" si="330"/>
        <v>Yes</v>
      </c>
    </row>
    <row r="7031" spans="1:12" x14ac:dyDescent="0.25">
      <c r="A7031" s="1">
        <v>42777</v>
      </c>
      <c r="B7031" s="2">
        <f t="shared" si="331"/>
        <v>2017</v>
      </c>
      <c r="C7031" s="2">
        <f t="shared" si="329"/>
        <v>2</v>
      </c>
      <c r="D7031" t="s">
        <v>1368</v>
      </c>
      <c r="E7031" t="s">
        <v>23</v>
      </c>
      <c r="F7031" t="s">
        <v>11</v>
      </c>
      <c r="G7031" t="s">
        <v>92</v>
      </c>
      <c r="H7031" t="s">
        <v>1250</v>
      </c>
      <c r="I7031">
        <v>20.14</v>
      </c>
      <c r="J7031">
        <v>3</v>
      </c>
      <c r="K7031">
        <v>1.26</v>
      </c>
      <c r="L7031" t="str">
        <f t="shared" si="330"/>
        <v>Yes</v>
      </c>
    </row>
    <row r="7032" spans="1:12" x14ac:dyDescent="0.25">
      <c r="A7032" s="1">
        <v>42777</v>
      </c>
      <c r="B7032" s="2">
        <f t="shared" si="331"/>
        <v>2017</v>
      </c>
      <c r="C7032" s="2">
        <f t="shared" si="329"/>
        <v>2</v>
      </c>
      <c r="D7032" t="s">
        <v>1368</v>
      </c>
      <c r="E7032" t="s">
        <v>23</v>
      </c>
      <c r="F7032" t="s">
        <v>11</v>
      </c>
      <c r="G7032" t="s">
        <v>63</v>
      </c>
      <c r="H7032" t="s">
        <v>1299</v>
      </c>
      <c r="I7032">
        <v>8.86</v>
      </c>
      <c r="J7032">
        <v>3</v>
      </c>
      <c r="K7032">
        <v>2.88</v>
      </c>
      <c r="L7032" t="str">
        <f t="shared" si="330"/>
        <v>Yes</v>
      </c>
    </row>
    <row r="7033" spans="1:12" x14ac:dyDescent="0.25">
      <c r="A7033" s="1">
        <v>42777</v>
      </c>
      <c r="B7033" s="2">
        <f t="shared" si="331"/>
        <v>2017</v>
      </c>
      <c r="C7033" s="2">
        <f t="shared" si="329"/>
        <v>2</v>
      </c>
      <c r="D7033" t="s">
        <v>1368</v>
      </c>
      <c r="E7033" t="s">
        <v>23</v>
      </c>
      <c r="F7033" t="s">
        <v>39</v>
      </c>
      <c r="G7033" t="s">
        <v>40</v>
      </c>
      <c r="H7033" t="s">
        <v>648</v>
      </c>
      <c r="I7033">
        <v>859.2</v>
      </c>
      <c r="J7033">
        <v>4</v>
      </c>
      <c r="K7033">
        <v>-186.16</v>
      </c>
      <c r="L7033" t="str">
        <f t="shared" si="330"/>
        <v>No</v>
      </c>
    </row>
    <row r="7034" spans="1:12" x14ac:dyDescent="0.25">
      <c r="A7034" s="1">
        <v>42777</v>
      </c>
      <c r="B7034" s="2">
        <f t="shared" si="331"/>
        <v>2017</v>
      </c>
      <c r="C7034" s="2">
        <f t="shared" si="329"/>
        <v>2</v>
      </c>
      <c r="D7034" t="s">
        <v>2429</v>
      </c>
      <c r="E7034" t="s">
        <v>296</v>
      </c>
      <c r="F7034" t="s">
        <v>11</v>
      </c>
      <c r="G7034" t="s">
        <v>12</v>
      </c>
      <c r="H7034" t="s">
        <v>219</v>
      </c>
      <c r="I7034">
        <v>19.440000000000001</v>
      </c>
      <c r="J7034">
        <v>3</v>
      </c>
      <c r="K7034">
        <v>9.33</v>
      </c>
      <c r="L7034" t="str">
        <f t="shared" si="330"/>
        <v>Yes</v>
      </c>
    </row>
    <row r="7035" spans="1:12" x14ac:dyDescent="0.25">
      <c r="A7035" s="1">
        <v>42777</v>
      </c>
      <c r="B7035" s="2">
        <f t="shared" si="331"/>
        <v>2017</v>
      </c>
      <c r="C7035" s="2">
        <f t="shared" si="329"/>
        <v>2</v>
      </c>
      <c r="D7035" t="s">
        <v>891</v>
      </c>
      <c r="E7035" t="s">
        <v>78</v>
      </c>
      <c r="F7035" t="s">
        <v>11</v>
      </c>
      <c r="G7035" t="s">
        <v>200</v>
      </c>
      <c r="H7035" t="s">
        <v>1516</v>
      </c>
      <c r="I7035">
        <v>384.59</v>
      </c>
      <c r="J7035">
        <v>2</v>
      </c>
      <c r="K7035">
        <v>-81.73</v>
      </c>
      <c r="L7035" t="str">
        <f t="shared" si="330"/>
        <v>No</v>
      </c>
    </row>
    <row r="7036" spans="1:12" x14ac:dyDescent="0.25">
      <c r="A7036" s="1">
        <v>42777</v>
      </c>
      <c r="B7036" s="2">
        <f t="shared" si="331"/>
        <v>2017</v>
      </c>
      <c r="C7036" s="2">
        <f t="shared" si="329"/>
        <v>2</v>
      </c>
      <c r="D7036" t="s">
        <v>392</v>
      </c>
      <c r="E7036" t="s">
        <v>27</v>
      </c>
      <c r="F7036" t="s">
        <v>11</v>
      </c>
      <c r="G7036" t="s">
        <v>92</v>
      </c>
      <c r="H7036" t="s">
        <v>2395</v>
      </c>
      <c r="I7036">
        <v>168.1</v>
      </c>
      <c r="J7036">
        <v>5</v>
      </c>
      <c r="K7036">
        <v>43.71</v>
      </c>
      <c r="L7036" t="str">
        <f t="shared" si="330"/>
        <v>Yes</v>
      </c>
    </row>
    <row r="7037" spans="1:12" x14ac:dyDescent="0.25">
      <c r="A7037" s="1">
        <v>42777</v>
      </c>
      <c r="B7037" s="2">
        <f t="shared" si="331"/>
        <v>2017</v>
      </c>
      <c r="C7037" s="2">
        <f t="shared" si="329"/>
        <v>2</v>
      </c>
      <c r="D7037" t="s">
        <v>1521</v>
      </c>
      <c r="E7037" t="s">
        <v>15</v>
      </c>
      <c r="F7037" t="s">
        <v>11</v>
      </c>
      <c r="G7037" t="s">
        <v>24</v>
      </c>
      <c r="H7037" t="s">
        <v>2410</v>
      </c>
      <c r="I7037">
        <v>54.34</v>
      </c>
      <c r="J7037">
        <v>4</v>
      </c>
      <c r="K7037">
        <v>5.43</v>
      </c>
      <c r="L7037" t="str">
        <f t="shared" si="330"/>
        <v>Yes</v>
      </c>
    </row>
    <row r="7038" spans="1:12" x14ac:dyDescent="0.25">
      <c r="A7038" s="1">
        <v>42777</v>
      </c>
      <c r="B7038" s="2">
        <f t="shared" si="331"/>
        <v>2017</v>
      </c>
      <c r="C7038" s="2">
        <f t="shared" si="329"/>
        <v>2</v>
      </c>
      <c r="D7038" t="s">
        <v>1926</v>
      </c>
      <c r="E7038" t="s">
        <v>186</v>
      </c>
      <c r="F7038" t="s">
        <v>11</v>
      </c>
      <c r="G7038" t="s">
        <v>92</v>
      </c>
      <c r="H7038" t="s">
        <v>1250</v>
      </c>
      <c r="I7038">
        <v>83.9</v>
      </c>
      <c r="J7038">
        <v>10</v>
      </c>
      <c r="K7038">
        <v>20.98</v>
      </c>
      <c r="L7038" t="str">
        <f t="shared" si="330"/>
        <v>Yes</v>
      </c>
    </row>
    <row r="7039" spans="1:12" x14ac:dyDescent="0.25">
      <c r="A7039" s="1">
        <v>42777</v>
      </c>
      <c r="B7039" s="2">
        <f t="shared" si="331"/>
        <v>2017</v>
      </c>
      <c r="C7039" s="2">
        <f t="shared" si="329"/>
        <v>2</v>
      </c>
      <c r="D7039" t="s">
        <v>1926</v>
      </c>
      <c r="E7039" t="s">
        <v>186</v>
      </c>
      <c r="F7039" t="s">
        <v>11</v>
      </c>
      <c r="G7039" t="s">
        <v>12</v>
      </c>
      <c r="H7039" t="s">
        <v>1418</v>
      </c>
      <c r="I7039">
        <v>11.76</v>
      </c>
      <c r="J7039">
        <v>2</v>
      </c>
      <c r="K7039">
        <v>5.76</v>
      </c>
      <c r="L7039" t="str">
        <f t="shared" si="330"/>
        <v>Yes</v>
      </c>
    </row>
    <row r="7040" spans="1:12" x14ac:dyDescent="0.25">
      <c r="A7040" s="1">
        <v>42777</v>
      </c>
      <c r="B7040" s="2">
        <f t="shared" si="331"/>
        <v>2017</v>
      </c>
      <c r="C7040" s="2">
        <f t="shared" si="329"/>
        <v>2</v>
      </c>
      <c r="D7040" t="s">
        <v>815</v>
      </c>
      <c r="E7040" t="s">
        <v>78</v>
      </c>
      <c r="F7040" t="s">
        <v>34</v>
      </c>
      <c r="G7040" t="s">
        <v>35</v>
      </c>
      <c r="H7040" t="s">
        <v>1685</v>
      </c>
      <c r="I7040">
        <v>155.37</v>
      </c>
      <c r="J7040">
        <v>2</v>
      </c>
      <c r="K7040">
        <v>-35.51</v>
      </c>
      <c r="L7040" t="str">
        <f t="shared" si="330"/>
        <v>No</v>
      </c>
    </row>
    <row r="7041" spans="1:12" x14ac:dyDescent="0.25">
      <c r="A7041" s="1">
        <v>42777</v>
      </c>
      <c r="B7041" s="2">
        <f t="shared" si="331"/>
        <v>2017</v>
      </c>
      <c r="C7041" s="2">
        <f t="shared" si="329"/>
        <v>2</v>
      </c>
      <c r="D7041" t="s">
        <v>1574</v>
      </c>
      <c r="E7041" t="s">
        <v>55</v>
      </c>
      <c r="F7041" t="s">
        <v>11</v>
      </c>
      <c r="G7041" t="s">
        <v>24</v>
      </c>
      <c r="H7041" t="s">
        <v>2642</v>
      </c>
      <c r="I7041">
        <v>5.56</v>
      </c>
      <c r="J7041">
        <v>2</v>
      </c>
      <c r="K7041">
        <v>1.45</v>
      </c>
      <c r="L7041" t="str">
        <f t="shared" si="330"/>
        <v>Yes</v>
      </c>
    </row>
    <row r="7042" spans="1:12" x14ac:dyDescent="0.25">
      <c r="A7042" s="1">
        <v>42778</v>
      </c>
      <c r="B7042" s="2">
        <f t="shared" si="331"/>
        <v>2017</v>
      </c>
      <c r="C7042" s="2">
        <f t="shared" ref="C7042:C7105" si="332">MONTH(A7042)</f>
        <v>2</v>
      </c>
      <c r="D7042" t="s">
        <v>659</v>
      </c>
      <c r="E7042" t="s">
        <v>27</v>
      </c>
      <c r="F7042" t="s">
        <v>11</v>
      </c>
      <c r="G7042" t="s">
        <v>18</v>
      </c>
      <c r="H7042" t="s">
        <v>1400</v>
      </c>
      <c r="I7042">
        <v>559.62</v>
      </c>
      <c r="J7042">
        <v>9</v>
      </c>
      <c r="K7042">
        <v>151.1</v>
      </c>
      <c r="L7042" t="str">
        <f t="shared" ref="L7042:L7105" si="333">IF(K7042=0,"Break-Even",IF(K7042&gt;0,"Yes","No"))</f>
        <v>Yes</v>
      </c>
    </row>
    <row r="7043" spans="1:12" x14ac:dyDescent="0.25">
      <c r="A7043" s="1">
        <v>42778</v>
      </c>
      <c r="B7043" s="2">
        <f t="shared" si="331"/>
        <v>2017</v>
      </c>
      <c r="C7043" s="2">
        <f t="shared" si="332"/>
        <v>2</v>
      </c>
      <c r="D7043" t="s">
        <v>659</v>
      </c>
      <c r="E7043" t="s">
        <v>27</v>
      </c>
      <c r="F7043" t="s">
        <v>11</v>
      </c>
      <c r="G7043" t="s">
        <v>12</v>
      </c>
      <c r="H7043" t="s">
        <v>1191</v>
      </c>
      <c r="I7043">
        <v>109.92</v>
      </c>
      <c r="J7043">
        <v>2</v>
      </c>
      <c r="K7043">
        <v>53.86</v>
      </c>
      <c r="L7043" t="str">
        <f t="shared" si="333"/>
        <v>Yes</v>
      </c>
    </row>
    <row r="7044" spans="1:12" x14ac:dyDescent="0.25">
      <c r="A7044" s="1">
        <v>42778</v>
      </c>
      <c r="B7044" s="2">
        <f t="shared" si="331"/>
        <v>2017</v>
      </c>
      <c r="C7044" s="2">
        <f t="shared" si="332"/>
        <v>2</v>
      </c>
      <c r="D7044" t="s">
        <v>659</v>
      </c>
      <c r="E7044" t="s">
        <v>27</v>
      </c>
      <c r="F7044" t="s">
        <v>11</v>
      </c>
      <c r="G7044" t="s">
        <v>12</v>
      </c>
      <c r="H7044" t="s">
        <v>2069</v>
      </c>
      <c r="I7044">
        <v>8.56</v>
      </c>
      <c r="J7044">
        <v>2</v>
      </c>
      <c r="K7044">
        <v>3.85</v>
      </c>
      <c r="L7044" t="str">
        <f t="shared" si="333"/>
        <v>Yes</v>
      </c>
    </row>
    <row r="7045" spans="1:12" x14ac:dyDescent="0.25">
      <c r="A7045" s="1">
        <v>42778</v>
      </c>
      <c r="B7045" s="2">
        <f t="shared" si="331"/>
        <v>2017</v>
      </c>
      <c r="C7045" s="2">
        <f t="shared" si="332"/>
        <v>2</v>
      </c>
      <c r="D7045" t="s">
        <v>1361</v>
      </c>
      <c r="E7045" t="s">
        <v>55</v>
      </c>
      <c r="F7045" t="s">
        <v>11</v>
      </c>
      <c r="G7045" t="s">
        <v>24</v>
      </c>
      <c r="H7045" t="s">
        <v>2189</v>
      </c>
      <c r="I7045">
        <v>34.65</v>
      </c>
      <c r="J7045">
        <v>3</v>
      </c>
      <c r="K7045">
        <v>10.4</v>
      </c>
      <c r="L7045" t="str">
        <f t="shared" si="333"/>
        <v>Yes</v>
      </c>
    </row>
    <row r="7046" spans="1:12" x14ac:dyDescent="0.25">
      <c r="A7046" s="1">
        <v>42778</v>
      </c>
      <c r="B7046" s="2">
        <f t="shared" si="331"/>
        <v>2017</v>
      </c>
      <c r="C7046" s="2">
        <f t="shared" si="332"/>
        <v>2</v>
      </c>
      <c r="D7046" t="s">
        <v>225</v>
      </c>
      <c r="E7046" t="s">
        <v>10</v>
      </c>
      <c r="F7046" t="s">
        <v>11</v>
      </c>
      <c r="G7046" t="s">
        <v>92</v>
      </c>
      <c r="H7046" t="s">
        <v>253</v>
      </c>
      <c r="I7046">
        <v>294.62</v>
      </c>
      <c r="J7046">
        <v>5</v>
      </c>
      <c r="K7046">
        <v>-766.01</v>
      </c>
      <c r="L7046" t="str">
        <f t="shared" si="333"/>
        <v>No</v>
      </c>
    </row>
    <row r="7047" spans="1:12" x14ac:dyDescent="0.25">
      <c r="A7047" s="1">
        <v>42778</v>
      </c>
      <c r="B7047" s="2">
        <f t="shared" si="331"/>
        <v>2017</v>
      </c>
      <c r="C7047" s="2">
        <f t="shared" si="332"/>
        <v>2</v>
      </c>
      <c r="D7047" t="s">
        <v>225</v>
      </c>
      <c r="E7047" t="s">
        <v>10</v>
      </c>
      <c r="F7047" t="s">
        <v>34</v>
      </c>
      <c r="G7047" t="s">
        <v>47</v>
      </c>
      <c r="H7047" t="s">
        <v>448</v>
      </c>
      <c r="I7047">
        <v>8.75</v>
      </c>
      <c r="J7047">
        <v>4</v>
      </c>
      <c r="K7047">
        <v>-3.72</v>
      </c>
      <c r="L7047" t="str">
        <f t="shared" si="333"/>
        <v>No</v>
      </c>
    </row>
    <row r="7048" spans="1:12" x14ac:dyDescent="0.25">
      <c r="A7048" s="1">
        <v>42778</v>
      </c>
      <c r="B7048" s="2">
        <f t="shared" si="331"/>
        <v>2017</v>
      </c>
      <c r="C7048" s="2">
        <f t="shared" si="332"/>
        <v>2</v>
      </c>
      <c r="D7048" t="s">
        <v>1657</v>
      </c>
      <c r="E7048" t="s">
        <v>123</v>
      </c>
      <c r="F7048" t="s">
        <v>11</v>
      </c>
      <c r="G7048" t="s">
        <v>24</v>
      </c>
      <c r="H7048" t="s">
        <v>1117</v>
      </c>
      <c r="I7048">
        <v>47.96</v>
      </c>
      <c r="J7048">
        <v>5</v>
      </c>
      <c r="K7048">
        <v>4.2</v>
      </c>
      <c r="L7048" t="str">
        <f t="shared" si="333"/>
        <v>Yes</v>
      </c>
    </row>
    <row r="7049" spans="1:12" x14ac:dyDescent="0.25">
      <c r="A7049" s="1">
        <v>42778</v>
      </c>
      <c r="B7049" s="2">
        <f t="shared" si="331"/>
        <v>2017</v>
      </c>
      <c r="C7049" s="2">
        <f t="shared" si="332"/>
        <v>2</v>
      </c>
      <c r="D7049" t="s">
        <v>1438</v>
      </c>
      <c r="E7049" t="s">
        <v>27</v>
      </c>
      <c r="F7049" t="s">
        <v>11</v>
      </c>
      <c r="G7049" t="s">
        <v>20</v>
      </c>
      <c r="H7049" t="s">
        <v>67</v>
      </c>
      <c r="I7049">
        <v>9.02</v>
      </c>
      <c r="J7049">
        <v>6</v>
      </c>
      <c r="K7049">
        <v>3.16</v>
      </c>
      <c r="L7049" t="str">
        <f t="shared" si="333"/>
        <v>Yes</v>
      </c>
    </row>
    <row r="7050" spans="1:12" x14ac:dyDescent="0.25">
      <c r="A7050" s="1">
        <v>42778</v>
      </c>
      <c r="B7050" s="2">
        <f t="shared" si="331"/>
        <v>2017</v>
      </c>
      <c r="C7050" s="2">
        <f t="shared" si="332"/>
        <v>2</v>
      </c>
      <c r="D7050" t="s">
        <v>1438</v>
      </c>
      <c r="E7050" t="s">
        <v>27</v>
      </c>
      <c r="F7050" t="s">
        <v>11</v>
      </c>
      <c r="G7050" t="s">
        <v>20</v>
      </c>
      <c r="H7050" t="s">
        <v>1139</v>
      </c>
      <c r="I7050">
        <v>69.459999999999994</v>
      </c>
      <c r="J7050">
        <v>2</v>
      </c>
      <c r="K7050">
        <v>22.57</v>
      </c>
      <c r="L7050" t="str">
        <f t="shared" si="333"/>
        <v>Yes</v>
      </c>
    </row>
    <row r="7051" spans="1:12" x14ac:dyDescent="0.25">
      <c r="A7051" s="1">
        <v>42778</v>
      </c>
      <c r="B7051" s="2">
        <f t="shared" si="331"/>
        <v>2017</v>
      </c>
      <c r="C7051" s="2">
        <f t="shared" si="332"/>
        <v>2</v>
      </c>
      <c r="D7051" t="s">
        <v>1438</v>
      </c>
      <c r="E7051" t="s">
        <v>27</v>
      </c>
      <c r="F7051" t="s">
        <v>11</v>
      </c>
      <c r="G7051" t="s">
        <v>12</v>
      </c>
      <c r="H7051" t="s">
        <v>1337</v>
      </c>
      <c r="I7051">
        <v>10.86</v>
      </c>
      <c r="J7051">
        <v>2</v>
      </c>
      <c r="K7051">
        <v>5.32</v>
      </c>
      <c r="L7051" t="str">
        <f t="shared" si="333"/>
        <v>Yes</v>
      </c>
    </row>
    <row r="7052" spans="1:12" x14ac:dyDescent="0.25">
      <c r="A7052" s="1">
        <v>42778</v>
      </c>
      <c r="B7052" s="2">
        <f t="shared" ref="B7052:B7115" si="334">YEAR(A7052)</f>
        <v>2017</v>
      </c>
      <c r="C7052" s="2">
        <f t="shared" si="332"/>
        <v>2</v>
      </c>
      <c r="D7052" t="s">
        <v>1438</v>
      </c>
      <c r="E7052" t="s">
        <v>27</v>
      </c>
      <c r="F7052" t="s">
        <v>11</v>
      </c>
      <c r="G7052" t="s">
        <v>92</v>
      </c>
      <c r="H7052" t="s">
        <v>421</v>
      </c>
      <c r="I7052">
        <v>79.47</v>
      </c>
      <c r="J7052">
        <v>3</v>
      </c>
      <c r="K7052">
        <v>22.25</v>
      </c>
      <c r="L7052" t="str">
        <f t="shared" si="333"/>
        <v>Yes</v>
      </c>
    </row>
    <row r="7053" spans="1:12" x14ac:dyDescent="0.25">
      <c r="A7053" s="1">
        <v>42778</v>
      </c>
      <c r="B7053" s="2">
        <f t="shared" si="334"/>
        <v>2017</v>
      </c>
      <c r="C7053" s="2">
        <f t="shared" si="332"/>
        <v>2</v>
      </c>
      <c r="D7053" t="s">
        <v>1438</v>
      </c>
      <c r="E7053" t="s">
        <v>27</v>
      </c>
      <c r="F7053" t="s">
        <v>11</v>
      </c>
      <c r="G7053" t="s">
        <v>24</v>
      </c>
      <c r="H7053" t="s">
        <v>541</v>
      </c>
      <c r="I7053">
        <v>10.08</v>
      </c>
      <c r="J7053">
        <v>6</v>
      </c>
      <c r="K7053">
        <v>5.04</v>
      </c>
      <c r="L7053" t="str">
        <f t="shared" si="333"/>
        <v>Yes</v>
      </c>
    </row>
    <row r="7054" spans="1:12" x14ac:dyDescent="0.25">
      <c r="A7054" s="1">
        <v>42778</v>
      </c>
      <c r="B7054" s="2">
        <f t="shared" si="334"/>
        <v>2017</v>
      </c>
      <c r="C7054" s="2">
        <f t="shared" si="332"/>
        <v>2</v>
      </c>
      <c r="D7054" t="s">
        <v>1507</v>
      </c>
      <c r="E7054" t="s">
        <v>123</v>
      </c>
      <c r="F7054" t="s">
        <v>11</v>
      </c>
      <c r="G7054" t="s">
        <v>20</v>
      </c>
      <c r="H7054" t="s">
        <v>1281</v>
      </c>
      <c r="I7054">
        <v>45.66</v>
      </c>
      <c r="J7054">
        <v>5</v>
      </c>
      <c r="K7054">
        <v>-33.479999999999997</v>
      </c>
      <c r="L7054" t="str">
        <f t="shared" si="333"/>
        <v>No</v>
      </c>
    </row>
    <row r="7055" spans="1:12" x14ac:dyDescent="0.25">
      <c r="A7055" s="1">
        <v>42778</v>
      </c>
      <c r="B7055" s="2">
        <f t="shared" si="334"/>
        <v>2017</v>
      </c>
      <c r="C7055" s="2">
        <f t="shared" si="332"/>
        <v>2</v>
      </c>
      <c r="D7055" t="s">
        <v>237</v>
      </c>
      <c r="E7055" t="s">
        <v>23</v>
      </c>
      <c r="F7055" t="s">
        <v>11</v>
      </c>
      <c r="G7055" t="s">
        <v>20</v>
      </c>
      <c r="H7055" t="s">
        <v>1777</v>
      </c>
      <c r="I7055">
        <v>631.17999999999995</v>
      </c>
      <c r="J7055">
        <v>4</v>
      </c>
      <c r="K7055">
        <v>-462.86</v>
      </c>
      <c r="L7055" t="str">
        <f t="shared" si="333"/>
        <v>No</v>
      </c>
    </row>
    <row r="7056" spans="1:12" x14ac:dyDescent="0.25">
      <c r="A7056" s="1">
        <v>42778</v>
      </c>
      <c r="B7056" s="2">
        <f t="shared" si="334"/>
        <v>2017</v>
      </c>
      <c r="C7056" s="2">
        <f t="shared" si="332"/>
        <v>2</v>
      </c>
      <c r="D7056" t="s">
        <v>2039</v>
      </c>
      <c r="E7056" t="s">
        <v>996</v>
      </c>
      <c r="F7056" t="s">
        <v>39</v>
      </c>
      <c r="G7056" t="s">
        <v>40</v>
      </c>
      <c r="H7056" t="s">
        <v>1536</v>
      </c>
      <c r="I7056">
        <v>2479.96</v>
      </c>
      <c r="J7056">
        <v>4</v>
      </c>
      <c r="K7056">
        <v>743.99</v>
      </c>
      <c r="L7056" t="str">
        <f t="shared" si="333"/>
        <v>Yes</v>
      </c>
    </row>
    <row r="7057" spans="1:12" x14ac:dyDescent="0.25">
      <c r="A7057" s="1">
        <v>42778</v>
      </c>
      <c r="B7057" s="2">
        <f t="shared" si="334"/>
        <v>2017</v>
      </c>
      <c r="C7057" s="2">
        <f t="shared" si="332"/>
        <v>2</v>
      </c>
      <c r="D7057" t="s">
        <v>2103</v>
      </c>
      <c r="E7057" t="s">
        <v>27</v>
      </c>
      <c r="F7057" t="s">
        <v>39</v>
      </c>
      <c r="G7057" t="s">
        <v>40</v>
      </c>
      <c r="H7057" t="s">
        <v>2443</v>
      </c>
      <c r="I7057">
        <v>39.99</v>
      </c>
      <c r="J7057">
        <v>1</v>
      </c>
      <c r="K7057">
        <v>-8</v>
      </c>
      <c r="L7057" t="str">
        <f t="shared" si="333"/>
        <v>No</v>
      </c>
    </row>
    <row r="7058" spans="1:12" x14ac:dyDescent="0.25">
      <c r="A7058" s="1">
        <v>42778</v>
      </c>
      <c r="B7058" s="2">
        <f t="shared" si="334"/>
        <v>2017</v>
      </c>
      <c r="C7058" s="2">
        <f t="shared" si="332"/>
        <v>2</v>
      </c>
      <c r="D7058" t="s">
        <v>2103</v>
      </c>
      <c r="E7058" t="s">
        <v>27</v>
      </c>
      <c r="F7058" t="s">
        <v>34</v>
      </c>
      <c r="G7058" t="s">
        <v>35</v>
      </c>
      <c r="H7058" t="s">
        <v>1364</v>
      </c>
      <c r="I7058">
        <v>1159.06</v>
      </c>
      <c r="J7058">
        <v>9</v>
      </c>
      <c r="K7058">
        <v>43.46</v>
      </c>
      <c r="L7058" t="str">
        <f t="shared" si="333"/>
        <v>Yes</v>
      </c>
    </row>
    <row r="7059" spans="1:12" x14ac:dyDescent="0.25">
      <c r="A7059" s="1">
        <v>42778</v>
      </c>
      <c r="B7059" s="2">
        <f t="shared" si="334"/>
        <v>2017</v>
      </c>
      <c r="C7059" s="2">
        <f t="shared" si="332"/>
        <v>2</v>
      </c>
      <c r="D7059" t="s">
        <v>2103</v>
      </c>
      <c r="E7059" t="s">
        <v>27</v>
      </c>
      <c r="F7059" t="s">
        <v>11</v>
      </c>
      <c r="G7059" t="s">
        <v>24</v>
      </c>
      <c r="H7059" t="s">
        <v>2055</v>
      </c>
      <c r="I7059">
        <v>179.9</v>
      </c>
      <c r="J7059">
        <v>5</v>
      </c>
      <c r="K7059">
        <v>44.98</v>
      </c>
      <c r="L7059" t="str">
        <f t="shared" si="333"/>
        <v>Yes</v>
      </c>
    </row>
    <row r="7060" spans="1:12" x14ac:dyDescent="0.25">
      <c r="A7060" s="1">
        <v>42778</v>
      </c>
      <c r="B7060" s="2">
        <f t="shared" si="334"/>
        <v>2017</v>
      </c>
      <c r="C7060" s="2">
        <f t="shared" si="332"/>
        <v>2</v>
      </c>
      <c r="D7060" t="s">
        <v>945</v>
      </c>
      <c r="E7060" t="s">
        <v>55</v>
      </c>
      <c r="F7060" t="s">
        <v>34</v>
      </c>
      <c r="G7060" t="s">
        <v>35</v>
      </c>
      <c r="H7060" t="s">
        <v>1726</v>
      </c>
      <c r="I7060">
        <v>701.96</v>
      </c>
      <c r="J7060">
        <v>2</v>
      </c>
      <c r="K7060">
        <v>168.47</v>
      </c>
      <c r="L7060" t="str">
        <f t="shared" si="333"/>
        <v>Yes</v>
      </c>
    </row>
    <row r="7061" spans="1:12" x14ac:dyDescent="0.25">
      <c r="A7061" s="1">
        <v>42778</v>
      </c>
      <c r="B7061" s="2">
        <f t="shared" si="334"/>
        <v>2017</v>
      </c>
      <c r="C7061" s="2">
        <f t="shared" si="332"/>
        <v>2</v>
      </c>
      <c r="D7061" t="s">
        <v>468</v>
      </c>
      <c r="E7061" t="s">
        <v>10</v>
      </c>
      <c r="F7061" t="s">
        <v>11</v>
      </c>
      <c r="G7061" t="s">
        <v>24</v>
      </c>
      <c r="H7061" t="s">
        <v>2233</v>
      </c>
      <c r="I7061">
        <v>12.16</v>
      </c>
      <c r="J7061">
        <v>5</v>
      </c>
      <c r="K7061">
        <v>2.13</v>
      </c>
      <c r="L7061" t="str">
        <f t="shared" si="333"/>
        <v>Yes</v>
      </c>
    </row>
    <row r="7062" spans="1:12" x14ac:dyDescent="0.25">
      <c r="A7062" s="1">
        <v>42778</v>
      </c>
      <c r="B7062" s="2">
        <f t="shared" si="334"/>
        <v>2017</v>
      </c>
      <c r="C7062" s="2">
        <f t="shared" si="332"/>
        <v>2</v>
      </c>
      <c r="D7062" t="s">
        <v>1574</v>
      </c>
      <c r="E7062" t="s">
        <v>245</v>
      </c>
      <c r="F7062" t="s">
        <v>11</v>
      </c>
      <c r="G7062" t="s">
        <v>24</v>
      </c>
      <c r="H7062" t="s">
        <v>1108</v>
      </c>
      <c r="I7062">
        <v>32.78</v>
      </c>
      <c r="J7062">
        <v>1</v>
      </c>
      <c r="K7062">
        <v>2.46</v>
      </c>
      <c r="L7062" t="str">
        <f t="shared" si="333"/>
        <v>Yes</v>
      </c>
    </row>
    <row r="7063" spans="1:12" x14ac:dyDescent="0.25">
      <c r="A7063" s="1">
        <v>42778</v>
      </c>
      <c r="B7063" s="2">
        <f t="shared" si="334"/>
        <v>2017</v>
      </c>
      <c r="C7063" s="2">
        <f t="shared" si="332"/>
        <v>2</v>
      </c>
      <c r="D7063" t="s">
        <v>1722</v>
      </c>
      <c r="E7063" t="s">
        <v>278</v>
      </c>
      <c r="F7063" t="s">
        <v>11</v>
      </c>
      <c r="G7063" t="s">
        <v>18</v>
      </c>
      <c r="H7063" t="s">
        <v>974</v>
      </c>
      <c r="I7063">
        <v>114.29</v>
      </c>
      <c r="J7063">
        <v>1</v>
      </c>
      <c r="K7063">
        <v>12.86</v>
      </c>
      <c r="L7063" t="str">
        <f t="shared" si="333"/>
        <v>Yes</v>
      </c>
    </row>
    <row r="7064" spans="1:12" x14ac:dyDescent="0.25">
      <c r="A7064" s="1">
        <v>42778</v>
      </c>
      <c r="B7064" s="2">
        <f t="shared" si="334"/>
        <v>2017</v>
      </c>
      <c r="C7064" s="2">
        <f t="shared" si="332"/>
        <v>2</v>
      </c>
      <c r="D7064" t="s">
        <v>1722</v>
      </c>
      <c r="E7064" t="s">
        <v>278</v>
      </c>
      <c r="F7064" t="s">
        <v>11</v>
      </c>
      <c r="G7064" t="s">
        <v>20</v>
      </c>
      <c r="H7064" t="s">
        <v>1993</v>
      </c>
      <c r="I7064">
        <v>36.619999999999997</v>
      </c>
      <c r="J7064">
        <v>8</v>
      </c>
      <c r="K7064">
        <v>-24.42</v>
      </c>
      <c r="L7064" t="str">
        <f t="shared" si="333"/>
        <v>No</v>
      </c>
    </row>
    <row r="7065" spans="1:12" x14ac:dyDescent="0.25">
      <c r="A7065" s="1">
        <v>42778</v>
      </c>
      <c r="B7065" s="2">
        <f t="shared" si="334"/>
        <v>2017</v>
      </c>
      <c r="C7065" s="2">
        <f t="shared" si="332"/>
        <v>2</v>
      </c>
      <c r="D7065" t="s">
        <v>1722</v>
      </c>
      <c r="E7065" t="s">
        <v>278</v>
      </c>
      <c r="F7065" t="s">
        <v>34</v>
      </c>
      <c r="G7065" t="s">
        <v>74</v>
      </c>
      <c r="H7065" t="s">
        <v>1654</v>
      </c>
      <c r="I7065">
        <v>242.35</v>
      </c>
      <c r="J7065">
        <v>8</v>
      </c>
      <c r="K7065">
        <v>-363.53</v>
      </c>
      <c r="L7065" t="str">
        <f t="shared" si="333"/>
        <v>No</v>
      </c>
    </row>
    <row r="7066" spans="1:12" x14ac:dyDescent="0.25">
      <c r="A7066" s="1">
        <v>42778</v>
      </c>
      <c r="B7066" s="2">
        <f t="shared" si="334"/>
        <v>2017</v>
      </c>
      <c r="C7066" s="2">
        <f t="shared" si="332"/>
        <v>2</v>
      </c>
      <c r="D7066" t="s">
        <v>1722</v>
      </c>
      <c r="E7066" t="s">
        <v>278</v>
      </c>
      <c r="F7066" t="s">
        <v>39</v>
      </c>
      <c r="G7066" t="s">
        <v>40</v>
      </c>
      <c r="H7066" t="s">
        <v>1834</v>
      </c>
      <c r="I7066">
        <v>49.62</v>
      </c>
      <c r="J7066">
        <v>2</v>
      </c>
      <c r="K7066">
        <v>4.96</v>
      </c>
      <c r="L7066" t="str">
        <f t="shared" si="333"/>
        <v>Yes</v>
      </c>
    </row>
    <row r="7067" spans="1:12" x14ac:dyDescent="0.25">
      <c r="A7067" s="1">
        <v>42778</v>
      </c>
      <c r="B7067" s="2">
        <f t="shared" si="334"/>
        <v>2017</v>
      </c>
      <c r="C7067" s="2">
        <f t="shared" si="332"/>
        <v>2</v>
      </c>
      <c r="D7067" t="s">
        <v>1722</v>
      </c>
      <c r="E7067" t="s">
        <v>278</v>
      </c>
      <c r="F7067" t="s">
        <v>34</v>
      </c>
      <c r="G7067" t="s">
        <v>47</v>
      </c>
      <c r="H7067" t="s">
        <v>2196</v>
      </c>
      <c r="I7067">
        <v>508.7</v>
      </c>
      <c r="J7067">
        <v>6</v>
      </c>
      <c r="K7067">
        <v>0</v>
      </c>
      <c r="L7067" t="str">
        <f t="shared" si="333"/>
        <v>Break-Even</v>
      </c>
    </row>
    <row r="7068" spans="1:12" x14ac:dyDescent="0.25">
      <c r="A7068" s="1">
        <v>42778</v>
      </c>
      <c r="B7068" s="2">
        <f t="shared" si="334"/>
        <v>2017</v>
      </c>
      <c r="C7068" s="2">
        <f t="shared" si="332"/>
        <v>2</v>
      </c>
      <c r="D7068" t="s">
        <v>1722</v>
      </c>
      <c r="E7068" t="s">
        <v>278</v>
      </c>
      <c r="F7068" t="s">
        <v>39</v>
      </c>
      <c r="G7068" t="s">
        <v>40</v>
      </c>
      <c r="H7068" t="s">
        <v>136</v>
      </c>
      <c r="I7068">
        <v>57.36</v>
      </c>
      <c r="J7068">
        <v>6</v>
      </c>
      <c r="K7068">
        <v>-14.34</v>
      </c>
      <c r="L7068" t="str">
        <f t="shared" si="333"/>
        <v>No</v>
      </c>
    </row>
    <row r="7069" spans="1:12" x14ac:dyDescent="0.25">
      <c r="A7069" s="1">
        <v>42778</v>
      </c>
      <c r="B7069" s="2">
        <f t="shared" si="334"/>
        <v>2017</v>
      </c>
      <c r="C7069" s="2">
        <f t="shared" si="332"/>
        <v>2</v>
      </c>
      <c r="D7069" t="s">
        <v>1722</v>
      </c>
      <c r="E7069" t="s">
        <v>278</v>
      </c>
      <c r="F7069" t="s">
        <v>34</v>
      </c>
      <c r="G7069" t="s">
        <v>35</v>
      </c>
      <c r="H7069" t="s">
        <v>1072</v>
      </c>
      <c r="I7069">
        <v>906.68</v>
      </c>
      <c r="J7069">
        <v>5</v>
      </c>
      <c r="K7069">
        <v>68</v>
      </c>
      <c r="L7069" t="str">
        <f t="shared" si="333"/>
        <v>Yes</v>
      </c>
    </row>
    <row r="7070" spans="1:12" x14ac:dyDescent="0.25">
      <c r="A7070" s="1">
        <v>42778</v>
      </c>
      <c r="B7070" s="2">
        <f t="shared" si="334"/>
        <v>2017</v>
      </c>
      <c r="C7070" s="2">
        <f t="shared" si="332"/>
        <v>2</v>
      </c>
      <c r="D7070" t="s">
        <v>2466</v>
      </c>
      <c r="E7070" t="s">
        <v>95</v>
      </c>
      <c r="F7070" t="s">
        <v>11</v>
      </c>
      <c r="G7070" t="s">
        <v>20</v>
      </c>
      <c r="H7070" t="s">
        <v>911</v>
      </c>
      <c r="I7070">
        <v>67.86</v>
      </c>
      <c r="J7070">
        <v>6</v>
      </c>
      <c r="K7070">
        <v>-45.24</v>
      </c>
      <c r="L7070" t="str">
        <f t="shared" si="333"/>
        <v>No</v>
      </c>
    </row>
    <row r="7071" spans="1:12" x14ac:dyDescent="0.25">
      <c r="A7071" s="1">
        <v>42778</v>
      </c>
      <c r="B7071" s="2">
        <f t="shared" si="334"/>
        <v>2017</v>
      </c>
      <c r="C7071" s="2">
        <f t="shared" si="332"/>
        <v>2</v>
      </c>
      <c r="D7071" t="s">
        <v>1417</v>
      </c>
      <c r="E7071" t="s">
        <v>78</v>
      </c>
      <c r="F7071" t="s">
        <v>11</v>
      </c>
      <c r="G7071" t="s">
        <v>24</v>
      </c>
      <c r="H7071" t="s">
        <v>38</v>
      </c>
      <c r="I7071">
        <v>19.73</v>
      </c>
      <c r="J7071">
        <v>9</v>
      </c>
      <c r="K7071">
        <v>1.73</v>
      </c>
      <c r="L7071" t="str">
        <f t="shared" si="333"/>
        <v>Yes</v>
      </c>
    </row>
    <row r="7072" spans="1:12" x14ac:dyDescent="0.25">
      <c r="A7072" s="1">
        <v>42778</v>
      </c>
      <c r="B7072" s="2">
        <f t="shared" si="334"/>
        <v>2017</v>
      </c>
      <c r="C7072" s="2">
        <f t="shared" si="332"/>
        <v>2</v>
      </c>
      <c r="D7072" t="s">
        <v>1417</v>
      </c>
      <c r="E7072" t="s">
        <v>78</v>
      </c>
      <c r="F7072" t="s">
        <v>39</v>
      </c>
      <c r="G7072" t="s">
        <v>40</v>
      </c>
      <c r="H7072" t="s">
        <v>568</v>
      </c>
      <c r="I7072">
        <v>151.19</v>
      </c>
      <c r="J7072">
        <v>2</v>
      </c>
      <c r="K7072">
        <v>-25.2</v>
      </c>
      <c r="L7072" t="str">
        <f t="shared" si="333"/>
        <v>No</v>
      </c>
    </row>
    <row r="7073" spans="1:12" x14ac:dyDescent="0.25">
      <c r="A7073" s="1">
        <v>42778</v>
      </c>
      <c r="B7073" s="2">
        <f t="shared" si="334"/>
        <v>2017</v>
      </c>
      <c r="C7073" s="2">
        <f t="shared" si="332"/>
        <v>2</v>
      </c>
      <c r="D7073" t="s">
        <v>405</v>
      </c>
      <c r="E7073" t="s">
        <v>434</v>
      </c>
      <c r="F7073" t="s">
        <v>11</v>
      </c>
      <c r="G7073" t="s">
        <v>92</v>
      </c>
      <c r="H7073" t="s">
        <v>199</v>
      </c>
      <c r="I7073">
        <v>286.86</v>
      </c>
      <c r="J7073">
        <v>7</v>
      </c>
      <c r="K7073">
        <v>80.319999999999993</v>
      </c>
      <c r="L7073" t="str">
        <f t="shared" si="333"/>
        <v>Yes</v>
      </c>
    </row>
    <row r="7074" spans="1:12" x14ac:dyDescent="0.25">
      <c r="A7074" s="1">
        <v>42778</v>
      </c>
      <c r="B7074" s="2">
        <f t="shared" si="334"/>
        <v>2017</v>
      </c>
      <c r="C7074" s="2">
        <f t="shared" si="332"/>
        <v>2</v>
      </c>
      <c r="D7074" t="s">
        <v>405</v>
      </c>
      <c r="E7074" t="s">
        <v>434</v>
      </c>
      <c r="F7074" t="s">
        <v>39</v>
      </c>
      <c r="G7074" t="s">
        <v>40</v>
      </c>
      <c r="H7074" t="s">
        <v>41</v>
      </c>
      <c r="I7074">
        <v>979.95</v>
      </c>
      <c r="J7074">
        <v>5</v>
      </c>
      <c r="K7074">
        <v>284.19</v>
      </c>
      <c r="L7074" t="str">
        <f t="shared" si="333"/>
        <v>Yes</v>
      </c>
    </row>
    <row r="7075" spans="1:12" x14ac:dyDescent="0.25">
      <c r="A7075" s="1">
        <v>42778</v>
      </c>
      <c r="B7075" s="2">
        <f t="shared" si="334"/>
        <v>2017</v>
      </c>
      <c r="C7075" s="2">
        <f t="shared" si="332"/>
        <v>2</v>
      </c>
      <c r="D7075" t="s">
        <v>405</v>
      </c>
      <c r="E7075" t="s">
        <v>434</v>
      </c>
      <c r="F7075" t="s">
        <v>11</v>
      </c>
      <c r="G7075" t="s">
        <v>200</v>
      </c>
      <c r="H7075" t="s">
        <v>807</v>
      </c>
      <c r="I7075">
        <v>4.3600000000000003</v>
      </c>
      <c r="J7075">
        <v>2</v>
      </c>
      <c r="K7075">
        <v>0.17</v>
      </c>
      <c r="L7075" t="str">
        <f t="shared" si="333"/>
        <v>Yes</v>
      </c>
    </row>
    <row r="7076" spans="1:12" x14ac:dyDescent="0.25">
      <c r="A7076" s="1">
        <v>42779</v>
      </c>
      <c r="B7076" s="2">
        <f t="shared" si="334"/>
        <v>2017</v>
      </c>
      <c r="C7076" s="2">
        <f t="shared" si="332"/>
        <v>2</v>
      </c>
      <c r="D7076" t="s">
        <v>2209</v>
      </c>
      <c r="E7076" t="s">
        <v>164</v>
      </c>
      <c r="F7076" t="s">
        <v>11</v>
      </c>
      <c r="G7076" t="s">
        <v>24</v>
      </c>
      <c r="H7076" t="s">
        <v>2084</v>
      </c>
      <c r="I7076">
        <v>6.63</v>
      </c>
      <c r="J7076">
        <v>3</v>
      </c>
      <c r="K7076">
        <v>1.79</v>
      </c>
      <c r="L7076" t="str">
        <f t="shared" si="333"/>
        <v>Yes</v>
      </c>
    </row>
    <row r="7077" spans="1:12" x14ac:dyDescent="0.25">
      <c r="A7077" s="1">
        <v>42779</v>
      </c>
      <c r="B7077" s="2">
        <f t="shared" si="334"/>
        <v>2017</v>
      </c>
      <c r="C7077" s="2">
        <f t="shared" si="332"/>
        <v>2</v>
      </c>
      <c r="D7077" t="s">
        <v>2209</v>
      </c>
      <c r="E7077" t="s">
        <v>164</v>
      </c>
      <c r="F7077" t="s">
        <v>39</v>
      </c>
      <c r="G7077" t="s">
        <v>52</v>
      </c>
      <c r="H7077" t="s">
        <v>2125</v>
      </c>
      <c r="I7077">
        <v>799.96</v>
      </c>
      <c r="J7077">
        <v>4</v>
      </c>
      <c r="K7077">
        <v>343.98</v>
      </c>
      <c r="L7077" t="str">
        <f t="shared" si="333"/>
        <v>Yes</v>
      </c>
    </row>
    <row r="7078" spans="1:12" x14ac:dyDescent="0.25">
      <c r="A7078" s="1">
        <v>42779</v>
      </c>
      <c r="B7078" s="2">
        <f t="shared" si="334"/>
        <v>2017</v>
      </c>
      <c r="C7078" s="2">
        <f t="shared" si="332"/>
        <v>2</v>
      </c>
      <c r="D7078" t="s">
        <v>2209</v>
      </c>
      <c r="E7078" t="s">
        <v>164</v>
      </c>
      <c r="F7078" t="s">
        <v>34</v>
      </c>
      <c r="G7078" t="s">
        <v>47</v>
      </c>
      <c r="H7078" t="s">
        <v>2366</v>
      </c>
      <c r="I7078">
        <v>107.53</v>
      </c>
      <c r="J7078">
        <v>1</v>
      </c>
      <c r="K7078">
        <v>21.51</v>
      </c>
      <c r="L7078" t="str">
        <f t="shared" si="333"/>
        <v>Yes</v>
      </c>
    </row>
    <row r="7079" spans="1:12" x14ac:dyDescent="0.25">
      <c r="A7079" s="1">
        <v>42779</v>
      </c>
      <c r="B7079" s="2">
        <f t="shared" si="334"/>
        <v>2017</v>
      </c>
      <c r="C7079" s="2">
        <f t="shared" si="332"/>
        <v>2</v>
      </c>
      <c r="D7079" t="s">
        <v>523</v>
      </c>
      <c r="E7079" t="s">
        <v>531</v>
      </c>
      <c r="F7079" t="s">
        <v>11</v>
      </c>
      <c r="G7079" t="s">
        <v>200</v>
      </c>
      <c r="H7079" t="s">
        <v>1960</v>
      </c>
      <c r="I7079">
        <v>25.02</v>
      </c>
      <c r="J7079">
        <v>3</v>
      </c>
      <c r="K7079">
        <v>6.51</v>
      </c>
      <c r="L7079" t="str">
        <f t="shared" si="333"/>
        <v>Yes</v>
      </c>
    </row>
    <row r="7080" spans="1:12" x14ac:dyDescent="0.25">
      <c r="A7080" s="1">
        <v>42779</v>
      </c>
      <c r="B7080" s="2">
        <f t="shared" si="334"/>
        <v>2017</v>
      </c>
      <c r="C7080" s="2">
        <f t="shared" si="332"/>
        <v>2</v>
      </c>
      <c r="D7080" t="s">
        <v>523</v>
      </c>
      <c r="E7080" t="s">
        <v>531</v>
      </c>
      <c r="F7080" t="s">
        <v>11</v>
      </c>
      <c r="G7080" t="s">
        <v>24</v>
      </c>
      <c r="H7080" t="s">
        <v>2028</v>
      </c>
      <c r="I7080">
        <v>10.71</v>
      </c>
      <c r="J7080">
        <v>3</v>
      </c>
      <c r="K7080">
        <v>2.78</v>
      </c>
      <c r="L7080" t="str">
        <f t="shared" si="333"/>
        <v>Yes</v>
      </c>
    </row>
    <row r="7081" spans="1:12" x14ac:dyDescent="0.25">
      <c r="A7081" s="1">
        <v>42779</v>
      </c>
      <c r="B7081" s="2">
        <f t="shared" si="334"/>
        <v>2017</v>
      </c>
      <c r="C7081" s="2">
        <f t="shared" si="332"/>
        <v>2</v>
      </c>
      <c r="D7081" t="s">
        <v>1161</v>
      </c>
      <c r="E7081" t="s">
        <v>149</v>
      </c>
      <c r="F7081" t="s">
        <v>11</v>
      </c>
      <c r="G7081" t="s">
        <v>12</v>
      </c>
      <c r="H7081" t="s">
        <v>1470</v>
      </c>
      <c r="I7081">
        <v>17.940000000000001</v>
      </c>
      <c r="J7081">
        <v>3</v>
      </c>
      <c r="K7081">
        <v>8.7899999999999991</v>
      </c>
      <c r="L7081" t="str">
        <f t="shared" si="333"/>
        <v>Yes</v>
      </c>
    </row>
    <row r="7082" spans="1:12" x14ac:dyDescent="0.25">
      <c r="A7082" s="1">
        <v>42779</v>
      </c>
      <c r="B7082" s="2">
        <f t="shared" si="334"/>
        <v>2017</v>
      </c>
      <c r="C7082" s="2">
        <f t="shared" si="332"/>
        <v>2</v>
      </c>
      <c r="D7082" t="s">
        <v>935</v>
      </c>
      <c r="E7082" t="s">
        <v>315</v>
      </c>
      <c r="F7082" t="s">
        <v>11</v>
      </c>
      <c r="G7082" t="s">
        <v>92</v>
      </c>
      <c r="H7082" t="s">
        <v>1244</v>
      </c>
      <c r="I7082">
        <v>90.64</v>
      </c>
      <c r="J7082">
        <v>8</v>
      </c>
      <c r="K7082">
        <v>38.979999999999997</v>
      </c>
      <c r="L7082" t="str">
        <f t="shared" si="333"/>
        <v>Yes</v>
      </c>
    </row>
    <row r="7083" spans="1:12" x14ac:dyDescent="0.25">
      <c r="A7083" s="1">
        <v>42782</v>
      </c>
      <c r="B7083" s="2">
        <f t="shared" si="334"/>
        <v>2017</v>
      </c>
      <c r="C7083" s="2">
        <f t="shared" si="332"/>
        <v>2</v>
      </c>
      <c r="D7083" t="s">
        <v>1027</v>
      </c>
      <c r="E7083" t="s">
        <v>149</v>
      </c>
      <c r="F7083" t="s">
        <v>11</v>
      </c>
      <c r="G7083" t="s">
        <v>12</v>
      </c>
      <c r="H7083" t="s">
        <v>1583</v>
      </c>
      <c r="I7083">
        <v>37.94</v>
      </c>
      <c r="J7083">
        <v>2</v>
      </c>
      <c r="K7083">
        <v>18.21</v>
      </c>
      <c r="L7083" t="str">
        <f t="shared" si="333"/>
        <v>Yes</v>
      </c>
    </row>
    <row r="7084" spans="1:12" x14ac:dyDescent="0.25">
      <c r="A7084" s="1">
        <v>42782</v>
      </c>
      <c r="B7084" s="2">
        <f t="shared" si="334"/>
        <v>2017</v>
      </c>
      <c r="C7084" s="2">
        <f t="shared" si="332"/>
        <v>2</v>
      </c>
      <c r="D7084" t="s">
        <v>1696</v>
      </c>
      <c r="E7084" t="s">
        <v>613</v>
      </c>
      <c r="F7084" t="s">
        <v>11</v>
      </c>
      <c r="G7084" t="s">
        <v>18</v>
      </c>
      <c r="H7084" t="s">
        <v>1440</v>
      </c>
      <c r="I7084">
        <v>579.51</v>
      </c>
      <c r="J7084">
        <v>3</v>
      </c>
      <c r="K7084">
        <v>81.13</v>
      </c>
      <c r="L7084" t="str">
        <f t="shared" si="333"/>
        <v>Yes</v>
      </c>
    </row>
    <row r="7085" spans="1:12" x14ac:dyDescent="0.25">
      <c r="A7085" s="1">
        <v>42782</v>
      </c>
      <c r="B7085" s="2">
        <f t="shared" si="334"/>
        <v>2017</v>
      </c>
      <c r="C7085" s="2">
        <f t="shared" si="332"/>
        <v>2</v>
      </c>
      <c r="D7085" t="s">
        <v>1696</v>
      </c>
      <c r="E7085" t="s">
        <v>613</v>
      </c>
      <c r="F7085" t="s">
        <v>39</v>
      </c>
      <c r="G7085" t="s">
        <v>40</v>
      </c>
      <c r="H7085" t="s">
        <v>2213</v>
      </c>
      <c r="I7085">
        <v>14.99</v>
      </c>
      <c r="J7085">
        <v>1</v>
      </c>
      <c r="K7085">
        <v>7.35</v>
      </c>
      <c r="L7085" t="str">
        <f t="shared" si="333"/>
        <v>Yes</v>
      </c>
    </row>
    <row r="7086" spans="1:12" x14ac:dyDescent="0.25">
      <c r="A7086" s="1">
        <v>42782</v>
      </c>
      <c r="B7086" s="2">
        <f t="shared" si="334"/>
        <v>2017</v>
      </c>
      <c r="C7086" s="2">
        <f t="shared" si="332"/>
        <v>2</v>
      </c>
      <c r="D7086" t="s">
        <v>225</v>
      </c>
      <c r="E7086" t="s">
        <v>15</v>
      </c>
      <c r="F7086" t="s">
        <v>11</v>
      </c>
      <c r="G7086" t="s">
        <v>43</v>
      </c>
      <c r="H7086" t="s">
        <v>1109</v>
      </c>
      <c r="I7086">
        <v>18.37</v>
      </c>
      <c r="J7086">
        <v>2</v>
      </c>
      <c r="K7086">
        <v>6.2</v>
      </c>
      <c r="L7086" t="str">
        <f t="shared" si="333"/>
        <v>Yes</v>
      </c>
    </row>
    <row r="7087" spans="1:12" x14ac:dyDescent="0.25">
      <c r="A7087" s="1">
        <v>42782</v>
      </c>
      <c r="B7087" s="2">
        <f t="shared" si="334"/>
        <v>2017</v>
      </c>
      <c r="C7087" s="2">
        <f t="shared" si="332"/>
        <v>2</v>
      </c>
      <c r="D7087" t="s">
        <v>225</v>
      </c>
      <c r="E7087" t="s">
        <v>15</v>
      </c>
      <c r="F7087" t="s">
        <v>34</v>
      </c>
      <c r="G7087" t="s">
        <v>35</v>
      </c>
      <c r="H7087" t="s">
        <v>36</v>
      </c>
      <c r="I7087">
        <v>600.55999999999995</v>
      </c>
      <c r="J7087">
        <v>3</v>
      </c>
      <c r="K7087">
        <v>-8.58</v>
      </c>
      <c r="L7087" t="str">
        <f t="shared" si="333"/>
        <v>No</v>
      </c>
    </row>
    <row r="7088" spans="1:12" x14ac:dyDescent="0.25">
      <c r="A7088" s="1">
        <v>42782</v>
      </c>
      <c r="B7088" s="2">
        <f t="shared" si="334"/>
        <v>2017</v>
      </c>
      <c r="C7088" s="2">
        <f t="shared" si="332"/>
        <v>2</v>
      </c>
      <c r="D7088" t="s">
        <v>225</v>
      </c>
      <c r="E7088" t="s">
        <v>15</v>
      </c>
      <c r="F7088" t="s">
        <v>11</v>
      </c>
      <c r="G7088" t="s">
        <v>18</v>
      </c>
      <c r="H7088" t="s">
        <v>1439</v>
      </c>
      <c r="I7088">
        <v>50.35</v>
      </c>
      <c r="J7088">
        <v>3</v>
      </c>
      <c r="K7088">
        <v>-8.18</v>
      </c>
      <c r="L7088" t="str">
        <f t="shared" si="333"/>
        <v>No</v>
      </c>
    </row>
    <row r="7089" spans="1:12" x14ac:dyDescent="0.25">
      <c r="A7089" s="1">
        <v>42782</v>
      </c>
      <c r="B7089" s="2">
        <f t="shared" si="334"/>
        <v>2017</v>
      </c>
      <c r="C7089" s="2">
        <f t="shared" si="332"/>
        <v>2</v>
      </c>
      <c r="D7089" t="s">
        <v>225</v>
      </c>
      <c r="E7089" t="s">
        <v>15</v>
      </c>
      <c r="F7089" t="s">
        <v>11</v>
      </c>
      <c r="G7089" t="s">
        <v>24</v>
      </c>
      <c r="H7089" t="s">
        <v>51</v>
      </c>
      <c r="I7089">
        <v>28.03</v>
      </c>
      <c r="J7089">
        <v>6</v>
      </c>
      <c r="K7089">
        <v>3.5</v>
      </c>
      <c r="L7089" t="str">
        <f t="shared" si="333"/>
        <v>Yes</v>
      </c>
    </row>
    <row r="7090" spans="1:12" x14ac:dyDescent="0.25">
      <c r="A7090" s="1">
        <v>42782</v>
      </c>
      <c r="B7090" s="2">
        <f t="shared" si="334"/>
        <v>2017</v>
      </c>
      <c r="C7090" s="2">
        <f t="shared" si="332"/>
        <v>2</v>
      </c>
      <c r="D7090" t="s">
        <v>225</v>
      </c>
      <c r="E7090" t="s">
        <v>15</v>
      </c>
      <c r="F7090" t="s">
        <v>34</v>
      </c>
      <c r="G7090" t="s">
        <v>47</v>
      </c>
      <c r="H7090" t="s">
        <v>339</v>
      </c>
      <c r="I7090">
        <v>7.69</v>
      </c>
      <c r="J7090">
        <v>1</v>
      </c>
      <c r="K7090">
        <v>-3.65</v>
      </c>
      <c r="L7090" t="str">
        <f t="shared" si="333"/>
        <v>No</v>
      </c>
    </row>
    <row r="7091" spans="1:12" x14ac:dyDescent="0.25">
      <c r="A7091" s="1">
        <v>42783</v>
      </c>
      <c r="B7091" s="2">
        <f t="shared" si="334"/>
        <v>2017</v>
      </c>
      <c r="C7091" s="2">
        <f t="shared" si="332"/>
        <v>2</v>
      </c>
      <c r="D7091" t="s">
        <v>1547</v>
      </c>
      <c r="E7091" t="s">
        <v>15</v>
      </c>
      <c r="F7091" t="s">
        <v>34</v>
      </c>
      <c r="G7091" t="s">
        <v>145</v>
      </c>
      <c r="H7091" t="s">
        <v>1812</v>
      </c>
      <c r="I7091">
        <v>480.96</v>
      </c>
      <c r="J7091">
        <v>3</v>
      </c>
      <c r="K7091">
        <v>-269.33999999999997</v>
      </c>
      <c r="L7091" t="str">
        <f t="shared" si="333"/>
        <v>No</v>
      </c>
    </row>
    <row r="7092" spans="1:12" x14ac:dyDescent="0.25">
      <c r="A7092" s="1">
        <v>42783</v>
      </c>
      <c r="B7092" s="2">
        <f t="shared" si="334"/>
        <v>2017</v>
      </c>
      <c r="C7092" s="2">
        <f t="shared" si="332"/>
        <v>2</v>
      </c>
      <c r="D7092" t="s">
        <v>1547</v>
      </c>
      <c r="E7092" t="s">
        <v>15</v>
      </c>
      <c r="F7092" t="s">
        <v>39</v>
      </c>
      <c r="G7092" t="s">
        <v>40</v>
      </c>
      <c r="H7092" t="s">
        <v>2364</v>
      </c>
      <c r="I7092">
        <v>124.79</v>
      </c>
      <c r="J7092">
        <v>1</v>
      </c>
      <c r="K7092">
        <v>10.92</v>
      </c>
      <c r="L7092" t="str">
        <f t="shared" si="333"/>
        <v>Yes</v>
      </c>
    </row>
    <row r="7093" spans="1:12" x14ac:dyDescent="0.25">
      <c r="A7093" s="1">
        <v>42783</v>
      </c>
      <c r="B7093" s="2">
        <f t="shared" si="334"/>
        <v>2017</v>
      </c>
      <c r="C7093" s="2">
        <f t="shared" si="332"/>
        <v>2</v>
      </c>
      <c r="D7093" t="s">
        <v>590</v>
      </c>
      <c r="E7093" t="s">
        <v>62</v>
      </c>
      <c r="F7093" t="s">
        <v>39</v>
      </c>
      <c r="G7093" t="s">
        <v>40</v>
      </c>
      <c r="H7093" t="s">
        <v>2283</v>
      </c>
      <c r="I7093">
        <v>29.16</v>
      </c>
      <c r="J7093">
        <v>3</v>
      </c>
      <c r="K7093">
        <v>8.4600000000000009</v>
      </c>
      <c r="L7093" t="str">
        <f t="shared" si="333"/>
        <v>Yes</v>
      </c>
    </row>
    <row r="7094" spans="1:12" x14ac:dyDescent="0.25">
      <c r="A7094" s="1">
        <v>42783</v>
      </c>
      <c r="B7094" s="2">
        <f t="shared" si="334"/>
        <v>2017</v>
      </c>
      <c r="C7094" s="2">
        <f t="shared" si="332"/>
        <v>2</v>
      </c>
      <c r="D7094" t="s">
        <v>925</v>
      </c>
      <c r="E7094" t="s">
        <v>177</v>
      </c>
      <c r="F7094" t="s">
        <v>11</v>
      </c>
      <c r="G7094" t="s">
        <v>12</v>
      </c>
      <c r="H7094" t="s">
        <v>1418</v>
      </c>
      <c r="I7094">
        <v>11.76</v>
      </c>
      <c r="J7094">
        <v>2</v>
      </c>
      <c r="K7094">
        <v>5.76</v>
      </c>
      <c r="L7094" t="str">
        <f t="shared" si="333"/>
        <v>Yes</v>
      </c>
    </row>
    <row r="7095" spans="1:12" x14ac:dyDescent="0.25">
      <c r="A7095" s="1">
        <v>42783</v>
      </c>
      <c r="B7095" s="2">
        <f t="shared" si="334"/>
        <v>2017</v>
      </c>
      <c r="C7095" s="2">
        <f t="shared" si="332"/>
        <v>2</v>
      </c>
      <c r="D7095" t="s">
        <v>925</v>
      </c>
      <c r="E7095" t="s">
        <v>177</v>
      </c>
      <c r="F7095" t="s">
        <v>11</v>
      </c>
      <c r="G7095" t="s">
        <v>18</v>
      </c>
      <c r="H7095" t="s">
        <v>115</v>
      </c>
      <c r="I7095">
        <v>166.45</v>
      </c>
      <c r="J7095">
        <v>5</v>
      </c>
      <c r="K7095">
        <v>39.950000000000003</v>
      </c>
      <c r="L7095" t="str">
        <f t="shared" si="333"/>
        <v>Yes</v>
      </c>
    </row>
    <row r="7096" spans="1:12" x14ac:dyDescent="0.25">
      <c r="A7096" s="1">
        <v>42783</v>
      </c>
      <c r="B7096" s="2">
        <f t="shared" si="334"/>
        <v>2017</v>
      </c>
      <c r="C7096" s="2">
        <f t="shared" si="332"/>
        <v>2</v>
      </c>
      <c r="D7096" t="s">
        <v>1900</v>
      </c>
      <c r="E7096" t="s">
        <v>10</v>
      </c>
      <c r="F7096" t="s">
        <v>34</v>
      </c>
      <c r="G7096" t="s">
        <v>74</v>
      </c>
      <c r="H7096" t="s">
        <v>1581</v>
      </c>
      <c r="I7096">
        <v>89.07</v>
      </c>
      <c r="J7096">
        <v>1</v>
      </c>
      <c r="K7096">
        <v>-17.03</v>
      </c>
      <c r="L7096" t="str">
        <f t="shared" si="333"/>
        <v>No</v>
      </c>
    </row>
    <row r="7097" spans="1:12" x14ac:dyDescent="0.25">
      <c r="A7097" s="1">
        <v>42783</v>
      </c>
      <c r="B7097" s="2">
        <f t="shared" si="334"/>
        <v>2017</v>
      </c>
      <c r="C7097" s="2">
        <f t="shared" si="332"/>
        <v>2</v>
      </c>
      <c r="D7097" t="s">
        <v>1900</v>
      </c>
      <c r="E7097" t="s">
        <v>10</v>
      </c>
      <c r="F7097" t="s">
        <v>11</v>
      </c>
      <c r="G7097" t="s">
        <v>24</v>
      </c>
      <c r="H7097" t="s">
        <v>1447</v>
      </c>
      <c r="I7097">
        <v>175.44</v>
      </c>
      <c r="J7097">
        <v>6</v>
      </c>
      <c r="K7097">
        <v>52.63</v>
      </c>
      <c r="L7097" t="str">
        <f t="shared" si="333"/>
        <v>Yes</v>
      </c>
    </row>
    <row r="7098" spans="1:12" x14ac:dyDescent="0.25">
      <c r="A7098" s="1">
        <v>42783</v>
      </c>
      <c r="B7098" s="2">
        <f t="shared" si="334"/>
        <v>2017</v>
      </c>
      <c r="C7098" s="2">
        <f t="shared" si="332"/>
        <v>2</v>
      </c>
      <c r="D7098" t="s">
        <v>1900</v>
      </c>
      <c r="E7098" t="s">
        <v>10</v>
      </c>
      <c r="F7098" t="s">
        <v>39</v>
      </c>
      <c r="G7098" t="s">
        <v>40</v>
      </c>
      <c r="H7098" t="s">
        <v>1101</v>
      </c>
      <c r="I7098">
        <v>438.34</v>
      </c>
      <c r="J7098">
        <v>4</v>
      </c>
      <c r="K7098">
        <v>-87.67</v>
      </c>
      <c r="L7098" t="str">
        <f t="shared" si="333"/>
        <v>No</v>
      </c>
    </row>
    <row r="7099" spans="1:12" x14ac:dyDescent="0.25">
      <c r="A7099" s="1">
        <v>42783</v>
      </c>
      <c r="B7099" s="2">
        <f t="shared" si="334"/>
        <v>2017</v>
      </c>
      <c r="C7099" s="2">
        <f t="shared" si="332"/>
        <v>2</v>
      </c>
      <c r="D7099" t="s">
        <v>293</v>
      </c>
      <c r="E7099" t="s">
        <v>78</v>
      </c>
      <c r="F7099" t="s">
        <v>34</v>
      </c>
      <c r="G7099" t="s">
        <v>145</v>
      </c>
      <c r="H7099" t="s">
        <v>499</v>
      </c>
      <c r="I7099">
        <v>455.97</v>
      </c>
      <c r="J7099">
        <v>5</v>
      </c>
      <c r="K7099">
        <v>-106.39</v>
      </c>
      <c r="L7099" t="str">
        <f t="shared" si="333"/>
        <v>No</v>
      </c>
    </row>
    <row r="7100" spans="1:12" x14ac:dyDescent="0.25">
      <c r="A7100" s="1">
        <v>42783</v>
      </c>
      <c r="B7100" s="2">
        <f t="shared" si="334"/>
        <v>2017</v>
      </c>
      <c r="C7100" s="2">
        <f t="shared" si="332"/>
        <v>2</v>
      </c>
      <c r="D7100" t="s">
        <v>293</v>
      </c>
      <c r="E7100" t="s">
        <v>78</v>
      </c>
      <c r="F7100" t="s">
        <v>11</v>
      </c>
      <c r="G7100" t="s">
        <v>20</v>
      </c>
      <c r="H7100" t="s">
        <v>575</v>
      </c>
      <c r="I7100">
        <v>5.72</v>
      </c>
      <c r="J7100">
        <v>5</v>
      </c>
      <c r="K7100">
        <v>-4.76</v>
      </c>
      <c r="L7100" t="str">
        <f t="shared" si="333"/>
        <v>No</v>
      </c>
    </row>
    <row r="7101" spans="1:12" x14ac:dyDescent="0.25">
      <c r="A7101" s="1">
        <v>42783</v>
      </c>
      <c r="B7101" s="2">
        <f t="shared" si="334"/>
        <v>2017</v>
      </c>
      <c r="C7101" s="2">
        <f t="shared" si="332"/>
        <v>2</v>
      </c>
      <c r="D7101" t="s">
        <v>293</v>
      </c>
      <c r="E7101" t="s">
        <v>78</v>
      </c>
      <c r="F7101" t="s">
        <v>39</v>
      </c>
      <c r="G7101" t="s">
        <v>40</v>
      </c>
      <c r="H7101" t="s">
        <v>1306</v>
      </c>
      <c r="I7101">
        <v>57.59</v>
      </c>
      <c r="J7101">
        <v>1</v>
      </c>
      <c r="K7101">
        <v>-11.52</v>
      </c>
      <c r="L7101" t="str">
        <f t="shared" si="333"/>
        <v>No</v>
      </c>
    </row>
    <row r="7102" spans="1:12" x14ac:dyDescent="0.25">
      <c r="A7102" s="1">
        <v>42783</v>
      </c>
      <c r="B7102" s="2">
        <f t="shared" si="334"/>
        <v>2017</v>
      </c>
      <c r="C7102" s="2">
        <f t="shared" si="332"/>
        <v>2</v>
      </c>
      <c r="D7102" t="s">
        <v>293</v>
      </c>
      <c r="E7102" t="s">
        <v>78</v>
      </c>
      <c r="F7102" t="s">
        <v>34</v>
      </c>
      <c r="G7102" t="s">
        <v>47</v>
      </c>
      <c r="H7102" t="s">
        <v>2015</v>
      </c>
      <c r="I7102">
        <v>30.14</v>
      </c>
      <c r="J7102">
        <v>2</v>
      </c>
      <c r="K7102">
        <v>8.2899999999999991</v>
      </c>
      <c r="L7102" t="str">
        <f t="shared" si="333"/>
        <v>Yes</v>
      </c>
    </row>
    <row r="7103" spans="1:12" x14ac:dyDescent="0.25">
      <c r="A7103" s="1">
        <v>42783</v>
      </c>
      <c r="B7103" s="2">
        <f t="shared" si="334"/>
        <v>2017</v>
      </c>
      <c r="C7103" s="2">
        <f t="shared" si="332"/>
        <v>2</v>
      </c>
      <c r="D7103" t="s">
        <v>293</v>
      </c>
      <c r="E7103" t="s">
        <v>78</v>
      </c>
      <c r="F7103" t="s">
        <v>34</v>
      </c>
      <c r="G7103" t="s">
        <v>35</v>
      </c>
      <c r="H7103" t="s">
        <v>726</v>
      </c>
      <c r="I7103">
        <v>899.43</v>
      </c>
      <c r="J7103">
        <v>5</v>
      </c>
      <c r="K7103">
        <v>-12.85</v>
      </c>
      <c r="L7103" t="str">
        <f t="shared" si="333"/>
        <v>No</v>
      </c>
    </row>
    <row r="7104" spans="1:12" x14ac:dyDescent="0.25">
      <c r="A7104" s="1">
        <v>42784</v>
      </c>
      <c r="B7104" s="2">
        <f t="shared" si="334"/>
        <v>2017</v>
      </c>
      <c r="C7104" s="2">
        <f t="shared" si="332"/>
        <v>2</v>
      </c>
      <c r="D7104" t="s">
        <v>2518</v>
      </c>
      <c r="E7104" t="s">
        <v>27</v>
      </c>
      <c r="F7104" t="s">
        <v>39</v>
      </c>
      <c r="G7104" t="s">
        <v>40</v>
      </c>
      <c r="H7104" t="s">
        <v>2570</v>
      </c>
      <c r="I7104">
        <v>167.98</v>
      </c>
      <c r="J7104">
        <v>3</v>
      </c>
      <c r="K7104">
        <v>10.5</v>
      </c>
      <c r="L7104" t="str">
        <f t="shared" si="333"/>
        <v>Yes</v>
      </c>
    </row>
    <row r="7105" spans="1:12" x14ac:dyDescent="0.25">
      <c r="A7105" s="1">
        <v>42784</v>
      </c>
      <c r="B7105" s="2">
        <f t="shared" si="334"/>
        <v>2017</v>
      </c>
      <c r="C7105" s="2">
        <f t="shared" si="332"/>
        <v>2</v>
      </c>
      <c r="D7105" t="s">
        <v>2518</v>
      </c>
      <c r="E7105" t="s">
        <v>27</v>
      </c>
      <c r="F7105" t="s">
        <v>39</v>
      </c>
      <c r="G7105" t="s">
        <v>52</v>
      </c>
      <c r="H7105" t="s">
        <v>1573</v>
      </c>
      <c r="I7105">
        <v>109.53</v>
      </c>
      <c r="J7105">
        <v>3</v>
      </c>
      <c r="K7105">
        <v>47.1</v>
      </c>
      <c r="L7105" t="str">
        <f t="shared" si="333"/>
        <v>Yes</v>
      </c>
    </row>
    <row r="7106" spans="1:12" x14ac:dyDescent="0.25">
      <c r="A7106" s="1">
        <v>42784</v>
      </c>
      <c r="B7106" s="2">
        <f t="shared" si="334"/>
        <v>2017</v>
      </c>
      <c r="C7106" s="2">
        <f t="shared" ref="C7106:C7169" si="335">MONTH(A7106)</f>
        <v>2</v>
      </c>
      <c r="D7106" t="s">
        <v>2518</v>
      </c>
      <c r="E7106" t="s">
        <v>27</v>
      </c>
      <c r="F7106" t="s">
        <v>11</v>
      </c>
      <c r="G7106" t="s">
        <v>16</v>
      </c>
      <c r="H7106" t="s">
        <v>2502</v>
      </c>
      <c r="I7106">
        <v>9.82</v>
      </c>
      <c r="J7106">
        <v>2</v>
      </c>
      <c r="K7106">
        <v>4.8099999999999996</v>
      </c>
      <c r="L7106" t="str">
        <f t="shared" ref="L7106:L7169" si="336">IF(K7106=0,"Break-Even",IF(K7106&gt;0,"Yes","No"))</f>
        <v>Yes</v>
      </c>
    </row>
    <row r="7107" spans="1:12" x14ac:dyDescent="0.25">
      <c r="A7107" s="1">
        <v>42785</v>
      </c>
      <c r="B7107" s="2">
        <f t="shared" si="334"/>
        <v>2017</v>
      </c>
      <c r="C7107" s="2">
        <f t="shared" si="335"/>
        <v>2</v>
      </c>
      <c r="D7107" t="s">
        <v>241</v>
      </c>
      <c r="E7107" t="s">
        <v>30</v>
      </c>
      <c r="F7107" t="s">
        <v>11</v>
      </c>
      <c r="G7107" t="s">
        <v>92</v>
      </c>
      <c r="H7107" t="s">
        <v>1238</v>
      </c>
      <c r="I7107">
        <v>1245.8599999999999</v>
      </c>
      <c r="J7107">
        <v>7</v>
      </c>
      <c r="K7107">
        <v>361.3</v>
      </c>
      <c r="L7107" t="str">
        <f t="shared" si="336"/>
        <v>Yes</v>
      </c>
    </row>
    <row r="7108" spans="1:12" x14ac:dyDescent="0.25">
      <c r="A7108" s="1">
        <v>42785</v>
      </c>
      <c r="B7108" s="2">
        <f t="shared" si="334"/>
        <v>2017</v>
      </c>
      <c r="C7108" s="2">
        <f t="shared" si="335"/>
        <v>2</v>
      </c>
      <c r="D7108" t="s">
        <v>945</v>
      </c>
      <c r="E7108" t="s">
        <v>164</v>
      </c>
      <c r="F7108" t="s">
        <v>11</v>
      </c>
      <c r="G7108" t="s">
        <v>43</v>
      </c>
      <c r="H7108" t="s">
        <v>2320</v>
      </c>
      <c r="I7108">
        <v>11.22</v>
      </c>
      <c r="J7108">
        <v>3</v>
      </c>
      <c r="K7108">
        <v>0.22</v>
      </c>
      <c r="L7108" t="str">
        <f t="shared" si="336"/>
        <v>Yes</v>
      </c>
    </row>
    <row r="7109" spans="1:12" x14ac:dyDescent="0.25">
      <c r="A7109" s="1">
        <v>42785</v>
      </c>
      <c r="B7109" s="2">
        <f t="shared" si="334"/>
        <v>2017</v>
      </c>
      <c r="C7109" s="2">
        <f t="shared" si="335"/>
        <v>2</v>
      </c>
      <c r="D7109" t="s">
        <v>1097</v>
      </c>
      <c r="E7109" t="s">
        <v>27</v>
      </c>
      <c r="F7109" t="s">
        <v>11</v>
      </c>
      <c r="G7109" t="s">
        <v>24</v>
      </c>
      <c r="H7109" t="s">
        <v>1270</v>
      </c>
      <c r="I7109">
        <v>12.84</v>
      </c>
      <c r="J7109">
        <v>3</v>
      </c>
      <c r="K7109">
        <v>3.47</v>
      </c>
      <c r="L7109" t="str">
        <f t="shared" si="336"/>
        <v>Yes</v>
      </c>
    </row>
    <row r="7110" spans="1:12" x14ac:dyDescent="0.25">
      <c r="A7110" s="1">
        <v>42785</v>
      </c>
      <c r="B7110" s="2">
        <f t="shared" si="334"/>
        <v>2017</v>
      </c>
      <c r="C7110" s="2">
        <f t="shared" si="335"/>
        <v>2</v>
      </c>
      <c r="D7110" t="s">
        <v>1097</v>
      </c>
      <c r="E7110" t="s">
        <v>27</v>
      </c>
      <c r="F7110" t="s">
        <v>34</v>
      </c>
      <c r="G7110" t="s">
        <v>47</v>
      </c>
      <c r="H7110" t="s">
        <v>1020</v>
      </c>
      <c r="I7110">
        <v>44.67</v>
      </c>
      <c r="J7110">
        <v>3</v>
      </c>
      <c r="K7110">
        <v>12.06</v>
      </c>
      <c r="L7110" t="str">
        <f t="shared" si="336"/>
        <v>Yes</v>
      </c>
    </row>
    <row r="7111" spans="1:12" x14ac:dyDescent="0.25">
      <c r="A7111" s="1">
        <v>42786</v>
      </c>
      <c r="B7111" s="2">
        <f t="shared" si="334"/>
        <v>2017</v>
      </c>
      <c r="C7111" s="2">
        <f t="shared" si="335"/>
        <v>2</v>
      </c>
      <c r="D7111" t="s">
        <v>2271</v>
      </c>
      <c r="E7111" t="s">
        <v>27</v>
      </c>
      <c r="F7111" t="s">
        <v>34</v>
      </c>
      <c r="G7111" t="s">
        <v>47</v>
      </c>
      <c r="H7111" t="s">
        <v>1794</v>
      </c>
      <c r="I7111">
        <v>22.23</v>
      </c>
      <c r="J7111">
        <v>1</v>
      </c>
      <c r="K7111">
        <v>7.34</v>
      </c>
      <c r="L7111" t="str">
        <f t="shared" si="336"/>
        <v>Yes</v>
      </c>
    </row>
    <row r="7112" spans="1:12" x14ac:dyDescent="0.25">
      <c r="A7112" s="1">
        <v>42786</v>
      </c>
      <c r="B7112" s="2">
        <f t="shared" si="334"/>
        <v>2017</v>
      </c>
      <c r="C7112" s="2">
        <f t="shared" si="335"/>
        <v>2</v>
      </c>
      <c r="D7112" t="s">
        <v>2271</v>
      </c>
      <c r="E7112" t="s">
        <v>27</v>
      </c>
      <c r="F7112" t="s">
        <v>39</v>
      </c>
      <c r="G7112" t="s">
        <v>40</v>
      </c>
      <c r="H7112" t="s">
        <v>1707</v>
      </c>
      <c r="I7112">
        <v>215.97</v>
      </c>
      <c r="J7112">
        <v>2</v>
      </c>
      <c r="K7112">
        <v>18.899999999999999</v>
      </c>
      <c r="L7112" t="str">
        <f t="shared" si="336"/>
        <v>Yes</v>
      </c>
    </row>
    <row r="7113" spans="1:12" x14ac:dyDescent="0.25">
      <c r="A7113" s="1">
        <v>42786</v>
      </c>
      <c r="B7113" s="2">
        <f t="shared" si="334"/>
        <v>2017</v>
      </c>
      <c r="C7113" s="2">
        <f t="shared" si="335"/>
        <v>2</v>
      </c>
      <c r="D7113" t="s">
        <v>1369</v>
      </c>
      <c r="E7113" t="s">
        <v>840</v>
      </c>
      <c r="F7113" t="s">
        <v>11</v>
      </c>
      <c r="G7113" t="s">
        <v>24</v>
      </c>
      <c r="H7113" t="s">
        <v>103</v>
      </c>
      <c r="I7113">
        <v>6.56</v>
      </c>
      <c r="J7113">
        <v>2</v>
      </c>
      <c r="K7113">
        <v>1.9</v>
      </c>
      <c r="L7113" t="str">
        <f t="shared" si="336"/>
        <v>Yes</v>
      </c>
    </row>
    <row r="7114" spans="1:12" x14ac:dyDescent="0.25">
      <c r="A7114" s="1">
        <v>42786</v>
      </c>
      <c r="B7114" s="2">
        <f t="shared" si="334"/>
        <v>2017</v>
      </c>
      <c r="C7114" s="2">
        <f t="shared" si="335"/>
        <v>2</v>
      </c>
      <c r="D7114" t="s">
        <v>1369</v>
      </c>
      <c r="E7114" t="s">
        <v>840</v>
      </c>
      <c r="F7114" t="s">
        <v>11</v>
      </c>
      <c r="G7114" t="s">
        <v>92</v>
      </c>
      <c r="H7114" t="s">
        <v>1979</v>
      </c>
      <c r="I7114">
        <v>13.11</v>
      </c>
      <c r="J7114">
        <v>3</v>
      </c>
      <c r="K7114">
        <v>3.41</v>
      </c>
      <c r="L7114" t="str">
        <f t="shared" si="336"/>
        <v>Yes</v>
      </c>
    </row>
    <row r="7115" spans="1:12" x14ac:dyDescent="0.25">
      <c r="A7115" s="1">
        <v>42786</v>
      </c>
      <c r="B7115" s="2">
        <f t="shared" si="334"/>
        <v>2017</v>
      </c>
      <c r="C7115" s="2">
        <f t="shared" si="335"/>
        <v>2</v>
      </c>
      <c r="D7115" t="s">
        <v>788</v>
      </c>
      <c r="E7115" t="s">
        <v>278</v>
      </c>
      <c r="F7115" t="s">
        <v>11</v>
      </c>
      <c r="G7115" t="s">
        <v>43</v>
      </c>
      <c r="H7115" t="s">
        <v>160</v>
      </c>
      <c r="I7115">
        <v>9.43</v>
      </c>
      <c r="J7115">
        <v>3</v>
      </c>
      <c r="K7115">
        <v>3.07</v>
      </c>
      <c r="L7115" t="str">
        <f t="shared" si="336"/>
        <v>Yes</v>
      </c>
    </row>
    <row r="7116" spans="1:12" x14ac:dyDescent="0.25">
      <c r="A7116" s="1">
        <v>42786</v>
      </c>
      <c r="B7116" s="2">
        <f t="shared" ref="B7116:B7179" si="337">YEAR(A7116)</f>
        <v>2017</v>
      </c>
      <c r="C7116" s="2">
        <f t="shared" si="335"/>
        <v>2</v>
      </c>
      <c r="D7116" t="s">
        <v>973</v>
      </c>
      <c r="E7116" t="s">
        <v>95</v>
      </c>
      <c r="F7116" t="s">
        <v>39</v>
      </c>
      <c r="G7116" t="s">
        <v>40</v>
      </c>
      <c r="H7116" t="s">
        <v>1580</v>
      </c>
      <c r="I7116">
        <v>333.58</v>
      </c>
      <c r="J7116">
        <v>3</v>
      </c>
      <c r="K7116">
        <v>25.02</v>
      </c>
      <c r="L7116" t="str">
        <f t="shared" si="336"/>
        <v>Yes</v>
      </c>
    </row>
    <row r="7117" spans="1:12" x14ac:dyDescent="0.25">
      <c r="A7117" s="1">
        <v>42786</v>
      </c>
      <c r="B7117" s="2">
        <f t="shared" si="337"/>
        <v>2017</v>
      </c>
      <c r="C7117" s="2">
        <f t="shared" si="335"/>
        <v>2</v>
      </c>
      <c r="D7117" t="s">
        <v>973</v>
      </c>
      <c r="E7117" t="s">
        <v>95</v>
      </c>
      <c r="F7117" t="s">
        <v>39</v>
      </c>
      <c r="G7117" t="s">
        <v>52</v>
      </c>
      <c r="H7117" t="s">
        <v>2656</v>
      </c>
      <c r="I7117">
        <v>31.99</v>
      </c>
      <c r="J7117">
        <v>1</v>
      </c>
      <c r="K7117">
        <v>4.8</v>
      </c>
      <c r="L7117" t="str">
        <f t="shared" si="336"/>
        <v>Yes</v>
      </c>
    </row>
    <row r="7118" spans="1:12" x14ac:dyDescent="0.25">
      <c r="A7118" s="1">
        <v>42786</v>
      </c>
      <c r="B7118" s="2">
        <f t="shared" si="337"/>
        <v>2017</v>
      </c>
      <c r="C7118" s="2">
        <f t="shared" si="335"/>
        <v>2</v>
      </c>
      <c r="D7118" t="s">
        <v>973</v>
      </c>
      <c r="E7118" t="s">
        <v>95</v>
      </c>
      <c r="F7118" t="s">
        <v>11</v>
      </c>
      <c r="G7118" t="s">
        <v>18</v>
      </c>
      <c r="H7118" t="s">
        <v>909</v>
      </c>
      <c r="I7118">
        <v>51.17</v>
      </c>
      <c r="J7118">
        <v>2</v>
      </c>
      <c r="K7118">
        <v>-6.4</v>
      </c>
      <c r="L7118" t="str">
        <f t="shared" si="336"/>
        <v>No</v>
      </c>
    </row>
    <row r="7119" spans="1:12" x14ac:dyDescent="0.25">
      <c r="A7119" s="1">
        <v>42786</v>
      </c>
      <c r="B7119" s="2">
        <f t="shared" si="337"/>
        <v>2017</v>
      </c>
      <c r="C7119" s="2">
        <f t="shared" si="335"/>
        <v>2</v>
      </c>
      <c r="D7119" t="s">
        <v>973</v>
      </c>
      <c r="E7119" t="s">
        <v>95</v>
      </c>
      <c r="F7119" t="s">
        <v>11</v>
      </c>
      <c r="G7119" t="s">
        <v>63</v>
      </c>
      <c r="H7119" t="s">
        <v>1420</v>
      </c>
      <c r="I7119">
        <v>10.64</v>
      </c>
      <c r="J7119">
        <v>5</v>
      </c>
      <c r="K7119">
        <v>3.86</v>
      </c>
      <c r="L7119" t="str">
        <f t="shared" si="336"/>
        <v>Yes</v>
      </c>
    </row>
    <row r="7120" spans="1:12" x14ac:dyDescent="0.25">
      <c r="A7120" s="1">
        <v>42786</v>
      </c>
      <c r="B7120" s="2">
        <f t="shared" si="337"/>
        <v>2017</v>
      </c>
      <c r="C7120" s="2">
        <f t="shared" si="335"/>
        <v>2</v>
      </c>
      <c r="D7120" t="s">
        <v>973</v>
      </c>
      <c r="E7120" t="s">
        <v>95</v>
      </c>
      <c r="F7120" t="s">
        <v>34</v>
      </c>
      <c r="G7120" t="s">
        <v>47</v>
      </c>
      <c r="H7120" t="s">
        <v>1545</v>
      </c>
      <c r="I7120">
        <v>68.7</v>
      </c>
      <c r="J7120">
        <v>2</v>
      </c>
      <c r="K7120">
        <v>16.32</v>
      </c>
      <c r="L7120" t="str">
        <f t="shared" si="336"/>
        <v>Yes</v>
      </c>
    </row>
    <row r="7121" spans="1:12" x14ac:dyDescent="0.25">
      <c r="A7121" s="1">
        <v>42786</v>
      </c>
      <c r="B7121" s="2">
        <f t="shared" si="337"/>
        <v>2017</v>
      </c>
      <c r="C7121" s="2">
        <f t="shared" si="335"/>
        <v>2</v>
      </c>
      <c r="D7121" t="s">
        <v>973</v>
      </c>
      <c r="E7121" t="s">
        <v>95</v>
      </c>
      <c r="F7121" t="s">
        <v>34</v>
      </c>
      <c r="G7121" t="s">
        <v>145</v>
      </c>
      <c r="H7121" t="s">
        <v>473</v>
      </c>
      <c r="I7121">
        <v>386.91</v>
      </c>
      <c r="J7121">
        <v>9</v>
      </c>
      <c r="K7121">
        <v>-185.72</v>
      </c>
      <c r="L7121" t="str">
        <f t="shared" si="336"/>
        <v>No</v>
      </c>
    </row>
    <row r="7122" spans="1:12" x14ac:dyDescent="0.25">
      <c r="A7122" s="1">
        <v>42787</v>
      </c>
      <c r="B7122" s="2">
        <f t="shared" si="337"/>
        <v>2017</v>
      </c>
      <c r="C7122" s="2">
        <f t="shared" si="335"/>
        <v>2</v>
      </c>
      <c r="D7122" t="s">
        <v>1933</v>
      </c>
      <c r="E7122" t="s">
        <v>10</v>
      </c>
      <c r="F7122" t="s">
        <v>39</v>
      </c>
      <c r="G7122" t="s">
        <v>52</v>
      </c>
      <c r="H7122" t="s">
        <v>1007</v>
      </c>
      <c r="I7122">
        <v>47.9</v>
      </c>
      <c r="J7122">
        <v>1</v>
      </c>
      <c r="K7122">
        <v>-2.99</v>
      </c>
      <c r="L7122" t="str">
        <f t="shared" si="336"/>
        <v>No</v>
      </c>
    </row>
    <row r="7123" spans="1:12" x14ac:dyDescent="0.25">
      <c r="A7123" s="1">
        <v>42789</v>
      </c>
      <c r="B7123" s="2">
        <f t="shared" si="337"/>
        <v>2017</v>
      </c>
      <c r="C7123" s="2">
        <f t="shared" si="335"/>
        <v>2</v>
      </c>
      <c r="D7123" t="s">
        <v>1840</v>
      </c>
      <c r="E7123" t="s">
        <v>27</v>
      </c>
      <c r="F7123" t="s">
        <v>11</v>
      </c>
      <c r="G7123" t="s">
        <v>12</v>
      </c>
      <c r="H7123" t="s">
        <v>2136</v>
      </c>
      <c r="I7123">
        <v>37.44</v>
      </c>
      <c r="J7123">
        <v>6</v>
      </c>
      <c r="K7123">
        <v>16.850000000000001</v>
      </c>
      <c r="L7123" t="str">
        <f t="shared" si="336"/>
        <v>Yes</v>
      </c>
    </row>
    <row r="7124" spans="1:12" x14ac:dyDescent="0.25">
      <c r="A7124" s="1">
        <v>42789</v>
      </c>
      <c r="B7124" s="2">
        <f t="shared" si="337"/>
        <v>2017</v>
      </c>
      <c r="C7124" s="2">
        <f t="shared" si="335"/>
        <v>2</v>
      </c>
      <c r="D7124" t="s">
        <v>2246</v>
      </c>
      <c r="E7124" t="s">
        <v>164</v>
      </c>
      <c r="F7124" t="s">
        <v>11</v>
      </c>
      <c r="G7124" t="s">
        <v>43</v>
      </c>
      <c r="H7124" t="s">
        <v>2327</v>
      </c>
      <c r="I7124">
        <v>8.4</v>
      </c>
      <c r="J7124">
        <v>5</v>
      </c>
      <c r="K7124">
        <v>0.34</v>
      </c>
      <c r="L7124" t="str">
        <f t="shared" si="336"/>
        <v>Yes</v>
      </c>
    </row>
    <row r="7125" spans="1:12" x14ac:dyDescent="0.25">
      <c r="A7125" s="1">
        <v>42789</v>
      </c>
      <c r="B7125" s="2">
        <f t="shared" si="337"/>
        <v>2017</v>
      </c>
      <c r="C7125" s="2">
        <f t="shared" si="335"/>
        <v>2</v>
      </c>
      <c r="D7125" t="s">
        <v>2246</v>
      </c>
      <c r="E7125" t="s">
        <v>164</v>
      </c>
      <c r="F7125" t="s">
        <v>39</v>
      </c>
      <c r="G7125" t="s">
        <v>40</v>
      </c>
      <c r="H7125" t="s">
        <v>1215</v>
      </c>
      <c r="I7125">
        <v>71.959999999999994</v>
      </c>
      <c r="J7125">
        <v>5</v>
      </c>
      <c r="K7125">
        <v>25.19</v>
      </c>
      <c r="L7125" t="str">
        <f t="shared" si="336"/>
        <v>Yes</v>
      </c>
    </row>
    <row r="7126" spans="1:12" x14ac:dyDescent="0.25">
      <c r="A7126" s="1">
        <v>42790</v>
      </c>
      <c r="B7126" s="2">
        <f t="shared" si="337"/>
        <v>2017</v>
      </c>
      <c r="C7126" s="2">
        <f t="shared" si="335"/>
        <v>2</v>
      </c>
      <c r="D7126" t="s">
        <v>2318</v>
      </c>
      <c r="E7126" t="s">
        <v>23</v>
      </c>
      <c r="F7126" t="s">
        <v>11</v>
      </c>
      <c r="G7126" t="s">
        <v>20</v>
      </c>
      <c r="H7126" t="s">
        <v>559</v>
      </c>
      <c r="I7126">
        <v>4.96</v>
      </c>
      <c r="J7126">
        <v>4</v>
      </c>
      <c r="K7126">
        <v>-3.8</v>
      </c>
      <c r="L7126" t="str">
        <f t="shared" si="336"/>
        <v>No</v>
      </c>
    </row>
    <row r="7127" spans="1:12" x14ac:dyDescent="0.25">
      <c r="A7127" s="1">
        <v>42790</v>
      </c>
      <c r="B7127" s="2">
        <f t="shared" si="337"/>
        <v>2017</v>
      </c>
      <c r="C7127" s="2">
        <f t="shared" si="335"/>
        <v>2</v>
      </c>
      <c r="D7127" t="s">
        <v>1417</v>
      </c>
      <c r="E7127" t="s">
        <v>23</v>
      </c>
      <c r="F7127" t="s">
        <v>11</v>
      </c>
      <c r="G7127" t="s">
        <v>12</v>
      </c>
      <c r="H7127" t="s">
        <v>1158</v>
      </c>
      <c r="I7127">
        <v>123.92</v>
      </c>
      <c r="J7127">
        <v>5</v>
      </c>
      <c r="K7127">
        <v>38.729999999999997</v>
      </c>
      <c r="L7127" t="str">
        <f t="shared" si="336"/>
        <v>Yes</v>
      </c>
    </row>
    <row r="7128" spans="1:12" x14ac:dyDescent="0.25">
      <c r="A7128" s="1">
        <v>42790</v>
      </c>
      <c r="B7128" s="2">
        <f t="shared" si="337"/>
        <v>2017</v>
      </c>
      <c r="C7128" s="2">
        <f t="shared" si="335"/>
        <v>2</v>
      </c>
      <c r="D7128" t="s">
        <v>1417</v>
      </c>
      <c r="E7128" t="s">
        <v>23</v>
      </c>
      <c r="F7128" t="s">
        <v>39</v>
      </c>
      <c r="G7128" t="s">
        <v>52</v>
      </c>
      <c r="H7128" t="s">
        <v>1787</v>
      </c>
      <c r="I7128">
        <v>1319.8</v>
      </c>
      <c r="J7128">
        <v>5</v>
      </c>
      <c r="K7128">
        <v>214.47</v>
      </c>
      <c r="L7128" t="str">
        <f t="shared" si="336"/>
        <v>Yes</v>
      </c>
    </row>
    <row r="7129" spans="1:12" x14ac:dyDescent="0.25">
      <c r="A7129" s="1">
        <v>42791</v>
      </c>
      <c r="B7129" s="2">
        <f t="shared" si="337"/>
        <v>2017</v>
      </c>
      <c r="C7129" s="2">
        <f t="shared" si="335"/>
        <v>2</v>
      </c>
      <c r="D7129" t="s">
        <v>921</v>
      </c>
      <c r="E7129" t="s">
        <v>15</v>
      </c>
      <c r="F7129" t="s">
        <v>11</v>
      </c>
      <c r="G7129" t="s">
        <v>20</v>
      </c>
      <c r="H7129" t="s">
        <v>929</v>
      </c>
      <c r="I7129">
        <v>1.79</v>
      </c>
      <c r="J7129">
        <v>3</v>
      </c>
      <c r="K7129">
        <v>-3.04</v>
      </c>
      <c r="L7129" t="str">
        <f t="shared" si="336"/>
        <v>No</v>
      </c>
    </row>
    <row r="7130" spans="1:12" x14ac:dyDescent="0.25">
      <c r="A7130" s="1">
        <v>42791</v>
      </c>
      <c r="B7130" s="2">
        <f t="shared" si="337"/>
        <v>2017</v>
      </c>
      <c r="C7130" s="2">
        <f t="shared" si="335"/>
        <v>2</v>
      </c>
      <c r="D7130" t="s">
        <v>977</v>
      </c>
      <c r="E7130" t="s">
        <v>245</v>
      </c>
      <c r="F7130" t="s">
        <v>34</v>
      </c>
      <c r="G7130" t="s">
        <v>35</v>
      </c>
      <c r="H7130" t="s">
        <v>919</v>
      </c>
      <c r="I7130">
        <v>196.78</v>
      </c>
      <c r="J7130">
        <v>2</v>
      </c>
      <c r="K7130">
        <v>-22.14</v>
      </c>
      <c r="L7130" t="str">
        <f t="shared" si="336"/>
        <v>No</v>
      </c>
    </row>
    <row r="7131" spans="1:12" x14ac:dyDescent="0.25">
      <c r="A7131" s="1">
        <v>42791</v>
      </c>
      <c r="B7131" s="2">
        <f t="shared" si="337"/>
        <v>2017</v>
      </c>
      <c r="C7131" s="2">
        <f t="shared" si="335"/>
        <v>2</v>
      </c>
      <c r="D7131" t="s">
        <v>977</v>
      </c>
      <c r="E7131" t="s">
        <v>245</v>
      </c>
      <c r="F7131" t="s">
        <v>34</v>
      </c>
      <c r="G7131" t="s">
        <v>74</v>
      </c>
      <c r="H7131" t="s">
        <v>2161</v>
      </c>
      <c r="I7131">
        <v>231.92</v>
      </c>
      <c r="J7131">
        <v>5</v>
      </c>
      <c r="K7131">
        <v>5.8</v>
      </c>
      <c r="L7131" t="str">
        <f t="shared" si="336"/>
        <v>Yes</v>
      </c>
    </row>
    <row r="7132" spans="1:12" x14ac:dyDescent="0.25">
      <c r="A7132" s="1">
        <v>42792</v>
      </c>
      <c r="B7132" s="2">
        <f t="shared" si="337"/>
        <v>2017</v>
      </c>
      <c r="C7132" s="2">
        <f t="shared" si="335"/>
        <v>2</v>
      </c>
      <c r="D7132" t="s">
        <v>695</v>
      </c>
      <c r="E7132" t="s">
        <v>27</v>
      </c>
      <c r="F7132" t="s">
        <v>11</v>
      </c>
      <c r="G7132" t="s">
        <v>92</v>
      </c>
      <c r="H7132" t="s">
        <v>1274</v>
      </c>
      <c r="I7132">
        <v>81.92</v>
      </c>
      <c r="J7132">
        <v>4</v>
      </c>
      <c r="K7132">
        <v>22.12</v>
      </c>
      <c r="L7132" t="str">
        <f t="shared" si="336"/>
        <v>Yes</v>
      </c>
    </row>
    <row r="7133" spans="1:12" x14ac:dyDescent="0.25">
      <c r="A7133" s="1">
        <v>42792</v>
      </c>
      <c r="B7133" s="2">
        <f t="shared" si="337"/>
        <v>2017</v>
      </c>
      <c r="C7133" s="2">
        <f t="shared" si="335"/>
        <v>2</v>
      </c>
      <c r="D7133" t="s">
        <v>695</v>
      </c>
      <c r="E7133" t="s">
        <v>27</v>
      </c>
      <c r="F7133" t="s">
        <v>39</v>
      </c>
      <c r="G7133" t="s">
        <v>40</v>
      </c>
      <c r="H7133" t="s">
        <v>1580</v>
      </c>
      <c r="I7133">
        <v>889.54</v>
      </c>
      <c r="J7133">
        <v>8</v>
      </c>
      <c r="K7133">
        <v>66.72</v>
      </c>
      <c r="L7133" t="str">
        <f t="shared" si="336"/>
        <v>Yes</v>
      </c>
    </row>
    <row r="7134" spans="1:12" x14ac:dyDescent="0.25">
      <c r="A7134" s="1">
        <v>42792</v>
      </c>
      <c r="B7134" s="2">
        <f t="shared" si="337"/>
        <v>2017</v>
      </c>
      <c r="C7134" s="2">
        <f t="shared" si="335"/>
        <v>2</v>
      </c>
      <c r="D7134" t="s">
        <v>695</v>
      </c>
      <c r="E7134" t="s">
        <v>27</v>
      </c>
      <c r="F7134" t="s">
        <v>34</v>
      </c>
      <c r="G7134" t="s">
        <v>35</v>
      </c>
      <c r="H7134" t="s">
        <v>572</v>
      </c>
      <c r="I7134">
        <v>892.22</v>
      </c>
      <c r="J7134">
        <v>3</v>
      </c>
      <c r="K7134">
        <v>89.22</v>
      </c>
      <c r="L7134" t="str">
        <f t="shared" si="336"/>
        <v>Yes</v>
      </c>
    </row>
    <row r="7135" spans="1:12" x14ac:dyDescent="0.25">
      <c r="A7135" s="1">
        <v>42792</v>
      </c>
      <c r="B7135" s="2">
        <f t="shared" si="337"/>
        <v>2017</v>
      </c>
      <c r="C7135" s="2">
        <f t="shared" si="335"/>
        <v>2</v>
      </c>
      <c r="D7135" t="s">
        <v>695</v>
      </c>
      <c r="E7135" t="s">
        <v>27</v>
      </c>
      <c r="F7135" t="s">
        <v>11</v>
      </c>
      <c r="G7135" t="s">
        <v>12</v>
      </c>
      <c r="H7135" t="s">
        <v>2220</v>
      </c>
      <c r="I7135">
        <v>223.92</v>
      </c>
      <c r="J7135">
        <v>4</v>
      </c>
      <c r="K7135">
        <v>109.72</v>
      </c>
      <c r="L7135" t="str">
        <f t="shared" si="336"/>
        <v>Yes</v>
      </c>
    </row>
    <row r="7136" spans="1:12" x14ac:dyDescent="0.25">
      <c r="A7136" s="1">
        <v>42792</v>
      </c>
      <c r="B7136" s="2">
        <f t="shared" si="337"/>
        <v>2017</v>
      </c>
      <c r="C7136" s="2">
        <f t="shared" si="335"/>
        <v>2</v>
      </c>
      <c r="D7136" t="s">
        <v>695</v>
      </c>
      <c r="E7136" t="s">
        <v>27</v>
      </c>
      <c r="F7136" t="s">
        <v>11</v>
      </c>
      <c r="G7136" t="s">
        <v>12</v>
      </c>
      <c r="H7136" t="s">
        <v>1315</v>
      </c>
      <c r="I7136">
        <v>23.12</v>
      </c>
      <c r="J7136">
        <v>4</v>
      </c>
      <c r="K7136">
        <v>11.33</v>
      </c>
      <c r="L7136" t="str">
        <f t="shared" si="336"/>
        <v>Yes</v>
      </c>
    </row>
    <row r="7137" spans="1:12" x14ac:dyDescent="0.25">
      <c r="A7137" s="1">
        <v>42792</v>
      </c>
      <c r="B7137" s="2">
        <f t="shared" si="337"/>
        <v>2017</v>
      </c>
      <c r="C7137" s="2">
        <f t="shared" si="335"/>
        <v>2</v>
      </c>
      <c r="D7137" t="s">
        <v>1234</v>
      </c>
      <c r="E7137" t="s">
        <v>27</v>
      </c>
      <c r="F7137" t="s">
        <v>11</v>
      </c>
      <c r="G7137" t="s">
        <v>92</v>
      </c>
      <c r="H7137" t="s">
        <v>1125</v>
      </c>
      <c r="I7137">
        <v>356.79</v>
      </c>
      <c r="J7137">
        <v>7</v>
      </c>
      <c r="K7137">
        <v>99.9</v>
      </c>
      <c r="L7137" t="str">
        <f t="shared" si="336"/>
        <v>Yes</v>
      </c>
    </row>
    <row r="7138" spans="1:12" x14ac:dyDescent="0.25">
      <c r="A7138" s="1">
        <v>42792</v>
      </c>
      <c r="B7138" s="2">
        <f t="shared" si="337"/>
        <v>2017</v>
      </c>
      <c r="C7138" s="2">
        <f t="shared" si="335"/>
        <v>2</v>
      </c>
      <c r="D7138" t="s">
        <v>227</v>
      </c>
      <c r="E7138" t="s">
        <v>27</v>
      </c>
      <c r="F7138" t="s">
        <v>34</v>
      </c>
      <c r="G7138" t="s">
        <v>47</v>
      </c>
      <c r="H7138" t="s">
        <v>479</v>
      </c>
      <c r="I7138">
        <v>91.96</v>
      </c>
      <c r="J7138">
        <v>2</v>
      </c>
      <c r="K7138">
        <v>15.63</v>
      </c>
      <c r="L7138" t="str">
        <f t="shared" si="336"/>
        <v>Yes</v>
      </c>
    </row>
    <row r="7139" spans="1:12" x14ac:dyDescent="0.25">
      <c r="A7139" s="1">
        <v>42792</v>
      </c>
      <c r="B7139" s="2">
        <f t="shared" si="337"/>
        <v>2017</v>
      </c>
      <c r="C7139" s="2">
        <f t="shared" si="335"/>
        <v>2</v>
      </c>
      <c r="D7139" t="s">
        <v>227</v>
      </c>
      <c r="E7139" t="s">
        <v>27</v>
      </c>
      <c r="F7139" t="s">
        <v>39</v>
      </c>
      <c r="G7139" t="s">
        <v>40</v>
      </c>
      <c r="H7139" t="s">
        <v>173</v>
      </c>
      <c r="I7139">
        <v>258.58</v>
      </c>
      <c r="J7139">
        <v>2</v>
      </c>
      <c r="K7139">
        <v>19.39</v>
      </c>
      <c r="L7139" t="str">
        <f t="shared" si="336"/>
        <v>Yes</v>
      </c>
    </row>
    <row r="7140" spans="1:12" x14ac:dyDescent="0.25">
      <c r="A7140" s="1">
        <v>42792</v>
      </c>
      <c r="B7140" s="2">
        <f t="shared" si="337"/>
        <v>2017</v>
      </c>
      <c r="C7140" s="2">
        <f t="shared" si="335"/>
        <v>2</v>
      </c>
      <c r="D7140" t="s">
        <v>227</v>
      </c>
      <c r="E7140" t="s">
        <v>27</v>
      </c>
      <c r="F7140" t="s">
        <v>11</v>
      </c>
      <c r="G7140" t="s">
        <v>12</v>
      </c>
      <c r="H7140" t="s">
        <v>1887</v>
      </c>
      <c r="I7140">
        <v>29.6</v>
      </c>
      <c r="J7140">
        <v>4</v>
      </c>
      <c r="K7140">
        <v>13.32</v>
      </c>
      <c r="L7140" t="str">
        <f t="shared" si="336"/>
        <v>Yes</v>
      </c>
    </row>
    <row r="7141" spans="1:12" x14ac:dyDescent="0.25">
      <c r="A7141" s="1">
        <v>42794</v>
      </c>
      <c r="B7141" s="2">
        <f t="shared" si="337"/>
        <v>2017</v>
      </c>
      <c r="C7141" s="2">
        <f t="shared" si="335"/>
        <v>2</v>
      </c>
      <c r="D7141" t="s">
        <v>824</v>
      </c>
      <c r="E7141" t="s">
        <v>613</v>
      </c>
      <c r="F7141" t="s">
        <v>11</v>
      </c>
      <c r="G7141" t="s">
        <v>20</v>
      </c>
      <c r="H7141" t="s">
        <v>1650</v>
      </c>
      <c r="I7141">
        <v>9.84</v>
      </c>
      <c r="J7141">
        <v>2</v>
      </c>
      <c r="K7141">
        <v>4.72</v>
      </c>
      <c r="L7141" t="str">
        <f t="shared" si="336"/>
        <v>Yes</v>
      </c>
    </row>
    <row r="7142" spans="1:12" x14ac:dyDescent="0.25">
      <c r="A7142" s="1">
        <v>42794</v>
      </c>
      <c r="B7142" s="2">
        <f t="shared" si="337"/>
        <v>2017</v>
      </c>
      <c r="C7142" s="2">
        <f t="shared" si="335"/>
        <v>2</v>
      </c>
      <c r="D7142" t="s">
        <v>824</v>
      </c>
      <c r="E7142" t="s">
        <v>613</v>
      </c>
      <c r="F7142" t="s">
        <v>11</v>
      </c>
      <c r="G7142" t="s">
        <v>12</v>
      </c>
      <c r="H7142" t="s">
        <v>284</v>
      </c>
      <c r="I7142">
        <v>7.78</v>
      </c>
      <c r="J7142">
        <v>1</v>
      </c>
      <c r="K7142">
        <v>3.5</v>
      </c>
      <c r="L7142" t="str">
        <f t="shared" si="336"/>
        <v>Yes</v>
      </c>
    </row>
    <row r="7143" spans="1:12" x14ac:dyDescent="0.25">
      <c r="A7143" s="1">
        <v>42795</v>
      </c>
      <c r="B7143" s="2">
        <f t="shared" si="337"/>
        <v>2017</v>
      </c>
      <c r="C7143" s="2">
        <f t="shared" si="335"/>
        <v>3</v>
      </c>
      <c r="D7143" t="s">
        <v>85</v>
      </c>
      <c r="E7143" t="s">
        <v>27</v>
      </c>
      <c r="F7143" t="s">
        <v>11</v>
      </c>
      <c r="G7143" t="s">
        <v>12</v>
      </c>
      <c r="H7143" t="s">
        <v>2605</v>
      </c>
      <c r="I7143">
        <v>38.880000000000003</v>
      </c>
      <c r="J7143">
        <v>6</v>
      </c>
      <c r="K7143">
        <v>18.66</v>
      </c>
      <c r="L7143" t="str">
        <f t="shared" si="336"/>
        <v>Yes</v>
      </c>
    </row>
    <row r="7144" spans="1:12" x14ac:dyDescent="0.25">
      <c r="A7144" s="1">
        <v>42795</v>
      </c>
      <c r="B7144" s="2">
        <f t="shared" si="337"/>
        <v>2017</v>
      </c>
      <c r="C7144" s="2">
        <f t="shared" si="335"/>
        <v>3</v>
      </c>
      <c r="D7144" t="s">
        <v>1948</v>
      </c>
      <c r="E7144" t="s">
        <v>27</v>
      </c>
      <c r="F7144" t="s">
        <v>11</v>
      </c>
      <c r="G7144" t="s">
        <v>20</v>
      </c>
      <c r="H7144" t="s">
        <v>2488</v>
      </c>
      <c r="I7144">
        <v>2022.27</v>
      </c>
      <c r="J7144">
        <v>8</v>
      </c>
      <c r="K7144">
        <v>682.52</v>
      </c>
      <c r="L7144" t="str">
        <f t="shared" si="336"/>
        <v>Yes</v>
      </c>
    </row>
    <row r="7145" spans="1:12" x14ac:dyDescent="0.25">
      <c r="A7145" s="1">
        <v>42795</v>
      </c>
      <c r="B7145" s="2">
        <f t="shared" si="337"/>
        <v>2017</v>
      </c>
      <c r="C7145" s="2">
        <f t="shared" si="335"/>
        <v>3</v>
      </c>
      <c r="D7145" t="s">
        <v>1948</v>
      </c>
      <c r="E7145" t="s">
        <v>27</v>
      </c>
      <c r="F7145" t="s">
        <v>11</v>
      </c>
      <c r="G7145" t="s">
        <v>24</v>
      </c>
      <c r="H7145" t="s">
        <v>2233</v>
      </c>
      <c r="I7145">
        <v>9.1199999999999992</v>
      </c>
      <c r="J7145">
        <v>3</v>
      </c>
      <c r="K7145">
        <v>3.1</v>
      </c>
      <c r="L7145" t="str">
        <f t="shared" si="336"/>
        <v>Yes</v>
      </c>
    </row>
    <row r="7146" spans="1:12" x14ac:dyDescent="0.25">
      <c r="A7146" s="1">
        <v>42796</v>
      </c>
      <c r="B7146" s="2">
        <f t="shared" si="337"/>
        <v>2017</v>
      </c>
      <c r="C7146" s="2">
        <f t="shared" si="335"/>
        <v>3</v>
      </c>
      <c r="D7146" t="s">
        <v>1738</v>
      </c>
      <c r="E7146" t="s">
        <v>78</v>
      </c>
      <c r="F7146" t="s">
        <v>11</v>
      </c>
      <c r="G7146" t="s">
        <v>20</v>
      </c>
      <c r="H7146" t="s">
        <v>425</v>
      </c>
      <c r="I7146">
        <v>5.23</v>
      </c>
      <c r="J7146">
        <v>3</v>
      </c>
      <c r="K7146">
        <v>-4.18</v>
      </c>
      <c r="L7146" t="str">
        <f t="shared" si="336"/>
        <v>No</v>
      </c>
    </row>
    <row r="7147" spans="1:12" x14ac:dyDescent="0.25">
      <c r="A7147" s="1">
        <v>42796</v>
      </c>
      <c r="B7147" s="2">
        <f t="shared" si="337"/>
        <v>2017</v>
      </c>
      <c r="C7147" s="2">
        <f t="shared" si="335"/>
        <v>3</v>
      </c>
      <c r="D7147" t="s">
        <v>1738</v>
      </c>
      <c r="E7147" t="s">
        <v>78</v>
      </c>
      <c r="F7147" t="s">
        <v>11</v>
      </c>
      <c r="G7147" t="s">
        <v>18</v>
      </c>
      <c r="H7147" t="s">
        <v>308</v>
      </c>
      <c r="I7147">
        <v>285.55</v>
      </c>
      <c r="J7147">
        <v>2</v>
      </c>
      <c r="K7147">
        <v>35.69</v>
      </c>
      <c r="L7147" t="str">
        <f t="shared" si="336"/>
        <v>Yes</v>
      </c>
    </row>
    <row r="7148" spans="1:12" x14ac:dyDescent="0.25">
      <c r="A7148" s="1">
        <v>42796</v>
      </c>
      <c r="B7148" s="2">
        <f t="shared" si="337"/>
        <v>2017</v>
      </c>
      <c r="C7148" s="2">
        <f t="shared" si="335"/>
        <v>3</v>
      </c>
      <c r="D7148" t="s">
        <v>233</v>
      </c>
      <c r="E7148" t="s">
        <v>123</v>
      </c>
      <c r="F7148" t="s">
        <v>11</v>
      </c>
      <c r="G7148" t="s">
        <v>20</v>
      </c>
      <c r="H7148" t="s">
        <v>1367</v>
      </c>
      <c r="I7148">
        <v>3.88</v>
      </c>
      <c r="J7148">
        <v>2</v>
      </c>
      <c r="K7148">
        <v>-2.59</v>
      </c>
      <c r="L7148" t="str">
        <f t="shared" si="336"/>
        <v>No</v>
      </c>
    </row>
    <row r="7149" spans="1:12" x14ac:dyDescent="0.25">
      <c r="A7149" s="1">
        <v>42796</v>
      </c>
      <c r="B7149" s="2">
        <f t="shared" si="337"/>
        <v>2017</v>
      </c>
      <c r="C7149" s="2">
        <f t="shared" si="335"/>
        <v>3</v>
      </c>
      <c r="D7149" t="s">
        <v>233</v>
      </c>
      <c r="E7149" t="s">
        <v>123</v>
      </c>
      <c r="F7149" t="s">
        <v>11</v>
      </c>
      <c r="G7149" t="s">
        <v>12</v>
      </c>
      <c r="H7149" t="s">
        <v>2595</v>
      </c>
      <c r="I7149">
        <v>115.3</v>
      </c>
      <c r="J7149">
        <v>3</v>
      </c>
      <c r="K7149">
        <v>40.35</v>
      </c>
      <c r="L7149" t="str">
        <f t="shared" si="336"/>
        <v>Yes</v>
      </c>
    </row>
    <row r="7150" spans="1:12" x14ac:dyDescent="0.25">
      <c r="A7150" s="1">
        <v>42796</v>
      </c>
      <c r="B7150" s="2">
        <f t="shared" si="337"/>
        <v>2017</v>
      </c>
      <c r="C7150" s="2">
        <f t="shared" si="335"/>
        <v>3</v>
      </c>
      <c r="D7150" t="s">
        <v>1513</v>
      </c>
      <c r="E7150" t="s">
        <v>15</v>
      </c>
      <c r="F7150" t="s">
        <v>11</v>
      </c>
      <c r="G7150" t="s">
        <v>12</v>
      </c>
      <c r="H7150" t="s">
        <v>836</v>
      </c>
      <c r="I7150">
        <v>5.18</v>
      </c>
      <c r="J7150">
        <v>1</v>
      </c>
      <c r="K7150">
        <v>1.81</v>
      </c>
      <c r="L7150" t="str">
        <f t="shared" si="336"/>
        <v>Yes</v>
      </c>
    </row>
    <row r="7151" spans="1:12" x14ac:dyDescent="0.25">
      <c r="A7151" s="1">
        <v>42796</v>
      </c>
      <c r="B7151" s="2">
        <f t="shared" si="337"/>
        <v>2017</v>
      </c>
      <c r="C7151" s="2">
        <f t="shared" si="335"/>
        <v>3</v>
      </c>
      <c r="D7151" t="s">
        <v>1513</v>
      </c>
      <c r="E7151" t="s">
        <v>15</v>
      </c>
      <c r="F7151" t="s">
        <v>11</v>
      </c>
      <c r="G7151" t="s">
        <v>12</v>
      </c>
      <c r="H7151" t="s">
        <v>1601</v>
      </c>
      <c r="I7151">
        <v>65.58</v>
      </c>
      <c r="J7151">
        <v>2</v>
      </c>
      <c r="K7151">
        <v>23.77</v>
      </c>
      <c r="L7151" t="str">
        <f t="shared" si="336"/>
        <v>Yes</v>
      </c>
    </row>
    <row r="7152" spans="1:12" x14ac:dyDescent="0.25">
      <c r="A7152" s="1">
        <v>42796</v>
      </c>
      <c r="B7152" s="2">
        <f t="shared" si="337"/>
        <v>2017</v>
      </c>
      <c r="C7152" s="2">
        <f t="shared" si="335"/>
        <v>3</v>
      </c>
      <c r="D7152" t="s">
        <v>1513</v>
      </c>
      <c r="E7152" t="s">
        <v>15</v>
      </c>
      <c r="F7152" t="s">
        <v>34</v>
      </c>
      <c r="G7152" t="s">
        <v>47</v>
      </c>
      <c r="H7152" t="s">
        <v>344</v>
      </c>
      <c r="I7152">
        <v>22.2</v>
      </c>
      <c r="J7152">
        <v>1</v>
      </c>
      <c r="K7152">
        <v>-26.09</v>
      </c>
      <c r="L7152" t="str">
        <f t="shared" si="336"/>
        <v>No</v>
      </c>
    </row>
    <row r="7153" spans="1:12" x14ac:dyDescent="0.25">
      <c r="A7153" s="1">
        <v>42796</v>
      </c>
      <c r="B7153" s="2">
        <f t="shared" si="337"/>
        <v>2017</v>
      </c>
      <c r="C7153" s="2">
        <f t="shared" si="335"/>
        <v>3</v>
      </c>
      <c r="D7153" t="s">
        <v>1513</v>
      </c>
      <c r="E7153" t="s">
        <v>15</v>
      </c>
      <c r="F7153" t="s">
        <v>11</v>
      </c>
      <c r="G7153" t="s">
        <v>12</v>
      </c>
      <c r="H7153" t="s">
        <v>979</v>
      </c>
      <c r="I7153">
        <v>419.4</v>
      </c>
      <c r="J7153">
        <v>5</v>
      </c>
      <c r="K7153">
        <v>146.79</v>
      </c>
      <c r="L7153" t="str">
        <f t="shared" si="336"/>
        <v>Yes</v>
      </c>
    </row>
    <row r="7154" spans="1:12" x14ac:dyDescent="0.25">
      <c r="A7154" s="1">
        <v>42797</v>
      </c>
      <c r="B7154" s="2">
        <f t="shared" si="337"/>
        <v>2017</v>
      </c>
      <c r="C7154" s="2">
        <f t="shared" si="335"/>
        <v>3</v>
      </c>
      <c r="D7154" t="s">
        <v>2540</v>
      </c>
      <c r="E7154" t="s">
        <v>33</v>
      </c>
      <c r="F7154" t="s">
        <v>11</v>
      </c>
      <c r="G7154" t="s">
        <v>92</v>
      </c>
      <c r="H7154" t="s">
        <v>764</v>
      </c>
      <c r="I7154">
        <v>72.8</v>
      </c>
      <c r="J7154">
        <v>5</v>
      </c>
      <c r="K7154">
        <v>19.66</v>
      </c>
      <c r="L7154" t="str">
        <f t="shared" si="336"/>
        <v>Yes</v>
      </c>
    </row>
    <row r="7155" spans="1:12" x14ac:dyDescent="0.25">
      <c r="A7155" s="1">
        <v>42797</v>
      </c>
      <c r="B7155" s="2">
        <f t="shared" si="337"/>
        <v>2017</v>
      </c>
      <c r="C7155" s="2">
        <f t="shared" si="335"/>
        <v>3</v>
      </c>
      <c r="D7155" t="s">
        <v>771</v>
      </c>
      <c r="E7155" t="s">
        <v>10</v>
      </c>
      <c r="F7155" t="s">
        <v>11</v>
      </c>
      <c r="G7155" t="s">
        <v>12</v>
      </c>
      <c r="H7155" t="s">
        <v>2141</v>
      </c>
      <c r="I7155">
        <v>26.88</v>
      </c>
      <c r="J7155">
        <v>8</v>
      </c>
      <c r="K7155">
        <v>9.74</v>
      </c>
      <c r="L7155" t="str">
        <f t="shared" si="336"/>
        <v>Yes</v>
      </c>
    </row>
    <row r="7156" spans="1:12" x14ac:dyDescent="0.25">
      <c r="A7156" s="1">
        <v>42797</v>
      </c>
      <c r="B7156" s="2">
        <f t="shared" si="337"/>
        <v>2017</v>
      </c>
      <c r="C7156" s="2">
        <f t="shared" si="335"/>
        <v>3</v>
      </c>
      <c r="D7156" t="s">
        <v>915</v>
      </c>
      <c r="E7156" t="s">
        <v>110</v>
      </c>
      <c r="F7156" t="s">
        <v>34</v>
      </c>
      <c r="G7156" t="s">
        <v>35</v>
      </c>
      <c r="H7156" t="s">
        <v>2182</v>
      </c>
      <c r="I7156">
        <v>180.98</v>
      </c>
      <c r="J7156">
        <v>1</v>
      </c>
      <c r="K7156">
        <v>47.05</v>
      </c>
      <c r="L7156" t="str">
        <f t="shared" si="336"/>
        <v>Yes</v>
      </c>
    </row>
    <row r="7157" spans="1:12" x14ac:dyDescent="0.25">
      <c r="A7157" s="1">
        <v>42797</v>
      </c>
      <c r="B7157" s="2">
        <f t="shared" si="337"/>
        <v>2017</v>
      </c>
      <c r="C7157" s="2">
        <f t="shared" si="335"/>
        <v>3</v>
      </c>
      <c r="D7157" t="s">
        <v>915</v>
      </c>
      <c r="E7157" t="s">
        <v>110</v>
      </c>
      <c r="F7157" t="s">
        <v>39</v>
      </c>
      <c r="G7157" t="s">
        <v>52</v>
      </c>
      <c r="H7157" t="s">
        <v>454</v>
      </c>
      <c r="I7157">
        <v>99.98</v>
      </c>
      <c r="J7157">
        <v>2</v>
      </c>
      <c r="K7157">
        <v>42.99</v>
      </c>
      <c r="L7157" t="str">
        <f t="shared" si="336"/>
        <v>Yes</v>
      </c>
    </row>
    <row r="7158" spans="1:12" x14ac:dyDescent="0.25">
      <c r="A7158" s="1">
        <v>42797</v>
      </c>
      <c r="B7158" s="2">
        <f t="shared" si="337"/>
        <v>2017</v>
      </c>
      <c r="C7158" s="2">
        <f t="shared" si="335"/>
        <v>3</v>
      </c>
      <c r="D7158" t="s">
        <v>143</v>
      </c>
      <c r="E7158" t="s">
        <v>27</v>
      </c>
      <c r="F7158" t="s">
        <v>39</v>
      </c>
      <c r="G7158" t="s">
        <v>52</v>
      </c>
      <c r="H7158" t="s">
        <v>2353</v>
      </c>
      <c r="I7158">
        <v>1049.44</v>
      </c>
      <c r="J7158">
        <v>8</v>
      </c>
      <c r="K7158">
        <v>440.76</v>
      </c>
      <c r="L7158" t="str">
        <f t="shared" si="336"/>
        <v>Yes</v>
      </c>
    </row>
    <row r="7159" spans="1:12" x14ac:dyDescent="0.25">
      <c r="A7159" s="1">
        <v>42797</v>
      </c>
      <c r="B7159" s="2">
        <f t="shared" si="337"/>
        <v>2017</v>
      </c>
      <c r="C7159" s="2">
        <f t="shared" si="335"/>
        <v>3</v>
      </c>
      <c r="D7159" t="s">
        <v>143</v>
      </c>
      <c r="E7159" t="s">
        <v>27</v>
      </c>
      <c r="F7159" t="s">
        <v>34</v>
      </c>
      <c r="G7159" t="s">
        <v>35</v>
      </c>
      <c r="H7159" t="s">
        <v>2025</v>
      </c>
      <c r="I7159">
        <v>170.35</v>
      </c>
      <c r="J7159">
        <v>3</v>
      </c>
      <c r="K7159">
        <v>-17.04</v>
      </c>
      <c r="L7159" t="str">
        <f t="shared" si="336"/>
        <v>No</v>
      </c>
    </row>
    <row r="7160" spans="1:12" x14ac:dyDescent="0.25">
      <c r="A7160" s="1">
        <v>42797</v>
      </c>
      <c r="B7160" s="2">
        <f t="shared" si="337"/>
        <v>2017</v>
      </c>
      <c r="C7160" s="2">
        <f t="shared" si="335"/>
        <v>3</v>
      </c>
      <c r="D7160" t="s">
        <v>1517</v>
      </c>
      <c r="E7160" t="s">
        <v>27</v>
      </c>
      <c r="F7160" t="s">
        <v>34</v>
      </c>
      <c r="G7160" t="s">
        <v>145</v>
      </c>
      <c r="H7160" t="s">
        <v>818</v>
      </c>
      <c r="I7160">
        <v>399.67</v>
      </c>
      <c r="J7160">
        <v>7</v>
      </c>
      <c r="K7160">
        <v>-14.99</v>
      </c>
      <c r="L7160" t="str">
        <f t="shared" si="336"/>
        <v>No</v>
      </c>
    </row>
    <row r="7161" spans="1:12" x14ac:dyDescent="0.25">
      <c r="A7161" s="1">
        <v>42798</v>
      </c>
      <c r="B7161" s="2">
        <f t="shared" si="337"/>
        <v>2017</v>
      </c>
      <c r="C7161" s="2">
        <f t="shared" si="335"/>
        <v>3</v>
      </c>
      <c r="D7161" t="s">
        <v>596</v>
      </c>
      <c r="E7161" t="s">
        <v>23</v>
      </c>
      <c r="F7161" t="s">
        <v>34</v>
      </c>
      <c r="G7161" t="s">
        <v>47</v>
      </c>
      <c r="H7161" t="s">
        <v>1015</v>
      </c>
      <c r="I7161">
        <v>25.47</v>
      </c>
      <c r="J7161">
        <v>4</v>
      </c>
      <c r="K7161">
        <v>7.64</v>
      </c>
      <c r="L7161" t="str">
        <f t="shared" si="336"/>
        <v>Yes</v>
      </c>
    </row>
    <row r="7162" spans="1:12" x14ac:dyDescent="0.25">
      <c r="A7162" s="1">
        <v>42798</v>
      </c>
      <c r="B7162" s="2">
        <f t="shared" si="337"/>
        <v>2017</v>
      </c>
      <c r="C7162" s="2">
        <f t="shared" si="335"/>
        <v>3</v>
      </c>
      <c r="D7162" t="s">
        <v>218</v>
      </c>
      <c r="E7162" t="s">
        <v>15</v>
      </c>
      <c r="F7162" t="s">
        <v>11</v>
      </c>
      <c r="G7162" t="s">
        <v>24</v>
      </c>
      <c r="H7162" t="s">
        <v>1252</v>
      </c>
      <c r="I7162">
        <v>7.06</v>
      </c>
      <c r="J7162">
        <v>3</v>
      </c>
      <c r="K7162">
        <v>2.21</v>
      </c>
      <c r="L7162" t="str">
        <f t="shared" si="336"/>
        <v>Yes</v>
      </c>
    </row>
    <row r="7163" spans="1:12" x14ac:dyDescent="0.25">
      <c r="A7163" s="1">
        <v>42799</v>
      </c>
      <c r="B7163" s="2">
        <f t="shared" si="337"/>
        <v>2017</v>
      </c>
      <c r="C7163" s="2">
        <f t="shared" si="335"/>
        <v>3</v>
      </c>
      <c r="D7163" t="s">
        <v>1614</v>
      </c>
      <c r="E7163" t="s">
        <v>27</v>
      </c>
      <c r="F7163" t="s">
        <v>11</v>
      </c>
      <c r="G7163" t="s">
        <v>18</v>
      </c>
      <c r="H7163" t="s">
        <v>1540</v>
      </c>
      <c r="I7163">
        <v>69.52</v>
      </c>
      <c r="J7163">
        <v>2</v>
      </c>
      <c r="K7163">
        <v>19.47</v>
      </c>
      <c r="L7163" t="str">
        <f t="shared" si="336"/>
        <v>Yes</v>
      </c>
    </row>
    <row r="7164" spans="1:12" x14ac:dyDescent="0.25">
      <c r="A7164" s="1">
        <v>42799</v>
      </c>
      <c r="B7164" s="2">
        <f t="shared" si="337"/>
        <v>2017</v>
      </c>
      <c r="C7164" s="2">
        <f t="shared" si="335"/>
        <v>3</v>
      </c>
      <c r="D7164" t="s">
        <v>1614</v>
      </c>
      <c r="E7164" t="s">
        <v>27</v>
      </c>
      <c r="F7164" t="s">
        <v>11</v>
      </c>
      <c r="G7164" t="s">
        <v>18</v>
      </c>
      <c r="H7164" t="s">
        <v>68</v>
      </c>
      <c r="I7164">
        <v>763.44</v>
      </c>
      <c r="J7164">
        <v>8</v>
      </c>
      <c r="K7164">
        <v>45.81</v>
      </c>
      <c r="L7164" t="str">
        <f t="shared" si="336"/>
        <v>Yes</v>
      </c>
    </row>
    <row r="7165" spans="1:12" x14ac:dyDescent="0.25">
      <c r="A7165" s="1">
        <v>42799</v>
      </c>
      <c r="B7165" s="2">
        <f t="shared" si="337"/>
        <v>2017</v>
      </c>
      <c r="C7165" s="2">
        <f t="shared" si="335"/>
        <v>3</v>
      </c>
      <c r="D7165" t="s">
        <v>1801</v>
      </c>
      <c r="E7165" t="s">
        <v>27</v>
      </c>
      <c r="F7165" t="s">
        <v>11</v>
      </c>
      <c r="G7165" t="s">
        <v>12</v>
      </c>
      <c r="H7165" t="s">
        <v>836</v>
      </c>
      <c r="I7165">
        <v>25.92</v>
      </c>
      <c r="J7165">
        <v>4</v>
      </c>
      <c r="K7165">
        <v>12.44</v>
      </c>
      <c r="L7165" t="str">
        <f t="shared" si="336"/>
        <v>Yes</v>
      </c>
    </row>
    <row r="7166" spans="1:12" x14ac:dyDescent="0.25">
      <c r="A7166" s="1">
        <v>42799</v>
      </c>
      <c r="B7166" s="2">
        <f t="shared" si="337"/>
        <v>2017</v>
      </c>
      <c r="C7166" s="2">
        <f t="shared" si="335"/>
        <v>3</v>
      </c>
      <c r="D7166" t="s">
        <v>1801</v>
      </c>
      <c r="E7166" t="s">
        <v>27</v>
      </c>
      <c r="F7166" t="s">
        <v>11</v>
      </c>
      <c r="G7166" t="s">
        <v>24</v>
      </c>
      <c r="H7166" t="s">
        <v>620</v>
      </c>
      <c r="I7166">
        <v>22.96</v>
      </c>
      <c r="J7166">
        <v>7</v>
      </c>
      <c r="K7166">
        <v>6.66</v>
      </c>
      <c r="L7166" t="str">
        <f t="shared" si="336"/>
        <v>Yes</v>
      </c>
    </row>
    <row r="7167" spans="1:12" x14ac:dyDescent="0.25">
      <c r="A7167" s="1">
        <v>42799</v>
      </c>
      <c r="B7167" s="2">
        <f t="shared" si="337"/>
        <v>2017</v>
      </c>
      <c r="C7167" s="2">
        <f t="shared" si="335"/>
        <v>3</v>
      </c>
      <c r="D7167" t="s">
        <v>2423</v>
      </c>
      <c r="E7167" t="s">
        <v>23</v>
      </c>
      <c r="F7167" t="s">
        <v>34</v>
      </c>
      <c r="G7167" t="s">
        <v>47</v>
      </c>
      <c r="H7167" t="s">
        <v>2662</v>
      </c>
      <c r="I7167">
        <v>32.450000000000003</v>
      </c>
      <c r="J7167">
        <v>2</v>
      </c>
      <c r="K7167">
        <v>7.3</v>
      </c>
      <c r="L7167" t="str">
        <f t="shared" si="336"/>
        <v>Yes</v>
      </c>
    </row>
    <row r="7168" spans="1:12" x14ac:dyDescent="0.25">
      <c r="A7168" s="1">
        <v>42799</v>
      </c>
      <c r="B7168" s="2">
        <f t="shared" si="337"/>
        <v>2017</v>
      </c>
      <c r="C7168" s="2">
        <f t="shared" si="335"/>
        <v>3</v>
      </c>
      <c r="D7168" t="s">
        <v>2423</v>
      </c>
      <c r="E7168" t="s">
        <v>23</v>
      </c>
      <c r="F7168" t="s">
        <v>11</v>
      </c>
      <c r="G7168" t="s">
        <v>20</v>
      </c>
      <c r="H7168" t="s">
        <v>627</v>
      </c>
      <c r="I7168">
        <v>26.39</v>
      </c>
      <c r="J7168">
        <v>4</v>
      </c>
      <c r="K7168">
        <v>-17.59</v>
      </c>
      <c r="L7168" t="str">
        <f t="shared" si="336"/>
        <v>No</v>
      </c>
    </row>
    <row r="7169" spans="1:12" x14ac:dyDescent="0.25">
      <c r="A7169" s="1">
        <v>42799</v>
      </c>
      <c r="B7169" s="2">
        <f t="shared" si="337"/>
        <v>2017</v>
      </c>
      <c r="C7169" s="2">
        <f t="shared" si="335"/>
        <v>3</v>
      </c>
      <c r="D7169" t="s">
        <v>2423</v>
      </c>
      <c r="E7169" t="s">
        <v>23</v>
      </c>
      <c r="F7169" t="s">
        <v>34</v>
      </c>
      <c r="G7169" t="s">
        <v>145</v>
      </c>
      <c r="H7169" t="s">
        <v>501</v>
      </c>
      <c r="I7169">
        <v>373.47</v>
      </c>
      <c r="J7169">
        <v>5</v>
      </c>
      <c r="K7169">
        <v>-112.04</v>
      </c>
      <c r="L7169" t="str">
        <f t="shared" si="336"/>
        <v>No</v>
      </c>
    </row>
    <row r="7170" spans="1:12" x14ac:dyDescent="0.25">
      <c r="A7170" s="1">
        <v>42799</v>
      </c>
      <c r="B7170" s="2">
        <f t="shared" si="337"/>
        <v>2017</v>
      </c>
      <c r="C7170" s="2">
        <f t="shared" ref="C7170:C7233" si="338">MONTH(A7170)</f>
        <v>3</v>
      </c>
      <c r="D7170" t="s">
        <v>2423</v>
      </c>
      <c r="E7170" t="s">
        <v>23</v>
      </c>
      <c r="F7170" t="s">
        <v>11</v>
      </c>
      <c r="G7170" t="s">
        <v>20</v>
      </c>
      <c r="H7170" t="s">
        <v>1174</v>
      </c>
      <c r="I7170">
        <v>64.2</v>
      </c>
      <c r="J7170">
        <v>5</v>
      </c>
      <c r="K7170">
        <v>-44.94</v>
      </c>
      <c r="L7170" t="str">
        <f t="shared" ref="L7170:L7233" si="339">IF(K7170=0,"Break-Even",IF(K7170&gt;0,"Yes","No"))</f>
        <v>No</v>
      </c>
    </row>
    <row r="7171" spans="1:12" x14ac:dyDescent="0.25">
      <c r="A7171" s="1">
        <v>42799</v>
      </c>
      <c r="B7171" s="2">
        <f t="shared" si="337"/>
        <v>2017</v>
      </c>
      <c r="C7171" s="2">
        <f t="shared" si="338"/>
        <v>3</v>
      </c>
      <c r="D7171" t="s">
        <v>2423</v>
      </c>
      <c r="E7171" t="s">
        <v>23</v>
      </c>
      <c r="F7171" t="s">
        <v>11</v>
      </c>
      <c r="G7171" t="s">
        <v>43</v>
      </c>
      <c r="H7171" t="s">
        <v>1247</v>
      </c>
      <c r="I7171">
        <v>8</v>
      </c>
      <c r="J7171">
        <v>2</v>
      </c>
      <c r="K7171">
        <v>2.8</v>
      </c>
      <c r="L7171" t="str">
        <f t="shared" si="339"/>
        <v>Yes</v>
      </c>
    </row>
    <row r="7172" spans="1:12" x14ac:dyDescent="0.25">
      <c r="A7172" s="1">
        <v>42800</v>
      </c>
      <c r="B7172" s="2">
        <f t="shared" si="337"/>
        <v>2017</v>
      </c>
      <c r="C7172" s="2">
        <f t="shared" si="338"/>
        <v>3</v>
      </c>
      <c r="D7172" t="s">
        <v>813</v>
      </c>
      <c r="E7172" t="s">
        <v>120</v>
      </c>
      <c r="F7172" t="s">
        <v>34</v>
      </c>
      <c r="G7172" t="s">
        <v>47</v>
      </c>
      <c r="H7172" t="s">
        <v>1694</v>
      </c>
      <c r="I7172">
        <v>35.17</v>
      </c>
      <c r="J7172">
        <v>7</v>
      </c>
      <c r="K7172">
        <v>9.67</v>
      </c>
      <c r="L7172" t="str">
        <f t="shared" si="339"/>
        <v>Yes</v>
      </c>
    </row>
    <row r="7173" spans="1:12" x14ac:dyDescent="0.25">
      <c r="A7173" s="1">
        <v>42800</v>
      </c>
      <c r="B7173" s="2">
        <f t="shared" si="337"/>
        <v>2017</v>
      </c>
      <c r="C7173" s="2">
        <f t="shared" si="338"/>
        <v>3</v>
      </c>
      <c r="D7173" t="s">
        <v>624</v>
      </c>
      <c r="E7173" t="s">
        <v>164</v>
      </c>
      <c r="F7173" t="s">
        <v>39</v>
      </c>
      <c r="G7173" t="s">
        <v>52</v>
      </c>
      <c r="H7173" t="s">
        <v>2285</v>
      </c>
      <c r="I7173">
        <v>1099.5</v>
      </c>
      <c r="J7173">
        <v>10</v>
      </c>
      <c r="K7173">
        <v>362.84</v>
      </c>
      <c r="L7173" t="str">
        <f t="shared" si="339"/>
        <v>Yes</v>
      </c>
    </row>
    <row r="7174" spans="1:12" x14ac:dyDescent="0.25">
      <c r="A7174" s="1">
        <v>42800</v>
      </c>
      <c r="B7174" s="2">
        <f t="shared" si="337"/>
        <v>2017</v>
      </c>
      <c r="C7174" s="2">
        <f t="shared" si="338"/>
        <v>3</v>
      </c>
      <c r="D7174" t="s">
        <v>1680</v>
      </c>
      <c r="E7174" t="s">
        <v>27</v>
      </c>
      <c r="F7174" t="s">
        <v>39</v>
      </c>
      <c r="G7174" t="s">
        <v>52</v>
      </c>
      <c r="H7174" t="s">
        <v>1422</v>
      </c>
      <c r="I7174">
        <v>44.75</v>
      </c>
      <c r="J7174">
        <v>5</v>
      </c>
      <c r="K7174">
        <v>8.5</v>
      </c>
      <c r="L7174" t="str">
        <f t="shared" si="339"/>
        <v>Yes</v>
      </c>
    </row>
    <row r="7175" spans="1:12" x14ac:dyDescent="0.25">
      <c r="A7175" s="1">
        <v>42800</v>
      </c>
      <c r="B7175" s="2">
        <f t="shared" si="337"/>
        <v>2017</v>
      </c>
      <c r="C7175" s="2">
        <f t="shared" si="338"/>
        <v>3</v>
      </c>
      <c r="D7175" t="s">
        <v>1680</v>
      </c>
      <c r="E7175" t="s">
        <v>27</v>
      </c>
      <c r="F7175" t="s">
        <v>11</v>
      </c>
      <c r="G7175" t="s">
        <v>12</v>
      </c>
      <c r="H7175" t="s">
        <v>442</v>
      </c>
      <c r="I7175">
        <v>11.96</v>
      </c>
      <c r="J7175">
        <v>2</v>
      </c>
      <c r="K7175">
        <v>5.38</v>
      </c>
      <c r="L7175" t="str">
        <f t="shared" si="339"/>
        <v>Yes</v>
      </c>
    </row>
    <row r="7176" spans="1:12" x14ac:dyDescent="0.25">
      <c r="A7176" s="1">
        <v>42800</v>
      </c>
      <c r="B7176" s="2">
        <f t="shared" si="337"/>
        <v>2017</v>
      </c>
      <c r="C7176" s="2">
        <f t="shared" si="338"/>
        <v>3</v>
      </c>
      <c r="D7176" t="s">
        <v>1680</v>
      </c>
      <c r="E7176" t="s">
        <v>27</v>
      </c>
      <c r="F7176" t="s">
        <v>11</v>
      </c>
      <c r="G7176" t="s">
        <v>20</v>
      </c>
      <c r="H7176" t="s">
        <v>1686</v>
      </c>
      <c r="I7176">
        <v>3.91</v>
      </c>
      <c r="J7176">
        <v>1</v>
      </c>
      <c r="K7176">
        <v>1.27</v>
      </c>
      <c r="L7176" t="str">
        <f t="shared" si="339"/>
        <v>Yes</v>
      </c>
    </row>
    <row r="7177" spans="1:12" x14ac:dyDescent="0.25">
      <c r="A7177" s="1">
        <v>42800</v>
      </c>
      <c r="B7177" s="2">
        <f t="shared" si="337"/>
        <v>2017</v>
      </c>
      <c r="C7177" s="2">
        <f t="shared" si="338"/>
        <v>3</v>
      </c>
      <c r="D7177" t="s">
        <v>789</v>
      </c>
      <c r="E7177" t="s">
        <v>123</v>
      </c>
      <c r="F7177" t="s">
        <v>11</v>
      </c>
      <c r="G7177" t="s">
        <v>20</v>
      </c>
      <c r="H7177" t="s">
        <v>1197</v>
      </c>
      <c r="I7177">
        <v>4.55</v>
      </c>
      <c r="J7177">
        <v>3</v>
      </c>
      <c r="K7177">
        <v>-3.49</v>
      </c>
      <c r="L7177" t="str">
        <f t="shared" si="339"/>
        <v>No</v>
      </c>
    </row>
    <row r="7178" spans="1:12" x14ac:dyDescent="0.25">
      <c r="A7178" s="1">
        <v>42800</v>
      </c>
      <c r="B7178" s="2">
        <f t="shared" si="337"/>
        <v>2017</v>
      </c>
      <c r="C7178" s="2">
        <f t="shared" si="338"/>
        <v>3</v>
      </c>
      <c r="D7178" t="s">
        <v>789</v>
      </c>
      <c r="E7178" t="s">
        <v>123</v>
      </c>
      <c r="F7178" t="s">
        <v>11</v>
      </c>
      <c r="G7178" t="s">
        <v>92</v>
      </c>
      <c r="H7178" t="s">
        <v>1050</v>
      </c>
      <c r="I7178">
        <v>5.2</v>
      </c>
      <c r="J7178">
        <v>2</v>
      </c>
      <c r="K7178">
        <v>0.59</v>
      </c>
      <c r="L7178" t="str">
        <f t="shared" si="339"/>
        <v>Yes</v>
      </c>
    </row>
    <row r="7179" spans="1:12" x14ac:dyDescent="0.25">
      <c r="A7179" s="1">
        <v>42800</v>
      </c>
      <c r="B7179" s="2">
        <f t="shared" si="337"/>
        <v>2017</v>
      </c>
      <c r="C7179" s="2">
        <f t="shared" si="338"/>
        <v>3</v>
      </c>
      <c r="D7179" t="s">
        <v>789</v>
      </c>
      <c r="E7179" t="s">
        <v>123</v>
      </c>
      <c r="F7179" t="s">
        <v>39</v>
      </c>
      <c r="G7179" t="s">
        <v>52</v>
      </c>
      <c r="H7179" t="s">
        <v>1628</v>
      </c>
      <c r="I7179">
        <v>205.99</v>
      </c>
      <c r="J7179">
        <v>1</v>
      </c>
      <c r="K7179">
        <v>-2.57</v>
      </c>
      <c r="L7179" t="str">
        <f t="shared" si="339"/>
        <v>No</v>
      </c>
    </row>
    <row r="7180" spans="1:12" x14ac:dyDescent="0.25">
      <c r="A7180" s="1">
        <v>42800</v>
      </c>
      <c r="B7180" s="2">
        <f t="shared" ref="B7180:B7243" si="340">YEAR(A7180)</f>
        <v>2017</v>
      </c>
      <c r="C7180" s="2">
        <f t="shared" si="338"/>
        <v>3</v>
      </c>
      <c r="D7180" t="s">
        <v>789</v>
      </c>
      <c r="E7180" t="s">
        <v>123</v>
      </c>
      <c r="F7180" t="s">
        <v>11</v>
      </c>
      <c r="G7180" t="s">
        <v>12</v>
      </c>
      <c r="H7180" t="s">
        <v>2208</v>
      </c>
      <c r="I7180">
        <v>15.55</v>
      </c>
      <c r="J7180">
        <v>3</v>
      </c>
      <c r="K7180">
        <v>5.44</v>
      </c>
      <c r="L7180" t="str">
        <f t="shared" si="339"/>
        <v>Yes</v>
      </c>
    </row>
    <row r="7181" spans="1:12" x14ac:dyDescent="0.25">
      <c r="A7181" s="1">
        <v>42800</v>
      </c>
      <c r="B7181" s="2">
        <f t="shared" si="340"/>
        <v>2017</v>
      </c>
      <c r="C7181" s="2">
        <f t="shared" si="338"/>
        <v>3</v>
      </c>
      <c r="D7181" t="s">
        <v>789</v>
      </c>
      <c r="E7181" t="s">
        <v>123</v>
      </c>
      <c r="F7181" t="s">
        <v>39</v>
      </c>
      <c r="G7181" t="s">
        <v>40</v>
      </c>
      <c r="H7181" t="s">
        <v>720</v>
      </c>
      <c r="I7181">
        <v>503.96</v>
      </c>
      <c r="J7181">
        <v>5</v>
      </c>
      <c r="K7181">
        <v>50.4</v>
      </c>
      <c r="L7181" t="str">
        <f t="shared" si="339"/>
        <v>Yes</v>
      </c>
    </row>
    <row r="7182" spans="1:12" x14ac:dyDescent="0.25">
      <c r="A7182" s="1">
        <v>42800</v>
      </c>
      <c r="B7182" s="2">
        <f t="shared" si="340"/>
        <v>2017</v>
      </c>
      <c r="C7182" s="2">
        <f t="shared" si="338"/>
        <v>3</v>
      </c>
      <c r="D7182" t="s">
        <v>789</v>
      </c>
      <c r="E7182" t="s">
        <v>123</v>
      </c>
      <c r="F7182" t="s">
        <v>11</v>
      </c>
      <c r="G7182" t="s">
        <v>92</v>
      </c>
      <c r="H7182" t="s">
        <v>1975</v>
      </c>
      <c r="I7182">
        <v>24.47</v>
      </c>
      <c r="J7182">
        <v>7</v>
      </c>
      <c r="K7182">
        <v>1.84</v>
      </c>
      <c r="L7182" t="str">
        <f t="shared" si="339"/>
        <v>Yes</v>
      </c>
    </row>
    <row r="7183" spans="1:12" x14ac:dyDescent="0.25">
      <c r="A7183" s="1">
        <v>42800</v>
      </c>
      <c r="B7183" s="2">
        <f t="shared" si="340"/>
        <v>2017</v>
      </c>
      <c r="C7183" s="2">
        <f t="shared" si="338"/>
        <v>3</v>
      </c>
      <c r="D7183" t="s">
        <v>789</v>
      </c>
      <c r="E7183" t="s">
        <v>123</v>
      </c>
      <c r="F7183" t="s">
        <v>34</v>
      </c>
      <c r="G7183" t="s">
        <v>74</v>
      </c>
      <c r="H7183" t="s">
        <v>2149</v>
      </c>
      <c r="I7183">
        <v>241.57</v>
      </c>
      <c r="J7183">
        <v>2</v>
      </c>
      <c r="K7183">
        <v>0</v>
      </c>
      <c r="L7183" t="str">
        <f t="shared" si="339"/>
        <v>Break-Even</v>
      </c>
    </row>
    <row r="7184" spans="1:12" x14ac:dyDescent="0.25">
      <c r="A7184" s="1">
        <v>42800</v>
      </c>
      <c r="B7184" s="2">
        <f t="shared" si="340"/>
        <v>2017</v>
      </c>
      <c r="C7184" s="2">
        <f t="shared" si="338"/>
        <v>3</v>
      </c>
      <c r="D7184" t="s">
        <v>789</v>
      </c>
      <c r="E7184" t="s">
        <v>123</v>
      </c>
      <c r="F7184" t="s">
        <v>39</v>
      </c>
      <c r="G7184" t="s">
        <v>52</v>
      </c>
      <c r="H7184" t="s">
        <v>1451</v>
      </c>
      <c r="I7184">
        <v>110.4</v>
      </c>
      <c r="J7184">
        <v>2</v>
      </c>
      <c r="K7184">
        <v>-4.1399999999999997</v>
      </c>
      <c r="L7184" t="str">
        <f t="shared" si="339"/>
        <v>No</v>
      </c>
    </row>
    <row r="7185" spans="1:12" x14ac:dyDescent="0.25">
      <c r="A7185" s="1">
        <v>42800</v>
      </c>
      <c r="B7185" s="2">
        <f t="shared" si="340"/>
        <v>2017</v>
      </c>
      <c r="C7185" s="2">
        <f t="shared" si="338"/>
        <v>3</v>
      </c>
      <c r="D7185" t="s">
        <v>1736</v>
      </c>
      <c r="E7185" t="s">
        <v>149</v>
      </c>
      <c r="F7185" t="s">
        <v>34</v>
      </c>
      <c r="G7185" t="s">
        <v>145</v>
      </c>
      <c r="H7185" t="s">
        <v>1812</v>
      </c>
      <c r="I7185">
        <v>384.77</v>
      </c>
      <c r="J7185">
        <v>2</v>
      </c>
      <c r="K7185">
        <v>-115.43</v>
      </c>
      <c r="L7185" t="str">
        <f t="shared" si="339"/>
        <v>No</v>
      </c>
    </row>
    <row r="7186" spans="1:12" x14ac:dyDescent="0.25">
      <c r="A7186" s="1">
        <v>42800</v>
      </c>
      <c r="B7186" s="2">
        <f t="shared" si="340"/>
        <v>2017</v>
      </c>
      <c r="C7186" s="2">
        <f t="shared" si="338"/>
        <v>3</v>
      </c>
      <c r="D7186" t="s">
        <v>1736</v>
      </c>
      <c r="E7186" t="s">
        <v>149</v>
      </c>
      <c r="F7186" t="s">
        <v>39</v>
      </c>
      <c r="G7186" t="s">
        <v>302</v>
      </c>
      <c r="H7186" t="s">
        <v>2679</v>
      </c>
      <c r="I7186">
        <v>78.66</v>
      </c>
      <c r="J7186">
        <v>6</v>
      </c>
      <c r="K7186">
        <v>36.18</v>
      </c>
      <c r="L7186" t="str">
        <f t="shared" si="339"/>
        <v>Yes</v>
      </c>
    </row>
    <row r="7187" spans="1:12" x14ac:dyDescent="0.25">
      <c r="A7187" s="1">
        <v>42800</v>
      </c>
      <c r="B7187" s="2">
        <f t="shared" si="340"/>
        <v>2017</v>
      </c>
      <c r="C7187" s="2">
        <f t="shared" si="338"/>
        <v>3</v>
      </c>
      <c r="D7187" t="s">
        <v>1736</v>
      </c>
      <c r="E7187" t="s">
        <v>149</v>
      </c>
      <c r="F7187" t="s">
        <v>11</v>
      </c>
      <c r="G7187" t="s">
        <v>12</v>
      </c>
      <c r="H7187" t="s">
        <v>2116</v>
      </c>
      <c r="I7187">
        <v>45.36</v>
      </c>
      <c r="J7187">
        <v>4</v>
      </c>
      <c r="K7187">
        <v>22.23</v>
      </c>
      <c r="L7187" t="str">
        <f t="shared" si="339"/>
        <v>Yes</v>
      </c>
    </row>
    <row r="7188" spans="1:12" x14ac:dyDescent="0.25">
      <c r="A7188" s="1">
        <v>42800</v>
      </c>
      <c r="B7188" s="2">
        <f t="shared" si="340"/>
        <v>2017</v>
      </c>
      <c r="C7188" s="2">
        <f t="shared" si="338"/>
        <v>3</v>
      </c>
      <c r="D7188" t="s">
        <v>2248</v>
      </c>
      <c r="E7188" t="s">
        <v>164</v>
      </c>
      <c r="F7188" t="s">
        <v>11</v>
      </c>
      <c r="G7188" t="s">
        <v>18</v>
      </c>
      <c r="H7188" t="s">
        <v>1316</v>
      </c>
      <c r="I7188">
        <v>136.26</v>
      </c>
      <c r="J7188">
        <v>9</v>
      </c>
      <c r="K7188">
        <v>5.45</v>
      </c>
      <c r="L7188" t="str">
        <f t="shared" si="339"/>
        <v>Yes</v>
      </c>
    </row>
    <row r="7189" spans="1:12" x14ac:dyDescent="0.25">
      <c r="A7189" s="1">
        <v>42801</v>
      </c>
      <c r="B7189" s="2">
        <f t="shared" si="340"/>
        <v>2017</v>
      </c>
      <c r="C7189" s="2">
        <f t="shared" si="338"/>
        <v>3</v>
      </c>
      <c r="D7189" t="s">
        <v>2688</v>
      </c>
      <c r="E7189" t="s">
        <v>30</v>
      </c>
      <c r="F7189" t="s">
        <v>34</v>
      </c>
      <c r="G7189" t="s">
        <v>47</v>
      </c>
      <c r="H7189" t="s">
        <v>1837</v>
      </c>
      <c r="I7189">
        <v>23.99</v>
      </c>
      <c r="J7189">
        <v>1</v>
      </c>
      <c r="K7189">
        <v>5.52</v>
      </c>
      <c r="L7189" t="str">
        <f t="shared" si="339"/>
        <v>Yes</v>
      </c>
    </row>
    <row r="7190" spans="1:12" x14ac:dyDescent="0.25">
      <c r="A7190" s="1">
        <v>42801</v>
      </c>
      <c r="B7190" s="2">
        <f t="shared" si="340"/>
        <v>2017</v>
      </c>
      <c r="C7190" s="2">
        <f t="shared" si="338"/>
        <v>3</v>
      </c>
      <c r="D7190" t="s">
        <v>2688</v>
      </c>
      <c r="E7190" t="s">
        <v>30</v>
      </c>
      <c r="F7190" t="s">
        <v>39</v>
      </c>
      <c r="G7190" t="s">
        <v>40</v>
      </c>
      <c r="H7190" t="s">
        <v>520</v>
      </c>
      <c r="I7190">
        <v>287.97000000000003</v>
      </c>
      <c r="J7190">
        <v>3</v>
      </c>
      <c r="K7190">
        <v>77.75</v>
      </c>
      <c r="L7190" t="str">
        <f t="shared" si="339"/>
        <v>Yes</v>
      </c>
    </row>
    <row r="7191" spans="1:12" x14ac:dyDescent="0.25">
      <c r="A7191" s="1">
        <v>42801</v>
      </c>
      <c r="B7191" s="2">
        <f t="shared" si="340"/>
        <v>2017</v>
      </c>
      <c r="C7191" s="2">
        <f t="shared" si="338"/>
        <v>3</v>
      </c>
      <c r="D7191" t="s">
        <v>1891</v>
      </c>
      <c r="E7191" t="s">
        <v>245</v>
      </c>
      <c r="F7191" t="s">
        <v>11</v>
      </c>
      <c r="G7191" t="s">
        <v>24</v>
      </c>
      <c r="H7191" t="s">
        <v>76</v>
      </c>
      <c r="I7191">
        <v>9.5500000000000007</v>
      </c>
      <c r="J7191">
        <v>3</v>
      </c>
      <c r="K7191">
        <v>1.55</v>
      </c>
      <c r="L7191" t="str">
        <f t="shared" si="339"/>
        <v>Yes</v>
      </c>
    </row>
    <row r="7192" spans="1:12" x14ac:dyDescent="0.25">
      <c r="A7192" s="1">
        <v>42801</v>
      </c>
      <c r="B7192" s="2">
        <f t="shared" si="340"/>
        <v>2017</v>
      </c>
      <c r="C7192" s="2">
        <f t="shared" si="338"/>
        <v>3</v>
      </c>
      <c r="D7192" t="s">
        <v>437</v>
      </c>
      <c r="E7192" t="s">
        <v>10</v>
      </c>
      <c r="F7192" t="s">
        <v>39</v>
      </c>
      <c r="G7192" t="s">
        <v>40</v>
      </c>
      <c r="H7192" t="s">
        <v>721</v>
      </c>
      <c r="I7192">
        <v>167.97</v>
      </c>
      <c r="J7192">
        <v>4</v>
      </c>
      <c r="K7192">
        <v>62.99</v>
      </c>
      <c r="L7192" t="str">
        <f t="shared" si="339"/>
        <v>Yes</v>
      </c>
    </row>
    <row r="7193" spans="1:12" x14ac:dyDescent="0.25">
      <c r="A7193" s="1">
        <v>42801</v>
      </c>
      <c r="B7193" s="2">
        <f t="shared" si="340"/>
        <v>2017</v>
      </c>
      <c r="C7193" s="2">
        <f t="shared" si="338"/>
        <v>3</v>
      </c>
      <c r="D7193" t="s">
        <v>483</v>
      </c>
      <c r="E7193" t="s">
        <v>10</v>
      </c>
      <c r="F7193" t="s">
        <v>11</v>
      </c>
      <c r="G7193" t="s">
        <v>12</v>
      </c>
      <c r="H7193" t="s">
        <v>264</v>
      </c>
      <c r="I7193">
        <v>273.89999999999998</v>
      </c>
      <c r="J7193">
        <v>7</v>
      </c>
      <c r="K7193">
        <v>92.44</v>
      </c>
      <c r="L7193" t="str">
        <f t="shared" si="339"/>
        <v>Yes</v>
      </c>
    </row>
    <row r="7194" spans="1:12" x14ac:dyDescent="0.25">
      <c r="A7194" s="1">
        <v>42801</v>
      </c>
      <c r="B7194" s="2">
        <f t="shared" si="340"/>
        <v>2017</v>
      </c>
      <c r="C7194" s="2">
        <f t="shared" si="338"/>
        <v>3</v>
      </c>
      <c r="D7194" t="s">
        <v>483</v>
      </c>
      <c r="E7194" t="s">
        <v>10</v>
      </c>
      <c r="F7194" t="s">
        <v>39</v>
      </c>
      <c r="G7194" t="s">
        <v>302</v>
      </c>
      <c r="H7194" t="s">
        <v>2689</v>
      </c>
      <c r="I7194">
        <v>597.13</v>
      </c>
      <c r="J7194">
        <v>3</v>
      </c>
      <c r="K7194">
        <v>49.76</v>
      </c>
      <c r="L7194" t="str">
        <f t="shared" si="339"/>
        <v>Yes</v>
      </c>
    </row>
    <row r="7195" spans="1:12" x14ac:dyDescent="0.25">
      <c r="A7195" s="1">
        <v>42801</v>
      </c>
      <c r="B7195" s="2">
        <f t="shared" si="340"/>
        <v>2017</v>
      </c>
      <c r="C7195" s="2">
        <f t="shared" si="338"/>
        <v>3</v>
      </c>
      <c r="D7195" t="s">
        <v>383</v>
      </c>
      <c r="E7195" t="s">
        <v>399</v>
      </c>
      <c r="F7195" t="s">
        <v>34</v>
      </c>
      <c r="G7195" t="s">
        <v>47</v>
      </c>
      <c r="H7195" t="s">
        <v>570</v>
      </c>
      <c r="I7195">
        <v>545.85</v>
      </c>
      <c r="J7195">
        <v>9</v>
      </c>
      <c r="K7195">
        <v>114.63</v>
      </c>
      <c r="L7195" t="str">
        <f t="shared" si="339"/>
        <v>Yes</v>
      </c>
    </row>
    <row r="7196" spans="1:12" x14ac:dyDescent="0.25">
      <c r="A7196" s="1">
        <v>42801</v>
      </c>
      <c r="B7196" s="2">
        <f t="shared" si="340"/>
        <v>2017</v>
      </c>
      <c r="C7196" s="2">
        <f t="shared" si="338"/>
        <v>3</v>
      </c>
      <c r="D7196" t="s">
        <v>1223</v>
      </c>
      <c r="E7196" t="s">
        <v>78</v>
      </c>
      <c r="F7196" t="s">
        <v>11</v>
      </c>
      <c r="G7196" t="s">
        <v>12</v>
      </c>
      <c r="H7196" t="s">
        <v>13</v>
      </c>
      <c r="I7196">
        <v>32.9</v>
      </c>
      <c r="J7196">
        <v>4</v>
      </c>
      <c r="K7196">
        <v>11.1</v>
      </c>
      <c r="L7196" t="str">
        <f t="shared" si="339"/>
        <v>Yes</v>
      </c>
    </row>
    <row r="7197" spans="1:12" x14ac:dyDescent="0.25">
      <c r="A7197" s="1">
        <v>42801</v>
      </c>
      <c r="B7197" s="2">
        <f t="shared" si="340"/>
        <v>2017</v>
      </c>
      <c r="C7197" s="2">
        <f t="shared" si="338"/>
        <v>3</v>
      </c>
      <c r="D7197" t="s">
        <v>1223</v>
      </c>
      <c r="E7197" t="s">
        <v>78</v>
      </c>
      <c r="F7197" t="s">
        <v>34</v>
      </c>
      <c r="G7197" t="s">
        <v>145</v>
      </c>
      <c r="H7197" t="s">
        <v>790</v>
      </c>
      <c r="I7197">
        <v>215.15</v>
      </c>
      <c r="J7197">
        <v>2</v>
      </c>
      <c r="K7197">
        <v>-103.99</v>
      </c>
      <c r="L7197" t="str">
        <f t="shared" si="339"/>
        <v>No</v>
      </c>
    </row>
    <row r="7198" spans="1:12" x14ac:dyDescent="0.25">
      <c r="A7198" s="1">
        <v>42801</v>
      </c>
      <c r="B7198" s="2">
        <f t="shared" si="340"/>
        <v>2017</v>
      </c>
      <c r="C7198" s="2">
        <f t="shared" si="338"/>
        <v>3</v>
      </c>
      <c r="D7198" t="s">
        <v>1223</v>
      </c>
      <c r="E7198" t="s">
        <v>78</v>
      </c>
      <c r="F7198" t="s">
        <v>11</v>
      </c>
      <c r="G7198" t="s">
        <v>12</v>
      </c>
      <c r="H7198" t="s">
        <v>1353</v>
      </c>
      <c r="I7198">
        <v>30.96</v>
      </c>
      <c r="J7198">
        <v>6</v>
      </c>
      <c r="K7198">
        <v>11.22</v>
      </c>
      <c r="L7198" t="str">
        <f t="shared" si="339"/>
        <v>Yes</v>
      </c>
    </row>
    <row r="7199" spans="1:12" x14ac:dyDescent="0.25">
      <c r="A7199" s="1">
        <v>42801</v>
      </c>
      <c r="B7199" s="2">
        <f t="shared" si="340"/>
        <v>2017</v>
      </c>
      <c r="C7199" s="2">
        <f t="shared" si="338"/>
        <v>3</v>
      </c>
      <c r="D7199" t="s">
        <v>1332</v>
      </c>
      <c r="E7199" t="s">
        <v>164</v>
      </c>
      <c r="F7199" t="s">
        <v>39</v>
      </c>
      <c r="G7199" t="s">
        <v>52</v>
      </c>
      <c r="H7199" t="s">
        <v>84</v>
      </c>
      <c r="I7199">
        <v>59.98</v>
      </c>
      <c r="J7199">
        <v>2</v>
      </c>
      <c r="K7199">
        <v>26.39</v>
      </c>
      <c r="L7199" t="str">
        <f t="shared" si="339"/>
        <v>Yes</v>
      </c>
    </row>
    <row r="7200" spans="1:12" x14ac:dyDescent="0.25">
      <c r="A7200" s="1">
        <v>42801</v>
      </c>
      <c r="B7200" s="2">
        <f t="shared" si="340"/>
        <v>2017</v>
      </c>
      <c r="C7200" s="2">
        <f t="shared" si="338"/>
        <v>3</v>
      </c>
      <c r="D7200" t="s">
        <v>1332</v>
      </c>
      <c r="E7200" t="s">
        <v>164</v>
      </c>
      <c r="F7200" t="s">
        <v>39</v>
      </c>
      <c r="G7200" t="s">
        <v>302</v>
      </c>
      <c r="H7200" t="s">
        <v>2462</v>
      </c>
      <c r="I7200">
        <v>2395.1999999999998</v>
      </c>
      <c r="J7200">
        <v>6</v>
      </c>
      <c r="K7200">
        <v>209.58</v>
      </c>
      <c r="L7200" t="str">
        <f t="shared" si="339"/>
        <v>Yes</v>
      </c>
    </row>
    <row r="7201" spans="1:12" x14ac:dyDescent="0.25">
      <c r="A7201" s="1">
        <v>42801</v>
      </c>
      <c r="B7201" s="2">
        <f t="shared" si="340"/>
        <v>2017</v>
      </c>
      <c r="C7201" s="2">
        <f t="shared" si="338"/>
        <v>3</v>
      </c>
      <c r="D7201" t="s">
        <v>1332</v>
      </c>
      <c r="E7201" t="s">
        <v>164</v>
      </c>
      <c r="F7201" t="s">
        <v>39</v>
      </c>
      <c r="G7201" t="s">
        <v>52</v>
      </c>
      <c r="H7201" t="s">
        <v>1875</v>
      </c>
      <c r="I7201">
        <v>1687.8</v>
      </c>
      <c r="J7201">
        <v>4</v>
      </c>
      <c r="K7201">
        <v>742.63</v>
      </c>
      <c r="L7201" t="str">
        <f t="shared" si="339"/>
        <v>Yes</v>
      </c>
    </row>
    <row r="7202" spans="1:12" x14ac:dyDescent="0.25">
      <c r="A7202" s="1">
        <v>42801</v>
      </c>
      <c r="B7202" s="2">
        <f t="shared" si="340"/>
        <v>2017</v>
      </c>
      <c r="C7202" s="2">
        <f t="shared" si="338"/>
        <v>3</v>
      </c>
      <c r="D7202" t="s">
        <v>1332</v>
      </c>
      <c r="E7202" t="s">
        <v>164</v>
      </c>
      <c r="F7202" t="s">
        <v>39</v>
      </c>
      <c r="G7202" t="s">
        <v>40</v>
      </c>
      <c r="H7202" t="s">
        <v>529</v>
      </c>
      <c r="I7202">
        <v>7.99</v>
      </c>
      <c r="J7202">
        <v>1</v>
      </c>
      <c r="K7202">
        <v>2.7</v>
      </c>
      <c r="L7202" t="str">
        <f t="shared" si="339"/>
        <v>Yes</v>
      </c>
    </row>
    <row r="7203" spans="1:12" x14ac:dyDescent="0.25">
      <c r="A7203" s="1">
        <v>42801</v>
      </c>
      <c r="B7203" s="2">
        <f t="shared" si="340"/>
        <v>2017</v>
      </c>
      <c r="C7203" s="2">
        <f t="shared" si="338"/>
        <v>3</v>
      </c>
      <c r="D7203" t="s">
        <v>1177</v>
      </c>
      <c r="E7203" t="s">
        <v>434</v>
      </c>
      <c r="F7203" t="s">
        <v>39</v>
      </c>
      <c r="G7203" t="s">
        <v>52</v>
      </c>
      <c r="H7203" t="s">
        <v>2034</v>
      </c>
      <c r="I7203">
        <v>258.89999999999998</v>
      </c>
      <c r="J7203">
        <v>10</v>
      </c>
      <c r="K7203">
        <v>93.2</v>
      </c>
      <c r="L7203" t="str">
        <f t="shared" si="339"/>
        <v>Yes</v>
      </c>
    </row>
    <row r="7204" spans="1:12" x14ac:dyDescent="0.25">
      <c r="A7204" s="1">
        <v>42801</v>
      </c>
      <c r="B7204" s="2">
        <f t="shared" si="340"/>
        <v>2017</v>
      </c>
      <c r="C7204" s="2">
        <f t="shared" si="338"/>
        <v>3</v>
      </c>
      <c r="D7204" t="s">
        <v>1177</v>
      </c>
      <c r="E7204" t="s">
        <v>434</v>
      </c>
      <c r="F7204" t="s">
        <v>11</v>
      </c>
      <c r="G7204" t="s">
        <v>12</v>
      </c>
      <c r="H7204" t="s">
        <v>936</v>
      </c>
      <c r="I7204">
        <v>24.56</v>
      </c>
      <c r="J7204">
        <v>2</v>
      </c>
      <c r="K7204">
        <v>11.54</v>
      </c>
      <c r="L7204" t="str">
        <f t="shared" si="339"/>
        <v>Yes</v>
      </c>
    </row>
    <row r="7205" spans="1:12" x14ac:dyDescent="0.25">
      <c r="A7205" s="1">
        <v>42801</v>
      </c>
      <c r="B7205" s="2">
        <f t="shared" si="340"/>
        <v>2017</v>
      </c>
      <c r="C7205" s="2">
        <f t="shared" si="338"/>
        <v>3</v>
      </c>
      <c r="D7205" t="s">
        <v>1084</v>
      </c>
      <c r="E7205" t="s">
        <v>27</v>
      </c>
      <c r="F7205" t="s">
        <v>34</v>
      </c>
      <c r="G7205" t="s">
        <v>47</v>
      </c>
      <c r="H7205" t="s">
        <v>1952</v>
      </c>
      <c r="I7205">
        <v>129.38999999999999</v>
      </c>
      <c r="J7205">
        <v>3</v>
      </c>
      <c r="K7205">
        <v>54.34</v>
      </c>
      <c r="L7205" t="str">
        <f t="shared" si="339"/>
        <v>Yes</v>
      </c>
    </row>
    <row r="7206" spans="1:12" x14ac:dyDescent="0.25">
      <c r="A7206" s="1">
        <v>42801</v>
      </c>
      <c r="B7206" s="2">
        <f t="shared" si="340"/>
        <v>2017</v>
      </c>
      <c r="C7206" s="2">
        <f t="shared" si="338"/>
        <v>3</v>
      </c>
      <c r="D7206" t="s">
        <v>437</v>
      </c>
      <c r="E7206" t="s">
        <v>27</v>
      </c>
      <c r="F7206" t="s">
        <v>11</v>
      </c>
      <c r="G7206" t="s">
        <v>18</v>
      </c>
      <c r="H7206" t="s">
        <v>1756</v>
      </c>
      <c r="I7206">
        <v>87.92</v>
      </c>
      <c r="J7206">
        <v>4</v>
      </c>
      <c r="K7206">
        <v>0.88</v>
      </c>
      <c r="L7206" t="str">
        <f t="shared" si="339"/>
        <v>Yes</v>
      </c>
    </row>
    <row r="7207" spans="1:12" x14ac:dyDescent="0.25">
      <c r="A7207" s="1">
        <v>42801</v>
      </c>
      <c r="B7207" s="2">
        <f t="shared" si="340"/>
        <v>2017</v>
      </c>
      <c r="C7207" s="2">
        <f t="shared" si="338"/>
        <v>3</v>
      </c>
      <c r="D7207" t="s">
        <v>1991</v>
      </c>
      <c r="E7207" t="s">
        <v>245</v>
      </c>
      <c r="F7207" t="s">
        <v>39</v>
      </c>
      <c r="G7207" t="s">
        <v>52</v>
      </c>
      <c r="H7207" t="s">
        <v>1011</v>
      </c>
      <c r="I7207">
        <v>24</v>
      </c>
      <c r="J7207">
        <v>2</v>
      </c>
      <c r="K7207">
        <v>-2.7</v>
      </c>
      <c r="L7207" t="str">
        <f t="shared" si="339"/>
        <v>No</v>
      </c>
    </row>
    <row r="7208" spans="1:12" x14ac:dyDescent="0.25">
      <c r="A7208" s="1">
        <v>42801</v>
      </c>
      <c r="B7208" s="2">
        <f t="shared" si="340"/>
        <v>2017</v>
      </c>
      <c r="C7208" s="2">
        <f t="shared" si="338"/>
        <v>3</v>
      </c>
      <c r="D7208" t="s">
        <v>1813</v>
      </c>
      <c r="E7208" t="s">
        <v>685</v>
      </c>
      <c r="F7208" t="s">
        <v>34</v>
      </c>
      <c r="G7208" t="s">
        <v>47</v>
      </c>
      <c r="H7208" t="s">
        <v>1397</v>
      </c>
      <c r="I7208">
        <v>102.3</v>
      </c>
      <c r="J7208">
        <v>1</v>
      </c>
      <c r="K7208">
        <v>26.6</v>
      </c>
      <c r="L7208" t="str">
        <f t="shared" si="339"/>
        <v>Yes</v>
      </c>
    </row>
    <row r="7209" spans="1:12" x14ac:dyDescent="0.25">
      <c r="A7209" s="1">
        <v>42802</v>
      </c>
      <c r="B7209" s="2">
        <f t="shared" si="340"/>
        <v>2017</v>
      </c>
      <c r="C7209" s="2">
        <f t="shared" si="338"/>
        <v>3</v>
      </c>
      <c r="D7209" t="s">
        <v>2254</v>
      </c>
      <c r="E7209" t="s">
        <v>15</v>
      </c>
      <c r="F7209" t="s">
        <v>34</v>
      </c>
      <c r="G7209" t="s">
        <v>74</v>
      </c>
      <c r="H7209" t="s">
        <v>75</v>
      </c>
      <c r="I7209">
        <v>183.37</v>
      </c>
      <c r="J7209">
        <v>2</v>
      </c>
      <c r="K7209">
        <v>-36.67</v>
      </c>
      <c r="L7209" t="str">
        <f t="shared" si="339"/>
        <v>No</v>
      </c>
    </row>
    <row r="7210" spans="1:12" x14ac:dyDescent="0.25">
      <c r="A7210" s="1">
        <v>42802</v>
      </c>
      <c r="B7210" s="2">
        <f t="shared" si="340"/>
        <v>2017</v>
      </c>
      <c r="C7210" s="2">
        <f t="shared" si="338"/>
        <v>3</v>
      </c>
      <c r="D7210" t="s">
        <v>2138</v>
      </c>
      <c r="E7210" t="s">
        <v>27</v>
      </c>
      <c r="F7210" t="s">
        <v>11</v>
      </c>
      <c r="G7210" t="s">
        <v>16</v>
      </c>
      <c r="H7210" t="s">
        <v>2476</v>
      </c>
      <c r="I7210">
        <v>51.75</v>
      </c>
      <c r="J7210">
        <v>5</v>
      </c>
      <c r="K7210">
        <v>24.84</v>
      </c>
      <c r="L7210" t="str">
        <f t="shared" si="339"/>
        <v>Yes</v>
      </c>
    </row>
    <row r="7211" spans="1:12" x14ac:dyDescent="0.25">
      <c r="A7211" s="1">
        <v>42802</v>
      </c>
      <c r="B7211" s="2">
        <f t="shared" si="340"/>
        <v>2017</v>
      </c>
      <c r="C7211" s="2">
        <f t="shared" si="338"/>
        <v>3</v>
      </c>
      <c r="D7211" t="s">
        <v>2138</v>
      </c>
      <c r="E7211" t="s">
        <v>27</v>
      </c>
      <c r="F7211" t="s">
        <v>34</v>
      </c>
      <c r="G7211" t="s">
        <v>47</v>
      </c>
      <c r="H7211" t="s">
        <v>654</v>
      </c>
      <c r="I7211">
        <v>123.96</v>
      </c>
      <c r="J7211">
        <v>3</v>
      </c>
      <c r="K7211">
        <v>11.16</v>
      </c>
      <c r="L7211" t="str">
        <f t="shared" si="339"/>
        <v>Yes</v>
      </c>
    </row>
    <row r="7212" spans="1:12" x14ac:dyDescent="0.25">
      <c r="A7212" s="1">
        <v>42802</v>
      </c>
      <c r="B7212" s="2">
        <f t="shared" si="340"/>
        <v>2017</v>
      </c>
      <c r="C7212" s="2">
        <f t="shared" si="338"/>
        <v>3</v>
      </c>
      <c r="D7212" t="s">
        <v>680</v>
      </c>
      <c r="E7212" t="s">
        <v>27</v>
      </c>
      <c r="F7212" t="s">
        <v>11</v>
      </c>
      <c r="G7212" t="s">
        <v>18</v>
      </c>
      <c r="H7212" t="s">
        <v>115</v>
      </c>
      <c r="I7212">
        <v>99.87</v>
      </c>
      <c r="J7212">
        <v>3</v>
      </c>
      <c r="K7212">
        <v>23.97</v>
      </c>
      <c r="L7212" t="str">
        <f t="shared" si="339"/>
        <v>Yes</v>
      </c>
    </row>
    <row r="7213" spans="1:12" x14ac:dyDescent="0.25">
      <c r="A7213" s="1">
        <v>42802</v>
      </c>
      <c r="B7213" s="2">
        <f t="shared" si="340"/>
        <v>2017</v>
      </c>
      <c r="C7213" s="2">
        <f t="shared" si="338"/>
        <v>3</v>
      </c>
      <c r="D7213" t="s">
        <v>1817</v>
      </c>
      <c r="E7213" t="s">
        <v>15</v>
      </c>
      <c r="F7213" t="s">
        <v>39</v>
      </c>
      <c r="G7213" t="s">
        <v>52</v>
      </c>
      <c r="H7213" t="s">
        <v>2255</v>
      </c>
      <c r="I7213">
        <v>39.82</v>
      </c>
      <c r="J7213">
        <v>3</v>
      </c>
      <c r="K7213">
        <v>7.47</v>
      </c>
      <c r="L7213" t="str">
        <f t="shared" si="339"/>
        <v>Yes</v>
      </c>
    </row>
    <row r="7214" spans="1:12" x14ac:dyDescent="0.25">
      <c r="A7214" s="1">
        <v>42802</v>
      </c>
      <c r="B7214" s="2">
        <f t="shared" si="340"/>
        <v>2017</v>
      </c>
      <c r="C7214" s="2">
        <f t="shared" si="338"/>
        <v>3</v>
      </c>
      <c r="D7214" t="s">
        <v>2537</v>
      </c>
      <c r="E7214" t="s">
        <v>164</v>
      </c>
      <c r="F7214" t="s">
        <v>11</v>
      </c>
      <c r="G7214" t="s">
        <v>18</v>
      </c>
      <c r="H7214" t="s">
        <v>1522</v>
      </c>
      <c r="I7214">
        <v>16.059999999999999</v>
      </c>
      <c r="J7214">
        <v>1</v>
      </c>
      <c r="K7214">
        <v>4.18</v>
      </c>
      <c r="L7214" t="str">
        <f t="shared" si="339"/>
        <v>Yes</v>
      </c>
    </row>
    <row r="7215" spans="1:12" x14ac:dyDescent="0.25">
      <c r="A7215" s="1">
        <v>42802</v>
      </c>
      <c r="B7215" s="2">
        <f t="shared" si="340"/>
        <v>2017</v>
      </c>
      <c r="C7215" s="2">
        <f t="shared" si="338"/>
        <v>3</v>
      </c>
      <c r="D7215" t="s">
        <v>2550</v>
      </c>
      <c r="E7215" t="s">
        <v>78</v>
      </c>
      <c r="F7215" t="s">
        <v>11</v>
      </c>
      <c r="G7215" t="s">
        <v>16</v>
      </c>
      <c r="H7215" t="s">
        <v>377</v>
      </c>
      <c r="I7215">
        <v>16.52</v>
      </c>
      <c r="J7215">
        <v>5</v>
      </c>
      <c r="K7215">
        <v>5.37</v>
      </c>
      <c r="L7215" t="str">
        <f t="shared" si="339"/>
        <v>Yes</v>
      </c>
    </row>
    <row r="7216" spans="1:12" x14ac:dyDescent="0.25">
      <c r="A7216" s="1">
        <v>42803</v>
      </c>
      <c r="B7216" s="2">
        <f t="shared" si="340"/>
        <v>2017</v>
      </c>
      <c r="C7216" s="2">
        <f t="shared" si="338"/>
        <v>3</v>
      </c>
      <c r="D7216" t="s">
        <v>915</v>
      </c>
      <c r="E7216" t="s">
        <v>15</v>
      </c>
      <c r="F7216" t="s">
        <v>11</v>
      </c>
      <c r="G7216" t="s">
        <v>20</v>
      </c>
      <c r="H7216" t="s">
        <v>1281</v>
      </c>
      <c r="I7216">
        <v>42.62</v>
      </c>
      <c r="J7216">
        <v>7</v>
      </c>
      <c r="K7216">
        <v>-68.19</v>
      </c>
      <c r="L7216" t="str">
        <f t="shared" si="339"/>
        <v>No</v>
      </c>
    </row>
    <row r="7217" spans="1:12" x14ac:dyDescent="0.25">
      <c r="A7217" s="1">
        <v>42803</v>
      </c>
      <c r="B7217" s="2">
        <f t="shared" si="340"/>
        <v>2017</v>
      </c>
      <c r="C7217" s="2">
        <f t="shared" si="338"/>
        <v>3</v>
      </c>
      <c r="D7217" t="s">
        <v>1152</v>
      </c>
      <c r="E7217" t="s">
        <v>123</v>
      </c>
      <c r="F7217" t="s">
        <v>11</v>
      </c>
      <c r="G7217" t="s">
        <v>63</v>
      </c>
      <c r="H7217" t="s">
        <v>1444</v>
      </c>
      <c r="I7217">
        <v>24.45</v>
      </c>
      <c r="J7217">
        <v>4</v>
      </c>
      <c r="K7217">
        <v>8.86</v>
      </c>
      <c r="L7217" t="str">
        <f t="shared" si="339"/>
        <v>Yes</v>
      </c>
    </row>
    <row r="7218" spans="1:12" x14ac:dyDescent="0.25">
      <c r="A7218" s="1">
        <v>42803</v>
      </c>
      <c r="B7218" s="2">
        <f t="shared" si="340"/>
        <v>2017</v>
      </c>
      <c r="C7218" s="2">
        <f t="shared" si="338"/>
        <v>3</v>
      </c>
      <c r="D7218" t="s">
        <v>573</v>
      </c>
      <c r="E7218" t="s">
        <v>27</v>
      </c>
      <c r="F7218" t="s">
        <v>11</v>
      </c>
      <c r="G7218" t="s">
        <v>24</v>
      </c>
      <c r="H7218" t="s">
        <v>998</v>
      </c>
      <c r="I7218">
        <v>5.96</v>
      </c>
      <c r="J7218">
        <v>2</v>
      </c>
      <c r="K7218">
        <v>1.67</v>
      </c>
      <c r="L7218" t="str">
        <f t="shared" si="339"/>
        <v>Yes</v>
      </c>
    </row>
    <row r="7219" spans="1:12" x14ac:dyDescent="0.25">
      <c r="A7219" s="1">
        <v>42803</v>
      </c>
      <c r="B7219" s="2">
        <f t="shared" si="340"/>
        <v>2017</v>
      </c>
      <c r="C7219" s="2">
        <f t="shared" si="338"/>
        <v>3</v>
      </c>
      <c r="D7219" t="s">
        <v>343</v>
      </c>
      <c r="E7219" t="s">
        <v>27</v>
      </c>
      <c r="F7219" t="s">
        <v>11</v>
      </c>
      <c r="G7219" t="s">
        <v>20</v>
      </c>
      <c r="H7219" t="s">
        <v>1175</v>
      </c>
      <c r="I7219">
        <v>82.56</v>
      </c>
      <c r="J7219">
        <v>5</v>
      </c>
      <c r="K7219">
        <v>28.9</v>
      </c>
      <c r="L7219" t="str">
        <f t="shared" si="339"/>
        <v>Yes</v>
      </c>
    </row>
    <row r="7220" spans="1:12" x14ac:dyDescent="0.25">
      <c r="A7220" s="1">
        <v>42803</v>
      </c>
      <c r="B7220" s="2">
        <f t="shared" si="340"/>
        <v>2017</v>
      </c>
      <c r="C7220" s="2">
        <f t="shared" si="338"/>
        <v>3</v>
      </c>
      <c r="D7220" t="s">
        <v>343</v>
      </c>
      <c r="E7220" t="s">
        <v>27</v>
      </c>
      <c r="F7220" t="s">
        <v>39</v>
      </c>
      <c r="G7220" t="s">
        <v>52</v>
      </c>
      <c r="H7220" t="s">
        <v>544</v>
      </c>
      <c r="I7220">
        <v>284.97000000000003</v>
      </c>
      <c r="J7220">
        <v>3</v>
      </c>
      <c r="K7220">
        <v>85.49</v>
      </c>
      <c r="L7220" t="str">
        <f t="shared" si="339"/>
        <v>Yes</v>
      </c>
    </row>
    <row r="7221" spans="1:12" x14ac:dyDescent="0.25">
      <c r="A7221" s="1">
        <v>42803</v>
      </c>
      <c r="B7221" s="2">
        <f t="shared" si="340"/>
        <v>2017</v>
      </c>
      <c r="C7221" s="2">
        <f t="shared" si="338"/>
        <v>3</v>
      </c>
      <c r="D7221" t="s">
        <v>2347</v>
      </c>
      <c r="E7221" t="s">
        <v>149</v>
      </c>
      <c r="F7221" t="s">
        <v>11</v>
      </c>
      <c r="G7221" t="s">
        <v>12</v>
      </c>
      <c r="H7221" t="s">
        <v>979</v>
      </c>
      <c r="I7221">
        <v>419.4</v>
      </c>
      <c r="J7221">
        <v>4</v>
      </c>
      <c r="K7221">
        <v>201.31</v>
      </c>
      <c r="L7221" t="str">
        <f t="shared" si="339"/>
        <v>Yes</v>
      </c>
    </row>
    <row r="7222" spans="1:12" x14ac:dyDescent="0.25">
      <c r="A7222" s="1">
        <v>42803</v>
      </c>
      <c r="B7222" s="2">
        <f t="shared" si="340"/>
        <v>2017</v>
      </c>
      <c r="C7222" s="2">
        <f t="shared" si="338"/>
        <v>3</v>
      </c>
      <c r="D7222" t="s">
        <v>2347</v>
      </c>
      <c r="E7222" t="s">
        <v>149</v>
      </c>
      <c r="F7222" t="s">
        <v>34</v>
      </c>
      <c r="G7222" t="s">
        <v>35</v>
      </c>
      <c r="H7222" t="s">
        <v>1484</v>
      </c>
      <c r="I7222">
        <v>90.8</v>
      </c>
      <c r="J7222">
        <v>1</v>
      </c>
      <c r="K7222">
        <v>14.12</v>
      </c>
      <c r="L7222" t="str">
        <f t="shared" si="339"/>
        <v>Yes</v>
      </c>
    </row>
    <row r="7223" spans="1:12" x14ac:dyDescent="0.25">
      <c r="A7223" s="1">
        <v>42803</v>
      </c>
      <c r="B7223" s="2">
        <f t="shared" si="340"/>
        <v>2017</v>
      </c>
      <c r="C7223" s="2">
        <f t="shared" si="338"/>
        <v>3</v>
      </c>
      <c r="D7223" t="s">
        <v>2347</v>
      </c>
      <c r="E7223" t="s">
        <v>149</v>
      </c>
      <c r="F7223" t="s">
        <v>34</v>
      </c>
      <c r="G7223" t="s">
        <v>35</v>
      </c>
      <c r="H7223" t="s">
        <v>1819</v>
      </c>
      <c r="I7223">
        <v>181.76</v>
      </c>
      <c r="J7223">
        <v>2</v>
      </c>
      <c r="K7223">
        <v>-8.08</v>
      </c>
      <c r="L7223" t="str">
        <f t="shared" si="339"/>
        <v>No</v>
      </c>
    </row>
    <row r="7224" spans="1:12" x14ac:dyDescent="0.25">
      <c r="A7224" s="1">
        <v>42803</v>
      </c>
      <c r="B7224" s="2">
        <f t="shared" si="340"/>
        <v>2017</v>
      </c>
      <c r="C7224" s="2">
        <f t="shared" si="338"/>
        <v>3</v>
      </c>
      <c r="D7224" t="s">
        <v>2347</v>
      </c>
      <c r="E7224" t="s">
        <v>149</v>
      </c>
      <c r="F7224" t="s">
        <v>11</v>
      </c>
      <c r="G7224" t="s">
        <v>24</v>
      </c>
      <c r="H7224" t="s">
        <v>869</v>
      </c>
      <c r="I7224">
        <v>5.56</v>
      </c>
      <c r="J7224">
        <v>2</v>
      </c>
      <c r="K7224">
        <v>2.2200000000000002</v>
      </c>
      <c r="L7224" t="str">
        <f t="shared" si="339"/>
        <v>Yes</v>
      </c>
    </row>
    <row r="7225" spans="1:12" x14ac:dyDescent="0.25">
      <c r="A7225" s="1">
        <v>42803</v>
      </c>
      <c r="B7225" s="2">
        <f t="shared" si="340"/>
        <v>2017</v>
      </c>
      <c r="C7225" s="2">
        <f t="shared" si="338"/>
        <v>3</v>
      </c>
      <c r="D7225" t="s">
        <v>1652</v>
      </c>
      <c r="E7225" t="s">
        <v>27</v>
      </c>
      <c r="F7225" t="s">
        <v>34</v>
      </c>
      <c r="G7225" t="s">
        <v>74</v>
      </c>
      <c r="H7225" t="s">
        <v>342</v>
      </c>
      <c r="I7225">
        <v>239.67</v>
      </c>
      <c r="J7225">
        <v>2</v>
      </c>
      <c r="K7225">
        <v>14.1</v>
      </c>
      <c r="L7225" t="str">
        <f t="shared" si="339"/>
        <v>Yes</v>
      </c>
    </row>
    <row r="7226" spans="1:12" x14ac:dyDescent="0.25">
      <c r="A7226" s="1">
        <v>42803</v>
      </c>
      <c r="B7226" s="2">
        <f t="shared" si="340"/>
        <v>2017</v>
      </c>
      <c r="C7226" s="2">
        <f t="shared" si="338"/>
        <v>3</v>
      </c>
      <c r="D7226" t="s">
        <v>1005</v>
      </c>
      <c r="E7226" t="s">
        <v>10</v>
      </c>
      <c r="F7226" t="s">
        <v>34</v>
      </c>
      <c r="G7226" t="s">
        <v>47</v>
      </c>
      <c r="H7226" t="s">
        <v>1996</v>
      </c>
      <c r="I7226">
        <v>108.4</v>
      </c>
      <c r="J7226">
        <v>5</v>
      </c>
      <c r="K7226">
        <v>-105.69</v>
      </c>
      <c r="L7226" t="str">
        <f t="shared" si="339"/>
        <v>No</v>
      </c>
    </row>
    <row r="7227" spans="1:12" x14ac:dyDescent="0.25">
      <c r="A7227" s="1">
        <v>42803</v>
      </c>
      <c r="B7227" s="2">
        <f t="shared" si="340"/>
        <v>2017</v>
      </c>
      <c r="C7227" s="2">
        <f t="shared" si="338"/>
        <v>3</v>
      </c>
      <c r="D7227" t="s">
        <v>578</v>
      </c>
      <c r="E7227" t="s">
        <v>15</v>
      </c>
      <c r="F7227" t="s">
        <v>11</v>
      </c>
      <c r="G7227" t="s">
        <v>12</v>
      </c>
      <c r="H7227" t="s">
        <v>2697</v>
      </c>
      <c r="I7227">
        <v>8.9</v>
      </c>
      <c r="J7227">
        <v>3</v>
      </c>
      <c r="K7227">
        <v>3.34</v>
      </c>
      <c r="L7227" t="str">
        <f t="shared" si="339"/>
        <v>Yes</v>
      </c>
    </row>
    <row r="7228" spans="1:12" x14ac:dyDescent="0.25">
      <c r="A7228" s="1">
        <v>42803</v>
      </c>
      <c r="B7228" s="2">
        <f t="shared" si="340"/>
        <v>2017</v>
      </c>
      <c r="C7228" s="2">
        <f t="shared" si="338"/>
        <v>3</v>
      </c>
      <c r="D7228" t="s">
        <v>578</v>
      </c>
      <c r="E7228" t="s">
        <v>15</v>
      </c>
      <c r="F7228" t="s">
        <v>39</v>
      </c>
      <c r="G7228" t="s">
        <v>52</v>
      </c>
      <c r="H7228" t="s">
        <v>243</v>
      </c>
      <c r="I7228">
        <v>100.8</v>
      </c>
      <c r="J7228">
        <v>2</v>
      </c>
      <c r="K7228">
        <v>21.42</v>
      </c>
      <c r="L7228" t="str">
        <f t="shared" si="339"/>
        <v>Yes</v>
      </c>
    </row>
    <row r="7229" spans="1:12" x14ac:dyDescent="0.25">
      <c r="A7229" s="1">
        <v>42804</v>
      </c>
      <c r="B7229" s="2">
        <f t="shared" si="340"/>
        <v>2017</v>
      </c>
      <c r="C7229" s="2">
        <f t="shared" si="338"/>
        <v>3</v>
      </c>
      <c r="D7229" t="s">
        <v>1534</v>
      </c>
      <c r="E7229" t="s">
        <v>315</v>
      </c>
      <c r="F7229" t="s">
        <v>11</v>
      </c>
      <c r="G7229" t="s">
        <v>20</v>
      </c>
      <c r="H7229" t="s">
        <v>1142</v>
      </c>
      <c r="I7229">
        <v>1793.98</v>
      </c>
      <c r="J7229">
        <v>2</v>
      </c>
      <c r="K7229">
        <v>843.17</v>
      </c>
      <c r="L7229" t="str">
        <f t="shared" si="339"/>
        <v>Yes</v>
      </c>
    </row>
    <row r="7230" spans="1:12" x14ac:dyDescent="0.25">
      <c r="A7230" s="1">
        <v>42804</v>
      </c>
      <c r="B7230" s="2">
        <f t="shared" si="340"/>
        <v>2017</v>
      </c>
      <c r="C7230" s="2">
        <f t="shared" si="338"/>
        <v>3</v>
      </c>
      <c r="D7230" t="s">
        <v>100</v>
      </c>
      <c r="E7230" t="s">
        <v>149</v>
      </c>
      <c r="F7230" t="s">
        <v>11</v>
      </c>
      <c r="G7230" t="s">
        <v>18</v>
      </c>
      <c r="H7230" t="s">
        <v>585</v>
      </c>
      <c r="I7230">
        <v>22.58</v>
      </c>
      <c r="J7230">
        <v>2</v>
      </c>
      <c r="K7230">
        <v>5.87</v>
      </c>
      <c r="L7230" t="str">
        <f t="shared" si="339"/>
        <v>Yes</v>
      </c>
    </row>
    <row r="7231" spans="1:12" x14ac:dyDescent="0.25">
      <c r="A7231" s="1">
        <v>42804</v>
      </c>
      <c r="B7231" s="2">
        <f t="shared" si="340"/>
        <v>2017</v>
      </c>
      <c r="C7231" s="2">
        <f t="shared" si="338"/>
        <v>3</v>
      </c>
      <c r="D7231" t="s">
        <v>1033</v>
      </c>
      <c r="E7231" t="s">
        <v>27</v>
      </c>
      <c r="F7231" t="s">
        <v>34</v>
      </c>
      <c r="G7231" t="s">
        <v>145</v>
      </c>
      <c r="H7231" t="s">
        <v>818</v>
      </c>
      <c r="I7231">
        <v>171.29</v>
      </c>
      <c r="J7231">
        <v>3</v>
      </c>
      <c r="K7231">
        <v>-6.42</v>
      </c>
      <c r="L7231" t="str">
        <f t="shared" si="339"/>
        <v>No</v>
      </c>
    </row>
    <row r="7232" spans="1:12" x14ac:dyDescent="0.25">
      <c r="A7232" s="1">
        <v>42804</v>
      </c>
      <c r="B7232" s="2">
        <f t="shared" si="340"/>
        <v>2017</v>
      </c>
      <c r="C7232" s="2">
        <f t="shared" si="338"/>
        <v>3</v>
      </c>
      <c r="D7232" t="s">
        <v>1546</v>
      </c>
      <c r="E7232" t="s">
        <v>123</v>
      </c>
      <c r="F7232" t="s">
        <v>11</v>
      </c>
      <c r="G7232" t="s">
        <v>12</v>
      </c>
      <c r="H7232" t="s">
        <v>2238</v>
      </c>
      <c r="I7232">
        <v>15.55</v>
      </c>
      <c r="J7232">
        <v>3</v>
      </c>
      <c r="K7232">
        <v>5.44</v>
      </c>
      <c r="L7232" t="str">
        <f t="shared" si="339"/>
        <v>Yes</v>
      </c>
    </row>
    <row r="7233" spans="1:12" x14ac:dyDescent="0.25">
      <c r="A7233" s="1">
        <v>42804</v>
      </c>
      <c r="B7233" s="2">
        <f t="shared" si="340"/>
        <v>2017</v>
      </c>
      <c r="C7233" s="2">
        <f t="shared" si="338"/>
        <v>3</v>
      </c>
      <c r="D7233" t="s">
        <v>1546</v>
      </c>
      <c r="E7233" t="s">
        <v>123</v>
      </c>
      <c r="F7233" t="s">
        <v>11</v>
      </c>
      <c r="G7233" t="s">
        <v>92</v>
      </c>
      <c r="H7233" t="s">
        <v>1923</v>
      </c>
      <c r="I7233">
        <v>17.920000000000002</v>
      </c>
      <c r="J7233">
        <v>5</v>
      </c>
      <c r="K7233">
        <v>1.1200000000000001</v>
      </c>
      <c r="L7233" t="str">
        <f t="shared" si="339"/>
        <v>Yes</v>
      </c>
    </row>
    <row r="7234" spans="1:12" x14ac:dyDescent="0.25">
      <c r="A7234" s="1">
        <v>42804</v>
      </c>
      <c r="B7234" s="2">
        <f t="shared" si="340"/>
        <v>2017</v>
      </c>
      <c r="C7234" s="2">
        <f t="shared" ref="C7234:C7297" si="341">MONTH(A7234)</f>
        <v>3</v>
      </c>
      <c r="D7234" t="s">
        <v>2225</v>
      </c>
      <c r="E7234" t="s">
        <v>149</v>
      </c>
      <c r="F7234" t="s">
        <v>34</v>
      </c>
      <c r="G7234" t="s">
        <v>47</v>
      </c>
      <c r="H7234" t="s">
        <v>2623</v>
      </c>
      <c r="I7234">
        <v>83.92</v>
      </c>
      <c r="J7234">
        <v>4</v>
      </c>
      <c r="K7234">
        <v>21.82</v>
      </c>
      <c r="L7234" t="str">
        <f t="shared" ref="L7234:L7297" si="342">IF(K7234=0,"Break-Even",IF(K7234&gt;0,"Yes","No"))</f>
        <v>Yes</v>
      </c>
    </row>
    <row r="7235" spans="1:12" x14ac:dyDescent="0.25">
      <c r="A7235" s="1">
        <v>42804</v>
      </c>
      <c r="B7235" s="2">
        <f t="shared" si="340"/>
        <v>2017</v>
      </c>
      <c r="C7235" s="2">
        <f t="shared" si="341"/>
        <v>3</v>
      </c>
      <c r="D7235" t="s">
        <v>2225</v>
      </c>
      <c r="E7235" t="s">
        <v>149</v>
      </c>
      <c r="F7235" t="s">
        <v>11</v>
      </c>
      <c r="G7235" t="s">
        <v>24</v>
      </c>
      <c r="H7235" t="s">
        <v>2691</v>
      </c>
      <c r="I7235">
        <v>6.63</v>
      </c>
      <c r="J7235">
        <v>3</v>
      </c>
      <c r="K7235">
        <v>3.12</v>
      </c>
      <c r="L7235" t="str">
        <f t="shared" si="342"/>
        <v>Yes</v>
      </c>
    </row>
    <row r="7236" spans="1:12" x14ac:dyDescent="0.25">
      <c r="A7236" s="1">
        <v>42804</v>
      </c>
      <c r="B7236" s="2">
        <f t="shared" si="340"/>
        <v>2017</v>
      </c>
      <c r="C7236" s="2">
        <f t="shared" si="341"/>
        <v>3</v>
      </c>
      <c r="D7236" t="s">
        <v>2225</v>
      </c>
      <c r="E7236" t="s">
        <v>149</v>
      </c>
      <c r="F7236" t="s">
        <v>39</v>
      </c>
      <c r="G7236" t="s">
        <v>52</v>
      </c>
      <c r="H7236" t="s">
        <v>2221</v>
      </c>
      <c r="I7236">
        <v>371.97</v>
      </c>
      <c r="J7236">
        <v>3</v>
      </c>
      <c r="K7236">
        <v>66.95</v>
      </c>
      <c r="L7236" t="str">
        <f t="shared" si="342"/>
        <v>Yes</v>
      </c>
    </row>
    <row r="7237" spans="1:12" x14ac:dyDescent="0.25">
      <c r="A7237" s="1">
        <v>42804</v>
      </c>
      <c r="B7237" s="2">
        <f t="shared" si="340"/>
        <v>2017</v>
      </c>
      <c r="C7237" s="2">
        <f t="shared" si="341"/>
        <v>3</v>
      </c>
      <c r="D7237" t="s">
        <v>743</v>
      </c>
      <c r="E7237" t="s">
        <v>10</v>
      </c>
      <c r="F7237" t="s">
        <v>11</v>
      </c>
      <c r="G7237" t="s">
        <v>24</v>
      </c>
      <c r="H7237" t="s">
        <v>2144</v>
      </c>
      <c r="I7237">
        <v>20.64</v>
      </c>
      <c r="J7237">
        <v>5</v>
      </c>
      <c r="K7237">
        <v>2.3199999999999998</v>
      </c>
      <c r="L7237" t="str">
        <f t="shared" si="342"/>
        <v>Yes</v>
      </c>
    </row>
    <row r="7238" spans="1:12" x14ac:dyDescent="0.25">
      <c r="A7238" s="1">
        <v>42805</v>
      </c>
      <c r="B7238" s="2">
        <f t="shared" si="340"/>
        <v>2017</v>
      </c>
      <c r="C7238" s="2">
        <f t="shared" si="341"/>
        <v>3</v>
      </c>
      <c r="D7238" t="s">
        <v>1131</v>
      </c>
      <c r="E7238" t="s">
        <v>120</v>
      </c>
      <c r="F7238" t="s">
        <v>34</v>
      </c>
      <c r="G7238" t="s">
        <v>47</v>
      </c>
      <c r="H7238" t="s">
        <v>1213</v>
      </c>
      <c r="I7238">
        <v>15.99</v>
      </c>
      <c r="J7238">
        <v>1</v>
      </c>
      <c r="K7238">
        <v>1</v>
      </c>
      <c r="L7238" t="str">
        <f t="shared" si="342"/>
        <v>Yes</v>
      </c>
    </row>
    <row r="7239" spans="1:12" x14ac:dyDescent="0.25">
      <c r="A7239" s="1">
        <v>42805</v>
      </c>
      <c r="B7239" s="2">
        <f t="shared" si="340"/>
        <v>2017</v>
      </c>
      <c r="C7239" s="2">
        <f t="shared" si="341"/>
        <v>3</v>
      </c>
      <c r="D7239" t="s">
        <v>1783</v>
      </c>
      <c r="E7239" t="s">
        <v>164</v>
      </c>
      <c r="F7239" t="s">
        <v>11</v>
      </c>
      <c r="G7239" t="s">
        <v>12</v>
      </c>
      <c r="H7239" t="s">
        <v>2202</v>
      </c>
      <c r="I7239">
        <v>139.86000000000001</v>
      </c>
      <c r="J7239">
        <v>7</v>
      </c>
      <c r="K7239">
        <v>65.73</v>
      </c>
      <c r="L7239" t="str">
        <f t="shared" si="342"/>
        <v>Yes</v>
      </c>
    </row>
    <row r="7240" spans="1:12" x14ac:dyDescent="0.25">
      <c r="A7240" s="1">
        <v>42805</v>
      </c>
      <c r="B7240" s="2">
        <f t="shared" si="340"/>
        <v>2017</v>
      </c>
      <c r="C7240" s="2">
        <f t="shared" si="341"/>
        <v>3</v>
      </c>
      <c r="D7240" t="s">
        <v>1783</v>
      </c>
      <c r="E7240" t="s">
        <v>164</v>
      </c>
      <c r="F7240" t="s">
        <v>34</v>
      </c>
      <c r="G7240" t="s">
        <v>35</v>
      </c>
      <c r="H7240" t="s">
        <v>1839</v>
      </c>
      <c r="I7240">
        <v>307.14</v>
      </c>
      <c r="J7240">
        <v>4</v>
      </c>
      <c r="K7240">
        <v>26.87</v>
      </c>
      <c r="L7240" t="str">
        <f t="shared" si="342"/>
        <v>Yes</v>
      </c>
    </row>
    <row r="7241" spans="1:12" x14ac:dyDescent="0.25">
      <c r="A7241" s="1">
        <v>42805</v>
      </c>
      <c r="B7241" s="2">
        <f t="shared" si="340"/>
        <v>2017</v>
      </c>
      <c r="C7241" s="2">
        <f t="shared" si="341"/>
        <v>3</v>
      </c>
      <c r="D7241" t="s">
        <v>1655</v>
      </c>
      <c r="E7241" t="s">
        <v>30</v>
      </c>
      <c r="F7241" t="s">
        <v>11</v>
      </c>
      <c r="G7241" t="s">
        <v>16</v>
      </c>
      <c r="H7241" t="s">
        <v>377</v>
      </c>
      <c r="I7241">
        <v>12.39</v>
      </c>
      <c r="J7241">
        <v>3</v>
      </c>
      <c r="K7241">
        <v>5.7</v>
      </c>
      <c r="L7241" t="str">
        <f t="shared" si="342"/>
        <v>Yes</v>
      </c>
    </row>
    <row r="7242" spans="1:12" x14ac:dyDescent="0.25">
      <c r="A7242" s="1">
        <v>42805</v>
      </c>
      <c r="B7242" s="2">
        <f t="shared" si="340"/>
        <v>2017</v>
      </c>
      <c r="C7242" s="2">
        <f t="shared" si="341"/>
        <v>3</v>
      </c>
      <c r="D7242" t="s">
        <v>868</v>
      </c>
      <c r="E7242" t="s">
        <v>399</v>
      </c>
      <c r="F7242" t="s">
        <v>34</v>
      </c>
      <c r="G7242" t="s">
        <v>47</v>
      </c>
      <c r="H7242" t="s">
        <v>931</v>
      </c>
      <c r="I7242">
        <v>41.37</v>
      </c>
      <c r="J7242">
        <v>3</v>
      </c>
      <c r="K7242">
        <v>17.38</v>
      </c>
      <c r="L7242" t="str">
        <f t="shared" si="342"/>
        <v>Yes</v>
      </c>
    </row>
    <row r="7243" spans="1:12" x14ac:dyDescent="0.25">
      <c r="A7243" s="1">
        <v>42805</v>
      </c>
      <c r="B7243" s="2">
        <f t="shared" si="340"/>
        <v>2017</v>
      </c>
      <c r="C7243" s="2">
        <f t="shared" si="341"/>
        <v>3</v>
      </c>
      <c r="D7243" t="s">
        <v>1267</v>
      </c>
      <c r="E7243" t="s">
        <v>315</v>
      </c>
      <c r="F7243" t="s">
        <v>11</v>
      </c>
      <c r="G7243" t="s">
        <v>12</v>
      </c>
      <c r="H7243" t="s">
        <v>242</v>
      </c>
      <c r="I7243">
        <v>8.56</v>
      </c>
      <c r="J7243">
        <v>2</v>
      </c>
      <c r="K7243">
        <v>3.85</v>
      </c>
      <c r="L7243" t="str">
        <f t="shared" si="342"/>
        <v>Yes</v>
      </c>
    </row>
    <row r="7244" spans="1:12" x14ac:dyDescent="0.25">
      <c r="A7244" s="1">
        <v>42805</v>
      </c>
      <c r="B7244" s="2">
        <f t="shared" ref="B7244:B7307" si="343">YEAR(A7244)</f>
        <v>2017</v>
      </c>
      <c r="C7244" s="2">
        <f t="shared" si="341"/>
        <v>3</v>
      </c>
      <c r="D7244" t="s">
        <v>1267</v>
      </c>
      <c r="E7244" t="s">
        <v>315</v>
      </c>
      <c r="F7244" t="s">
        <v>11</v>
      </c>
      <c r="G7244" t="s">
        <v>18</v>
      </c>
      <c r="H7244" t="s">
        <v>2219</v>
      </c>
      <c r="I7244">
        <v>52.4</v>
      </c>
      <c r="J7244">
        <v>5</v>
      </c>
      <c r="K7244">
        <v>14.15</v>
      </c>
      <c r="L7244" t="str">
        <f t="shared" si="342"/>
        <v>Yes</v>
      </c>
    </row>
    <row r="7245" spans="1:12" x14ac:dyDescent="0.25">
      <c r="A7245" s="1">
        <v>42805</v>
      </c>
      <c r="B7245" s="2">
        <f t="shared" si="343"/>
        <v>2017</v>
      </c>
      <c r="C7245" s="2">
        <f t="shared" si="341"/>
        <v>3</v>
      </c>
      <c r="D7245" t="s">
        <v>1267</v>
      </c>
      <c r="E7245" t="s">
        <v>315</v>
      </c>
      <c r="F7245" t="s">
        <v>11</v>
      </c>
      <c r="G7245" t="s">
        <v>16</v>
      </c>
      <c r="H7245" t="s">
        <v>772</v>
      </c>
      <c r="I7245">
        <v>14.94</v>
      </c>
      <c r="J7245">
        <v>3</v>
      </c>
      <c r="K7245">
        <v>6.87</v>
      </c>
      <c r="L7245" t="str">
        <f t="shared" si="342"/>
        <v>Yes</v>
      </c>
    </row>
    <row r="7246" spans="1:12" x14ac:dyDescent="0.25">
      <c r="A7246" s="1">
        <v>42805</v>
      </c>
      <c r="B7246" s="2">
        <f t="shared" si="343"/>
        <v>2017</v>
      </c>
      <c r="C7246" s="2">
        <f t="shared" si="341"/>
        <v>3</v>
      </c>
      <c r="D7246" t="s">
        <v>1303</v>
      </c>
      <c r="E7246" t="s">
        <v>23</v>
      </c>
      <c r="F7246" t="s">
        <v>11</v>
      </c>
      <c r="G7246" t="s">
        <v>20</v>
      </c>
      <c r="H7246" t="s">
        <v>2694</v>
      </c>
      <c r="I7246">
        <v>11.67</v>
      </c>
      <c r="J7246">
        <v>3</v>
      </c>
      <c r="K7246">
        <v>-7.78</v>
      </c>
      <c r="L7246" t="str">
        <f t="shared" si="342"/>
        <v>No</v>
      </c>
    </row>
    <row r="7247" spans="1:12" x14ac:dyDescent="0.25">
      <c r="A7247" s="1">
        <v>42805</v>
      </c>
      <c r="B7247" s="2">
        <f t="shared" si="343"/>
        <v>2017</v>
      </c>
      <c r="C7247" s="2">
        <f t="shared" si="341"/>
        <v>3</v>
      </c>
      <c r="D7247" t="s">
        <v>254</v>
      </c>
      <c r="E7247" t="s">
        <v>164</v>
      </c>
      <c r="F7247" t="s">
        <v>39</v>
      </c>
      <c r="G7247" t="s">
        <v>52</v>
      </c>
      <c r="H7247" t="s">
        <v>1660</v>
      </c>
      <c r="I7247">
        <v>43.5</v>
      </c>
      <c r="J7247">
        <v>3</v>
      </c>
      <c r="K7247">
        <v>10.88</v>
      </c>
      <c r="L7247" t="str">
        <f t="shared" si="342"/>
        <v>Yes</v>
      </c>
    </row>
    <row r="7248" spans="1:12" x14ac:dyDescent="0.25">
      <c r="A7248" s="1">
        <v>42805</v>
      </c>
      <c r="B7248" s="2">
        <f t="shared" si="343"/>
        <v>2017</v>
      </c>
      <c r="C7248" s="2">
        <f t="shared" si="341"/>
        <v>3</v>
      </c>
      <c r="D7248" t="s">
        <v>734</v>
      </c>
      <c r="E7248" t="s">
        <v>33</v>
      </c>
      <c r="F7248" t="s">
        <v>11</v>
      </c>
      <c r="G7248" t="s">
        <v>12</v>
      </c>
      <c r="H7248" t="s">
        <v>304</v>
      </c>
      <c r="I7248">
        <v>26.4</v>
      </c>
      <c r="J7248">
        <v>5</v>
      </c>
      <c r="K7248">
        <v>11.88</v>
      </c>
      <c r="L7248" t="str">
        <f t="shared" si="342"/>
        <v>Yes</v>
      </c>
    </row>
    <row r="7249" spans="1:12" x14ac:dyDescent="0.25">
      <c r="A7249" s="1">
        <v>42805</v>
      </c>
      <c r="B7249" s="2">
        <f t="shared" si="343"/>
        <v>2017</v>
      </c>
      <c r="C7249" s="2">
        <f t="shared" si="341"/>
        <v>3</v>
      </c>
      <c r="D7249" t="s">
        <v>651</v>
      </c>
      <c r="E7249" t="s">
        <v>27</v>
      </c>
      <c r="F7249" t="s">
        <v>11</v>
      </c>
      <c r="G7249" t="s">
        <v>12</v>
      </c>
      <c r="H7249" t="s">
        <v>698</v>
      </c>
      <c r="I7249">
        <v>35.880000000000003</v>
      </c>
      <c r="J7249">
        <v>6</v>
      </c>
      <c r="K7249">
        <v>17.579999999999998</v>
      </c>
      <c r="L7249" t="str">
        <f t="shared" si="342"/>
        <v>Yes</v>
      </c>
    </row>
    <row r="7250" spans="1:12" x14ac:dyDescent="0.25">
      <c r="A7250" s="1">
        <v>42805</v>
      </c>
      <c r="B7250" s="2">
        <f t="shared" si="343"/>
        <v>2017</v>
      </c>
      <c r="C7250" s="2">
        <f t="shared" si="341"/>
        <v>3</v>
      </c>
      <c r="D7250" t="s">
        <v>369</v>
      </c>
      <c r="E7250" t="s">
        <v>123</v>
      </c>
      <c r="F7250" t="s">
        <v>39</v>
      </c>
      <c r="G7250" t="s">
        <v>40</v>
      </c>
      <c r="H7250" t="s">
        <v>1266</v>
      </c>
      <c r="I7250">
        <v>361.38</v>
      </c>
      <c r="J7250">
        <v>2</v>
      </c>
      <c r="K7250">
        <v>27.1</v>
      </c>
      <c r="L7250" t="str">
        <f t="shared" si="342"/>
        <v>Yes</v>
      </c>
    </row>
    <row r="7251" spans="1:12" x14ac:dyDescent="0.25">
      <c r="A7251" s="1">
        <v>42805</v>
      </c>
      <c r="B7251" s="2">
        <f t="shared" si="343"/>
        <v>2017</v>
      </c>
      <c r="C7251" s="2">
        <f t="shared" si="341"/>
        <v>3</v>
      </c>
      <c r="D7251" t="s">
        <v>1625</v>
      </c>
      <c r="E7251" t="s">
        <v>23</v>
      </c>
      <c r="F7251" t="s">
        <v>39</v>
      </c>
      <c r="G7251" t="s">
        <v>52</v>
      </c>
      <c r="H7251" t="s">
        <v>1510</v>
      </c>
      <c r="I7251">
        <v>40.78</v>
      </c>
      <c r="J7251">
        <v>3</v>
      </c>
      <c r="K7251">
        <v>0.51</v>
      </c>
      <c r="L7251" t="str">
        <f t="shared" si="342"/>
        <v>Yes</v>
      </c>
    </row>
    <row r="7252" spans="1:12" x14ac:dyDescent="0.25">
      <c r="A7252" s="1">
        <v>42805</v>
      </c>
      <c r="B7252" s="2">
        <f t="shared" si="343"/>
        <v>2017</v>
      </c>
      <c r="C7252" s="2">
        <f t="shared" si="341"/>
        <v>3</v>
      </c>
      <c r="D7252" t="s">
        <v>2496</v>
      </c>
      <c r="E7252" t="s">
        <v>27</v>
      </c>
      <c r="F7252" t="s">
        <v>39</v>
      </c>
      <c r="G7252" t="s">
        <v>52</v>
      </c>
      <c r="H7252" t="s">
        <v>1939</v>
      </c>
      <c r="I7252">
        <v>199.75</v>
      </c>
      <c r="J7252">
        <v>5</v>
      </c>
      <c r="K7252">
        <v>87.89</v>
      </c>
      <c r="L7252" t="str">
        <f t="shared" si="342"/>
        <v>Yes</v>
      </c>
    </row>
    <row r="7253" spans="1:12" x14ac:dyDescent="0.25">
      <c r="A7253" s="1">
        <v>42805</v>
      </c>
      <c r="B7253" s="2">
        <f t="shared" si="343"/>
        <v>2017</v>
      </c>
      <c r="C7253" s="2">
        <f t="shared" si="341"/>
        <v>3</v>
      </c>
      <c r="D7253" t="s">
        <v>2496</v>
      </c>
      <c r="E7253" t="s">
        <v>27</v>
      </c>
      <c r="F7253" t="s">
        <v>34</v>
      </c>
      <c r="G7253" t="s">
        <v>145</v>
      </c>
      <c r="H7253" t="s">
        <v>2066</v>
      </c>
      <c r="I7253">
        <v>1673.18</v>
      </c>
      <c r="J7253">
        <v>12</v>
      </c>
      <c r="K7253">
        <v>20.91</v>
      </c>
      <c r="L7253" t="str">
        <f t="shared" si="342"/>
        <v>Yes</v>
      </c>
    </row>
    <row r="7254" spans="1:12" x14ac:dyDescent="0.25">
      <c r="A7254" s="1">
        <v>42805</v>
      </c>
      <c r="B7254" s="2">
        <f t="shared" si="343"/>
        <v>2017</v>
      </c>
      <c r="C7254" s="2">
        <f t="shared" si="341"/>
        <v>3</v>
      </c>
      <c r="D7254" t="s">
        <v>599</v>
      </c>
      <c r="E7254" t="s">
        <v>245</v>
      </c>
      <c r="F7254" t="s">
        <v>11</v>
      </c>
      <c r="G7254" t="s">
        <v>12</v>
      </c>
      <c r="H7254" t="s">
        <v>2648</v>
      </c>
      <c r="I7254">
        <v>16.27</v>
      </c>
      <c r="J7254">
        <v>3</v>
      </c>
      <c r="K7254">
        <v>5.29</v>
      </c>
      <c r="L7254" t="str">
        <f t="shared" si="342"/>
        <v>Yes</v>
      </c>
    </row>
    <row r="7255" spans="1:12" x14ac:dyDescent="0.25">
      <c r="A7255" s="1">
        <v>42805</v>
      </c>
      <c r="B7255" s="2">
        <f t="shared" si="343"/>
        <v>2017</v>
      </c>
      <c r="C7255" s="2">
        <f t="shared" si="341"/>
        <v>3</v>
      </c>
      <c r="D7255" t="s">
        <v>29</v>
      </c>
      <c r="E7255" t="s">
        <v>164</v>
      </c>
      <c r="F7255" t="s">
        <v>11</v>
      </c>
      <c r="G7255" t="s">
        <v>20</v>
      </c>
      <c r="H7255" t="s">
        <v>2329</v>
      </c>
      <c r="I7255">
        <v>18.37</v>
      </c>
      <c r="J7255">
        <v>4</v>
      </c>
      <c r="K7255">
        <v>5.97</v>
      </c>
      <c r="L7255" t="str">
        <f t="shared" si="342"/>
        <v>Yes</v>
      </c>
    </row>
    <row r="7256" spans="1:12" x14ac:dyDescent="0.25">
      <c r="A7256" s="1">
        <v>42805</v>
      </c>
      <c r="B7256" s="2">
        <f t="shared" si="343"/>
        <v>2017</v>
      </c>
      <c r="C7256" s="2">
        <f t="shared" si="341"/>
        <v>3</v>
      </c>
      <c r="D7256" t="s">
        <v>376</v>
      </c>
      <c r="E7256" t="s">
        <v>27</v>
      </c>
      <c r="F7256" t="s">
        <v>34</v>
      </c>
      <c r="G7256" t="s">
        <v>145</v>
      </c>
      <c r="H7256" t="s">
        <v>499</v>
      </c>
      <c r="I7256">
        <v>486.37</v>
      </c>
      <c r="J7256">
        <v>4</v>
      </c>
      <c r="K7256">
        <v>36.479999999999997</v>
      </c>
      <c r="L7256" t="str">
        <f t="shared" si="342"/>
        <v>Yes</v>
      </c>
    </row>
    <row r="7257" spans="1:12" x14ac:dyDescent="0.25">
      <c r="A7257" s="1">
        <v>42805</v>
      </c>
      <c r="B7257" s="2">
        <f t="shared" si="343"/>
        <v>2017</v>
      </c>
      <c r="C7257" s="2">
        <f t="shared" si="341"/>
        <v>3</v>
      </c>
      <c r="D7257" t="s">
        <v>1933</v>
      </c>
      <c r="E7257" t="s">
        <v>123</v>
      </c>
      <c r="F7257" t="s">
        <v>39</v>
      </c>
      <c r="G7257" t="s">
        <v>603</v>
      </c>
      <c r="H7257" t="s">
        <v>2654</v>
      </c>
      <c r="I7257">
        <v>959.98</v>
      </c>
      <c r="J7257">
        <v>2</v>
      </c>
      <c r="K7257">
        <v>311.99</v>
      </c>
      <c r="L7257" t="str">
        <f t="shared" si="342"/>
        <v>Yes</v>
      </c>
    </row>
    <row r="7258" spans="1:12" x14ac:dyDescent="0.25">
      <c r="A7258" s="1">
        <v>42805</v>
      </c>
      <c r="B7258" s="2">
        <f t="shared" si="343"/>
        <v>2017</v>
      </c>
      <c r="C7258" s="2">
        <f t="shared" si="341"/>
        <v>3</v>
      </c>
      <c r="D7258" t="s">
        <v>1933</v>
      </c>
      <c r="E7258" t="s">
        <v>123</v>
      </c>
      <c r="F7258" t="s">
        <v>11</v>
      </c>
      <c r="G7258" t="s">
        <v>20</v>
      </c>
      <c r="H7258" t="s">
        <v>1377</v>
      </c>
      <c r="I7258">
        <v>4.09</v>
      </c>
      <c r="J7258">
        <v>2</v>
      </c>
      <c r="K7258">
        <v>-3</v>
      </c>
      <c r="L7258" t="str">
        <f t="shared" si="342"/>
        <v>No</v>
      </c>
    </row>
    <row r="7259" spans="1:12" x14ac:dyDescent="0.25">
      <c r="A7259" s="1">
        <v>42805</v>
      </c>
      <c r="B7259" s="2">
        <f t="shared" si="343"/>
        <v>2017</v>
      </c>
      <c r="C7259" s="2">
        <f t="shared" si="341"/>
        <v>3</v>
      </c>
      <c r="D7259" t="s">
        <v>1933</v>
      </c>
      <c r="E7259" t="s">
        <v>123</v>
      </c>
      <c r="F7259" t="s">
        <v>11</v>
      </c>
      <c r="G7259" t="s">
        <v>24</v>
      </c>
      <c r="H7259" t="s">
        <v>600</v>
      </c>
      <c r="I7259">
        <v>55.98</v>
      </c>
      <c r="J7259">
        <v>2</v>
      </c>
      <c r="K7259">
        <v>4.2</v>
      </c>
      <c r="L7259" t="str">
        <f t="shared" si="342"/>
        <v>Yes</v>
      </c>
    </row>
    <row r="7260" spans="1:12" x14ac:dyDescent="0.25">
      <c r="A7260" s="1">
        <v>42805</v>
      </c>
      <c r="B7260" s="2">
        <f t="shared" si="343"/>
        <v>2017</v>
      </c>
      <c r="C7260" s="2">
        <f t="shared" si="341"/>
        <v>3</v>
      </c>
      <c r="D7260" t="s">
        <v>1933</v>
      </c>
      <c r="E7260" t="s">
        <v>123</v>
      </c>
      <c r="F7260" t="s">
        <v>11</v>
      </c>
      <c r="G7260" t="s">
        <v>12</v>
      </c>
      <c r="H7260" t="s">
        <v>79</v>
      </c>
      <c r="I7260">
        <v>10.69</v>
      </c>
      <c r="J7260">
        <v>2</v>
      </c>
      <c r="K7260">
        <v>3.74</v>
      </c>
      <c r="L7260" t="str">
        <f t="shared" si="342"/>
        <v>Yes</v>
      </c>
    </row>
    <row r="7261" spans="1:12" x14ac:dyDescent="0.25">
      <c r="A7261" s="1">
        <v>42806</v>
      </c>
      <c r="B7261" s="2">
        <f t="shared" si="343"/>
        <v>2017</v>
      </c>
      <c r="C7261" s="2">
        <f t="shared" si="341"/>
        <v>3</v>
      </c>
      <c r="D7261" t="s">
        <v>2688</v>
      </c>
      <c r="E7261" t="s">
        <v>149</v>
      </c>
      <c r="F7261" t="s">
        <v>11</v>
      </c>
      <c r="G7261" t="s">
        <v>20</v>
      </c>
      <c r="H7261" t="s">
        <v>1029</v>
      </c>
      <c r="I7261">
        <v>83.92</v>
      </c>
      <c r="J7261">
        <v>5</v>
      </c>
      <c r="K7261">
        <v>29.37</v>
      </c>
      <c r="L7261" t="str">
        <f t="shared" si="342"/>
        <v>Yes</v>
      </c>
    </row>
    <row r="7262" spans="1:12" x14ac:dyDescent="0.25">
      <c r="A7262" s="1">
        <v>42806</v>
      </c>
      <c r="B7262" s="2">
        <f t="shared" si="343"/>
        <v>2017</v>
      </c>
      <c r="C7262" s="2">
        <f t="shared" si="341"/>
        <v>3</v>
      </c>
      <c r="D7262" t="s">
        <v>2688</v>
      </c>
      <c r="E7262" t="s">
        <v>149</v>
      </c>
      <c r="F7262" t="s">
        <v>11</v>
      </c>
      <c r="G7262" t="s">
        <v>20</v>
      </c>
      <c r="H7262" t="s">
        <v>865</v>
      </c>
      <c r="I7262">
        <v>14.62</v>
      </c>
      <c r="J7262">
        <v>2</v>
      </c>
      <c r="K7262">
        <v>5.12</v>
      </c>
      <c r="L7262" t="str">
        <f t="shared" si="342"/>
        <v>Yes</v>
      </c>
    </row>
    <row r="7263" spans="1:12" x14ac:dyDescent="0.25">
      <c r="A7263" s="1">
        <v>42806</v>
      </c>
      <c r="B7263" s="2">
        <f t="shared" si="343"/>
        <v>2017</v>
      </c>
      <c r="C7263" s="2">
        <f t="shared" si="341"/>
        <v>3</v>
      </c>
      <c r="D7263" t="s">
        <v>2688</v>
      </c>
      <c r="E7263" t="s">
        <v>149</v>
      </c>
      <c r="F7263" t="s">
        <v>39</v>
      </c>
      <c r="G7263" t="s">
        <v>40</v>
      </c>
      <c r="H7263" t="s">
        <v>521</v>
      </c>
      <c r="I7263">
        <v>136.99</v>
      </c>
      <c r="J7263">
        <v>1</v>
      </c>
      <c r="K7263">
        <v>36.99</v>
      </c>
      <c r="L7263" t="str">
        <f t="shared" si="342"/>
        <v>Yes</v>
      </c>
    </row>
    <row r="7264" spans="1:12" x14ac:dyDescent="0.25">
      <c r="A7264" s="1">
        <v>42806</v>
      </c>
      <c r="B7264" s="2">
        <f t="shared" si="343"/>
        <v>2017</v>
      </c>
      <c r="C7264" s="2">
        <f t="shared" si="341"/>
        <v>3</v>
      </c>
      <c r="D7264" t="s">
        <v>2688</v>
      </c>
      <c r="E7264" t="s">
        <v>149</v>
      </c>
      <c r="F7264" t="s">
        <v>11</v>
      </c>
      <c r="G7264" t="s">
        <v>16</v>
      </c>
      <c r="H7264" t="s">
        <v>1702</v>
      </c>
      <c r="I7264">
        <v>3.15</v>
      </c>
      <c r="J7264">
        <v>1</v>
      </c>
      <c r="K7264">
        <v>1.51</v>
      </c>
      <c r="L7264" t="str">
        <f t="shared" si="342"/>
        <v>Yes</v>
      </c>
    </row>
    <row r="7265" spans="1:12" x14ac:dyDescent="0.25">
      <c r="A7265" s="1">
        <v>42806</v>
      </c>
      <c r="B7265" s="2">
        <f t="shared" si="343"/>
        <v>2017</v>
      </c>
      <c r="C7265" s="2">
        <f t="shared" si="341"/>
        <v>3</v>
      </c>
      <c r="D7265" t="s">
        <v>1471</v>
      </c>
      <c r="E7265" t="s">
        <v>27</v>
      </c>
      <c r="F7265" t="s">
        <v>11</v>
      </c>
      <c r="G7265" t="s">
        <v>12</v>
      </c>
      <c r="H7265" t="s">
        <v>1664</v>
      </c>
      <c r="I7265">
        <v>166.44</v>
      </c>
      <c r="J7265">
        <v>3</v>
      </c>
      <c r="K7265">
        <v>79.89</v>
      </c>
      <c r="L7265" t="str">
        <f t="shared" si="342"/>
        <v>Yes</v>
      </c>
    </row>
    <row r="7266" spans="1:12" x14ac:dyDescent="0.25">
      <c r="A7266" s="1">
        <v>42806</v>
      </c>
      <c r="B7266" s="2">
        <f t="shared" si="343"/>
        <v>2017</v>
      </c>
      <c r="C7266" s="2">
        <f t="shared" si="341"/>
        <v>3</v>
      </c>
      <c r="D7266" t="s">
        <v>69</v>
      </c>
      <c r="E7266" t="s">
        <v>123</v>
      </c>
      <c r="F7266" t="s">
        <v>39</v>
      </c>
      <c r="G7266" t="s">
        <v>52</v>
      </c>
      <c r="H7266" t="s">
        <v>2158</v>
      </c>
      <c r="I7266">
        <v>47.99</v>
      </c>
      <c r="J7266">
        <v>1</v>
      </c>
      <c r="K7266">
        <v>7.2</v>
      </c>
      <c r="L7266" t="str">
        <f t="shared" si="342"/>
        <v>Yes</v>
      </c>
    </row>
    <row r="7267" spans="1:12" x14ac:dyDescent="0.25">
      <c r="A7267" s="1">
        <v>42806</v>
      </c>
      <c r="B7267" s="2">
        <f t="shared" si="343"/>
        <v>2017</v>
      </c>
      <c r="C7267" s="2">
        <f t="shared" si="341"/>
        <v>3</v>
      </c>
      <c r="D7267" t="s">
        <v>1738</v>
      </c>
      <c r="E7267" t="s">
        <v>245</v>
      </c>
      <c r="F7267" t="s">
        <v>11</v>
      </c>
      <c r="G7267" t="s">
        <v>92</v>
      </c>
      <c r="H7267" t="s">
        <v>1829</v>
      </c>
      <c r="I7267">
        <v>45.22</v>
      </c>
      <c r="J7267">
        <v>3</v>
      </c>
      <c r="K7267">
        <v>4.5199999999999996</v>
      </c>
      <c r="L7267" t="str">
        <f t="shared" si="342"/>
        <v>Yes</v>
      </c>
    </row>
    <row r="7268" spans="1:12" x14ac:dyDescent="0.25">
      <c r="A7268" s="1">
        <v>42806</v>
      </c>
      <c r="B7268" s="2">
        <f t="shared" si="343"/>
        <v>2017</v>
      </c>
      <c r="C7268" s="2">
        <f t="shared" si="341"/>
        <v>3</v>
      </c>
      <c r="D7268" t="s">
        <v>1738</v>
      </c>
      <c r="E7268" t="s">
        <v>245</v>
      </c>
      <c r="F7268" t="s">
        <v>11</v>
      </c>
      <c r="G7268" t="s">
        <v>20</v>
      </c>
      <c r="H7268" t="s">
        <v>744</v>
      </c>
      <c r="I7268">
        <v>28.78</v>
      </c>
      <c r="J7268">
        <v>6</v>
      </c>
      <c r="K7268">
        <v>-21.11</v>
      </c>
      <c r="L7268" t="str">
        <f t="shared" si="342"/>
        <v>No</v>
      </c>
    </row>
    <row r="7269" spans="1:12" x14ac:dyDescent="0.25">
      <c r="A7269" s="1">
        <v>42806</v>
      </c>
      <c r="B7269" s="2">
        <f t="shared" si="343"/>
        <v>2017</v>
      </c>
      <c r="C7269" s="2">
        <f t="shared" si="341"/>
        <v>3</v>
      </c>
      <c r="D7269" t="s">
        <v>1738</v>
      </c>
      <c r="E7269" t="s">
        <v>245</v>
      </c>
      <c r="F7269" t="s">
        <v>11</v>
      </c>
      <c r="G7269" t="s">
        <v>12</v>
      </c>
      <c r="H7269" t="s">
        <v>2451</v>
      </c>
      <c r="I7269">
        <v>24.45</v>
      </c>
      <c r="J7269">
        <v>4</v>
      </c>
      <c r="K7269">
        <v>8.86</v>
      </c>
      <c r="L7269" t="str">
        <f t="shared" si="342"/>
        <v>Yes</v>
      </c>
    </row>
    <row r="7270" spans="1:12" x14ac:dyDescent="0.25">
      <c r="A7270" s="1">
        <v>42806</v>
      </c>
      <c r="B7270" s="2">
        <f t="shared" si="343"/>
        <v>2017</v>
      </c>
      <c r="C7270" s="2">
        <f t="shared" si="341"/>
        <v>3</v>
      </c>
      <c r="D7270" t="s">
        <v>1962</v>
      </c>
      <c r="E7270" t="s">
        <v>164</v>
      </c>
      <c r="F7270" t="s">
        <v>34</v>
      </c>
      <c r="G7270" t="s">
        <v>145</v>
      </c>
      <c r="H7270" t="s">
        <v>255</v>
      </c>
      <c r="I7270">
        <v>521.96</v>
      </c>
      <c r="J7270">
        <v>2</v>
      </c>
      <c r="K7270">
        <v>88.73</v>
      </c>
      <c r="L7270" t="str">
        <f t="shared" si="342"/>
        <v>Yes</v>
      </c>
    </row>
    <row r="7271" spans="1:12" x14ac:dyDescent="0.25">
      <c r="A7271" s="1">
        <v>42806</v>
      </c>
      <c r="B7271" s="2">
        <f t="shared" si="343"/>
        <v>2017</v>
      </c>
      <c r="C7271" s="2">
        <f t="shared" si="341"/>
        <v>3</v>
      </c>
      <c r="D7271" t="s">
        <v>107</v>
      </c>
      <c r="E7271" t="s">
        <v>10</v>
      </c>
      <c r="F7271" t="s">
        <v>34</v>
      </c>
      <c r="G7271" t="s">
        <v>47</v>
      </c>
      <c r="H7271" t="s">
        <v>2223</v>
      </c>
      <c r="I7271">
        <v>13.59</v>
      </c>
      <c r="J7271">
        <v>2</v>
      </c>
      <c r="K7271">
        <v>-14.27</v>
      </c>
      <c r="L7271" t="str">
        <f t="shared" si="342"/>
        <v>No</v>
      </c>
    </row>
    <row r="7272" spans="1:12" x14ac:dyDescent="0.25">
      <c r="A7272" s="1">
        <v>42806</v>
      </c>
      <c r="B7272" s="2">
        <f t="shared" si="343"/>
        <v>2017</v>
      </c>
      <c r="C7272" s="2">
        <f t="shared" si="341"/>
        <v>3</v>
      </c>
      <c r="D7272" t="s">
        <v>2683</v>
      </c>
      <c r="E7272" t="s">
        <v>10</v>
      </c>
      <c r="F7272" t="s">
        <v>11</v>
      </c>
      <c r="G7272" t="s">
        <v>12</v>
      </c>
      <c r="H7272" t="s">
        <v>2693</v>
      </c>
      <c r="I7272">
        <v>10.37</v>
      </c>
      <c r="J7272">
        <v>2</v>
      </c>
      <c r="K7272">
        <v>3.63</v>
      </c>
      <c r="L7272" t="str">
        <f t="shared" si="342"/>
        <v>Yes</v>
      </c>
    </row>
    <row r="7273" spans="1:12" x14ac:dyDescent="0.25">
      <c r="A7273" s="1">
        <v>42806</v>
      </c>
      <c r="B7273" s="2">
        <f t="shared" si="343"/>
        <v>2017</v>
      </c>
      <c r="C7273" s="2">
        <f t="shared" si="341"/>
        <v>3</v>
      </c>
      <c r="D7273" t="s">
        <v>2060</v>
      </c>
      <c r="E7273" t="s">
        <v>278</v>
      </c>
      <c r="F7273" t="s">
        <v>11</v>
      </c>
      <c r="G7273" t="s">
        <v>24</v>
      </c>
      <c r="H7273" t="s">
        <v>1949</v>
      </c>
      <c r="I7273">
        <v>13.34</v>
      </c>
      <c r="J7273">
        <v>6</v>
      </c>
      <c r="K7273">
        <v>1</v>
      </c>
      <c r="L7273" t="str">
        <f t="shared" si="342"/>
        <v>Yes</v>
      </c>
    </row>
    <row r="7274" spans="1:12" x14ac:dyDescent="0.25">
      <c r="A7274" s="1">
        <v>42806</v>
      </c>
      <c r="B7274" s="2">
        <f t="shared" si="343"/>
        <v>2017</v>
      </c>
      <c r="C7274" s="2">
        <f t="shared" si="341"/>
        <v>3</v>
      </c>
      <c r="D7274" t="s">
        <v>2060</v>
      </c>
      <c r="E7274" t="s">
        <v>278</v>
      </c>
      <c r="F7274" t="s">
        <v>39</v>
      </c>
      <c r="G7274" t="s">
        <v>52</v>
      </c>
      <c r="H7274" t="s">
        <v>1022</v>
      </c>
      <c r="I7274">
        <v>76.75</v>
      </c>
      <c r="J7274">
        <v>6</v>
      </c>
      <c r="K7274">
        <v>10.55</v>
      </c>
      <c r="L7274" t="str">
        <f t="shared" si="342"/>
        <v>Yes</v>
      </c>
    </row>
    <row r="7275" spans="1:12" x14ac:dyDescent="0.25">
      <c r="A7275" s="1">
        <v>42806</v>
      </c>
      <c r="B7275" s="2">
        <f t="shared" si="343"/>
        <v>2017</v>
      </c>
      <c r="C7275" s="2">
        <f t="shared" si="341"/>
        <v>3</v>
      </c>
      <c r="D7275" t="s">
        <v>2060</v>
      </c>
      <c r="E7275" t="s">
        <v>278</v>
      </c>
      <c r="F7275" t="s">
        <v>39</v>
      </c>
      <c r="G7275" t="s">
        <v>52</v>
      </c>
      <c r="H7275" t="s">
        <v>1022</v>
      </c>
      <c r="I7275">
        <v>102.34</v>
      </c>
      <c r="J7275">
        <v>8</v>
      </c>
      <c r="K7275">
        <v>14.07</v>
      </c>
      <c r="L7275" t="str">
        <f t="shared" si="342"/>
        <v>Yes</v>
      </c>
    </row>
    <row r="7276" spans="1:12" x14ac:dyDescent="0.25">
      <c r="A7276" s="1">
        <v>42806</v>
      </c>
      <c r="B7276" s="2">
        <f t="shared" si="343"/>
        <v>2017</v>
      </c>
      <c r="C7276" s="2">
        <f t="shared" si="341"/>
        <v>3</v>
      </c>
      <c r="D7276" t="s">
        <v>2060</v>
      </c>
      <c r="E7276" t="s">
        <v>278</v>
      </c>
      <c r="F7276" t="s">
        <v>11</v>
      </c>
      <c r="G7276" t="s">
        <v>12</v>
      </c>
      <c r="H7276" t="s">
        <v>1353</v>
      </c>
      <c r="I7276">
        <v>10.32</v>
      </c>
      <c r="J7276">
        <v>2</v>
      </c>
      <c r="K7276">
        <v>3.74</v>
      </c>
      <c r="L7276" t="str">
        <f t="shared" si="342"/>
        <v>Yes</v>
      </c>
    </row>
    <row r="7277" spans="1:12" x14ac:dyDescent="0.25">
      <c r="A7277" s="1">
        <v>42806</v>
      </c>
      <c r="B7277" s="2">
        <f t="shared" si="343"/>
        <v>2017</v>
      </c>
      <c r="C7277" s="2">
        <f t="shared" si="341"/>
        <v>3</v>
      </c>
      <c r="D7277" t="s">
        <v>2060</v>
      </c>
      <c r="E7277" t="s">
        <v>278</v>
      </c>
      <c r="F7277" t="s">
        <v>11</v>
      </c>
      <c r="G7277" t="s">
        <v>200</v>
      </c>
      <c r="H7277" t="s">
        <v>2251</v>
      </c>
      <c r="I7277">
        <v>47.32</v>
      </c>
      <c r="J7277">
        <v>7</v>
      </c>
      <c r="K7277">
        <v>5.92</v>
      </c>
      <c r="L7277" t="str">
        <f t="shared" si="342"/>
        <v>Yes</v>
      </c>
    </row>
    <row r="7278" spans="1:12" x14ac:dyDescent="0.25">
      <c r="A7278" s="1">
        <v>42806</v>
      </c>
      <c r="B7278" s="2">
        <f t="shared" si="343"/>
        <v>2017</v>
      </c>
      <c r="C7278" s="2">
        <f t="shared" si="341"/>
        <v>3</v>
      </c>
      <c r="D7278" t="s">
        <v>2060</v>
      </c>
      <c r="E7278" t="s">
        <v>278</v>
      </c>
      <c r="F7278" t="s">
        <v>34</v>
      </c>
      <c r="G7278" t="s">
        <v>47</v>
      </c>
      <c r="H7278" t="s">
        <v>1015</v>
      </c>
      <c r="I7278">
        <v>23.38</v>
      </c>
      <c r="J7278">
        <v>3</v>
      </c>
      <c r="K7278">
        <v>7.01</v>
      </c>
      <c r="L7278" t="str">
        <f t="shared" si="342"/>
        <v>Yes</v>
      </c>
    </row>
    <row r="7279" spans="1:12" x14ac:dyDescent="0.25">
      <c r="A7279" s="1">
        <v>42806</v>
      </c>
      <c r="B7279" s="2">
        <f t="shared" si="343"/>
        <v>2017</v>
      </c>
      <c r="C7279" s="2">
        <f t="shared" si="341"/>
        <v>3</v>
      </c>
      <c r="D7279" t="s">
        <v>2060</v>
      </c>
      <c r="E7279" t="s">
        <v>278</v>
      </c>
      <c r="F7279" t="s">
        <v>34</v>
      </c>
      <c r="G7279" t="s">
        <v>47</v>
      </c>
      <c r="H7279" t="s">
        <v>1779</v>
      </c>
      <c r="I7279">
        <v>16.72</v>
      </c>
      <c r="J7279">
        <v>5</v>
      </c>
      <c r="K7279">
        <v>3.34</v>
      </c>
      <c r="L7279" t="str">
        <f t="shared" si="342"/>
        <v>Yes</v>
      </c>
    </row>
    <row r="7280" spans="1:12" x14ac:dyDescent="0.25">
      <c r="A7280" s="1">
        <v>42806</v>
      </c>
      <c r="B7280" s="2">
        <f t="shared" si="343"/>
        <v>2017</v>
      </c>
      <c r="C7280" s="2">
        <f t="shared" si="341"/>
        <v>3</v>
      </c>
      <c r="D7280" t="s">
        <v>2060</v>
      </c>
      <c r="E7280" t="s">
        <v>278</v>
      </c>
      <c r="F7280" t="s">
        <v>34</v>
      </c>
      <c r="G7280" t="s">
        <v>47</v>
      </c>
      <c r="H7280" t="s">
        <v>2448</v>
      </c>
      <c r="I7280">
        <v>16.190000000000001</v>
      </c>
      <c r="J7280">
        <v>1</v>
      </c>
      <c r="K7280">
        <v>4.66</v>
      </c>
      <c r="L7280" t="str">
        <f t="shared" si="342"/>
        <v>Yes</v>
      </c>
    </row>
    <row r="7281" spans="1:12" x14ac:dyDescent="0.25">
      <c r="A7281" s="1">
        <v>42807</v>
      </c>
      <c r="B7281" s="2">
        <f t="shared" si="343"/>
        <v>2017</v>
      </c>
      <c r="C7281" s="2">
        <f t="shared" si="341"/>
        <v>3</v>
      </c>
      <c r="D7281" t="s">
        <v>1385</v>
      </c>
      <c r="E7281" t="s">
        <v>27</v>
      </c>
      <c r="F7281" t="s">
        <v>11</v>
      </c>
      <c r="G7281" t="s">
        <v>12</v>
      </c>
      <c r="H7281" t="s">
        <v>1670</v>
      </c>
      <c r="I7281">
        <v>314.55</v>
      </c>
      <c r="J7281">
        <v>3</v>
      </c>
      <c r="K7281">
        <v>150.97999999999999</v>
      </c>
      <c r="L7281" t="str">
        <f t="shared" si="342"/>
        <v>Yes</v>
      </c>
    </row>
    <row r="7282" spans="1:12" x14ac:dyDescent="0.25">
      <c r="A7282" s="1">
        <v>42807</v>
      </c>
      <c r="B7282" s="2">
        <f t="shared" si="343"/>
        <v>2017</v>
      </c>
      <c r="C7282" s="2">
        <f t="shared" si="341"/>
        <v>3</v>
      </c>
      <c r="D7282" t="s">
        <v>1584</v>
      </c>
      <c r="E7282" t="s">
        <v>399</v>
      </c>
      <c r="F7282" t="s">
        <v>11</v>
      </c>
      <c r="G7282" t="s">
        <v>18</v>
      </c>
      <c r="H7282" t="s">
        <v>1472</v>
      </c>
      <c r="I7282">
        <v>90.8</v>
      </c>
      <c r="J7282">
        <v>8</v>
      </c>
      <c r="K7282">
        <v>25.42</v>
      </c>
      <c r="L7282" t="str">
        <f t="shared" si="342"/>
        <v>Yes</v>
      </c>
    </row>
    <row r="7283" spans="1:12" x14ac:dyDescent="0.25">
      <c r="A7283" s="1">
        <v>42807</v>
      </c>
      <c r="B7283" s="2">
        <f t="shared" si="343"/>
        <v>2017</v>
      </c>
      <c r="C7283" s="2">
        <f t="shared" si="341"/>
        <v>3</v>
      </c>
      <c r="D7283" t="s">
        <v>1584</v>
      </c>
      <c r="E7283" t="s">
        <v>399</v>
      </c>
      <c r="F7283" t="s">
        <v>39</v>
      </c>
      <c r="G7283" t="s">
        <v>40</v>
      </c>
      <c r="H7283" t="s">
        <v>2006</v>
      </c>
      <c r="I7283">
        <v>140.74</v>
      </c>
      <c r="J7283">
        <v>8</v>
      </c>
      <c r="K7283">
        <v>49.26</v>
      </c>
      <c r="L7283" t="str">
        <f t="shared" si="342"/>
        <v>Yes</v>
      </c>
    </row>
    <row r="7284" spans="1:12" x14ac:dyDescent="0.25">
      <c r="A7284" s="1">
        <v>42807</v>
      </c>
      <c r="B7284" s="2">
        <f t="shared" si="343"/>
        <v>2017</v>
      </c>
      <c r="C7284" s="2">
        <f t="shared" si="341"/>
        <v>3</v>
      </c>
      <c r="D7284" t="s">
        <v>1584</v>
      </c>
      <c r="E7284" t="s">
        <v>399</v>
      </c>
      <c r="F7284" t="s">
        <v>39</v>
      </c>
      <c r="G7284" t="s">
        <v>52</v>
      </c>
      <c r="H7284" t="s">
        <v>2618</v>
      </c>
      <c r="I7284">
        <v>214.95</v>
      </c>
      <c r="J7284">
        <v>5</v>
      </c>
      <c r="K7284">
        <v>88.13</v>
      </c>
      <c r="L7284" t="str">
        <f t="shared" si="342"/>
        <v>Yes</v>
      </c>
    </row>
    <row r="7285" spans="1:12" x14ac:dyDescent="0.25">
      <c r="A7285" s="1">
        <v>42807</v>
      </c>
      <c r="B7285" s="2">
        <f t="shared" si="343"/>
        <v>2017</v>
      </c>
      <c r="C7285" s="2">
        <f t="shared" si="341"/>
        <v>3</v>
      </c>
      <c r="D7285" t="s">
        <v>1584</v>
      </c>
      <c r="E7285" t="s">
        <v>399</v>
      </c>
      <c r="F7285" t="s">
        <v>11</v>
      </c>
      <c r="G7285" t="s">
        <v>12</v>
      </c>
      <c r="H7285" t="s">
        <v>2538</v>
      </c>
      <c r="I7285">
        <v>45.36</v>
      </c>
      <c r="J7285">
        <v>7</v>
      </c>
      <c r="K7285">
        <v>21.77</v>
      </c>
      <c r="L7285" t="str">
        <f t="shared" si="342"/>
        <v>Yes</v>
      </c>
    </row>
    <row r="7286" spans="1:12" x14ac:dyDescent="0.25">
      <c r="A7286" s="1">
        <v>42807</v>
      </c>
      <c r="B7286" s="2">
        <f t="shared" si="343"/>
        <v>2017</v>
      </c>
      <c r="C7286" s="2">
        <f t="shared" si="341"/>
        <v>3</v>
      </c>
      <c r="D7286" t="s">
        <v>1584</v>
      </c>
      <c r="E7286" t="s">
        <v>399</v>
      </c>
      <c r="F7286" t="s">
        <v>11</v>
      </c>
      <c r="G7286" t="s">
        <v>12</v>
      </c>
      <c r="H7286" t="s">
        <v>1697</v>
      </c>
      <c r="I7286">
        <v>288.24</v>
      </c>
      <c r="J7286">
        <v>6</v>
      </c>
      <c r="K7286">
        <v>138.36000000000001</v>
      </c>
      <c r="L7286" t="str">
        <f t="shared" si="342"/>
        <v>Yes</v>
      </c>
    </row>
    <row r="7287" spans="1:12" x14ac:dyDescent="0.25">
      <c r="A7287" s="1">
        <v>42807</v>
      </c>
      <c r="B7287" s="2">
        <f t="shared" si="343"/>
        <v>2017</v>
      </c>
      <c r="C7287" s="2">
        <f t="shared" si="341"/>
        <v>3</v>
      </c>
      <c r="D7287" t="s">
        <v>509</v>
      </c>
      <c r="E7287" t="s">
        <v>278</v>
      </c>
      <c r="F7287" t="s">
        <v>11</v>
      </c>
      <c r="G7287" t="s">
        <v>200</v>
      </c>
      <c r="H7287" t="s">
        <v>461</v>
      </c>
      <c r="I7287">
        <v>1332.5</v>
      </c>
      <c r="J7287">
        <v>2</v>
      </c>
      <c r="K7287">
        <v>-299.81</v>
      </c>
      <c r="L7287" t="str">
        <f t="shared" si="342"/>
        <v>No</v>
      </c>
    </row>
    <row r="7288" spans="1:12" x14ac:dyDescent="0.25">
      <c r="A7288" s="1">
        <v>42807</v>
      </c>
      <c r="B7288" s="2">
        <f t="shared" si="343"/>
        <v>2017</v>
      </c>
      <c r="C7288" s="2">
        <f t="shared" si="341"/>
        <v>3</v>
      </c>
      <c r="D7288" t="s">
        <v>2381</v>
      </c>
      <c r="E7288" t="s">
        <v>15</v>
      </c>
      <c r="F7288" t="s">
        <v>11</v>
      </c>
      <c r="G7288" t="s">
        <v>24</v>
      </c>
      <c r="H7288" t="s">
        <v>2659</v>
      </c>
      <c r="I7288">
        <v>19.46</v>
      </c>
      <c r="J7288">
        <v>4</v>
      </c>
      <c r="K7288">
        <v>2.19</v>
      </c>
      <c r="L7288" t="str">
        <f t="shared" si="342"/>
        <v>Yes</v>
      </c>
    </row>
    <row r="7289" spans="1:12" x14ac:dyDescent="0.25">
      <c r="A7289" s="1">
        <v>42807</v>
      </c>
      <c r="B7289" s="2">
        <f t="shared" si="343"/>
        <v>2017</v>
      </c>
      <c r="C7289" s="2">
        <f t="shared" si="341"/>
        <v>3</v>
      </c>
      <c r="D7289" t="s">
        <v>2381</v>
      </c>
      <c r="E7289" t="s">
        <v>15</v>
      </c>
      <c r="F7289" t="s">
        <v>39</v>
      </c>
      <c r="G7289" t="s">
        <v>302</v>
      </c>
      <c r="H7289" t="s">
        <v>2655</v>
      </c>
      <c r="I7289">
        <v>209.99</v>
      </c>
      <c r="J7289">
        <v>2</v>
      </c>
      <c r="K7289">
        <v>9</v>
      </c>
      <c r="L7289" t="str">
        <f t="shared" si="342"/>
        <v>Yes</v>
      </c>
    </row>
    <row r="7290" spans="1:12" x14ac:dyDescent="0.25">
      <c r="A7290" s="1">
        <v>42807</v>
      </c>
      <c r="B7290" s="2">
        <f t="shared" si="343"/>
        <v>2017</v>
      </c>
      <c r="C7290" s="2">
        <f t="shared" si="341"/>
        <v>3</v>
      </c>
      <c r="D7290" t="s">
        <v>2381</v>
      </c>
      <c r="E7290" t="s">
        <v>15</v>
      </c>
      <c r="F7290" t="s">
        <v>11</v>
      </c>
      <c r="G7290" t="s">
        <v>24</v>
      </c>
      <c r="H7290" t="s">
        <v>384</v>
      </c>
      <c r="I7290">
        <v>29.76</v>
      </c>
      <c r="J7290">
        <v>5</v>
      </c>
      <c r="K7290">
        <v>1.86</v>
      </c>
      <c r="L7290" t="str">
        <f t="shared" si="342"/>
        <v>Yes</v>
      </c>
    </row>
    <row r="7291" spans="1:12" x14ac:dyDescent="0.25">
      <c r="A7291" s="1">
        <v>42807</v>
      </c>
      <c r="B7291" s="2">
        <f t="shared" si="343"/>
        <v>2017</v>
      </c>
      <c r="C7291" s="2">
        <f t="shared" si="341"/>
        <v>3</v>
      </c>
      <c r="D7291" t="s">
        <v>2381</v>
      </c>
      <c r="E7291" t="s">
        <v>15</v>
      </c>
      <c r="F7291" t="s">
        <v>34</v>
      </c>
      <c r="G7291" t="s">
        <v>35</v>
      </c>
      <c r="H7291" t="s">
        <v>2612</v>
      </c>
      <c r="I7291">
        <v>89.77</v>
      </c>
      <c r="J7291">
        <v>1</v>
      </c>
      <c r="K7291">
        <v>-2.56</v>
      </c>
      <c r="L7291" t="str">
        <f t="shared" si="342"/>
        <v>No</v>
      </c>
    </row>
    <row r="7292" spans="1:12" x14ac:dyDescent="0.25">
      <c r="A7292" s="1">
        <v>42807</v>
      </c>
      <c r="B7292" s="2">
        <f t="shared" si="343"/>
        <v>2017</v>
      </c>
      <c r="C7292" s="2">
        <f t="shared" si="341"/>
        <v>3</v>
      </c>
      <c r="D7292" t="s">
        <v>2381</v>
      </c>
      <c r="E7292" t="s">
        <v>15</v>
      </c>
      <c r="F7292" t="s">
        <v>39</v>
      </c>
      <c r="G7292" t="s">
        <v>603</v>
      </c>
      <c r="H7292" t="s">
        <v>634</v>
      </c>
      <c r="I7292">
        <v>959.98</v>
      </c>
      <c r="J7292">
        <v>2</v>
      </c>
      <c r="K7292">
        <v>335.99</v>
      </c>
      <c r="L7292" t="str">
        <f t="shared" si="342"/>
        <v>Yes</v>
      </c>
    </row>
    <row r="7293" spans="1:12" x14ac:dyDescent="0.25">
      <c r="A7293" s="1">
        <v>42807</v>
      </c>
      <c r="B7293" s="2">
        <f t="shared" si="343"/>
        <v>2017</v>
      </c>
      <c r="C7293" s="2">
        <f t="shared" si="341"/>
        <v>3</v>
      </c>
      <c r="D7293" t="s">
        <v>2381</v>
      </c>
      <c r="E7293" t="s">
        <v>15</v>
      </c>
      <c r="F7293" t="s">
        <v>11</v>
      </c>
      <c r="G7293" t="s">
        <v>12</v>
      </c>
      <c r="H7293" t="s">
        <v>1159</v>
      </c>
      <c r="I7293">
        <v>15.55</v>
      </c>
      <c r="J7293">
        <v>3</v>
      </c>
      <c r="K7293">
        <v>5.64</v>
      </c>
      <c r="L7293" t="str">
        <f t="shared" si="342"/>
        <v>Yes</v>
      </c>
    </row>
    <row r="7294" spans="1:12" x14ac:dyDescent="0.25">
      <c r="A7294" s="1">
        <v>42807</v>
      </c>
      <c r="B7294" s="2">
        <f t="shared" si="343"/>
        <v>2017</v>
      </c>
      <c r="C7294" s="2">
        <f t="shared" si="341"/>
        <v>3</v>
      </c>
      <c r="D7294" t="s">
        <v>2381</v>
      </c>
      <c r="E7294" t="s">
        <v>15</v>
      </c>
      <c r="F7294" t="s">
        <v>39</v>
      </c>
      <c r="G7294" t="s">
        <v>40</v>
      </c>
      <c r="H7294" t="s">
        <v>1953</v>
      </c>
      <c r="I7294">
        <v>34.36</v>
      </c>
      <c r="J7294">
        <v>1</v>
      </c>
      <c r="K7294">
        <v>-7.3</v>
      </c>
      <c r="L7294" t="str">
        <f t="shared" si="342"/>
        <v>No</v>
      </c>
    </row>
    <row r="7295" spans="1:12" x14ac:dyDescent="0.25">
      <c r="A7295" s="1">
        <v>42807</v>
      </c>
      <c r="B7295" s="2">
        <f t="shared" si="343"/>
        <v>2017</v>
      </c>
      <c r="C7295" s="2">
        <f t="shared" si="341"/>
        <v>3</v>
      </c>
      <c r="D7295" t="s">
        <v>233</v>
      </c>
      <c r="E7295" t="s">
        <v>613</v>
      </c>
      <c r="F7295" t="s">
        <v>11</v>
      </c>
      <c r="G7295" t="s">
        <v>20</v>
      </c>
      <c r="H7295" t="s">
        <v>1509</v>
      </c>
      <c r="I7295">
        <v>30.88</v>
      </c>
      <c r="J7295">
        <v>2</v>
      </c>
      <c r="K7295">
        <v>15.44</v>
      </c>
      <c r="L7295" t="str">
        <f t="shared" si="342"/>
        <v>Yes</v>
      </c>
    </row>
    <row r="7296" spans="1:12" x14ac:dyDescent="0.25">
      <c r="A7296" s="1">
        <v>42807</v>
      </c>
      <c r="B7296" s="2">
        <f t="shared" si="343"/>
        <v>2017</v>
      </c>
      <c r="C7296" s="2">
        <f t="shared" si="341"/>
        <v>3</v>
      </c>
      <c r="D7296" t="s">
        <v>233</v>
      </c>
      <c r="E7296" t="s">
        <v>613</v>
      </c>
      <c r="F7296" t="s">
        <v>11</v>
      </c>
      <c r="G7296" t="s">
        <v>92</v>
      </c>
      <c r="H7296" t="s">
        <v>2606</v>
      </c>
      <c r="I7296">
        <v>465.16</v>
      </c>
      <c r="J7296">
        <v>2</v>
      </c>
      <c r="K7296">
        <v>120.94</v>
      </c>
      <c r="L7296" t="str">
        <f t="shared" si="342"/>
        <v>Yes</v>
      </c>
    </row>
    <row r="7297" spans="1:12" x14ac:dyDescent="0.25">
      <c r="A7297" s="1">
        <v>42807</v>
      </c>
      <c r="B7297" s="2">
        <f t="shared" si="343"/>
        <v>2017</v>
      </c>
      <c r="C7297" s="2">
        <f t="shared" si="341"/>
        <v>3</v>
      </c>
      <c r="D7297" t="s">
        <v>233</v>
      </c>
      <c r="E7297" t="s">
        <v>613</v>
      </c>
      <c r="F7297" t="s">
        <v>11</v>
      </c>
      <c r="G7297" t="s">
        <v>12</v>
      </c>
      <c r="H7297" t="s">
        <v>2648</v>
      </c>
      <c r="I7297">
        <v>27.12</v>
      </c>
      <c r="J7297">
        <v>4</v>
      </c>
      <c r="K7297">
        <v>12.48</v>
      </c>
      <c r="L7297" t="str">
        <f t="shared" si="342"/>
        <v>Yes</v>
      </c>
    </row>
    <row r="7298" spans="1:12" x14ac:dyDescent="0.25">
      <c r="A7298" s="1">
        <v>42807</v>
      </c>
      <c r="B7298" s="2">
        <f t="shared" si="343"/>
        <v>2017</v>
      </c>
      <c r="C7298" s="2">
        <f t="shared" ref="C7298:C7361" si="344">MONTH(A7298)</f>
        <v>3</v>
      </c>
      <c r="D7298" t="s">
        <v>2429</v>
      </c>
      <c r="E7298" t="s">
        <v>531</v>
      </c>
      <c r="F7298" t="s">
        <v>11</v>
      </c>
      <c r="G7298" t="s">
        <v>20</v>
      </c>
      <c r="H7298" t="s">
        <v>662</v>
      </c>
      <c r="I7298">
        <v>174.3</v>
      </c>
      <c r="J7298">
        <v>3</v>
      </c>
      <c r="K7298">
        <v>81.92</v>
      </c>
      <c r="L7298" t="str">
        <f t="shared" ref="L7298:L7361" si="345">IF(K7298=0,"Break-Even",IF(K7298&gt;0,"Yes","No"))</f>
        <v>Yes</v>
      </c>
    </row>
    <row r="7299" spans="1:12" x14ac:dyDescent="0.25">
      <c r="A7299" s="1">
        <v>42807</v>
      </c>
      <c r="B7299" s="2">
        <f t="shared" si="343"/>
        <v>2017</v>
      </c>
      <c r="C7299" s="2">
        <f t="shared" si="344"/>
        <v>3</v>
      </c>
      <c r="D7299" t="s">
        <v>2319</v>
      </c>
      <c r="E7299" t="s">
        <v>149</v>
      </c>
      <c r="F7299" t="s">
        <v>39</v>
      </c>
      <c r="G7299" t="s">
        <v>40</v>
      </c>
      <c r="H7299" t="s">
        <v>1750</v>
      </c>
      <c r="I7299">
        <v>299.89999999999998</v>
      </c>
      <c r="J7299">
        <v>2</v>
      </c>
      <c r="K7299">
        <v>74.98</v>
      </c>
      <c r="L7299" t="str">
        <f t="shared" si="345"/>
        <v>Yes</v>
      </c>
    </row>
    <row r="7300" spans="1:12" x14ac:dyDescent="0.25">
      <c r="A7300" s="1">
        <v>42807</v>
      </c>
      <c r="B7300" s="2">
        <f t="shared" si="343"/>
        <v>2017</v>
      </c>
      <c r="C7300" s="2">
        <f t="shared" si="344"/>
        <v>3</v>
      </c>
      <c r="D7300" t="s">
        <v>483</v>
      </c>
      <c r="E7300" t="s">
        <v>15</v>
      </c>
      <c r="F7300" t="s">
        <v>39</v>
      </c>
      <c r="G7300" t="s">
        <v>40</v>
      </c>
      <c r="H7300" t="s">
        <v>247</v>
      </c>
      <c r="I7300">
        <v>7.99</v>
      </c>
      <c r="J7300">
        <v>1</v>
      </c>
      <c r="K7300">
        <v>2.6</v>
      </c>
      <c r="L7300" t="str">
        <f t="shared" si="345"/>
        <v>Yes</v>
      </c>
    </row>
    <row r="7301" spans="1:12" x14ac:dyDescent="0.25">
      <c r="A7301" s="1">
        <v>42808</v>
      </c>
      <c r="B7301" s="2">
        <f t="shared" si="343"/>
        <v>2017</v>
      </c>
      <c r="C7301" s="2">
        <f t="shared" si="344"/>
        <v>3</v>
      </c>
      <c r="D7301" t="s">
        <v>1277</v>
      </c>
      <c r="E7301" t="s">
        <v>15</v>
      </c>
      <c r="F7301" t="s">
        <v>39</v>
      </c>
      <c r="G7301" t="s">
        <v>40</v>
      </c>
      <c r="H7301" t="s">
        <v>1834</v>
      </c>
      <c r="I7301">
        <v>49.62</v>
      </c>
      <c r="J7301">
        <v>2</v>
      </c>
      <c r="K7301">
        <v>4.96</v>
      </c>
      <c r="L7301" t="str">
        <f t="shared" si="345"/>
        <v>Yes</v>
      </c>
    </row>
    <row r="7302" spans="1:12" x14ac:dyDescent="0.25">
      <c r="A7302" s="1">
        <v>42810</v>
      </c>
      <c r="B7302" s="2">
        <f t="shared" si="343"/>
        <v>2017</v>
      </c>
      <c r="C7302" s="2">
        <f t="shared" si="344"/>
        <v>3</v>
      </c>
      <c r="D7302" t="s">
        <v>492</v>
      </c>
      <c r="E7302" t="s">
        <v>164</v>
      </c>
      <c r="F7302" t="s">
        <v>11</v>
      </c>
      <c r="G7302" t="s">
        <v>12</v>
      </c>
      <c r="H7302" t="s">
        <v>1730</v>
      </c>
      <c r="I7302">
        <v>6.48</v>
      </c>
      <c r="J7302">
        <v>1</v>
      </c>
      <c r="K7302">
        <v>3.11</v>
      </c>
      <c r="L7302" t="str">
        <f t="shared" si="345"/>
        <v>Yes</v>
      </c>
    </row>
    <row r="7303" spans="1:12" x14ac:dyDescent="0.25">
      <c r="A7303" s="1">
        <v>42810</v>
      </c>
      <c r="B7303" s="2">
        <f t="shared" si="343"/>
        <v>2017</v>
      </c>
      <c r="C7303" s="2">
        <f t="shared" si="344"/>
        <v>3</v>
      </c>
      <c r="D7303" t="s">
        <v>492</v>
      </c>
      <c r="E7303" t="s">
        <v>164</v>
      </c>
      <c r="F7303" t="s">
        <v>11</v>
      </c>
      <c r="G7303" t="s">
        <v>18</v>
      </c>
      <c r="H7303" t="s">
        <v>453</v>
      </c>
      <c r="I7303">
        <v>46.51</v>
      </c>
      <c r="J7303">
        <v>1</v>
      </c>
      <c r="K7303">
        <v>1.86</v>
      </c>
      <c r="L7303" t="str">
        <f t="shared" si="345"/>
        <v>Yes</v>
      </c>
    </row>
    <row r="7304" spans="1:12" x14ac:dyDescent="0.25">
      <c r="A7304" s="1">
        <v>42810</v>
      </c>
      <c r="B7304" s="2">
        <f t="shared" si="343"/>
        <v>2017</v>
      </c>
      <c r="C7304" s="2">
        <f t="shared" si="344"/>
        <v>3</v>
      </c>
      <c r="D7304" t="s">
        <v>492</v>
      </c>
      <c r="E7304" t="s">
        <v>164</v>
      </c>
      <c r="F7304" t="s">
        <v>39</v>
      </c>
      <c r="G7304" t="s">
        <v>40</v>
      </c>
      <c r="H7304" t="s">
        <v>2143</v>
      </c>
      <c r="I7304">
        <v>659.98</v>
      </c>
      <c r="J7304">
        <v>3</v>
      </c>
      <c r="K7304">
        <v>49.5</v>
      </c>
      <c r="L7304" t="str">
        <f t="shared" si="345"/>
        <v>Yes</v>
      </c>
    </row>
    <row r="7305" spans="1:12" x14ac:dyDescent="0.25">
      <c r="A7305" s="1">
        <v>42810</v>
      </c>
      <c r="B7305" s="2">
        <f t="shared" si="343"/>
        <v>2017</v>
      </c>
      <c r="C7305" s="2">
        <f t="shared" si="344"/>
        <v>3</v>
      </c>
      <c r="D7305" t="s">
        <v>1099</v>
      </c>
      <c r="E7305" t="s">
        <v>78</v>
      </c>
      <c r="F7305" t="s">
        <v>39</v>
      </c>
      <c r="G7305" t="s">
        <v>40</v>
      </c>
      <c r="H7305" t="s">
        <v>745</v>
      </c>
      <c r="I7305">
        <v>445.44</v>
      </c>
      <c r="J7305">
        <v>8</v>
      </c>
      <c r="K7305">
        <v>-81.66</v>
      </c>
      <c r="L7305" t="str">
        <f t="shared" si="345"/>
        <v>No</v>
      </c>
    </row>
    <row r="7306" spans="1:12" x14ac:dyDescent="0.25">
      <c r="A7306" s="1">
        <v>42810</v>
      </c>
      <c r="B7306" s="2">
        <f t="shared" si="343"/>
        <v>2017</v>
      </c>
      <c r="C7306" s="2">
        <f t="shared" si="344"/>
        <v>3</v>
      </c>
      <c r="D7306" t="s">
        <v>1677</v>
      </c>
      <c r="E7306" t="s">
        <v>78</v>
      </c>
      <c r="F7306" t="s">
        <v>39</v>
      </c>
      <c r="G7306" t="s">
        <v>40</v>
      </c>
      <c r="H7306" t="s">
        <v>2052</v>
      </c>
      <c r="I7306">
        <v>44.38</v>
      </c>
      <c r="J7306">
        <v>2</v>
      </c>
      <c r="K7306">
        <v>-7.4</v>
      </c>
      <c r="L7306" t="str">
        <f t="shared" si="345"/>
        <v>No</v>
      </c>
    </row>
    <row r="7307" spans="1:12" x14ac:dyDescent="0.25">
      <c r="A7307" s="1">
        <v>42810</v>
      </c>
      <c r="B7307" s="2">
        <f t="shared" si="343"/>
        <v>2017</v>
      </c>
      <c r="C7307" s="2">
        <f t="shared" si="344"/>
        <v>3</v>
      </c>
      <c r="D7307" t="s">
        <v>1677</v>
      </c>
      <c r="E7307" t="s">
        <v>78</v>
      </c>
      <c r="F7307" t="s">
        <v>34</v>
      </c>
      <c r="G7307" t="s">
        <v>47</v>
      </c>
      <c r="H7307" t="s">
        <v>2293</v>
      </c>
      <c r="I7307">
        <v>51.26</v>
      </c>
      <c r="J7307">
        <v>6</v>
      </c>
      <c r="K7307">
        <v>7.69</v>
      </c>
      <c r="L7307" t="str">
        <f t="shared" si="345"/>
        <v>Yes</v>
      </c>
    </row>
    <row r="7308" spans="1:12" x14ac:dyDescent="0.25">
      <c r="A7308" s="1">
        <v>42810</v>
      </c>
      <c r="B7308" s="2">
        <f t="shared" ref="B7308:B7371" si="346">YEAR(A7308)</f>
        <v>2017</v>
      </c>
      <c r="C7308" s="2">
        <f t="shared" si="344"/>
        <v>3</v>
      </c>
      <c r="D7308" t="s">
        <v>1677</v>
      </c>
      <c r="E7308" t="s">
        <v>78</v>
      </c>
      <c r="F7308" t="s">
        <v>11</v>
      </c>
      <c r="G7308" t="s">
        <v>20</v>
      </c>
      <c r="H7308" t="s">
        <v>1370</v>
      </c>
      <c r="I7308">
        <v>5.19</v>
      </c>
      <c r="J7308">
        <v>3</v>
      </c>
      <c r="K7308">
        <v>-3.46</v>
      </c>
      <c r="L7308" t="str">
        <f t="shared" si="345"/>
        <v>No</v>
      </c>
    </row>
    <row r="7309" spans="1:12" x14ac:dyDescent="0.25">
      <c r="A7309" s="1">
        <v>42810</v>
      </c>
      <c r="B7309" s="2">
        <f t="shared" si="346"/>
        <v>2017</v>
      </c>
      <c r="C7309" s="2">
        <f t="shared" si="344"/>
        <v>3</v>
      </c>
      <c r="D7309" t="s">
        <v>1677</v>
      </c>
      <c r="E7309" t="s">
        <v>78</v>
      </c>
      <c r="F7309" t="s">
        <v>39</v>
      </c>
      <c r="G7309" t="s">
        <v>52</v>
      </c>
      <c r="H7309" t="s">
        <v>1078</v>
      </c>
      <c r="I7309">
        <v>159.97999999999999</v>
      </c>
      <c r="J7309">
        <v>2</v>
      </c>
      <c r="K7309">
        <v>44</v>
      </c>
      <c r="L7309" t="str">
        <f t="shared" si="345"/>
        <v>Yes</v>
      </c>
    </row>
    <row r="7310" spans="1:12" x14ac:dyDescent="0.25">
      <c r="A7310" s="1">
        <v>42810</v>
      </c>
      <c r="B7310" s="2">
        <f t="shared" si="346"/>
        <v>2017</v>
      </c>
      <c r="C7310" s="2">
        <f t="shared" si="344"/>
        <v>3</v>
      </c>
      <c r="D7310" t="s">
        <v>1677</v>
      </c>
      <c r="E7310" t="s">
        <v>78</v>
      </c>
      <c r="F7310" t="s">
        <v>11</v>
      </c>
      <c r="G7310" t="s">
        <v>18</v>
      </c>
      <c r="H7310" t="s">
        <v>1360</v>
      </c>
      <c r="I7310">
        <v>54.22</v>
      </c>
      <c r="J7310">
        <v>2</v>
      </c>
      <c r="K7310">
        <v>3.39</v>
      </c>
      <c r="L7310" t="str">
        <f t="shared" si="345"/>
        <v>Yes</v>
      </c>
    </row>
    <row r="7311" spans="1:12" x14ac:dyDescent="0.25">
      <c r="A7311" s="1">
        <v>42810</v>
      </c>
      <c r="B7311" s="2">
        <f t="shared" si="346"/>
        <v>2017</v>
      </c>
      <c r="C7311" s="2">
        <f t="shared" si="344"/>
        <v>3</v>
      </c>
      <c r="D7311" t="s">
        <v>2242</v>
      </c>
      <c r="E7311" t="s">
        <v>27</v>
      </c>
      <c r="F7311" t="s">
        <v>11</v>
      </c>
      <c r="G7311" t="s">
        <v>18</v>
      </c>
      <c r="H7311" t="s">
        <v>1384</v>
      </c>
      <c r="I7311">
        <v>310.12</v>
      </c>
      <c r="J7311">
        <v>2</v>
      </c>
      <c r="K7311">
        <v>80.63</v>
      </c>
      <c r="L7311" t="str">
        <f t="shared" si="345"/>
        <v>Yes</v>
      </c>
    </row>
    <row r="7312" spans="1:12" x14ac:dyDescent="0.25">
      <c r="A7312" s="1">
        <v>42810</v>
      </c>
      <c r="B7312" s="2">
        <f t="shared" si="346"/>
        <v>2017</v>
      </c>
      <c r="C7312" s="2">
        <f t="shared" si="344"/>
        <v>3</v>
      </c>
      <c r="D7312" t="s">
        <v>2242</v>
      </c>
      <c r="E7312" t="s">
        <v>27</v>
      </c>
      <c r="F7312" t="s">
        <v>11</v>
      </c>
      <c r="G7312" t="s">
        <v>20</v>
      </c>
      <c r="H7312" t="s">
        <v>1927</v>
      </c>
      <c r="I7312">
        <v>70.459999999999994</v>
      </c>
      <c r="J7312">
        <v>6</v>
      </c>
      <c r="K7312">
        <v>22.9</v>
      </c>
      <c r="L7312" t="str">
        <f t="shared" si="345"/>
        <v>Yes</v>
      </c>
    </row>
    <row r="7313" spans="1:12" x14ac:dyDescent="0.25">
      <c r="A7313" s="1">
        <v>42810</v>
      </c>
      <c r="B7313" s="2">
        <f t="shared" si="346"/>
        <v>2017</v>
      </c>
      <c r="C7313" s="2">
        <f t="shared" si="344"/>
        <v>3</v>
      </c>
      <c r="D7313" t="s">
        <v>2242</v>
      </c>
      <c r="E7313" t="s">
        <v>27</v>
      </c>
      <c r="F7313" t="s">
        <v>11</v>
      </c>
      <c r="G7313" t="s">
        <v>20</v>
      </c>
      <c r="H7313" t="s">
        <v>1650</v>
      </c>
      <c r="I7313">
        <v>19.68</v>
      </c>
      <c r="J7313">
        <v>5</v>
      </c>
      <c r="K7313">
        <v>6.89</v>
      </c>
      <c r="L7313" t="str">
        <f t="shared" si="345"/>
        <v>Yes</v>
      </c>
    </row>
    <row r="7314" spans="1:12" x14ac:dyDescent="0.25">
      <c r="A7314" s="1">
        <v>42810</v>
      </c>
      <c r="B7314" s="2">
        <f t="shared" si="346"/>
        <v>2017</v>
      </c>
      <c r="C7314" s="2">
        <f t="shared" si="344"/>
        <v>3</v>
      </c>
      <c r="D7314" t="s">
        <v>2242</v>
      </c>
      <c r="E7314" t="s">
        <v>27</v>
      </c>
      <c r="F7314" t="s">
        <v>11</v>
      </c>
      <c r="G7314" t="s">
        <v>92</v>
      </c>
      <c r="H7314" t="s">
        <v>316</v>
      </c>
      <c r="I7314">
        <v>140.66999999999999</v>
      </c>
      <c r="J7314">
        <v>3</v>
      </c>
      <c r="K7314">
        <v>54.86</v>
      </c>
      <c r="L7314" t="str">
        <f t="shared" si="345"/>
        <v>Yes</v>
      </c>
    </row>
    <row r="7315" spans="1:12" x14ac:dyDescent="0.25">
      <c r="A7315" s="1">
        <v>42811</v>
      </c>
      <c r="B7315" s="2">
        <f t="shared" si="346"/>
        <v>2017</v>
      </c>
      <c r="C7315" s="2">
        <f t="shared" si="344"/>
        <v>3</v>
      </c>
      <c r="D7315" t="s">
        <v>256</v>
      </c>
      <c r="E7315" t="s">
        <v>27</v>
      </c>
      <c r="F7315" t="s">
        <v>11</v>
      </c>
      <c r="G7315" t="s">
        <v>20</v>
      </c>
      <c r="H7315" t="s">
        <v>2241</v>
      </c>
      <c r="I7315">
        <v>17.46</v>
      </c>
      <c r="J7315">
        <v>2</v>
      </c>
      <c r="K7315">
        <v>5.89</v>
      </c>
      <c r="L7315" t="str">
        <f t="shared" si="345"/>
        <v>Yes</v>
      </c>
    </row>
    <row r="7316" spans="1:12" x14ac:dyDescent="0.25">
      <c r="A7316" s="1">
        <v>42811</v>
      </c>
      <c r="B7316" s="2">
        <f t="shared" si="346"/>
        <v>2017</v>
      </c>
      <c r="C7316" s="2">
        <f t="shared" si="344"/>
        <v>3</v>
      </c>
      <c r="D7316" t="s">
        <v>2183</v>
      </c>
      <c r="E7316" t="s">
        <v>149</v>
      </c>
      <c r="F7316" t="s">
        <v>11</v>
      </c>
      <c r="G7316" t="s">
        <v>16</v>
      </c>
      <c r="H7316" t="s">
        <v>2509</v>
      </c>
      <c r="I7316">
        <v>18.75</v>
      </c>
      <c r="J7316">
        <v>5</v>
      </c>
      <c r="K7316">
        <v>9</v>
      </c>
      <c r="L7316" t="str">
        <f t="shared" si="345"/>
        <v>Yes</v>
      </c>
    </row>
    <row r="7317" spans="1:12" x14ac:dyDescent="0.25">
      <c r="A7317" s="1">
        <v>42811</v>
      </c>
      <c r="B7317" s="2">
        <f t="shared" si="346"/>
        <v>2017</v>
      </c>
      <c r="C7317" s="2">
        <f t="shared" si="344"/>
        <v>3</v>
      </c>
      <c r="D7317" t="s">
        <v>2183</v>
      </c>
      <c r="E7317" t="s">
        <v>149</v>
      </c>
      <c r="F7317" t="s">
        <v>39</v>
      </c>
      <c r="G7317" t="s">
        <v>40</v>
      </c>
      <c r="H7317" t="s">
        <v>1156</v>
      </c>
      <c r="I7317">
        <v>119.7</v>
      </c>
      <c r="J7317">
        <v>6</v>
      </c>
      <c r="K7317">
        <v>31.12</v>
      </c>
      <c r="L7317" t="str">
        <f t="shared" si="345"/>
        <v>Yes</v>
      </c>
    </row>
    <row r="7318" spans="1:12" x14ac:dyDescent="0.25">
      <c r="A7318" s="1">
        <v>42811</v>
      </c>
      <c r="B7318" s="2">
        <f t="shared" si="346"/>
        <v>2017</v>
      </c>
      <c r="C7318" s="2">
        <f t="shared" si="344"/>
        <v>3</v>
      </c>
      <c r="D7318" t="s">
        <v>2183</v>
      </c>
      <c r="E7318" t="s">
        <v>149</v>
      </c>
      <c r="F7318" t="s">
        <v>11</v>
      </c>
      <c r="G7318" t="s">
        <v>20</v>
      </c>
      <c r="H7318" t="s">
        <v>113</v>
      </c>
      <c r="I7318">
        <v>9.14</v>
      </c>
      <c r="J7318">
        <v>3</v>
      </c>
      <c r="K7318">
        <v>3.09</v>
      </c>
      <c r="L7318" t="str">
        <f t="shared" si="345"/>
        <v>Yes</v>
      </c>
    </row>
    <row r="7319" spans="1:12" x14ac:dyDescent="0.25">
      <c r="A7319" s="1">
        <v>42811</v>
      </c>
      <c r="B7319" s="2">
        <f t="shared" si="346"/>
        <v>2017</v>
      </c>
      <c r="C7319" s="2">
        <f t="shared" si="344"/>
        <v>3</v>
      </c>
      <c r="D7319" t="s">
        <v>2183</v>
      </c>
      <c r="E7319" t="s">
        <v>149</v>
      </c>
      <c r="F7319" t="s">
        <v>39</v>
      </c>
      <c r="G7319" t="s">
        <v>52</v>
      </c>
      <c r="H7319" t="s">
        <v>1169</v>
      </c>
      <c r="I7319">
        <v>57.06</v>
      </c>
      <c r="J7319">
        <v>3</v>
      </c>
      <c r="K7319">
        <v>18.260000000000002</v>
      </c>
      <c r="L7319" t="str">
        <f t="shared" si="345"/>
        <v>Yes</v>
      </c>
    </row>
    <row r="7320" spans="1:12" x14ac:dyDescent="0.25">
      <c r="A7320" s="1">
        <v>42811</v>
      </c>
      <c r="B7320" s="2">
        <f t="shared" si="346"/>
        <v>2017</v>
      </c>
      <c r="C7320" s="2">
        <f t="shared" si="344"/>
        <v>3</v>
      </c>
      <c r="D7320" t="s">
        <v>2183</v>
      </c>
      <c r="E7320" t="s">
        <v>149</v>
      </c>
      <c r="F7320" t="s">
        <v>39</v>
      </c>
      <c r="G7320" t="s">
        <v>52</v>
      </c>
      <c r="H7320" t="s">
        <v>1422</v>
      </c>
      <c r="I7320">
        <v>71.599999999999994</v>
      </c>
      <c r="J7320">
        <v>8</v>
      </c>
      <c r="K7320">
        <v>13.6</v>
      </c>
      <c r="L7320" t="str">
        <f t="shared" si="345"/>
        <v>Yes</v>
      </c>
    </row>
    <row r="7321" spans="1:12" x14ac:dyDescent="0.25">
      <c r="A7321" s="1">
        <v>42811</v>
      </c>
      <c r="B7321" s="2">
        <f t="shared" si="346"/>
        <v>2017</v>
      </c>
      <c r="C7321" s="2">
        <f t="shared" si="344"/>
        <v>3</v>
      </c>
      <c r="D7321" t="s">
        <v>2183</v>
      </c>
      <c r="E7321" t="s">
        <v>149</v>
      </c>
      <c r="F7321" t="s">
        <v>11</v>
      </c>
      <c r="G7321" t="s">
        <v>18</v>
      </c>
      <c r="H7321" t="s">
        <v>2020</v>
      </c>
      <c r="I7321">
        <v>107.44</v>
      </c>
      <c r="J7321">
        <v>8</v>
      </c>
      <c r="K7321">
        <v>27.93</v>
      </c>
      <c r="L7321" t="str">
        <f t="shared" si="345"/>
        <v>Yes</v>
      </c>
    </row>
    <row r="7322" spans="1:12" x14ac:dyDescent="0.25">
      <c r="A7322" s="1">
        <v>42811</v>
      </c>
      <c r="B7322" s="2">
        <f t="shared" si="346"/>
        <v>2017</v>
      </c>
      <c r="C7322" s="2">
        <f t="shared" si="344"/>
        <v>3</v>
      </c>
      <c r="D7322" t="s">
        <v>2183</v>
      </c>
      <c r="E7322" t="s">
        <v>149</v>
      </c>
      <c r="F7322" t="s">
        <v>11</v>
      </c>
      <c r="G7322" t="s">
        <v>16</v>
      </c>
      <c r="H7322" t="s">
        <v>2030</v>
      </c>
      <c r="I7322">
        <v>7.31</v>
      </c>
      <c r="J7322">
        <v>1</v>
      </c>
      <c r="K7322">
        <v>3.44</v>
      </c>
      <c r="L7322" t="str">
        <f t="shared" si="345"/>
        <v>Yes</v>
      </c>
    </row>
    <row r="7323" spans="1:12" x14ac:dyDescent="0.25">
      <c r="A7323" s="1">
        <v>42811</v>
      </c>
      <c r="B7323" s="2">
        <f t="shared" si="346"/>
        <v>2017</v>
      </c>
      <c r="C7323" s="2">
        <f t="shared" si="344"/>
        <v>3</v>
      </c>
      <c r="D7323" t="s">
        <v>2183</v>
      </c>
      <c r="E7323" t="s">
        <v>149</v>
      </c>
      <c r="F7323" t="s">
        <v>11</v>
      </c>
      <c r="G7323" t="s">
        <v>24</v>
      </c>
      <c r="H7323" t="s">
        <v>1530</v>
      </c>
      <c r="I7323">
        <v>59.1</v>
      </c>
      <c r="J7323">
        <v>6</v>
      </c>
      <c r="K7323">
        <v>22.46</v>
      </c>
      <c r="L7323" t="str">
        <f t="shared" si="345"/>
        <v>Yes</v>
      </c>
    </row>
    <row r="7324" spans="1:12" x14ac:dyDescent="0.25">
      <c r="A7324" s="1">
        <v>42811</v>
      </c>
      <c r="B7324" s="2">
        <f t="shared" si="346"/>
        <v>2017</v>
      </c>
      <c r="C7324" s="2">
        <f t="shared" si="344"/>
        <v>3</v>
      </c>
      <c r="D7324" t="s">
        <v>2183</v>
      </c>
      <c r="E7324" t="s">
        <v>149</v>
      </c>
      <c r="F7324" t="s">
        <v>11</v>
      </c>
      <c r="G7324" t="s">
        <v>18</v>
      </c>
      <c r="H7324" t="s">
        <v>463</v>
      </c>
      <c r="I7324">
        <v>46.53</v>
      </c>
      <c r="J7324">
        <v>3</v>
      </c>
      <c r="K7324">
        <v>12.1</v>
      </c>
      <c r="L7324" t="str">
        <f t="shared" si="345"/>
        <v>Yes</v>
      </c>
    </row>
    <row r="7325" spans="1:12" x14ac:dyDescent="0.25">
      <c r="A7325" s="1">
        <v>42811</v>
      </c>
      <c r="B7325" s="2">
        <f t="shared" si="346"/>
        <v>2017</v>
      </c>
      <c r="C7325" s="2">
        <f t="shared" si="344"/>
        <v>3</v>
      </c>
      <c r="D7325" t="s">
        <v>2188</v>
      </c>
      <c r="E7325" t="s">
        <v>10</v>
      </c>
      <c r="F7325" t="s">
        <v>11</v>
      </c>
      <c r="G7325" t="s">
        <v>20</v>
      </c>
      <c r="H7325" t="s">
        <v>2226</v>
      </c>
      <c r="I7325">
        <v>13.78</v>
      </c>
      <c r="J7325">
        <v>6</v>
      </c>
      <c r="K7325">
        <v>-22.04</v>
      </c>
      <c r="L7325" t="str">
        <f t="shared" si="345"/>
        <v>No</v>
      </c>
    </row>
    <row r="7326" spans="1:12" x14ac:dyDescent="0.25">
      <c r="A7326" s="1">
        <v>42811</v>
      </c>
      <c r="B7326" s="2">
        <f t="shared" si="346"/>
        <v>2017</v>
      </c>
      <c r="C7326" s="2">
        <f t="shared" si="344"/>
        <v>3</v>
      </c>
      <c r="D7326" t="s">
        <v>2188</v>
      </c>
      <c r="E7326" t="s">
        <v>10</v>
      </c>
      <c r="F7326" t="s">
        <v>11</v>
      </c>
      <c r="G7326" t="s">
        <v>12</v>
      </c>
      <c r="H7326" t="s">
        <v>1308</v>
      </c>
      <c r="I7326">
        <v>10.27</v>
      </c>
      <c r="J7326">
        <v>3</v>
      </c>
      <c r="K7326">
        <v>3.21</v>
      </c>
      <c r="L7326" t="str">
        <f t="shared" si="345"/>
        <v>Yes</v>
      </c>
    </row>
    <row r="7327" spans="1:12" x14ac:dyDescent="0.25">
      <c r="A7327" s="1">
        <v>42811</v>
      </c>
      <c r="B7327" s="2">
        <f t="shared" si="346"/>
        <v>2017</v>
      </c>
      <c r="C7327" s="2">
        <f t="shared" si="344"/>
        <v>3</v>
      </c>
      <c r="D7327" t="s">
        <v>1044</v>
      </c>
      <c r="E7327" t="s">
        <v>120</v>
      </c>
      <c r="F7327" t="s">
        <v>11</v>
      </c>
      <c r="G7327" t="s">
        <v>16</v>
      </c>
      <c r="H7327" t="s">
        <v>2210</v>
      </c>
      <c r="I7327">
        <v>4.6100000000000003</v>
      </c>
      <c r="J7327">
        <v>2</v>
      </c>
      <c r="K7327">
        <v>1.67</v>
      </c>
      <c r="L7327" t="str">
        <f t="shared" si="345"/>
        <v>Yes</v>
      </c>
    </row>
    <row r="7328" spans="1:12" x14ac:dyDescent="0.25">
      <c r="A7328" s="1">
        <v>42812</v>
      </c>
      <c r="B7328" s="2">
        <f t="shared" si="346"/>
        <v>2017</v>
      </c>
      <c r="C7328" s="2">
        <f t="shared" si="344"/>
        <v>3</v>
      </c>
      <c r="D7328" t="s">
        <v>2632</v>
      </c>
      <c r="E7328" t="s">
        <v>10</v>
      </c>
      <c r="F7328" t="s">
        <v>11</v>
      </c>
      <c r="G7328" t="s">
        <v>92</v>
      </c>
      <c r="H7328" t="s">
        <v>1923</v>
      </c>
      <c r="I7328">
        <v>2.69</v>
      </c>
      <c r="J7328">
        <v>3</v>
      </c>
      <c r="K7328">
        <v>-7.39</v>
      </c>
      <c r="L7328" t="str">
        <f t="shared" si="345"/>
        <v>No</v>
      </c>
    </row>
    <row r="7329" spans="1:12" x14ac:dyDescent="0.25">
      <c r="A7329" s="1">
        <v>42812</v>
      </c>
      <c r="B7329" s="2">
        <f t="shared" si="346"/>
        <v>2017</v>
      </c>
      <c r="C7329" s="2">
        <f t="shared" si="344"/>
        <v>3</v>
      </c>
      <c r="D7329" t="s">
        <v>2632</v>
      </c>
      <c r="E7329" t="s">
        <v>10</v>
      </c>
      <c r="F7329" t="s">
        <v>39</v>
      </c>
      <c r="G7329" t="s">
        <v>52</v>
      </c>
      <c r="H7329" t="s">
        <v>1879</v>
      </c>
      <c r="I7329">
        <v>27.82</v>
      </c>
      <c r="J7329">
        <v>3</v>
      </c>
      <c r="K7329">
        <v>4.5199999999999996</v>
      </c>
      <c r="L7329" t="str">
        <f t="shared" si="345"/>
        <v>Yes</v>
      </c>
    </row>
    <row r="7330" spans="1:12" x14ac:dyDescent="0.25">
      <c r="A7330" s="1">
        <v>42812</v>
      </c>
      <c r="B7330" s="2">
        <f t="shared" si="346"/>
        <v>2017</v>
      </c>
      <c r="C7330" s="2">
        <f t="shared" si="344"/>
        <v>3</v>
      </c>
      <c r="D7330" t="s">
        <v>2632</v>
      </c>
      <c r="E7330" t="s">
        <v>10</v>
      </c>
      <c r="F7330" t="s">
        <v>34</v>
      </c>
      <c r="G7330" t="s">
        <v>47</v>
      </c>
      <c r="H7330" t="s">
        <v>1658</v>
      </c>
      <c r="I7330">
        <v>82.52</v>
      </c>
      <c r="J7330">
        <v>3</v>
      </c>
      <c r="K7330">
        <v>-41.26</v>
      </c>
      <c r="L7330" t="str">
        <f t="shared" si="345"/>
        <v>No</v>
      </c>
    </row>
    <row r="7331" spans="1:12" x14ac:dyDescent="0.25">
      <c r="A7331" s="1">
        <v>42812</v>
      </c>
      <c r="B7331" s="2">
        <f t="shared" si="346"/>
        <v>2017</v>
      </c>
      <c r="C7331" s="2">
        <f t="shared" si="344"/>
        <v>3</v>
      </c>
      <c r="D7331" t="s">
        <v>2632</v>
      </c>
      <c r="E7331" t="s">
        <v>10</v>
      </c>
      <c r="F7331" t="s">
        <v>11</v>
      </c>
      <c r="G7331" t="s">
        <v>20</v>
      </c>
      <c r="H7331" t="s">
        <v>37</v>
      </c>
      <c r="I7331">
        <v>182.99</v>
      </c>
      <c r="J7331">
        <v>3</v>
      </c>
      <c r="K7331">
        <v>-320.24</v>
      </c>
      <c r="L7331" t="str">
        <f t="shared" si="345"/>
        <v>No</v>
      </c>
    </row>
    <row r="7332" spans="1:12" x14ac:dyDescent="0.25">
      <c r="A7332" s="1">
        <v>42812</v>
      </c>
      <c r="B7332" s="2">
        <f t="shared" si="346"/>
        <v>2017</v>
      </c>
      <c r="C7332" s="2">
        <f t="shared" si="344"/>
        <v>3</v>
      </c>
      <c r="D7332" t="s">
        <v>2088</v>
      </c>
      <c r="E7332" t="s">
        <v>10</v>
      </c>
      <c r="F7332" t="s">
        <v>11</v>
      </c>
      <c r="G7332" t="s">
        <v>24</v>
      </c>
      <c r="H7332" t="s">
        <v>406</v>
      </c>
      <c r="I7332">
        <v>23.83</v>
      </c>
      <c r="J7332">
        <v>3</v>
      </c>
      <c r="K7332">
        <v>6.55</v>
      </c>
      <c r="L7332" t="str">
        <f t="shared" si="345"/>
        <v>Yes</v>
      </c>
    </row>
    <row r="7333" spans="1:12" x14ac:dyDescent="0.25">
      <c r="A7333" s="1">
        <v>42812</v>
      </c>
      <c r="B7333" s="2">
        <f t="shared" si="346"/>
        <v>2017</v>
      </c>
      <c r="C7333" s="2">
        <f t="shared" si="344"/>
        <v>3</v>
      </c>
      <c r="D7333" t="s">
        <v>275</v>
      </c>
      <c r="E7333" t="s">
        <v>164</v>
      </c>
      <c r="F7333" t="s">
        <v>11</v>
      </c>
      <c r="G7333" t="s">
        <v>24</v>
      </c>
      <c r="H7333" t="s">
        <v>808</v>
      </c>
      <c r="I7333">
        <v>46.2</v>
      </c>
      <c r="J7333">
        <v>4</v>
      </c>
      <c r="K7333">
        <v>21.25</v>
      </c>
      <c r="L7333" t="str">
        <f t="shared" si="345"/>
        <v>Yes</v>
      </c>
    </row>
    <row r="7334" spans="1:12" x14ac:dyDescent="0.25">
      <c r="A7334" s="1">
        <v>42812</v>
      </c>
      <c r="B7334" s="2">
        <f t="shared" si="346"/>
        <v>2017</v>
      </c>
      <c r="C7334" s="2">
        <f t="shared" si="344"/>
        <v>3</v>
      </c>
      <c r="D7334" t="s">
        <v>1371</v>
      </c>
      <c r="E7334" t="s">
        <v>10</v>
      </c>
      <c r="F7334" t="s">
        <v>39</v>
      </c>
      <c r="G7334" t="s">
        <v>40</v>
      </c>
      <c r="H7334" t="s">
        <v>520</v>
      </c>
      <c r="I7334">
        <v>537.54</v>
      </c>
      <c r="J7334">
        <v>7</v>
      </c>
      <c r="K7334">
        <v>47.04</v>
      </c>
      <c r="L7334" t="str">
        <f t="shared" si="345"/>
        <v>Yes</v>
      </c>
    </row>
    <row r="7335" spans="1:12" x14ac:dyDescent="0.25">
      <c r="A7335" s="1">
        <v>42812</v>
      </c>
      <c r="B7335" s="2">
        <f t="shared" si="346"/>
        <v>2017</v>
      </c>
      <c r="C7335" s="2">
        <f t="shared" si="344"/>
        <v>3</v>
      </c>
      <c r="D7335" t="s">
        <v>1457</v>
      </c>
      <c r="E7335" t="s">
        <v>27</v>
      </c>
      <c r="F7335" t="s">
        <v>11</v>
      </c>
      <c r="G7335" t="s">
        <v>24</v>
      </c>
      <c r="H7335" t="s">
        <v>869</v>
      </c>
      <c r="I7335">
        <v>13.9</v>
      </c>
      <c r="J7335">
        <v>5</v>
      </c>
      <c r="K7335">
        <v>3.75</v>
      </c>
      <c r="L7335" t="str">
        <f t="shared" si="345"/>
        <v>Yes</v>
      </c>
    </row>
    <row r="7336" spans="1:12" x14ac:dyDescent="0.25">
      <c r="A7336" s="1">
        <v>42812</v>
      </c>
      <c r="B7336" s="2">
        <f t="shared" si="346"/>
        <v>2017</v>
      </c>
      <c r="C7336" s="2">
        <f t="shared" si="344"/>
        <v>3</v>
      </c>
      <c r="D7336" t="s">
        <v>1457</v>
      </c>
      <c r="E7336" t="s">
        <v>27</v>
      </c>
      <c r="F7336" t="s">
        <v>11</v>
      </c>
      <c r="G7336" t="s">
        <v>63</v>
      </c>
      <c r="H7336" t="s">
        <v>1272</v>
      </c>
      <c r="I7336">
        <v>19.399999999999999</v>
      </c>
      <c r="J7336">
        <v>5</v>
      </c>
      <c r="K7336">
        <v>9.31</v>
      </c>
      <c r="L7336" t="str">
        <f t="shared" si="345"/>
        <v>Yes</v>
      </c>
    </row>
    <row r="7337" spans="1:12" x14ac:dyDescent="0.25">
      <c r="A7337" s="1">
        <v>42812</v>
      </c>
      <c r="B7337" s="2">
        <f t="shared" si="346"/>
        <v>2017</v>
      </c>
      <c r="C7337" s="2">
        <f t="shared" si="344"/>
        <v>3</v>
      </c>
      <c r="D7337" t="s">
        <v>1671</v>
      </c>
      <c r="E7337" t="s">
        <v>27</v>
      </c>
      <c r="F7337" t="s">
        <v>11</v>
      </c>
      <c r="G7337" t="s">
        <v>92</v>
      </c>
      <c r="H7337" t="s">
        <v>1349</v>
      </c>
      <c r="I7337">
        <v>90.86</v>
      </c>
      <c r="J7337">
        <v>7</v>
      </c>
      <c r="K7337">
        <v>26.35</v>
      </c>
      <c r="L7337" t="str">
        <f t="shared" si="345"/>
        <v>Yes</v>
      </c>
    </row>
    <row r="7338" spans="1:12" x14ac:dyDescent="0.25">
      <c r="A7338" s="1">
        <v>42813</v>
      </c>
      <c r="B7338" s="2">
        <f t="shared" si="346"/>
        <v>2017</v>
      </c>
      <c r="C7338" s="2">
        <f t="shared" si="344"/>
        <v>3</v>
      </c>
      <c r="D7338" t="s">
        <v>2100</v>
      </c>
      <c r="E7338" t="s">
        <v>149</v>
      </c>
      <c r="F7338" t="s">
        <v>11</v>
      </c>
      <c r="G7338" t="s">
        <v>16</v>
      </c>
      <c r="H7338" t="s">
        <v>639</v>
      </c>
      <c r="I7338">
        <v>28.91</v>
      </c>
      <c r="J7338">
        <v>7</v>
      </c>
      <c r="K7338">
        <v>13.3</v>
      </c>
      <c r="L7338" t="str">
        <f t="shared" si="345"/>
        <v>Yes</v>
      </c>
    </row>
    <row r="7339" spans="1:12" x14ac:dyDescent="0.25">
      <c r="A7339" s="1">
        <v>42813</v>
      </c>
      <c r="B7339" s="2">
        <f t="shared" si="346"/>
        <v>2017</v>
      </c>
      <c r="C7339" s="2">
        <f t="shared" si="344"/>
        <v>3</v>
      </c>
      <c r="D7339" t="s">
        <v>69</v>
      </c>
      <c r="E7339" t="s">
        <v>27</v>
      </c>
      <c r="F7339" t="s">
        <v>11</v>
      </c>
      <c r="G7339" t="s">
        <v>20</v>
      </c>
      <c r="H7339" t="s">
        <v>559</v>
      </c>
      <c r="I7339">
        <v>19.82</v>
      </c>
      <c r="J7339">
        <v>6</v>
      </c>
      <c r="K7339">
        <v>6.69</v>
      </c>
      <c r="L7339" t="str">
        <f t="shared" si="345"/>
        <v>Yes</v>
      </c>
    </row>
    <row r="7340" spans="1:12" x14ac:dyDescent="0.25">
      <c r="A7340" s="1">
        <v>42813</v>
      </c>
      <c r="B7340" s="2">
        <f t="shared" si="346"/>
        <v>2017</v>
      </c>
      <c r="C7340" s="2">
        <f t="shared" si="344"/>
        <v>3</v>
      </c>
      <c r="D7340" t="s">
        <v>69</v>
      </c>
      <c r="E7340" t="s">
        <v>27</v>
      </c>
      <c r="F7340" t="s">
        <v>39</v>
      </c>
      <c r="G7340" t="s">
        <v>40</v>
      </c>
      <c r="H7340" t="s">
        <v>1101</v>
      </c>
      <c r="I7340">
        <v>657.5</v>
      </c>
      <c r="J7340">
        <v>6</v>
      </c>
      <c r="K7340">
        <v>-131.5</v>
      </c>
      <c r="L7340" t="str">
        <f t="shared" si="345"/>
        <v>No</v>
      </c>
    </row>
    <row r="7341" spans="1:12" x14ac:dyDescent="0.25">
      <c r="A7341" s="1">
        <v>42813</v>
      </c>
      <c r="B7341" s="2">
        <f t="shared" si="346"/>
        <v>2017</v>
      </c>
      <c r="C7341" s="2">
        <f t="shared" si="344"/>
        <v>3</v>
      </c>
      <c r="D7341" t="s">
        <v>69</v>
      </c>
      <c r="E7341" t="s">
        <v>27</v>
      </c>
      <c r="F7341" t="s">
        <v>39</v>
      </c>
      <c r="G7341" t="s">
        <v>52</v>
      </c>
      <c r="H7341" t="s">
        <v>2309</v>
      </c>
      <c r="I7341">
        <v>99.54</v>
      </c>
      <c r="J7341">
        <v>2</v>
      </c>
      <c r="K7341">
        <v>10.95</v>
      </c>
      <c r="L7341" t="str">
        <f t="shared" si="345"/>
        <v>Yes</v>
      </c>
    </row>
    <row r="7342" spans="1:12" x14ac:dyDescent="0.25">
      <c r="A7342" s="1">
        <v>42813</v>
      </c>
      <c r="B7342" s="2">
        <f t="shared" si="346"/>
        <v>2017</v>
      </c>
      <c r="C7342" s="2">
        <f t="shared" si="344"/>
        <v>3</v>
      </c>
      <c r="D7342" t="s">
        <v>69</v>
      </c>
      <c r="E7342" t="s">
        <v>27</v>
      </c>
      <c r="F7342" t="s">
        <v>39</v>
      </c>
      <c r="G7342" t="s">
        <v>52</v>
      </c>
      <c r="H7342" t="s">
        <v>454</v>
      </c>
      <c r="I7342">
        <v>199.96</v>
      </c>
      <c r="J7342">
        <v>4</v>
      </c>
      <c r="K7342">
        <v>85.98</v>
      </c>
      <c r="L7342" t="str">
        <f t="shared" si="345"/>
        <v>Yes</v>
      </c>
    </row>
    <row r="7343" spans="1:12" x14ac:dyDescent="0.25">
      <c r="A7343" s="1">
        <v>42813</v>
      </c>
      <c r="B7343" s="2">
        <f t="shared" si="346"/>
        <v>2017</v>
      </c>
      <c r="C7343" s="2">
        <f t="shared" si="344"/>
        <v>3</v>
      </c>
      <c r="D7343" t="s">
        <v>218</v>
      </c>
      <c r="E7343" t="s">
        <v>27</v>
      </c>
      <c r="F7343" t="s">
        <v>11</v>
      </c>
      <c r="G7343" t="s">
        <v>20</v>
      </c>
      <c r="H7343" t="s">
        <v>865</v>
      </c>
      <c r="I7343">
        <v>14.62</v>
      </c>
      <c r="J7343">
        <v>2</v>
      </c>
      <c r="K7343">
        <v>5.12</v>
      </c>
      <c r="L7343" t="str">
        <f t="shared" si="345"/>
        <v>Yes</v>
      </c>
    </row>
    <row r="7344" spans="1:12" x14ac:dyDescent="0.25">
      <c r="A7344" s="1">
        <v>42813</v>
      </c>
      <c r="B7344" s="2">
        <f t="shared" si="346"/>
        <v>2017</v>
      </c>
      <c r="C7344" s="2">
        <f t="shared" si="344"/>
        <v>3</v>
      </c>
      <c r="D7344" t="s">
        <v>218</v>
      </c>
      <c r="E7344" t="s">
        <v>27</v>
      </c>
      <c r="F7344" t="s">
        <v>34</v>
      </c>
      <c r="G7344" t="s">
        <v>145</v>
      </c>
      <c r="H7344" t="s">
        <v>2066</v>
      </c>
      <c r="I7344">
        <v>697.16</v>
      </c>
      <c r="J7344">
        <v>5</v>
      </c>
      <c r="K7344">
        <v>8.7100000000000009</v>
      </c>
      <c r="L7344" t="str">
        <f t="shared" si="345"/>
        <v>Yes</v>
      </c>
    </row>
    <row r="7345" spans="1:12" x14ac:dyDescent="0.25">
      <c r="A7345" s="1">
        <v>42813</v>
      </c>
      <c r="B7345" s="2">
        <f t="shared" si="346"/>
        <v>2017</v>
      </c>
      <c r="C7345" s="2">
        <f t="shared" si="344"/>
        <v>3</v>
      </c>
      <c r="D7345" t="s">
        <v>218</v>
      </c>
      <c r="E7345" t="s">
        <v>27</v>
      </c>
      <c r="F7345" t="s">
        <v>34</v>
      </c>
      <c r="G7345" t="s">
        <v>47</v>
      </c>
      <c r="H7345" t="s">
        <v>2105</v>
      </c>
      <c r="I7345">
        <v>30.93</v>
      </c>
      <c r="J7345">
        <v>1</v>
      </c>
      <c r="K7345">
        <v>12.68</v>
      </c>
      <c r="L7345" t="str">
        <f t="shared" si="345"/>
        <v>Yes</v>
      </c>
    </row>
    <row r="7346" spans="1:12" x14ac:dyDescent="0.25">
      <c r="A7346" s="1">
        <v>42813</v>
      </c>
      <c r="B7346" s="2">
        <f t="shared" si="346"/>
        <v>2017</v>
      </c>
      <c r="C7346" s="2">
        <f t="shared" si="344"/>
        <v>3</v>
      </c>
      <c r="D7346" t="s">
        <v>218</v>
      </c>
      <c r="E7346" t="s">
        <v>27</v>
      </c>
      <c r="F7346" t="s">
        <v>11</v>
      </c>
      <c r="G7346" t="s">
        <v>20</v>
      </c>
      <c r="H7346" t="s">
        <v>150</v>
      </c>
      <c r="I7346">
        <v>27.5</v>
      </c>
      <c r="J7346">
        <v>7</v>
      </c>
      <c r="K7346">
        <v>9.2799999999999994</v>
      </c>
      <c r="L7346" t="str">
        <f t="shared" si="345"/>
        <v>Yes</v>
      </c>
    </row>
    <row r="7347" spans="1:12" x14ac:dyDescent="0.25">
      <c r="A7347" s="1">
        <v>42813</v>
      </c>
      <c r="B7347" s="2">
        <f t="shared" si="346"/>
        <v>2017</v>
      </c>
      <c r="C7347" s="2">
        <f t="shared" si="344"/>
        <v>3</v>
      </c>
      <c r="D7347" t="s">
        <v>1393</v>
      </c>
      <c r="E7347" t="s">
        <v>27</v>
      </c>
      <c r="F7347" t="s">
        <v>11</v>
      </c>
      <c r="G7347" t="s">
        <v>92</v>
      </c>
      <c r="H7347" t="s">
        <v>1888</v>
      </c>
      <c r="I7347">
        <v>381.36</v>
      </c>
      <c r="J7347">
        <v>7</v>
      </c>
      <c r="K7347">
        <v>106.78</v>
      </c>
      <c r="L7347" t="str">
        <f t="shared" si="345"/>
        <v>Yes</v>
      </c>
    </row>
    <row r="7348" spans="1:12" x14ac:dyDescent="0.25">
      <c r="A7348" s="1">
        <v>42813</v>
      </c>
      <c r="B7348" s="2">
        <f t="shared" si="346"/>
        <v>2017</v>
      </c>
      <c r="C7348" s="2">
        <f t="shared" si="344"/>
        <v>3</v>
      </c>
      <c r="D7348" t="s">
        <v>1359</v>
      </c>
      <c r="E7348" t="s">
        <v>177</v>
      </c>
      <c r="F7348" t="s">
        <v>11</v>
      </c>
      <c r="G7348" t="s">
        <v>24</v>
      </c>
      <c r="H7348" t="s">
        <v>2001</v>
      </c>
      <c r="I7348">
        <v>8.94</v>
      </c>
      <c r="J7348">
        <v>3</v>
      </c>
      <c r="K7348">
        <v>2.41</v>
      </c>
      <c r="L7348" t="str">
        <f t="shared" si="345"/>
        <v>Yes</v>
      </c>
    </row>
    <row r="7349" spans="1:12" x14ac:dyDescent="0.25">
      <c r="A7349" s="1">
        <v>42814</v>
      </c>
      <c r="B7349" s="2">
        <f t="shared" si="346"/>
        <v>2017</v>
      </c>
      <c r="C7349" s="2">
        <f t="shared" si="344"/>
        <v>3</v>
      </c>
      <c r="D7349" t="s">
        <v>208</v>
      </c>
      <c r="E7349" t="s">
        <v>129</v>
      </c>
      <c r="F7349" t="s">
        <v>34</v>
      </c>
      <c r="G7349" t="s">
        <v>47</v>
      </c>
      <c r="H7349" t="s">
        <v>2493</v>
      </c>
      <c r="I7349">
        <v>2.91</v>
      </c>
      <c r="J7349">
        <v>1</v>
      </c>
      <c r="K7349">
        <v>1.37</v>
      </c>
      <c r="L7349" t="str">
        <f t="shared" si="345"/>
        <v>Yes</v>
      </c>
    </row>
    <row r="7350" spans="1:12" x14ac:dyDescent="0.25">
      <c r="A7350" s="1">
        <v>42814</v>
      </c>
      <c r="B7350" s="2">
        <f t="shared" si="346"/>
        <v>2017</v>
      </c>
      <c r="C7350" s="2">
        <f t="shared" si="344"/>
        <v>3</v>
      </c>
      <c r="D7350" t="s">
        <v>2271</v>
      </c>
      <c r="E7350" t="s">
        <v>164</v>
      </c>
      <c r="F7350" t="s">
        <v>39</v>
      </c>
      <c r="G7350" t="s">
        <v>52</v>
      </c>
      <c r="H7350" t="s">
        <v>1874</v>
      </c>
      <c r="I7350">
        <v>265.93</v>
      </c>
      <c r="J7350">
        <v>7</v>
      </c>
      <c r="K7350">
        <v>63.82</v>
      </c>
      <c r="L7350" t="str">
        <f t="shared" si="345"/>
        <v>Yes</v>
      </c>
    </row>
    <row r="7351" spans="1:12" x14ac:dyDescent="0.25">
      <c r="A7351" s="1">
        <v>42814</v>
      </c>
      <c r="B7351" s="2">
        <f t="shared" si="346"/>
        <v>2017</v>
      </c>
      <c r="C7351" s="2">
        <f t="shared" si="344"/>
        <v>3</v>
      </c>
      <c r="D7351" t="s">
        <v>983</v>
      </c>
      <c r="E7351" t="s">
        <v>613</v>
      </c>
      <c r="F7351" t="s">
        <v>39</v>
      </c>
      <c r="G7351" t="s">
        <v>52</v>
      </c>
      <c r="H7351" t="s">
        <v>1032</v>
      </c>
      <c r="I7351">
        <v>238</v>
      </c>
      <c r="J7351">
        <v>2</v>
      </c>
      <c r="K7351">
        <v>38.08</v>
      </c>
      <c r="L7351" t="str">
        <f t="shared" si="345"/>
        <v>Yes</v>
      </c>
    </row>
    <row r="7352" spans="1:12" x14ac:dyDescent="0.25">
      <c r="A7352" s="1">
        <v>42814</v>
      </c>
      <c r="B7352" s="2">
        <f t="shared" si="346"/>
        <v>2017</v>
      </c>
      <c r="C7352" s="2">
        <f t="shared" si="344"/>
        <v>3</v>
      </c>
      <c r="D7352" t="s">
        <v>983</v>
      </c>
      <c r="E7352" t="s">
        <v>613</v>
      </c>
      <c r="F7352" t="s">
        <v>11</v>
      </c>
      <c r="G7352" t="s">
        <v>12</v>
      </c>
      <c r="H7352" t="s">
        <v>1158</v>
      </c>
      <c r="I7352">
        <v>61.96</v>
      </c>
      <c r="J7352">
        <v>2</v>
      </c>
      <c r="K7352">
        <v>27.88</v>
      </c>
      <c r="L7352" t="str">
        <f t="shared" si="345"/>
        <v>Yes</v>
      </c>
    </row>
    <row r="7353" spans="1:12" x14ac:dyDescent="0.25">
      <c r="A7353" s="1">
        <v>42814</v>
      </c>
      <c r="B7353" s="2">
        <f t="shared" si="346"/>
        <v>2017</v>
      </c>
      <c r="C7353" s="2">
        <f t="shared" si="344"/>
        <v>3</v>
      </c>
      <c r="D7353" t="s">
        <v>592</v>
      </c>
      <c r="E7353" t="s">
        <v>10</v>
      </c>
      <c r="F7353" t="s">
        <v>11</v>
      </c>
      <c r="G7353" t="s">
        <v>12</v>
      </c>
      <c r="H7353" t="s">
        <v>625</v>
      </c>
      <c r="I7353">
        <v>56.7</v>
      </c>
      <c r="J7353">
        <v>2</v>
      </c>
      <c r="K7353">
        <v>19.14</v>
      </c>
      <c r="L7353" t="str">
        <f t="shared" si="345"/>
        <v>Yes</v>
      </c>
    </row>
    <row r="7354" spans="1:12" x14ac:dyDescent="0.25">
      <c r="A7354" s="1">
        <v>42814</v>
      </c>
      <c r="B7354" s="2">
        <f t="shared" si="346"/>
        <v>2017</v>
      </c>
      <c r="C7354" s="2">
        <f t="shared" si="344"/>
        <v>3</v>
      </c>
      <c r="D7354" t="s">
        <v>592</v>
      </c>
      <c r="E7354" t="s">
        <v>10</v>
      </c>
      <c r="F7354" t="s">
        <v>11</v>
      </c>
      <c r="G7354" t="s">
        <v>12</v>
      </c>
      <c r="H7354" t="s">
        <v>1041</v>
      </c>
      <c r="I7354">
        <v>274.06</v>
      </c>
      <c r="J7354">
        <v>7</v>
      </c>
      <c r="K7354">
        <v>102.77</v>
      </c>
      <c r="L7354" t="str">
        <f t="shared" si="345"/>
        <v>Yes</v>
      </c>
    </row>
    <row r="7355" spans="1:12" x14ac:dyDescent="0.25">
      <c r="A7355" s="1">
        <v>42815</v>
      </c>
      <c r="B7355" s="2">
        <f t="shared" si="346"/>
        <v>2017</v>
      </c>
      <c r="C7355" s="2">
        <f t="shared" si="344"/>
        <v>3</v>
      </c>
      <c r="D7355" t="s">
        <v>2534</v>
      </c>
      <c r="E7355" t="s">
        <v>129</v>
      </c>
      <c r="F7355" t="s">
        <v>11</v>
      </c>
      <c r="G7355" t="s">
        <v>12</v>
      </c>
      <c r="H7355" t="s">
        <v>457</v>
      </c>
      <c r="I7355">
        <v>277.39999999999998</v>
      </c>
      <c r="J7355">
        <v>5</v>
      </c>
      <c r="K7355">
        <v>133.15</v>
      </c>
      <c r="L7355" t="str">
        <f t="shared" si="345"/>
        <v>Yes</v>
      </c>
    </row>
    <row r="7356" spans="1:12" x14ac:dyDescent="0.25">
      <c r="A7356" s="1">
        <v>42815</v>
      </c>
      <c r="B7356" s="2">
        <f t="shared" si="346"/>
        <v>2017</v>
      </c>
      <c r="C7356" s="2">
        <f t="shared" si="344"/>
        <v>3</v>
      </c>
      <c r="D7356" t="s">
        <v>2534</v>
      </c>
      <c r="E7356" t="s">
        <v>129</v>
      </c>
      <c r="F7356" t="s">
        <v>11</v>
      </c>
      <c r="G7356" t="s">
        <v>12</v>
      </c>
      <c r="H7356" t="s">
        <v>2295</v>
      </c>
      <c r="I7356">
        <v>5.78</v>
      </c>
      <c r="J7356">
        <v>1</v>
      </c>
      <c r="K7356">
        <v>2.83</v>
      </c>
      <c r="L7356" t="str">
        <f t="shared" si="345"/>
        <v>Yes</v>
      </c>
    </row>
    <row r="7357" spans="1:12" x14ac:dyDescent="0.25">
      <c r="A7357" s="1">
        <v>42815</v>
      </c>
      <c r="B7357" s="2">
        <f t="shared" si="346"/>
        <v>2017</v>
      </c>
      <c r="C7357" s="2">
        <f t="shared" si="344"/>
        <v>3</v>
      </c>
      <c r="D7357" t="s">
        <v>256</v>
      </c>
      <c r="E7357" t="s">
        <v>840</v>
      </c>
      <c r="F7357" t="s">
        <v>34</v>
      </c>
      <c r="G7357" t="s">
        <v>35</v>
      </c>
      <c r="H7357" t="s">
        <v>274</v>
      </c>
      <c r="I7357">
        <v>1805.88</v>
      </c>
      <c r="J7357">
        <v>6</v>
      </c>
      <c r="K7357">
        <v>523.71</v>
      </c>
      <c r="L7357" t="str">
        <f t="shared" si="345"/>
        <v>Yes</v>
      </c>
    </row>
    <row r="7358" spans="1:12" x14ac:dyDescent="0.25">
      <c r="A7358" s="1">
        <v>42815</v>
      </c>
      <c r="B7358" s="2">
        <f t="shared" si="346"/>
        <v>2017</v>
      </c>
      <c r="C7358" s="2">
        <f t="shared" si="344"/>
        <v>3</v>
      </c>
      <c r="D7358" t="s">
        <v>768</v>
      </c>
      <c r="E7358" t="s">
        <v>27</v>
      </c>
      <c r="F7358" t="s">
        <v>11</v>
      </c>
      <c r="G7358" t="s">
        <v>18</v>
      </c>
      <c r="H7358" t="s">
        <v>1549</v>
      </c>
      <c r="I7358">
        <v>725.84</v>
      </c>
      <c r="J7358">
        <v>4</v>
      </c>
      <c r="K7358">
        <v>210.49</v>
      </c>
      <c r="L7358" t="str">
        <f t="shared" si="345"/>
        <v>Yes</v>
      </c>
    </row>
    <row r="7359" spans="1:12" x14ac:dyDescent="0.25">
      <c r="A7359" s="1">
        <v>42815</v>
      </c>
      <c r="B7359" s="2">
        <f t="shared" si="346"/>
        <v>2017</v>
      </c>
      <c r="C7359" s="2">
        <f t="shared" si="344"/>
        <v>3</v>
      </c>
      <c r="D7359" t="s">
        <v>768</v>
      </c>
      <c r="E7359" t="s">
        <v>27</v>
      </c>
      <c r="F7359" t="s">
        <v>11</v>
      </c>
      <c r="G7359" t="s">
        <v>20</v>
      </c>
      <c r="H7359" t="s">
        <v>609</v>
      </c>
      <c r="I7359">
        <v>10.9</v>
      </c>
      <c r="J7359">
        <v>3</v>
      </c>
      <c r="K7359">
        <v>3.95</v>
      </c>
      <c r="L7359" t="str">
        <f t="shared" si="345"/>
        <v>Yes</v>
      </c>
    </row>
    <row r="7360" spans="1:12" x14ac:dyDescent="0.25">
      <c r="A7360" s="1">
        <v>42815</v>
      </c>
      <c r="B7360" s="2">
        <f t="shared" si="346"/>
        <v>2017</v>
      </c>
      <c r="C7360" s="2">
        <f t="shared" si="344"/>
        <v>3</v>
      </c>
      <c r="D7360" t="s">
        <v>768</v>
      </c>
      <c r="E7360" t="s">
        <v>27</v>
      </c>
      <c r="F7360" t="s">
        <v>11</v>
      </c>
      <c r="G7360" t="s">
        <v>20</v>
      </c>
      <c r="H7360" t="s">
        <v>203</v>
      </c>
      <c r="I7360">
        <v>8.5399999999999991</v>
      </c>
      <c r="J7360">
        <v>2</v>
      </c>
      <c r="K7360">
        <v>2.88</v>
      </c>
      <c r="L7360" t="str">
        <f t="shared" si="345"/>
        <v>Yes</v>
      </c>
    </row>
    <row r="7361" spans="1:12" x14ac:dyDescent="0.25">
      <c r="A7361" s="1">
        <v>42815</v>
      </c>
      <c r="B7361" s="2">
        <f t="shared" si="346"/>
        <v>2017</v>
      </c>
      <c r="C7361" s="2">
        <f t="shared" si="344"/>
        <v>3</v>
      </c>
      <c r="D7361" t="s">
        <v>671</v>
      </c>
      <c r="E7361" t="s">
        <v>123</v>
      </c>
      <c r="F7361" t="s">
        <v>11</v>
      </c>
      <c r="G7361" t="s">
        <v>92</v>
      </c>
      <c r="H7361" t="s">
        <v>1640</v>
      </c>
      <c r="I7361">
        <v>64.38</v>
      </c>
      <c r="J7361">
        <v>1</v>
      </c>
      <c r="K7361">
        <v>8.0500000000000007</v>
      </c>
      <c r="L7361" t="str">
        <f t="shared" si="345"/>
        <v>Yes</v>
      </c>
    </row>
    <row r="7362" spans="1:12" x14ac:dyDescent="0.25">
      <c r="A7362" s="1">
        <v>42815</v>
      </c>
      <c r="B7362" s="2">
        <f t="shared" si="346"/>
        <v>2017</v>
      </c>
      <c r="C7362" s="2">
        <f t="shared" ref="C7362:C7425" si="347">MONTH(A7362)</f>
        <v>3</v>
      </c>
      <c r="D7362" t="s">
        <v>2550</v>
      </c>
      <c r="E7362" t="s">
        <v>23</v>
      </c>
      <c r="F7362" t="s">
        <v>11</v>
      </c>
      <c r="G7362" t="s">
        <v>63</v>
      </c>
      <c r="H7362" t="s">
        <v>1299</v>
      </c>
      <c r="I7362">
        <v>8.86</v>
      </c>
      <c r="J7362">
        <v>3</v>
      </c>
      <c r="K7362">
        <v>2.88</v>
      </c>
      <c r="L7362" t="str">
        <f t="shared" ref="L7362:L7425" si="348">IF(K7362=0,"Break-Even",IF(K7362&gt;0,"Yes","No"))</f>
        <v>Yes</v>
      </c>
    </row>
    <row r="7363" spans="1:12" x14ac:dyDescent="0.25">
      <c r="A7363" s="1">
        <v>42815</v>
      </c>
      <c r="B7363" s="2">
        <f t="shared" si="346"/>
        <v>2017</v>
      </c>
      <c r="C7363" s="2">
        <f t="shared" si="347"/>
        <v>3</v>
      </c>
      <c r="D7363" t="s">
        <v>533</v>
      </c>
      <c r="E7363" t="s">
        <v>164</v>
      </c>
      <c r="F7363" t="s">
        <v>11</v>
      </c>
      <c r="G7363" t="s">
        <v>20</v>
      </c>
      <c r="H7363" t="s">
        <v>367</v>
      </c>
      <c r="I7363">
        <v>30.58</v>
      </c>
      <c r="J7363">
        <v>6</v>
      </c>
      <c r="K7363">
        <v>10.32</v>
      </c>
      <c r="L7363" t="str">
        <f t="shared" si="348"/>
        <v>Yes</v>
      </c>
    </row>
    <row r="7364" spans="1:12" x14ac:dyDescent="0.25">
      <c r="A7364" s="1">
        <v>42815</v>
      </c>
      <c r="B7364" s="2">
        <f t="shared" si="346"/>
        <v>2017</v>
      </c>
      <c r="C7364" s="2">
        <f t="shared" si="347"/>
        <v>3</v>
      </c>
      <c r="D7364" t="s">
        <v>533</v>
      </c>
      <c r="E7364" t="s">
        <v>164</v>
      </c>
      <c r="F7364" t="s">
        <v>11</v>
      </c>
      <c r="G7364" t="s">
        <v>43</v>
      </c>
      <c r="H7364" t="s">
        <v>1106</v>
      </c>
      <c r="I7364">
        <v>13.02</v>
      </c>
      <c r="J7364">
        <v>7</v>
      </c>
      <c r="K7364">
        <v>0.39</v>
      </c>
      <c r="L7364" t="str">
        <f t="shared" si="348"/>
        <v>Yes</v>
      </c>
    </row>
    <row r="7365" spans="1:12" x14ac:dyDescent="0.25">
      <c r="A7365" s="1">
        <v>42815</v>
      </c>
      <c r="B7365" s="2">
        <f t="shared" si="346"/>
        <v>2017</v>
      </c>
      <c r="C7365" s="2">
        <f t="shared" si="347"/>
        <v>3</v>
      </c>
      <c r="D7365" t="s">
        <v>533</v>
      </c>
      <c r="E7365" t="s">
        <v>164</v>
      </c>
      <c r="F7365" t="s">
        <v>34</v>
      </c>
      <c r="G7365" t="s">
        <v>47</v>
      </c>
      <c r="H7365" t="s">
        <v>1532</v>
      </c>
      <c r="I7365">
        <v>22.14</v>
      </c>
      <c r="J7365">
        <v>3</v>
      </c>
      <c r="K7365">
        <v>6.42</v>
      </c>
      <c r="L7365" t="str">
        <f t="shared" si="348"/>
        <v>Yes</v>
      </c>
    </row>
    <row r="7366" spans="1:12" x14ac:dyDescent="0.25">
      <c r="A7366" s="1">
        <v>42815</v>
      </c>
      <c r="B7366" s="2">
        <f t="shared" si="346"/>
        <v>2017</v>
      </c>
      <c r="C7366" s="2">
        <f t="shared" si="347"/>
        <v>3</v>
      </c>
      <c r="D7366" t="s">
        <v>533</v>
      </c>
      <c r="E7366" t="s">
        <v>164</v>
      </c>
      <c r="F7366" t="s">
        <v>11</v>
      </c>
      <c r="G7366" t="s">
        <v>18</v>
      </c>
      <c r="H7366" t="s">
        <v>729</v>
      </c>
      <c r="I7366">
        <v>359.32</v>
      </c>
      <c r="J7366">
        <v>4</v>
      </c>
      <c r="K7366">
        <v>7.19</v>
      </c>
      <c r="L7366" t="str">
        <f t="shared" si="348"/>
        <v>Yes</v>
      </c>
    </row>
    <row r="7367" spans="1:12" x14ac:dyDescent="0.25">
      <c r="A7367" s="1">
        <v>42817</v>
      </c>
      <c r="B7367" s="2">
        <f t="shared" si="346"/>
        <v>2017</v>
      </c>
      <c r="C7367" s="2">
        <f t="shared" si="347"/>
        <v>3</v>
      </c>
      <c r="D7367" t="s">
        <v>2432</v>
      </c>
      <c r="E7367" t="s">
        <v>27</v>
      </c>
      <c r="F7367" t="s">
        <v>34</v>
      </c>
      <c r="G7367" t="s">
        <v>47</v>
      </c>
      <c r="H7367" t="s">
        <v>1216</v>
      </c>
      <c r="I7367">
        <v>211.84</v>
      </c>
      <c r="J7367">
        <v>8</v>
      </c>
      <c r="K7367">
        <v>76.260000000000005</v>
      </c>
      <c r="L7367" t="str">
        <f t="shared" si="348"/>
        <v>Yes</v>
      </c>
    </row>
    <row r="7368" spans="1:12" x14ac:dyDescent="0.25">
      <c r="A7368" s="1">
        <v>42817</v>
      </c>
      <c r="B7368" s="2">
        <f t="shared" si="346"/>
        <v>2017</v>
      </c>
      <c r="C7368" s="2">
        <f t="shared" si="347"/>
        <v>3</v>
      </c>
      <c r="D7368" t="s">
        <v>1474</v>
      </c>
      <c r="E7368" t="s">
        <v>10</v>
      </c>
      <c r="F7368" t="s">
        <v>11</v>
      </c>
      <c r="G7368" t="s">
        <v>18</v>
      </c>
      <c r="H7368" t="s">
        <v>729</v>
      </c>
      <c r="I7368">
        <v>143.72999999999999</v>
      </c>
      <c r="J7368">
        <v>2</v>
      </c>
      <c r="K7368">
        <v>-32.340000000000003</v>
      </c>
      <c r="L7368" t="str">
        <f t="shared" si="348"/>
        <v>No</v>
      </c>
    </row>
    <row r="7369" spans="1:12" x14ac:dyDescent="0.25">
      <c r="A7369" s="1">
        <v>42817</v>
      </c>
      <c r="B7369" s="2">
        <f t="shared" si="346"/>
        <v>2017</v>
      </c>
      <c r="C7369" s="2">
        <f t="shared" si="347"/>
        <v>3</v>
      </c>
      <c r="D7369" t="s">
        <v>1800</v>
      </c>
      <c r="E7369" t="s">
        <v>149</v>
      </c>
      <c r="F7369" t="s">
        <v>11</v>
      </c>
      <c r="G7369" t="s">
        <v>12</v>
      </c>
      <c r="H7369" t="s">
        <v>2660</v>
      </c>
      <c r="I7369">
        <v>25.68</v>
      </c>
      <c r="J7369">
        <v>6</v>
      </c>
      <c r="K7369">
        <v>11.56</v>
      </c>
      <c r="L7369" t="str">
        <f t="shared" si="348"/>
        <v>Yes</v>
      </c>
    </row>
    <row r="7370" spans="1:12" x14ac:dyDescent="0.25">
      <c r="A7370" s="1">
        <v>42817</v>
      </c>
      <c r="B7370" s="2">
        <f t="shared" si="346"/>
        <v>2017</v>
      </c>
      <c r="C7370" s="2">
        <f t="shared" si="347"/>
        <v>3</v>
      </c>
      <c r="D7370" t="s">
        <v>450</v>
      </c>
      <c r="E7370" t="s">
        <v>149</v>
      </c>
      <c r="F7370" t="s">
        <v>11</v>
      </c>
      <c r="G7370" t="s">
        <v>200</v>
      </c>
      <c r="H7370" t="s">
        <v>2497</v>
      </c>
      <c r="I7370">
        <v>347.58</v>
      </c>
      <c r="J7370">
        <v>3</v>
      </c>
      <c r="K7370">
        <v>17.38</v>
      </c>
      <c r="L7370" t="str">
        <f t="shared" si="348"/>
        <v>Yes</v>
      </c>
    </row>
    <row r="7371" spans="1:12" x14ac:dyDescent="0.25">
      <c r="A7371" s="1">
        <v>42817</v>
      </c>
      <c r="B7371" s="2">
        <f t="shared" si="346"/>
        <v>2017</v>
      </c>
      <c r="C7371" s="2">
        <f t="shared" si="347"/>
        <v>3</v>
      </c>
      <c r="D7371" t="s">
        <v>2259</v>
      </c>
      <c r="E7371" t="s">
        <v>164</v>
      </c>
      <c r="F7371" t="s">
        <v>11</v>
      </c>
      <c r="G7371" t="s">
        <v>20</v>
      </c>
      <c r="H7371" t="s">
        <v>966</v>
      </c>
      <c r="I7371">
        <v>34.76</v>
      </c>
      <c r="J7371">
        <v>5</v>
      </c>
      <c r="K7371">
        <v>11.3</v>
      </c>
      <c r="L7371" t="str">
        <f t="shared" si="348"/>
        <v>Yes</v>
      </c>
    </row>
    <row r="7372" spans="1:12" x14ac:dyDescent="0.25">
      <c r="A7372" s="1">
        <v>42817</v>
      </c>
      <c r="B7372" s="2">
        <f t="shared" ref="B7372:B7435" si="349">YEAR(A7372)</f>
        <v>2017</v>
      </c>
      <c r="C7372" s="2">
        <f t="shared" si="347"/>
        <v>3</v>
      </c>
      <c r="D7372" t="s">
        <v>2474</v>
      </c>
      <c r="E7372" t="s">
        <v>164</v>
      </c>
      <c r="F7372" t="s">
        <v>11</v>
      </c>
      <c r="G7372" t="s">
        <v>18</v>
      </c>
      <c r="H7372" t="s">
        <v>179</v>
      </c>
      <c r="I7372">
        <v>32.479999999999997</v>
      </c>
      <c r="J7372">
        <v>2</v>
      </c>
      <c r="K7372">
        <v>4.87</v>
      </c>
      <c r="L7372" t="str">
        <f t="shared" si="348"/>
        <v>Yes</v>
      </c>
    </row>
    <row r="7373" spans="1:12" x14ac:dyDescent="0.25">
      <c r="A7373" s="1">
        <v>42817</v>
      </c>
      <c r="B7373" s="2">
        <f t="shared" si="349"/>
        <v>2017</v>
      </c>
      <c r="C7373" s="2">
        <f t="shared" si="347"/>
        <v>3</v>
      </c>
      <c r="D7373" t="s">
        <v>2474</v>
      </c>
      <c r="E7373" t="s">
        <v>164</v>
      </c>
      <c r="F7373" t="s">
        <v>11</v>
      </c>
      <c r="G7373" t="s">
        <v>12</v>
      </c>
      <c r="H7373" t="s">
        <v>441</v>
      </c>
      <c r="I7373">
        <v>20.04</v>
      </c>
      <c r="J7373">
        <v>3</v>
      </c>
      <c r="K7373">
        <v>9.6199999999999992</v>
      </c>
      <c r="L7373" t="str">
        <f t="shared" si="348"/>
        <v>Yes</v>
      </c>
    </row>
    <row r="7374" spans="1:12" x14ac:dyDescent="0.25">
      <c r="A7374" s="1">
        <v>42817</v>
      </c>
      <c r="B7374" s="2">
        <f t="shared" si="349"/>
        <v>2017</v>
      </c>
      <c r="C7374" s="2">
        <f t="shared" si="347"/>
        <v>3</v>
      </c>
      <c r="D7374" t="s">
        <v>2474</v>
      </c>
      <c r="E7374" t="s">
        <v>164</v>
      </c>
      <c r="F7374" t="s">
        <v>39</v>
      </c>
      <c r="G7374" t="s">
        <v>603</v>
      </c>
      <c r="H7374" t="s">
        <v>2529</v>
      </c>
      <c r="I7374">
        <v>13999.96</v>
      </c>
      <c r="J7374">
        <v>4</v>
      </c>
      <c r="K7374">
        <v>6719.98</v>
      </c>
      <c r="L7374" t="str">
        <f t="shared" si="348"/>
        <v>Yes</v>
      </c>
    </row>
    <row r="7375" spans="1:12" x14ac:dyDescent="0.25">
      <c r="A7375" s="1">
        <v>42818</v>
      </c>
      <c r="B7375" s="2">
        <f t="shared" si="349"/>
        <v>2017</v>
      </c>
      <c r="C7375" s="2">
        <f t="shared" si="347"/>
        <v>3</v>
      </c>
      <c r="D7375" t="s">
        <v>923</v>
      </c>
      <c r="E7375" t="s">
        <v>149</v>
      </c>
      <c r="F7375" t="s">
        <v>11</v>
      </c>
      <c r="G7375" t="s">
        <v>12</v>
      </c>
      <c r="H7375" t="s">
        <v>1664</v>
      </c>
      <c r="I7375">
        <v>221.92</v>
      </c>
      <c r="J7375">
        <v>4</v>
      </c>
      <c r="K7375">
        <v>106.52</v>
      </c>
      <c r="L7375" t="str">
        <f t="shared" si="348"/>
        <v>Yes</v>
      </c>
    </row>
    <row r="7376" spans="1:12" x14ac:dyDescent="0.25">
      <c r="A7376" s="1">
        <v>42818</v>
      </c>
      <c r="B7376" s="2">
        <f t="shared" si="349"/>
        <v>2017</v>
      </c>
      <c r="C7376" s="2">
        <f t="shared" si="347"/>
        <v>3</v>
      </c>
      <c r="D7376" t="s">
        <v>923</v>
      </c>
      <c r="E7376" t="s">
        <v>149</v>
      </c>
      <c r="F7376" t="s">
        <v>39</v>
      </c>
      <c r="G7376" t="s">
        <v>52</v>
      </c>
      <c r="H7376" t="s">
        <v>53</v>
      </c>
      <c r="I7376">
        <v>26</v>
      </c>
      <c r="J7376">
        <v>2</v>
      </c>
      <c r="K7376">
        <v>11.7</v>
      </c>
      <c r="L7376" t="str">
        <f t="shared" si="348"/>
        <v>Yes</v>
      </c>
    </row>
    <row r="7377" spans="1:12" x14ac:dyDescent="0.25">
      <c r="A7377" s="1">
        <v>42818</v>
      </c>
      <c r="B7377" s="2">
        <f t="shared" si="349"/>
        <v>2017</v>
      </c>
      <c r="C7377" s="2">
        <f t="shared" si="347"/>
        <v>3</v>
      </c>
      <c r="D7377" t="s">
        <v>1688</v>
      </c>
      <c r="E7377" t="s">
        <v>149</v>
      </c>
      <c r="F7377" t="s">
        <v>11</v>
      </c>
      <c r="G7377" t="s">
        <v>63</v>
      </c>
      <c r="H7377" t="s">
        <v>1350</v>
      </c>
      <c r="I7377">
        <v>47.01</v>
      </c>
      <c r="J7377">
        <v>3</v>
      </c>
      <c r="K7377">
        <v>22.09</v>
      </c>
      <c r="L7377" t="str">
        <f t="shared" si="348"/>
        <v>Yes</v>
      </c>
    </row>
    <row r="7378" spans="1:12" x14ac:dyDescent="0.25">
      <c r="A7378" s="1">
        <v>42818</v>
      </c>
      <c r="B7378" s="2">
        <f t="shared" si="349"/>
        <v>2017</v>
      </c>
      <c r="C7378" s="2">
        <f t="shared" si="347"/>
        <v>3</v>
      </c>
      <c r="D7378" t="s">
        <v>1688</v>
      </c>
      <c r="E7378" t="s">
        <v>149</v>
      </c>
      <c r="F7378" t="s">
        <v>39</v>
      </c>
      <c r="G7378" t="s">
        <v>40</v>
      </c>
      <c r="H7378" t="s">
        <v>2193</v>
      </c>
      <c r="I7378">
        <v>469.99</v>
      </c>
      <c r="J7378">
        <v>1</v>
      </c>
      <c r="K7378">
        <v>136.30000000000001</v>
      </c>
      <c r="L7378" t="str">
        <f t="shared" si="348"/>
        <v>Yes</v>
      </c>
    </row>
    <row r="7379" spans="1:12" x14ac:dyDescent="0.25">
      <c r="A7379" s="1">
        <v>42818</v>
      </c>
      <c r="B7379" s="2">
        <f t="shared" si="349"/>
        <v>2017</v>
      </c>
      <c r="C7379" s="2">
        <f t="shared" si="347"/>
        <v>3</v>
      </c>
      <c r="D7379" t="s">
        <v>1688</v>
      </c>
      <c r="E7379" t="s">
        <v>149</v>
      </c>
      <c r="F7379" t="s">
        <v>34</v>
      </c>
      <c r="G7379" t="s">
        <v>35</v>
      </c>
      <c r="H7379" t="s">
        <v>699</v>
      </c>
      <c r="I7379">
        <v>207.85</v>
      </c>
      <c r="J7379">
        <v>3</v>
      </c>
      <c r="K7379">
        <v>2.31</v>
      </c>
      <c r="L7379" t="str">
        <f t="shared" si="348"/>
        <v>Yes</v>
      </c>
    </row>
    <row r="7380" spans="1:12" x14ac:dyDescent="0.25">
      <c r="A7380" s="1">
        <v>42818</v>
      </c>
      <c r="B7380" s="2">
        <f t="shared" si="349"/>
        <v>2017</v>
      </c>
      <c r="C7380" s="2">
        <f t="shared" si="347"/>
        <v>3</v>
      </c>
      <c r="D7380" t="s">
        <v>107</v>
      </c>
      <c r="E7380" t="s">
        <v>149</v>
      </c>
      <c r="F7380" t="s">
        <v>34</v>
      </c>
      <c r="G7380" t="s">
        <v>35</v>
      </c>
      <c r="H7380" t="s">
        <v>1597</v>
      </c>
      <c r="I7380">
        <v>271.76</v>
      </c>
      <c r="J7380">
        <v>2</v>
      </c>
      <c r="K7380">
        <v>60.39</v>
      </c>
      <c r="L7380" t="str">
        <f t="shared" si="348"/>
        <v>Yes</v>
      </c>
    </row>
    <row r="7381" spans="1:12" x14ac:dyDescent="0.25">
      <c r="A7381" s="1">
        <v>42818</v>
      </c>
      <c r="B7381" s="2">
        <f t="shared" si="349"/>
        <v>2017</v>
      </c>
      <c r="C7381" s="2">
        <f t="shared" si="347"/>
        <v>3</v>
      </c>
      <c r="D7381" t="s">
        <v>2246</v>
      </c>
      <c r="E7381" t="s">
        <v>10</v>
      </c>
      <c r="F7381" t="s">
        <v>11</v>
      </c>
      <c r="G7381" t="s">
        <v>18</v>
      </c>
      <c r="H7381" t="s">
        <v>1453</v>
      </c>
      <c r="I7381">
        <v>12.77</v>
      </c>
      <c r="J7381">
        <v>2</v>
      </c>
      <c r="K7381">
        <v>0.96</v>
      </c>
      <c r="L7381" t="str">
        <f t="shared" si="348"/>
        <v>Yes</v>
      </c>
    </row>
    <row r="7382" spans="1:12" x14ac:dyDescent="0.25">
      <c r="A7382" s="1">
        <v>42819</v>
      </c>
      <c r="B7382" s="2">
        <f t="shared" si="349"/>
        <v>2017</v>
      </c>
      <c r="C7382" s="2">
        <f t="shared" si="347"/>
        <v>3</v>
      </c>
      <c r="D7382" t="s">
        <v>1301</v>
      </c>
      <c r="E7382" t="s">
        <v>10</v>
      </c>
      <c r="F7382" t="s">
        <v>39</v>
      </c>
      <c r="G7382" t="s">
        <v>40</v>
      </c>
      <c r="H7382" t="s">
        <v>287</v>
      </c>
      <c r="I7382">
        <v>470.38</v>
      </c>
      <c r="J7382">
        <v>3</v>
      </c>
      <c r="K7382">
        <v>47.04</v>
      </c>
      <c r="L7382" t="str">
        <f t="shared" si="348"/>
        <v>Yes</v>
      </c>
    </row>
    <row r="7383" spans="1:12" x14ac:dyDescent="0.25">
      <c r="A7383" s="1">
        <v>42819</v>
      </c>
      <c r="B7383" s="2">
        <f t="shared" si="349"/>
        <v>2017</v>
      </c>
      <c r="C7383" s="2">
        <f t="shared" si="347"/>
        <v>3</v>
      </c>
      <c r="D7383" t="s">
        <v>394</v>
      </c>
      <c r="E7383" t="s">
        <v>27</v>
      </c>
      <c r="F7383" t="s">
        <v>11</v>
      </c>
      <c r="G7383" t="s">
        <v>92</v>
      </c>
      <c r="H7383" t="s">
        <v>1118</v>
      </c>
      <c r="I7383">
        <v>176.04</v>
      </c>
      <c r="J7383">
        <v>4</v>
      </c>
      <c r="K7383">
        <v>45.77</v>
      </c>
      <c r="L7383" t="str">
        <f t="shared" si="348"/>
        <v>Yes</v>
      </c>
    </row>
    <row r="7384" spans="1:12" x14ac:dyDescent="0.25">
      <c r="A7384" s="1">
        <v>42819</v>
      </c>
      <c r="B7384" s="2">
        <f t="shared" si="349"/>
        <v>2017</v>
      </c>
      <c r="C7384" s="2">
        <f t="shared" si="347"/>
        <v>3</v>
      </c>
      <c r="D7384" t="s">
        <v>394</v>
      </c>
      <c r="E7384" t="s">
        <v>27</v>
      </c>
      <c r="F7384" t="s">
        <v>11</v>
      </c>
      <c r="G7384" t="s">
        <v>24</v>
      </c>
      <c r="H7384" t="s">
        <v>207</v>
      </c>
      <c r="I7384">
        <v>16.02</v>
      </c>
      <c r="J7384">
        <v>9</v>
      </c>
      <c r="K7384">
        <v>4.49</v>
      </c>
      <c r="L7384" t="str">
        <f t="shared" si="348"/>
        <v>Yes</v>
      </c>
    </row>
    <row r="7385" spans="1:12" x14ac:dyDescent="0.25">
      <c r="A7385" s="1">
        <v>42819</v>
      </c>
      <c r="B7385" s="2">
        <f t="shared" si="349"/>
        <v>2017</v>
      </c>
      <c r="C7385" s="2">
        <f t="shared" si="347"/>
        <v>3</v>
      </c>
      <c r="D7385" t="s">
        <v>394</v>
      </c>
      <c r="E7385" t="s">
        <v>27</v>
      </c>
      <c r="F7385" t="s">
        <v>11</v>
      </c>
      <c r="G7385" t="s">
        <v>20</v>
      </c>
      <c r="H7385" t="s">
        <v>662</v>
      </c>
      <c r="I7385">
        <v>185.92</v>
      </c>
      <c r="J7385">
        <v>4</v>
      </c>
      <c r="K7385">
        <v>62.75</v>
      </c>
      <c r="L7385" t="str">
        <f t="shared" si="348"/>
        <v>Yes</v>
      </c>
    </row>
    <row r="7386" spans="1:12" x14ac:dyDescent="0.25">
      <c r="A7386" s="1">
        <v>42819</v>
      </c>
      <c r="B7386" s="2">
        <f t="shared" si="349"/>
        <v>2017</v>
      </c>
      <c r="C7386" s="2">
        <f t="shared" si="347"/>
        <v>3</v>
      </c>
      <c r="D7386" t="s">
        <v>394</v>
      </c>
      <c r="E7386" t="s">
        <v>27</v>
      </c>
      <c r="F7386" t="s">
        <v>39</v>
      </c>
      <c r="G7386" t="s">
        <v>40</v>
      </c>
      <c r="H7386" t="s">
        <v>2473</v>
      </c>
      <c r="I7386">
        <v>211.17</v>
      </c>
      <c r="J7386">
        <v>4</v>
      </c>
      <c r="K7386">
        <v>15.84</v>
      </c>
      <c r="L7386" t="str">
        <f t="shared" si="348"/>
        <v>Yes</v>
      </c>
    </row>
    <row r="7387" spans="1:12" x14ac:dyDescent="0.25">
      <c r="A7387" s="1">
        <v>42819</v>
      </c>
      <c r="B7387" s="2">
        <f t="shared" si="349"/>
        <v>2017</v>
      </c>
      <c r="C7387" s="2">
        <f t="shared" si="347"/>
        <v>3</v>
      </c>
      <c r="D7387" t="s">
        <v>394</v>
      </c>
      <c r="E7387" t="s">
        <v>27</v>
      </c>
      <c r="F7387" t="s">
        <v>39</v>
      </c>
      <c r="G7387" t="s">
        <v>603</v>
      </c>
      <c r="H7387" t="s">
        <v>2239</v>
      </c>
      <c r="I7387">
        <v>479.98</v>
      </c>
      <c r="J7387">
        <v>2</v>
      </c>
      <c r="K7387">
        <v>60</v>
      </c>
      <c r="L7387" t="str">
        <f t="shared" si="348"/>
        <v>Yes</v>
      </c>
    </row>
    <row r="7388" spans="1:12" x14ac:dyDescent="0.25">
      <c r="A7388" s="1">
        <v>42819</v>
      </c>
      <c r="B7388" s="2">
        <f t="shared" si="349"/>
        <v>2017</v>
      </c>
      <c r="C7388" s="2">
        <f t="shared" si="347"/>
        <v>3</v>
      </c>
      <c r="D7388" t="s">
        <v>1635</v>
      </c>
      <c r="E7388" t="s">
        <v>157</v>
      </c>
      <c r="F7388" t="s">
        <v>34</v>
      </c>
      <c r="G7388" t="s">
        <v>35</v>
      </c>
      <c r="H7388" t="s">
        <v>71</v>
      </c>
      <c r="I7388">
        <v>90.99</v>
      </c>
      <c r="J7388">
        <v>1</v>
      </c>
      <c r="K7388">
        <v>14.56</v>
      </c>
      <c r="L7388" t="str">
        <f t="shared" si="348"/>
        <v>Yes</v>
      </c>
    </row>
    <row r="7389" spans="1:12" x14ac:dyDescent="0.25">
      <c r="A7389" s="1">
        <v>42819</v>
      </c>
      <c r="B7389" s="2">
        <f t="shared" si="349"/>
        <v>2017</v>
      </c>
      <c r="C7389" s="2">
        <f t="shared" si="347"/>
        <v>3</v>
      </c>
      <c r="D7389" t="s">
        <v>1635</v>
      </c>
      <c r="E7389" t="s">
        <v>157</v>
      </c>
      <c r="F7389" t="s">
        <v>34</v>
      </c>
      <c r="G7389" t="s">
        <v>35</v>
      </c>
      <c r="H7389" t="s">
        <v>633</v>
      </c>
      <c r="I7389">
        <v>1526.56</v>
      </c>
      <c r="J7389">
        <v>7</v>
      </c>
      <c r="K7389">
        <v>427.44</v>
      </c>
      <c r="L7389" t="str">
        <f t="shared" si="348"/>
        <v>Yes</v>
      </c>
    </row>
    <row r="7390" spans="1:12" x14ac:dyDescent="0.25">
      <c r="A7390" s="1">
        <v>42819</v>
      </c>
      <c r="B7390" s="2">
        <f t="shared" si="349"/>
        <v>2017</v>
      </c>
      <c r="C7390" s="2">
        <f t="shared" si="347"/>
        <v>3</v>
      </c>
      <c r="D7390" t="s">
        <v>1635</v>
      </c>
      <c r="E7390" t="s">
        <v>157</v>
      </c>
      <c r="F7390" t="s">
        <v>34</v>
      </c>
      <c r="G7390" t="s">
        <v>35</v>
      </c>
      <c r="H7390" t="s">
        <v>919</v>
      </c>
      <c r="I7390">
        <v>368.97</v>
      </c>
      <c r="J7390">
        <v>3</v>
      </c>
      <c r="K7390">
        <v>40.590000000000003</v>
      </c>
      <c r="L7390" t="str">
        <f t="shared" si="348"/>
        <v>Yes</v>
      </c>
    </row>
    <row r="7391" spans="1:12" x14ac:dyDescent="0.25">
      <c r="A7391" s="1">
        <v>42819</v>
      </c>
      <c r="B7391" s="2">
        <f t="shared" si="349"/>
        <v>2017</v>
      </c>
      <c r="C7391" s="2">
        <f t="shared" si="347"/>
        <v>3</v>
      </c>
      <c r="D7391" t="s">
        <v>824</v>
      </c>
      <c r="E7391" t="s">
        <v>10</v>
      </c>
      <c r="F7391" t="s">
        <v>11</v>
      </c>
      <c r="G7391" t="s">
        <v>12</v>
      </c>
      <c r="H7391" t="s">
        <v>2070</v>
      </c>
      <c r="I7391">
        <v>6.85</v>
      </c>
      <c r="J7391">
        <v>2</v>
      </c>
      <c r="K7391">
        <v>2.14</v>
      </c>
      <c r="L7391" t="str">
        <f t="shared" si="348"/>
        <v>Yes</v>
      </c>
    </row>
    <row r="7392" spans="1:12" x14ac:dyDescent="0.25">
      <c r="A7392" s="1">
        <v>42819</v>
      </c>
      <c r="B7392" s="2">
        <f t="shared" si="349"/>
        <v>2017</v>
      </c>
      <c r="C7392" s="2">
        <f t="shared" si="347"/>
        <v>3</v>
      </c>
      <c r="D7392" t="s">
        <v>285</v>
      </c>
      <c r="E7392" t="s">
        <v>164</v>
      </c>
      <c r="F7392" t="s">
        <v>11</v>
      </c>
      <c r="G7392" t="s">
        <v>24</v>
      </c>
      <c r="H7392" t="s">
        <v>2189</v>
      </c>
      <c r="I7392">
        <v>23.1</v>
      </c>
      <c r="J7392">
        <v>2</v>
      </c>
      <c r="K7392">
        <v>6.93</v>
      </c>
      <c r="L7392" t="str">
        <f t="shared" si="348"/>
        <v>Yes</v>
      </c>
    </row>
    <row r="7393" spans="1:12" x14ac:dyDescent="0.25">
      <c r="A7393" s="1">
        <v>42819</v>
      </c>
      <c r="B7393" s="2">
        <f t="shared" si="349"/>
        <v>2017</v>
      </c>
      <c r="C7393" s="2">
        <f t="shared" si="347"/>
        <v>3</v>
      </c>
      <c r="D7393" t="s">
        <v>537</v>
      </c>
      <c r="E7393" t="s">
        <v>149</v>
      </c>
      <c r="F7393" t="s">
        <v>11</v>
      </c>
      <c r="G7393" t="s">
        <v>24</v>
      </c>
      <c r="H7393" t="s">
        <v>2084</v>
      </c>
      <c r="I7393">
        <v>11.05</v>
      </c>
      <c r="J7393">
        <v>5</v>
      </c>
      <c r="K7393">
        <v>2.98</v>
      </c>
      <c r="L7393" t="str">
        <f t="shared" si="348"/>
        <v>Yes</v>
      </c>
    </row>
    <row r="7394" spans="1:12" x14ac:dyDescent="0.25">
      <c r="A7394" s="1">
        <v>42820</v>
      </c>
      <c r="B7394" s="2">
        <f t="shared" si="349"/>
        <v>2017</v>
      </c>
      <c r="C7394" s="2">
        <f t="shared" si="347"/>
        <v>3</v>
      </c>
      <c r="D7394" t="s">
        <v>363</v>
      </c>
      <c r="E7394" t="s">
        <v>149</v>
      </c>
      <c r="F7394" t="s">
        <v>34</v>
      </c>
      <c r="G7394" t="s">
        <v>74</v>
      </c>
      <c r="H7394" t="s">
        <v>2134</v>
      </c>
      <c r="I7394">
        <v>257.57</v>
      </c>
      <c r="J7394">
        <v>2</v>
      </c>
      <c r="K7394">
        <v>-28.98</v>
      </c>
      <c r="L7394" t="str">
        <f t="shared" si="348"/>
        <v>No</v>
      </c>
    </row>
    <row r="7395" spans="1:12" x14ac:dyDescent="0.25">
      <c r="A7395" s="1">
        <v>42820</v>
      </c>
      <c r="B7395" s="2">
        <f t="shared" si="349"/>
        <v>2017</v>
      </c>
      <c r="C7395" s="2">
        <f t="shared" si="347"/>
        <v>3</v>
      </c>
      <c r="D7395" t="s">
        <v>363</v>
      </c>
      <c r="E7395" t="s">
        <v>149</v>
      </c>
      <c r="F7395" t="s">
        <v>39</v>
      </c>
      <c r="G7395" t="s">
        <v>40</v>
      </c>
      <c r="H7395" t="s">
        <v>1659</v>
      </c>
      <c r="I7395">
        <v>119.96</v>
      </c>
      <c r="J7395">
        <v>4</v>
      </c>
      <c r="K7395">
        <v>33.590000000000003</v>
      </c>
      <c r="L7395" t="str">
        <f t="shared" si="348"/>
        <v>Yes</v>
      </c>
    </row>
    <row r="7396" spans="1:12" x14ac:dyDescent="0.25">
      <c r="A7396" s="1">
        <v>42820</v>
      </c>
      <c r="B7396" s="2">
        <f t="shared" si="349"/>
        <v>2017</v>
      </c>
      <c r="C7396" s="2">
        <f t="shared" si="347"/>
        <v>3</v>
      </c>
      <c r="D7396" t="s">
        <v>2326</v>
      </c>
      <c r="E7396" t="s">
        <v>164</v>
      </c>
      <c r="F7396" t="s">
        <v>11</v>
      </c>
      <c r="G7396" t="s">
        <v>24</v>
      </c>
      <c r="H7396" t="s">
        <v>2184</v>
      </c>
      <c r="I7396">
        <v>19.829999999999998</v>
      </c>
      <c r="J7396">
        <v>1</v>
      </c>
      <c r="K7396">
        <v>5.95</v>
      </c>
      <c r="L7396" t="str">
        <f t="shared" si="348"/>
        <v>Yes</v>
      </c>
    </row>
    <row r="7397" spans="1:12" x14ac:dyDescent="0.25">
      <c r="A7397" s="1">
        <v>42820</v>
      </c>
      <c r="B7397" s="2">
        <f t="shared" si="349"/>
        <v>2017</v>
      </c>
      <c r="C7397" s="2">
        <f t="shared" si="347"/>
        <v>3</v>
      </c>
      <c r="D7397" t="s">
        <v>2661</v>
      </c>
      <c r="E7397" t="s">
        <v>110</v>
      </c>
      <c r="F7397" t="s">
        <v>34</v>
      </c>
      <c r="G7397" t="s">
        <v>47</v>
      </c>
      <c r="H7397" t="s">
        <v>2662</v>
      </c>
      <c r="I7397">
        <v>60.84</v>
      </c>
      <c r="J7397">
        <v>3</v>
      </c>
      <c r="K7397">
        <v>23.12</v>
      </c>
      <c r="L7397" t="str">
        <f t="shared" si="348"/>
        <v>Yes</v>
      </c>
    </row>
    <row r="7398" spans="1:12" x14ac:dyDescent="0.25">
      <c r="A7398" s="1">
        <v>42820</v>
      </c>
      <c r="B7398" s="2">
        <f t="shared" si="349"/>
        <v>2017</v>
      </c>
      <c r="C7398" s="2">
        <f t="shared" si="347"/>
        <v>3</v>
      </c>
      <c r="D7398" t="s">
        <v>2406</v>
      </c>
      <c r="E7398" t="s">
        <v>55</v>
      </c>
      <c r="F7398" t="s">
        <v>39</v>
      </c>
      <c r="G7398" t="s">
        <v>52</v>
      </c>
      <c r="H7398" t="s">
        <v>1985</v>
      </c>
      <c r="I7398">
        <v>53.25</v>
      </c>
      <c r="J7398">
        <v>3</v>
      </c>
      <c r="K7398">
        <v>20.77</v>
      </c>
      <c r="L7398" t="str">
        <f t="shared" si="348"/>
        <v>Yes</v>
      </c>
    </row>
    <row r="7399" spans="1:12" x14ac:dyDescent="0.25">
      <c r="A7399" s="1">
        <v>42820</v>
      </c>
      <c r="B7399" s="2">
        <f t="shared" si="349"/>
        <v>2017</v>
      </c>
      <c r="C7399" s="2">
        <f t="shared" si="347"/>
        <v>3</v>
      </c>
      <c r="D7399" t="s">
        <v>2406</v>
      </c>
      <c r="E7399" t="s">
        <v>55</v>
      </c>
      <c r="F7399" t="s">
        <v>11</v>
      </c>
      <c r="G7399" t="s">
        <v>43</v>
      </c>
      <c r="H7399" t="s">
        <v>160</v>
      </c>
      <c r="I7399">
        <v>3.76</v>
      </c>
      <c r="J7399">
        <v>2</v>
      </c>
      <c r="K7399">
        <v>1.32</v>
      </c>
      <c r="L7399" t="str">
        <f t="shared" si="348"/>
        <v>Yes</v>
      </c>
    </row>
    <row r="7400" spans="1:12" x14ac:dyDescent="0.25">
      <c r="A7400" s="1">
        <v>42820</v>
      </c>
      <c r="B7400" s="2">
        <f t="shared" si="349"/>
        <v>2017</v>
      </c>
      <c r="C7400" s="2">
        <f t="shared" si="347"/>
        <v>3</v>
      </c>
      <c r="D7400" t="s">
        <v>813</v>
      </c>
      <c r="E7400" t="s">
        <v>10</v>
      </c>
      <c r="F7400" t="s">
        <v>39</v>
      </c>
      <c r="G7400" t="s">
        <v>52</v>
      </c>
      <c r="H7400" t="s">
        <v>867</v>
      </c>
      <c r="I7400">
        <v>143.96</v>
      </c>
      <c r="J7400">
        <v>5</v>
      </c>
      <c r="K7400">
        <v>1.8</v>
      </c>
      <c r="L7400" t="str">
        <f t="shared" si="348"/>
        <v>Yes</v>
      </c>
    </row>
    <row r="7401" spans="1:12" x14ac:dyDescent="0.25">
      <c r="A7401" s="1">
        <v>42820</v>
      </c>
      <c r="B7401" s="2">
        <f t="shared" si="349"/>
        <v>2017</v>
      </c>
      <c r="C7401" s="2">
        <f t="shared" si="347"/>
        <v>3</v>
      </c>
      <c r="D7401" t="s">
        <v>813</v>
      </c>
      <c r="E7401" t="s">
        <v>10</v>
      </c>
      <c r="F7401" t="s">
        <v>39</v>
      </c>
      <c r="G7401" t="s">
        <v>603</v>
      </c>
      <c r="H7401" t="s">
        <v>1348</v>
      </c>
      <c r="I7401">
        <v>2399.96</v>
      </c>
      <c r="J7401">
        <v>5</v>
      </c>
      <c r="K7401">
        <v>569.99</v>
      </c>
      <c r="L7401" t="str">
        <f t="shared" si="348"/>
        <v>Yes</v>
      </c>
    </row>
    <row r="7402" spans="1:12" x14ac:dyDescent="0.25">
      <c r="A7402" s="1">
        <v>42820</v>
      </c>
      <c r="B7402" s="2">
        <f t="shared" si="349"/>
        <v>2017</v>
      </c>
      <c r="C7402" s="2">
        <f t="shared" si="347"/>
        <v>3</v>
      </c>
      <c r="D7402" t="s">
        <v>813</v>
      </c>
      <c r="E7402" t="s">
        <v>10</v>
      </c>
      <c r="F7402" t="s">
        <v>11</v>
      </c>
      <c r="G7402" t="s">
        <v>12</v>
      </c>
      <c r="H7402" t="s">
        <v>370</v>
      </c>
      <c r="I7402">
        <v>74.349999999999994</v>
      </c>
      <c r="J7402">
        <v>3</v>
      </c>
      <c r="K7402">
        <v>23.24</v>
      </c>
      <c r="L7402" t="str">
        <f t="shared" si="348"/>
        <v>Yes</v>
      </c>
    </row>
    <row r="7403" spans="1:12" x14ac:dyDescent="0.25">
      <c r="A7403" s="1">
        <v>42820</v>
      </c>
      <c r="B7403" s="2">
        <f t="shared" si="349"/>
        <v>2017</v>
      </c>
      <c r="C7403" s="2">
        <f t="shared" si="347"/>
        <v>3</v>
      </c>
      <c r="D7403" t="s">
        <v>813</v>
      </c>
      <c r="E7403" t="s">
        <v>10</v>
      </c>
      <c r="F7403" t="s">
        <v>11</v>
      </c>
      <c r="G7403" t="s">
        <v>92</v>
      </c>
      <c r="H7403" t="s">
        <v>1888</v>
      </c>
      <c r="I7403">
        <v>87.17</v>
      </c>
      <c r="J7403">
        <v>8</v>
      </c>
      <c r="K7403">
        <v>-226.64</v>
      </c>
      <c r="L7403" t="str">
        <f t="shared" si="348"/>
        <v>No</v>
      </c>
    </row>
    <row r="7404" spans="1:12" x14ac:dyDescent="0.25">
      <c r="A7404" s="1">
        <v>42820</v>
      </c>
      <c r="B7404" s="2">
        <f t="shared" si="349"/>
        <v>2017</v>
      </c>
      <c r="C7404" s="2">
        <f t="shared" si="347"/>
        <v>3</v>
      </c>
      <c r="D7404" t="s">
        <v>813</v>
      </c>
      <c r="E7404" t="s">
        <v>10</v>
      </c>
      <c r="F7404" t="s">
        <v>11</v>
      </c>
      <c r="G7404" t="s">
        <v>18</v>
      </c>
      <c r="H7404" t="s">
        <v>2020</v>
      </c>
      <c r="I7404">
        <v>32.229999999999997</v>
      </c>
      <c r="J7404">
        <v>3</v>
      </c>
      <c r="K7404">
        <v>2.42</v>
      </c>
      <c r="L7404" t="str">
        <f t="shared" si="348"/>
        <v>Yes</v>
      </c>
    </row>
    <row r="7405" spans="1:12" x14ac:dyDescent="0.25">
      <c r="A7405" s="1">
        <v>42821</v>
      </c>
      <c r="B7405" s="2">
        <f t="shared" si="349"/>
        <v>2017</v>
      </c>
      <c r="C7405" s="2">
        <f t="shared" si="347"/>
        <v>3</v>
      </c>
      <c r="D7405" t="s">
        <v>664</v>
      </c>
      <c r="E7405" t="s">
        <v>23</v>
      </c>
      <c r="F7405" t="s">
        <v>34</v>
      </c>
      <c r="G7405" t="s">
        <v>47</v>
      </c>
      <c r="H7405" t="s">
        <v>1976</v>
      </c>
      <c r="I7405">
        <v>15.01</v>
      </c>
      <c r="J7405">
        <v>2</v>
      </c>
      <c r="K7405">
        <v>1.5</v>
      </c>
      <c r="L7405" t="str">
        <f t="shared" si="348"/>
        <v>Yes</v>
      </c>
    </row>
    <row r="7406" spans="1:12" x14ac:dyDescent="0.25">
      <c r="A7406" s="1">
        <v>42821</v>
      </c>
      <c r="B7406" s="2">
        <f t="shared" si="349"/>
        <v>2017</v>
      </c>
      <c r="C7406" s="2">
        <f t="shared" si="347"/>
        <v>3</v>
      </c>
      <c r="D7406" t="s">
        <v>2091</v>
      </c>
      <c r="E7406" t="s">
        <v>27</v>
      </c>
      <c r="F7406" t="s">
        <v>11</v>
      </c>
      <c r="G7406" t="s">
        <v>12</v>
      </c>
      <c r="H7406" t="s">
        <v>2613</v>
      </c>
      <c r="I7406">
        <v>45.68</v>
      </c>
      <c r="J7406">
        <v>2</v>
      </c>
      <c r="K7406">
        <v>21.01</v>
      </c>
      <c r="L7406" t="str">
        <f t="shared" si="348"/>
        <v>Yes</v>
      </c>
    </row>
    <row r="7407" spans="1:12" x14ac:dyDescent="0.25">
      <c r="A7407" s="1">
        <v>42821</v>
      </c>
      <c r="B7407" s="2">
        <f t="shared" si="349"/>
        <v>2017</v>
      </c>
      <c r="C7407" s="2">
        <f t="shared" si="347"/>
        <v>3</v>
      </c>
      <c r="D7407" t="s">
        <v>2091</v>
      </c>
      <c r="E7407" t="s">
        <v>27</v>
      </c>
      <c r="F7407" t="s">
        <v>11</v>
      </c>
      <c r="G7407" t="s">
        <v>12</v>
      </c>
      <c r="H7407" t="s">
        <v>896</v>
      </c>
      <c r="I7407">
        <v>110.96</v>
      </c>
      <c r="J7407">
        <v>2</v>
      </c>
      <c r="K7407">
        <v>53.26</v>
      </c>
      <c r="L7407" t="str">
        <f t="shared" si="348"/>
        <v>Yes</v>
      </c>
    </row>
    <row r="7408" spans="1:12" x14ac:dyDescent="0.25">
      <c r="A7408" s="1">
        <v>42821</v>
      </c>
      <c r="B7408" s="2">
        <f t="shared" si="349"/>
        <v>2017</v>
      </c>
      <c r="C7408" s="2">
        <f t="shared" si="347"/>
        <v>3</v>
      </c>
      <c r="D7408" t="s">
        <v>2091</v>
      </c>
      <c r="E7408" t="s">
        <v>27</v>
      </c>
      <c r="F7408" t="s">
        <v>11</v>
      </c>
      <c r="G7408" t="s">
        <v>12</v>
      </c>
      <c r="H7408" t="s">
        <v>2663</v>
      </c>
      <c r="I7408">
        <v>11.94</v>
      </c>
      <c r="J7408">
        <v>3</v>
      </c>
      <c r="K7408">
        <v>5.97</v>
      </c>
      <c r="L7408" t="str">
        <f t="shared" si="348"/>
        <v>Yes</v>
      </c>
    </row>
    <row r="7409" spans="1:12" x14ac:dyDescent="0.25">
      <c r="A7409" s="1">
        <v>42821</v>
      </c>
      <c r="B7409" s="2">
        <f t="shared" si="349"/>
        <v>2017</v>
      </c>
      <c r="C7409" s="2">
        <f t="shared" si="347"/>
        <v>3</v>
      </c>
      <c r="D7409" t="s">
        <v>2060</v>
      </c>
      <c r="E7409" t="s">
        <v>55</v>
      </c>
      <c r="F7409" t="s">
        <v>11</v>
      </c>
      <c r="G7409" t="s">
        <v>16</v>
      </c>
      <c r="H7409" t="s">
        <v>2151</v>
      </c>
      <c r="I7409">
        <v>8.26</v>
      </c>
      <c r="J7409">
        <v>2</v>
      </c>
      <c r="K7409">
        <v>3.8</v>
      </c>
      <c r="L7409" t="str">
        <f t="shared" si="348"/>
        <v>Yes</v>
      </c>
    </row>
    <row r="7410" spans="1:12" x14ac:dyDescent="0.25">
      <c r="A7410" s="1">
        <v>42821</v>
      </c>
      <c r="B7410" s="2">
        <f t="shared" si="349"/>
        <v>2017</v>
      </c>
      <c r="C7410" s="2">
        <f t="shared" si="347"/>
        <v>3</v>
      </c>
      <c r="D7410" t="s">
        <v>2060</v>
      </c>
      <c r="E7410" t="s">
        <v>55</v>
      </c>
      <c r="F7410" t="s">
        <v>11</v>
      </c>
      <c r="G7410" t="s">
        <v>20</v>
      </c>
      <c r="H7410" t="s">
        <v>1030</v>
      </c>
      <c r="I7410">
        <v>17.760000000000002</v>
      </c>
      <c r="J7410">
        <v>2</v>
      </c>
      <c r="K7410">
        <v>8.8800000000000008</v>
      </c>
      <c r="L7410" t="str">
        <f t="shared" si="348"/>
        <v>Yes</v>
      </c>
    </row>
    <row r="7411" spans="1:12" x14ac:dyDescent="0.25">
      <c r="A7411" s="1">
        <v>42821</v>
      </c>
      <c r="B7411" s="2">
        <f t="shared" si="349"/>
        <v>2017</v>
      </c>
      <c r="C7411" s="2">
        <f t="shared" si="347"/>
        <v>3</v>
      </c>
      <c r="D7411" t="s">
        <v>2060</v>
      </c>
      <c r="E7411" t="s">
        <v>55</v>
      </c>
      <c r="F7411" t="s">
        <v>11</v>
      </c>
      <c r="G7411" t="s">
        <v>18</v>
      </c>
      <c r="H7411" t="s">
        <v>586</v>
      </c>
      <c r="I7411">
        <v>332.94</v>
      </c>
      <c r="J7411">
        <v>3</v>
      </c>
      <c r="K7411">
        <v>9.99</v>
      </c>
      <c r="L7411" t="str">
        <f t="shared" si="348"/>
        <v>Yes</v>
      </c>
    </row>
    <row r="7412" spans="1:12" x14ac:dyDescent="0.25">
      <c r="A7412" s="1">
        <v>42821</v>
      </c>
      <c r="B7412" s="2">
        <f t="shared" si="349"/>
        <v>2017</v>
      </c>
      <c r="C7412" s="2">
        <f t="shared" si="347"/>
        <v>3</v>
      </c>
      <c r="D7412" t="s">
        <v>2060</v>
      </c>
      <c r="E7412" t="s">
        <v>55</v>
      </c>
      <c r="F7412" t="s">
        <v>34</v>
      </c>
      <c r="G7412" t="s">
        <v>145</v>
      </c>
      <c r="H7412" t="s">
        <v>1653</v>
      </c>
      <c r="I7412">
        <v>292.10000000000002</v>
      </c>
      <c r="J7412">
        <v>2</v>
      </c>
      <c r="K7412">
        <v>58.42</v>
      </c>
      <c r="L7412" t="str">
        <f t="shared" si="348"/>
        <v>Yes</v>
      </c>
    </row>
    <row r="7413" spans="1:12" x14ac:dyDescent="0.25">
      <c r="A7413" s="1">
        <v>42821</v>
      </c>
      <c r="B7413" s="2">
        <f t="shared" si="349"/>
        <v>2017</v>
      </c>
      <c r="C7413" s="2">
        <f t="shared" si="347"/>
        <v>3</v>
      </c>
      <c r="D7413" t="s">
        <v>2060</v>
      </c>
      <c r="E7413" t="s">
        <v>55</v>
      </c>
      <c r="F7413" t="s">
        <v>39</v>
      </c>
      <c r="G7413" t="s">
        <v>40</v>
      </c>
      <c r="H7413" t="s">
        <v>2664</v>
      </c>
      <c r="I7413">
        <v>206.1</v>
      </c>
      <c r="J7413">
        <v>5</v>
      </c>
      <c r="K7413">
        <v>55.65</v>
      </c>
      <c r="L7413" t="str">
        <f t="shared" si="348"/>
        <v>Yes</v>
      </c>
    </row>
    <row r="7414" spans="1:12" x14ac:dyDescent="0.25">
      <c r="A7414" s="1">
        <v>42821</v>
      </c>
      <c r="B7414" s="2">
        <f t="shared" si="349"/>
        <v>2017</v>
      </c>
      <c r="C7414" s="2">
        <f t="shared" si="347"/>
        <v>3</v>
      </c>
      <c r="D7414" t="s">
        <v>2060</v>
      </c>
      <c r="E7414" t="s">
        <v>55</v>
      </c>
      <c r="F7414" t="s">
        <v>11</v>
      </c>
      <c r="G7414" t="s">
        <v>12</v>
      </c>
      <c r="H7414" t="s">
        <v>1987</v>
      </c>
      <c r="I7414">
        <v>17.64</v>
      </c>
      <c r="J7414">
        <v>4</v>
      </c>
      <c r="K7414">
        <v>8.11</v>
      </c>
      <c r="L7414" t="str">
        <f t="shared" si="348"/>
        <v>Yes</v>
      </c>
    </row>
    <row r="7415" spans="1:12" x14ac:dyDescent="0.25">
      <c r="A7415" s="1">
        <v>42821</v>
      </c>
      <c r="B7415" s="2">
        <f t="shared" si="349"/>
        <v>2017</v>
      </c>
      <c r="C7415" s="2">
        <f t="shared" si="347"/>
        <v>3</v>
      </c>
      <c r="D7415" t="s">
        <v>2455</v>
      </c>
      <c r="E7415" t="s">
        <v>10</v>
      </c>
      <c r="F7415" t="s">
        <v>34</v>
      </c>
      <c r="G7415" t="s">
        <v>74</v>
      </c>
      <c r="H7415" t="s">
        <v>1930</v>
      </c>
      <c r="I7415">
        <v>1023.33</v>
      </c>
      <c r="J7415">
        <v>5</v>
      </c>
      <c r="K7415">
        <v>-30.1</v>
      </c>
      <c r="L7415" t="str">
        <f t="shared" si="348"/>
        <v>No</v>
      </c>
    </row>
    <row r="7416" spans="1:12" x14ac:dyDescent="0.25">
      <c r="A7416" s="1">
        <v>42821</v>
      </c>
      <c r="B7416" s="2">
        <f t="shared" si="349"/>
        <v>2017</v>
      </c>
      <c r="C7416" s="2">
        <f t="shared" si="347"/>
        <v>3</v>
      </c>
      <c r="D7416" t="s">
        <v>2455</v>
      </c>
      <c r="E7416" t="s">
        <v>10</v>
      </c>
      <c r="F7416" t="s">
        <v>34</v>
      </c>
      <c r="G7416" t="s">
        <v>35</v>
      </c>
      <c r="H7416" t="s">
        <v>36</v>
      </c>
      <c r="I7416">
        <v>600.55999999999995</v>
      </c>
      <c r="J7416">
        <v>3</v>
      </c>
      <c r="K7416">
        <v>-8.58</v>
      </c>
      <c r="L7416" t="str">
        <f t="shared" si="348"/>
        <v>No</v>
      </c>
    </row>
    <row r="7417" spans="1:12" x14ac:dyDescent="0.25">
      <c r="A7417" s="1">
        <v>42821</v>
      </c>
      <c r="B7417" s="2">
        <f t="shared" si="349"/>
        <v>2017</v>
      </c>
      <c r="C7417" s="2">
        <f t="shared" si="347"/>
        <v>3</v>
      </c>
      <c r="D7417" t="s">
        <v>2455</v>
      </c>
      <c r="E7417" t="s">
        <v>10</v>
      </c>
      <c r="F7417" t="s">
        <v>39</v>
      </c>
      <c r="G7417" t="s">
        <v>52</v>
      </c>
      <c r="H7417" t="s">
        <v>426</v>
      </c>
      <c r="I7417">
        <v>39.99</v>
      </c>
      <c r="J7417">
        <v>1</v>
      </c>
      <c r="K7417">
        <v>7</v>
      </c>
      <c r="L7417" t="str">
        <f t="shared" si="348"/>
        <v>Yes</v>
      </c>
    </row>
    <row r="7418" spans="1:12" x14ac:dyDescent="0.25">
      <c r="A7418" s="1">
        <v>42821</v>
      </c>
      <c r="B7418" s="2">
        <f t="shared" si="349"/>
        <v>2017</v>
      </c>
      <c r="C7418" s="2">
        <f t="shared" si="347"/>
        <v>3</v>
      </c>
      <c r="D7418" t="s">
        <v>2455</v>
      </c>
      <c r="E7418" t="s">
        <v>10</v>
      </c>
      <c r="F7418" t="s">
        <v>34</v>
      </c>
      <c r="G7418" t="s">
        <v>35</v>
      </c>
      <c r="H7418" t="s">
        <v>1691</v>
      </c>
      <c r="I7418">
        <v>211.25</v>
      </c>
      <c r="J7418">
        <v>2</v>
      </c>
      <c r="K7418">
        <v>-66.39</v>
      </c>
      <c r="L7418" t="str">
        <f t="shared" si="348"/>
        <v>No</v>
      </c>
    </row>
    <row r="7419" spans="1:12" x14ac:dyDescent="0.25">
      <c r="A7419" s="1">
        <v>42822</v>
      </c>
      <c r="B7419" s="2">
        <f t="shared" si="349"/>
        <v>2017</v>
      </c>
      <c r="C7419" s="2">
        <f t="shared" si="347"/>
        <v>3</v>
      </c>
      <c r="D7419" t="s">
        <v>176</v>
      </c>
      <c r="E7419" t="s">
        <v>123</v>
      </c>
      <c r="F7419" t="s">
        <v>11</v>
      </c>
      <c r="G7419" t="s">
        <v>20</v>
      </c>
      <c r="H7419" t="s">
        <v>1804</v>
      </c>
      <c r="I7419">
        <v>68.739999999999995</v>
      </c>
      <c r="J7419">
        <v>9</v>
      </c>
      <c r="K7419">
        <v>-48.12</v>
      </c>
      <c r="L7419" t="str">
        <f t="shared" si="348"/>
        <v>No</v>
      </c>
    </row>
    <row r="7420" spans="1:12" x14ac:dyDescent="0.25">
      <c r="A7420" s="1">
        <v>42822</v>
      </c>
      <c r="B7420" s="2">
        <f t="shared" si="349"/>
        <v>2017</v>
      </c>
      <c r="C7420" s="2">
        <f t="shared" si="347"/>
        <v>3</v>
      </c>
      <c r="D7420" t="s">
        <v>1669</v>
      </c>
      <c r="E7420" t="s">
        <v>27</v>
      </c>
      <c r="F7420" t="s">
        <v>11</v>
      </c>
      <c r="G7420" t="s">
        <v>12</v>
      </c>
      <c r="H7420" t="s">
        <v>2547</v>
      </c>
      <c r="I7420">
        <v>12.96</v>
      </c>
      <c r="J7420">
        <v>2</v>
      </c>
      <c r="K7420">
        <v>6.35</v>
      </c>
      <c r="L7420" t="str">
        <f t="shared" si="348"/>
        <v>Yes</v>
      </c>
    </row>
    <row r="7421" spans="1:12" x14ac:dyDescent="0.25">
      <c r="A7421" s="1">
        <v>42822</v>
      </c>
      <c r="B7421" s="2">
        <f t="shared" si="349"/>
        <v>2017</v>
      </c>
      <c r="C7421" s="2">
        <f t="shared" si="347"/>
        <v>3</v>
      </c>
      <c r="D7421" t="s">
        <v>1669</v>
      </c>
      <c r="E7421" t="s">
        <v>27</v>
      </c>
      <c r="F7421" t="s">
        <v>34</v>
      </c>
      <c r="G7421" t="s">
        <v>47</v>
      </c>
      <c r="H7421" t="s">
        <v>86</v>
      </c>
      <c r="I7421">
        <v>26.48</v>
      </c>
      <c r="J7421">
        <v>1</v>
      </c>
      <c r="K7421">
        <v>10.06</v>
      </c>
      <c r="L7421" t="str">
        <f t="shared" si="348"/>
        <v>Yes</v>
      </c>
    </row>
    <row r="7422" spans="1:12" x14ac:dyDescent="0.25">
      <c r="A7422" s="1">
        <v>42822</v>
      </c>
      <c r="B7422" s="2">
        <f t="shared" si="349"/>
        <v>2017</v>
      </c>
      <c r="C7422" s="2">
        <f t="shared" si="347"/>
        <v>3</v>
      </c>
      <c r="D7422" t="s">
        <v>1669</v>
      </c>
      <c r="E7422" t="s">
        <v>27</v>
      </c>
      <c r="F7422" t="s">
        <v>39</v>
      </c>
      <c r="G7422" t="s">
        <v>302</v>
      </c>
      <c r="H7422" t="s">
        <v>1217</v>
      </c>
      <c r="I7422">
        <v>532.72</v>
      </c>
      <c r="J7422">
        <v>2</v>
      </c>
      <c r="K7422">
        <v>53.27</v>
      </c>
      <c r="L7422" t="str">
        <f t="shared" si="348"/>
        <v>Yes</v>
      </c>
    </row>
    <row r="7423" spans="1:12" x14ac:dyDescent="0.25">
      <c r="A7423" s="1">
        <v>42822</v>
      </c>
      <c r="B7423" s="2">
        <f t="shared" si="349"/>
        <v>2017</v>
      </c>
      <c r="C7423" s="2">
        <f t="shared" si="347"/>
        <v>3</v>
      </c>
      <c r="D7423" t="s">
        <v>1669</v>
      </c>
      <c r="E7423" t="s">
        <v>27</v>
      </c>
      <c r="F7423" t="s">
        <v>11</v>
      </c>
      <c r="G7423" t="s">
        <v>12</v>
      </c>
      <c r="H7423" t="s">
        <v>2600</v>
      </c>
      <c r="I7423">
        <v>26.72</v>
      </c>
      <c r="J7423">
        <v>4</v>
      </c>
      <c r="K7423">
        <v>12.83</v>
      </c>
      <c r="L7423" t="str">
        <f t="shared" si="348"/>
        <v>Yes</v>
      </c>
    </row>
    <row r="7424" spans="1:12" x14ac:dyDescent="0.25">
      <c r="A7424" s="1">
        <v>42822</v>
      </c>
      <c r="B7424" s="2">
        <f t="shared" si="349"/>
        <v>2017</v>
      </c>
      <c r="C7424" s="2">
        <f t="shared" si="347"/>
        <v>3</v>
      </c>
      <c r="D7424" t="s">
        <v>1669</v>
      </c>
      <c r="E7424" t="s">
        <v>27</v>
      </c>
      <c r="F7424" t="s">
        <v>11</v>
      </c>
      <c r="G7424" t="s">
        <v>12</v>
      </c>
      <c r="H7424" t="s">
        <v>1981</v>
      </c>
      <c r="I7424">
        <v>20.04</v>
      </c>
      <c r="J7424">
        <v>3</v>
      </c>
      <c r="K7424">
        <v>9.6199999999999992</v>
      </c>
      <c r="L7424" t="str">
        <f t="shared" si="348"/>
        <v>Yes</v>
      </c>
    </row>
    <row r="7425" spans="1:12" x14ac:dyDescent="0.25">
      <c r="A7425" s="1">
        <v>42822</v>
      </c>
      <c r="B7425" s="2">
        <f t="shared" si="349"/>
        <v>2017</v>
      </c>
      <c r="C7425" s="2">
        <f t="shared" si="347"/>
        <v>3</v>
      </c>
      <c r="D7425" t="s">
        <v>1669</v>
      </c>
      <c r="E7425" t="s">
        <v>27</v>
      </c>
      <c r="F7425" t="s">
        <v>11</v>
      </c>
      <c r="G7425" t="s">
        <v>18</v>
      </c>
      <c r="H7425" t="s">
        <v>19</v>
      </c>
      <c r="I7425">
        <v>795.48</v>
      </c>
      <c r="J7425">
        <v>7</v>
      </c>
      <c r="K7425">
        <v>7.95</v>
      </c>
      <c r="L7425" t="str">
        <f t="shared" si="348"/>
        <v>Yes</v>
      </c>
    </row>
    <row r="7426" spans="1:12" x14ac:dyDescent="0.25">
      <c r="A7426" s="1">
        <v>42822</v>
      </c>
      <c r="B7426" s="2">
        <f t="shared" si="349"/>
        <v>2017</v>
      </c>
      <c r="C7426" s="2">
        <f t="shared" ref="C7426:C7489" si="350">MONTH(A7426)</f>
        <v>3</v>
      </c>
      <c r="D7426" t="s">
        <v>1669</v>
      </c>
      <c r="E7426" t="s">
        <v>27</v>
      </c>
      <c r="F7426" t="s">
        <v>34</v>
      </c>
      <c r="G7426" t="s">
        <v>47</v>
      </c>
      <c r="H7426" t="s">
        <v>1790</v>
      </c>
      <c r="I7426">
        <v>21.56</v>
      </c>
      <c r="J7426">
        <v>7</v>
      </c>
      <c r="K7426">
        <v>6.9</v>
      </c>
      <c r="L7426" t="str">
        <f t="shared" ref="L7426:L7489" si="351">IF(K7426=0,"Break-Even",IF(K7426&gt;0,"Yes","No"))</f>
        <v>Yes</v>
      </c>
    </row>
    <row r="7427" spans="1:12" x14ac:dyDescent="0.25">
      <c r="A7427" s="1">
        <v>42823</v>
      </c>
      <c r="B7427" s="2">
        <f t="shared" si="349"/>
        <v>2017</v>
      </c>
      <c r="C7427" s="2">
        <f t="shared" si="350"/>
        <v>3</v>
      </c>
      <c r="D7427" t="s">
        <v>983</v>
      </c>
      <c r="E7427" t="s">
        <v>129</v>
      </c>
      <c r="F7427" t="s">
        <v>11</v>
      </c>
      <c r="G7427" t="s">
        <v>18</v>
      </c>
      <c r="H7427" t="s">
        <v>464</v>
      </c>
      <c r="I7427">
        <v>81.400000000000006</v>
      </c>
      <c r="J7427">
        <v>5</v>
      </c>
      <c r="K7427">
        <v>21.16</v>
      </c>
      <c r="L7427" t="str">
        <f t="shared" si="351"/>
        <v>Yes</v>
      </c>
    </row>
    <row r="7428" spans="1:12" x14ac:dyDescent="0.25">
      <c r="A7428" s="1">
        <v>42824</v>
      </c>
      <c r="B7428" s="2">
        <f t="shared" si="349"/>
        <v>2017</v>
      </c>
      <c r="C7428" s="2">
        <f t="shared" si="350"/>
        <v>3</v>
      </c>
      <c r="D7428" t="s">
        <v>2665</v>
      </c>
      <c r="E7428" t="s">
        <v>840</v>
      </c>
      <c r="F7428" t="s">
        <v>11</v>
      </c>
      <c r="G7428" t="s">
        <v>63</v>
      </c>
      <c r="H7428" t="s">
        <v>2666</v>
      </c>
      <c r="I7428">
        <v>325.86</v>
      </c>
      <c r="J7428">
        <v>2</v>
      </c>
      <c r="K7428">
        <v>149.9</v>
      </c>
      <c r="L7428" t="str">
        <f t="shared" si="351"/>
        <v>Yes</v>
      </c>
    </row>
    <row r="7429" spans="1:12" x14ac:dyDescent="0.25">
      <c r="A7429" s="1">
        <v>42824</v>
      </c>
      <c r="B7429" s="2">
        <f t="shared" si="349"/>
        <v>2017</v>
      </c>
      <c r="C7429" s="2">
        <f t="shared" si="350"/>
        <v>3</v>
      </c>
      <c r="D7429" t="s">
        <v>2101</v>
      </c>
      <c r="E7429" t="s">
        <v>23</v>
      </c>
      <c r="F7429" t="s">
        <v>11</v>
      </c>
      <c r="G7429" t="s">
        <v>20</v>
      </c>
      <c r="H7429" t="s">
        <v>575</v>
      </c>
      <c r="I7429">
        <v>5.72</v>
      </c>
      <c r="J7429">
        <v>5</v>
      </c>
      <c r="K7429">
        <v>-4.76</v>
      </c>
      <c r="L7429" t="str">
        <f t="shared" si="351"/>
        <v>No</v>
      </c>
    </row>
    <row r="7430" spans="1:12" x14ac:dyDescent="0.25">
      <c r="A7430" s="1">
        <v>42824</v>
      </c>
      <c r="B7430" s="2">
        <f t="shared" si="349"/>
        <v>2017</v>
      </c>
      <c r="C7430" s="2">
        <f t="shared" si="350"/>
        <v>3</v>
      </c>
      <c r="D7430" t="s">
        <v>32</v>
      </c>
      <c r="E7430" t="s">
        <v>30</v>
      </c>
      <c r="F7430" t="s">
        <v>11</v>
      </c>
      <c r="G7430" t="s">
        <v>18</v>
      </c>
      <c r="H7430" t="s">
        <v>2332</v>
      </c>
      <c r="I7430">
        <v>59.76</v>
      </c>
      <c r="J7430">
        <v>1</v>
      </c>
      <c r="K7430">
        <v>16.73</v>
      </c>
      <c r="L7430" t="str">
        <f t="shared" si="351"/>
        <v>Yes</v>
      </c>
    </row>
    <row r="7431" spans="1:12" x14ac:dyDescent="0.25">
      <c r="A7431" s="1">
        <v>42824</v>
      </c>
      <c r="B7431" s="2">
        <f t="shared" si="349"/>
        <v>2017</v>
      </c>
      <c r="C7431" s="2">
        <f t="shared" si="350"/>
        <v>3</v>
      </c>
      <c r="D7431" t="s">
        <v>122</v>
      </c>
      <c r="E7431" t="s">
        <v>27</v>
      </c>
      <c r="F7431" t="s">
        <v>11</v>
      </c>
      <c r="G7431" t="s">
        <v>24</v>
      </c>
      <c r="H7431" t="s">
        <v>2233</v>
      </c>
      <c r="I7431">
        <v>6.08</v>
      </c>
      <c r="J7431">
        <v>2</v>
      </c>
      <c r="K7431">
        <v>2.0699999999999998</v>
      </c>
      <c r="L7431" t="str">
        <f t="shared" si="351"/>
        <v>Yes</v>
      </c>
    </row>
    <row r="7432" spans="1:12" x14ac:dyDescent="0.25">
      <c r="A7432" s="1">
        <v>42824</v>
      </c>
      <c r="B7432" s="2">
        <f t="shared" si="349"/>
        <v>2017</v>
      </c>
      <c r="C7432" s="2">
        <f t="shared" si="350"/>
        <v>3</v>
      </c>
      <c r="D7432" t="s">
        <v>122</v>
      </c>
      <c r="E7432" t="s">
        <v>27</v>
      </c>
      <c r="F7432" t="s">
        <v>39</v>
      </c>
      <c r="G7432" t="s">
        <v>40</v>
      </c>
      <c r="H7432" t="s">
        <v>2597</v>
      </c>
      <c r="I7432">
        <v>164.79</v>
      </c>
      <c r="J7432">
        <v>1</v>
      </c>
      <c r="K7432">
        <v>18.54</v>
      </c>
      <c r="L7432" t="str">
        <f t="shared" si="351"/>
        <v>Yes</v>
      </c>
    </row>
    <row r="7433" spans="1:12" x14ac:dyDescent="0.25">
      <c r="A7433" s="1">
        <v>42824</v>
      </c>
      <c r="B7433" s="2">
        <f t="shared" si="349"/>
        <v>2017</v>
      </c>
      <c r="C7433" s="2">
        <f t="shared" si="350"/>
        <v>3</v>
      </c>
      <c r="D7433" t="s">
        <v>1633</v>
      </c>
      <c r="E7433" t="s">
        <v>27</v>
      </c>
      <c r="F7433" t="s">
        <v>34</v>
      </c>
      <c r="G7433" t="s">
        <v>47</v>
      </c>
      <c r="H7433" t="s">
        <v>2015</v>
      </c>
      <c r="I7433">
        <v>94.2</v>
      </c>
      <c r="J7433">
        <v>5</v>
      </c>
      <c r="K7433">
        <v>39.56</v>
      </c>
      <c r="L7433" t="str">
        <f t="shared" si="351"/>
        <v>Yes</v>
      </c>
    </row>
    <row r="7434" spans="1:12" x14ac:dyDescent="0.25">
      <c r="A7434" s="1">
        <v>42825</v>
      </c>
      <c r="B7434" s="2">
        <f t="shared" si="349"/>
        <v>2017</v>
      </c>
      <c r="C7434" s="2">
        <f t="shared" si="350"/>
        <v>3</v>
      </c>
      <c r="D7434" t="s">
        <v>589</v>
      </c>
      <c r="E7434" t="s">
        <v>10</v>
      </c>
      <c r="F7434" t="s">
        <v>34</v>
      </c>
      <c r="G7434" t="s">
        <v>74</v>
      </c>
      <c r="H7434" t="s">
        <v>2149</v>
      </c>
      <c r="I7434">
        <v>205.33</v>
      </c>
      <c r="J7434">
        <v>2</v>
      </c>
      <c r="K7434">
        <v>-36.24</v>
      </c>
      <c r="L7434" t="str">
        <f t="shared" si="351"/>
        <v>No</v>
      </c>
    </row>
    <row r="7435" spans="1:12" x14ac:dyDescent="0.25">
      <c r="A7435" s="1">
        <v>42825</v>
      </c>
      <c r="B7435" s="2">
        <f t="shared" si="349"/>
        <v>2017</v>
      </c>
      <c r="C7435" s="2">
        <f t="shared" si="350"/>
        <v>3</v>
      </c>
      <c r="D7435" t="s">
        <v>1986</v>
      </c>
      <c r="E7435" t="s">
        <v>149</v>
      </c>
      <c r="F7435" t="s">
        <v>34</v>
      </c>
      <c r="G7435" t="s">
        <v>47</v>
      </c>
      <c r="H7435" t="s">
        <v>1020</v>
      </c>
      <c r="I7435">
        <v>29.78</v>
      </c>
      <c r="J7435">
        <v>2</v>
      </c>
      <c r="K7435">
        <v>8.0399999999999991</v>
      </c>
      <c r="L7435" t="str">
        <f t="shared" si="351"/>
        <v>Yes</v>
      </c>
    </row>
    <row r="7436" spans="1:12" x14ac:dyDescent="0.25">
      <c r="A7436" s="1">
        <v>42825</v>
      </c>
      <c r="B7436" s="2">
        <f t="shared" ref="B7436:B7499" si="352">YEAR(A7436)</f>
        <v>2017</v>
      </c>
      <c r="C7436" s="2">
        <f t="shared" si="350"/>
        <v>3</v>
      </c>
      <c r="D7436" t="s">
        <v>1986</v>
      </c>
      <c r="E7436" t="s">
        <v>149</v>
      </c>
      <c r="F7436" t="s">
        <v>39</v>
      </c>
      <c r="G7436" t="s">
        <v>40</v>
      </c>
      <c r="H7436" t="s">
        <v>1266</v>
      </c>
      <c r="I7436">
        <v>677.58</v>
      </c>
      <c r="J7436">
        <v>3</v>
      </c>
      <c r="K7436">
        <v>176.17</v>
      </c>
      <c r="L7436" t="str">
        <f t="shared" si="351"/>
        <v>Yes</v>
      </c>
    </row>
    <row r="7437" spans="1:12" x14ac:dyDescent="0.25">
      <c r="A7437" s="1">
        <v>42825</v>
      </c>
      <c r="B7437" s="2">
        <f t="shared" si="352"/>
        <v>2017</v>
      </c>
      <c r="C7437" s="2">
        <f t="shared" si="350"/>
        <v>3</v>
      </c>
      <c r="D7437" t="s">
        <v>1986</v>
      </c>
      <c r="E7437" t="s">
        <v>149</v>
      </c>
      <c r="F7437" t="s">
        <v>11</v>
      </c>
      <c r="G7437" t="s">
        <v>12</v>
      </c>
      <c r="H7437" t="s">
        <v>2583</v>
      </c>
      <c r="I7437">
        <v>75.040000000000006</v>
      </c>
      <c r="J7437">
        <v>8</v>
      </c>
      <c r="K7437">
        <v>36.020000000000003</v>
      </c>
      <c r="L7437" t="str">
        <f t="shared" si="351"/>
        <v>Yes</v>
      </c>
    </row>
    <row r="7438" spans="1:12" x14ac:dyDescent="0.25">
      <c r="A7438" s="1">
        <v>42825</v>
      </c>
      <c r="B7438" s="2">
        <f t="shared" si="352"/>
        <v>2017</v>
      </c>
      <c r="C7438" s="2">
        <f t="shared" si="350"/>
        <v>3</v>
      </c>
      <c r="D7438" t="s">
        <v>1426</v>
      </c>
      <c r="E7438" t="s">
        <v>149</v>
      </c>
      <c r="F7438" t="s">
        <v>39</v>
      </c>
      <c r="G7438" t="s">
        <v>40</v>
      </c>
      <c r="H7438" t="s">
        <v>1305</v>
      </c>
      <c r="I7438">
        <v>84.95</v>
      </c>
      <c r="J7438">
        <v>5</v>
      </c>
      <c r="K7438">
        <v>22.09</v>
      </c>
      <c r="L7438" t="str">
        <f t="shared" si="351"/>
        <v>Yes</v>
      </c>
    </row>
    <row r="7439" spans="1:12" x14ac:dyDescent="0.25">
      <c r="A7439" s="1">
        <v>42825</v>
      </c>
      <c r="B7439" s="2">
        <f t="shared" si="352"/>
        <v>2017</v>
      </c>
      <c r="C7439" s="2">
        <f t="shared" si="350"/>
        <v>3</v>
      </c>
      <c r="D7439" t="s">
        <v>1507</v>
      </c>
      <c r="E7439" t="s">
        <v>33</v>
      </c>
      <c r="F7439" t="s">
        <v>34</v>
      </c>
      <c r="G7439" t="s">
        <v>47</v>
      </c>
      <c r="H7439" t="s">
        <v>913</v>
      </c>
      <c r="I7439">
        <v>61</v>
      </c>
      <c r="J7439">
        <v>5</v>
      </c>
      <c r="K7439">
        <v>25.62</v>
      </c>
      <c r="L7439" t="str">
        <f t="shared" si="351"/>
        <v>Yes</v>
      </c>
    </row>
    <row r="7440" spans="1:12" x14ac:dyDescent="0.25">
      <c r="A7440" s="1">
        <v>42825</v>
      </c>
      <c r="B7440" s="2">
        <f t="shared" si="352"/>
        <v>2017</v>
      </c>
      <c r="C7440" s="2">
        <f t="shared" si="350"/>
        <v>3</v>
      </c>
      <c r="D7440" t="s">
        <v>1507</v>
      </c>
      <c r="E7440" t="s">
        <v>33</v>
      </c>
      <c r="F7440" t="s">
        <v>39</v>
      </c>
      <c r="G7440" t="s">
        <v>40</v>
      </c>
      <c r="H7440" t="s">
        <v>1306</v>
      </c>
      <c r="I7440">
        <v>671.93</v>
      </c>
      <c r="J7440">
        <v>7</v>
      </c>
      <c r="K7440">
        <v>188.14</v>
      </c>
      <c r="L7440" t="str">
        <f t="shared" si="351"/>
        <v>Yes</v>
      </c>
    </row>
    <row r="7441" spans="1:12" x14ac:dyDescent="0.25">
      <c r="A7441" s="1">
        <v>42825</v>
      </c>
      <c r="B7441" s="2">
        <f t="shared" si="352"/>
        <v>2017</v>
      </c>
      <c r="C7441" s="2">
        <f t="shared" si="350"/>
        <v>3</v>
      </c>
      <c r="D7441" t="s">
        <v>2313</v>
      </c>
      <c r="E7441" t="s">
        <v>15</v>
      </c>
      <c r="F7441" t="s">
        <v>11</v>
      </c>
      <c r="G7441" t="s">
        <v>20</v>
      </c>
      <c r="H7441" t="s">
        <v>1160</v>
      </c>
      <c r="I7441">
        <v>13.47</v>
      </c>
      <c r="J7441">
        <v>13</v>
      </c>
      <c r="K7441">
        <v>-22.9</v>
      </c>
      <c r="L7441" t="str">
        <f t="shared" si="351"/>
        <v>No</v>
      </c>
    </row>
    <row r="7442" spans="1:12" x14ac:dyDescent="0.25">
      <c r="A7442" s="1">
        <v>42825</v>
      </c>
      <c r="B7442" s="2">
        <f t="shared" si="352"/>
        <v>2017</v>
      </c>
      <c r="C7442" s="2">
        <f t="shared" si="350"/>
        <v>3</v>
      </c>
      <c r="D7442" t="s">
        <v>1466</v>
      </c>
      <c r="E7442" t="s">
        <v>30</v>
      </c>
      <c r="F7442" t="s">
        <v>11</v>
      </c>
      <c r="G7442" t="s">
        <v>20</v>
      </c>
      <c r="H7442" t="s">
        <v>2399</v>
      </c>
      <c r="I7442">
        <v>34.54</v>
      </c>
      <c r="J7442">
        <v>1</v>
      </c>
      <c r="K7442">
        <v>17.27</v>
      </c>
      <c r="L7442" t="str">
        <f t="shared" si="351"/>
        <v>Yes</v>
      </c>
    </row>
    <row r="7443" spans="1:12" x14ac:dyDescent="0.25">
      <c r="A7443" s="1">
        <v>42825</v>
      </c>
      <c r="B7443" s="2">
        <f t="shared" si="352"/>
        <v>2017</v>
      </c>
      <c r="C7443" s="2">
        <f t="shared" si="350"/>
        <v>3</v>
      </c>
      <c r="D7443" t="s">
        <v>1466</v>
      </c>
      <c r="E7443" t="s">
        <v>30</v>
      </c>
      <c r="F7443" t="s">
        <v>39</v>
      </c>
      <c r="G7443" t="s">
        <v>603</v>
      </c>
      <c r="H7443" t="s">
        <v>634</v>
      </c>
      <c r="I7443">
        <v>2999.95</v>
      </c>
      <c r="J7443">
        <v>5</v>
      </c>
      <c r="K7443">
        <v>1439.98</v>
      </c>
      <c r="L7443" t="str">
        <f t="shared" si="351"/>
        <v>Yes</v>
      </c>
    </row>
    <row r="7444" spans="1:12" x14ac:dyDescent="0.25">
      <c r="A7444" s="1">
        <v>42825</v>
      </c>
      <c r="B7444" s="2">
        <f t="shared" si="352"/>
        <v>2017</v>
      </c>
      <c r="C7444" s="2">
        <f t="shared" si="350"/>
        <v>3</v>
      </c>
      <c r="D7444" t="s">
        <v>1466</v>
      </c>
      <c r="E7444" t="s">
        <v>30</v>
      </c>
      <c r="F7444" t="s">
        <v>11</v>
      </c>
      <c r="G7444" t="s">
        <v>20</v>
      </c>
      <c r="H7444" t="s">
        <v>1228</v>
      </c>
      <c r="I7444">
        <v>64.12</v>
      </c>
      <c r="J7444">
        <v>4</v>
      </c>
      <c r="K7444">
        <v>30.78</v>
      </c>
      <c r="L7444" t="str">
        <f t="shared" si="351"/>
        <v>Yes</v>
      </c>
    </row>
    <row r="7445" spans="1:12" x14ac:dyDescent="0.25">
      <c r="A7445" s="1">
        <v>42825</v>
      </c>
      <c r="B7445" s="2">
        <f t="shared" si="352"/>
        <v>2017</v>
      </c>
      <c r="C7445" s="2">
        <f t="shared" si="350"/>
        <v>3</v>
      </c>
      <c r="D7445" t="s">
        <v>475</v>
      </c>
      <c r="E7445" t="s">
        <v>10</v>
      </c>
      <c r="F7445" t="s">
        <v>11</v>
      </c>
      <c r="G7445" t="s">
        <v>92</v>
      </c>
      <c r="H7445" t="s">
        <v>2395</v>
      </c>
      <c r="I7445">
        <v>33.619999999999997</v>
      </c>
      <c r="J7445">
        <v>5</v>
      </c>
      <c r="K7445">
        <v>-90.77</v>
      </c>
      <c r="L7445" t="str">
        <f t="shared" si="351"/>
        <v>No</v>
      </c>
    </row>
    <row r="7446" spans="1:12" x14ac:dyDescent="0.25">
      <c r="A7446" s="1">
        <v>42825</v>
      </c>
      <c r="B7446" s="2">
        <f t="shared" si="352"/>
        <v>2017</v>
      </c>
      <c r="C7446" s="2">
        <f t="shared" si="350"/>
        <v>3</v>
      </c>
      <c r="D7446" t="s">
        <v>1343</v>
      </c>
      <c r="E7446" t="s">
        <v>27</v>
      </c>
      <c r="F7446" t="s">
        <v>11</v>
      </c>
      <c r="G7446" t="s">
        <v>200</v>
      </c>
      <c r="H7446" t="s">
        <v>2207</v>
      </c>
      <c r="I7446">
        <v>29.7</v>
      </c>
      <c r="J7446">
        <v>3</v>
      </c>
      <c r="K7446">
        <v>8.02</v>
      </c>
      <c r="L7446" t="str">
        <f t="shared" si="351"/>
        <v>Yes</v>
      </c>
    </row>
    <row r="7447" spans="1:12" x14ac:dyDescent="0.25">
      <c r="A7447" s="1">
        <v>42827</v>
      </c>
      <c r="B7447" s="2">
        <f t="shared" si="352"/>
        <v>2017</v>
      </c>
      <c r="C7447" s="2">
        <f t="shared" si="350"/>
        <v>4</v>
      </c>
      <c r="D7447" t="s">
        <v>2294</v>
      </c>
      <c r="E7447" t="s">
        <v>149</v>
      </c>
      <c r="F7447" t="s">
        <v>11</v>
      </c>
      <c r="G7447" t="s">
        <v>92</v>
      </c>
      <c r="H7447" t="s">
        <v>333</v>
      </c>
      <c r="I7447">
        <v>32.67</v>
      </c>
      <c r="J7447">
        <v>3</v>
      </c>
      <c r="K7447">
        <v>8.49</v>
      </c>
      <c r="L7447" t="str">
        <f t="shared" si="351"/>
        <v>Yes</v>
      </c>
    </row>
    <row r="7448" spans="1:12" x14ac:dyDescent="0.25">
      <c r="A7448" s="1">
        <v>42828</v>
      </c>
      <c r="B7448" s="2">
        <f t="shared" si="352"/>
        <v>2017</v>
      </c>
      <c r="C7448" s="2">
        <f t="shared" si="350"/>
        <v>4</v>
      </c>
      <c r="D7448" t="s">
        <v>1791</v>
      </c>
      <c r="E7448" t="s">
        <v>27</v>
      </c>
      <c r="F7448" t="s">
        <v>11</v>
      </c>
      <c r="G7448" t="s">
        <v>24</v>
      </c>
      <c r="H7448" t="s">
        <v>361</v>
      </c>
      <c r="I7448">
        <v>9.32</v>
      </c>
      <c r="J7448">
        <v>4</v>
      </c>
      <c r="K7448">
        <v>2.7</v>
      </c>
      <c r="L7448" t="str">
        <f t="shared" si="351"/>
        <v>Yes</v>
      </c>
    </row>
    <row r="7449" spans="1:12" x14ac:dyDescent="0.25">
      <c r="A7449" s="1">
        <v>42828</v>
      </c>
      <c r="B7449" s="2">
        <f t="shared" si="352"/>
        <v>2017</v>
      </c>
      <c r="C7449" s="2">
        <f t="shared" si="350"/>
        <v>4</v>
      </c>
      <c r="D7449" t="s">
        <v>1791</v>
      </c>
      <c r="E7449" t="s">
        <v>27</v>
      </c>
      <c r="F7449" t="s">
        <v>11</v>
      </c>
      <c r="G7449" t="s">
        <v>63</v>
      </c>
      <c r="H7449" t="s">
        <v>2160</v>
      </c>
      <c r="I7449">
        <v>15.25</v>
      </c>
      <c r="J7449">
        <v>1</v>
      </c>
      <c r="K7449">
        <v>7.02</v>
      </c>
      <c r="L7449" t="str">
        <f t="shared" si="351"/>
        <v>Yes</v>
      </c>
    </row>
    <row r="7450" spans="1:12" x14ac:dyDescent="0.25">
      <c r="A7450" s="1">
        <v>42828</v>
      </c>
      <c r="B7450" s="2">
        <f t="shared" si="352"/>
        <v>2017</v>
      </c>
      <c r="C7450" s="2">
        <f t="shared" si="350"/>
        <v>4</v>
      </c>
      <c r="D7450" t="s">
        <v>9</v>
      </c>
      <c r="E7450" t="s">
        <v>10</v>
      </c>
      <c r="F7450" t="s">
        <v>11</v>
      </c>
      <c r="G7450" t="s">
        <v>12</v>
      </c>
      <c r="H7450" t="s">
        <v>1057</v>
      </c>
      <c r="I7450">
        <v>89.57</v>
      </c>
      <c r="J7450">
        <v>2</v>
      </c>
      <c r="K7450">
        <v>32.47</v>
      </c>
      <c r="L7450" t="str">
        <f t="shared" si="351"/>
        <v>Yes</v>
      </c>
    </row>
    <row r="7451" spans="1:12" x14ac:dyDescent="0.25">
      <c r="A7451" s="1">
        <v>42828</v>
      </c>
      <c r="B7451" s="2">
        <f t="shared" si="352"/>
        <v>2017</v>
      </c>
      <c r="C7451" s="2">
        <f t="shared" si="350"/>
        <v>4</v>
      </c>
      <c r="D7451" t="s">
        <v>2385</v>
      </c>
      <c r="E7451" t="s">
        <v>10</v>
      </c>
      <c r="F7451" t="s">
        <v>34</v>
      </c>
      <c r="G7451" t="s">
        <v>47</v>
      </c>
      <c r="H7451" t="s">
        <v>2153</v>
      </c>
      <c r="I7451">
        <v>103.5</v>
      </c>
      <c r="J7451">
        <v>5</v>
      </c>
      <c r="K7451">
        <v>-77.63</v>
      </c>
      <c r="L7451" t="str">
        <f t="shared" si="351"/>
        <v>No</v>
      </c>
    </row>
    <row r="7452" spans="1:12" x14ac:dyDescent="0.25">
      <c r="A7452" s="1">
        <v>42828</v>
      </c>
      <c r="B7452" s="2">
        <f t="shared" si="352"/>
        <v>2017</v>
      </c>
      <c r="C7452" s="2">
        <f t="shared" si="350"/>
        <v>4</v>
      </c>
      <c r="D7452" t="s">
        <v>2385</v>
      </c>
      <c r="E7452" t="s">
        <v>10</v>
      </c>
      <c r="F7452" t="s">
        <v>11</v>
      </c>
      <c r="G7452" t="s">
        <v>16</v>
      </c>
      <c r="H7452" t="s">
        <v>2418</v>
      </c>
      <c r="I7452">
        <v>2.46</v>
      </c>
      <c r="J7452">
        <v>1</v>
      </c>
      <c r="K7452">
        <v>0.86</v>
      </c>
      <c r="L7452" t="str">
        <f t="shared" si="351"/>
        <v>Yes</v>
      </c>
    </row>
    <row r="7453" spans="1:12" x14ac:dyDescent="0.25">
      <c r="A7453" s="1">
        <v>42828</v>
      </c>
      <c r="B7453" s="2">
        <f t="shared" si="352"/>
        <v>2017</v>
      </c>
      <c r="C7453" s="2">
        <f t="shared" si="350"/>
        <v>4</v>
      </c>
      <c r="D7453" t="s">
        <v>2385</v>
      </c>
      <c r="E7453" t="s">
        <v>10</v>
      </c>
      <c r="F7453" t="s">
        <v>11</v>
      </c>
      <c r="G7453" t="s">
        <v>18</v>
      </c>
      <c r="H7453" t="s">
        <v>349</v>
      </c>
      <c r="I7453">
        <v>8.7200000000000006</v>
      </c>
      <c r="J7453">
        <v>1</v>
      </c>
      <c r="K7453">
        <v>0.65</v>
      </c>
      <c r="L7453" t="str">
        <f t="shared" si="351"/>
        <v>Yes</v>
      </c>
    </row>
    <row r="7454" spans="1:12" x14ac:dyDescent="0.25">
      <c r="A7454" s="1">
        <v>42829</v>
      </c>
      <c r="B7454" s="2">
        <f t="shared" si="352"/>
        <v>2017</v>
      </c>
      <c r="C7454" s="2">
        <f t="shared" si="350"/>
        <v>4</v>
      </c>
      <c r="D7454" t="s">
        <v>1528</v>
      </c>
      <c r="E7454" t="s">
        <v>15</v>
      </c>
      <c r="F7454" t="s">
        <v>39</v>
      </c>
      <c r="G7454" t="s">
        <v>40</v>
      </c>
      <c r="H7454" t="s">
        <v>2419</v>
      </c>
      <c r="I7454">
        <v>383.84</v>
      </c>
      <c r="J7454">
        <v>4</v>
      </c>
      <c r="K7454">
        <v>47.98</v>
      </c>
      <c r="L7454" t="str">
        <f t="shared" si="351"/>
        <v>Yes</v>
      </c>
    </row>
    <row r="7455" spans="1:12" x14ac:dyDescent="0.25">
      <c r="A7455" s="1">
        <v>42829</v>
      </c>
      <c r="B7455" s="2">
        <f t="shared" si="352"/>
        <v>2017</v>
      </c>
      <c r="C7455" s="2">
        <f t="shared" si="350"/>
        <v>4</v>
      </c>
      <c r="D7455" t="s">
        <v>928</v>
      </c>
      <c r="E7455" t="s">
        <v>149</v>
      </c>
      <c r="F7455" t="s">
        <v>39</v>
      </c>
      <c r="G7455" t="s">
        <v>40</v>
      </c>
      <c r="H7455" t="s">
        <v>2664</v>
      </c>
      <c r="I7455">
        <v>41.22</v>
      </c>
      <c r="J7455">
        <v>1</v>
      </c>
      <c r="K7455">
        <v>11.13</v>
      </c>
      <c r="L7455" t="str">
        <f t="shared" si="351"/>
        <v>Yes</v>
      </c>
    </row>
    <row r="7456" spans="1:12" x14ac:dyDescent="0.25">
      <c r="A7456" s="1">
        <v>42829</v>
      </c>
      <c r="B7456" s="2">
        <f t="shared" si="352"/>
        <v>2017</v>
      </c>
      <c r="C7456" s="2">
        <f t="shared" si="350"/>
        <v>4</v>
      </c>
      <c r="D7456" t="s">
        <v>928</v>
      </c>
      <c r="E7456" t="s">
        <v>149</v>
      </c>
      <c r="F7456" t="s">
        <v>11</v>
      </c>
      <c r="G7456" t="s">
        <v>200</v>
      </c>
      <c r="H7456" t="s">
        <v>1516</v>
      </c>
      <c r="I7456">
        <v>240.37</v>
      </c>
      <c r="J7456">
        <v>1</v>
      </c>
      <c r="K7456">
        <v>7.21</v>
      </c>
      <c r="L7456" t="str">
        <f t="shared" si="351"/>
        <v>Yes</v>
      </c>
    </row>
    <row r="7457" spans="1:12" x14ac:dyDescent="0.25">
      <c r="A7457" s="1">
        <v>42829</v>
      </c>
      <c r="B7457" s="2">
        <f t="shared" si="352"/>
        <v>2017</v>
      </c>
      <c r="C7457" s="2">
        <f t="shared" si="350"/>
        <v>4</v>
      </c>
      <c r="D7457" t="s">
        <v>928</v>
      </c>
      <c r="E7457" t="s">
        <v>149</v>
      </c>
      <c r="F7457" t="s">
        <v>39</v>
      </c>
      <c r="G7457" t="s">
        <v>40</v>
      </c>
      <c r="H7457" t="s">
        <v>1895</v>
      </c>
      <c r="I7457">
        <v>119.02</v>
      </c>
      <c r="J7457">
        <v>2</v>
      </c>
      <c r="K7457">
        <v>33.33</v>
      </c>
      <c r="L7457" t="str">
        <f t="shared" si="351"/>
        <v>Yes</v>
      </c>
    </row>
    <row r="7458" spans="1:12" x14ac:dyDescent="0.25">
      <c r="A7458" s="1">
        <v>42829</v>
      </c>
      <c r="B7458" s="2">
        <f t="shared" si="352"/>
        <v>2017</v>
      </c>
      <c r="C7458" s="2">
        <f t="shared" si="350"/>
        <v>4</v>
      </c>
      <c r="D7458" t="s">
        <v>1811</v>
      </c>
      <c r="E7458" t="s">
        <v>149</v>
      </c>
      <c r="F7458" t="s">
        <v>11</v>
      </c>
      <c r="G7458" t="s">
        <v>63</v>
      </c>
      <c r="H7458" t="s">
        <v>65</v>
      </c>
      <c r="I7458">
        <v>16.98</v>
      </c>
      <c r="J7458">
        <v>1</v>
      </c>
      <c r="K7458">
        <v>8.49</v>
      </c>
      <c r="L7458" t="str">
        <f t="shared" si="351"/>
        <v>Yes</v>
      </c>
    </row>
    <row r="7459" spans="1:12" x14ac:dyDescent="0.25">
      <c r="A7459" s="1">
        <v>42829</v>
      </c>
      <c r="B7459" s="2">
        <f t="shared" si="352"/>
        <v>2017</v>
      </c>
      <c r="C7459" s="2">
        <f t="shared" si="350"/>
        <v>4</v>
      </c>
      <c r="D7459" t="s">
        <v>1282</v>
      </c>
      <c r="E7459" t="s">
        <v>149</v>
      </c>
      <c r="F7459" t="s">
        <v>11</v>
      </c>
      <c r="G7459" t="s">
        <v>24</v>
      </c>
      <c r="H7459" t="s">
        <v>2390</v>
      </c>
      <c r="I7459">
        <v>7.04</v>
      </c>
      <c r="J7459">
        <v>4</v>
      </c>
      <c r="K7459">
        <v>2.04</v>
      </c>
      <c r="L7459" t="str">
        <f t="shared" si="351"/>
        <v>Yes</v>
      </c>
    </row>
    <row r="7460" spans="1:12" x14ac:dyDescent="0.25">
      <c r="A7460" s="1">
        <v>42830</v>
      </c>
      <c r="B7460" s="2">
        <f t="shared" si="352"/>
        <v>2017</v>
      </c>
      <c r="C7460" s="2">
        <f t="shared" si="350"/>
        <v>4</v>
      </c>
      <c r="D7460" t="s">
        <v>2510</v>
      </c>
      <c r="E7460" t="s">
        <v>27</v>
      </c>
      <c r="F7460" t="s">
        <v>39</v>
      </c>
      <c r="G7460" t="s">
        <v>40</v>
      </c>
      <c r="H7460" t="s">
        <v>707</v>
      </c>
      <c r="I7460">
        <v>183.96</v>
      </c>
      <c r="J7460">
        <v>5</v>
      </c>
      <c r="K7460">
        <v>20.7</v>
      </c>
      <c r="L7460" t="str">
        <f t="shared" si="351"/>
        <v>Yes</v>
      </c>
    </row>
    <row r="7461" spans="1:12" x14ac:dyDescent="0.25">
      <c r="A7461" s="1">
        <v>42830</v>
      </c>
      <c r="B7461" s="2">
        <f t="shared" si="352"/>
        <v>2017</v>
      </c>
      <c r="C7461" s="2">
        <f t="shared" si="350"/>
        <v>4</v>
      </c>
      <c r="D7461" t="s">
        <v>2510</v>
      </c>
      <c r="E7461" t="s">
        <v>27</v>
      </c>
      <c r="F7461" t="s">
        <v>11</v>
      </c>
      <c r="G7461" t="s">
        <v>12</v>
      </c>
      <c r="H7461" t="s">
        <v>2076</v>
      </c>
      <c r="I7461">
        <v>17.61</v>
      </c>
      <c r="J7461">
        <v>3</v>
      </c>
      <c r="K7461">
        <v>8.4499999999999993</v>
      </c>
      <c r="L7461" t="str">
        <f t="shared" si="351"/>
        <v>Yes</v>
      </c>
    </row>
    <row r="7462" spans="1:12" x14ac:dyDescent="0.25">
      <c r="A7462" s="1">
        <v>42830</v>
      </c>
      <c r="B7462" s="2">
        <f t="shared" si="352"/>
        <v>2017</v>
      </c>
      <c r="C7462" s="2">
        <f t="shared" si="350"/>
        <v>4</v>
      </c>
      <c r="D7462" t="s">
        <v>2510</v>
      </c>
      <c r="E7462" t="s">
        <v>27</v>
      </c>
      <c r="F7462" t="s">
        <v>34</v>
      </c>
      <c r="G7462" t="s">
        <v>145</v>
      </c>
      <c r="H7462" t="s">
        <v>320</v>
      </c>
      <c r="I7462">
        <v>300.89999999999998</v>
      </c>
      <c r="J7462">
        <v>1</v>
      </c>
      <c r="K7462">
        <v>11.28</v>
      </c>
      <c r="L7462" t="str">
        <f t="shared" si="351"/>
        <v>Yes</v>
      </c>
    </row>
    <row r="7463" spans="1:12" x14ac:dyDescent="0.25">
      <c r="A7463" s="1">
        <v>42830</v>
      </c>
      <c r="B7463" s="2">
        <f t="shared" si="352"/>
        <v>2017</v>
      </c>
      <c r="C7463" s="2">
        <f t="shared" si="350"/>
        <v>4</v>
      </c>
      <c r="D7463" t="s">
        <v>1801</v>
      </c>
      <c r="E7463" t="s">
        <v>55</v>
      </c>
      <c r="F7463" t="s">
        <v>11</v>
      </c>
      <c r="G7463" t="s">
        <v>12</v>
      </c>
      <c r="H7463" t="s">
        <v>2334</v>
      </c>
      <c r="I7463">
        <v>9.11</v>
      </c>
      <c r="J7463">
        <v>1</v>
      </c>
      <c r="K7463">
        <v>4.0999999999999996</v>
      </c>
      <c r="L7463" t="str">
        <f t="shared" si="351"/>
        <v>Yes</v>
      </c>
    </row>
    <row r="7464" spans="1:12" x14ac:dyDescent="0.25">
      <c r="A7464" s="1">
        <v>42830</v>
      </c>
      <c r="B7464" s="2">
        <f t="shared" si="352"/>
        <v>2017</v>
      </c>
      <c r="C7464" s="2">
        <f t="shared" si="350"/>
        <v>4</v>
      </c>
      <c r="D7464" t="s">
        <v>1801</v>
      </c>
      <c r="E7464" t="s">
        <v>55</v>
      </c>
      <c r="F7464" t="s">
        <v>11</v>
      </c>
      <c r="G7464" t="s">
        <v>18</v>
      </c>
      <c r="H7464" t="s">
        <v>974</v>
      </c>
      <c r="I7464">
        <v>571.44000000000005</v>
      </c>
      <c r="J7464">
        <v>4</v>
      </c>
      <c r="K7464">
        <v>165.72</v>
      </c>
      <c r="L7464" t="str">
        <f t="shared" si="351"/>
        <v>Yes</v>
      </c>
    </row>
    <row r="7465" spans="1:12" x14ac:dyDescent="0.25">
      <c r="A7465" s="1">
        <v>42830</v>
      </c>
      <c r="B7465" s="2">
        <f t="shared" si="352"/>
        <v>2017</v>
      </c>
      <c r="C7465" s="2">
        <f t="shared" si="350"/>
        <v>4</v>
      </c>
      <c r="D7465" t="s">
        <v>1801</v>
      </c>
      <c r="E7465" t="s">
        <v>55</v>
      </c>
      <c r="F7465" t="s">
        <v>11</v>
      </c>
      <c r="G7465" t="s">
        <v>12</v>
      </c>
      <c r="H7465" t="s">
        <v>1170</v>
      </c>
      <c r="I7465">
        <v>32.4</v>
      </c>
      <c r="J7465">
        <v>5</v>
      </c>
      <c r="K7465">
        <v>15.55</v>
      </c>
      <c r="L7465" t="str">
        <f t="shared" si="351"/>
        <v>Yes</v>
      </c>
    </row>
    <row r="7466" spans="1:12" x14ac:dyDescent="0.25">
      <c r="A7466" s="1">
        <v>42830</v>
      </c>
      <c r="B7466" s="2">
        <f t="shared" si="352"/>
        <v>2017</v>
      </c>
      <c r="C7466" s="2">
        <f t="shared" si="350"/>
        <v>4</v>
      </c>
      <c r="D7466" t="s">
        <v>1801</v>
      </c>
      <c r="E7466" t="s">
        <v>55</v>
      </c>
      <c r="F7466" t="s">
        <v>11</v>
      </c>
      <c r="G7466" t="s">
        <v>18</v>
      </c>
      <c r="H7466" t="s">
        <v>1956</v>
      </c>
      <c r="I7466">
        <v>16.91</v>
      </c>
      <c r="J7466">
        <v>1</v>
      </c>
      <c r="K7466">
        <v>4.57</v>
      </c>
      <c r="L7466" t="str">
        <f t="shared" si="351"/>
        <v>Yes</v>
      </c>
    </row>
    <row r="7467" spans="1:12" x14ac:dyDescent="0.25">
      <c r="A7467" s="1">
        <v>42830</v>
      </c>
      <c r="B7467" s="2">
        <f t="shared" si="352"/>
        <v>2017</v>
      </c>
      <c r="C7467" s="2">
        <f t="shared" si="350"/>
        <v>4</v>
      </c>
      <c r="D7467" t="s">
        <v>1548</v>
      </c>
      <c r="E7467" t="s">
        <v>78</v>
      </c>
      <c r="F7467" t="s">
        <v>11</v>
      </c>
      <c r="G7467" t="s">
        <v>20</v>
      </c>
      <c r="H7467" t="s">
        <v>800</v>
      </c>
      <c r="I7467">
        <v>2.31</v>
      </c>
      <c r="J7467">
        <v>1</v>
      </c>
      <c r="K7467">
        <v>-1.93</v>
      </c>
      <c r="L7467" t="str">
        <f t="shared" si="351"/>
        <v>No</v>
      </c>
    </row>
    <row r="7468" spans="1:12" x14ac:dyDescent="0.25">
      <c r="A7468" s="1">
        <v>42830</v>
      </c>
      <c r="B7468" s="2">
        <f t="shared" si="352"/>
        <v>2017</v>
      </c>
      <c r="C7468" s="2">
        <f t="shared" si="350"/>
        <v>4</v>
      </c>
      <c r="D7468" t="s">
        <v>578</v>
      </c>
      <c r="E7468" t="s">
        <v>23</v>
      </c>
      <c r="F7468" t="s">
        <v>11</v>
      </c>
      <c r="G7468" t="s">
        <v>20</v>
      </c>
      <c r="H7468" t="s">
        <v>1918</v>
      </c>
      <c r="I7468">
        <v>2.2000000000000002</v>
      </c>
      <c r="J7468">
        <v>2</v>
      </c>
      <c r="K7468">
        <v>-1.54</v>
      </c>
      <c r="L7468" t="str">
        <f t="shared" si="351"/>
        <v>No</v>
      </c>
    </row>
    <row r="7469" spans="1:12" x14ac:dyDescent="0.25">
      <c r="A7469" s="1">
        <v>42830</v>
      </c>
      <c r="B7469" s="2">
        <f t="shared" si="352"/>
        <v>2017</v>
      </c>
      <c r="C7469" s="2">
        <f t="shared" si="350"/>
        <v>4</v>
      </c>
      <c r="D7469" t="s">
        <v>578</v>
      </c>
      <c r="E7469" t="s">
        <v>23</v>
      </c>
      <c r="F7469" t="s">
        <v>11</v>
      </c>
      <c r="G7469" t="s">
        <v>20</v>
      </c>
      <c r="H7469" t="s">
        <v>969</v>
      </c>
      <c r="I7469">
        <v>9.4</v>
      </c>
      <c r="J7469">
        <v>3</v>
      </c>
      <c r="K7469">
        <v>-7.52</v>
      </c>
      <c r="L7469" t="str">
        <f t="shared" si="351"/>
        <v>No</v>
      </c>
    </row>
    <row r="7470" spans="1:12" x14ac:dyDescent="0.25">
      <c r="A7470" s="1">
        <v>42830</v>
      </c>
      <c r="B7470" s="2">
        <f t="shared" si="352"/>
        <v>2017</v>
      </c>
      <c r="C7470" s="2">
        <f t="shared" si="350"/>
        <v>4</v>
      </c>
      <c r="D7470" t="s">
        <v>1271</v>
      </c>
      <c r="E7470" t="s">
        <v>27</v>
      </c>
      <c r="F7470" t="s">
        <v>11</v>
      </c>
      <c r="G7470" t="s">
        <v>92</v>
      </c>
      <c r="H7470" t="s">
        <v>2152</v>
      </c>
      <c r="I7470">
        <v>243.16</v>
      </c>
      <c r="J7470">
        <v>2</v>
      </c>
      <c r="K7470">
        <v>72.95</v>
      </c>
      <c r="L7470" t="str">
        <f t="shared" si="351"/>
        <v>Yes</v>
      </c>
    </row>
    <row r="7471" spans="1:12" x14ac:dyDescent="0.25">
      <c r="A7471" s="1">
        <v>42831</v>
      </c>
      <c r="B7471" s="2">
        <f t="shared" si="352"/>
        <v>2017</v>
      </c>
      <c r="C7471" s="2">
        <f t="shared" si="350"/>
        <v>4</v>
      </c>
      <c r="D7471" t="s">
        <v>2510</v>
      </c>
      <c r="E7471" t="s">
        <v>245</v>
      </c>
      <c r="F7471" t="s">
        <v>34</v>
      </c>
      <c r="G7471" t="s">
        <v>47</v>
      </c>
      <c r="H7471" t="s">
        <v>1213</v>
      </c>
      <c r="I7471">
        <v>31.98</v>
      </c>
      <c r="J7471">
        <v>2</v>
      </c>
      <c r="K7471">
        <v>2</v>
      </c>
      <c r="L7471" t="str">
        <f t="shared" si="351"/>
        <v>Yes</v>
      </c>
    </row>
    <row r="7472" spans="1:12" x14ac:dyDescent="0.25">
      <c r="A7472" s="1">
        <v>42831</v>
      </c>
      <c r="B7472" s="2">
        <f t="shared" si="352"/>
        <v>2017</v>
      </c>
      <c r="C7472" s="2">
        <f t="shared" si="350"/>
        <v>4</v>
      </c>
      <c r="D7472" t="s">
        <v>2510</v>
      </c>
      <c r="E7472" t="s">
        <v>245</v>
      </c>
      <c r="F7472" t="s">
        <v>39</v>
      </c>
      <c r="G7472" t="s">
        <v>40</v>
      </c>
      <c r="H7472" t="s">
        <v>415</v>
      </c>
      <c r="I7472">
        <v>71.98</v>
      </c>
      <c r="J7472">
        <v>2</v>
      </c>
      <c r="K7472">
        <v>25.19</v>
      </c>
      <c r="L7472" t="str">
        <f t="shared" si="351"/>
        <v>Yes</v>
      </c>
    </row>
    <row r="7473" spans="1:12" x14ac:dyDescent="0.25">
      <c r="A7473" s="1">
        <v>42831</v>
      </c>
      <c r="B7473" s="2">
        <f t="shared" si="352"/>
        <v>2017</v>
      </c>
      <c r="C7473" s="2">
        <f t="shared" si="350"/>
        <v>4</v>
      </c>
      <c r="D7473" t="s">
        <v>907</v>
      </c>
      <c r="E7473" t="s">
        <v>488</v>
      </c>
      <c r="F7473" t="s">
        <v>11</v>
      </c>
      <c r="G7473" t="s">
        <v>12</v>
      </c>
      <c r="H7473" t="s">
        <v>2136</v>
      </c>
      <c r="I7473">
        <v>12.48</v>
      </c>
      <c r="J7473">
        <v>2</v>
      </c>
      <c r="K7473">
        <v>5.62</v>
      </c>
      <c r="L7473" t="str">
        <f t="shared" si="351"/>
        <v>Yes</v>
      </c>
    </row>
    <row r="7474" spans="1:12" x14ac:dyDescent="0.25">
      <c r="A7474" s="1">
        <v>42831</v>
      </c>
      <c r="B7474" s="2">
        <f t="shared" si="352"/>
        <v>2017</v>
      </c>
      <c r="C7474" s="2">
        <f t="shared" si="350"/>
        <v>4</v>
      </c>
      <c r="D7474" t="s">
        <v>630</v>
      </c>
      <c r="E7474" t="s">
        <v>315</v>
      </c>
      <c r="F7474" t="s">
        <v>11</v>
      </c>
      <c r="G7474" t="s">
        <v>24</v>
      </c>
      <c r="H7474" t="s">
        <v>2192</v>
      </c>
      <c r="I7474">
        <v>8.64</v>
      </c>
      <c r="J7474">
        <v>3</v>
      </c>
      <c r="K7474">
        <v>2.5099999999999998</v>
      </c>
      <c r="L7474" t="str">
        <f t="shared" si="351"/>
        <v>Yes</v>
      </c>
    </row>
    <row r="7475" spans="1:12" x14ac:dyDescent="0.25">
      <c r="A7475" s="1">
        <v>42831</v>
      </c>
      <c r="B7475" s="2">
        <f t="shared" si="352"/>
        <v>2017</v>
      </c>
      <c r="C7475" s="2">
        <f t="shared" si="350"/>
        <v>4</v>
      </c>
      <c r="D7475" t="s">
        <v>2661</v>
      </c>
      <c r="E7475" t="s">
        <v>10</v>
      </c>
      <c r="F7475" t="s">
        <v>11</v>
      </c>
      <c r="G7475" t="s">
        <v>20</v>
      </c>
      <c r="H7475" t="s">
        <v>787</v>
      </c>
      <c r="I7475">
        <v>6.37</v>
      </c>
      <c r="J7475">
        <v>7</v>
      </c>
      <c r="K7475">
        <v>-9.56</v>
      </c>
      <c r="L7475" t="str">
        <f t="shared" si="351"/>
        <v>No</v>
      </c>
    </row>
    <row r="7476" spans="1:12" x14ac:dyDescent="0.25">
      <c r="A7476" s="1">
        <v>42831</v>
      </c>
      <c r="B7476" s="2">
        <f t="shared" si="352"/>
        <v>2017</v>
      </c>
      <c r="C7476" s="2">
        <f t="shared" si="350"/>
        <v>4</v>
      </c>
      <c r="D7476" t="s">
        <v>665</v>
      </c>
      <c r="E7476" t="s">
        <v>101</v>
      </c>
      <c r="F7476" t="s">
        <v>11</v>
      </c>
      <c r="G7476" t="s">
        <v>20</v>
      </c>
      <c r="H7476" t="s">
        <v>1509</v>
      </c>
      <c r="I7476">
        <v>108.08</v>
      </c>
      <c r="J7476">
        <v>7</v>
      </c>
      <c r="K7476">
        <v>54.04</v>
      </c>
      <c r="L7476" t="str">
        <f t="shared" si="351"/>
        <v>Yes</v>
      </c>
    </row>
    <row r="7477" spans="1:12" x14ac:dyDescent="0.25">
      <c r="A7477" s="1">
        <v>42831</v>
      </c>
      <c r="B7477" s="2">
        <f t="shared" si="352"/>
        <v>2017</v>
      </c>
      <c r="C7477" s="2">
        <f t="shared" si="350"/>
        <v>4</v>
      </c>
      <c r="D7477" t="s">
        <v>665</v>
      </c>
      <c r="E7477" t="s">
        <v>101</v>
      </c>
      <c r="F7477" t="s">
        <v>11</v>
      </c>
      <c r="G7477" t="s">
        <v>20</v>
      </c>
      <c r="H7477" t="s">
        <v>1176</v>
      </c>
      <c r="I7477">
        <v>9.5399999999999991</v>
      </c>
      <c r="J7477">
        <v>3</v>
      </c>
      <c r="K7477">
        <v>4.3899999999999997</v>
      </c>
      <c r="L7477" t="str">
        <f t="shared" si="351"/>
        <v>Yes</v>
      </c>
    </row>
    <row r="7478" spans="1:12" x14ac:dyDescent="0.25">
      <c r="A7478" s="1">
        <v>42831</v>
      </c>
      <c r="B7478" s="2">
        <f t="shared" si="352"/>
        <v>2017</v>
      </c>
      <c r="C7478" s="2">
        <f t="shared" si="350"/>
        <v>4</v>
      </c>
      <c r="D7478" t="s">
        <v>997</v>
      </c>
      <c r="E7478" t="s">
        <v>10</v>
      </c>
      <c r="F7478" t="s">
        <v>34</v>
      </c>
      <c r="G7478" t="s">
        <v>47</v>
      </c>
      <c r="H7478" t="s">
        <v>1269</v>
      </c>
      <c r="I7478">
        <v>30.34</v>
      </c>
      <c r="J7478">
        <v>6</v>
      </c>
      <c r="K7478">
        <v>-17.440000000000001</v>
      </c>
      <c r="L7478" t="str">
        <f t="shared" si="351"/>
        <v>No</v>
      </c>
    </row>
    <row r="7479" spans="1:12" x14ac:dyDescent="0.25">
      <c r="A7479" s="1">
        <v>42833</v>
      </c>
      <c r="B7479" s="2">
        <f t="shared" si="352"/>
        <v>2017</v>
      </c>
      <c r="C7479" s="2">
        <f t="shared" si="350"/>
        <v>4</v>
      </c>
      <c r="D7479" t="s">
        <v>992</v>
      </c>
      <c r="E7479" t="s">
        <v>278</v>
      </c>
      <c r="F7479" t="s">
        <v>11</v>
      </c>
      <c r="G7479" t="s">
        <v>12</v>
      </c>
      <c r="H7479" t="s">
        <v>1678</v>
      </c>
      <c r="I7479">
        <v>7.97</v>
      </c>
      <c r="J7479">
        <v>2</v>
      </c>
      <c r="K7479">
        <v>2.89</v>
      </c>
      <c r="L7479" t="str">
        <f t="shared" si="351"/>
        <v>Yes</v>
      </c>
    </row>
    <row r="7480" spans="1:12" x14ac:dyDescent="0.25">
      <c r="A7480" s="1">
        <v>42833</v>
      </c>
      <c r="B7480" s="2">
        <f t="shared" si="352"/>
        <v>2017</v>
      </c>
      <c r="C7480" s="2">
        <f t="shared" si="350"/>
        <v>4</v>
      </c>
      <c r="D7480" t="s">
        <v>992</v>
      </c>
      <c r="E7480" t="s">
        <v>278</v>
      </c>
      <c r="F7480" t="s">
        <v>11</v>
      </c>
      <c r="G7480" t="s">
        <v>63</v>
      </c>
      <c r="H7480" t="s">
        <v>2521</v>
      </c>
      <c r="I7480">
        <v>8.7799999999999994</v>
      </c>
      <c r="J7480">
        <v>1</v>
      </c>
      <c r="K7480">
        <v>3.18</v>
      </c>
      <c r="L7480" t="str">
        <f t="shared" si="351"/>
        <v>Yes</v>
      </c>
    </row>
    <row r="7481" spans="1:12" x14ac:dyDescent="0.25">
      <c r="A7481" s="1">
        <v>42833</v>
      </c>
      <c r="B7481" s="2">
        <f t="shared" si="352"/>
        <v>2017</v>
      </c>
      <c r="C7481" s="2">
        <f t="shared" si="350"/>
        <v>4</v>
      </c>
      <c r="D7481" t="s">
        <v>992</v>
      </c>
      <c r="E7481" t="s">
        <v>10</v>
      </c>
      <c r="F7481" t="s">
        <v>11</v>
      </c>
      <c r="G7481" t="s">
        <v>20</v>
      </c>
      <c r="H7481" t="s">
        <v>166</v>
      </c>
      <c r="I7481">
        <v>3.32</v>
      </c>
      <c r="J7481">
        <v>3</v>
      </c>
      <c r="K7481">
        <v>-5.64</v>
      </c>
      <c r="L7481" t="str">
        <f t="shared" si="351"/>
        <v>No</v>
      </c>
    </row>
    <row r="7482" spans="1:12" x14ac:dyDescent="0.25">
      <c r="A7482" s="1">
        <v>42834</v>
      </c>
      <c r="B7482" s="2">
        <f t="shared" si="352"/>
        <v>2017</v>
      </c>
      <c r="C7482" s="2">
        <f t="shared" si="350"/>
        <v>4</v>
      </c>
      <c r="D7482" t="s">
        <v>1994</v>
      </c>
      <c r="E7482" t="s">
        <v>10</v>
      </c>
      <c r="F7482" t="s">
        <v>11</v>
      </c>
      <c r="G7482" t="s">
        <v>24</v>
      </c>
      <c r="H7482" t="s">
        <v>2351</v>
      </c>
      <c r="I7482">
        <v>10.19</v>
      </c>
      <c r="J7482">
        <v>7</v>
      </c>
      <c r="K7482">
        <v>3.19</v>
      </c>
      <c r="L7482" t="str">
        <f t="shared" si="351"/>
        <v>Yes</v>
      </c>
    </row>
    <row r="7483" spans="1:12" x14ac:dyDescent="0.25">
      <c r="A7483" s="1">
        <v>42834</v>
      </c>
      <c r="B7483" s="2">
        <f t="shared" si="352"/>
        <v>2017</v>
      </c>
      <c r="C7483" s="2">
        <f t="shared" si="350"/>
        <v>4</v>
      </c>
      <c r="D7483" t="s">
        <v>1994</v>
      </c>
      <c r="E7483" t="s">
        <v>10</v>
      </c>
      <c r="F7483" t="s">
        <v>11</v>
      </c>
      <c r="G7483" t="s">
        <v>18</v>
      </c>
      <c r="H7483" t="s">
        <v>1592</v>
      </c>
      <c r="I7483">
        <v>16.78</v>
      </c>
      <c r="J7483">
        <v>1</v>
      </c>
      <c r="K7483">
        <v>-0.21</v>
      </c>
      <c r="L7483" t="str">
        <f t="shared" si="351"/>
        <v>No</v>
      </c>
    </row>
    <row r="7484" spans="1:12" x14ac:dyDescent="0.25">
      <c r="A7484" s="1">
        <v>42834</v>
      </c>
      <c r="B7484" s="2">
        <f t="shared" si="352"/>
        <v>2017</v>
      </c>
      <c r="C7484" s="2">
        <f t="shared" si="350"/>
        <v>4</v>
      </c>
      <c r="D7484" t="s">
        <v>1994</v>
      </c>
      <c r="E7484" t="s">
        <v>10</v>
      </c>
      <c r="F7484" t="s">
        <v>11</v>
      </c>
      <c r="G7484" t="s">
        <v>24</v>
      </c>
      <c r="H7484" t="s">
        <v>2357</v>
      </c>
      <c r="I7484">
        <v>13.12</v>
      </c>
      <c r="J7484">
        <v>5</v>
      </c>
      <c r="K7484">
        <v>3.77</v>
      </c>
      <c r="L7484" t="str">
        <f t="shared" si="351"/>
        <v>Yes</v>
      </c>
    </row>
    <row r="7485" spans="1:12" x14ac:dyDescent="0.25">
      <c r="A7485" s="1">
        <v>42834</v>
      </c>
      <c r="B7485" s="2">
        <f t="shared" si="352"/>
        <v>2017</v>
      </c>
      <c r="C7485" s="2">
        <f t="shared" si="350"/>
        <v>4</v>
      </c>
      <c r="D7485" t="s">
        <v>259</v>
      </c>
      <c r="E7485" t="s">
        <v>149</v>
      </c>
      <c r="F7485" t="s">
        <v>39</v>
      </c>
      <c r="G7485" t="s">
        <v>52</v>
      </c>
      <c r="H7485" t="s">
        <v>1969</v>
      </c>
      <c r="I7485">
        <v>91.96</v>
      </c>
      <c r="J7485">
        <v>4</v>
      </c>
      <c r="K7485">
        <v>39.54</v>
      </c>
      <c r="L7485" t="str">
        <f t="shared" si="351"/>
        <v>Yes</v>
      </c>
    </row>
    <row r="7486" spans="1:12" x14ac:dyDescent="0.25">
      <c r="A7486" s="1">
        <v>42834</v>
      </c>
      <c r="B7486" s="2">
        <f t="shared" si="352"/>
        <v>2017</v>
      </c>
      <c r="C7486" s="2">
        <f t="shared" si="350"/>
        <v>4</v>
      </c>
      <c r="D7486" t="s">
        <v>458</v>
      </c>
      <c r="E7486" t="s">
        <v>27</v>
      </c>
      <c r="F7486" t="s">
        <v>34</v>
      </c>
      <c r="G7486" t="s">
        <v>145</v>
      </c>
      <c r="H7486" t="s">
        <v>402</v>
      </c>
      <c r="I7486">
        <v>1322.35</v>
      </c>
      <c r="J7486">
        <v>3</v>
      </c>
      <c r="K7486">
        <v>-99.18</v>
      </c>
      <c r="L7486" t="str">
        <f t="shared" si="351"/>
        <v>No</v>
      </c>
    </row>
    <row r="7487" spans="1:12" x14ac:dyDescent="0.25">
      <c r="A7487" s="1">
        <v>42834</v>
      </c>
      <c r="B7487" s="2">
        <f t="shared" si="352"/>
        <v>2017</v>
      </c>
      <c r="C7487" s="2">
        <f t="shared" si="350"/>
        <v>4</v>
      </c>
      <c r="D7487" t="s">
        <v>2347</v>
      </c>
      <c r="E7487" t="s">
        <v>27</v>
      </c>
      <c r="F7487" t="s">
        <v>11</v>
      </c>
      <c r="G7487" t="s">
        <v>12</v>
      </c>
      <c r="H7487" t="s">
        <v>219</v>
      </c>
      <c r="I7487">
        <v>12.96</v>
      </c>
      <c r="J7487">
        <v>2</v>
      </c>
      <c r="K7487">
        <v>6.22</v>
      </c>
      <c r="L7487" t="str">
        <f t="shared" si="351"/>
        <v>Yes</v>
      </c>
    </row>
    <row r="7488" spans="1:12" x14ac:dyDescent="0.25">
      <c r="A7488" s="1">
        <v>42834</v>
      </c>
      <c r="B7488" s="2">
        <f t="shared" si="352"/>
        <v>2017</v>
      </c>
      <c r="C7488" s="2">
        <f t="shared" si="350"/>
        <v>4</v>
      </c>
      <c r="D7488" t="s">
        <v>2347</v>
      </c>
      <c r="E7488" t="s">
        <v>27</v>
      </c>
      <c r="F7488" t="s">
        <v>39</v>
      </c>
      <c r="G7488" t="s">
        <v>40</v>
      </c>
      <c r="H7488" t="s">
        <v>1215</v>
      </c>
      <c r="I7488">
        <v>43.18</v>
      </c>
      <c r="J7488">
        <v>3</v>
      </c>
      <c r="K7488">
        <v>15.11</v>
      </c>
      <c r="L7488" t="str">
        <f t="shared" si="351"/>
        <v>Yes</v>
      </c>
    </row>
    <row r="7489" spans="1:12" x14ac:dyDescent="0.25">
      <c r="A7489" s="1">
        <v>42834</v>
      </c>
      <c r="B7489" s="2">
        <f t="shared" si="352"/>
        <v>2017</v>
      </c>
      <c r="C7489" s="2">
        <f t="shared" si="350"/>
        <v>4</v>
      </c>
      <c r="D7489" t="s">
        <v>2271</v>
      </c>
      <c r="E7489" t="s">
        <v>15</v>
      </c>
      <c r="F7489" t="s">
        <v>34</v>
      </c>
      <c r="G7489" t="s">
        <v>74</v>
      </c>
      <c r="H7489" t="s">
        <v>2698</v>
      </c>
      <c r="I7489">
        <v>825.17</v>
      </c>
      <c r="J7489">
        <v>9</v>
      </c>
      <c r="K7489">
        <v>-117.88</v>
      </c>
      <c r="L7489" t="str">
        <f t="shared" si="351"/>
        <v>No</v>
      </c>
    </row>
    <row r="7490" spans="1:12" x14ac:dyDescent="0.25">
      <c r="A7490" s="1">
        <v>42834</v>
      </c>
      <c r="B7490" s="2">
        <f t="shared" si="352"/>
        <v>2017</v>
      </c>
      <c r="C7490" s="2">
        <f t="shared" ref="C7490:C7553" si="353">MONTH(A7490)</f>
        <v>4</v>
      </c>
      <c r="D7490" t="s">
        <v>2271</v>
      </c>
      <c r="E7490" t="s">
        <v>15</v>
      </c>
      <c r="F7490" t="s">
        <v>11</v>
      </c>
      <c r="G7490" t="s">
        <v>12</v>
      </c>
      <c r="H7490" t="s">
        <v>1887</v>
      </c>
      <c r="I7490">
        <v>17.760000000000002</v>
      </c>
      <c r="J7490">
        <v>3</v>
      </c>
      <c r="K7490">
        <v>5.55</v>
      </c>
      <c r="L7490" t="str">
        <f t="shared" ref="L7490:L7553" si="354">IF(K7490=0,"Break-Even",IF(K7490&gt;0,"Yes","No"))</f>
        <v>Yes</v>
      </c>
    </row>
    <row r="7491" spans="1:12" x14ac:dyDescent="0.25">
      <c r="A7491" s="1">
        <v>42834</v>
      </c>
      <c r="B7491" s="2">
        <f t="shared" si="352"/>
        <v>2017</v>
      </c>
      <c r="C7491" s="2">
        <f t="shared" si="353"/>
        <v>4</v>
      </c>
      <c r="D7491" t="s">
        <v>2271</v>
      </c>
      <c r="E7491" t="s">
        <v>15</v>
      </c>
      <c r="F7491" t="s">
        <v>11</v>
      </c>
      <c r="G7491" t="s">
        <v>24</v>
      </c>
      <c r="H7491" t="s">
        <v>1915</v>
      </c>
      <c r="I7491">
        <v>6.91</v>
      </c>
      <c r="J7491">
        <v>3</v>
      </c>
      <c r="K7491">
        <v>0.86</v>
      </c>
      <c r="L7491" t="str">
        <f t="shared" si="354"/>
        <v>Yes</v>
      </c>
    </row>
    <row r="7492" spans="1:12" x14ac:dyDescent="0.25">
      <c r="A7492" s="1">
        <v>42834</v>
      </c>
      <c r="B7492" s="2">
        <f t="shared" si="352"/>
        <v>2017</v>
      </c>
      <c r="C7492" s="2">
        <f t="shared" si="353"/>
        <v>4</v>
      </c>
      <c r="D7492" t="s">
        <v>1571</v>
      </c>
      <c r="E7492" t="s">
        <v>78</v>
      </c>
      <c r="F7492" t="s">
        <v>11</v>
      </c>
      <c r="G7492" t="s">
        <v>24</v>
      </c>
      <c r="H7492" t="s">
        <v>811</v>
      </c>
      <c r="I7492">
        <v>8.26</v>
      </c>
      <c r="J7492">
        <v>4</v>
      </c>
      <c r="K7492">
        <v>0.62</v>
      </c>
      <c r="L7492" t="str">
        <f t="shared" si="354"/>
        <v>Yes</v>
      </c>
    </row>
    <row r="7493" spans="1:12" x14ac:dyDescent="0.25">
      <c r="A7493" s="1">
        <v>42834</v>
      </c>
      <c r="B7493" s="2">
        <f t="shared" si="352"/>
        <v>2017</v>
      </c>
      <c r="C7493" s="2">
        <f t="shared" si="353"/>
        <v>4</v>
      </c>
      <c r="D7493" t="s">
        <v>1571</v>
      </c>
      <c r="E7493" t="s">
        <v>78</v>
      </c>
      <c r="F7493" t="s">
        <v>11</v>
      </c>
      <c r="G7493" t="s">
        <v>20</v>
      </c>
      <c r="H7493" t="s">
        <v>1533</v>
      </c>
      <c r="I7493">
        <v>25.56</v>
      </c>
      <c r="J7493">
        <v>5</v>
      </c>
      <c r="K7493">
        <v>-20.45</v>
      </c>
      <c r="L7493" t="str">
        <f t="shared" si="354"/>
        <v>No</v>
      </c>
    </row>
    <row r="7494" spans="1:12" x14ac:dyDescent="0.25">
      <c r="A7494" s="1">
        <v>42834</v>
      </c>
      <c r="B7494" s="2">
        <f t="shared" si="352"/>
        <v>2017</v>
      </c>
      <c r="C7494" s="2">
        <f t="shared" si="353"/>
        <v>4</v>
      </c>
      <c r="D7494" t="s">
        <v>1571</v>
      </c>
      <c r="E7494" t="s">
        <v>78</v>
      </c>
      <c r="F7494" t="s">
        <v>11</v>
      </c>
      <c r="G7494" t="s">
        <v>20</v>
      </c>
      <c r="H7494" t="s">
        <v>1630</v>
      </c>
      <c r="I7494">
        <v>4.37</v>
      </c>
      <c r="J7494">
        <v>2</v>
      </c>
      <c r="K7494">
        <v>-3.06</v>
      </c>
      <c r="L7494" t="str">
        <f t="shared" si="354"/>
        <v>No</v>
      </c>
    </row>
    <row r="7495" spans="1:12" x14ac:dyDescent="0.25">
      <c r="A7495" s="1">
        <v>42834</v>
      </c>
      <c r="B7495" s="2">
        <f t="shared" si="352"/>
        <v>2017</v>
      </c>
      <c r="C7495" s="2">
        <f t="shared" si="353"/>
        <v>4</v>
      </c>
      <c r="D7495" t="s">
        <v>1571</v>
      </c>
      <c r="E7495" t="s">
        <v>78</v>
      </c>
      <c r="F7495" t="s">
        <v>11</v>
      </c>
      <c r="G7495" t="s">
        <v>12</v>
      </c>
      <c r="H7495" t="s">
        <v>2437</v>
      </c>
      <c r="I7495">
        <v>11.52</v>
      </c>
      <c r="J7495">
        <v>4</v>
      </c>
      <c r="K7495">
        <v>3.74</v>
      </c>
      <c r="L7495" t="str">
        <f t="shared" si="354"/>
        <v>Yes</v>
      </c>
    </row>
    <row r="7496" spans="1:12" x14ac:dyDescent="0.25">
      <c r="A7496" s="1">
        <v>42834</v>
      </c>
      <c r="B7496" s="2">
        <f t="shared" si="352"/>
        <v>2017</v>
      </c>
      <c r="C7496" s="2">
        <f t="shared" si="353"/>
        <v>4</v>
      </c>
      <c r="D7496" t="s">
        <v>1781</v>
      </c>
      <c r="E7496" t="s">
        <v>27</v>
      </c>
      <c r="F7496" t="s">
        <v>11</v>
      </c>
      <c r="G7496" t="s">
        <v>20</v>
      </c>
      <c r="H7496" t="s">
        <v>37</v>
      </c>
      <c r="I7496">
        <v>487.98</v>
      </c>
      <c r="J7496">
        <v>2</v>
      </c>
      <c r="K7496">
        <v>152.5</v>
      </c>
      <c r="L7496" t="str">
        <f t="shared" si="354"/>
        <v>Yes</v>
      </c>
    </row>
    <row r="7497" spans="1:12" x14ac:dyDescent="0.25">
      <c r="A7497" s="1">
        <v>42834</v>
      </c>
      <c r="B7497" s="2">
        <f t="shared" si="352"/>
        <v>2017</v>
      </c>
      <c r="C7497" s="2">
        <f t="shared" si="353"/>
        <v>4</v>
      </c>
      <c r="D7497" t="s">
        <v>1781</v>
      </c>
      <c r="E7497" t="s">
        <v>27</v>
      </c>
      <c r="F7497" t="s">
        <v>39</v>
      </c>
      <c r="G7497" t="s">
        <v>40</v>
      </c>
      <c r="H7497" t="s">
        <v>1342</v>
      </c>
      <c r="I7497">
        <v>5.56</v>
      </c>
      <c r="J7497">
        <v>1</v>
      </c>
      <c r="K7497">
        <v>1.74</v>
      </c>
      <c r="L7497" t="str">
        <f t="shared" si="354"/>
        <v>Yes</v>
      </c>
    </row>
    <row r="7498" spans="1:12" x14ac:dyDescent="0.25">
      <c r="A7498" s="1">
        <v>42834</v>
      </c>
      <c r="B7498" s="2">
        <f t="shared" si="352"/>
        <v>2017</v>
      </c>
      <c r="C7498" s="2">
        <f t="shared" si="353"/>
        <v>4</v>
      </c>
      <c r="D7498" t="s">
        <v>1781</v>
      </c>
      <c r="E7498" t="s">
        <v>27</v>
      </c>
      <c r="F7498" t="s">
        <v>11</v>
      </c>
      <c r="G7498" t="s">
        <v>18</v>
      </c>
      <c r="H7498" t="s">
        <v>1560</v>
      </c>
      <c r="I7498">
        <v>217.85</v>
      </c>
      <c r="J7498">
        <v>5</v>
      </c>
      <c r="K7498">
        <v>65.36</v>
      </c>
      <c r="L7498" t="str">
        <f t="shared" si="354"/>
        <v>Yes</v>
      </c>
    </row>
    <row r="7499" spans="1:12" x14ac:dyDescent="0.25">
      <c r="A7499" s="1">
        <v>42834</v>
      </c>
      <c r="B7499" s="2">
        <f t="shared" si="352"/>
        <v>2017</v>
      </c>
      <c r="C7499" s="2">
        <f t="shared" si="353"/>
        <v>4</v>
      </c>
      <c r="D7499" t="s">
        <v>77</v>
      </c>
      <c r="E7499" t="s">
        <v>23</v>
      </c>
      <c r="F7499" t="s">
        <v>39</v>
      </c>
      <c r="G7499" t="s">
        <v>52</v>
      </c>
      <c r="H7499" t="s">
        <v>1742</v>
      </c>
      <c r="I7499">
        <v>19.04</v>
      </c>
      <c r="J7499">
        <v>4</v>
      </c>
      <c r="K7499">
        <v>-1.43</v>
      </c>
      <c r="L7499" t="str">
        <f t="shared" si="354"/>
        <v>No</v>
      </c>
    </row>
    <row r="7500" spans="1:12" x14ac:dyDescent="0.25">
      <c r="A7500" s="1">
        <v>42834</v>
      </c>
      <c r="B7500" s="2">
        <f t="shared" ref="B7500:B7563" si="355">YEAR(A7500)</f>
        <v>2017</v>
      </c>
      <c r="C7500" s="2">
        <f t="shared" si="353"/>
        <v>4</v>
      </c>
      <c r="D7500" t="s">
        <v>1568</v>
      </c>
      <c r="E7500" t="s">
        <v>27</v>
      </c>
      <c r="F7500" t="s">
        <v>11</v>
      </c>
      <c r="G7500" t="s">
        <v>18</v>
      </c>
      <c r="H7500" t="s">
        <v>1810</v>
      </c>
      <c r="I7500">
        <v>54.32</v>
      </c>
      <c r="J7500">
        <v>4</v>
      </c>
      <c r="K7500">
        <v>0.54</v>
      </c>
      <c r="L7500" t="str">
        <f t="shared" si="354"/>
        <v>Yes</v>
      </c>
    </row>
    <row r="7501" spans="1:12" x14ac:dyDescent="0.25">
      <c r="A7501" s="1">
        <v>42834</v>
      </c>
      <c r="B7501" s="2">
        <f t="shared" si="355"/>
        <v>2017</v>
      </c>
      <c r="C7501" s="2">
        <f t="shared" si="353"/>
        <v>4</v>
      </c>
      <c r="D7501" t="s">
        <v>1593</v>
      </c>
      <c r="E7501" t="s">
        <v>27</v>
      </c>
      <c r="F7501" t="s">
        <v>11</v>
      </c>
      <c r="G7501" t="s">
        <v>20</v>
      </c>
      <c r="H7501" t="s">
        <v>1291</v>
      </c>
      <c r="I7501">
        <v>13.34</v>
      </c>
      <c r="J7501">
        <v>6</v>
      </c>
      <c r="K7501">
        <v>4.34</v>
      </c>
      <c r="L7501" t="str">
        <f t="shared" si="354"/>
        <v>Yes</v>
      </c>
    </row>
    <row r="7502" spans="1:12" x14ac:dyDescent="0.25">
      <c r="A7502" s="1">
        <v>42834</v>
      </c>
      <c r="B7502" s="2">
        <f t="shared" si="355"/>
        <v>2017</v>
      </c>
      <c r="C7502" s="2">
        <f t="shared" si="353"/>
        <v>4</v>
      </c>
      <c r="D7502" t="s">
        <v>1593</v>
      </c>
      <c r="E7502" t="s">
        <v>27</v>
      </c>
      <c r="F7502" t="s">
        <v>34</v>
      </c>
      <c r="G7502" t="s">
        <v>145</v>
      </c>
      <c r="H7502" t="s">
        <v>2543</v>
      </c>
      <c r="I7502">
        <v>1478.27</v>
      </c>
      <c r="J7502">
        <v>8</v>
      </c>
      <c r="K7502">
        <v>92.39</v>
      </c>
      <c r="L7502" t="str">
        <f t="shared" si="354"/>
        <v>Yes</v>
      </c>
    </row>
    <row r="7503" spans="1:12" x14ac:dyDescent="0.25">
      <c r="A7503" s="1">
        <v>42834</v>
      </c>
      <c r="B7503" s="2">
        <f t="shared" si="355"/>
        <v>2017</v>
      </c>
      <c r="C7503" s="2">
        <f t="shared" si="353"/>
        <v>4</v>
      </c>
      <c r="D7503" t="s">
        <v>372</v>
      </c>
      <c r="E7503" t="s">
        <v>685</v>
      </c>
      <c r="F7503" t="s">
        <v>11</v>
      </c>
      <c r="G7503" t="s">
        <v>43</v>
      </c>
      <c r="H7503" t="s">
        <v>160</v>
      </c>
      <c r="I7503">
        <v>14.82</v>
      </c>
      <c r="J7503">
        <v>6</v>
      </c>
      <c r="K7503">
        <v>6.97</v>
      </c>
      <c r="L7503" t="str">
        <f t="shared" si="354"/>
        <v>Yes</v>
      </c>
    </row>
    <row r="7504" spans="1:12" x14ac:dyDescent="0.25">
      <c r="A7504" s="1">
        <v>42834</v>
      </c>
      <c r="B7504" s="2">
        <f t="shared" si="355"/>
        <v>2017</v>
      </c>
      <c r="C7504" s="2">
        <f t="shared" si="353"/>
        <v>4</v>
      </c>
      <c r="D7504" t="s">
        <v>254</v>
      </c>
      <c r="E7504" t="s">
        <v>27</v>
      </c>
      <c r="F7504" t="s">
        <v>11</v>
      </c>
      <c r="G7504" t="s">
        <v>18</v>
      </c>
      <c r="H7504" t="s">
        <v>1498</v>
      </c>
      <c r="I7504">
        <v>421.1</v>
      </c>
      <c r="J7504">
        <v>2</v>
      </c>
      <c r="K7504">
        <v>105.28</v>
      </c>
      <c r="L7504" t="str">
        <f t="shared" si="354"/>
        <v>Yes</v>
      </c>
    </row>
    <row r="7505" spans="1:12" x14ac:dyDescent="0.25">
      <c r="A7505" s="1">
        <v>42834</v>
      </c>
      <c r="B7505" s="2">
        <f t="shared" si="355"/>
        <v>2017</v>
      </c>
      <c r="C7505" s="2">
        <f t="shared" si="353"/>
        <v>4</v>
      </c>
      <c r="D7505" t="s">
        <v>2323</v>
      </c>
      <c r="E7505" t="s">
        <v>123</v>
      </c>
      <c r="F7505" t="s">
        <v>34</v>
      </c>
      <c r="G7505" t="s">
        <v>35</v>
      </c>
      <c r="H7505" t="s">
        <v>1066</v>
      </c>
      <c r="I7505">
        <v>97.18</v>
      </c>
      <c r="J7505">
        <v>2</v>
      </c>
      <c r="K7505">
        <v>6.07</v>
      </c>
      <c r="L7505" t="str">
        <f t="shared" si="354"/>
        <v>Yes</v>
      </c>
    </row>
    <row r="7506" spans="1:12" x14ac:dyDescent="0.25">
      <c r="A7506" s="1">
        <v>42834</v>
      </c>
      <c r="B7506" s="2">
        <f t="shared" si="355"/>
        <v>2017</v>
      </c>
      <c r="C7506" s="2">
        <f t="shared" si="353"/>
        <v>4</v>
      </c>
      <c r="D7506" t="s">
        <v>2323</v>
      </c>
      <c r="E7506" t="s">
        <v>123</v>
      </c>
      <c r="F7506" t="s">
        <v>11</v>
      </c>
      <c r="G7506" t="s">
        <v>12</v>
      </c>
      <c r="H7506" t="s">
        <v>524</v>
      </c>
      <c r="I7506">
        <v>10.37</v>
      </c>
      <c r="J7506">
        <v>2</v>
      </c>
      <c r="K7506">
        <v>3.63</v>
      </c>
      <c r="L7506" t="str">
        <f t="shared" si="354"/>
        <v>Yes</v>
      </c>
    </row>
    <row r="7507" spans="1:12" x14ac:dyDescent="0.25">
      <c r="A7507" s="1">
        <v>42834</v>
      </c>
      <c r="B7507" s="2">
        <f t="shared" si="355"/>
        <v>2017</v>
      </c>
      <c r="C7507" s="2">
        <f t="shared" si="353"/>
        <v>4</v>
      </c>
      <c r="D7507" t="s">
        <v>1547</v>
      </c>
      <c r="E7507" t="s">
        <v>10</v>
      </c>
      <c r="F7507" t="s">
        <v>11</v>
      </c>
      <c r="G7507" t="s">
        <v>24</v>
      </c>
      <c r="H7507" t="s">
        <v>1253</v>
      </c>
      <c r="I7507">
        <v>30.38</v>
      </c>
      <c r="J7507">
        <v>1</v>
      </c>
      <c r="K7507">
        <v>3.8</v>
      </c>
      <c r="L7507" t="str">
        <f t="shared" si="354"/>
        <v>Yes</v>
      </c>
    </row>
    <row r="7508" spans="1:12" x14ac:dyDescent="0.25">
      <c r="A7508" s="1">
        <v>42834</v>
      </c>
      <c r="B7508" s="2">
        <f t="shared" si="355"/>
        <v>2017</v>
      </c>
      <c r="C7508" s="2">
        <f t="shared" si="353"/>
        <v>4</v>
      </c>
      <c r="D7508" t="s">
        <v>2518</v>
      </c>
      <c r="E7508" t="s">
        <v>27</v>
      </c>
      <c r="F7508" t="s">
        <v>11</v>
      </c>
      <c r="G7508" t="s">
        <v>20</v>
      </c>
      <c r="H7508" t="s">
        <v>1650</v>
      </c>
      <c r="I7508">
        <v>11.81</v>
      </c>
      <c r="J7508">
        <v>3</v>
      </c>
      <c r="K7508">
        <v>4.13</v>
      </c>
      <c r="L7508" t="str">
        <f t="shared" si="354"/>
        <v>Yes</v>
      </c>
    </row>
    <row r="7509" spans="1:12" x14ac:dyDescent="0.25">
      <c r="A7509" s="1">
        <v>42834</v>
      </c>
      <c r="B7509" s="2">
        <f t="shared" si="355"/>
        <v>2017</v>
      </c>
      <c r="C7509" s="2">
        <f t="shared" si="353"/>
        <v>4</v>
      </c>
      <c r="D7509" t="s">
        <v>1033</v>
      </c>
      <c r="E7509" t="s">
        <v>91</v>
      </c>
      <c r="F7509" t="s">
        <v>11</v>
      </c>
      <c r="G7509" t="s">
        <v>20</v>
      </c>
      <c r="H7509" t="s">
        <v>847</v>
      </c>
      <c r="I7509">
        <v>88.07</v>
      </c>
      <c r="J7509">
        <v>7</v>
      </c>
      <c r="K7509">
        <v>-58.72</v>
      </c>
      <c r="L7509" t="str">
        <f t="shared" si="354"/>
        <v>No</v>
      </c>
    </row>
    <row r="7510" spans="1:12" x14ac:dyDescent="0.25">
      <c r="A7510" s="1">
        <v>42835</v>
      </c>
      <c r="B7510" s="2">
        <f t="shared" si="355"/>
        <v>2017</v>
      </c>
      <c r="C7510" s="2">
        <f t="shared" si="353"/>
        <v>4</v>
      </c>
      <c r="D7510" t="s">
        <v>533</v>
      </c>
      <c r="E7510" t="s">
        <v>531</v>
      </c>
      <c r="F7510" t="s">
        <v>34</v>
      </c>
      <c r="G7510" t="s">
        <v>47</v>
      </c>
      <c r="H7510" t="s">
        <v>688</v>
      </c>
      <c r="I7510">
        <v>19.98</v>
      </c>
      <c r="J7510">
        <v>1</v>
      </c>
      <c r="K7510">
        <v>8.59</v>
      </c>
      <c r="L7510" t="str">
        <f t="shared" si="354"/>
        <v>Yes</v>
      </c>
    </row>
    <row r="7511" spans="1:12" x14ac:dyDescent="0.25">
      <c r="A7511" s="1">
        <v>42836</v>
      </c>
      <c r="B7511" s="2">
        <f t="shared" si="355"/>
        <v>2017</v>
      </c>
      <c r="C7511" s="2">
        <f t="shared" si="353"/>
        <v>4</v>
      </c>
      <c r="D7511" t="s">
        <v>780</v>
      </c>
      <c r="E7511" t="s">
        <v>245</v>
      </c>
      <c r="F7511" t="s">
        <v>39</v>
      </c>
      <c r="G7511" t="s">
        <v>302</v>
      </c>
      <c r="H7511" t="s">
        <v>2713</v>
      </c>
      <c r="I7511">
        <v>7999.98</v>
      </c>
      <c r="J7511">
        <v>4</v>
      </c>
      <c r="K7511">
        <v>-3839.99</v>
      </c>
      <c r="L7511" t="str">
        <f t="shared" si="354"/>
        <v>No</v>
      </c>
    </row>
    <row r="7512" spans="1:12" x14ac:dyDescent="0.25">
      <c r="A7512" s="1">
        <v>42836</v>
      </c>
      <c r="B7512" s="2">
        <f t="shared" si="355"/>
        <v>2017</v>
      </c>
      <c r="C7512" s="2">
        <f t="shared" si="353"/>
        <v>4</v>
      </c>
      <c r="D7512" t="s">
        <v>780</v>
      </c>
      <c r="E7512" t="s">
        <v>245</v>
      </c>
      <c r="F7512" t="s">
        <v>11</v>
      </c>
      <c r="G7512" t="s">
        <v>92</v>
      </c>
      <c r="H7512" t="s">
        <v>2340</v>
      </c>
      <c r="I7512">
        <v>167.44</v>
      </c>
      <c r="J7512">
        <v>2</v>
      </c>
      <c r="K7512">
        <v>14.65</v>
      </c>
      <c r="L7512" t="str">
        <f t="shared" si="354"/>
        <v>Yes</v>
      </c>
    </row>
    <row r="7513" spans="1:12" x14ac:dyDescent="0.25">
      <c r="A7513" s="1">
        <v>42836</v>
      </c>
      <c r="B7513" s="2">
        <f t="shared" si="355"/>
        <v>2017</v>
      </c>
      <c r="C7513" s="2">
        <f t="shared" si="353"/>
        <v>4</v>
      </c>
      <c r="D7513" t="s">
        <v>1877</v>
      </c>
      <c r="E7513" t="s">
        <v>120</v>
      </c>
      <c r="F7513" t="s">
        <v>11</v>
      </c>
      <c r="G7513" t="s">
        <v>12</v>
      </c>
      <c r="H7513" t="s">
        <v>700</v>
      </c>
      <c r="I7513">
        <v>9.66</v>
      </c>
      <c r="J7513">
        <v>2</v>
      </c>
      <c r="K7513">
        <v>3.26</v>
      </c>
      <c r="L7513" t="str">
        <f t="shared" si="354"/>
        <v>Yes</v>
      </c>
    </row>
    <row r="7514" spans="1:12" x14ac:dyDescent="0.25">
      <c r="A7514" s="1">
        <v>42836</v>
      </c>
      <c r="B7514" s="2">
        <f t="shared" si="355"/>
        <v>2017</v>
      </c>
      <c r="C7514" s="2">
        <f t="shared" si="353"/>
        <v>4</v>
      </c>
      <c r="D7514" t="s">
        <v>1223</v>
      </c>
      <c r="E7514" t="s">
        <v>10</v>
      </c>
      <c r="F7514" t="s">
        <v>11</v>
      </c>
      <c r="G7514" t="s">
        <v>16</v>
      </c>
      <c r="H7514" t="s">
        <v>1259</v>
      </c>
      <c r="I7514">
        <v>23.68</v>
      </c>
      <c r="J7514">
        <v>2</v>
      </c>
      <c r="K7514">
        <v>8.8800000000000008</v>
      </c>
      <c r="L7514" t="str">
        <f t="shared" si="354"/>
        <v>Yes</v>
      </c>
    </row>
    <row r="7515" spans="1:12" x14ac:dyDescent="0.25">
      <c r="A7515" s="1">
        <v>42836</v>
      </c>
      <c r="B7515" s="2">
        <f t="shared" si="355"/>
        <v>2017</v>
      </c>
      <c r="C7515" s="2">
        <f t="shared" si="353"/>
        <v>4</v>
      </c>
      <c r="D7515" t="s">
        <v>817</v>
      </c>
      <c r="E7515" t="s">
        <v>245</v>
      </c>
      <c r="F7515" t="s">
        <v>34</v>
      </c>
      <c r="G7515" t="s">
        <v>145</v>
      </c>
      <c r="H7515" t="s">
        <v>942</v>
      </c>
      <c r="I7515">
        <v>523.76</v>
      </c>
      <c r="J7515">
        <v>3</v>
      </c>
      <c r="K7515">
        <v>-192.05</v>
      </c>
      <c r="L7515" t="str">
        <f t="shared" si="354"/>
        <v>No</v>
      </c>
    </row>
    <row r="7516" spans="1:12" x14ac:dyDescent="0.25">
      <c r="A7516" s="1">
        <v>42836</v>
      </c>
      <c r="B7516" s="2">
        <f t="shared" si="355"/>
        <v>2017</v>
      </c>
      <c r="C7516" s="2">
        <f t="shared" si="353"/>
        <v>4</v>
      </c>
      <c r="D7516" t="s">
        <v>817</v>
      </c>
      <c r="E7516" t="s">
        <v>245</v>
      </c>
      <c r="F7516" t="s">
        <v>39</v>
      </c>
      <c r="G7516" t="s">
        <v>40</v>
      </c>
      <c r="H7516" t="s">
        <v>2637</v>
      </c>
      <c r="I7516">
        <v>1359.96</v>
      </c>
      <c r="J7516">
        <v>5</v>
      </c>
      <c r="K7516">
        <v>119</v>
      </c>
      <c r="L7516" t="str">
        <f t="shared" si="354"/>
        <v>Yes</v>
      </c>
    </row>
    <row r="7517" spans="1:12" x14ac:dyDescent="0.25">
      <c r="A7517" s="1">
        <v>42836</v>
      </c>
      <c r="B7517" s="2">
        <f t="shared" si="355"/>
        <v>2017</v>
      </c>
      <c r="C7517" s="2">
        <f t="shared" si="353"/>
        <v>4</v>
      </c>
      <c r="D7517" t="s">
        <v>383</v>
      </c>
      <c r="E7517" t="s">
        <v>120</v>
      </c>
      <c r="F7517" t="s">
        <v>39</v>
      </c>
      <c r="G7517" t="s">
        <v>52</v>
      </c>
      <c r="H7517" t="s">
        <v>804</v>
      </c>
      <c r="I7517">
        <v>95.98</v>
      </c>
      <c r="J7517">
        <v>3</v>
      </c>
      <c r="K7517">
        <v>15.6</v>
      </c>
      <c r="L7517" t="str">
        <f t="shared" si="354"/>
        <v>Yes</v>
      </c>
    </row>
    <row r="7518" spans="1:12" x14ac:dyDescent="0.25">
      <c r="A7518" s="1">
        <v>42836</v>
      </c>
      <c r="B7518" s="2">
        <f t="shared" si="355"/>
        <v>2017</v>
      </c>
      <c r="C7518" s="2">
        <f t="shared" si="353"/>
        <v>4</v>
      </c>
      <c r="D7518" t="s">
        <v>383</v>
      </c>
      <c r="E7518" t="s">
        <v>120</v>
      </c>
      <c r="F7518" t="s">
        <v>39</v>
      </c>
      <c r="G7518" t="s">
        <v>40</v>
      </c>
      <c r="H7518" t="s">
        <v>2699</v>
      </c>
      <c r="I7518">
        <v>143.93</v>
      </c>
      <c r="J7518">
        <v>9</v>
      </c>
      <c r="K7518">
        <v>-32.380000000000003</v>
      </c>
      <c r="L7518" t="str">
        <f t="shared" si="354"/>
        <v>No</v>
      </c>
    </row>
    <row r="7519" spans="1:12" x14ac:dyDescent="0.25">
      <c r="A7519" s="1">
        <v>42836</v>
      </c>
      <c r="B7519" s="2">
        <f t="shared" si="355"/>
        <v>2017</v>
      </c>
      <c r="C7519" s="2">
        <f t="shared" si="353"/>
        <v>4</v>
      </c>
      <c r="D7519" t="s">
        <v>383</v>
      </c>
      <c r="E7519" t="s">
        <v>120</v>
      </c>
      <c r="F7519" t="s">
        <v>11</v>
      </c>
      <c r="G7519" t="s">
        <v>20</v>
      </c>
      <c r="H7519" t="s">
        <v>118</v>
      </c>
      <c r="I7519">
        <v>3.56</v>
      </c>
      <c r="J7519">
        <v>2</v>
      </c>
      <c r="K7519">
        <v>-2.97</v>
      </c>
      <c r="L7519" t="str">
        <f t="shared" si="354"/>
        <v>No</v>
      </c>
    </row>
    <row r="7520" spans="1:12" x14ac:dyDescent="0.25">
      <c r="A7520" s="1">
        <v>42836</v>
      </c>
      <c r="B7520" s="2">
        <f t="shared" si="355"/>
        <v>2017</v>
      </c>
      <c r="C7520" s="2">
        <f t="shared" si="353"/>
        <v>4</v>
      </c>
      <c r="D7520" t="s">
        <v>383</v>
      </c>
      <c r="E7520" t="s">
        <v>120</v>
      </c>
      <c r="F7520" t="s">
        <v>11</v>
      </c>
      <c r="G7520" t="s">
        <v>16</v>
      </c>
      <c r="H7520" t="s">
        <v>606</v>
      </c>
      <c r="I7520">
        <v>4.93</v>
      </c>
      <c r="J7520">
        <v>2</v>
      </c>
      <c r="K7520">
        <v>1.72</v>
      </c>
      <c r="L7520" t="str">
        <f t="shared" si="354"/>
        <v>Yes</v>
      </c>
    </row>
    <row r="7521" spans="1:12" x14ac:dyDescent="0.25">
      <c r="A7521" s="1">
        <v>42836</v>
      </c>
      <c r="B7521" s="2">
        <f t="shared" si="355"/>
        <v>2017</v>
      </c>
      <c r="C7521" s="2">
        <f t="shared" si="353"/>
        <v>4</v>
      </c>
      <c r="D7521" t="s">
        <v>1177</v>
      </c>
      <c r="E7521" t="s">
        <v>10</v>
      </c>
      <c r="F7521" t="s">
        <v>11</v>
      </c>
      <c r="G7521" t="s">
        <v>20</v>
      </c>
      <c r="H7521" t="s">
        <v>1409</v>
      </c>
      <c r="I7521">
        <v>7.54</v>
      </c>
      <c r="J7521">
        <v>6</v>
      </c>
      <c r="K7521">
        <v>-13.19</v>
      </c>
      <c r="L7521" t="str">
        <f t="shared" si="354"/>
        <v>No</v>
      </c>
    </row>
    <row r="7522" spans="1:12" x14ac:dyDescent="0.25">
      <c r="A7522" s="1">
        <v>42836</v>
      </c>
      <c r="B7522" s="2">
        <f t="shared" si="355"/>
        <v>2017</v>
      </c>
      <c r="C7522" s="2">
        <f t="shared" si="353"/>
        <v>4</v>
      </c>
      <c r="D7522" t="s">
        <v>1177</v>
      </c>
      <c r="E7522" t="s">
        <v>10</v>
      </c>
      <c r="F7522" t="s">
        <v>11</v>
      </c>
      <c r="G7522" t="s">
        <v>20</v>
      </c>
      <c r="H7522" t="s">
        <v>881</v>
      </c>
      <c r="I7522">
        <v>1.41</v>
      </c>
      <c r="J7522">
        <v>2</v>
      </c>
      <c r="K7522">
        <v>-2.3199999999999998</v>
      </c>
      <c r="L7522" t="str">
        <f t="shared" si="354"/>
        <v>No</v>
      </c>
    </row>
    <row r="7523" spans="1:12" x14ac:dyDescent="0.25">
      <c r="A7523" s="1">
        <v>42836</v>
      </c>
      <c r="B7523" s="2">
        <f t="shared" si="355"/>
        <v>2017</v>
      </c>
      <c r="C7523" s="2">
        <f t="shared" si="353"/>
        <v>4</v>
      </c>
      <c r="D7523" t="s">
        <v>1177</v>
      </c>
      <c r="E7523" t="s">
        <v>10</v>
      </c>
      <c r="F7523" t="s">
        <v>11</v>
      </c>
      <c r="G7523" t="s">
        <v>20</v>
      </c>
      <c r="H7523" t="s">
        <v>1280</v>
      </c>
      <c r="I7523">
        <v>4.1399999999999997</v>
      </c>
      <c r="J7523">
        <v>4</v>
      </c>
      <c r="K7523">
        <v>-6.42</v>
      </c>
      <c r="L7523" t="str">
        <f t="shared" si="354"/>
        <v>No</v>
      </c>
    </row>
    <row r="7524" spans="1:12" x14ac:dyDescent="0.25">
      <c r="A7524" s="1">
        <v>42836</v>
      </c>
      <c r="B7524" s="2">
        <f t="shared" si="355"/>
        <v>2017</v>
      </c>
      <c r="C7524" s="2">
        <f t="shared" si="353"/>
        <v>4</v>
      </c>
      <c r="D7524" t="s">
        <v>1177</v>
      </c>
      <c r="E7524" t="s">
        <v>10</v>
      </c>
      <c r="F7524" t="s">
        <v>11</v>
      </c>
      <c r="G7524" t="s">
        <v>18</v>
      </c>
      <c r="H7524" t="s">
        <v>1756</v>
      </c>
      <c r="I7524">
        <v>52.75</v>
      </c>
      <c r="J7524">
        <v>3</v>
      </c>
      <c r="K7524">
        <v>-12.53</v>
      </c>
      <c r="L7524" t="str">
        <f t="shared" si="354"/>
        <v>No</v>
      </c>
    </row>
    <row r="7525" spans="1:12" x14ac:dyDescent="0.25">
      <c r="A7525" s="1">
        <v>42836</v>
      </c>
      <c r="B7525" s="2">
        <f t="shared" si="355"/>
        <v>2017</v>
      </c>
      <c r="C7525" s="2">
        <f t="shared" si="353"/>
        <v>4</v>
      </c>
      <c r="D7525" t="s">
        <v>1343</v>
      </c>
      <c r="E7525" t="s">
        <v>78</v>
      </c>
      <c r="F7525" t="s">
        <v>39</v>
      </c>
      <c r="G7525" t="s">
        <v>52</v>
      </c>
      <c r="H7525" t="s">
        <v>388</v>
      </c>
      <c r="I7525">
        <v>70.72</v>
      </c>
      <c r="J7525">
        <v>4</v>
      </c>
      <c r="K7525">
        <v>-6.19</v>
      </c>
      <c r="L7525" t="str">
        <f t="shared" si="354"/>
        <v>No</v>
      </c>
    </row>
    <row r="7526" spans="1:12" x14ac:dyDescent="0.25">
      <c r="A7526" s="1">
        <v>42836</v>
      </c>
      <c r="B7526" s="2">
        <f t="shared" si="355"/>
        <v>2017</v>
      </c>
      <c r="C7526" s="2">
        <f t="shared" si="353"/>
        <v>4</v>
      </c>
      <c r="D7526" t="s">
        <v>1343</v>
      </c>
      <c r="E7526" t="s">
        <v>78</v>
      </c>
      <c r="F7526" t="s">
        <v>11</v>
      </c>
      <c r="G7526" t="s">
        <v>18</v>
      </c>
      <c r="H7526" t="s">
        <v>267</v>
      </c>
      <c r="I7526">
        <v>194.35</v>
      </c>
      <c r="J7526">
        <v>3</v>
      </c>
      <c r="K7526">
        <v>-43.73</v>
      </c>
      <c r="L7526" t="str">
        <f t="shared" si="354"/>
        <v>No</v>
      </c>
    </row>
    <row r="7527" spans="1:12" x14ac:dyDescent="0.25">
      <c r="A7527" s="1">
        <v>42836</v>
      </c>
      <c r="B7527" s="2">
        <f t="shared" si="355"/>
        <v>2017</v>
      </c>
      <c r="C7527" s="2">
        <f t="shared" si="353"/>
        <v>4</v>
      </c>
      <c r="D7527" t="s">
        <v>973</v>
      </c>
      <c r="E7527" t="s">
        <v>101</v>
      </c>
      <c r="F7527" t="s">
        <v>11</v>
      </c>
      <c r="G7527" t="s">
        <v>24</v>
      </c>
      <c r="H7527" t="s">
        <v>539</v>
      </c>
      <c r="I7527">
        <v>4.3</v>
      </c>
      <c r="J7527">
        <v>2</v>
      </c>
      <c r="K7527">
        <v>1.42</v>
      </c>
      <c r="L7527" t="str">
        <f t="shared" si="354"/>
        <v>Yes</v>
      </c>
    </row>
    <row r="7528" spans="1:12" x14ac:dyDescent="0.25">
      <c r="A7528" s="1">
        <v>42837</v>
      </c>
      <c r="B7528" s="2">
        <f t="shared" si="355"/>
        <v>2017</v>
      </c>
      <c r="C7528" s="2">
        <f t="shared" si="353"/>
        <v>4</v>
      </c>
      <c r="D7528" t="s">
        <v>2614</v>
      </c>
      <c r="E7528" t="s">
        <v>23</v>
      </c>
      <c r="F7528" t="s">
        <v>11</v>
      </c>
      <c r="G7528" t="s">
        <v>20</v>
      </c>
      <c r="H7528" t="s">
        <v>118</v>
      </c>
      <c r="I7528">
        <v>5.35</v>
      </c>
      <c r="J7528">
        <v>3</v>
      </c>
      <c r="K7528">
        <v>-4.46</v>
      </c>
      <c r="L7528" t="str">
        <f t="shared" si="354"/>
        <v>No</v>
      </c>
    </row>
    <row r="7529" spans="1:12" x14ac:dyDescent="0.25">
      <c r="A7529" s="1">
        <v>42837</v>
      </c>
      <c r="B7529" s="2">
        <f t="shared" si="355"/>
        <v>2017</v>
      </c>
      <c r="C7529" s="2">
        <f t="shared" si="353"/>
        <v>4</v>
      </c>
      <c r="D7529" t="s">
        <v>2544</v>
      </c>
      <c r="E7529" t="s">
        <v>23</v>
      </c>
      <c r="F7529" t="s">
        <v>34</v>
      </c>
      <c r="G7529" t="s">
        <v>35</v>
      </c>
      <c r="H7529" t="s">
        <v>944</v>
      </c>
      <c r="I7529">
        <v>188.55</v>
      </c>
      <c r="J7529">
        <v>7</v>
      </c>
      <c r="K7529">
        <v>-2.69</v>
      </c>
      <c r="L7529" t="str">
        <f t="shared" si="354"/>
        <v>No</v>
      </c>
    </row>
    <row r="7530" spans="1:12" x14ac:dyDescent="0.25">
      <c r="A7530" s="1">
        <v>42837</v>
      </c>
      <c r="B7530" s="2">
        <f t="shared" si="355"/>
        <v>2017</v>
      </c>
      <c r="C7530" s="2">
        <f t="shared" si="353"/>
        <v>4</v>
      </c>
      <c r="D7530" t="s">
        <v>892</v>
      </c>
      <c r="E7530" t="s">
        <v>23</v>
      </c>
      <c r="F7530" t="s">
        <v>34</v>
      </c>
      <c r="G7530" t="s">
        <v>35</v>
      </c>
      <c r="H7530" t="s">
        <v>2068</v>
      </c>
      <c r="I7530">
        <v>239.96</v>
      </c>
      <c r="J7530">
        <v>10</v>
      </c>
      <c r="K7530">
        <v>-10.28</v>
      </c>
      <c r="L7530" t="str">
        <f t="shared" si="354"/>
        <v>No</v>
      </c>
    </row>
    <row r="7531" spans="1:12" x14ac:dyDescent="0.25">
      <c r="A7531" s="1">
        <v>42837</v>
      </c>
      <c r="B7531" s="2">
        <f t="shared" si="355"/>
        <v>2017</v>
      </c>
      <c r="C7531" s="2">
        <f t="shared" si="353"/>
        <v>4</v>
      </c>
      <c r="D7531" t="s">
        <v>892</v>
      </c>
      <c r="E7531" t="s">
        <v>23</v>
      </c>
      <c r="F7531" t="s">
        <v>34</v>
      </c>
      <c r="G7531" t="s">
        <v>47</v>
      </c>
      <c r="H7531" t="s">
        <v>1908</v>
      </c>
      <c r="I7531">
        <v>54.77</v>
      </c>
      <c r="J7531">
        <v>2</v>
      </c>
      <c r="K7531">
        <v>6.85</v>
      </c>
      <c r="L7531" t="str">
        <f t="shared" si="354"/>
        <v>Yes</v>
      </c>
    </row>
    <row r="7532" spans="1:12" x14ac:dyDescent="0.25">
      <c r="A7532" s="1">
        <v>42837</v>
      </c>
      <c r="B7532" s="2">
        <f t="shared" si="355"/>
        <v>2017</v>
      </c>
      <c r="C7532" s="2">
        <f t="shared" si="353"/>
        <v>4</v>
      </c>
      <c r="D7532" t="s">
        <v>892</v>
      </c>
      <c r="E7532" t="s">
        <v>23</v>
      </c>
      <c r="F7532" t="s">
        <v>11</v>
      </c>
      <c r="G7532" t="s">
        <v>24</v>
      </c>
      <c r="H7532" t="s">
        <v>645</v>
      </c>
      <c r="I7532">
        <v>13.39</v>
      </c>
      <c r="J7532">
        <v>3</v>
      </c>
      <c r="K7532">
        <v>3.18</v>
      </c>
      <c r="L7532" t="str">
        <f t="shared" si="354"/>
        <v>Yes</v>
      </c>
    </row>
    <row r="7533" spans="1:12" x14ac:dyDescent="0.25">
      <c r="A7533" s="1">
        <v>42837</v>
      </c>
      <c r="B7533" s="2">
        <f t="shared" si="355"/>
        <v>2017</v>
      </c>
      <c r="C7533" s="2">
        <f t="shared" si="353"/>
        <v>4</v>
      </c>
      <c r="D7533" t="s">
        <v>892</v>
      </c>
      <c r="E7533" t="s">
        <v>23</v>
      </c>
      <c r="F7533" t="s">
        <v>11</v>
      </c>
      <c r="G7533" t="s">
        <v>12</v>
      </c>
      <c r="H7533" t="s">
        <v>1034</v>
      </c>
      <c r="I7533">
        <v>23.92</v>
      </c>
      <c r="J7533">
        <v>5</v>
      </c>
      <c r="K7533">
        <v>8.67</v>
      </c>
      <c r="L7533" t="str">
        <f t="shared" si="354"/>
        <v>Yes</v>
      </c>
    </row>
    <row r="7534" spans="1:12" x14ac:dyDescent="0.25">
      <c r="A7534" s="1">
        <v>42837</v>
      </c>
      <c r="B7534" s="2">
        <f t="shared" si="355"/>
        <v>2017</v>
      </c>
      <c r="C7534" s="2">
        <f t="shared" si="353"/>
        <v>4</v>
      </c>
      <c r="D7534" t="s">
        <v>892</v>
      </c>
      <c r="E7534" t="s">
        <v>23</v>
      </c>
      <c r="F7534" t="s">
        <v>39</v>
      </c>
      <c r="G7534" t="s">
        <v>52</v>
      </c>
      <c r="H7534" t="s">
        <v>2532</v>
      </c>
      <c r="I7534">
        <v>255.97</v>
      </c>
      <c r="J7534">
        <v>4</v>
      </c>
      <c r="K7534">
        <v>-28.8</v>
      </c>
      <c r="L7534" t="str">
        <f t="shared" si="354"/>
        <v>No</v>
      </c>
    </row>
    <row r="7535" spans="1:12" x14ac:dyDescent="0.25">
      <c r="A7535" s="1">
        <v>42837</v>
      </c>
      <c r="B7535" s="2">
        <f t="shared" si="355"/>
        <v>2017</v>
      </c>
      <c r="C7535" s="2">
        <f t="shared" si="353"/>
        <v>4</v>
      </c>
      <c r="D7535" t="s">
        <v>2318</v>
      </c>
      <c r="E7535" t="s">
        <v>15</v>
      </c>
      <c r="F7535" t="s">
        <v>11</v>
      </c>
      <c r="G7535" t="s">
        <v>18</v>
      </c>
      <c r="H7535" t="s">
        <v>1087</v>
      </c>
      <c r="I7535">
        <v>61.57</v>
      </c>
      <c r="J7535">
        <v>2</v>
      </c>
      <c r="K7535">
        <v>4.62</v>
      </c>
      <c r="L7535" t="str">
        <f t="shared" si="354"/>
        <v>Yes</v>
      </c>
    </row>
    <row r="7536" spans="1:12" x14ac:dyDescent="0.25">
      <c r="A7536" s="1">
        <v>42837</v>
      </c>
      <c r="B7536" s="2">
        <f t="shared" si="355"/>
        <v>2017</v>
      </c>
      <c r="C7536" s="2">
        <f t="shared" si="353"/>
        <v>4</v>
      </c>
      <c r="D7536" t="s">
        <v>2021</v>
      </c>
      <c r="E7536" t="s">
        <v>315</v>
      </c>
      <c r="F7536" t="s">
        <v>11</v>
      </c>
      <c r="G7536" t="s">
        <v>24</v>
      </c>
      <c r="H7536" t="s">
        <v>1624</v>
      </c>
      <c r="I7536">
        <v>8.8000000000000007</v>
      </c>
      <c r="J7536">
        <v>5</v>
      </c>
      <c r="K7536">
        <v>2.5499999999999998</v>
      </c>
      <c r="L7536" t="str">
        <f t="shared" si="354"/>
        <v>Yes</v>
      </c>
    </row>
    <row r="7537" spans="1:12" x14ac:dyDescent="0.25">
      <c r="A7537" s="1">
        <v>42837</v>
      </c>
      <c r="B7537" s="2">
        <f t="shared" si="355"/>
        <v>2017</v>
      </c>
      <c r="C7537" s="2">
        <f t="shared" si="353"/>
        <v>4</v>
      </c>
      <c r="D7537" t="s">
        <v>2021</v>
      </c>
      <c r="E7537" t="s">
        <v>315</v>
      </c>
      <c r="F7537" t="s">
        <v>39</v>
      </c>
      <c r="G7537" t="s">
        <v>52</v>
      </c>
      <c r="H7537" t="s">
        <v>2567</v>
      </c>
      <c r="I7537">
        <v>142.80000000000001</v>
      </c>
      <c r="J7537">
        <v>1</v>
      </c>
      <c r="K7537">
        <v>29.99</v>
      </c>
      <c r="L7537" t="str">
        <f t="shared" si="354"/>
        <v>Yes</v>
      </c>
    </row>
    <row r="7538" spans="1:12" x14ac:dyDescent="0.25">
      <c r="A7538" s="1">
        <v>42837</v>
      </c>
      <c r="B7538" s="2">
        <f t="shared" si="355"/>
        <v>2017</v>
      </c>
      <c r="C7538" s="2">
        <f t="shared" si="353"/>
        <v>4</v>
      </c>
      <c r="D7538" t="s">
        <v>2021</v>
      </c>
      <c r="E7538" t="s">
        <v>315</v>
      </c>
      <c r="F7538" t="s">
        <v>39</v>
      </c>
      <c r="G7538" t="s">
        <v>52</v>
      </c>
      <c r="H7538" t="s">
        <v>1816</v>
      </c>
      <c r="I7538">
        <v>399.95</v>
      </c>
      <c r="J7538">
        <v>5</v>
      </c>
      <c r="K7538">
        <v>143.97999999999999</v>
      </c>
      <c r="L7538" t="str">
        <f t="shared" si="354"/>
        <v>Yes</v>
      </c>
    </row>
    <row r="7539" spans="1:12" x14ac:dyDescent="0.25">
      <c r="A7539" s="1">
        <v>42837</v>
      </c>
      <c r="B7539" s="2">
        <f t="shared" si="355"/>
        <v>2017</v>
      </c>
      <c r="C7539" s="2">
        <f t="shared" si="353"/>
        <v>4</v>
      </c>
      <c r="D7539" t="s">
        <v>1079</v>
      </c>
      <c r="E7539" t="s">
        <v>120</v>
      </c>
      <c r="F7539" t="s">
        <v>39</v>
      </c>
      <c r="G7539" t="s">
        <v>302</v>
      </c>
      <c r="H7539" t="s">
        <v>2590</v>
      </c>
      <c r="I7539">
        <v>649</v>
      </c>
      <c r="J7539">
        <v>2</v>
      </c>
      <c r="K7539">
        <v>-272.58</v>
      </c>
      <c r="L7539" t="str">
        <f t="shared" si="354"/>
        <v>No</v>
      </c>
    </row>
    <row r="7540" spans="1:12" x14ac:dyDescent="0.25">
      <c r="A7540" s="1">
        <v>42837</v>
      </c>
      <c r="B7540" s="2">
        <f t="shared" si="355"/>
        <v>2017</v>
      </c>
      <c r="C7540" s="2">
        <f t="shared" si="353"/>
        <v>4</v>
      </c>
      <c r="D7540" t="s">
        <v>1200</v>
      </c>
      <c r="E7540" t="s">
        <v>78</v>
      </c>
      <c r="F7540" t="s">
        <v>11</v>
      </c>
      <c r="G7540" t="s">
        <v>12</v>
      </c>
      <c r="H7540" t="s">
        <v>2546</v>
      </c>
      <c r="I7540">
        <v>74.349999999999994</v>
      </c>
      <c r="J7540">
        <v>3</v>
      </c>
      <c r="K7540">
        <v>23.24</v>
      </c>
      <c r="L7540" t="str">
        <f t="shared" si="354"/>
        <v>Yes</v>
      </c>
    </row>
    <row r="7541" spans="1:12" x14ac:dyDescent="0.25">
      <c r="A7541" s="1">
        <v>42837</v>
      </c>
      <c r="B7541" s="2">
        <f t="shared" si="355"/>
        <v>2017</v>
      </c>
      <c r="C7541" s="2">
        <f t="shared" si="353"/>
        <v>4</v>
      </c>
      <c r="D7541" t="s">
        <v>61</v>
      </c>
      <c r="E7541" t="s">
        <v>27</v>
      </c>
      <c r="F7541" t="s">
        <v>11</v>
      </c>
      <c r="G7541" t="s">
        <v>12</v>
      </c>
      <c r="H7541" t="s">
        <v>1418</v>
      </c>
      <c r="I7541">
        <v>11.76</v>
      </c>
      <c r="J7541">
        <v>2</v>
      </c>
      <c r="K7541">
        <v>5.76</v>
      </c>
      <c r="L7541" t="str">
        <f t="shared" si="354"/>
        <v>Yes</v>
      </c>
    </row>
    <row r="7542" spans="1:12" x14ac:dyDescent="0.25">
      <c r="A7542" s="1">
        <v>42837</v>
      </c>
      <c r="B7542" s="2">
        <f t="shared" si="355"/>
        <v>2017</v>
      </c>
      <c r="C7542" s="2">
        <f t="shared" si="353"/>
        <v>4</v>
      </c>
      <c r="D7542" t="s">
        <v>2323</v>
      </c>
      <c r="E7542" t="s">
        <v>177</v>
      </c>
      <c r="F7542" t="s">
        <v>34</v>
      </c>
      <c r="G7542" t="s">
        <v>47</v>
      </c>
      <c r="H7542" t="s">
        <v>2087</v>
      </c>
      <c r="I7542">
        <v>12.99</v>
      </c>
      <c r="J7542">
        <v>1</v>
      </c>
      <c r="K7542">
        <v>1.56</v>
      </c>
      <c r="L7542" t="str">
        <f t="shared" si="354"/>
        <v>Yes</v>
      </c>
    </row>
    <row r="7543" spans="1:12" x14ac:dyDescent="0.25">
      <c r="A7543" s="1">
        <v>42837</v>
      </c>
      <c r="B7543" s="2">
        <f t="shared" si="355"/>
        <v>2017</v>
      </c>
      <c r="C7543" s="2">
        <f t="shared" si="353"/>
        <v>4</v>
      </c>
      <c r="D7543" t="s">
        <v>2323</v>
      </c>
      <c r="E7543" t="s">
        <v>177</v>
      </c>
      <c r="F7543" t="s">
        <v>34</v>
      </c>
      <c r="G7543" t="s">
        <v>35</v>
      </c>
      <c r="H7543" t="s">
        <v>1066</v>
      </c>
      <c r="I7543">
        <v>182.22</v>
      </c>
      <c r="J7543">
        <v>3</v>
      </c>
      <c r="K7543">
        <v>45.56</v>
      </c>
      <c r="L7543" t="str">
        <f t="shared" si="354"/>
        <v>Yes</v>
      </c>
    </row>
    <row r="7544" spans="1:12" x14ac:dyDescent="0.25">
      <c r="A7544" s="1">
        <v>42837</v>
      </c>
      <c r="B7544" s="2">
        <f t="shared" si="355"/>
        <v>2017</v>
      </c>
      <c r="C7544" s="2">
        <f t="shared" si="353"/>
        <v>4</v>
      </c>
      <c r="D7544" t="s">
        <v>2323</v>
      </c>
      <c r="E7544" t="s">
        <v>177</v>
      </c>
      <c r="F7544" t="s">
        <v>34</v>
      </c>
      <c r="G7544" t="s">
        <v>35</v>
      </c>
      <c r="H7544" t="s">
        <v>1819</v>
      </c>
      <c r="I7544">
        <v>302.94</v>
      </c>
      <c r="J7544">
        <v>3</v>
      </c>
      <c r="K7544">
        <v>18.18</v>
      </c>
      <c r="L7544" t="str">
        <f t="shared" si="354"/>
        <v>Yes</v>
      </c>
    </row>
    <row r="7545" spans="1:12" x14ac:dyDescent="0.25">
      <c r="A7545" s="1">
        <v>42837</v>
      </c>
      <c r="B7545" s="2">
        <f t="shared" si="355"/>
        <v>2017</v>
      </c>
      <c r="C7545" s="2">
        <f t="shared" si="353"/>
        <v>4</v>
      </c>
      <c r="D7545" t="s">
        <v>445</v>
      </c>
      <c r="E7545" t="s">
        <v>23</v>
      </c>
      <c r="F7545" t="s">
        <v>34</v>
      </c>
      <c r="G7545" t="s">
        <v>47</v>
      </c>
      <c r="H7545" t="s">
        <v>480</v>
      </c>
      <c r="I7545">
        <v>11.35</v>
      </c>
      <c r="J7545">
        <v>3</v>
      </c>
      <c r="K7545">
        <v>2.7</v>
      </c>
      <c r="L7545" t="str">
        <f t="shared" si="354"/>
        <v>Yes</v>
      </c>
    </row>
    <row r="7546" spans="1:12" x14ac:dyDescent="0.25">
      <c r="A7546" s="1">
        <v>42838</v>
      </c>
      <c r="B7546" s="2">
        <f t="shared" si="355"/>
        <v>2017</v>
      </c>
      <c r="C7546" s="2">
        <f t="shared" si="353"/>
        <v>4</v>
      </c>
      <c r="D7546" t="s">
        <v>883</v>
      </c>
      <c r="E7546" t="s">
        <v>164</v>
      </c>
      <c r="F7546" t="s">
        <v>11</v>
      </c>
      <c r="G7546" t="s">
        <v>12</v>
      </c>
      <c r="H7546" t="s">
        <v>1591</v>
      </c>
      <c r="I7546">
        <v>5.28</v>
      </c>
      <c r="J7546">
        <v>1</v>
      </c>
      <c r="K7546">
        <v>2.38</v>
      </c>
      <c r="L7546" t="str">
        <f t="shared" si="354"/>
        <v>Yes</v>
      </c>
    </row>
    <row r="7547" spans="1:12" x14ac:dyDescent="0.25">
      <c r="A7547" s="1">
        <v>42838</v>
      </c>
      <c r="B7547" s="2">
        <f t="shared" si="355"/>
        <v>2017</v>
      </c>
      <c r="C7547" s="2">
        <f t="shared" si="353"/>
        <v>4</v>
      </c>
      <c r="D7547" t="s">
        <v>883</v>
      </c>
      <c r="E7547" t="s">
        <v>164</v>
      </c>
      <c r="F7547" t="s">
        <v>11</v>
      </c>
      <c r="G7547" t="s">
        <v>20</v>
      </c>
      <c r="H7547" t="s">
        <v>121</v>
      </c>
      <c r="I7547">
        <v>895.92</v>
      </c>
      <c r="J7547">
        <v>5</v>
      </c>
      <c r="K7547">
        <v>302.37</v>
      </c>
      <c r="L7547" t="str">
        <f t="shared" si="354"/>
        <v>Yes</v>
      </c>
    </row>
    <row r="7548" spans="1:12" x14ac:dyDescent="0.25">
      <c r="A7548" s="1">
        <v>42838</v>
      </c>
      <c r="B7548" s="2">
        <f t="shared" si="355"/>
        <v>2017</v>
      </c>
      <c r="C7548" s="2">
        <f t="shared" si="353"/>
        <v>4</v>
      </c>
      <c r="D7548" t="s">
        <v>1891</v>
      </c>
      <c r="E7548" t="s">
        <v>27</v>
      </c>
      <c r="F7548" t="s">
        <v>34</v>
      </c>
      <c r="G7548" t="s">
        <v>35</v>
      </c>
      <c r="H7548" t="s">
        <v>1480</v>
      </c>
      <c r="I7548">
        <v>436.7</v>
      </c>
      <c r="J7548">
        <v>6</v>
      </c>
      <c r="K7548">
        <v>-38.21</v>
      </c>
      <c r="L7548" t="str">
        <f t="shared" si="354"/>
        <v>No</v>
      </c>
    </row>
    <row r="7549" spans="1:12" x14ac:dyDescent="0.25">
      <c r="A7549" s="1">
        <v>42838</v>
      </c>
      <c r="B7549" s="2">
        <f t="shared" si="355"/>
        <v>2017</v>
      </c>
      <c r="C7549" s="2">
        <f t="shared" si="353"/>
        <v>4</v>
      </c>
      <c r="D7549" t="s">
        <v>2205</v>
      </c>
      <c r="E7549" t="s">
        <v>23</v>
      </c>
      <c r="F7549" t="s">
        <v>11</v>
      </c>
      <c r="G7549" t="s">
        <v>43</v>
      </c>
      <c r="H7549" t="s">
        <v>2553</v>
      </c>
      <c r="I7549">
        <v>7.92</v>
      </c>
      <c r="J7549">
        <v>5</v>
      </c>
      <c r="K7549">
        <v>1.68</v>
      </c>
      <c r="L7549" t="str">
        <f t="shared" si="354"/>
        <v>Yes</v>
      </c>
    </row>
    <row r="7550" spans="1:12" x14ac:dyDescent="0.25">
      <c r="A7550" s="1">
        <v>42839</v>
      </c>
      <c r="B7550" s="2">
        <f t="shared" si="355"/>
        <v>2017</v>
      </c>
      <c r="C7550" s="2">
        <f t="shared" si="353"/>
        <v>4</v>
      </c>
      <c r="D7550" t="s">
        <v>1633</v>
      </c>
      <c r="E7550" t="s">
        <v>78</v>
      </c>
      <c r="F7550" t="s">
        <v>11</v>
      </c>
      <c r="G7550" t="s">
        <v>24</v>
      </c>
      <c r="H7550" t="s">
        <v>226</v>
      </c>
      <c r="I7550">
        <v>14.59</v>
      </c>
      <c r="J7550">
        <v>3</v>
      </c>
      <c r="K7550">
        <v>2.5499999999999998</v>
      </c>
      <c r="L7550" t="str">
        <f t="shared" si="354"/>
        <v>Yes</v>
      </c>
    </row>
    <row r="7551" spans="1:12" x14ac:dyDescent="0.25">
      <c r="A7551" s="1">
        <v>42839</v>
      </c>
      <c r="B7551" s="2">
        <f t="shared" si="355"/>
        <v>2017</v>
      </c>
      <c r="C7551" s="2">
        <f t="shared" si="353"/>
        <v>4</v>
      </c>
      <c r="D7551" t="s">
        <v>1633</v>
      </c>
      <c r="E7551" t="s">
        <v>78</v>
      </c>
      <c r="F7551" t="s">
        <v>11</v>
      </c>
      <c r="G7551" t="s">
        <v>24</v>
      </c>
      <c r="H7551" t="s">
        <v>2058</v>
      </c>
      <c r="I7551">
        <v>89.86</v>
      </c>
      <c r="J7551">
        <v>3</v>
      </c>
      <c r="K7551">
        <v>21.34</v>
      </c>
      <c r="L7551" t="str">
        <f t="shared" si="354"/>
        <v>Yes</v>
      </c>
    </row>
    <row r="7552" spans="1:12" x14ac:dyDescent="0.25">
      <c r="A7552" s="1">
        <v>42839</v>
      </c>
      <c r="B7552" s="2">
        <f t="shared" si="355"/>
        <v>2017</v>
      </c>
      <c r="C7552" s="2">
        <f t="shared" si="353"/>
        <v>4</v>
      </c>
      <c r="D7552" t="s">
        <v>1633</v>
      </c>
      <c r="E7552" t="s">
        <v>78</v>
      </c>
      <c r="F7552" t="s">
        <v>11</v>
      </c>
      <c r="G7552" t="s">
        <v>12</v>
      </c>
      <c r="H7552" t="s">
        <v>2295</v>
      </c>
      <c r="I7552">
        <v>13.87</v>
      </c>
      <c r="J7552">
        <v>3</v>
      </c>
      <c r="K7552">
        <v>5.03</v>
      </c>
      <c r="L7552" t="str">
        <f t="shared" si="354"/>
        <v>Yes</v>
      </c>
    </row>
    <row r="7553" spans="1:12" x14ac:dyDescent="0.25">
      <c r="A7553" s="1">
        <v>42839</v>
      </c>
      <c r="B7553" s="2">
        <f t="shared" si="355"/>
        <v>2017</v>
      </c>
      <c r="C7553" s="2">
        <f t="shared" si="353"/>
        <v>4</v>
      </c>
      <c r="D7553" t="s">
        <v>2501</v>
      </c>
      <c r="E7553" t="s">
        <v>186</v>
      </c>
      <c r="F7553" t="s">
        <v>11</v>
      </c>
      <c r="G7553" t="s">
        <v>20</v>
      </c>
      <c r="H7553" t="s">
        <v>1380</v>
      </c>
      <c r="I7553">
        <v>8.76</v>
      </c>
      <c r="J7553">
        <v>2</v>
      </c>
      <c r="K7553">
        <v>4.2</v>
      </c>
      <c r="L7553" t="str">
        <f t="shared" si="354"/>
        <v>Yes</v>
      </c>
    </row>
    <row r="7554" spans="1:12" x14ac:dyDescent="0.25">
      <c r="A7554" s="1">
        <v>42839</v>
      </c>
      <c r="B7554" s="2">
        <f t="shared" si="355"/>
        <v>2017</v>
      </c>
      <c r="C7554" s="2">
        <f t="shared" ref="C7554:C7617" si="356">MONTH(A7554)</f>
        <v>4</v>
      </c>
      <c r="D7554" t="s">
        <v>1122</v>
      </c>
      <c r="E7554" t="s">
        <v>149</v>
      </c>
      <c r="F7554" t="s">
        <v>11</v>
      </c>
      <c r="G7554" t="s">
        <v>20</v>
      </c>
      <c r="H7554" t="s">
        <v>451</v>
      </c>
      <c r="I7554">
        <v>10.78</v>
      </c>
      <c r="J7554">
        <v>3</v>
      </c>
      <c r="K7554">
        <v>3.5</v>
      </c>
      <c r="L7554" t="str">
        <f t="shared" ref="L7554:L7617" si="357">IF(K7554=0,"Break-Even",IF(K7554&gt;0,"Yes","No"))</f>
        <v>Yes</v>
      </c>
    </row>
    <row r="7555" spans="1:12" x14ac:dyDescent="0.25">
      <c r="A7555" s="1">
        <v>42839</v>
      </c>
      <c r="B7555" s="2">
        <f t="shared" si="355"/>
        <v>2017</v>
      </c>
      <c r="C7555" s="2">
        <f t="shared" si="356"/>
        <v>4</v>
      </c>
      <c r="D7555" t="s">
        <v>1122</v>
      </c>
      <c r="E7555" t="s">
        <v>149</v>
      </c>
      <c r="F7555" t="s">
        <v>34</v>
      </c>
      <c r="G7555" t="s">
        <v>74</v>
      </c>
      <c r="H7555" t="s">
        <v>2494</v>
      </c>
      <c r="I7555">
        <v>242.35</v>
      </c>
      <c r="J7555">
        <v>3</v>
      </c>
      <c r="K7555">
        <v>9.09</v>
      </c>
      <c r="L7555" t="str">
        <f t="shared" si="357"/>
        <v>Yes</v>
      </c>
    </row>
    <row r="7556" spans="1:12" x14ac:dyDescent="0.25">
      <c r="A7556" s="1">
        <v>42839</v>
      </c>
      <c r="B7556" s="2">
        <f t="shared" si="355"/>
        <v>2017</v>
      </c>
      <c r="C7556" s="2">
        <f t="shared" si="356"/>
        <v>4</v>
      </c>
      <c r="D7556" t="s">
        <v>1163</v>
      </c>
      <c r="E7556" t="s">
        <v>245</v>
      </c>
      <c r="F7556" t="s">
        <v>34</v>
      </c>
      <c r="G7556" t="s">
        <v>74</v>
      </c>
      <c r="H7556" t="s">
        <v>82</v>
      </c>
      <c r="I7556">
        <v>198.27</v>
      </c>
      <c r="J7556">
        <v>8</v>
      </c>
      <c r="K7556">
        <v>-32.22</v>
      </c>
      <c r="L7556" t="str">
        <f t="shared" si="357"/>
        <v>No</v>
      </c>
    </row>
    <row r="7557" spans="1:12" x14ac:dyDescent="0.25">
      <c r="A7557" s="1">
        <v>42839</v>
      </c>
      <c r="B7557" s="2">
        <f t="shared" si="355"/>
        <v>2017</v>
      </c>
      <c r="C7557" s="2">
        <f t="shared" si="356"/>
        <v>4</v>
      </c>
      <c r="D7557" t="s">
        <v>992</v>
      </c>
      <c r="E7557" t="s">
        <v>177</v>
      </c>
      <c r="F7557" t="s">
        <v>34</v>
      </c>
      <c r="G7557" t="s">
        <v>47</v>
      </c>
      <c r="H7557" t="s">
        <v>1020</v>
      </c>
      <c r="I7557">
        <v>74.45</v>
      </c>
      <c r="J7557">
        <v>5</v>
      </c>
      <c r="K7557">
        <v>20.100000000000001</v>
      </c>
      <c r="L7557" t="str">
        <f t="shared" si="357"/>
        <v>Yes</v>
      </c>
    </row>
    <row r="7558" spans="1:12" x14ac:dyDescent="0.25">
      <c r="A7558" s="1">
        <v>42840</v>
      </c>
      <c r="B7558" s="2">
        <f t="shared" si="355"/>
        <v>2017</v>
      </c>
      <c r="C7558" s="2">
        <f t="shared" si="356"/>
        <v>4</v>
      </c>
      <c r="D7558" t="s">
        <v>612</v>
      </c>
      <c r="E7558" t="s">
        <v>245</v>
      </c>
      <c r="F7558" t="s">
        <v>11</v>
      </c>
      <c r="G7558" t="s">
        <v>12</v>
      </c>
      <c r="H7558" t="s">
        <v>328</v>
      </c>
      <c r="I7558">
        <v>15.55</v>
      </c>
      <c r="J7558">
        <v>3</v>
      </c>
      <c r="K7558">
        <v>5.44</v>
      </c>
      <c r="L7558" t="str">
        <f t="shared" si="357"/>
        <v>Yes</v>
      </c>
    </row>
    <row r="7559" spans="1:12" x14ac:dyDescent="0.25">
      <c r="A7559" s="1">
        <v>42840</v>
      </c>
      <c r="B7559" s="2">
        <f t="shared" si="355"/>
        <v>2017</v>
      </c>
      <c r="C7559" s="2">
        <f t="shared" si="356"/>
        <v>4</v>
      </c>
      <c r="D7559" t="s">
        <v>1548</v>
      </c>
      <c r="E7559" t="s">
        <v>55</v>
      </c>
      <c r="F7559" t="s">
        <v>11</v>
      </c>
      <c r="G7559" t="s">
        <v>24</v>
      </c>
      <c r="H7559" t="s">
        <v>1144</v>
      </c>
      <c r="I7559">
        <v>4.8899999999999997</v>
      </c>
      <c r="J7559">
        <v>1</v>
      </c>
      <c r="K7559">
        <v>2</v>
      </c>
      <c r="L7559" t="str">
        <f t="shared" si="357"/>
        <v>Yes</v>
      </c>
    </row>
    <row r="7560" spans="1:12" x14ac:dyDescent="0.25">
      <c r="A7560" s="1">
        <v>42840</v>
      </c>
      <c r="B7560" s="2">
        <f t="shared" si="355"/>
        <v>2017</v>
      </c>
      <c r="C7560" s="2">
        <f t="shared" si="356"/>
        <v>4</v>
      </c>
      <c r="D7560" t="s">
        <v>1631</v>
      </c>
      <c r="E7560" t="s">
        <v>126</v>
      </c>
      <c r="F7560" t="s">
        <v>34</v>
      </c>
      <c r="G7560" t="s">
        <v>47</v>
      </c>
      <c r="H7560" t="s">
        <v>2142</v>
      </c>
      <c r="I7560">
        <v>196.45</v>
      </c>
      <c r="J7560">
        <v>5</v>
      </c>
      <c r="K7560">
        <v>70.72</v>
      </c>
      <c r="L7560" t="str">
        <f t="shared" si="357"/>
        <v>Yes</v>
      </c>
    </row>
    <row r="7561" spans="1:12" x14ac:dyDescent="0.25">
      <c r="A7561" s="1">
        <v>42840</v>
      </c>
      <c r="B7561" s="2">
        <f t="shared" si="355"/>
        <v>2017</v>
      </c>
      <c r="C7561" s="2">
        <f t="shared" si="356"/>
        <v>4</v>
      </c>
      <c r="D7561" t="s">
        <v>873</v>
      </c>
      <c r="E7561" t="s">
        <v>27</v>
      </c>
      <c r="F7561" t="s">
        <v>11</v>
      </c>
      <c r="G7561" t="s">
        <v>12</v>
      </c>
      <c r="H7561" t="s">
        <v>1967</v>
      </c>
      <c r="I7561">
        <v>79.14</v>
      </c>
      <c r="J7561">
        <v>3</v>
      </c>
      <c r="K7561">
        <v>36.4</v>
      </c>
      <c r="L7561" t="str">
        <f t="shared" si="357"/>
        <v>Yes</v>
      </c>
    </row>
    <row r="7562" spans="1:12" x14ac:dyDescent="0.25">
      <c r="A7562" s="1">
        <v>42840</v>
      </c>
      <c r="B7562" s="2">
        <f t="shared" si="355"/>
        <v>2017</v>
      </c>
      <c r="C7562" s="2">
        <f t="shared" si="356"/>
        <v>4</v>
      </c>
      <c r="D7562" t="s">
        <v>131</v>
      </c>
      <c r="E7562" t="s">
        <v>10</v>
      </c>
      <c r="F7562" t="s">
        <v>11</v>
      </c>
      <c r="G7562" t="s">
        <v>12</v>
      </c>
      <c r="H7562" t="s">
        <v>2373</v>
      </c>
      <c r="I7562">
        <v>20.74</v>
      </c>
      <c r="J7562">
        <v>4</v>
      </c>
      <c r="K7562">
        <v>7.26</v>
      </c>
      <c r="L7562" t="str">
        <f t="shared" si="357"/>
        <v>Yes</v>
      </c>
    </row>
    <row r="7563" spans="1:12" x14ac:dyDescent="0.25">
      <c r="A7563" s="1">
        <v>42840</v>
      </c>
      <c r="B7563" s="2">
        <f t="shared" si="355"/>
        <v>2017</v>
      </c>
      <c r="C7563" s="2">
        <f t="shared" si="356"/>
        <v>4</v>
      </c>
      <c r="D7563" t="s">
        <v>788</v>
      </c>
      <c r="E7563" t="s">
        <v>123</v>
      </c>
      <c r="F7563" t="s">
        <v>11</v>
      </c>
      <c r="G7563" t="s">
        <v>20</v>
      </c>
      <c r="H7563" t="s">
        <v>191</v>
      </c>
      <c r="I7563">
        <v>15.57</v>
      </c>
      <c r="J7563">
        <v>3</v>
      </c>
      <c r="K7563">
        <v>-11.94</v>
      </c>
      <c r="L7563" t="str">
        <f t="shared" si="357"/>
        <v>No</v>
      </c>
    </row>
    <row r="7564" spans="1:12" x14ac:dyDescent="0.25">
      <c r="A7564" s="1">
        <v>42841</v>
      </c>
      <c r="B7564" s="2">
        <f t="shared" ref="B7564:B7627" si="358">YEAR(A7564)</f>
        <v>2017</v>
      </c>
      <c r="C7564" s="2">
        <f t="shared" si="356"/>
        <v>4</v>
      </c>
      <c r="D7564" t="s">
        <v>1541</v>
      </c>
      <c r="E7564" t="s">
        <v>15</v>
      </c>
      <c r="F7564" t="s">
        <v>11</v>
      </c>
      <c r="G7564" t="s">
        <v>24</v>
      </c>
      <c r="H7564" t="s">
        <v>1527</v>
      </c>
      <c r="I7564">
        <v>16.52</v>
      </c>
      <c r="J7564">
        <v>5</v>
      </c>
      <c r="K7564">
        <v>2.0699999999999998</v>
      </c>
      <c r="L7564" t="str">
        <f t="shared" si="357"/>
        <v>Yes</v>
      </c>
    </row>
    <row r="7565" spans="1:12" x14ac:dyDescent="0.25">
      <c r="A7565" s="1">
        <v>42841</v>
      </c>
      <c r="B7565" s="2">
        <f t="shared" si="358"/>
        <v>2017</v>
      </c>
      <c r="C7565" s="2">
        <f t="shared" si="356"/>
        <v>4</v>
      </c>
      <c r="D7565" t="s">
        <v>1610</v>
      </c>
      <c r="E7565" t="s">
        <v>78</v>
      </c>
      <c r="F7565" t="s">
        <v>11</v>
      </c>
      <c r="G7565" t="s">
        <v>20</v>
      </c>
      <c r="H7565" t="s">
        <v>865</v>
      </c>
      <c r="I7565">
        <v>13.71</v>
      </c>
      <c r="J7565">
        <v>5</v>
      </c>
      <c r="K7565">
        <v>-10.050000000000001</v>
      </c>
      <c r="L7565" t="str">
        <f t="shared" si="357"/>
        <v>No</v>
      </c>
    </row>
    <row r="7566" spans="1:12" x14ac:dyDescent="0.25">
      <c r="A7566" s="1">
        <v>42841</v>
      </c>
      <c r="B7566" s="2">
        <f t="shared" si="358"/>
        <v>2017</v>
      </c>
      <c r="C7566" s="2">
        <f t="shared" si="356"/>
        <v>4</v>
      </c>
      <c r="D7566" t="s">
        <v>857</v>
      </c>
      <c r="E7566" t="s">
        <v>27</v>
      </c>
      <c r="F7566" t="s">
        <v>11</v>
      </c>
      <c r="G7566" t="s">
        <v>18</v>
      </c>
      <c r="H7566" t="s">
        <v>1017</v>
      </c>
      <c r="I7566">
        <v>205.92</v>
      </c>
      <c r="J7566">
        <v>4</v>
      </c>
      <c r="K7566">
        <v>2.06</v>
      </c>
      <c r="L7566" t="str">
        <f t="shared" si="357"/>
        <v>Yes</v>
      </c>
    </row>
    <row r="7567" spans="1:12" x14ac:dyDescent="0.25">
      <c r="A7567" s="1">
        <v>42841</v>
      </c>
      <c r="B7567" s="2">
        <f t="shared" si="358"/>
        <v>2017</v>
      </c>
      <c r="C7567" s="2">
        <f t="shared" si="356"/>
        <v>4</v>
      </c>
      <c r="D7567" t="s">
        <v>857</v>
      </c>
      <c r="E7567" t="s">
        <v>27</v>
      </c>
      <c r="F7567" t="s">
        <v>34</v>
      </c>
      <c r="G7567" t="s">
        <v>74</v>
      </c>
      <c r="H7567" t="s">
        <v>412</v>
      </c>
      <c r="I7567">
        <v>102.83</v>
      </c>
      <c r="J7567">
        <v>1</v>
      </c>
      <c r="K7567">
        <v>-6.05</v>
      </c>
      <c r="L7567" t="str">
        <f t="shared" si="357"/>
        <v>No</v>
      </c>
    </row>
    <row r="7568" spans="1:12" x14ac:dyDescent="0.25">
      <c r="A7568" s="1">
        <v>42841</v>
      </c>
      <c r="B7568" s="2">
        <f t="shared" si="358"/>
        <v>2017</v>
      </c>
      <c r="C7568" s="2">
        <f t="shared" si="356"/>
        <v>4</v>
      </c>
      <c r="D7568" t="s">
        <v>1946</v>
      </c>
      <c r="E7568" t="s">
        <v>488</v>
      </c>
      <c r="F7568" t="s">
        <v>11</v>
      </c>
      <c r="G7568" t="s">
        <v>200</v>
      </c>
      <c r="H7568" t="s">
        <v>201</v>
      </c>
      <c r="I7568">
        <v>477.24</v>
      </c>
      <c r="J7568">
        <v>4</v>
      </c>
      <c r="K7568">
        <v>9.5399999999999991</v>
      </c>
      <c r="L7568" t="str">
        <f t="shared" si="357"/>
        <v>Yes</v>
      </c>
    </row>
    <row r="7569" spans="1:12" x14ac:dyDescent="0.25">
      <c r="A7569" s="1">
        <v>42841</v>
      </c>
      <c r="B7569" s="2">
        <f t="shared" si="358"/>
        <v>2017</v>
      </c>
      <c r="C7569" s="2">
        <f t="shared" si="356"/>
        <v>4</v>
      </c>
      <c r="D7569" t="s">
        <v>1946</v>
      </c>
      <c r="E7569" t="s">
        <v>488</v>
      </c>
      <c r="F7569" t="s">
        <v>39</v>
      </c>
      <c r="G7569" t="s">
        <v>52</v>
      </c>
      <c r="H7569" t="s">
        <v>691</v>
      </c>
      <c r="I7569">
        <v>25.98</v>
      </c>
      <c r="J7569">
        <v>2</v>
      </c>
      <c r="K7569">
        <v>1.56</v>
      </c>
      <c r="L7569" t="str">
        <f t="shared" si="357"/>
        <v>Yes</v>
      </c>
    </row>
    <row r="7570" spans="1:12" x14ac:dyDescent="0.25">
      <c r="A7570" s="1">
        <v>42841</v>
      </c>
      <c r="B7570" s="2">
        <f t="shared" si="358"/>
        <v>2017</v>
      </c>
      <c r="C7570" s="2">
        <f t="shared" si="356"/>
        <v>4</v>
      </c>
      <c r="D7570" t="s">
        <v>69</v>
      </c>
      <c r="E7570" t="s">
        <v>10</v>
      </c>
      <c r="F7570" t="s">
        <v>11</v>
      </c>
      <c r="G7570" t="s">
        <v>20</v>
      </c>
      <c r="H7570" t="s">
        <v>1139</v>
      </c>
      <c r="I7570">
        <v>26.05</v>
      </c>
      <c r="J7570">
        <v>3</v>
      </c>
      <c r="K7570">
        <v>-44.28</v>
      </c>
      <c r="L7570" t="str">
        <f t="shared" si="357"/>
        <v>No</v>
      </c>
    </row>
    <row r="7571" spans="1:12" x14ac:dyDescent="0.25">
      <c r="A7571" s="1">
        <v>42841</v>
      </c>
      <c r="B7571" s="2">
        <f t="shared" si="358"/>
        <v>2017</v>
      </c>
      <c r="C7571" s="2">
        <f t="shared" si="356"/>
        <v>4</v>
      </c>
      <c r="D7571" t="s">
        <v>69</v>
      </c>
      <c r="E7571" t="s">
        <v>10</v>
      </c>
      <c r="F7571" t="s">
        <v>11</v>
      </c>
      <c r="G7571" t="s">
        <v>20</v>
      </c>
      <c r="H7571" t="s">
        <v>1649</v>
      </c>
      <c r="I7571">
        <v>2.9</v>
      </c>
      <c r="J7571">
        <v>1</v>
      </c>
      <c r="K7571">
        <v>-4.78</v>
      </c>
      <c r="L7571" t="str">
        <f t="shared" si="357"/>
        <v>No</v>
      </c>
    </row>
    <row r="7572" spans="1:12" x14ac:dyDescent="0.25">
      <c r="A7572" s="1">
        <v>42841</v>
      </c>
      <c r="B7572" s="2">
        <f t="shared" si="358"/>
        <v>2017</v>
      </c>
      <c r="C7572" s="2">
        <f t="shared" si="356"/>
        <v>4</v>
      </c>
      <c r="D7572" t="s">
        <v>69</v>
      </c>
      <c r="E7572" t="s">
        <v>10</v>
      </c>
      <c r="F7572" t="s">
        <v>11</v>
      </c>
      <c r="G7572" t="s">
        <v>18</v>
      </c>
      <c r="H7572" t="s">
        <v>356</v>
      </c>
      <c r="I7572">
        <v>32.54</v>
      </c>
      <c r="J7572">
        <v>2</v>
      </c>
      <c r="K7572">
        <v>-7.73</v>
      </c>
      <c r="L7572" t="str">
        <f t="shared" si="357"/>
        <v>No</v>
      </c>
    </row>
    <row r="7573" spans="1:12" x14ac:dyDescent="0.25">
      <c r="A7573" s="1">
        <v>42841</v>
      </c>
      <c r="B7573" s="2">
        <f t="shared" si="358"/>
        <v>2017</v>
      </c>
      <c r="C7573" s="2">
        <f t="shared" si="356"/>
        <v>4</v>
      </c>
      <c r="D7573" t="s">
        <v>1957</v>
      </c>
      <c r="E7573" t="s">
        <v>27</v>
      </c>
      <c r="F7573" t="s">
        <v>11</v>
      </c>
      <c r="G7573" t="s">
        <v>92</v>
      </c>
      <c r="H7573" t="s">
        <v>2652</v>
      </c>
      <c r="I7573">
        <v>40.74</v>
      </c>
      <c r="J7573">
        <v>3</v>
      </c>
      <c r="K7573">
        <v>12.22</v>
      </c>
      <c r="L7573" t="str">
        <f t="shared" si="357"/>
        <v>Yes</v>
      </c>
    </row>
    <row r="7574" spans="1:12" x14ac:dyDescent="0.25">
      <c r="A7574" s="1">
        <v>42842</v>
      </c>
      <c r="B7574" s="2">
        <f t="shared" si="358"/>
        <v>2017</v>
      </c>
      <c r="C7574" s="2">
        <f t="shared" si="356"/>
        <v>4</v>
      </c>
      <c r="D7574" t="s">
        <v>815</v>
      </c>
      <c r="E7574" t="s">
        <v>278</v>
      </c>
      <c r="F7574" t="s">
        <v>11</v>
      </c>
      <c r="G7574" t="s">
        <v>20</v>
      </c>
      <c r="H7574" t="s">
        <v>310</v>
      </c>
      <c r="I7574">
        <v>12.03</v>
      </c>
      <c r="J7574">
        <v>5</v>
      </c>
      <c r="K7574">
        <v>-9.2200000000000006</v>
      </c>
      <c r="L7574" t="str">
        <f t="shared" si="357"/>
        <v>No</v>
      </c>
    </row>
    <row r="7575" spans="1:12" x14ac:dyDescent="0.25">
      <c r="A7575" s="1">
        <v>42842</v>
      </c>
      <c r="B7575" s="2">
        <f t="shared" si="358"/>
        <v>2017</v>
      </c>
      <c r="C7575" s="2">
        <f t="shared" si="356"/>
        <v>4</v>
      </c>
      <c r="D7575" t="s">
        <v>815</v>
      </c>
      <c r="E7575" t="s">
        <v>278</v>
      </c>
      <c r="F7575" t="s">
        <v>39</v>
      </c>
      <c r="G7575" t="s">
        <v>302</v>
      </c>
      <c r="H7575" t="s">
        <v>1236</v>
      </c>
      <c r="I7575">
        <v>2549.9899999999998</v>
      </c>
      <c r="J7575">
        <v>5</v>
      </c>
      <c r="K7575">
        <v>-3399.98</v>
      </c>
      <c r="L7575" t="str">
        <f t="shared" si="357"/>
        <v>No</v>
      </c>
    </row>
    <row r="7576" spans="1:12" x14ac:dyDescent="0.25">
      <c r="A7576" s="1">
        <v>42842</v>
      </c>
      <c r="B7576" s="2">
        <f t="shared" si="358"/>
        <v>2017</v>
      </c>
      <c r="C7576" s="2">
        <f t="shared" si="356"/>
        <v>4</v>
      </c>
      <c r="D7576" t="s">
        <v>815</v>
      </c>
      <c r="E7576" t="s">
        <v>278</v>
      </c>
      <c r="F7576" t="s">
        <v>11</v>
      </c>
      <c r="G7576" t="s">
        <v>20</v>
      </c>
      <c r="H7576" t="s">
        <v>311</v>
      </c>
      <c r="I7576">
        <v>21.59</v>
      </c>
      <c r="J7576">
        <v>2</v>
      </c>
      <c r="K7576">
        <v>-15.84</v>
      </c>
      <c r="L7576" t="str">
        <f t="shared" si="357"/>
        <v>No</v>
      </c>
    </row>
    <row r="7577" spans="1:12" x14ac:dyDescent="0.25">
      <c r="A7577" s="1">
        <v>42842</v>
      </c>
      <c r="B7577" s="2">
        <f t="shared" si="358"/>
        <v>2017</v>
      </c>
      <c r="C7577" s="2">
        <f t="shared" si="356"/>
        <v>4</v>
      </c>
      <c r="D7577" t="s">
        <v>815</v>
      </c>
      <c r="E7577" t="s">
        <v>278</v>
      </c>
      <c r="F7577" t="s">
        <v>11</v>
      </c>
      <c r="G7577" t="s">
        <v>20</v>
      </c>
      <c r="H7577" t="s">
        <v>897</v>
      </c>
      <c r="I7577">
        <v>8.9600000000000009</v>
      </c>
      <c r="J7577">
        <v>6</v>
      </c>
      <c r="K7577">
        <v>-6.57</v>
      </c>
      <c r="L7577" t="str">
        <f t="shared" si="357"/>
        <v>No</v>
      </c>
    </row>
    <row r="7578" spans="1:12" x14ac:dyDescent="0.25">
      <c r="A7578" s="1">
        <v>42842</v>
      </c>
      <c r="B7578" s="2">
        <f t="shared" si="358"/>
        <v>2017</v>
      </c>
      <c r="C7578" s="2">
        <f t="shared" si="356"/>
        <v>4</v>
      </c>
      <c r="D7578" t="s">
        <v>815</v>
      </c>
      <c r="E7578" t="s">
        <v>278</v>
      </c>
      <c r="F7578" t="s">
        <v>11</v>
      </c>
      <c r="G7578" t="s">
        <v>12</v>
      </c>
      <c r="H7578" t="s">
        <v>28</v>
      </c>
      <c r="I7578">
        <v>20.74</v>
      </c>
      <c r="J7578">
        <v>4</v>
      </c>
      <c r="K7578">
        <v>7.26</v>
      </c>
      <c r="L7578" t="str">
        <f t="shared" si="357"/>
        <v>Yes</v>
      </c>
    </row>
    <row r="7579" spans="1:12" x14ac:dyDescent="0.25">
      <c r="A7579" s="1">
        <v>42842</v>
      </c>
      <c r="B7579" s="2">
        <f t="shared" si="358"/>
        <v>2017</v>
      </c>
      <c r="C7579" s="2">
        <f t="shared" si="356"/>
        <v>4</v>
      </c>
      <c r="D7579" t="s">
        <v>376</v>
      </c>
      <c r="E7579" t="s">
        <v>23</v>
      </c>
      <c r="F7579" t="s">
        <v>34</v>
      </c>
      <c r="G7579" t="s">
        <v>47</v>
      </c>
      <c r="H7579" t="s">
        <v>1646</v>
      </c>
      <c r="I7579">
        <v>60.31</v>
      </c>
      <c r="J7579">
        <v>3</v>
      </c>
      <c r="K7579">
        <v>5.28</v>
      </c>
      <c r="L7579" t="str">
        <f t="shared" si="357"/>
        <v>Yes</v>
      </c>
    </row>
    <row r="7580" spans="1:12" x14ac:dyDescent="0.25">
      <c r="A7580" s="1">
        <v>42842</v>
      </c>
      <c r="B7580" s="2">
        <f t="shared" si="358"/>
        <v>2017</v>
      </c>
      <c r="C7580" s="2">
        <f t="shared" si="356"/>
        <v>4</v>
      </c>
      <c r="D7580" t="s">
        <v>820</v>
      </c>
      <c r="E7580" t="s">
        <v>27</v>
      </c>
      <c r="F7580" t="s">
        <v>11</v>
      </c>
      <c r="G7580" t="s">
        <v>12</v>
      </c>
      <c r="H7580" t="s">
        <v>2583</v>
      </c>
      <c r="I7580">
        <v>28.14</v>
      </c>
      <c r="J7580">
        <v>3</v>
      </c>
      <c r="K7580">
        <v>13.51</v>
      </c>
      <c r="L7580" t="str">
        <f t="shared" si="357"/>
        <v>Yes</v>
      </c>
    </row>
    <row r="7581" spans="1:12" x14ac:dyDescent="0.25">
      <c r="A7581" s="1">
        <v>42842</v>
      </c>
      <c r="B7581" s="2">
        <f t="shared" si="358"/>
        <v>2017</v>
      </c>
      <c r="C7581" s="2">
        <f t="shared" si="356"/>
        <v>4</v>
      </c>
      <c r="D7581" t="s">
        <v>820</v>
      </c>
      <c r="E7581" t="s">
        <v>27</v>
      </c>
      <c r="F7581" t="s">
        <v>11</v>
      </c>
      <c r="G7581" t="s">
        <v>16</v>
      </c>
      <c r="H7581" t="s">
        <v>2643</v>
      </c>
      <c r="I7581">
        <v>7.38</v>
      </c>
      <c r="J7581">
        <v>2</v>
      </c>
      <c r="K7581">
        <v>3.47</v>
      </c>
      <c r="L7581" t="str">
        <f t="shared" si="357"/>
        <v>Yes</v>
      </c>
    </row>
    <row r="7582" spans="1:12" x14ac:dyDescent="0.25">
      <c r="A7582" s="1">
        <v>42842</v>
      </c>
      <c r="B7582" s="2">
        <f t="shared" si="358"/>
        <v>2017</v>
      </c>
      <c r="C7582" s="2">
        <f t="shared" si="356"/>
        <v>4</v>
      </c>
      <c r="D7582" t="s">
        <v>820</v>
      </c>
      <c r="E7582" t="s">
        <v>27</v>
      </c>
      <c r="F7582" t="s">
        <v>11</v>
      </c>
      <c r="G7582" t="s">
        <v>43</v>
      </c>
      <c r="H7582" t="s">
        <v>282</v>
      </c>
      <c r="I7582">
        <v>10.9</v>
      </c>
      <c r="J7582">
        <v>5</v>
      </c>
      <c r="K7582">
        <v>3.6</v>
      </c>
      <c r="L7582" t="str">
        <f t="shared" si="357"/>
        <v>Yes</v>
      </c>
    </row>
    <row r="7583" spans="1:12" x14ac:dyDescent="0.25">
      <c r="A7583" s="1">
        <v>42842</v>
      </c>
      <c r="B7583" s="2">
        <f t="shared" si="358"/>
        <v>2017</v>
      </c>
      <c r="C7583" s="2">
        <f t="shared" si="356"/>
        <v>4</v>
      </c>
      <c r="D7583" t="s">
        <v>820</v>
      </c>
      <c r="E7583" t="s">
        <v>27</v>
      </c>
      <c r="F7583" t="s">
        <v>39</v>
      </c>
      <c r="G7583" t="s">
        <v>52</v>
      </c>
      <c r="H7583" t="s">
        <v>1240</v>
      </c>
      <c r="I7583">
        <v>274.89</v>
      </c>
      <c r="J7583">
        <v>11</v>
      </c>
      <c r="K7583">
        <v>46.73</v>
      </c>
      <c r="L7583" t="str">
        <f t="shared" si="357"/>
        <v>Yes</v>
      </c>
    </row>
    <row r="7584" spans="1:12" x14ac:dyDescent="0.25">
      <c r="A7584" s="1">
        <v>42842</v>
      </c>
      <c r="B7584" s="2">
        <f t="shared" si="358"/>
        <v>2017</v>
      </c>
      <c r="C7584" s="2">
        <f t="shared" si="356"/>
        <v>4</v>
      </c>
      <c r="D7584" t="s">
        <v>820</v>
      </c>
      <c r="E7584" t="s">
        <v>27</v>
      </c>
      <c r="F7584" t="s">
        <v>11</v>
      </c>
      <c r="G7584" t="s">
        <v>16</v>
      </c>
      <c r="H7584" t="s">
        <v>2210</v>
      </c>
      <c r="I7584">
        <v>23.04</v>
      </c>
      <c r="J7584">
        <v>8</v>
      </c>
      <c r="K7584">
        <v>11.29</v>
      </c>
      <c r="L7584" t="str">
        <f t="shared" si="357"/>
        <v>Yes</v>
      </c>
    </row>
    <row r="7585" spans="1:12" x14ac:dyDescent="0.25">
      <c r="A7585" s="1">
        <v>42842</v>
      </c>
      <c r="B7585" s="2">
        <f t="shared" si="358"/>
        <v>2017</v>
      </c>
      <c r="C7585" s="2">
        <f t="shared" si="356"/>
        <v>4</v>
      </c>
      <c r="D7585" t="s">
        <v>820</v>
      </c>
      <c r="E7585" t="s">
        <v>27</v>
      </c>
      <c r="F7585" t="s">
        <v>34</v>
      </c>
      <c r="G7585" t="s">
        <v>35</v>
      </c>
      <c r="H7585" t="s">
        <v>1480</v>
      </c>
      <c r="I7585">
        <v>218.35</v>
      </c>
      <c r="J7585">
        <v>3</v>
      </c>
      <c r="K7585">
        <v>-19.11</v>
      </c>
      <c r="L7585" t="str">
        <f t="shared" si="357"/>
        <v>No</v>
      </c>
    </row>
    <row r="7586" spans="1:12" x14ac:dyDescent="0.25">
      <c r="A7586" s="1">
        <v>42842</v>
      </c>
      <c r="B7586" s="2">
        <f t="shared" si="358"/>
        <v>2017</v>
      </c>
      <c r="C7586" s="2">
        <f t="shared" si="356"/>
        <v>4</v>
      </c>
      <c r="D7586" t="s">
        <v>2244</v>
      </c>
      <c r="E7586" t="s">
        <v>15</v>
      </c>
      <c r="F7586" t="s">
        <v>11</v>
      </c>
      <c r="G7586" t="s">
        <v>18</v>
      </c>
      <c r="H7586" t="s">
        <v>2344</v>
      </c>
      <c r="I7586">
        <v>195.14</v>
      </c>
      <c r="J7586">
        <v>4</v>
      </c>
      <c r="K7586">
        <v>-43.91</v>
      </c>
      <c r="L7586" t="str">
        <f t="shared" si="357"/>
        <v>No</v>
      </c>
    </row>
    <row r="7587" spans="1:12" x14ac:dyDescent="0.25">
      <c r="A7587" s="1">
        <v>42845</v>
      </c>
      <c r="B7587" s="2">
        <f t="shared" si="358"/>
        <v>2017</v>
      </c>
      <c r="C7587" s="2">
        <f t="shared" si="356"/>
        <v>4</v>
      </c>
      <c r="D7587" t="s">
        <v>2259</v>
      </c>
      <c r="E7587" t="s">
        <v>15</v>
      </c>
      <c r="F7587" t="s">
        <v>34</v>
      </c>
      <c r="G7587" t="s">
        <v>47</v>
      </c>
      <c r="H7587" t="s">
        <v>344</v>
      </c>
      <c r="I7587">
        <v>44.4</v>
      </c>
      <c r="J7587">
        <v>2</v>
      </c>
      <c r="K7587">
        <v>-52.17</v>
      </c>
      <c r="L7587" t="str">
        <f t="shared" si="357"/>
        <v>No</v>
      </c>
    </row>
    <row r="7588" spans="1:12" x14ac:dyDescent="0.25">
      <c r="A7588" s="1">
        <v>42845</v>
      </c>
      <c r="B7588" s="2">
        <f t="shared" si="358"/>
        <v>2017</v>
      </c>
      <c r="C7588" s="2">
        <f t="shared" si="356"/>
        <v>4</v>
      </c>
      <c r="D7588" t="s">
        <v>2518</v>
      </c>
      <c r="E7588" t="s">
        <v>23</v>
      </c>
      <c r="F7588" t="s">
        <v>34</v>
      </c>
      <c r="G7588" t="s">
        <v>47</v>
      </c>
      <c r="H7588" t="s">
        <v>1362</v>
      </c>
      <c r="I7588">
        <v>51.97</v>
      </c>
      <c r="J7588">
        <v>2</v>
      </c>
      <c r="K7588">
        <v>10.39</v>
      </c>
      <c r="L7588" t="str">
        <f t="shared" si="357"/>
        <v>Yes</v>
      </c>
    </row>
    <row r="7589" spans="1:12" x14ac:dyDescent="0.25">
      <c r="A7589" s="1">
        <v>42845</v>
      </c>
      <c r="B7589" s="2">
        <f t="shared" si="358"/>
        <v>2017</v>
      </c>
      <c r="C7589" s="2">
        <f t="shared" si="356"/>
        <v>4</v>
      </c>
      <c r="D7589" t="s">
        <v>2518</v>
      </c>
      <c r="E7589" t="s">
        <v>23</v>
      </c>
      <c r="F7589" t="s">
        <v>11</v>
      </c>
      <c r="G7589" t="s">
        <v>18</v>
      </c>
      <c r="H7589" t="s">
        <v>1456</v>
      </c>
      <c r="I7589">
        <v>51.34</v>
      </c>
      <c r="J7589">
        <v>3</v>
      </c>
      <c r="K7589">
        <v>5.78</v>
      </c>
      <c r="L7589" t="str">
        <f t="shared" si="357"/>
        <v>Yes</v>
      </c>
    </row>
    <row r="7590" spans="1:12" x14ac:dyDescent="0.25">
      <c r="A7590" s="1">
        <v>42845</v>
      </c>
      <c r="B7590" s="2">
        <f t="shared" si="358"/>
        <v>2017</v>
      </c>
      <c r="C7590" s="2">
        <f t="shared" si="356"/>
        <v>4</v>
      </c>
      <c r="D7590" t="s">
        <v>2518</v>
      </c>
      <c r="E7590" t="s">
        <v>23</v>
      </c>
      <c r="F7590" t="s">
        <v>11</v>
      </c>
      <c r="G7590" t="s">
        <v>18</v>
      </c>
      <c r="H7590" t="s">
        <v>1958</v>
      </c>
      <c r="I7590">
        <v>332.7</v>
      </c>
      <c r="J7590">
        <v>1</v>
      </c>
      <c r="K7590">
        <v>33.270000000000003</v>
      </c>
      <c r="L7590" t="str">
        <f t="shared" si="357"/>
        <v>Yes</v>
      </c>
    </row>
    <row r="7591" spans="1:12" x14ac:dyDescent="0.25">
      <c r="A7591" s="1">
        <v>42845</v>
      </c>
      <c r="B7591" s="2">
        <f t="shared" si="358"/>
        <v>2017</v>
      </c>
      <c r="C7591" s="2">
        <f t="shared" si="356"/>
        <v>4</v>
      </c>
      <c r="D7591" t="s">
        <v>2518</v>
      </c>
      <c r="E7591" t="s">
        <v>23</v>
      </c>
      <c r="F7591" t="s">
        <v>34</v>
      </c>
      <c r="G7591" t="s">
        <v>47</v>
      </c>
      <c r="H7591" t="s">
        <v>1318</v>
      </c>
      <c r="I7591">
        <v>42.41</v>
      </c>
      <c r="J7591">
        <v>3</v>
      </c>
      <c r="K7591">
        <v>9.5399999999999991</v>
      </c>
      <c r="L7591" t="str">
        <f t="shared" si="357"/>
        <v>Yes</v>
      </c>
    </row>
    <row r="7592" spans="1:12" x14ac:dyDescent="0.25">
      <c r="A7592" s="1">
        <v>42845</v>
      </c>
      <c r="B7592" s="2">
        <f t="shared" si="358"/>
        <v>2017</v>
      </c>
      <c r="C7592" s="2">
        <f t="shared" si="356"/>
        <v>4</v>
      </c>
      <c r="D7592" t="s">
        <v>1916</v>
      </c>
      <c r="E7592" t="s">
        <v>15</v>
      </c>
      <c r="F7592" t="s">
        <v>34</v>
      </c>
      <c r="G7592" t="s">
        <v>35</v>
      </c>
      <c r="H7592" t="s">
        <v>542</v>
      </c>
      <c r="I7592">
        <v>317.06</v>
      </c>
      <c r="J7592">
        <v>3</v>
      </c>
      <c r="K7592">
        <v>-18.12</v>
      </c>
      <c r="L7592" t="str">
        <f t="shared" si="357"/>
        <v>No</v>
      </c>
    </row>
    <row r="7593" spans="1:12" x14ac:dyDescent="0.25">
      <c r="A7593" s="1">
        <v>42845</v>
      </c>
      <c r="B7593" s="2">
        <f t="shared" si="358"/>
        <v>2017</v>
      </c>
      <c r="C7593" s="2">
        <f t="shared" si="356"/>
        <v>4</v>
      </c>
      <c r="D7593" t="s">
        <v>1916</v>
      </c>
      <c r="E7593" t="s">
        <v>15</v>
      </c>
      <c r="F7593" t="s">
        <v>11</v>
      </c>
      <c r="G7593" t="s">
        <v>24</v>
      </c>
      <c r="H7593" t="s">
        <v>1530</v>
      </c>
      <c r="I7593">
        <v>15.76</v>
      </c>
      <c r="J7593">
        <v>2</v>
      </c>
      <c r="K7593">
        <v>3.55</v>
      </c>
      <c r="L7593" t="str">
        <f t="shared" si="357"/>
        <v>Yes</v>
      </c>
    </row>
    <row r="7594" spans="1:12" x14ac:dyDescent="0.25">
      <c r="A7594" s="1">
        <v>42845</v>
      </c>
      <c r="B7594" s="2">
        <f t="shared" si="358"/>
        <v>2017</v>
      </c>
      <c r="C7594" s="2">
        <f t="shared" si="356"/>
        <v>4</v>
      </c>
      <c r="D7594" t="s">
        <v>1916</v>
      </c>
      <c r="E7594" t="s">
        <v>15</v>
      </c>
      <c r="F7594" t="s">
        <v>34</v>
      </c>
      <c r="G7594" t="s">
        <v>47</v>
      </c>
      <c r="H7594" t="s">
        <v>1188</v>
      </c>
      <c r="I7594">
        <v>14.56</v>
      </c>
      <c r="J7594">
        <v>5</v>
      </c>
      <c r="K7594">
        <v>-6.19</v>
      </c>
      <c r="L7594" t="str">
        <f t="shared" si="357"/>
        <v>No</v>
      </c>
    </row>
    <row r="7595" spans="1:12" x14ac:dyDescent="0.25">
      <c r="A7595" s="1">
        <v>42845</v>
      </c>
      <c r="B7595" s="2">
        <f t="shared" si="358"/>
        <v>2017</v>
      </c>
      <c r="C7595" s="2">
        <f t="shared" si="356"/>
        <v>4</v>
      </c>
      <c r="D7595" t="s">
        <v>394</v>
      </c>
      <c r="E7595" t="s">
        <v>110</v>
      </c>
      <c r="F7595" t="s">
        <v>11</v>
      </c>
      <c r="G7595" t="s">
        <v>20</v>
      </c>
      <c r="H7595" t="s">
        <v>1123</v>
      </c>
      <c r="I7595">
        <v>146.86000000000001</v>
      </c>
      <c r="J7595">
        <v>7</v>
      </c>
      <c r="K7595">
        <v>70.489999999999995</v>
      </c>
      <c r="L7595" t="str">
        <f t="shared" si="357"/>
        <v>Yes</v>
      </c>
    </row>
    <row r="7596" spans="1:12" x14ac:dyDescent="0.25">
      <c r="A7596" s="1">
        <v>42845</v>
      </c>
      <c r="B7596" s="2">
        <f t="shared" si="358"/>
        <v>2017</v>
      </c>
      <c r="C7596" s="2">
        <f t="shared" si="356"/>
        <v>4</v>
      </c>
      <c r="D7596" t="s">
        <v>394</v>
      </c>
      <c r="E7596" t="s">
        <v>110</v>
      </c>
      <c r="F7596" t="s">
        <v>11</v>
      </c>
      <c r="G7596" t="s">
        <v>20</v>
      </c>
      <c r="H7596" t="s">
        <v>1565</v>
      </c>
      <c r="I7596">
        <v>36.56</v>
      </c>
      <c r="J7596">
        <v>4</v>
      </c>
      <c r="K7596">
        <v>18.28</v>
      </c>
      <c r="L7596" t="str">
        <f t="shared" si="357"/>
        <v>Yes</v>
      </c>
    </row>
    <row r="7597" spans="1:12" x14ac:dyDescent="0.25">
      <c r="A7597" s="1">
        <v>42845</v>
      </c>
      <c r="B7597" s="2">
        <f t="shared" si="358"/>
        <v>2017</v>
      </c>
      <c r="C7597" s="2">
        <f t="shared" si="356"/>
        <v>4</v>
      </c>
      <c r="D7597" t="s">
        <v>2174</v>
      </c>
      <c r="E7597" t="s">
        <v>78</v>
      </c>
      <c r="F7597" t="s">
        <v>11</v>
      </c>
      <c r="G7597" t="s">
        <v>18</v>
      </c>
      <c r="H7597" t="s">
        <v>73</v>
      </c>
      <c r="I7597">
        <v>848.54</v>
      </c>
      <c r="J7597">
        <v>4</v>
      </c>
      <c r="K7597">
        <v>-21.21</v>
      </c>
      <c r="L7597" t="str">
        <f t="shared" si="357"/>
        <v>No</v>
      </c>
    </row>
    <row r="7598" spans="1:12" x14ac:dyDescent="0.25">
      <c r="A7598" s="1">
        <v>42845</v>
      </c>
      <c r="B7598" s="2">
        <f t="shared" si="358"/>
        <v>2017</v>
      </c>
      <c r="C7598" s="2">
        <f t="shared" si="356"/>
        <v>4</v>
      </c>
      <c r="D7598" t="s">
        <v>2174</v>
      </c>
      <c r="E7598" t="s">
        <v>78</v>
      </c>
      <c r="F7598" t="s">
        <v>11</v>
      </c>
      <c r="G7598" t="s">
        <v>20</v>
      </c>
      <c r="H7598" t="s">
        <v>886</v>
      </c>
      <c r="I7598">
        <v>8.6999999999999993</v>
      </c>
      <c r="J7598">
        <v>5</v>
      </c>
      <c r="K7598">
        <v>-6.38</v>
      </c>
      <c r="L7598" t="str">
        <f t="shared" si="357"/>
        <v>No</v>
      </c>
    </row>
    <row r="7599" spans="1:12" x14ac:dyDescent="0.25">
      <c r="A7599" s="1">
        <v>42845</v>
      </c>
      <c r="B7599" s="2">
        <f t="shared" si="358"/>
        <v>2017</v>
      </c>
      <c r="C7599" s="2">
        <f t="shared" si="356"/>
        <v>4</v>
      </c>
      <c r="D7599" t="s">
        <v>2174</v>
      </c>
      <c r="E7599" t="s">
        <v>78</v>
      </c>
      <c r="F7599" t="s">
        <v>39</v>
      </c>
      <c r="G7599" t="s">
        <v>40</v>
      </c>
      <c r="H7599" t="s">
        <v>2427</v>
      </c>
      <c r="I7599">
        <v>122.38</v>
      </c>
      <c r="J7599">
        <v>3</v>
      </c>
      <c r="K7599">
        <v>-24.48</v>
      </c>
      <c r="L7599" t="str">
        <f t="shared" si="357"/>
        <v>No</v>
      </c>
    </row>
    <row r="7600" spans="1:12" x14ac:dyDescent="0.25">
      <c r="A7600" s="1">
        <v>42846</v>
      </c>
      <c r="B7600" s="2">
        <f t="shared" si="358"/>
        <v>2017</v>
      </c>
      <c r="C7600" s="2">
        <f t="shared" si="356"/>
        <v>4</v>
      </c>
      <c r="D7600" t="s">
        <v>1198</v>
      </c>
      <c r="E7600" t="s">
        <v>10</v>
      </c>
      <c r="F7600" t="s">
        <v>11</v>
      </c>
      <c r="G7600" t="s">
        <v>92</v>
      </c>
      <c r="H7600" t="s">
        <v>2152</v>
      </c>
      <c r="I7600">
        <v>97.26</v>
      </c>
      <c r="J7600">
        <v>4</v>
      </c>
      <c r="K7600">
        <v>-243.16</v>
      </c>
      <c r="L7600" t="str">
        <f t="shared" si="357"/>
        <v>No</v>
      </c>
    </row>
    <row r="7601" spans="1:12" x14ac:dyDescent="0.25">
      <c r="A7601" s="1">
        <v>42846</v>
      </c>
      <c r="B7601" s="2">
        <f t="shared" si="358"/>
        <v>2017</v>
      </c>
      <c r="C7601" s="2">
        <f t="shared" si="356"/>
        <v>4</v>
      </c>
      <c r="D7601" t="s">
        <v>712</v>
      </c>
      <c r="E7601" t="s">
        <v>10</v>
      </c>
      <c r="F7601" t="s">
        <v>11</v>
      </c>
      <c r="G7601" t="s">
        <v>20</v>
      </c>
      <c r="H7601" t="s">
        <v>451</v>
      </c>
      <c r="I7601">
        <v>2.69</v>
      </c>
      <c r="J7601">
        <v>3</v>
      </c>
      <c r="K7601">
        <v>-4.71</v>
      </c>
      <c r="L7601" t="str">
        <f t="shared" si="357"/>
        <v>No</v>
      </c>
    </row>
    <row r="7602" spans="1:12" x14ac:dyDescent="0.25">
      <c r="A7602" s="1">
        <v>42846</v>
      </c>
      <c r="B7602" s="2">
        <f t="shared" si="358"/>
        <v>2017</v>
      </c>
      <c r="C7602" s="2">
        <f t="shared" si="356"/>
        <v>4</v>
      </c>
      <c r="D7602" t="s">
        <v>712</v>
      </c>
      <c r="E7602" t="s">
        <v>10</v>
      </c>
      <c r="F7602" t="s">
        <v>11</v>
      </c>
      <c r="G7602" t="s">
        <v>20</v>
      </c>
      <c r="H7602" t="s">
        <v>1686</v>
      </c>
      <c r="I7602">
        <v>2.93</v>
      </c>
      <c r="J7602">
        <v>3</v>
      </c>
      <c r="K7602">
        <v>-4.99</v>
      </c>
      <c r="L7602" t="str">
        <f t="shared" si="357"/>
        <v>No</v>
      </c>
    </row>
    <row r="7603" spans="1:12" x14ac:dyDescent="0.25">
      <c r="A7603" s="1">
        <v>42846</v>
      </c>
      <c r="B7603" s="2">
        <f t="shared" si="358"/>
        <v>2017</v>
      </c>
      <c r="C7603" s="2">
        <f t="shared" si="356"/>
        <v>4</v>
      </c>
      <c r="D7603" t="s">
        <v>2197</v>
      </c>
      <c r="E7603" t="s">
        <v>164</v>
      </c>
      <c r="F7603" t="s">
        <v>39</v>
      </c>
      <c r="G7603" t="s">
        <v>52</v>
      </c>
      <c r="H7603" t="s">
        <v>2288</v>
      </c>
      <c r="I7603">
        <v>11.54</v>
      </c>
      <c r="J7603">
        <v>1</v>
      </c>
      <c r="K7603">
        <v>3.46</v>
      </c>
      <c r="L7603" t="str">
        <f t="shared" si="357"/>
        <v>Yes</v>
      </c>
    </row>
    <row r="7604" spans="1:12" x14ac:dyDescent="0.25">
      <c r="A7604" s="1">
        <v>42846</v>
      </c>
      <c r="B7604" s="2">
        <f t="shared" si="358"/>
        <v>2017</v>
      </c>
      <c r="C7604" s="2">
        <f t="shared" si="356"/>
        <v>4</v>
      </c>
      <c r="D7604" t="s">
        <v>2197</v>
      </c>
      <c r="E7604" t="s">
        <v>164</v>
      </c>
      <c r="F7604" t="s">
        <v>34</v>
      </c>
      <c r="G7604" t="s">
        <v>47</v>
      </c>
      <c r="H7604" t="s">
        <v>1996</v>
      </c>
      <c r="I7604">
        <v>162.6</v>
      </c>
      <c r="J7604">
        <v>3</v>
      </c>
      <c r="K7604">
        <v>34.15</v>
      </c>
      <c r="L7604" t="str">
        <f t="shared" si="357"/>
        <v>Yes</v>
      </c>
    </row>
    <row r="7605" spans="1:12" x14ac:dyDescent="0.25">
      <c r="A7605" s="1">
        <v>42846</v>
      </c>
      <c r="B7605" s="2">
        <f t="shared" si="358"/>
        <v>2017</v>
      </c>
      <c r="C7605" s="2">
        <f t="shared" si="356"/>
        <v>4</v>
      </c>
      <c r="D7605" t="s">
        <v>2472</v>
      </c>
      <c r="E7605" t="s">
        <v>531</v>
      </c>
      <c r="F7605" t="s">
        <v>34</v>
      </c>
      <c r="G7605" t="s">
        <v>35</v>
      </c>
      <c r="H7605" t="s">
        <v>1876</v>
      </c>
      <c r="I7605">
        <v>908.82</v>
      </c>
      <c r="J7605">
        <v>9</v>
      </c>
      <c r="K7605">
        <v>227.21</v>
      </c>
      <c r="L7605" t="str">
        <f t="shared" si="357"/>
        <v>Yes</v>
      </c>
    </row>
    <row r="7606" spans="1:12" x14ac:dyDescent="0.25">
      <c r="A7606" s="1">
        <v>42846</v>
      </c>
      <c r="B7606" s="2">
        <f t="shared" si="358"/>
        <v>2017</v>
      </c>
      <c r="C7606" s="2">
        <f t="shared" si="356"/>
        <v>4</v>
      </c>
      <c r="D7606" t="s">
        <v>1736</v>
      </c>
      <c r="E7606" t="s">
        <v>10</v>
      </c>
      <c r="F7606" t="s">
        <v>39</v>
      </c>
      <c r="G7606" t="s">
        <v>52</v>
      </c>
      <c r="H7606" t="s">
        <v>2235</v>
      </c>
      <c r="I7606">
        <v>47.98</v>
      </c>
      <c r="J7606">
        <v>3</v>
      </c>
      <c r="K7606">
        <v>8.4</v>
      </c>
      <c r="L7606" t="str">
        <f t="shared" si="357"/>
        <v>Yes</v>
      </c>
    </row>
    <row r="7607" spans="1:12" x14ac:dyDescent="0.25">
      <c r="A7607" s="1">
        <v>42846</v>
      </c>
      <c r="B7607" s="2">
        <f t="shared" si="358"/>
        <v>2017</v>
      </c>
      <c r="C7607" s="2">
        <f t="shared" si="356"/>
        <v>4</v>
      </c>
      <c r="D7607" t="s">
        <v>1736</v>
      </c>
      <c r="E7607" t="s">
        <v>10</v>
      </c>
      <c r="F7607" t="s">
        <v>11</v>
      </c>
      <c r="G7607" t="s">
        <v>12</v>
      </c>
      <c r="H7607" t="s">
        <v>2538</v>
      </c>
      <c r="I7607">
        <v>20.74</v>
      </c>
      <c r="J7607">
        <v>4</v>
      </c>
      <c r="K7607">
        <v>7.26</v>
      </c>
      <c r="L7607" t="str">
        <f t="shared" si="357"/>
        <v>Yes</v>
      </c>
    </row>
    <row r="7608" spans="1:12" x14ac:dyDescent="0.25">
      <c r="A7608" s="1">
        <v>42847</v>
      </c>
      <c r="B7608" s="2">
        <f t="shared" si="358"/>
        <v>2017</v>
      </c>
      <c r="C7608" s="2">
        <f t="shared" si="356"/>
        <v>4</v>
      </c>
      <c r="D7608" t="s">
        <v>363</v>
      </c>
      <c r="E7608" t="s">
        <v>27</v>
      </c>
      <c r="F7608" t="s">
        <v>34</v>
      </c>
      <c r="G7608" t="s">
        <v>47</v>
      </c>
      <c r="H7608" t="s">
        <v>2129</v>
      </c>
      <c r="I7608">
        <v>18.28</v>
      </c>
      <c r="J7608">
        <v>2</v>
      </c>
      <c r="K7608">
        <v>6.22</v>
      </c>
      <c r="L7608" t="str">
        <f t="shared" si="357"/>
        <v>Yes</v>
      </c>
    </row>
    <row r="7609" spans="1:12" x14ac:dyDescent="0.25">
      <c r="A7609" s="1">
        <v>42847</v>
      </c>
      <c r="B7609" s="2">
        <f t="shared" si="358"/>
        <v>2017</v>
      </c>
      <c r="C7609" s="2">
        <f t="shared" si="356"/>
        <v>4</v>
      </c>
      <c r="D7609" t="s">
        <v>2248</v>
      </c>
      <c r="E7609" t="s">
        <v>23</v>
      </c>
      <c r="F7609" t="s">
        <v>34</v>
      </c>
      <c r="G7609" t="s">
        <v>47</v>
      </c>
      <c r="H7609" t="s">
        <v>2196</v>
      </c>
      <c r="I7609">
        <v>254.35</v>
      </c>
      <c r="J7609">
        <v>3</v>
      </c>
      <c r="K7609">
        <v>0</v>
      </c>
      <c r="L7609" t="str">
        <f t="shared" si="357"/>
        <v>Break-Even</v>
      </c>
    </row>
    <row r="7610" spans="1:12" x14ac:dyDescent="0.25">
      <c r="A7610" s="1">
        <v>42847</v>
      </c>
      <c r="B7610" s="2">
        <f t="shared" si="358"/>
        <v>2017</v>
      </c>
      <c r="C7610" s="2">
        <f t="shared" si="356"/>
        <v>4</v>
      </c>
      <c r="D7610" t="s">
        <v>2138</v>
      </c>
      <c r="E7610" t="s">
        <v>30</v>
      </c>
      <c r="F7610" t="s">
        <v>11</v>
      </c>
      <c r="G7610" t="s">
        <v>18</v>
      </c>
      <c r="H7610" t="s">
        <v>1572</v>
      </c>
      <c r="I7610">
        <v>675.06</v>
      </c>
      <c r="J7610">
        <v>3</v>
      </c>
      <c r="K7610">
        <v>87.76</v>
      </c>
      <c r="L7610" t="str">
        <f t="shared" si="357"/>
        <v>Yes</v>
      </c>
    </row>
    <row r="7611" spans="1:12" x14ac:dyDescent="0.25">
      <c r="A7611" s="1">
        <v>42848</v>
      </c>
      <c r="B7611" s="2">
        <f t="shared" si="358"/>
        <v>2017</v>
      </c>
      <c r="C7611" s="2">
        <f t="shared" si="356"/>
        <v>4</v>
      </c>
      <c r="D7611" t="s">
        <v>2639</v>
      </c>
      <c r="E7611" t="s">
        <v>149</v>
      </c>
      <c r="F7611" t="s">
        <v>11</v>
      </c>
      <c r="G7611" t="s">
        <v>92</v>
      </c>
      <c r="H7611" t="s">
        <v>2289</v>
      </c>
      <c r="I7611">
        <v>121.94</v>
      </c>
      <c r="J7611">
        <v>2</v>
      </c>
      <c r="K7611">
        <v>35.36</v>
      </c>
      <c r="L7611" t="str">
        <f t="shared" si="357"/>
        <v>Yes</v>
      </c>
    </row>
    <row r="7612" spans="1:12" x14ac:dyDescent="0.25">
      <c r="A7612" s="1">
        <v>42848</v>
      </c>
      <c r="B7612" s="2">
        <f t="shared" si="358"/>
        <v>2017</v>
      </c>
      <c r="C7612" s="2">
        <f t="shared" si="356"/>
        <v>4</v>
      </c>
      <c r="D7612" t="s">
        <v>2639</v>
      </c>
      <c r="E7612" t="s">
        <v>149</v>
      </c>
      <c r="F7612" t="s">
        <v>11</v>
      </c>
      <c r="G7612" t="s">
        <v>200</v>
      </c>
      <c r="H7612" t="s">
        <v>2056</v>
      </c>
      <c r="I7612">
        <v>122.71</v>
      </c>
      <c r="J7612">
        <v>7</v>
      </c>
      <c r="K7612">
        <v>36.81</v>
      </c>
      <c r="L7612" t="str">
        <f t="shared" si="357"/>
        <v>Yes</v>
      </c>
    </row>
    <row r="7613" spans="1:12" x14ac:dyDescent="0.25">
      <c r="A7613" s="1">
        <v>42848</v>
      </c>
      <c r="B7613" s="2">
        <f t="shared" si="358"/>
        <v>2017</v>
      </c>
      <c r="C7613" s="2">
        <f t="shared" si="356"/>
        <v>4</v>
      </c>
      <c r="D7613" t="s">
        <v>1799</v>
      </c>
      <c r="E7613" t="s">
        <v>129</v>
      </c>
      <c r="F7613" t="s">
        <v>39</v>
      </c>
      <c r="G7613" t="s">
        <v>52</v>
      </c>
      <c r="H7613" t="s">
        <v>2034</v>
      </c>
      <c r="I7613">
        <v>155.34</v>
      </c>
      <c r="J7613">
        <v>6</v>
      </c>
      <c r="K7613">
        <v>55.92</v>
      </c>
      <c r="L7613" t="str">
        <f t="shared" si="357"/>
        <v>Yes</v>
      </c>
    </row>
    <row r="7614" spans="1:12" x14ac:dyDescent="0.25">
      <c r="A7614" s="1">
        <v>42848</v>
      </c>
      <c r="B7614" s="2">
        <f t="shared" si="358"/>
        <v>2017</v>
      </c>
      <c r="C7614" s="2">
        <f t="shared" si="356"/>
        <v>4</v>
      </c>
      <c r="D7614" t="s">
        <v>683</v>
      </c>
      <c r="E7614" t="s">
        <v>149</v>
      </c>
      <c r="F7614" t="s">
        <v>11</v>
      </c>
      <c r="G7614" t="s">
        <v>200</v>
      </c>
      <c r="H7614" t="s">
        <v>2215</v>
      </c>
      <c r="I7614">
        <v>54.9</v>
      </c>
      <c r="J7614">
        <v>5</v>
      </c>
      <c r="K7614">
        <v>15.37</v>
      </c>
      <c r="L7614" t="str">
        <f t="shared" si="357"/>
        <v>Yes</v>
      </c>
    </row>
    <row r="7615" spans="1:12" x14ac:dyDescent="0.25">
      <c r="A7615" s="1">
        <v>42848</v>
      </c>
      <c r="B7615" s="2">
        <f t="shared" si="358"/>
        <v>2017</v>
      </c>
      <c r="C7615" s="2">
        <f t="shared" si="356"/>
        <v>4</v>
      </c>
      <c r="D7615" t="s">
        <v>1521</v>
      </c>
      <c r="E7615" t="s">
        <v>78</v>
      </c>
      <c r="F7615" t="s">
        <v>11</v>
      </c>
      <c r="G7615" t="s">
        <v>20</v>
      </c>
      <c r="H7615" t="s">
        <v>1970</v>
      </c>
      <c r="I7615">
        <v>11.76</v>
      </c>
      <c r="J7615">
        <v>5</v>
      </c>
      <c r="K7615">
        <v>-7.84</v>
      </c>
      <c r="L7615" t="str">
        <f t="shared" si="357"/>
        <v>No</v>
      </c>
    </row>
    <row r="7616" spans="1:12" x14ac:dyDescent="0.25">
      <c r="A7616" s="1">
        <v>42848</v>
      </c>
      <c r="B7616" s="2">
        <f t="shared" si="358"/>
        <v>2017</v>
      </c>
      <c r="C7616" s="2">
        <f t="shared" si="356"/>
        <v>4</v>
      </c>
      <c r="D7616" t="s">
        <v>1521</v>
      </c>
      <c r="E7616" t="s">
        <v>78</v>
      </c>
      <c r="F7616" t="s">
        <v>11</v>
      </c>
      <c r="G7616" t="s">
        <v>12</v>
      </c>
      <c r="H7616" t="s">
        <v>127</v>
      </c>
      <c r="I7616">
        <v>5.34</v>
      </c>
      <c r="J7616">
        <v>1</v>
      </c>
      <c r="K7616">
        <v>1.87</v>
      </c>
      <c r="L7616" t="str">
        <f t="shared" si="357"/>
        <v>Yes</v>
      </c>
    </row>
    <row r="7617" spans="1:12" x14ac:dyDescent="0.25">
      <c r="A7617" s="1">
        <v>42848</v>
      </c>
      <c r="B7617" s="2">
        <f t="shared" si="358"/>
        <v>2017</v>
      </c>
      <c r="C7617" s="2">
        <f t="shared" si="356"/>
        <v>4</v>
      </c>
      <c r="D7617" t="s">
        <v>2294</v>
      </c>
      <c r="E7617" t="s">
        <v>27</v>
      </c>
      <c r="F7617" t="s">
        <v>34</v>
      </c>
      <c r="G7617" t="s">
        <v>47</v>
      </c>
      <c r="H7617" t="s">
        <v>2049</v>
      </c>
      <c r="I7617">
        <v>66.36</v>
      </c>
      <c r="J7617">
        <v>7</v>
      </c>
      <c r="K7617">
        <v>26.54</v>
      </c>
      <c r="L7617" t="str">
        <f t="shared" si="357"/>
        <v>Yes</v>
      </c>
    </row>
    <row r="7618" spans="1:12" x14ac:dyDescent="0.25">
      <c r="A7618" s="1">
        <v>42848</v>
      </c>
      <c r="B7618" s="2">
        <f t="shared" si="358"/>
        <v>2017</v>
      </c>
      <c r="C7618" s="2">
        <f t="shared" ref="C7618:C7681" si="359">MONTH(A7618)</f>
        <v>4</v>
      </c>
      <c r="D7618" t="s">
        <v>2294</v>
      </c>
      <c r="E7618" t="s">
        <v>27</v>
      </c>
      <c r="F7618" t="s">
        <v>11</v>
      </c>
      <c r="G7618" t="s">
        <v>20</v>
      </c>
      <c r="H7618" t="s">
        <v>548</v>
      </c>
      <c r="I7618">
        <v>92.88</v>
      </c>
      <c r="J7618">
        <v>6</v>
      </c>
      <c r="K7618">
        <v>30.19</v>
      </c>
      <c r="L7618" t="str">
        <f t="shared" ref="L7618:L7681" si="360">IF(K7618=0,"Break-Even",IF(K7618&gt;0,"Yes","No"))</f>
        <v>Yes</v>
      </c>
    </row>
    <row r="7619" spans="1:12" x14ac:dyDescent="0.25">
      <c r="A7619" s="1">
        <v>42848</v>
      </c>
      <c r="B7619" s="2">
        <f t="shared" si="358"/>
        <v>2017</v>
      </c>
      <c r="C7619" s="2">
        <f t="shared" si="359"/>
        <v>4</v>
      </c>
      <c r="D7619" t="s">
        <v>2294</v>
      </c>
      <c r="E7619" t="s">
        <v>27</v>
      </c>
      <c r="F7619" t="s">
        <v>34</v>
      </c>
      <c r="G7619" t="s">
        <v>47</v>
      </c>
      <c r="H7619" t="s">
        <v>2576</v>
      </c>
      <c r="I7619">
        <v>24.14</v>
      </c>
      <c r="J7619">
        <v>2</v>
      </c>
      <c r="K7619">
        <v>7.97</v>
      </c>
      <c r="L7619" t="str">
        <f t="shared" si="360"/>
        <v>Yes</v>
      </c>
    </row>
    <row r="7620" spans="1:12" x14ac:dyDescent="0.25">
      <c r="A7620" s="1">
        <v>42848</v>
      </c>
      <c r="B7620" s="2">
        <f t="shared" si="358"/>
        <v>2017</v>
      </c>
      <c r="C7620" s="2">
        <f t="shared" si="359"/>
        <v>4</v>
      </c>
      <c r="D7620" t="s">
        <v>2176</v>
      </c>
      <c r="E7620" t="s">
        <v>120</v>
      </c>
      <c r="F7620" t="s">
        <v>34</v>
      </c>
      <c r="G7620" t="s">
        <v>74</v>
      </c>
      <c r="H7620" t="s">
        <v>99</v>
      </c>
      <c r="I7620">
        <v>387.14</v>
      </c>
      <c r="J7620">
        <v>4</v>
      </c>
      <c r="K7620">
        <v>-14.52</v>
      </c>
      <c r="L7620" t="str">
        <f t="shared" si="360"/>
        <v>No</v>
      </c>
    </row>
    <row r="7621" spans="1:12" x14ac:dyDescent="0.25">
      <c r="A7621" s="1">
        <v>42848</v>
      </c>
      <c r="B7621" s="2">
        <f t="shared" si="358"/>
        <v>2017</v>
      </c>
      <c r="C7621" s="2">
        <f t="shared" si="359"/>
        <v>4</v>
      </c>
      <c r="D7621" t="s">
        <v>2176</v>
      </c>
      <c r="E7621" t="s">
        <v>120</v>
      </c>
      <c r="F7621" t="s">
        <v>39</v>
      </c>
      <c r="G7621" t="s">
        <v>52</v>
      </c>
      <c r="H7621" t="s">
        <v>1063</v>
      </c>
      <c r="I7621">
        <v>45.41</v>
      </c>
      <c r="J7621">
        <v>2</v>
      </c>
      <c r="K7621">
        <v>11.92</v>
      </c>
      <c r="L7621" t="str">
        <f t="shared" si="360"/>
        <v>Yes</v>
      </c>
    </row>
    <row r="7622" spans="1:12" x14ac:dyDescent="0.25">
      <c r="A7622" s="1">
        <v>42848</v>
      </c>
      <c r="B7622" s="2">
        <f t="shared" si="358"/>
        <v>2017</v>
      </c>
      <c r="C7622" s="2">
        <f t="shared" si="359"/>
        <v>4</v>
      </c>
      <c r="D7622" t="s">
        <v>2176</v>
      </c>
      <c r="E7622" t="s">
        <v>120</v>
      </c>
      <c r="F7622" t="s">
        <v>34</v>
      </c>
      <c r="G7622" t="s">
        <v>47</v>
      </c>
      <c r="H7622" t="s">
        <v>1506</v>
      </c>
      <c r="I7622">
        <v>77.95</v>
      </c>
      <c r="J7622">
        <v>3</v>
      </c>
      <c r="K7622">
        <v>-11.69</v>
      </c>
      <c r="L7622" t="str">
        <f t="shared" si="360"/>
        <v>No</v>
      </c>
    </row>
    <row r="7623" spans="1:12" x14ac:dyDescent="0.25">
      <c r="A7623" s="1">
        <v>42848</v>
      </c>
      <c r="B7623" s="2">
        <f t="shared" si="358"/>
        <v>2017</v>
      </c>
      <c r="C7623" s="2">
        <f t="shared" si="359"/>
        <v>4</v>
      </c>
      <c r="D7623" t="s">
        <v>2176</v>
      </c>
      <c r="E7623" t="s">
        <v>120</v>
      </c>
      <c r="F7623" t="s">
        <v>11</v>
      </c>
      <c r="G7623" t="s">
        <v>16</v>
      </c>
      <c r="H7623" t="s">
        <v>2509</v>
      </c>
      <c r="I7623">
        <v>3</v>
      </c>
      <c r="J7623">
        <v>1</v>
      </c>
      <c r="K7623">
        <v>1.05</v>
      </c>
      <c r="L7623" t="str">
        <f t="shared" si="360"/>
        <v>Yes</v>
      </c>
    </row>
    <row r="7624" spans="1:12" x14ac:dyDescent="0.25">
      <c r="A7624" s="1">
        <v>42848</v>
      </c>
      <c r="B7624" s="2">
        <f t="shared" si="358"/>
        <v>2017</v>
      </c>
      <c r="C7624" s="2">
        <f t="shared" si="359"/>
        <v>4</v>
      </c>
      <c r="D7624" t="s">
        <v>2284</v>
      </c>
      <c r="E7624" t="s">
        <v>278</v>
      </c>
      <c r="F7624" t="s">
        <v>11</v>
      </c>
      <c r="G7624" t="s">
        <v>63</v>
      </c>
      <c r="H7624" t="s">
        <v>64</v>
      </c>
      <c r="I7624">
        <v>18.690000000000001</v>
      </c>
      <c r="J7624">
        <v>2</v>
      </c>
      <c r="K7624">
        <v>7.01</v>
      </c>
      <c r="L7624" t="str">
        <f t="shared" si="360"/>
        <v>Yes</v>
      </c>
    </row>
    <row r="7625" spans="1:12" x14ac:dyDescent="0.25">
      <c r="A7625" s="1">
        <v>42848</v>
      </c>
      <c r="B7625" s="2">
        <f t="shared" si="358"/>
        <v>2017</v>
      </c>
      <c r="C7625" s="2">
        <f t="shared" si="359"/>
        <v>4</v>
      </c>
      <c r="D7625" t="s">
        <v>2284</v>
      </c>
      <c r="E7625" t="s">
        <v>278</v>
      </c>
      <c r="F7625" t="s">
        <v>34</v>
      </c>
      <c r="G7625" t="s">
        <v>47</v>
      </c>
      <c r="H7625" t="s">
        <v>2051</v>
      </c>
      <c r="I7625">
        <v>11.66</v>
      </c>
      <c r="J7625">
        <v>3</v>
      </c>
      <c r="K7625">
        <v>3.35</v>
      </c>
      <c r="L7625" t="str">
        <f t="shared" si="360"/>
        <v>Yes</v>
      </c>
    </row>
    <row r="7626" spans="1:12" x14ac:dyDescent="0.25">
      <c r="A7626" s="1">
        <v>42849</v>
      </c>
      <c r="B7626" s="2">
        <f t="shared" si="358"/>
        <v>2017</v>
      </c>
      <c r="C7626" s="2">
        <f t="shared" si="359"/>
        <v>4</v>
      </c>
      <c r="D7626" t="s">
        <v>389</v>
      </c>
      <c r="E7626" t="s">
        <v>23</v>
      </c>
      <c r="F7626" t="s">
        <v>11</v>
      </c>
      <c r="G7626" t="s">
        <v>92</v>
      </c>
      <c r="H7626" t="s">
        <v>1090</v>
      </c>
      <c r="I7626">
        <v>99.28</v>
      </c>
      <c r="J7626">
        <v>2</v>
      </c>
      <c r="K7626">
        <v>12.41</v>
      </c>
      <c r="L7626" t="str">
        <f t="shared" si="360"/>
        <v>Yes</v>
      </c>
    </row>
    <row r="7627" spans="1:12" x14ac:dyDescent="0.25">
      <c r="A7627" s="1">
        <v>42849</v>
      </c>
      <c r="B7627" s="2">
        <f t="shared" si="358"/>
        <v>2017</v>
      </c>
      <c r="C7627" s="2">
        <f t="shared" si="359"/>
        <v>4</v>
      </c>
      <c r="D7627" t="s">
        <v>389</v>
      </c>
      <c r="E7627" t="s">
        <v>23</v>
      </c>
      <c r="F7627" t="s">
        <v>11</v>
      </c>
      <c r="G7627" t="s">
        <v>20</v>
      </c>
      <c r="H7627" t="s">
        <v>2287</v>
      </c>
      <c r="I7627">
        <v>1.19</v>
      </c>
      <c r="J7627">
        <v>2</v>
      </c>
      <c r="K7627">
        <v>-0.99</v>
      </c>
      <c r="L7627" t="str">
        <f t="shared" si="360"/>
        <v>No</v>
      </c>
    </row>
    <row r="7628" spans="1:12" x14ac:dyDescent="0.25">
      <c r="A7628" s="1">
        <v>42849</v>
      </c>
      <c r="B7628" s="2">
        <f t="shared" ref="B7628:B7691" si="361">YEAR(A7628)</f>
        <v>2017</v>
      </c>
      <c r="C7628" s="2">
        <f t="shared" si="359"/>
        <v>4</v>
      </c>
      <c r="D7628" t="s">
        <v>389</v>
      </c>
      <c r="E7628" t="s">
        <v>23</v>
      </c>
      <c r="F7628" t="s">
        <v>11</v>
      </c>
      <c r="G7628" t="s">
        <v>20</v>
      </c>
      <c r="H7628" t="s">
        <v>2487</v>
      </c>
      <c r="I7628">
        <v>7.52</v>
      </c>
      <c r="J7628">
        <v>2</v>
      </c>
      <c r="K7628">
        <v>-5.76</v>
      </c>
      <c r="L7628" t="str">
        <f t="shared" si="360"/>
        <v>No</v>
      </c>
    </row>
    <row r="7629" spans="1:12" x14ac:dyDescent="0.25">
      <c r="A7629" s="1">
        <v>42849</v>
      </c>
      <c r="B7629" s="2">
        <f t="shared" si="361"/>
        <v>2017</v>
      </c>
      <c r="C7629" s="2">
        <f t="shared" si="359"/>
        <v>4</v>
      </c>
      <c r="D7629" t="s">
        <v>319</v>
      </c>
      <c r="E7629" t="s">
        <v>123</v>
      </c>
      <c r="F7629" t="s">
        <v>11</v>
      </c>
      <c r="G7629" t="s">
        <v>18</v>
      </c>
      <c r="H7629" t="s">
        <v>257</v>
      </c>
      <c r="I7629">
        <v>113.57</v>
      </c>
      <c r="J7629">
        <v>2</v>
      </c>
      <c r="K7629">
        <v>-21.29</v>
      </c>
      <c r="L7629" t="str">
        <f t="shared" si="360"/>
        <v>No</v>
      </c>
    </row>
    <row r="7630" spans="1:12" x14ac:dyDescent="0.25">
      <c r="A7630" s="1">
        <v>42849</v>
      </c>
      <c r="B7630" s="2">
        <f t="shared" si="361"/>
        <v>2017</v>
      </c>
      <c r="C7630" s="2">
        <f t="shared" si="359"/>
        <v>4</v>
      </c>
      <c r="D7630" t="s">
        <v>1863</v>
      </c>
      <c r="E7630" t="s">
        <v>27</v>
      </c>
      <c r="F7630" t="s">
        <v>11</v>
      </c>
      <c r="G7630" t="s">
        <v>43</v>
      </c>
      <c r="H7630" t="s">
        <v>1133</v>
      </c>
      <c r="I7630">
        <v>1.81</v>
      </c>
      <c r="J7630">
        <v>1</v>
      </c>
      <c r="K7630">
        <v>0.65</v>
      </c>
      <c r="L7630" t="str">
        <f t="shared" si="360"/>
        <v>Yes</v>
      </c>
    </row>
    <row r="7631" spans="1:12" x14ac:dyDescent="0.25">
      <c r="A7631" s="1">
        <v>42849</v>
      </c>
      <c r="B7631" s="2">
        <f t="shared" si="361"/>
        <v>2017</v>
      </c>
      <c r="C7631" s="2">
        <f t="shared" si="359"/>
        <v>4</v>
      </c>
      <c r="D7631" t="s">
        <v>2466</v>
      </c>
      <c r="E7631" t="s">
        <v>95</v>
      </c>
      <c r="F7631" t="s">
        <v>39</v>
      </c>
      <c r="G7631" t="s">
        <v>40</v>
      </c>
      <c r="H7631" t="s">
        <v>87</v>
      </c>
      <c r="I7631">
        <v>552</v>
      </c>
      <c r="J7631">
        <v>10</v>
      </c>
      <c r="K7631">
        <v>34.5</v>
      </c>
      <c r="L7631" t="str">
        <f t="shared" si="360"/>
        <v>Yes</v>
      </c>
    </row>
    <row r="7632" spans="1:12" x14ac:dyDescent="0.25">
      <c r="A7632" s="1">
        <v>42849</v>
      </c>
      <c r="B7632" s="2">
        <f t="shared" si="361"/>
        <v>2017</v>
      </c>
      <c r="C7632" s="2">
        <f t="shared" si="359"/>
        <v>4</v>
      </c>
      <c r="D7632" t="s">
        <v>2042</v>
      </c>
      <c r="E7632" t="s">
        <v>1529</v>
      </c>
      <c r="F7632" t="s">
        <v>39</v>
      </c>
      <c r="G7632" t="s">
        <v>52</v>
      </c>
      <c r="H7632" t="s">
        <v>2464</v>
      </c>
      <c r="I7632">
        <v>69.98</v>
      </c>
      <c r="J7632">
        <v>2</v>
      </c>
      <c r="K7632">
        <v>4.9000000000000004</v>
      </c>
      <c r="L7632" t="str">
        <f t="shared" si="360"/>
        <v>Yes</v>
      </c>
    </row>
    <row r="7633" spans="1:12" x14ac:dyDescent="0.25">
      <c r="A7633" s="1">
        <v>42849</v>
      </c>
      <c r="B7633" s="2">
        <f t="shared" si="361"/>
        <v>2017</v>
      </c>
      <c r="C7633" s="2">
        <f t="shared" si="359"/>
        <v>4</v>
      </c>
      <c r="D7633" t="s">
        <v>2383</v>
      </c>
      <c r="E7633" t="s">
        <v>15</v>
      </c>
      <c r="F7633" t="s">
        <v>11</v>
      </c>
      <c r="G7633" t="s">
        <v>20</v>
      </c>
      <c r="H7633" t="s">
        <v>579</v>
      </c>
      <c r="I7633">
        <v>10.43</v>
      </c>
      <c r="J7633">
        <v>5</v>
      </c>
      <c r="K7633">
        <v>-18.25</v>
      </c>
      <c r="L7633" t="str">
        <f t="shared" si="360"/>
        <v>No</v>
      </c>
    </row>
    <row r="7634" spans="1:12" x14ac:dyDescent="0.25">
      <c r="A7634" s="1">
        <v>42849</v>
      </c>
      <c r="B7634" s="2">
        <f t="shared" si="361"/>
        <v>2017</v>
      </c>
      <c r="C7634" s="2">
        <f t="shared" si="359"/>
        <v>4</v>
      </c>
      <c r="D7634" t="s">
        <v>2383</v>
      </c>
      <c r="E7634" t="s">
        <v>15</v>
      </c>
      <c r="F7634" t="s">
        <v>11</v>
      </c>
      <c r="G7634" t="s">
        <v>18</v>
      </c>
      <c r="H7634" t="s">
        <v>838</v>
      </c>
      <c r="I7634">
        <v>72.78</v>
      </c>
      <c r="J7634">
        <v>1</v>
      </c>
      <c r="K7634">
        <v>-18.2</v>
      </c>
      <c r="L7634" t="str">
        <f t="shared" si="360"/>
        <v>No</v>
      </c>
    </row>
    <row r="7635" spans="1:12" x14ac:dyDescent="0.25">
      <c r="A7635" s="1">
        <v>42850</v>
      </c>
      <c r="B7635" s="2">
        <f t="shared" si="361"/>
        <v>2017</v>
      </c>
      <c r="C7635" s="2">
        <f t="shared" si="359"/>
        <v>4</v>
      </c>
      <c r="D7635" t="s">
        <v>22</v>
      </c>
      <c r="E7635" t="s">
        <v>27</v>
      </c>
      <c r="F7635" t="s">
        <v>11</v>
      </c>
      <c r="G7635" t="s">
        <v>20</v>
      </c>
      <c r="H7635" t="s">
        <v>966</v>
      </c>
      <c r="I7635">
        <v>13.9</v>
      </c>
      <c r="J7635">
        <v>2</v>
      </c>
      <c r="K7635">
        <v>4.5199999999999996</v>
      </c>
      <c r="L7635" t="str">
        <f t="shared" si="360"/>
        <v>Yes</v>
      </c>
    </row>
    <row r="7636" spans="1:12" x14ac:dyDescent="0.25">
      <c r="A7636" s="1">
        <v>42850</v>
      </c>
      <c r="B7636" s="2">
        <f t="shared" si="361"/>
        <v>2017</v>
      </c>
      <c r="C7636" s="2">
        <f t="shared" si="359"/>
        <v>4</v>
      </c>
      <c r="D7636" t="s">
        <v>2176</v>
      </c>
      <c r="E7636" t="s">
        <v>120</v>
      </c>
      <c r="F7636" t="s">
        <v>11</v>
      </c>
      <c r="G7636" t="s">
        <v>24</v>
      </c>
      <c r="H7636" t="s">
        <v>51</v>
      </c>
      <c r="I7636">
        <v>42.05</v>
      </c>
      <c r="J7636">
        <v>9</v>
      </c>
      <c r="K7636">
        <v>5.26</v>
      </c>
      <c r="L7636" t="str">
        <f t="shared" si="360"/>
        <v>Yes</v>
      </c>
    </row>
    <row r="7637" spans="1:12" x14ac:dyDescent="0.25">
      <c r="A7637" s="1">
        <v>42850</v>
      </c>
      <c r="B7637" s="2">
        <f t="shared" si="361"/>
        <v>2017</v>
      </c>
      <c r="C7637" s="2">
        <f t="shared" si="359"/>
        <v>4</v>
      </c>
      <c r="D7637" t="s">
        <v>2176</v>
      </c>
      <c r="E7637" t="s">
        <v>120</v>
      </c>
      <c r="F7637" t="s">
        <v>11</v>
      </c>
      <c r="G7637" t="s">
        <v>24</v>
      </c>
      <c r="H7637" t="s">
        <v>2410</v>
      </c>
      <c r="I7637">
        <v>67.92</v>
      </c>
      <c r="J7637">
        <v>5</v>
      </c>
      <c r="K7637">
        <v>6.79</v>
      </c>
      <c r="L7637" t="str">
        <f t="shared" si="360"/>
        <v>Yes</v>
      </c>
    </row>
    <row r="7638" spans="1:12" x14ac:dyDescent="0.25">
      <c r="A7638" s="1">
        <v>42850</v>
      </c>
      <c r="B7638" s="2">
        <f t="shared" si="361"/>
        <v>2017</v>
      </c>
      <c r="C7638" s="2">
        <f t="shared" si="359"/>
        <v>4</v>
      </c>
      <c r="D7638" t="s">
        <v>1356</v>
      </c>
      <c r="E7638" t="s">
        <v>95</v>
      </c>
      <c r="F7638" t="s">
        <v>11</v>
      </c>
      <c r="G7638" t="s">
        <v>24</v>
      </c>
      <c r="H7638" t="s">
        <v>2642</v>
      </c>
      <c r="I7638">
        <v>8.9</v>
      </c>
      <c r="J7638">
        <v>4</v>
      </c>
      <c r="K7638">
        <v>0.67</v>
      </c>
      <c r="L7638" t="str">
        <f t="shared" si="360"/>
        <v>Yes</v>
      </c>
    </row>
    <row r="7639" spans="1:12" x14ac:dyDescent="0.25">
      <c r="A7639" s="1">
        <v>42850</v>
      </c>
      <c r="B7639" s="2">
        <f t="shared" si="361"/>
        <v>2017</v>
      </c>
      <c r="C7639" s="2">
        <f t="shared" si="359"/>
        <v>4</v>
      </c>
      <c r="D7639" t="s">
        <v>590</v>
      </c>
      <c r="E7639" t="s">
        <v>27</v>
      </c>
      <c r="F7639" t="s">
        <v>11</v>
      </c>
      <c r="G7639" t="s">
        <v>12</v>
      </c>
      <c r="H7639" t="s">
        <v>2533</v>
      </c>
      <c r="I7639">
        <v>19.05</v>
      </c>
      <c r="J7639">
        <v>3</v>
      </c>
      <c r="K7639">
        <v>8.76</v>
      </c>
      <c r="L7639" t="str">
        <f t="shared" si="360"/>
        <v>Yes</v>
      </c>
    </row>
    <row r="7640" spans="1:12" x14ac:dyDescent="0.25">
      <c r="A7640" s="1">
        <v>42850</v>
      </c>
      <c r="B7640" s="2">
        <f t="shared" si="361"/>
        <v>2017</v>
      </c>
      <c r="C7640" s="2">
        <f t="shared" si="359"/>
        <v>4</v>
      </c>
      <c r="D7640" t="s">
        <v>590</v>
      </c>
      <c r="E7640" t="s">
        <v>27</v>
      </c>
      <c r="F7640" t="s">
        <v>11</v>
      </c>
      <c r="G7640" t="s">
        <v>20</v>
      </c>
      <c r="H7640" t="s">
        <v>162</v>
      </c>
      <c r="I7640">
        <v>73.34</v>
      </c>
      <c r="J7640">
        <v>3</v>
      </c>
      <c r="K7640">
        <v>27.5</v>
      </c>
      <c r="L7640" t="str">
        <f t="shared" si="360"/>
        <v>Yes</v>
      </c>
    </row>
    <row r="7641" spans="1:12" x14ac:dyDescent="0.25">
      <c r="A7641" s="1">
        <v>42850</v>
      </c>
      <c r="B7641" s="2">
        <f t="shared" si="361"/>
        <v>2017</v>
      </c>
      <c r="C7641" s="2">
        <f t="shared" si="359"/>
        <v>4</v>
      </c>
      <c r="D7641" t="s">
        <v>128</v>
      </c>
      <c r="E7641" t="s">
        <v>27</v>
      </c>
      <c r="F7641" t="s">
        <v>39</v>
      </c>
      <c r="G7641" t="s">
        <v>52</v>
      </c>
      <c r="H7641" t="s">
        <v>867</v>
      </c>
      <c r="I7641">
        <v>107.97</v>
      </c>
      <c r="J7641">
        <v>3</v>
      </c>
      <c r="K7641">
        <v>22.67</v>
      </c>
      <c r="L7641" t="str">
        <f t="shared" si="360"/>
        <v>Yes</v>
      </c>
    </row>
    <row r="7642" spans="1:12" x14ac:dyDescent="0.25">
      <c r="A7642" s="1">
        <v>42850</v>
      </c>
      <c r="B7642" s="2">
        <f t="shared" si="361"/>
        <v>2017</v>
      </c>
      <c r="C7642" s="2">
        <f t="shared" si="359"/>
        <v>4</v>
      </c>
      <c r="D7642" t="s">
        <v>1751</v>
      </c>
      <c r="E7642" t="s">
        <v>27</v>
      </c>
      <c r="F7642" t="s">
        <v>34</v>
      </c>
      <c r="G7642" t="s">
        <v>74</v>
      </c>
      <c r="H7642" t="s">
        <v>2161</v>
      </c>
      <c r="I7642">
        <v>344.98</v>
      </c>
      <c r="J7642">
        <v>7</v>
      </c>
      <c r="K7642">
        <v>28.41</v>
      </c>
      <c r="L7642" t="str">
        <f t="shared" si="360"/>
        <v>Yes</v>
      </c>
    </row>
    <row r="7643" spans="1:12" x14ac:dyDescent="0.25">
      <c r="A7643" s="1">
        <v>42851</v>
      </c>
      <c r="B7643" s="2">
        <f t="shared" si="361"/>
        <v>2017</v>
      </c>
      <c r="C7643" s="2">
        <f t="shared" si="359"/>
        <v>4</v>
      </c>
      <c r="D7643" t="s">
        <v>2573</v>
      </c>
      <c r="E7643" t="s">
        <v>10</v>
      </c>
      <c r="F7643" t="s">
        <v>34</v>
      </c>
      <c r="G7643" t="s">
        <v>47</v>
      </c>
      <c r="H7643" t="s">
        <v>60</v>
      </c>
      <c r="I7643">
        <v>1.99</v>
      </c>
      <c r="J7643">
        <v>1</v>
      </c>
      <c r="K7643">
        <v>-1.44</v>
      </c>
      <c r="L7643" t="str">
        <f t="shared" si="360"/>
        <v>No</v>
      </c>
    </row>
    <row r="7644" spans="1:12" x14ac:dyDescent="0.25">
      <c r="A7644" s="1">
        <v>42851</v>
      </c>
      <c r="B7644" s="2">
        <f t="shared" si="361"/>
        <v>2017</v>
      </c>
      <c r="C7644" s="2">
        <f t="shared" si="359"/>
        <v>4</v>
      </c>
      <c r="D7644" t="s">
        <v>2188</v>
      </c>
      <c r="E7644" t="s">
        <v>164</v>
      </c>
      <c r="F7644" t="s">
        <v>11</v>
      </c>
      <c r="G7644" t="s">
        <v>12</v>
      </c>
      <c r="H7644" t="s">
        <v>2648</v>
      </c>
      <c r="I7644">
        <v>20.34</v>
      </c>
      <c r="J7644">
        <v>3</v>
      </c>
      <c r="K7644">
        <v>9.36</v>
      </c>
      <c r="L7644" t="str">
        <f t="shared" si="360"/>
        <v>Yes</v>
      </c>
    </row>
    <row r="7645" spans="1:12" x14ac:dyDescent="0.25">
      <c r="A7645" s="1">
        <v>42851</v>
      </c>
      <c r="B7645" s="2">
        <f t="shared" si="361"/>
        <v>2017</v>
      </c>
      <c r="C7645" s="2">
        <f t="shared" si="359"/>
        <v>4</v>
      </c>
      <c r="D7645" t="s">
        <v>2188</v>
      </c>
      <c r="E7645" t="s">
        <v>164</v>
      </c>
      <c r="F7645" t="s">
        <v>11</v>
      </c>
      <c r="G7645" t="s">
        <v>16</v>
      </c>
      <c r="H7645" t="s">
        <v>2581</v>
      </c>
      <c r="I7645">
        <v>39.28</v>
      </c>
      <c r="J7645">
        <v>8</v>
      </c>
      <c r="K7645">
        <v>19.25</v>
      </c>
      <c r="L7645" t="str">
        <f t="shared" si="360"/>
        <v>Yes</v>
      </c>
    </row>
    <row r="7646" spans="1:12" x14ac:dyDescent="0.25">
      <c r="A7646" s="1">
        <v>42852</v>
      </c>
      <c r="B7646" s="2">
        <f t="shared" si="361"/>
        <v>2017</v>
      </c>
      <c r="C7646" s="2">
        <f t="shared" si="359"/>
        <v>4</v>
      </c>
      <c r="D7646" t="s">
        <v>2518</v>
      </c>
      <c r="E7646" t="s">
        <v>10</v>
      </c>
      <c r="F7646" t="s">
        <v>11</v>
      </c>
      <c r="G7646" t="s">
        <v>16</v>
      </c>
      <c r="H7646" t="s">
        <v>1709</v>
      </c>
      <c r="I7646">
        <v>33.119999999999997</v>
      </c>
      <c r="J7646">
        <v>4</v>
      </c>
      <c r="K7646">
        <v>11.59</v>
      </c>
      <c r="L7646" t="str">
        <f t="shared" si="360"/>
        <v>Yes</v>
      </c>
    </row>
    <row r="7647" spans="1:12" x14ac:dyDescent="0.25">
      <c r="A7647" s="1">
        <v>42852</v>
      </c>
      <c r="B7647" s="2">
        <f t="shared" si="361"/>
        <v>2017</v>
      </c>
      <c r="C7647" s="2">
        <f t="shared" si="359"/>
        <v>4</v>
      </c>
      <c r="D7647" t="s">
        <v>2518</v>
      </c>
      <c r="E7647" t="s">
        <v>10</v>
      </c>
      <c r="F7647" t="s">
        <v>34</v>
      </c>
      <c r="G7647" t="s">
        <v>74</v>
      </c>
      <c r="H7647" t="s">
        <v>2350</v>
      </c>
      <c r="I7647">
        <v>220.27</v>
      </c>
      <c r="J7647">
        <v>4</v>
      </c>
      <c r="K7647">
        <v>-42.11</v>
      </c>
      <c r="L7647" t="str">
        <f t="shared" si="360"/>
        <v>No</v>
      </c>
    </row>
    <row r="7648" spans="1:12" x14ac:dyDescent="0.25">
      <c r="A7648" s="1">
        <v>42852</v>
      </c>
      <c r="B7648" s="2">
        <f t="shared" si="361"/>
        <v>2017</v>
      </c>
      <c r="C7648" s="2">
        <f t="shared" si="359"/>
        <v>4</v>
      </c>
      <c r="D7648" t="s">
        <v>1152</v>
      </c>
      <c r="E7648" t="s">
        <v>27</v>
      </c>
      <c r="F7648" t="s">
        <v>11</v>
      </c>
      <c r="G7648" t="s">
        <v>24</v>
      </c>
      <c r="H7648" t="s">
        <v>1852</v>
      </c>
      <c r="I7648">
        <v>123.92</v>
      </c>
      <c r="J7648">
        <v>4</v>
      </c>
      <c r="K7648">
        <v>33.46</v>
      </c>
      <c r="L7648" t="str">
        <f t="shared" si="360"/>
        <v>Yes</v>
      </c>
    </row>
    <row r="7649" spans="1:12" x14ac:dyDescent="0.25">
      <c r="A7649" s="1">
        <v>42852</v>
      </c>
      <c r="B7649" s="2">
        <f t="shared" si="361"/>
        <v>2017</v>
      </c>
      <c r="C7649" s="2">
        <f t="shared" si="359"/>
        <v>4</v>
      </c>
      <c r="D7649" t="s">
        <v>1152</v>
      </c>
      <c r="E7649" t="s">
        <v>27</v>
      </c>
      <c r="F7649" t="s">
        <v>11</v>
      </c>
      <c r="G7649" t="s">
        <v>24</v>
      </c>
      <c r="H7649" t="s">
        <v>271</v>
      </c>
      <c r="I7649">
        <v>12.39</v>
      </c>
      <c r="J7649">
        <v>3</v>
      </c>
      <c r="K7649">
        <v>5.7</v>
      </c>
      <c r="L7649" t="str">
        <f t="shared" si="360"/>
        <v>Yes</v>
      </c>
    </row>
    <row r="7650" spans="1:12" x14ac:dyDescent="0.25">
      <c r="A7650" s="1">
        <v>42852</v>
      </c>
      <c r="B7650" s="2">
        <f t="shared" si="361"/>
        <v>2017</v>
      </c>
      <c r="C7650" s="2">
        <f t="shared" si="359"/>
        <v>4</v>
      </c>
      <c r="D7650" t="s">
        <v>1152</v>
      </c>
      <c r="E7650" t="s">
        <v>27</v>
      </c>
      <c r="F7650" t="s">
        <v>11</v>
      </c>
      <c r="G7650" t="s">
        <v>24</v>
      </c>
      <c r="H7650" t="s">
        <v>484</v>
      </c>
      <c r="I7650">
        <v>47.3</v>
      </c>
      <c r="J7650">
        <v>2</v>
      </c>
      <c r="K7650">
        <v>12.3</v>
      </c>
      <c r="L7650" t="str">
        <f t="shared" si="360"/>
        <v>Yes</v>
      </c>
    </row>
    <row r="7651" spans="1:12" x14ac:dyDescent="0.25">
      <c r="A7651" s="1">
        <v>42852</v>
      </c>
      <c r="B7651" s="2">
        <f t="shared" si="361"/>
        <v>2017</v>
      </c>
      <c r="C7651" s="2">
        <f t="shared" si="359"/>
        <v>4</v>
      </c>
      <c r="D7651" t="s">
        <v>2277</v>
      </c>
      <c r="E7651" t="s">
        <v>164</v>
      </c>
      <c r="F7651" t="s">
        <v>34</v>
      </c>
      <c r="G7651" t="s">
        <v>47</v>
      </c>
      <c r="H7651" t="s">
        <v>1586</v>
      </c>
      <c r="I7651">
        <v>139.58000000000001</v>
      </c>
      <c r="J7651">
        <v>7</v>
      </c>
      <c r="K7651">
        <v>39.08</v>
      </c>
      <c r="L7651" t="str">
        <f t="shared" si="360"/>
        <v>Yes</v>
      </c>
    </row>
    <row r="7652" spans="1:12" x14ac:dyDescent="0.25">
      <c r="A7652" s="1">
        <v>42853</v>
      </c>
      <c r="B7652" s="2">
        <f t="shared" si="361"/>
        <v>2017</v>
      </c>
      <c r="C7652" s="2">
        <f t="shared" si="359"/>
        <v>4</v>
      </c>
      <c r="D7652" t="s">
        <v>346</v>
      </c>
      <c r="E7652" t="s">
        <v>23</v>
      </c>
      <c r="F7652" t="s">
        <v>11</v>
      </c>
      <c r="G7652" t="s">
        <v>18</v>
      </c>
      <c r="H7652" t="s">
        <v>2219</v>
      </c>
      <c r="I7652">
        <v>8.3800000000000008</v>
      </c>
      <c r="J7652">
        <v>1</v>
      </c>
      <c r="K7652">
        <v>0.73</v>
      </c>
      <c r="L7652" t="str">
        <f t="shared" si="360"/>
        <v>Yes</v>
      </c>
    </row>
    <row r="7653" spans="1:12" x14ac:dyDescent="0.25">
      <c r="A7653" s="1">
        <v>42853</v>
      </c>
      <c r="B7653" s="2">
        <f t="shared" si="361"/>
        <v>2017</v>
      </c>
      <c r="C7653" s="2">
        <f t="shared" si="359"/>
        <v>4</v>
      </c>
      <c r="D7653" t="s">
        <v>346</v>
      </c>
      <c r="E7653" t="s">
        <v>23</v>
      </c>
      <c r="F7653" t="s">
        <v>11</v>
      </c>
      <c r="G7653" t="s">
        <v>24</v>
      </c>
      <c r="H7653" t="s">
        <v>845</v>
      </c>
      <c r="I7653">
        <v>6.85</v>
      </c>
      <c r="J7653">
        <v>2</v>
      </c>
      <c r="K7653">
        <v>0.77</v>
      </c>
      <c r="L7653" t="str">
        <f t="shared" si="360"/>
        <v>Yes</v>
      </c>
    </row>
    <row r="7654" spans="1:12" x14ac:dyDescent="0.25">
      <c r="A7654" s="1">
        <v>42853</v>
      </c>
      <c r="B7654" s="2">
        <f t="shared" si="361"/>
        <v>2017</v>
      </c>
      <c r="C7654" s="2">
        <f t="shared" si="359"/>
        <v>4</v>
      </c>
      <c r="D7654" t="s">
        <v>965</v>
      </c>
      <c r="E7654" t="s">
        <v>245</v>
      </c>
      <c r="F7654" t="s">
        <v>11</v>
      </c>
      <c r="G7654" t="s">
        <v>92</v>
      </c>
      <c r="H7654" t="s">
        <v>2644</v>
      </c>
      <c r="I7654">
        <v>28.08</v>
      </c>
      <c r="J7654">
        <v>3</v>
      </c>
      <c r="K7654">
        <v>5.27</v>
      </c>
      <c r="L7654" t="str">
        <f t="shared" si="360"/>
        <v>Yes</v>
      </c>
    </row>
    <row r="7655" spans="1:12" x14ac:dyDescent="0.25">
      <c r="A7655" s="1">
        <v>42853</v>
      </c>
      <c r="B7655" s="2">
        <f t="shared" si="361"/>
        <v>2017</v>
      </c>
      <c r="C7655" s="2">
        <f t="shared" si="359"/>
        <v>4</v>
      </c>
      <c r="D7655" t="s">
        <v>714</v>
      </c>
      <c r="E7655" t="s">
        <v>123</v>
      </c>
      <c r="F7655" t="s">
        <v>39</v>
      </c>
      <c r="G7655" t="s">
        <v>40</v>
      </c>
      <c r="H7655" t="s">
        <v>2193</v>
      </c>
      <c r="I7655">
        <v>751.98</v>
      </c>
      <c r="J7655">
        <v>2</v>
      </c>
      <c r="K7655">
        <v>84.6</v>
      </c>
      <c r="L7655" t="str">
        <f t="shared" si="360"/>
        <v>Yes</v>
      </c>
    </row>
    <row r="7656" spans="1:12" x14ac:dyDescent="0.25">
      <c r="A7656" s="1">
        <v>42854</v>
      </c>
      <c r="B7656" s="2">
        <f t="shared" si="361"/>
        <v>2017</v>
      </c>
      <c r="C7656" s="2">
        <f t="shared" si="359"/>
        <v>4</v>
      </c>
      <c r="D7656" t="s">
        <v>285</v>
      </c>
      <c r="E7656" t="s">
        <v>78</v>
      </c>
      <c r="F7656" t="s">
        <v>34</v>
      </c>
      <c r="G7656" t="s">
        <v>145</v>
      </c>
      <c r="H7656" t="s">
        <v>1075</v>
      </c>
      <c r="I7656">
        <v>1048.3499999999999</v>
      </c>
      <c r="J7656">
        <v>5</v>
      </c>
      <c r="K7656">
        <v>-69.89</v>
      </c>
      <c r="L7656" t="str">
        <f t="shared" si="360"/>
        <v>No</v>
      </c>
    </row>
    <row r="7657" spans="1:12" x14ac:dyDescent="0.25">
      <c r="A7657" s="1">
        <v>42854</v>
      </c>
      <c r="B7657" s="2">
        <f t="shared" si="361"/>
        <v>2017</v>
      </c>
      <c r="C7657" s="2">
        <f t="shared" si="359"/>
        <v>4</v>
      </c>
      <c r="D7657" t="s">
        <v>277</v>
      </c>
      <c r="E7657" t="s">
        <v>177</v>
      </c>
      <c r="F7657" t="s">
        <v>11</v>
      </c>
      <c r="G7657" t="s">
        <v>16</v>
      </c>
      <c r="H7657" t="s">
        <v>2667</v>
      </c>
      <c r="I7657">
        <v>4.91</v>
      </c>
      <c r="J7657">
        <v>1</v>
      </c>
      <c r="K7657">
        <v>2.41</v>
      </c>
      <c r="L7657" t="str">
        <f t="shared" si="360"/>
        <v>Yes</v>
      </c>
    </row>
    <row r="7658" spans="1:12" x14ac:dyDescent="0.25">
      <c r="A7658" s="1">
        <v>42855</v>
      </c>
      <c r="B7658" s="2">
        <f t="shared" si="361"/>
        <v>2017</v>
      </c>
      <c r="C7658" s="2">
        <f t="shared" si="359"/>
        <v>4</v>
      </c>
      <c r="D7658" t="s">
        <v>2412</v>
      </c>
      <c r="E7658" t="s">
        <v>149</v>
      </c>
      <c r="F7658" t="s">
        <v>11</v>
      </c>
      <c r="G7658" t="s">
        <v>63</v>
      </c>
      <c r="H7658" t="s">
        <v>2415</v>
      </c>
      <c r="I7658">
        <v>62.96</v>
      </c>
      <c r="J7658">
        <v>4</v>
      </c>
      <c r="K7658">
        <v>28.33</v>
      </c>
      <c r="L7658" t="str">
        <f t="shared" si="360"/>
        <v>Yes</v>
      </c>
    </row>
    <row r="7659" spans="1:12" x14ac:dyDescent="0.25">
      <c r="A7659" s="1">
        <v>42855</v>
      </c>
      <c r="B7659" s="2">
        <f t="shared" si="361"/>
        <v>2017</v>
      </c>
      <c r="C7659" s="2">
        <f t="shared" si="359"/>
        <v>4</v>
      </c>
      <c r="D7659" t="s">
        <v>334</v>
      </c>
      <c r="E7659" t="s">
        <v>23</v>
      </c>
      <c r="F7659" t="s">
        <v>39</v>
      </c>
      <c r="G7659" t="s">
        <v>40</v>
      </c>
      <c r="H7659" t="s">
        <v>1266</v>
      </c>
      <c r="I7659">
        <v>677.58</v>
      </c>
      <c r="J7659">
        <v>5</v>
      </c>
      <c r="K7659">
        <v>-158.1</v>
      </c>
      <c r="L7659" t="str">
        <f t="shared" si="360"/>
        <v>No</v>
      </c>
    </row>
    <row r="7660" spans="1:12" x14ac:dyDescent="0.25">
      <c r="A7660" s="1">
        <v>42855</v>
      </c>
      <c r="B7660" s="2">
        <f t="shared" si="361"/>
        <v>2017</v>
      </c>
      <c r="C7660" s="2">
        <f t="shared" si="359"/>
        <v>4</v>
      </c>
      <c r="D7660" t="s">
        <v>334</v>
      </c>
      <c r="E7660" t="s">
        <v>23</v>
      </c>
      <c r="F7660" t="s">
        <v>11</v>
      </c>
      <c r="G7660" t="s">
        <v>20</v>
      </c>
      <c r="H7660" t="s">
        <v>1509</v>
      </c>
      <c r="I7660">
        <v>13.9</v>
      </c>
      <c r="J7660">
        <v>3</v>
      </c>
      <c r="K7660">
        <v>-9.26</v>
      </c>
      <c r="L7660" t="str">
        <f t="shared" si="360"/>
        <v>No</v>
      </c>
    </row>
    <row r="7661" spans="1:12" x14ac:dyDescent="0.25">
      <c r="A7661" s="1">
        <v>42855</v>
      </c>
      <c r="B7661" s="2">
        <f t="shared" si="361"/>
        <v>2017</v>
      </c>
      <c r="C7661" s="2">
        <f t="shared" si="359"/>
        <v>4</v>
      </c>
      <c r="D7661" t="s">
        <v>1044</v>
      </c>
      <c r="E7661" t="s">
        <v>123</v>
      </c>
      <c r="F7661" t="s">
        <v>11</v>
      </c>
      <c r="G7661" t="s">
        <v>16</v>
      </c>
      <c r="H7661" t="s">
        <v>2210</v>
      </c>
      <c r="I7661">
        <v>4.6100000000000003</v>
      </c>
      <c r="J7661">
        <v>2</v>
      </c>
      <c r="K7661">
        <v>1.67</v>
      </c>
      <c r="L7661" t="str">
        <f t="shared" si="360"/>
        <v>Yes</v>
      </c>
    </row>
    <row r="7662" spans="1:12" x14ac:dyDescent="0.25">
      <c r="A7662" s="1">
        <v>42855</v>
      </c>
      <c r="B7662" s="2">
        <f t="shared" si="361"/>
        <v>2017</v>
      </c>
      <c r="C7662" s="2">
        <f t="shared" si="359"/>
        <v>4</v>
      </c>
      <c r="D7662" t="s">
        <v>1044</v>
      </c>
      <c r="E7662" t="s">
        <v>123</v>
      </c>
      <c r="F7662" t="s">
        <v>11</v>
      </c>
      <c r="G7662" t="s">
        <v>24</v>
      </c>
      <c r="H7662" t="s">
        <v>207</v>
      </c>
      <c r="I7662">
        <v>15.53</v>
      </c>
      <c r="J7662">
        <v>3</v>
      </c>
      <c r="K7662">
        <v>4.8499999999999996</v>
      </c>
      <c r="L7662" t="str">
        <f t="shared" si="360"/>
        <v>Yes</v>
      </c>
    </row>
    <row r="7663" spans="1:12" x14ac:dyDescent="0.25">
      <c r="A7663" s="1">
        <v>42855</v>
      </c>
      <c r="B7663" s="2">
        <f t="shared" si="361"/>
        <v>2017</v>
      </c>
      <c r="C7663" s="2">
        <f t="shared" si="359"/>
        <v>4</v>
      </c>
      <c r="D7663" t="s">
        <v>1044</v>
      </c>
      <c r="E7663" t="s">
        <v>123</v>
      </c>
      <c r="F7663" t="s">
        <v>11</v>
      </c>
      <c r="G7663" t="s">
        <v>16</v>
      </c>
      <c r="H7663" t="s">
        <v>1336</v>
      </c>
      <c r="I7663">
        <v>11.95</v>
      </c>
      <c r="J7663">
        <v>3</v>
      </c>
      <c r="K7663">
        <v>3.88</v>
      </c>
      <c r="L7663" t="str">
        <f t="shared" si="360"/>
        <v>Yes</v>
      </c>
    </row>
    <row r="7664" spans="1:12" x14ac:dyDescent="0.25">
      <c r="A7664" s="1">
        <v>42855</v>
      </c>
      <c r="B7664" s="2">
        <f t="shared" si="361"/>
        <v>2017</v>
      </c>
      <c r="C7664" s="2">
        <f t="shared" si="359"/>
        <v>4</v>
      </c>
      <c r="D7664" t="s">
        <v>1680</v>
      </c>
      <c r="E7664" t="s">
        <v>123</v>
      </c>
      <c r="F7664" t="s">
        <v>34</v>
      </c>
      <c r="G7664" t="s">
        <v>47</v>
      </c>
      <c r="H7664" t="s">
        <v>761</v>
      </c>
      <c r="I7664">
        <v>23.68</v>
      </c>
      <c r="J7664">
        <v>8</v>
      </c>
      <c r="K7664">
        <v>6.22</v>
      </c>
      <c r="L7664" t="str">
        <f t="shared" si="360"/>
        <v>Yes</v>
      </c>
    </row>
    <row r="7665" spans="1:12" x14ac:dyDescent="0.25">
      <c r="A7665" s="1">
        <v>42855</v>
      </c>
      <c r="B7665" s="2">
        <f t="shared" si="361"/>
        <v>2017</v>
      </c>
      <c r="C7665" s="2">
        <f t="shared" si="359"/>
        <v>4</v>
      </c>
      <c r="D7665" t="s">
        <v>1680</v>
      </c>
      <c r="E7665" t="s">
        <v>123</v>
      </c>
      <c r="F7665" t="s">
        <v>39</v>
      </c>
      <c r="G7665" t="s">
        <v>52</v>
      </c>
      <c r="H7665" t="s">
        <v>1520</v>
      </c>
      <c r="I7665">
        <v>2.38</v>
      </c>
      <c r="J7665">
        <v>3</v>
      </c>
      <c r="K7665">
        <v>0.74</v>
      </c>
      <c r="L7665" t="str">
        <f t="shared" si="360"/>
        <v>Yes</v>
      </c>
    </row>
    <row r="7666" spans="1:12" x14ac:dyDescent="0.25">
      <c r="A7666" s="1">
        <v>42855</v>
      </c>
      <c r="B7666" s="2">
        <f t="shared" si="361"/>
        <v>2017</v>
      </c>
      <c r="C7666" s="2">
        <f t="shared" si="359"/>
        <v>4</v>
      </c>
      <c r="D7666" t="s">
        <v>1487</v>
      </c>
      <c r="E7666" t="s">
        <v>78</v>
      </c>
      <c r="F7666" t="s">
        <v>11</v>
      </c>
      <c r="G7666" t="s">
        <v>12</v>
      </c>
      <c r="H7666" t="s">
        <v>2108</v>
      </c>
      <c r="I7666">
        <v>10.37</v>
      </c>
      <c r="J7666">
        <v>2</v>
      </c>
      <c r="K7666">
        <v>3.63</v>
      </c>
      <c r="L7666" t="str">
        <f t="shared" si="360"/>
        <v>Yes</v>
      </c>
    </row>
    <row r="7667" spans="1:12" x14ac:dyDescent="0.25">
      <c r="A7667" s="1">
        <v>42855</v>
      </c>
      <c r="B7667" s="2">
        <f t="shared" si="361"/>
        <v>2017</v>
      </c>
      <c r="C7667" s="2">
        <f t="shared" si="359"/>
        <v>4</v>
      </c>
      <c r="D7667" t="s">
        <v>2230</v>
      </c>
      <c r="E7667" t="s">
        <v>613</v>
      </c>
      <c r="F7667" t="s">
        <v>11</v>
      </c>
      <c r="G7667" t="s">
        <v>16</v>
      </c>
      <c r="H7667" t="s">
        <v>2671</v>
      </c>
      <c r="I7667">
        <v>5.76</v>
      </c>
      <c r="J7667">
        <v>2</v>
      </c>
      <c r="K7667">
        <v>2.82</v>
      </c>
      <c r="L7667" t="str">
        <f t="shared" si="360"/>
        <v>Yes</v>
      </c>
    </row>
    <row r="7668" spans="1:12" x14ac:dyDescent="0.25">
      <c r="A7668" s="1">
        <v>42855</v>
      </c>
      <c r="B7668" s="2">
        <f t="shared" si="361"/>
        <v>2017</v>
      </c>
      <c r="C7668" s="2">
        <f t="shared" si="359"/>
        <v>4</v>
      </c>
      <c r="D7668" t="s">
        <v>1676</v>
      </c>
      <c r="E7668" t="s">
        <v>15</v>
      </c>
      <c r="F7668" t="s">
        <v>11</v>
      </c>
      <c r="G7668" t="s">
        <v>20</v>
      </c>
      <c r="H7668" t="s">
        <v>88</v>
      </c>
      <c r="I7668">
        <v>43.37</v>
      </c>
      <c r="J7668">
        <v>7</v>
      </c>
      <c r="K7668">
        <v>-69.400000000000006</v>
      </c>
      <c r="L7668" t="str">
        <f t="shared" si="360"/>
        <v>No</v>
      </c>
    </row>
    <row r="7669" spans="1:12" x14ac:dyDescent="0.25">
      <c r="A7669" s="1">
        <v>42855</v>
      </c>
      <c r="B7669" s="2">
        <f t="shared" si="361"/>
        <v>2017</v>
      </c>
      <c r="C7669" s="2">
        <f t="shared" si="359"/>
        <v>4</v>
      </c>
      <c r="D7669" t="s">
        <v>1665</v>
      </c>
      <c r="E7669" t="s">
        <v>27</v>
      </c>
      <c r="F7669" t="s">
        <v>11</v>
      </c>
      <c r="G7669" t="s">
        <v>12</v>
      </c>
      <c r="H7669" t="s">
        <v>360</v>
      </c>
      <c r="I7669">
        <v>163.96</v>
      </c>
      <c r="J7669">
        <v>4</v>
      </c>
      <c r="K7669">
        <v>80.34</v>
      </c>
      <c r="L7669" t="str">
        <f t="shared" si="360"/>
        <v>Yes</v>
      </c>
    </row>
    <row r="7670" spans="1:12" x14ac:dyDescent="0.25">
      <c r="A7670" s="1">
        <v>42855</v>
      </c>
      <c r="B7670" s="2">
        <f t="shared" si="361"/>
        <v>2017</v>
      </c>
      <c r="C7670" s="2">
        <f t="shared" si="359"/>
        <v>4</v>
      </c>
      <c r="D7670" t="s">
        <v>1131</v>
      </c>
      <c r="E7670" t="s">
        <v>27</v>
      </c>
      <c r="F7670" t="s">
        <v>34</v>
      </c>
      <c r="G7670" t="s">
        <v>47</v>
      </c>
      <c r="H7670" t="s">
        <v>1311</v>
      </c>
      <c r="I7670">
        <v>64.959999999999994</v>
      </c>
      <c r="J7670">
        <v>2</v>
      </c>
      <c r="K7670">
        <v>21.44</v>
      </c>
      <c r="L7670" t="str">
        <f t="shared" si="360"/>
        <v>Yes</v>
      </c>
    </row>
    <row r="7671" spans="1:12" x14ac:dyDescent="0.25">
      <c r="A7671" s="1">
        <v>42855</v>
      </c>
      <c r="B7671" s="2">
        <f t="shared" si="361"/>
        <v>2017</v>
      </c>
      <c r="C7671" s="2">
        <f t="shared" si="359"/>
        <v>4</v>
      </c>
      <c r="D7671" t="s">
        <v>1131</v>
      </c>
      <c r="E7671" t="s">
        <v>27</v>
      </c>
      <c r="F7671" t="s">
        <v>11</v>
      </c>
      <c r="G7671" t="s">
        <v>63</v>
      </c>
      <c r="H7671" t="s">
        <v>1444</v>
      </c>
      <c r="I7671">
        <v>30.56</v>
      </c>
      <c r="J7671">
        <v>4</v>
      </c>
      <c r="K7671">
        <v>14.97</v>
      </c>
      <c r="L7671" t="str">
        <f t="shared" si="360"/>
        <v>Yes</v>
      </c>
    </row>
    <row r="7672" spans="1:12" x14ac:dyDescent="0.25">
      <c r="A7672" s="1">
        <v>42855</v>
      </c>
      <c r="B7672" s="2">
        <f t="shared" si="361"/>
        <v>2017</v>
      </c>
      <c r="C7672" s="2">
        <f t="shared" si="359"/>
        <v>4</v>
      </c>
      <c r="D7672" t="s">
        <v>1287</v>
      </c>
      <c r="E7672" t="s">
        <v>27</v>
      </c>
      <c r="F7672" t="s">
        <v>11</v>
      </c>
      <c r="G7672" t="s">
        <v>24</v>
      </c>
      <c r="H7672" t="s">
        <v>1144</v>
      </c>
      <c r="I7672">
        <v>9.7799999999999994</v>
      </c>
      <c r="J7672">
        <v>2</v>
      </c>
      <c r="K7672">
        <v>4.01</v>
      </c>
      <c r="L7672" t="str">
        <f t="shared" si="360"/>
        <v>Yes</v>
      </c>
    </row>
    <row r="7673" spans="1:12" x14ac:dyDescent="0.25">
      <c r="A7673" s="1">
        <v>42855</v>
      </c>
      <c r="B7673" s="2">
        <f t="shared" si="361"/>
        <v>2017</v>
      </c>
      <c r="C7673" s="2">
        <f t="shared" si="359"/>
        <v>4</v>
      </c>
      <c r="D7673" t="s">
        <v>1046</v>
      </c>
      <c r="E7673" t="s">
        <v>27</v>
      </c>
      <c r="F7673" t="s">
        <v>11</v>
      </c>
      <c r="G7673" t="s">
        <v>20</v>
      </c>
      <c r="H7673" t="s">
        <v>425</v>
      </c>
      <c r="I7673">
        <v>23.24</v>
      </c>
      <c r="J7673">
        <v>5</v>
      </c>
      <c r="K7673">
        <v>7.55</v>
      </c>
      <c r="L7673" t="str">
        <f t="shared" si="360"/>
        <v>Yes</v>
      </c>
    </row>
    <row r="7674" spans="1:12" x14ac:dyDescent="0.25">
      <c r="A7674" s="1">
        <v>42855</v>
      </c>
      <c r="B7674" s="2">
        <f t="shared" si="361"/>
        <v>2017</v>
      </c>
      <c r="C7674" s="2">
        <f t="shared" si="359"/>
        <v>4</v>
      </c>
      <c r="D7674" t="s">
        <v>2585</v>
      </c>
      <c r="E7674" t="s">
        <v>123</v>
      </c>
      <c r="F7674" t="s">
        <v>11</v>
      </c>
      <c r="G7674" t="s">
        <v>20</v>
      </c>
      <c r="H7674" t="s">
        <v>1257</v>
      </c>
      <c r="I7674">
        <v>4.84</v>
      </c>
      <c r="J7674">
        <v>3</v>
      </c>
      <c r="K7674">
        <v>-3.55</v>
      </c>
      <c r="L7674" t="str">
        <f t="shared" si="360"/>
        <v>No</v>
      </c>
    </row>
    <row r="7675" spans="1:12" x14ac:dyDescent="0.25">
      <c r="A7675" s="1">
        <v>42855</v>
      </c>
      <c r="B7675" s="2">
        <f t="shared" si="361"/>
        <v>2017</v>
      </c>
      <c r="C7675" s="2">
        <f t="shared" si="359"/>
        <v>4</v>
      </c>
      <c r="D7675" t="s">
        <v>2585</v>
      </c>
      <c r="E7675" t="s">
        <v>123</v>
      </c>
      <c r="F7675" t="s">
        <v>34</v>
      </c>
      <c r="G7675" t="s">
        <v>47</v>
      </c>
      <c r="H7675" t="s">
        <v>479</v>
      </c>
      <c r="I7675">
        <v>220.7</v>
      </c>
      <c r="J7675">
        <v>6</v>
      </c>
      <c r="K7675">
        <v>-8.2799999999999994</v>
      </c>
      <c r="L7675" t="str">
        <f t="shared" si="360"/>
        <v>No</v>
      </c>
    </row>
    <row r="7676" spans="1:12" x14ac:dyDescent="0.25">
      <c r="A7676" s="1">
        <v>42857</v>
      </c>
      <c r="B7676" s="2">
        <f t="shared" si="361"/>
        <v>2017</v>
      </c>
      <c r="C7676" s="2">
        <f t="shared" si="359"/>
        <v>5</v>
      </c>
      <c r="D7676" t="s">
        <v>352</v>
      </c>
      <c r="E7676" t="s">
        <v>10</v>
      </c>
      <c r="F7676" t="s">
        <v>11</v>
      </c>
      <c r="G7676" t="s">
        <v>20</v>
      </c>
      <c r="H7676" t="s">
        <v>37</v>
      </c>
      <c r="I7676">
        <v>243.99</v>
      </c>
      <c r="J7676">
        <v>4</v>
      </c>
      <c r="K7676">
        <v>-426.99</v>
      </c>
      <c r="L7676" t="str">
        <f t="shared" si="360"/>
        <v>No</v>
      </c>
    </row>
    <row r="7677" spans="1:12" x14ac:dyDescent="0.25">
      <c r="A7677" s="1">
        <v>42857</v>
      </c>
      <c r="B7677" s="2">
        <f t="shared" si="361"/>
        <v>2017</v>
      </c>
      <c r="C7677" s="2">
        <f t="shared" si="359"/>
        <v>5</v>
      </c>
      <c r="D7677" t="s">
        <v>352</v>
      </c>
      <c r="E7677" t="s">
        <v>10</v>
      </c>
      <c r="F7677" t="s">
        <v>11</v>
      </c>
      <c r="G7677" t="s">
        <v>24</v>
      </c>
      <c r="H7677" t="s">
        <v>207</v>
      </c>
      <c r="I7677">
        <v>7.12</v>
      </c>
      <c r="J7677">
        <v>5</v>
      </c>
      <c r="K7677">
        <v>0.71</v>
      </c>
      <c r="L7677" t="str">
        <f t="shared" si="360"/>
        <v>Yes</v>
      </c>
    </row>
    <row r="7678" spans="1:12" x14ac:dyDescent="0.25">
      <c r="A7678" s="1">
        <v>42857</v>
      </c>
      <c r="B7678" s="2">
        <f t="shared" si="361"/>
        <v>2017</v>
      </c>
      <c r="C7678" s="2">
        <f t="shared" si="359"/>
        <v>5</v>
      </c>
      <c r="D7678" t="s">
        <v>1446</v>
      </c>
      <c r="E7678" t="s">
        <v>27</v>
      </c>
      <c r="F7678" t="s">
        <v>11</v>
      </c>
      <c r="G7678" t="s">
        <v>92</v>
      </c>
      <c r="H7678" t="s">
        <v>2291</v>
      </c>
      <c r="I7678">
        <v>1640.7</v>
      </c>
      <c r="J7678">
        <v>5</v>
      </c>
      <c r="K7678">
        <v>459.4</v>
      </c>
      <c r="L7678" t="str">
        <f t="shared" si="360"/>
        <v>Yes</v>
      </c>
    </row>
    <row r="7679" spans="1:12" x14ac:dyDescent="0.25">
      <c r="A7679" s="1">
        <v>42857</v>
      </c>
      <c r="B7679" s="2">
        <f t="shared" si="361"/>
        <v>2017</v>
      </c>
      <c r="C7679" s="2">
        <f t="shared" si="359"/>
        <v>5</v>
      </c>
      <c r="D7679" t="s">
        <v>1446</v>
      </c>
      <c r="E7679" t="s">
        <v>27</v>
      </c>
      <c r="F7679" t="s">
        <v>39</v>
      </c>
      <c r="G7679" t="s">
        <v>40</v>
      </c>
      <c r="H7679" t="s">
        <v>745</v>
      </c>
      <c r="I7679">
        <v>371.2</v>
      </c>
      <c r="J7679">
        <v>5</v>
      </c>
      <c r="K7679">
        <v>41.76</v>
      </c>
      <c r="L7679" t="str">
        <f t="shared" si="360"/>
        <v>Yes</v>
      </c>
    </row>
    <row r="7680" spans="1:12" x14ac:dyDescent="0.25">
      <c r="A7680" s="1">
        <v>42858</v>
      </c>
      <c r="B7680" s="2">
        <f t="shared" si="361"/>
        <v>2017</v>
      </c>
      <c r="C7680" s="2">
        <f t="shared" si="359"/>
        <v>5</v>
      </c>
      <c r="D7680" t="s">
        <v>1593</v>
      </c>
      <c r="E7680" t="s">
        <v>157</v>
      </c>
      <c r="F7680" t="s">
        <v>11</v>
      </c>
      <c r="G7680" t="s">
        <v>16</v>
      </c>
      <c r="H7680" t="s">
        <v>2586</v>
      </c>
      <c r="I7680">
        <v>25.06</v>
      </c>
      <c r="J7680">
        <v>2</v>
      </c>
      <c r="K7680">
        <v>11.78</v>
      </c>
      <c r="L7680" t="str">
        <f t="shared" si="360"/>
        <v>Yes</v>
      </c>
    </row>
    <row r="7681" spans="1:12" x14ac:dyDescent="0.25">
      <c r="A7681" s="1">
        <v>42858</v>
      </c>
      <c r="B7681" s="2">
        <f t="shared" si="361"/>
        <v>2017</v>
      </c>
      <c r="C7681" s="2">
        <f t="shared" si="359"/>
        <v>5</v>
      </c>
      <c r="D7681" t="s">
        <v>1373</v>
      </c>
      <c r="E7681" t="s">
        <v>315</v>
      </c>
      <c r="F7681" t="s">
        <v>11</v>
      </c>
      <c r="G7681" t="s">
        <v>43</v>
      </c>
      <c r="H7681" t="s">
        <v>1508</v>
      </c>
      <c r="I7681">
        <v>7.9</v>
      </c>
      <c r="J7681">
        <v>2</v>
      </c>
      <c r="K7681">
        <v>2.5299999999999998</v>
      </c>
      <c r="L7681" t="str">
        <f t="shared" si="360"/>
        <v>Yes</v>
      </c>
    </row>
    <row r="7682" spans="1:12" x14ac:dyDescent="0.25">
      <c r="A7682" s="1">
        <v>42858</v>
      </c>
      <c r="B7682" s="2">
        <f t="shared" si="361"/>
        <v>2017</v>
      </c>
      <c r="C7682" s="2">
        <f t="shared" ref="C7682:C7745" si="362">MONTH(A7682)</f>
        <v>5</v>
      </c>
      <c r="D7682" t="s">
        <v>1373</v>
      </c>
      <c r="E7682" t="s">
        <v>315</v>
      </c>
      <c r="F7682" t="s">
        <v>11</v>
      </c>
      <c r="G7682" t="s">
        <v>18</v>
      </c>
      <c r="H7682" t="s">
        <v>580</v>
      </c>
      <c r="I7682">
        <v>221.16</v>
      </c>
      <c r="J7682">
        <v>4</v>
      </c>
      <c r="K7682">
        <v>57.5</v>
      </c>
      <c r="L7682" t="str">
        <f t="shared" ref="L7682:L7745" si="363">IF(K7682=0,"Break-Even",IF(K7682&gt;0,"Yes","No"))</f>
        <v>Yes</v>
      </c>
    </row>
    <row r="7683" spans="1:12" x14ac:dyDescent="0.25">
      <c r="A7683" s="1">
        <v>42858</v>
      </c>
      <c r="B7683" s="2">
        <f t="shared" si="361"/>
        <v>2017</v>
      </c>
      <c r="C7683" s="2">
        <f t="shared" si="362"/>
        <v>5</v>
      </c>
      <c r="D7683" t="s">
        <v>1373</v>
      </c>
      <c r="E7683" t="s">
        <v>315</v>
      </c>
      <c r="F7683" t="s">
        <v>11</v>
      </c>
      <c r="G7683" t="s">
        <v>20</v>
      </c>
      <c r="H7683" t="s">
        <v>697</v>
      </c>
      <c r="I7683">
        <v>127.96</v>
      </c>
      <c r="J7683">
        <v>2</v>
      </c>
      <c r="K7683">
        <v>62.7</v>
      </c>
      <c r="L7683" t="str">
        <f t="shared" si="363"/>
        <v>Yes</v>
      </c>
    </row>
    <row r="7684" spans="1:12" x14ac:dyDescent="0.25">
      <c r="A7684" s="1">
        <v>42858</v>
      </c>
      <c r="B7684" s="2">
        <f t="shared" si="361"/>
        <v>2017</v>
      </c>
      <c r="C7684" s="2">
        <f t="shared" si="362"/>
        <v>5</v>
      </c>
      <c r="D7684" t="s">
        <v>1373</v>
      </c>
      <c r="E7684" t="s">
        <v>315</v>
      </c>
      <c r="F7684" t="s">
        <v>11</v>
      </c>
      <c r="G7684" t="s">
        <v>20</v>
      </c>
      <c r="H7684" t="s">
        <v>428</v>
      </c>
      <c r="I7684">
        <v>18.690000000000001</v>
      </c>
      <c r="J7684">
        <v>3</v>
      </c>
      <c r="K7684">
        <v>9.16</v>
      </c>
      <c r="L7684" t="str">
        <f t="shared" si="363"/>
        <v>Yes</v>
      </c>
    </row>
    <row r="7685" spans="1:12" x14ac:dyDescent="0.25">
      <c r="A7685" s="1">
        <v>42858</v>
      </c>
      <c r="B7685" s="2">
        <f t="shared" si="361"/>
        <v>2017</v>
      </c>
      <c r="C7685" s="2">
        <f t="shared" si="362"/>
        <v>5</v>
      </c>
      <c r="D7685" t="s">
        <v>1883</v>
      </c>
      <c r="E7685" t="s">
        <v>329</v>
      </c>
      <c r="F7685" t="s">
        <v>11</v>
      </c>
      <c r="G7685" t="s">
        <v>63</v>
      </c>
      <c r="H7685" t="s">
        <v>1721</v>
      </c>
      <c r="I7685">
        <v>42.68</v>
      </c>
      <c r="J7685">
        <v>4</v>
      </c>
      <c r="K7685">
        <v>19.63</v>
      </c>
      <c r="L7685" t="str">
        <f t="shared" si="363"/>
        <v>Yes</v>
      </c>
    </row>
    <row r="7686" spans="1:12" x14ac:dyDescent="0.25">
      <c r="A7686" s="1">
        <v>42858</v>
      </c>
      <c r="B7686" s="2">
        <f t="shared" si="361"/>
        <v>2017</v>
      </c>
      <c r="C7686" s="2">
        <f t="shared" si="362"/>
        <v>5</v>
      </c>
      <c r="D7686" t="s">
        <v>1883</v>
      </c>
      <c r="E7686" t="s">
        <v>329</v>
      </c>
      <c r="F7686" t="s">
        <v>39</v>
      </c>
      <c r="G7686" t="s">
        <v>52</v>
      </c>
      <c r="H7686" t="s">
        <v>1078</v>
      </c>
      <c r="I7686">
        <v>299.97000000000003</v>
      </c>
      <c r="J7686">
        <v>3</v>
      </c>
      <c r="K7686">
        <v>125.99</v>
      </c>
      <c r="L7686" t="str">
        <f t="shared" si="363"/>
        <v>Yes</v>
      </c>
    </row>
    <row r="7687" spans="1:12" x14ac:dyDescent="0.25">
      <c r="A7687" s="1">
        <v>42858</v>
      </c>
      <c r="B7687" s="2">
        <f t="shared" si="361"/>
        <v>2017</v>
      </c>
      <c r="C7687" s="2">
        <f t="shared" si="362"/>
        <v>5</v>
      </c>
      <c r="D7687" t="s">
        <v>1883</v>
      </c>
      <c r="E7687" t="s">
        <v>329</v>
      </c>
      <c r="F7687" t="s">
        <v>11</v>
      </c>
      <c r="G7687" t="s">
        <v>92</v>
      </c>
      <c r="H7687" t="s">
        <v>1296</v>
      </c>
      <c r="I7687">
        <v>262.24</v>
      </c>
      <c r="J7687">
        <v>2</v>
      </c>
      <c r="K7687">
        <v>78.67</v>
      </c>
      <c r="L7687" t="str">
        <f t="shared" si="363"/>
        <v>Yes</v>
      </c>
    </row>
    <row r="7688" spans="1:12" x14ac:dyDescent="0.25">
      <c r="A7688" s="1">
        <v>42858</v>
      </c>
      <c r="B7688" s="2">
        <f t="shared" si="361"/>
        <v>2017</v>
      </c>
      <c r="C7688" s="2">
        <f t="shared" si="362"/>
        <v>5</v>
      </c>
      <c r="D7688" t="s">
        <v>1883</v>
      </c>
      <c r="E7688" t="s">
        <v>329</v>
      </c>
      <c r="F7688" t="s">
        <v>11</v>
      </c>
      <c r="G7688" t="s">
        <v>20</v>
      </c>
      <c r="H7688" t="s">
        <v>2061</v>
      </c>
      <c r="I7688">
        <v>234.36</v>
      </c>
      <c r="J7688">
        <v>6</v>
      </c>
      <c r="K7688">
        <v>112.49</v>
      </c>
      <c r="L7688" t="str">
        <f t="shared" si="363"/>
        <v>Yes</v>
      </c>
    </row>
    <row r="7689" spans="1:12" x14ac:dyDescent="0.25">
      <c r="A7689" s="1">
        <v>42860</v>
      </c>
      <c r="B7689" s="2">
        <f t="shared" si="361"/>
        <v>2017</v>
      </c>
      <c r="C7689" s="2">
        <f t="shared" si="362"/>
        <v>5</v>
      </c>
      <c r="D7689" t="s">
        <v>1693</v>
      </c>
      <c r="E7689" t="s">
        <v>27</v>
      </c>
      <c r="F7689" t="s">
        <v>11</v>
      </c>
      <c r="G7689" t="s">
        <v>63</v>
      </c>
      <c r="H7689" t="s">
        <v>1667</v>
      </c>
      <c r="I7689">
        <v>23.16</v>
      </c>
      <c r="J7689">
        <v>2</v>
      </c>
      <c r="K7689">
        <v>11.58</v>
      </c>
      <c r="L7689" t="str">
        <f t="shared" si="363"/>
        <v>Yes</v>
      </c>
    </row>
    <row r="7690" spans="1:12" x14ac:dyDescent="0.25">
      <c r="A7690" s="1">
        <v>42860</v>
      </c>
      <c r="B7690" s="2">
        <f t="shared" si="361"/>
        <v>2017</v>
      </c>
      <c r="C7690" s="2">
        <f t="shared" si="362"/>
        <v>5</v>
      </c>
      <c r="D7690" t="s">
        <v>1241</v>
      </c>
      <c r="E7690" t="s">
        <v>278</v>
      </c>
      <c r="F7690" t="s">
        <v>11</v>
      </c>
      <c r="G7690" t="s">
        <v>63</v>
      </c>
      <c r="H7690" t="s">
        <v>1165</v>
      </c>
      <c r="I7690">
        <v>21.24</v>
      </c>
      <c r="J7690">
        <v>9</v>
      </c>
      <c r="K7690">
        <v>7.43</v>
      </c>
      <c r="L7690" t="str">
        <f t="shared" si="363"/>
        <v>Yes</v>
      </c>
    </row>
    <row r="7691" spans="1:12" x14ac:dyDescent="0.25">
      <c r="A7691" s="1">
        <v>42860</v>
      </c>
      <c r="B7691" s="2">
        <f t="shared" si="361"/>
        <v>2017</v>
      </c>
      <c r="C7691" s="2">
        <f t="shared" si="362"/>
        <v>5</v>
      </c>
      <c r="D7691" t="s">
        <v>1241</v>
      </c>
      <c r="E7691" t="s">
        <v>278</v>
      </c>
      <c r="F7691" t="s">
        <v>11</v>
      </c>
      <c r="G7691" t="s">
        <v>20</v>
      </c>
      <c r="H7691" t="s">
        <v>1386</v>
      </c>
      <c r="I7691">
        <v>9.5500000000000007</v>
      </c>
      <c r="J7691">
        <v>8</v>
      </c>
      <c r="K7691">
        <v>-7.32</v>
      </c>
      <c r="L7691" t="str">
        <f t="shared" si="363"/>
        <v>No</v>
      </c>
    </row>
    <row r="7692" spans="1:12" x14ac:dyDescent="0.25">
      <c r="A7692" s="1">
        <v>42860</v>
      </c>
      <c r="B7692" s="2">
        <f t="shared" ref="B7692:B7755" si="364">YEAR(A7692)</f>
        <v>2017</v>
      </c>
      <c r="C7692" s="2">
        <f t="shared" si="362"/>
        <v>5</v>
      </c>
      <c r="D7692" t="s">
        <v>1241</v>
      </c>
      <c r="E7692" t="s">
        <v>278</v>
      </c>
      <c r="F7692" t="s">
        <v>34</v>
      </c>
      <c r="G7692" t="s">
        <v>74</v>
      </c>
      <c r="H7692" t="s">
        <v>644</v>
      </c>
      <c r="I7692">
        <v>89.99</v>
      </c>
      <c r="J7692">
        <v>3</v>
      </c>
      <c r="K7692">
        <v>-152.97999999999999</v>
      </c>
      <c r="L7692" t="str">
        <f t="shared" si="363"/>
        <v>No</v>
      </c>
    </row>
    <row r="7693" spans="1:12" x14ac:dyDescent="0.25">
      <c r="A7693" s="1">
        <v>42860</v>
      </c>
      <c r="B7693" s="2">
        <f t="shared" si="364"/>
        <v>2017</v>
      </c>
      <c r="C7693" s="2">
        <f t="shared" si="362"/>
        <v>5</v>
      </c>
      <c r="D7693" t="s">
        <v>1891</v>
      </c>
      <c r="E7693" t="s">
        <v>30</v>
      </c>
      <c r="F7693" t="s">
        <v>11</v>
      </c>
      <c r="G7693" t="s">
        <v>20</v>
      </c>
      <c r="H7693" t="s">
        <v>1372</v>
      </c>
      <c r="I7693">
        <v>34.5</v>
      </c>
      <c r="J7693">
        <v>3</v>
      </c>
      <c r="K7693">
        <v>15.53</v>
      </c>
      <c r="L7693" t="str">
        <f t="shared" si="363"/>
        <v>Yes</v>
      </c>
    </row>
    <row r="7694" spans="1:12" x14ac:dyDescent="0.25">
      <c r="A7694" s="1">
        <v>42860</v>
      </c>
      <c r="B7694" s="2">
        <f t="shared" si="364"/>
        <v>2017</v>
      </c>
      <c r="C7694" s="2">
        <f t="shared" si="362"/>
        <v>5</v>
      </c>
      <c r="D7694" t="s">
        <v>587</v>
      </c>
      <c r="E7694" t="s">
        <v>149</v>
      </c>
      <c r="F7694" t="s">
        <v>11</v>
      </c>
      <c r="G7694" t="s">
        <v>12</v>
      </c>
      <c r="H7694" t="s">
        <v>79</v>
      </c>
      <c r="I7694">
        <v>6.68</v>
      </c>
      <c r="J7694">
        <v>1</v>
      </c>
      <c r="K7694">
        <v>3.21</v>
      </c>
      <c r="L7694" t="str">
        <f t="shared" si="363"/>
        <v>Yes</v>
      </c>
    </row>
    <row r="7695" spans="1:12" x14ac:dyDescent="0.25">
      <c r="A7695" s="1">
        <v>42861</v>
      </c>
      <c r="B7695" s="2">
        <f t="shared" si="364"/>
        <v>2017</v>
      </c>
      <c r="C7695" s="2">
        <f t="shared" si="362"/>
        <v>5</v>
      </c>
      <c r="D7695" t="s">
        <v>1817</v>
      </c>
      <c r="E7695" t="s">
        <v>10</v>
      </c>
      <c r="F7695" t="s">
        <v>39</v>
      </c>
      <c r="G7695" t="s">
        <v>40</v>
      </c>
      <c r="H7695" t="s">
        <v>1940</v>
      </c>
      <c r="I7695">
        <v>470.38</v>
      </c>
      <c r="J7695">
        <v>3</v>
      </c>
      <c r="K7695">
        <v>52.92</v>
      </c>
      <c r="L7695" t="str">
        <f t="shared" si="363"/>
        <v>Yes</v>
      </c>
    </row>
    <row r="7696" spans="1:12" x14ac:dyDescent="0.25">
      <c r="A7696" s="1">
        <v>42861</v>
      </c>
      <c r="B7696" s="2">
        <f t="shared" si="364"/>
        <v>2017</v>
      </c>
      <c r="C7696" s="2">
        <f t="shared" si="362"/>
        <v>5</v>
      </c>
      <c r="D7696" t="s">
        <v>873</v>
      </c>
      <c r="E7696" t="s">
        <v>123</v>
      </c>
      <c r="F7696" t="s">
        <v>11</v>
      </c>
      <c r="G7696" t="s">
        <v>12</v>
      </c>
      <c r="H7696" t="s">
        <v>2195</v>
      </c>
      <c r="I7696">
        <v>20.74</v>
      </c>
      <c r="J7696">
        <v>4</v>
      </c>
      <c r="K7696">
        <v>7.26</v>
      </c>
      <c r="L7696" t="str">
        <f t="shared" si="363"/>
        <v>Yes</v>
      </c>
    </row>
    <row r="7697" spans="1:12" x14ac:dyDescent="0.25">
      <c r="A7697" s="1">
        <v>42862</v>
      </c>
      <c r="B7697" s="2">
        <f t="shared" si="364"/>
        <v>2017</v>
      </c>
      <c r="C7697" s="2">
        <f t="shared" si="362"/>
        <v>5</v>
      </c>
      <c r="D7697" t="s">
        <v>2042</v>
      </c>
      <c r="E7697" t="s">
        <v>10</v>
      </c>
      <c r="F7697" t="s">
        <v>34</v>
      </c>
      <c r="G7697" t="s">
        <v>47</v>
      </c>
      <c r="H7697" t="s">
        <v>2442</v>
      </c>
      <c r="I7697">
        <v>332.03</v>
      </c>
      <c r="J7697">
        <v>9</v>
      </c>
      <c r="K7697">
        <v>-348.63</v>
      </c>
      <c r="L7697" t="str">
        <f t="shared" si="363"/>
        <v>No</v>
      </c>
    </row>
    <row r="7698" spans="1:12" x14ac:dyDescent="0.25">
      <c r="A7698" s="1">
        <v>42862</v>
      </c>
      <c r="B7698" s="2">
        <f t="shared" si="364"/>
        <v>2017</v>
      </c>
      <c r="C7698" s="2">
        <f t="shared" si="362"/>
        <v>5</v>
      </c>
      <c r="D7698" t="s">
        <v>2042</v>
      </c>
      <c r="E7698" t="s">
        <v>10</v>
      </c>
      <c r="F7698" t="s">
        <v>11</v>
      </c>
      <c r="G7698" t="s">
        <v>20</v>
      </c>
      <c r="H7698" t="s">
        <v>248</v>
      </c>
      <c r="I7698">
        <v>11.39</v>
      </c>
      <c r="J7698">
        <v>9</v>
      </c>
      <c r="K7698">
        <v>-17.66</v>
      </c>
      <c r="L7698" t="str">
        <f t="shared" si="363"/>
        <v>No</v>
      </c>
    </row>
    <row r="7699" spans="1:12" x14ac:dyDescent="0.25">
      <c r="A7699" s="1">
        <v>42862</v>
      </c>
      <c r="B7699" s="2">
        <f t="shared" si="364"/>
        <v>2017</v>
      </c>
      <c r="C7699" s="2">
        <f t="shared" si="362"/>
        <v>5</v>
      </c>
      <c r="D7699" t="s">
        <v>2042</v>
      </c>
      <c r="E7699" t="s">
        <v>10</v>
      </c>
      <c r="F7699" t="s">
        <v>11</v>
      </c>
      <c r="G7699" t="s">
        <v>12</v>
      </c>
      <c r="H7699" t="s">
        <v>2547</v>
      </c>
      <c r="I7699">
        <v>15.55</v>
      </c>
      <c r="J7699">
        <v>3</v>
      </c>
      <c r="K7699">
        <v>5.64</v>
      </c>
      <c r="L7699" t="str">
        <f t="shared" si="363"/>
        <v>Yes</v>
      </c>
    </row>
    <row r="7700" spans="1:12" x14ac:dyDescent="0.25">
      <c r="A7700" s="1">
        <v>42862</v>
      </c>
      <c r="B7700" s="2">
        <f t="shared" si="364"/>
        <v>2017</v>
      </c>
      <c r="C7700" s="2">
        <f t="shared" si="362"/>
        <v>5</v>
      </c>
      <c r="D7700" t="s">
        <v>2042</v>
      </c>
      <c r="E7700" t="s">
        <v>10</v>
      </c>
      <c r="F7700" t="s">
        <v>11</v>
      </c>
      <c r="G7700" t="s">
        <v>12</v>
      </c>
      <c r="H7700" t="s">
        <v>327</v>
      </c>
      <c r="I7700">
        <v>31.1</v>
      </c>
      <c r="J7700">
        <v>6</v>
      </c>
      <c r="K7700">
        <v>11.28</v>
      </c>
      <c r="L7700" t="str">
        <f t="shared" si="363"/>
        <v>Yes</v>
      </c>
    </row>
    <row r="7701" spans="1:12" x14ac:dyDescent="0.25">
      <c r="A7701" s="1">
        <v>42862</v>
      </c>
      <c r="B7701" s="2">
        <f t="shared" si="364"/>
        <v>2017</v>
      </c>
      <c r="C7701" s="2">
        <f t="shared" si="362"/>
        <v>5</v>
      </c>
      <c r="D7701" t="s">
        <v>2042</v>
      </c>
      <c r="E7701" t="s">
        <v>10</v>
      </c>
      <c r="F7701" t="s">
        <v>11</v>
      </c>
      <c r="G7701" t="s">
        <v>20</v>
      </c>
      <c r="H7701" t="s">
        <v>2155</v>
      </c>
      <c r="I7701">
        <v>6.32</v>
      </c>
      <c r="J7701">
        <v>1</v>
      </c>
      <c r="K7701">
        <v>-10.42</v>
      </c>
      <c r="L7701" t="str">
        <f t="shared" si="363"/>
        <v>No</v>
      </c>
    </row>
    <row r="7702" spans="1:12" x14ac:dyDescent="0.25">
      <c r="A7702" s="1">
        <v>42862</v>
      </c>
      <c r="B7702" s="2">
        <f t="shared" si="364"/>
        <v>2017</v>
      </c>
      <c r="C7702" s="2">
        <f t="shared" si="362"/>
        <v>5</v>
      </c>
      <c r="D7702" t="s">
        <v>389</v>
      </c>
      <c r="E7702" t="s">
        <v>996</v>
      </c>
      <c r="F7702" t="s">
        <v>39</v>
      </c>
      <c r="G7702" t="s">
        <v>40</v>
      </c>
      <c r="H7702" t="s">
        <v>2408</v>
      </c>
      <c r="I7702">
        <v>79.959999999999994</v>
      </c>
      <c r="J7702">
        <v>4</v>
      </c>
      <c r="K7702">
        <v>22.39</v>
      </c>
      <c r="L7702" t="str">
        <f t="shared" si="363"/>
        <v>Yes</v>
      </c>
    </row>
    <row r="7703" spans="1:12" x14ac:dyDescent="0.25">
      <c r="A7703" s="1">
        <v>42863</v>
      </c>
      <c r="B7703" s="2">
        <f t="shared" si="364"/>
        <v>2017</v>
      </c>
      <c r="C7703" s="2">
        <f t="shared" si="362"/>
        <v>5</v>
      </c>
      <c r="D7703" t="s">
        <v>671</v>
      </c>
      <c r="E7703" t="s">
        <v>33</v>
      </c>
      <c r="F7703" t="s">
        <v>11</v>
      </c>
      <c r="G7703" t="s">
        <v>12</v>
      </c>
      <c r="H7703" t="s">
        <v>2387</v>
      </c>
      <c r="I7703">
        <v>13.76</v>
      </c>
      <c r="J7703">
        <v>2</v>
      </c>
      <c r="K7703">
        <v>6.33</v>
      </c>
      <c r="L7703" t="str">
        <f t="shared" si="363"/>
        <v>Yes</v>
      </c>
    </row>
    <row r="7704" spans="1:12" x14ac:dyDescent="0.25">
      <c r="A7704" s="1">
        <v>42863</v>
      </c>
      <c r="B7704" s="2">
        <f t="shared" si="364"/>
        <v>2017</v>
      </c>
      <c r="C7704" s="2">
        <f t="shared" si="362"/>
        <v>5</v>
      </c>
      <c r="D7704" t="s">
        <v>1046</v>
      </c>
      <c r="E7704" t="s">
        <v>10</v>
      </c>
      <c r="F7704" t="s">
        <v>11</v>
      </c>
      <c r="G7704" t="s">
        <v>18</v>
      </c>
      <c r="H7704" t="s">
        <v>1965</v>
      </c>
      <c r="I7704">
        <v>151.06</v>
      </c>
      <c r="J7704">
        <v>9</v>
      </c>
      <c r="K7704">
        <v>7.55</v>
      </c>
      <c r="L7704" t="str">
        <f t="shared" si="363"/>
        <v>Yes</v>
      </c>
    </row>
    <row r="7705" spans="1:12" x14ac:dyDescent="0.25">
      <c r="A7705" s="1">
        <v>42863</v>
      </c>
      <c r="B7705" s="2">
        <f t="shared" si="364"/>
        <v>2017</v>
      </c>
      <c r="C7705" s="2">
        <f t="shared" si="362"/>
        <v>5</v>
      </c>
      <c r="D7705" t="s">
        <v>373</v>
      </c>
      <c r="E7705" t="s">
        <v>129</v>
      </c>
      <c r="F7705" t="s">
        <v>11</v>
      </c>
      <c r="G7705" t="s">
        <v>20</v>
      </c>
      <c r="H7705" t="s">
        <v>1123</v>
      </c>
      <c r="I7705">
        <v>125.88</v>
      </c>
      <c r="J7705">
        <v>6</v>
      </c>
      <c r="K7705">
        <v>60.42</v>
      </c>
      <c r="L7705" t="str">
        <f t="shared" si="363"/>
        <v>Yes</v>
      </c>
    </row>
    <row r="7706" spans="1:12" x14ac:dyDescent="0.25">
      <c r="A7706" s="1">
        <v>42863</v>
      </c>
      <c r="B7706" s="2">
        <f t="shared" si="364"/>
        <v>2017</v>
      </c>
      <c r="C7706" s="2">
        <f t="shared" si="362"/>
        <v>5</v>
      </c>
      <c r="D7706" t="s">
        <v>373</v>
      </c>
      <c r="E7706" t="s">
        <v>129</v>
      </c>
      <c r="F7706" t="s">
        <v>39</v>
      </c>
      <c r="G7706" t="s">
        <v>52</v>
      </c>
      <c r="H7706" t="s">
        <v>2425</v>
      </c>
      <c r="I7706">
        <v>79.78</v>
      </c>
      <c r="J7706">
        <v>2</v>
      </c>
      <c r="K7706">
        <v>29.52</v>
      </c>
      <c r="L7706" t="str">
        <f t="shared" si="363"/>
        <v>Yes</v>
      </c>
    </row>
    <row r="7707" spans="1:12" x14ac:dyDescent="0.25">
      <c r="A7707" s="1">
        <v>42863</v>
      </c>
      <c r="B7707" s="2">
        <f t="shared" si="364"/>
        <v>2017</v>
      </c>
      <c r="C7707" s="2">
        <f t="shared" si="362"/>
        <v>5</v>
      </c>
      <c r="D7707" t="s">
        <v>373</v>
      </c>
      <c r="E7707" t="s">
        <v>129</v>
      </c>
      <c r="F7707" t="s">
        <v>11</v>
      </c>
      <c r="G7707" t="s">
        <v>16</v>
      </c>
      <c r="H7707" t="s">
        <v>1542</v>
      </c>
      <c r="I7707">
        <v>133.19999999999999</v>
      </c>
      <c r="J7707">
        <v>9</v>
      </c>
      <c r="K7707">
        <v>66.599999999999994</v>
      </c>
      <c r="L7707" t="str">
        <f t="shared" si="363"/>
        <v>Yes</v>
      </c>
    </row>
    <row r="7708" spans="1:12" x14ac:dyDescent="0.25">
      <c r="A7708" s="1">
        <v>42864</v>
      </c>
      <c r="B7708" s="2">
        <f t="shared" si="364"/>
        <v>2017</v>
      </c>
      <c r="C7708" s="2">
        <f t="shared" si="362"/>
        <v>5</v>
      </c>
      <c r="D7708" t="s">
        <v>1383</v>
      </c>
      <c r="E7708" t="s">
        <v>164</v>
      </c>
      <c r="F7708" t="s">
        <v>11</v>
      </c>
      <c r="G7708" t="s">
        <v>24</v>
      </c>
      <c r="H7708" t="s">
        <v>326</v>
      </c>
      <c r="I7708">
        <v>2.78</v>
      </c>
      <c r="J7708">
        <v>1</v>
      </c>
      <c r="K7708">
        <v>0.72</v>
      </c>
      <c r="L7708" t="str">
        <f t="shared" si="363"/>
        <v>Yes</v>
      </c>
    </row>
    <row r="7709" spans="1:12" x14ac:dyDescent="0.25">
      <c r="A7709" s="1">
        <v>42864</v>
      </c>
      <c r="B7709" s="2">
        <f t="shared" si="364"/>
        <v>2017</v>
      </c>
      <c r="C7709" s="2">
        <f t="shared" si="362"/>
        <v>5</v>
      </c>
      <c r="D7709" t="s">
        <v>220</v>
      </c>
      <c r="E7709" t="s">
        <v>123</v>
      </c>
      <c r="F7709" t="s">
        <v>11</v>
      </c>
      <c r="G7709" t="s">
        <v>18</v>
      </c>
      <c r="H7709" t="s">
        <v>908</v>
      </c>
      <c r="I7709">
        <v>147.18</v>
      </c>
      <c r="J7709">
        <v>2</v>
      </c>
      <c r="K7709">
        <v>-29.44</v>
      </c>
      <c r="L7709" t="str">
        <f t="shared" si="363"/>
        <v>No</v>
      </c>
    </row>
    <row r="7710" spans="1:12" x14ac:dyDescent="0.25">
      <c r="A7710" s="1">
        <v>42864</v>
      </c>
      <c r="B7710" s="2">
        <f t="shared" si="364"/>
        <v>2017</v>
      </c>
      <c r="C7710" s="2">
        <f t="shared" si="362"/>
        <v>5</v>
      </c>
      <c r="D7710" t="s">
        <v>2540</v>
      </c>
      <c r="E7710" t="s">
        <v>120</v>
      </c>
      <c r="F7710" t="s">
        <v>39</v>
      </c>
      <c r="G7710" t="s">
        <v>52</v>
      </c>
      <c r="H7710" t="s">
        <v>1526</v>
      </c>
      <c r="I7710">
        <v>89.57</v>
      </c>
      <c r="J7710">
        <v>4</v>
      </c>
      <c r="K7710">
        <v>-1.1200000000000001</v>
      </c>
      <c r="L7710" t="str">
        <f t="shared" si="363"/>
        <v>No</v>
      </c>
    </row>
    <row r="7711" spans="1:12" x14ac:dyDescent="0.25">
      <c r="A7711" s="1">
        <v>42864</v>
      </c>
      <c r="B7711" s="2">
        <f t="shared" si="364"/>
        <v>2017</v>
      </c>
      <c r="C7711" s="2">
        <f t="shared" si="362"/>
        <v>5</v>
      </c>
      <c r="D7711" t="s">
        <v>2540</v>
      </c>
      <c r="E7711" t="s">
        <v>120</v>
      </c>
      <c r="F7711" t="s">
        <v>11</v>
      </c>
      <c r="G7711" t="s">
        <v>24</v>
      </c>
      <c r="H7711" t="s">
        <v>629</v>
      </c>
      <c r="I7711">
        <v>71.959999999999994</v>
      </c>
      <c r="J7711">
        <v>5</v>
      </c>
      <c r="K7711">
        <v>7.2</v>
      </c>
      <c r="L7711" t="str">
        <f t="shared" si="363"/>
        <v>Yes</v>
      </c>
    </row>
    <row r="7712" spans="1:12" x14ac:dyDescent="0.25">
      <c r="A7712" s="1">
        <v>42864</v>
      </c>
      <c r="B7712" s="2">
        <f t="shared" si="364"/>
        <v>2017</v>
      </c>
      <c r="C7712" s="2">
        <f t="shared" si="362"/>
        <v>5</v>
      </c>
      <c r="D7712" t="s">
        <v>2540</v>
      </c>
      <c r="E7712" t="s">
        <v>120</v>
      </c>
      <c r="F7712" t="s">
        <v>11</v>
      </c>
      <c r="G7712" t="s">
        <v>12</v>
      </c>
      <c r="H7712" t="s">
        <v>219</v>
      </c>
      <c r="I7712">
        <v>15.55</v>
      </c>
      <c r="J7712">
        <v>3</v>
      </c>
      <c r="K7712">
        <v>5.44</v>
      </c>
      <c r="L7712" t="str">
        <f t="shared" si="363"/>
        <v>Yes</v>
      </c>
    </row>
    <row r="7713" spans="1:12" x14ac:dyDescent="0.25">
      <c r="A7713" s="1">
        <v>42865</v>
      </c>
      <c r="B7713" s="2">
        <f t="shared" si="364"/>
        <v>2017</v>
      </c>
      <c r="C7713" s="2">
        <f t="shared" si="362"/>
        <v>5</v>
      </c>
      <c r="D7713" t="s">
        <v>14</v>
      </c>
      <c r="E7713" t="s">
        <v>149</v>
      </c>
      <c r="F7713" t="s">
        <v>39</v>
      </c>
      <c r="G7713" t="s">
        <v>40</v>
      </c>
      <c r="H7713" t="s">
        <v>2275</v>
      </c>
      <c r="I7713">
        <v>160.93</v>
      </c>
      <c r="J7713">
        <v>7</v>
      </c>
      <c r="K7713">
        <v>3.22</v>
      </c>
      <c r="L7713" t="str">
        <f t="shared" si="363"/>
        <v>Yes</v>
      </c>
    </row>
    <row r="7714" spans="1:12" x14ac:dyDescent="0.25">
      <c r="A7714" s="1">
        <v>42865</v>
      </c>
      <c r="B7714" s="2">
        <f t="shared" si="364"/>
        <v>2017</v>
      </c>
      <c r="C7714" s="2">
        <f t="shared" si="362"/>
        <v>5</v>
      </c>
      <c r="D7714" t="s">
        <v>14</v>
      </c>
      <c r="E7714" t="s">
        <v>149</v>
      </c>
      <c r="F7714" t="s">
        <v>11</v>
      </c>
      <c r="G7714" t="s">
        <v>20</v>
      </c>
      <c r="H7714" t="s">
        <v>2155</v>
      </c>
      <c r="I7714">
        <v>75.790000000000006</v>
      </c>
      <c r="J7714">
        <v>3</v>
      </c>
      <c r="K7714">
        <v>25.58</v>
      </c>
      <c r="L7714" t="str">
        <f t="shared" si="363"/>
        <v>Yes</v>
      </c>
    </row>
    <row r="7715" spans="1:12" x14ac:dyDescent="0.25">
      <c r="A7715" s="1">
        <v>42865</v>
      </c>
      <c r="B7715" s="2">
        <f t="shared" si="364"/>
        <v>2017</v>
      </c>
      <c r="C7715" s="2">
        <f t="shared" si="362"/>
        <v>5</v>
      </c>
      <c r="D7715" t="s">
        <v>401</v>
      </c>
      <c r="E7715" t="s">
        <v>27</v>
      </c>
      <c r="F7715" t="s">
        <v>11</v>
      </c>
      <c r="G7715" t="s">
        <v>20</v>
      </c>
      <c r="H7715" t="s">
        <v>1523</v>
      </c>
      <c r="I7715">
        <v>39.92</v>
      </c>
      <c r="J7715">
        <v>5</v>
      </c>
      <c r="K7715">
        <v>13.47</v>
      </c>
      <c r="L7715" t="str">
        <f t="shared" si="363"/>
        <v>Yes</v>
      </c>
    </row>
    <row r="7716" spans="1:12" x14ac:dyDescent="0.25">
      <c r="A7716" s="1">
        <v>42865</v>
      </c>
      <c r="B7716" s="2">
        <f t="shared" si="364"/>
        <v>2017</v>
      </c>
      <c r="C7716" s="2">
        <f t="shared" si="362"/>
        <v>5</v>
      </c>
      <c r="D7716" t="s">
        <v>401</v>
      </c>
      <c r="E7716" t="s">
        <v>27</v>
      </c>
      <c r="F7716" t="s">
        <v>11</v>
      </c>
      <c r="G7716" t="s">
        <v>12</v>
      </c>
      <c r="H7716" t="s">
        <v>370</v>
      </c>
      <c r="I7716">
        <v>61.96</v>
      </c>
      <c r="J7716">
        <v>2</v>
      </c>
      <c r="K7716">
        <v>27.88</v>
      </c>
      <c r="L7716" t="str">
        <f t="shared" si="363"/>
        <v>Yes</v>
      </c>
    </row>
    <row r="7717" spans="1:12" x14ac:dyDescent="0.25">
      <c r="A7717" s="1">
        <v>42865</v>
      </c>
      <c r="B7717" s="2">
        <f t="shared" si="364"/>
        <v>2017</v>
      </c>
      <c r="C7717" s="2">
        <f t="shared" si="362"/>
        <v>5</v>
      </c>
      <c r="D7717" t="s">
        <v>401</v>
      </c>
      <c r="E7717" t="s">
        <v>27</v>
      </c>
      <c r="F7717" t="s">
        <v>11</v>
      </c>
      <c r="G7717" t="s">
        <v>20</v>
      </c>
      <c r="H7717" t="s">
        <v>428</v>
      </c>
      <c r="I7717">
        <v>19.940000000000001</v>
      </c>
      <c r="J7717">
        <v>4</v>
      </c>
      <c r="K7717">
        <v>7.23</v>
      </c>
      <c r="L7717" t="str">
        <f t="shared" si="363"/>
        <v>Yes</v>
      </c>
    </row>
    <row r="7718" spans="1:12" x14ac:dyDescent="0.25">
      <c r="A7718" s="1">
        <v>42865</v>
      </c>
      <c r="B7718" s="2">
        <f t="shared" si="364"/>
        <v>2017</v>
      </c>
      <c r="C7718" s="2">
        <f t="shared" si="362"/>
        <v>5</v>
      </c>
      <c r="D7718" t="s">
        <v>1514</v>
      </c>
      <c r="E7718" t="s">
        <v>149</v>
      </c>
      <c r="F7718" t="s">
        <v>39</v>
      </c>
      <c r="G7718" t="s">
        <v>40</v>
      </c>
      <c r="H7718" t="s">
        <v>1764</v>
      </c>
      <c r="I7718">
        <v>87.8</v>
      </c>
      <c r="J7718">
        <v>4</v>
      </c>
      <c r="K7718">
        <v>43.9</v>
      </c>
      <c r="L7718" t="str">
        <f t="shared" si="363"/>
        <v>Yes</v>
      </c>
    </row>
    <row r="7719" spans="1:12" x14ac:dyDescent="0.25">
      <c r="A7719" s="1">
        <v>42865</v>
      </c>
      <c r="B7719" s="2">
        <f t="shared" si="364"/>
        <v>2017</v>
      </c>
      <c r="C7719" s="2">
        <f t="shared" si="362"/>
        <v>5</v>
      </c>
      <c r="D7719" t="s">
        <v>1514</v>
      </c>
      <c r="E7719" t="s">
        <v>149</v>
      </c>
      <c r="F7719" t="s">
        <v>34</v>
      </c>
      <c r="G7719" t="s">
        <v>35</v>
      </c>
      <c r="H7719" t="s">
        <v>919</v>
      </c>
      <c r="I7719">
        <v>221.38</v>
      </c>
      <c r="J7719">
        <v>2</v>
      </c>
      <c r="K7719">
        <v>2.46</v>
      </c>
      <c r="L7719" t="str">
        <f t="shared" si="363"/>
        <v>Yes</v>
      </c>
    </row>
    <row r="7720" spans="1:12" x14ac:dyDescent="0.25">
      <c r="A7720" s="1">
        <v>42865</v>
      </c>
      <c r="B7720" s="2">
        <f t="shared" si="364"/>
        <v>2017</v>
      </c>
      <c r="C7720" s="2">
        <f t="shared" si="362"/>
        <v>5</v>
      </c>
      <c r="D7720" t="s">
        <v>1514</v>
      </c>
      <c r="E7720" t="s">
        <v>149</v>
      </c>
      <c r="F7720" t="s">
        <v>39</v>
      </c>
      <c r="G7720" t="s">
        <v>302</v>
      </c>
      <c r="H7720" t="s">
        <v>2491</v>
      </c>
      <c r="I7720">
        <v>5199.96</v>
      </c>
      <c r="J7720">
        <v>4</v>
      </c>
      <c r="K7720">
        <v>1351.99</v>
      </c>
      <c r="L7720" t="str">
        <f t="shared" si="363"/>
        <v>Yes</v>
      </c>
    </row>
    <row r="7721" spans="1:12" x14ac:dyDescent="0.25">
      <c r="A7721" s="1">
        <v>42865</v>
      </c>
      <c r="B7721" s="2">
        <f t="shared" si="364"/>
        <v>2017</v>
      </c>
      <c r="C7721" s="2">
        <f t="shared" si="362"/>
        <v>5</v>
      </c>
      <c r="D7721" t="s">
        <v>769</v>
      </c>
      <c r="E7721" t="s">
        <v>278</v>
      </c>
      <c r="F7721" t="s">
        <v>39</v>
      </c>
      <c r="G7721" t="s">
        <v>52</v>
      </c>
      <c r="H7721" t="s">
        <v>2425</v>
      </c>
      <c r="I7721">
        <v>63.82</v>
      </c>
      <c r="J7721">
        <v>2</v>
      </c>
      <c r="K7721">
        <v>13.56</v>
      </c>
      <c r="L7721" t="str">
        <f t="shared" si="363"/>
        <v>Yes</v>
      </c>
    </row>
    <row r="7722" spans="1:12" x14ac:dyDescent="0.25">
      <c r="A7722" s="1">
        <v>42865</v>
      </c>
      <c r="B7722" s="2">
        <f t="shared" si="364"/>
        <v>2017</v>
      </c>
      <c r="C7722" s="2">
        <f t="shared" si="362"/>
        <v>5</v>
      </c>
      <c r="D7722" t="s">
        <v>1521</v>
      </c>
      <c r="E7722" t="s">
        <v>27</v>
      </c>
      <c r="F7722" t="s">
        <v>34</v>
      </c>
      <c r="G7722" t="s">
        <v>35</v>
      </c>
      <c r="H7722" t="s">
        <v>2438</v>
      </c>
      <c r="I7722">
        <v>435.17</v>
      </c>
      <c r="J7722">
        <v>4</v>
      </c>
      <c r="K7722">
        <v>-59.84</v>
      </c>
      <c r="L7722" t="str">
        <f t="shared" si="363"/>
        <v>No</v>
      </c>
    </row>
    <row r="7723" spans="1:12" x14ac:dyDescent="0.25">
      <c r="A7723" s="1">
        <v>42865</v>
      </c>
      <c r="B7723" s="2">
        <f t="shared" si="364"/>
        <v>2017</v>
      </c>
      <c r="C7723" s="2">
        <f t="shared" si="362"/>
        <v>5</v>
      </c>
      <c r="D7723" t="s">
        <v>1521</v>
      </c>
      <c r="E7723" t="s">
        <v>27</v>
      </c>
      <c r="F7723" t="s">
        <v>11</v>
      </c>
      <c r="G7723" t="s">
        <v>43</v>
      </c>
      <c r="H7723" t="s">
        <v>160</v>
      </c>
      <c r="I7723">
        <v>14.9</v>
      </c>
      <c r="J7723">
        <v>5</v>
      </c>
      <c r="K7723">
        <v>6.85</v>
      </c>
      <c r="L7723" t="str">
        <f t="shared" si="363"/>
        <v>Yes</v>
      </c>
    </row>
    <row r="7724" spans="1:12" x14ac:dyDescent="0.25">
      <c r="A7724" s="1">
        <v>42865</v>
      </c>
      <c r="B7724" s="2">
        <f t="shared" si="364"/>
        <v>2017</v>
      </c>
      <c r="C7724" s="2">
        <f t="shared" si="362"/>
        <v>5</v>
      </c>
      <c r="D7724" t="s">
        <v>1521</v>
      </c>
      <c r="E7724" t="s">
        <v>27</v>
      </c>
      <c r="F7724" t="s">
        <v>11</v>
      </c>
      <c r="G7724" t="s">
        <v>92</v>
      </c>
      <c r="H7724" t="s">
        <v>1468</v>
      </c>
      <c r="I7724">
        <v>15.8</v>
      </c>
      <c r="J7724">
        <v>4</v>
      </c>
      <c r="K7724">
        <v>4.1100000000000003</v>
      </c>
      <c r="L7724" t="str">
        <f t="shared" si="363"/>
        <v>Yes</v>
      </c>
    </row>
    <row r="7725" spans="1:12" x14ac:dyDescent="0.25">
      <c r="A7725" s="1">
        <v>42865</v>
      </c>
      <c r="B7725" s="2">
        <f t="shared" si="364"/>
        <v>2017</v>
      </c>
      <c r="C7725" s="2">
        <f t="shared" si="362"/>
        <v>5</v>
      </c>
      <c r="D7725" t="s">
        <v>1521</v>
      </c>
      <c r="E7725" t="s">
        <v>27</v>
      </c>
      <c r="F7725" t="s">
        <v>34</v>
      </c>
      <c r="G7725" t="s">
        <v>47</v>
      </c>
      <c r="H7725" t="s">
        <v>1028</v>
      </c>
      <c r="I7725">
        <v>72.900000000000006</v>
      </c>
      <c r="J7725">
        <v>5</v>
      </c>
      <c r="K7725">
        <v>26.97</v>
      </c>
      <c r="L7725" t="str">
        <f t="shared" si="363"/>
        <v>Yes</v>
      </c>
    </row>
    <row r="7726" spans="1:12" x14ac:dyDescent="0.25">
      <c r="A7726" s="1">
        <v>42865</v>
      </c>
      <c r="B7726" s="2">
        <f t="shared" si="364"/>
        <v>2017</v>
      </c>
      <c r="C7726" s="2">
        <f t="shared" si="362"/>
        <v>5</v>
      </c>
      <c r="D7726" t="s">
        <v>1521</v>
      </c>
      <c r="E7726" t="s">
        <v>27</v>
      </c>
      <c r="F7726" t="s">
        <v>34</v>
      </c>
      <c r="G7726" t="s">
        <v>145</v>
      </c>
      <c r="H7726" t="s">
        <v>473</v>
      </c>
      <c r="I7726">
        <v>206.35</v>
      </c>
      <c r="J7726">
        <v>3</v>
      </c>
      <c r="K7726">
        <v>5.16</v>
      </c>
      <c r="L7726" t="str">
        <f t="shared" si="363"/>
        <v>Yes</v>
      </c>
    </row>
    <row r="7727" spans="1:12" x14ac:dyDescent="0.25">
      <c r="A7727" s="1">
        <v>42865</v>
      </c>
      <c r="B7727" s="2">
        <f t="shared" si="364"/>
        <v>2017</v>
      </c>
      <c r="C7727" s="2">
        <f t="shared" si="362"/>
        <v>5</v>
      </c>
      <c r="D7727" t="s">
        <v>1521</v>
      </c>
      <c r="E7727" t="s">
        <v>27</v>
      </c>
      <c r="F7727" t="s">
        <v>39</v>
      </c>
      <c r="G7727" t="s">
        <v>40</v>
      </c>
      <c r="H7727" t="s">
        <v>529</v>
      </c>
      <c r="I7727">
        <v>7.99</v>
      </c>
      <c r="J7727">
        <v>1</v>
      </c>
      <c r="K7727">
        <v>2.7</v>
      </c>
      <c r="L7727" t="str">
        <f t="shared" si="363"/>
        <v>Yes</v>
      </c>
    </row>
    <row r="7728" spans="1:12" x14ac:dyDescent="0.25">
      <c r="A7728" s="1">
        <v>42866</v>
      </c>
      <c r="B7728" s="2">
        <f t="shared" si="364"/>
        <v>2017</v>
      </c>
      <c r="C7728" s="2">
        <f t="shared" si="362"/>
        <v>5</v>
      </c>
      <c r="D7728" t="s">
        <v>1129</v>
      </c>
      <c r="E7728" t="s">
        <v>95</v>
      </c>
      <c r="F7728" t="s">
        <v>11</v>
      </c>
      <c r="G7728" t="s">
        <v>20</v>
      </c>
      <c r="H7728" t="s">
        <v>1386</v>
      </c>
      <c r="I7728">
        <v>2.39</v>
      </c>
      <c r="J7728">
        <v>2</v>
      </c>
      <c r="K7728">
        <v>-1.83</v>
      </c>
      <c r="L7728" t="str">
        <f t="shared" si="363"/>
        <v>No</v>
      </c>
    </row>
    <row r="7729" spans="1:12" x14ac:dyDescent="0.25">
      <c r="A7729" s="1">
        <v>42866</v>
      </c>
      <c r="B7729" s="2">
        <f t="shared" si="364"/>
        <v>2017</v>
      </c>
      <c r="C7729" s="2">
        <f t="shared" si="362"/>
        <v>5</v>
      </c>
      <c r="D7729" t="s">
        <v>1129</v>
      </c>
      <c r="E7729" t="s">
        <v>95</v>
      </c>
      <c r="F7729" t="s">
        <v>11</v>
      </c>
      <c r="G7729" t="s">
        <v>18</v>
      </c>
      <c r="H7729" t="s">
        <v>1560</v>
      </c>
      <c r="I7729">
        <v>243.99</v>
      </c>
      <c r="J7729">
        <v>7</v>
      </c>
      <c r="K7729">
        <v>30.5</v>
      </c>
      <c r="L7729" t="str">
        <f t="shared" si="363"/>
        <v>Yes</v>
      </c>
    </row>
    <row r="7730" spans="1:12" x14ac:dyDescent="0.25">
      <c r="A7730" s="1">
        <v>42866</v>
      </c>
      <c r="B7730" s="2">
        <f t="shared" si="364"/>
        <v>2017</v>
      </c>
      <c r="C7730" s="2">
        <f t="shared" si="362"/>
        <v>5</v>
      </c>
      <c r="D7730" t="s">
        <v>498</v>
      </c>
      <c r="E7730" t="s">
        <v>399</v>
      </c>
      <c r="F7730" t="s">
        <v>39</v>
      </c>
      <c r="G7730" t="s">
        <v>52</v>
      </c>
      <c r="H7730" t="s">
        <v>905</v>
      </c>
      <c r="I7730">
        <v>159.99</v>
      </c>
      <c r="J7730">
        <v>1</v>
      </c>
      <c r="K7730">
        <v>54.4</v>
      </c>
      <c r="L7730" t="str">
        <f t="shared" si="363"/>
        <v>Yes</v>
      </c>
    </row>
    <row r="7731" spans="1:12" x14ac:dyDescent="0.25">
      <c r="A7731" s="1">
        <v>42866</v>
      </c>
      <c r="B7731" s="2">
        <f t="shared" si="364"/>
        <v>2017</v>
      </c>
      <c r="C7731" s="2">
        <f t="shared" si="362"/>
        <v>5</v>
      </c>
      <c r="D7731" t="s">
        <v>2466</v>
      </c>
      <c r="E7731" t="s">
        <v>149</v>
      </c>
      <c r="F7731" t="s">
        <v>39</v>
      </c>
      <c r="G7731" t="s">
        <v>52</v>
      </c>
      <c r="H7731" t="s">
        <v>158</v>
      </c>
      <c r="I7731">
        <v>390.75</v>
      </c>
      <c r="J7731">
        <v>5</v>
      </c>
      <c r="K7731">
        <v>171.93</v>
      </c>
      <c r="L7731" t="str">
        <f t="shared" si="363"/>
        <v>Yes</v>
      </c>
    </row>
    <row r="7732" spans="1:12" x14ac:dyDescent="0.25">
      <c r="A7732" s="1">
        <v>42866</v>
      </c>
      <c r="B7732" s="2">
        <f t="shared" si="364"/>
        <v>2017</v>
      </c>
      <c r="C7732" s="2">
        <f t="shared" si="362"/>
        <v>5</v>
      </c>
      <c r="D7732" t="s">
        <v>1935</v>
      </c>
      <c r="E7732" t="s">
        <v>15</v>
      </c>
      <c r="F7732" t="s">
        <v>11</v>
      </c>
      <c r="G7732" t="s">
        <v>20</v>
      </c>
      <c r="H7732" t="s">
        <v>1228</v>
      </c>
      <c r="I7732">
        <v>16.03</v>
      </c>
      <c r="J7732">
        <v>5</v>
      </c>
      <c r="K7732">
        <v>-25.65</v>
      </c>
      <c r="L7732" t="str">
        <f t="shared" si="363"/>
        <v>No</v>
      </c>
    </row>
    <row r="7733" spans="1:12" x14ac:dyDescent="0.25">
      <c r="A7733" s="1">
        <v>42866</v>
      </c>
      <c r="B7733" s="2">
        <f t="shared" si="364"/>
        <v>2017</v>
      </c>
      <c r="C7733" s="2">
        <f t="shared" si="362"/>
        <v>5</v>
      </c>
      <c r="D7733" t="s">
        <v>1741</v>
      </c>
      <c r="E7733" t="s">
        <v>10</v>
      </c>
      <c r="F7733" t="s">
        <v>39</v>
      </c>
      <c r="G7733" t="s">
        <v>40</v>
      </c>
      <c r="H7733" t="s">
        <v>1347</v>
      </c>
      <c r="I7733">
        <v>492.77</v>
      </c>
      <c r="J7733">
        <v>4</v>
      </c>
      <c r="K7733">
        <v>55.44</v>
      </c>
      <c r="L7733" t="str">
        <f t="shared" si="363"/>
        <v>Yes</v>
      </c>
    </row>
    <row r="7734" spans="1:12" x14ac:dyDescent="0.25">
      <c r="A7734" s="1">
        <v>42866</v>
      </c>
      <c r="B7734" s="2">
        <f t="shared" si="364"/>
        <v>2017</v>
      </c>
      <c r="C7734" s="2">
        <f t="shared" si="362"/>
        <v>5</v>
      </c>
      <c r="D7734" t="s">
        <v>861</v>
      </c>
      <c r="E7734" t="s">
        <v>27</v>
      </c>
      <c r="F7734" t="s">
        <v>11</v>
      </c>
      <c r="G7734" t="s">
        <v>12</v>
      </c>
      <c r="H7734" t="s">
        <v>2272</v>
      </c>
      <c r="I7734">
        <v>12.96</v>
      </c>
      <c r="J7734">
        <v>2</v>
      </c>
      <c r="K7734">
        <v>6.22</v>
      </c>
      <c r="L7734" t="str">
        <f t="shared" si="363"/>
        <v>Yes</v>
      </c>
    </row>
    <row r="7735" spans="1:12" x14ac:dyDescent="0.25">
      <c r="A7735" s="1">
        <v>42866</v>
      </c>
      <c r="B7735" s="2">
        <f t="shared" si="364"/>
        <v>2017</v>
      </c>
      <c r="C7735" s="2">
        <f t="shared" si="362"/>
        <v>5</v>
      </c>
      <c r="D7735" t="s">
        <v>2714</v>
      </c>
      <c r="E7735" t="s">
        <v>149</v>
      </c>
      <c r="F7735" t="s">
        <v>11</v>
      </c>
      <c r="G7735" t="s">
        <v>20</v>
      </c>
      <c r="H7735" t="s">
        <v>368</v>
      </c>
      <c r="I7735">
        <v>164.69</v>
      </c>
      <c r="J7735">
        <v>6</v>
      </c>
      <c r="K7735">
        <v>55.58</v>
      </c>
      <c r="L7735" t="str">
        <f t="shared" si="363"/>
        <v>Yes</v>
      </c>
    </row>
    <row r="7736" spans="1:12" x14ac:dyDescent="0.25">
      <c r="A7736" s="1">
        <v>42866</v>
      </c>
      <c r="B7736" s="2">
        <f t="shared" si="364"/>
        <v>2017</v>
      </c>
      <c r="C7736" s="2">
        <f t="shared" si="362"/>
        <v>5</v>
      </c>
      <c r="D7736" t="s">
        <v>2714</v>
      </c>
      <c r="E7736" t="s">
        <v>149</v>
      </c>
      <c r="F7736" t="s">
        <v>34</v>
      </c>
      <c r="G7736" t="s">
        <v>145</v>
      </c>
      <c r="H7736" t="s">
        <v>146</v>
      </c>
      <c r="I7736">
        <v>166.5</v>
      </c>
      <c r="J7736">
        <v>2</v>
      </c>
      <c r="K7736">
        <v>-66.599999999999994</v>
      </c>
      <c r="L7736" t="str">
        <f t="shared" si="363"/>
        <v>No</v>
      </c>
    </row>
    <row r="7737" spans="1:12" x14ac:dyDescent="0.25">
      <c r="A7737" s="1">
        <v>42866</v>
      </c>
      <c r="B7737" s="2">
        <f t="shared" si="364"/>
        <v>2017</v>
      </c>
      <c r="C7737" s="2">
        <f t="shared" si="362"/>
        <v>5</v>
      </c>
      <c r="D7737" t="s">
        <v>2714</v>
      </c>
      <c r="E7737" t="s">
        <v>149</v>
      </c>
      <c r="F7737" t="s">
        <v>11</v>
      </c>
      <c r="G7737" t="s">
        <v>12</v>
      </c>
      <c r="H7737" t="s">
        <v>2114</v>
      </c>
      <c r="I7737">
        <v>12.96</v>
      </c>
      <c r="J7737">
        <v>2</v>
      </c>
      <c r="K7737">
        <v>6.22</v>
      </c>
      <c r="L7737" t="str">
        <f t="shared" si="363"/>
        <v>Yes</v>
      </c>
    </row>
    <row r="7738" spans="1:12" x14ac:dyDescent="0.25">
      <c r="A7738" s="1">
        <v>42866</v>
      </c>
      <c r="B7738" s="2">
        <f t="shared" si="364"/>
        <v>2017</v>
      </c>
      <c r="C7738" s="2">
        <f t="shared" si="362"/>
        <v>5</v>
      </c>
      <c r="D7738" t="s">
        <v>2714</v>
      </c>
      <c r="E7738" t="s">
        <v>149</v>
      </c>
      <c r="F7738" t="s">
        <v>11</v>
      </c>
      <c r="G7738" t="s">
        <v>12</v>
      </c>
      <c r="H7738" t="s">
        <v>457</v>
      </c>
      <c r="I7738">
        <v>110.96</v>
      </c>
      <c r="J7738">
        <v>2</v>
      </c>
      <c r="K7738">
        <v>53.26</v>
      </c>
      <c r="L7738" t="str">
        <f t="shared" si="363"/>
        <v>Yes</v>
      </c>
    </row>
    <row r="7739" spans="1:12" x14ac:dyDescent="0.25">
      <c r="A7739" s="1">
        <v>42866</v>
      </c>
      <c r="B7739" s="2">
        <f t="shared" si="364"/>
        <v>2017</v>
      </c>
      <c r="C7739" s="2">
        <f t="shared" si="362"/>
        <v>5</v>
      </c>
      <c r="D7739" t="s">
        <v>2714</v>
      </c>
      <c r="E7739" t="s">
        <v>149</v>
      </c>
      <c r="F7739" t="s">
        <v>39</v>
      </c>
      <c r="G7739" t="s">
        <v>40</v>
      </c>
      <c r="H7739" t="s">
        <v>2443</v>
      </c>
      <c r="I7739">
        <v>99.98</v>
      </c>
      <c r="J7739">
        <v>2</v>
      </c>
      <c r="K7739">
        <v>4</v>
      </c>
      <c r="L7739" t="str">
        <f t="shared" si="363"/>
        <v>Yes</v>
      </c>
    </row>
    <row r="7740" spans="1:12" x14ac:dyDescent="0.25">
      <c r="A7740" s="1">
        <v>42866</v>
      </c>
      <c r="B7740" s="2">
        <f t="shared" si="364"/>
        <v>2017</v>
      </c>
      <c r="C7740" s="2">
        <f t="shared" si="362"/>
        <v>5</v>
      </c>
      <c r="D7740" t="s">
        <v>2714</v>
      </c>
      <c r="E7740" t="s">
        <v>149</v>
      </c>
      <c r="F7740" t="s">
        <v>11</v>
      </c>
      <c r="G7740" t="s">
        <v>20</v>
      </c>
      <c r="H7740" t="s">
        <v>819</v>
      </c>
      <c r="I7740">
        <v>11.42</v>
      </c>
      <c r="J7740">
        <v>1</v>
      </c>
      <c r="K7740">
        <v>3.71</v>
      </c>
      <c r="L7740" t="str">
        <f t="shared" si="363"/>
        <v>Yes</v>
      </c>
    </row>
    <row r="7741" spans="1:12" x14ac:dyDescent="0.25">
      <c r="A7741" s="1">
        <v>42866</v>
      </c>
      <c r="B7741" s="2">
        <f t="shared" si="364"/>
        <v>2017</v>
      </c>
      <c r="C7741" s="2">
        <f t="shared" si="362"/>
        <v>5</v>
      </c>
      <c r="D7741" t="s">
        <v>2714</v>
      </c>
      <c r="E7741" t="s">
        <v>149</v>
      </c>
      <c r="F7741" t="s">
        <v>34</v>
      </c>
      <c r="G7741" t="s">
        <v>35</v>
      </c>
      <c r="H7741" t="s">
        <v>1821</v>
      </c>
      <c r="I7741">
        <v>128.12</v>
      </c>
      <c r="J7741">
        <v>2</v>
      </c>
      <c r="K7741">
        <v>24.2</v>
      </c>
      <c r="L7741" t="str">
        <f t="shared" si="363"/>
        <v>Yes</v>
      </c>
    </row>
    <row r="7742" spans="1:12" x14ac:dyDescent="0.25">
      <c r="A7742" s="1">
        <v>42866</v>
      </c>
      <c r="B7742" s="2">
        <f t="shared" si="364"/>
        <v>2017</v>
      </c>
      <c r="C7742" s="2">
        <f t="shared" si="362"/>
        <v>5</v>
      </c>
      <c r="D7742" t="s">
        <v>2714</v>
      </c>
      <c r="E7742" t="s">
        <v>149</v>
      </c>
      <c r="F7742" t="s">
        <v>34</v>
      </c>
      <c r="G7742" t="s">
        <v>47</v>
      </c>
      <c r="H7742" t="s">
        <v>2662</v>
      </c>
      <c r="I7742">
        <v>101.4</v>
      </c>
      <c r="J7742">
        <v>5</v>
      </c>
      <c r="K7742">
        <v>38.53</v>
      </c>
      <c r="L7742" t="str">
        <f t="shared" si="363"/>
        <v>Yes</v>
      </c>
    </row>
    <row r="7743" spans="1:12" x14ac:dyDescent="0.25">
      <c r="A7743" s="1">
        <v>42866</v>
      </c>
      <c r="B7743" s="2">
        <f t="shared" si="364"/>
        <v>2017</v>
      </c>
      <c r="C7743" s="2">
        <f t="shared" si="362"/>
        <v>5</v>
      </c>
      <c r="D7743" t="s">
        <v>2253</v>
      </c>
      <c r="E7743" t="s">
        <v>129</v>
      </c>
      <c r="F7743" t="s">
        <v>11</v>
      </c>
      <c r="G7743" t="s">
        <v>12</v>
      </c>
      <c r="H7743" t="s">
        <v>1987</v>
      </c>
      <c r="I7743">
        <v>4.41</v>
      </c>
      <c r="J7743">
        <v>1</v>
      </c>
      <c r="K7743">
        <v>2.0299999999999998</v>
      </c>
      <c r="L7743" t="str">
        <f t="shared" si="363"/>
        <v>Yes</v>
      </c>
    </row>
    <row r="7744" spans="1:12" x14ac:dyDescent="0.25">
      <c r="A7744" s="1">
        <v>42866</v>
      </c>
      <c r="B7744" s="2">
        <f t="shared" si="364"/>
        <v>2017</v>
      </c>
      <c r="C7744" s="2">
        <f t="shared" si="362"/>
        <v>5</v>
      </c>
      <c r="D7744" t="s">
        <v>2253</v>
      </c>
      <c r="E7744" t="s">
        <v>129</v>
      </c>
      <c r="F7744" t="s">
        <v>11</v>
      </c>
      <c r="G7744" t="s">
        <v>12</v>
      </c>
      <c r="H7744" t="s">
        <v>625</v>
      </c>
      <c r="I7744">
        <v>167.94</v>
      </c>
      <c r="J7744">
        <v>3</v>
      </c>
      <c r="K7744">
        <v>82.29</v>
      </c>
      <c r="L7744" t="str">
        <f t="shared" si="363"/>
        <v>Yes</v>
      </c>
    </row>
    <row r="7745" spans="1:12" x14ac:dyDescent="0.25">
      <c r="A7745" s="1">
        <v>42866</v>
      </c>
      <c r="B7745" s="2">
        <f t="shared" si="364"/>
        <v>2017</v>
      </c>
      <c r="C7745" s="2">
        <f t="shared" si="362"/>
        <v>5</v>
      </c>
      <c r="D7745" t="s">
        <v>2253</v>
      </c>
      <c r="E7745" t="s">
        <v>129</v>
      </c>
      <c r="F7745" t="s">
        <v>11</v>
      </c>
      <c r="G7745" t="s">
        <v>12</v>
      </c>
      <c r="H7745" t="s">
        <v>2648</v>
      </c>
      <c r="I7745">
        <v>67.8</v>
      </c>
      <c r="J7745">
        <v>10</v>
      </c>
      <c r="K7745">
        <v>31.19</v>
      </c>
      <c r="L7745" t="str">
        <f t="shared" si="363"/>
        <v>Yes</v>
      </c>
    </row>
    <row r="7746" spans="1:12" x14ac:dyDescent="0.25">
      <c r="A7746" s="1">
        <v>42867</v>
      </c>
      <c r="B7746" s="2">
        <f t="shared" si="364"/>
        <v>2017</v>
      </c>
      <c r="C7746" s="2">
        <f t="shared" ref="C7746:C7809" si="365">MONTH(A7746)</f>
        <v>5</v>
      </c>
      <c r="D7746" t="s">
        <v>2503</v>
      </c>
      <c r="E7746" t="s">
        <v>129</v>
      </c>
      <c r="F7746" t="s">
        <v>11</v>
      </c>
      <c r="G7746" t="s">
        <v>92</v>
      </c>
      <c r="H7746" t="s">
        <v>1274</v>
      </c>
      <c r="I7746">
        <v>61.44</v>
      </c>
      <c r="J7746">
        <v>3</v>
      </c>
      <c r="K7746">
        <v>16.59</v>
      </c>
      <c r="L7746" t="str">
        <f t="shared" ref="L7746:L7809" si="366">IF(K7746=0,"Break-Even",IF(K7746&gt;0,"Yes","No"))</f>
        <v>Yes</v>
      </c>
    </row>
    <row r="7747" spans="1:12" x14ac:dyDescent="0.25">
      <c r="A7747" s="1">
        <v>42867</v>
      </c>
      <c r="B7747" s="2">
        <f t="shared" si="364"/>
        <v>2017</v>
      </c>
      <c r="C7747" s="2">
        <f t="shared" si="365"/>
        <v>5</v>
      </c>
      <c r="D7747" t="s">
        <v>2503</v>
      </c>
      <c r="E7747" t="s">
        <v>129</v>
      </c>
      <c r="F7747" t="s">
        <v>11</v>
      </c>
      <c r="G7747" t="s">
        <v>12</v>
      </c>
      <c r="H7747" t="s">
        <v>284</v>
      </c>
      <c r="I7747">
        <v>38.9</v>
      </c>
      <c r="J7747">
        <v>5</v>
      </c>
      <c r="K7747">
        <v>17.510000000000002</v>
      </c>
      <c r="L7747" t="str">
        <f t="shared" si="366"/>
        <v>Yes</v>
      </c>
    </row>
    <row r="7748" spans="1:12" x14ac:dyDescent="0.25">
      <c r="A7748" s="1">
        <v>42867</v>
      </c>
      <c r="B7748" s="2">
        <f t="shared" si="364"/>
        <v>2017</v>
      </c>
      <c r="C7748" s="2">
        <f t="shared" si="365"/>
        <v>5</v>
      </c>
      <c r="D7748" t="s">
        <v>2503</v>
      </c>
      <c r="E7748" t="s">
        <v>129</v>
      </c>
      <c r="F7748" t="s">
        <v>39</v>
      </c>
      <c r="G7748" t="s">
        <v>52</v>
      </c>
      <c r="H7748" t="s">
        <v>1615</v>
      </c>
      <c r="I7748">
        <v>99.39</v>
      </c>
      <c r="J7748">
        <v>3</v>
      </c>
      <c r="K7748">
        <v>40.75</v>
      </c>
      <c r="L7748" t="str">
        <f t="shared" si="366"/>
        <v>Yes</v>
      </c>
    </row>
    <row r="7749" spans="1:12" x14ac:dyDescent="0.25">
      <c r="A7749" s="1">
        <v>42867</v>
      </c>
      <c r="B7749" s="2">
        <f t="shared" si="364"/>
        <v>2017</v>
      </c>
      <c r="C7749" s="2">
        <f t="shared" si="365"/>
        <v>5</v>
      </c>
      <c r="D7749" t="s">
        <v>667</v>
      </c>
      <c r="E7749" t="s">
        <v>27</v>
      </c>
      <c r="F7749" t="s">
        <v>11</v>
      </c>
      <c r="G7749" t="s">
        <v>12</v>
      </c>
      <c r="H7749" t="s">
        <v>1324</v>
      </c>
      <c r="I7749">
        <v>92.94</v>
      </c>
      <c r="J7749">
        <v>3</v>
      </c>
      <c r="K7749">
        <v>41.82</v>
      </c>
      <c r="L7749" t="str">
        <f t="shared" si="366"/>
        <v>Yes</v>
      </c>
    </row>
    <row r="7750" spans="1:12" x14ac:dyDescent="0.25">
      <c r="A7750" s="1">
        <v>42867</v>
      </c>
      <c r="B7750" s="2">
        <f t="shared" si="364"/>
        <v>2017</v>
      </c>
      <c r="C7750" s="2">
        <f t="shared" si="365"/>
        <v>5</v>
      </c>
      <c r="D7750" t="s">
        <v>334</v>
      </c>
      <c r="E7750" t="s">
        <v>2322</v>
      </c>
      <c r="F7750" t="s">
        <v>39</v>
      </c>
      <c r="G7750" t="s">
        <v>52</v>
      </c>
      <c r="H7750" t="s">
        <v>656</v>
      </c>
      <c r="I7750">
        <v>205.03</v>
      </c>
      <c r="J7750">
        <v>7</v>
      </c>
      <c r="K7750">
        <v>67.66</v>
      </c>
      <c r="L7750" t="str">
        <f t="shared" si="366"/>
        <v>Yes</v>
      </c>
    </row>
    <row r="7751" spans="1:12" x14ac:dyDescent="0.25">
      <c r="A7751" s="1">
        <v>42867</v>
      </c>
      <c r="B7751" s="2">
        <f t="shared" si="364"/>
        <v>2017</v>
      </c>
      <c r="C7751" s="2">
        <f t="shared" si="365"/>
        <v>5</v>
      </c>
      <c r="D7751" t="s">
        <v>1401</v>
      </c>
      <c r="E7751" t="s">
        <v>149</v>
      </c>
      <c r="F7751" t="s">
        <v>34</v>
      </c>
      <c r="G7751" t="s">
        <v>47</v>
      </c>
      <c r="H7751" t="s">
        <v>797</v>
      </c>
      <c r="I7751">
        <v>20.94</v>
      </c>
      <c r="J7751">
        <v>3</v>
      </c>
      <c r="K7751">
        <v>6.07</v>
      </c>
      <c r="L7751" t="str">
        <f t="shared" si="366"/>
        <v>Yes</v>
      </c>
    </row>
    <row r="7752" spans="1:12" x14ac:dyDescent="0.25">
      <c r="A7752" s="1">
        <v>42867</v>
      </c>
      <c r="B7752" s="2">
        <f t="shared" si="364"/>
        <v>2017</v>
      </c>
      <c r="C7752" s="2">
        <f t="shared" si="365"/>
        <v>5</v>
      </c>
      <c r="D7752" t="s">
        <v>1401</v>
      </c>
      <c r="E7752" t="s">
        <v>149</v>
      </c>
      <c r="F7752" t="s">
        <v>34</v>
      </c>
      <c r="G7752" t="s">
        <v>47</v>
      </c>
      <c r="H7752" t="s">
        <v>1406</v>
      </c>
      <c r="I7752">
        <v>58.68</v>
      </c>
      <c r="J7752">
        <v>2</v>
      </c>
      <c r="K7752">
        <v>18.190000000000001</v>
      </c>
      <c r="L7752" t="str">
        <f t="shared" si="366"/>
        <v>Yes</v>
      </c>
    </row>
    <row r="7753" spans="1:12" x14ac:dyDescent="0.25">
      <c r="A7753" s="1">
        <v>42867</v>
      </c>
      <c r="B7753" s="2">
        <f t="shared" si="364"/>
        <v>2017</v>
      </c>
      <c r="C7753" s="2">
        <f t="shared" si="365"/>
        <v>5</v>
      </c>
      <c r="D7753" t="s">
        <v>1401</v>
      </c>
      <c r="E7753" t="s">
        <v>149</v>
      </c>
      <c r="F7753" t="s">
        <v>11</v>
      </c>
      <c r="G7753" t="s">
        <v>92</v>
      </c>
      <c r="H7753" t="s">
        <v>1062</v>
      </c>
      <c r="I7753">
        <v>254.9</v>
      </c>
      <c r="J7753">
        <v>5</v>
      </c>
      <c r="K7753">
        <v>68.819999999999993</v>
      </c>
      <c r="L7753" t="str">
        <f t="shared" si="366"/>
        <v>Yes</v>
      </c>
    </row>
    <row r="7754" spans="1:12" x14ac:dyDescent="0.25">
      <c r="A7754" s="1">
        <v>42867</v>
      </c>
      <c r="B7754" s="2">
        <f t="shared" si="364"/>
        <v>2017</v>
      </c>
      <c r="C7754" s="2">
        <f t="shared" si="365"/>
        <v>5</v>
      </c>
      <c r="D7754" t="s">
        <v>1633</v>
      </c>
      <c r="E7754" t="s">
        <v>164</v>
      </c>
      <c r="F7754" t="s">
        <v>11</v>
      </c>
      <c r="G7754" t="s">
        <v>20</v>
      </c>
      <c r="H7754" t="s">
        <v>263</v>
      </c>
      <c r="I7754">
        <v>24.82</v>
      </c>
      <c r="J7754">
        <v>3</v>
      </c>
      <c r="K7754">
        <v>8.3800000000000008</v>
      </c>
      <c r="L7754" t="str">
        <f t="shared" si="366"/>
        <v>Yes</v>
      </c>
    </row>
    <row r="7755" spans="1:12" x14ac:dyDescent="0.25">
      <c r="A7755" s="1">
        <v>42867</v>
      </c>
      <c r="B7755" s="2">
        <f t="shared" si="364"/>
        <v>2017</v>
      </c>
      <c r="C7755" s="2">
        <f t="shared" si="365"/>
        <v>5</v>
      </c>
      <c r="D7755" t="s">
        <v>1633</v>
      </c>
      <c r="E7755" t="s">
        <v>164</v>
      </c>
      <c r="F7755" t="s">
        <v>11</v>
      </c>
      <c r="G7755" t="s">
        <v>20</v>
      </c>
      <c r="H7755" t="s">
        <v>436</v>
      </c>
      <c r="I7755">
        <v>14.98</v>
      </c>
      <c r="J7755">
        <v>6</v>
      </c>
      <c r="K7755">
        <v>5.43</v>
      </c>
      <c r="L7755" t="str">
        <f t="shared" si="366"/>
        <v>Yes</v>
      </c>
    </row>
    <row r="7756" spans="1:12" x14ac:dyDescent="0.25">
      <c r="A7756" s="1">
        <v>42867</v>
      </c>
      <c r="B7756" s="2">
        <f t="shared" ref="B7756:B7819" si="367">YEAR(A7756)</f>
        <v>2017</v>
      </c>
      <c r="C7756" s="2">
        <f t="shared" si="365"/>
        <v>5</v>
      </c>
      <c r="D7756" t="s">
        <v>791</v>
      </c>
      <c r="E7756" t="s">
        <v>149</v>
      </c>
      <c r="F7756" t="s">
        <v>34</v>
      </c>
      <c r="G7756" t="s">
        <v>47</v>
      </c>
      <c r="H7756" t="s">
        <v>2623</v>
      </c>
      <c r="I7756">
        <v>41.96</v>
      </c>
      <c r="J7756">
        <v>2</v>
      </c>
      <c r="K7756">
        <v>10.91</v>
      </c>
      <c r="L7756" t="str">
        <f t="shared" si="366"/>
        <v>Yes</v>
      </c>
    </row>
    <row r="7757" spans="1:12" x14ac:dyDescent="0.25">
      <c r="A7757" s="1">
        <v>42867</v>
      </c>
      <c r="B7757" s="2">
        <f t="shared" si="367"/>
        <v>2017</v>
      </c>
      <c r="C7757" s="2">
        <f t="shared" si="365"/>
        <v>5</v>
      </c>
      <c r="D7757" t="s">
        <v>791</v>
      </c>
      <c r="E7757" t="s">
        <v>149</v>
      </c>
      <c r="F7757" t="s">
        <v>11</v>
      </c>
      <c r="G7757" t="s">
        <v>16</v>
      </c>
      <c r="H7757" t="s">
        <v>2077</v>
      </c>
      <c r="I7757">
        <v>9.4499999999999993</v>
      </c>
      <c r="J7757">
        <v>3</v>
      </c>
      <c r="K7757">
        <v>4.54</v>
      </c>
      <c r="L7757" t="str">
        <f t="shared" si="366"/>
        <v>Yes</v>
      </c>
    </row>
    <row r="7758" spans="1:12" x14ac:dyDescent="0.25">
      <c r="A7758" s="1">
        <v>42867</v>
      </c>
      <c r="B7758" s="2">
        <f t="shared" si="367"/>
        <v>2017</v>
      </c>
      <c r="C7758" s="2">
        <f t="shared" si="365"/>
        <v>5</v>
      </c>
      <c r="D7758" t="s">
        <v>2346</v>
      </c>
      <c r="E7758" t="s">
        <v>164</v>
      </c>
      <c r="F7758" t="s">
        <v>11</v>
      </c>
      <c r="G7758" t="s">
        <v>20</v>
      </c>
      <c r="H7758" t="s">
        <v>1029</v>
      </c>
      <c r="I7758">
        <v>83.92</v>
      </c>
      <c r="J7758">
        <v>5</v>
      </c>
      <c r="K7758">
        <v>29.37</v>
      </c>
      <c r="L7758" t="str">
        <f t="shared" si="366"/>
        <v>Yes</v>
      </c>
    </row>
    <row r="7759" spans="1:12" x14ac:dyDescent="0.25">
      <c r="A7759" s="1">
        <v>42867</v>
      </c>
      <c r="B7759" s="2">
        <f t="shared" si="367"/>
        <v>2017</v>
      </c>
      <c r="C7759" s="2">
        <f t="shared" si="365"/>
        <v>5</v>
      </c>
      <c r="D7759" t="s">
        <v>2346</v>
      </c>
      <c r="E7759" t="s">
        <v>164</v>
      </c>
      <c r="F7759" t="s">
        <v>34</v>
      </c>
      <c r="G7759" t="s">
        <v>47</v>
      </c>
      <c r="H7759" t="s">
        <v>1711</v>
      </c>
      <c r="I7759">
        <v>199.9</v>
      </c>
      <c r="J7759">
        <v>5</v>
      </c>
      <c r="K7759">
        <v>39.979999999999997</v>
      </c>
      <c r="L7759" t="str">
        <f t="shared" si="366"/>
        <v>Yes</v>
      </c>
    </row>
    <row r="7760" spans="1:12" x14ac:dyDescent="0.25">
      <c r="A7760" s="1">
        <v>42867</v>
      </c>
      <c r="B7760" s="2">
        <f t="shared" si="367"/>
        <v>2017</v>
      </c>
      <c r="C7760" s="2">
        <f t="shared" si="365"/>
        <v>5</v>
      </c>
      <c r="D7760" t="s">
        <v>2346</v>
      </c>
      <c r="E7760" t="s">
        <v>164</v>
      </c>
      <c r="F7760" t="s">
        <v>39</v>
      </c>
      <c r="G7760" t="s">
        <v>40</v>
      </c>
      <c r="H7760" t="s">
        <v>2430</v>
      </c>
      <c r="I7760">
        <v>31.18</v>
      </c>
      <c r="J7760">
        <v>3</v>
      </c>
      <c r="K7760">
        <v>-7.01</v>
      </c>
      <c r="L7760" t="str">
        <f t="shared" si="366"/>
        <v>No</v>
      </c>
    </row>
    <row r="7761" spans="1:12" x14ac:dyDescent="0.25">
      <c r="A7761" s="1">
        <v>42867</v>
      </c>
      <c r="B7761" s="2">
        <f t="shared" si="367"/>
        <v>2017</v>
      </c>
      <c r="C7761" s="2">
        <f t="shared" si="365"/>
        <v>5</v>
      </c>
      <c r="D7761" t="s">
        <v>2346</v>
      </c>
      <c r="E7761" t="s">
        <v>164</v>
      </c>
      <c r="F7761" t="s">
        <v>11</v>
      </c>
      <c r="G7761" t="s">
        <v>20</v>
      </c>
      <c r="H7761" t="s">
        <v>311</v>
      </c>
      <c r="I7761">
        <v>172.75</v>
      </c>
      <c r="J7761">
        <v>6</v>
      </c>
      <c r="K7761">
        <v>60.46</v>
      </c>
      <c r="L7761" t="str">
        <f t="shared" si="366"/>
        <v>Yes</v>
      </c>
    </row>
    <row r="7762" spans="1:12" x14ac:dyDescent="0.25">
      <c r="A7762" s="1">
        <v>42867</v>
      </c>
      <c r="B7762" s="2">
        <f t="shared" si="367"/>
        <v>2017</v>
      </c>
      <c r="C7762" s="2">
        <f t="shared" si="365"/>
        <v>5</v>
      </c>
      <c r="D7762" t="s">
        <v>2346</v>
      </c>
      <c r="E7762" t="s">
        <v>164</v>
      </c>
      <c r="F7762" t="s">
        <v>11</v>
      </c>
      <c r="G7762" t="s">
        <v>20</v>
      </c>
      <c r="H7762" t="s">
        <v>425</v>
      </c>
      <c r="I7762">
        <v>9.3000000000000007</v>
      </c>
      <c r="J7762">
        <v>2</v>
      </c>
      <c r="K7762">
        <v>3.02</v>
      </c>
      <c r="L7762" t="str">
        <f t="shared" si="366"/>
        <v>Yes</v>
      </c>
    </row>
    <row r="7763" spans="1:12" x14ac:dyDescent="0.25">
      <c r="A7763" s="1">
        <v>42867</v>
      </c>
      <c r="B7763" s="2">
        <f t="shared" si="367"/>
        <v>2017</v>
      </c>
      <c r="C7763" s="2">
        <f t="shared" si="365"/>
        <v>5</v>
      </c>
      <c r="D7763" t="s">
        <v>1712</v>
      </c>
      <c r="E7763" t="s">
        <v>149</v>
      </c>
      <c r="F7763" t="s">
        <v>11</v>
      </c>
      <c r="G7763" t="s">
        <v>12</v>
      </c>
      <c r="H7763" t="s">
        <v>2437</v>
      </c>
      <c r="I7763">
        <v>21.6</v>
      </c>
      <c r="J7763">
        <v>6</v>
      </c>
      <c r="K7763">
        <v>9.94</v>
      </c>
      <c r="L7763" t="str">
        <f t="shared" si="366"/>
        <v>Yes</v>
      </c>
    </row>
    <row r="7764" spans="1:12" x14ac:dyDescent="0.25">
      <c r="A7764" s="1">
        <v>42867</v>
      </c>
      <c r="B7764" s="2">
        <f t="shared" si="367"/>
        <v>2017</v>
      </c>
      <c r="C7764" s="2">
        <f t="shared" si="365"/>
        <v>5</v>
      </c>
      <c r="D7764" t="s">
        <v>1712</v>
      </c>
      <c r="E7764" t="s">
        <v>149</v>
      </c>
      <c r="F7764" t="s">
        <v>11</v>
      </c>
      <c r="G7764" t="s">
        <v>16</v>
      </c>
      <c r="H7764" t="s">
        <v>1704</v>
      </c>
      <c r="I7764">
        <v>11.07</v>
      </c>
      <c r="J7764">
        <v>3</v>
      </c>
      <c r="K7764">
        <v>5.2</v>
      </c>
      <c r="L7764" t="str">
        <f t="shared" si="366"/>
        <v>Yes</v>
      </c>
    </row>
    <row r="7765" spans="1:12" x14ac:dyDescent="0.25">
      <c r="A7765" s="1">
        <v>42868</v>
      </c>
      <c r="B7765" s="2">
        <f t="shared" si="367"/>
        <v>2017</v>
      </c>
      <c r="C7765" s="2">
        <f t="shared" si="365"/>
        <v>5</v>
      </c>
      <c r="D7765" t="s">
        <v>769</v>
      </c>
      <c r="E7765" t="s">
        <v>27</v>
      </c>
      <c r="F7765" t="s">
        <v>11</v>
      </c>
      <c r="G7765" t="s">
        <v>16</v>
      </c>
      <c r="H7765" t="s">
        <v>1040</v>
      </c>
      <c r="I7765">
        <v>58.48</v>
      </c>
      <c r="J7765">
        <v>8</v>
      </c>
      <c r="K7765">
        <v>27.49</v>
      </c>
      <c r="L7765" t="str">
        <f t="shared" si="366"/>
        <v>Yes</v>
      </c>
    </row>
    <row r="7766" spans="1:12" x14ac:dyDescent="0.25">
      <c r="A7766" s="1">
        <v>42868</v>
      </c>
      <c r="B7766" s="2">
        <f t="shared" si="367"/>
        <v>2017</v>
      </c>
      <c r="C7766" s="2">
        <f t="shared" si="365"/>
        <v>5</v>
      </c>
      <c r="D7766" t="s">
        <v>923</v>
      </c>
      <c r="E7766" t="s">
        <v>129</v>
      </c>
      <c r="F7766" t="s">
        <v>11</v>
      </c>
      <c r="G7766" t="s">
        <v>63</v>
      </c>
      <c r="H7766" t="s">
        <v>2038</v>
      </c>
      <c r="I7766">
        <v>180.96</v>
      </c>
      <c r="J7766">
        <v>2</v>
      </c>
      <c r="K7766">
        <v>81.430000000000007</v>
      </c>
      <c r="L7766" t="str">
        <f t="shared" si="366"/>
        <v>Yes</v>
      </c>
    </row>
    <row r="7767" spans="1:12" x14ac:dyDescent="0.25">
      <c r="A7767" s="1">
        <v>42868</v>
      </c>
      <c r="B7767" s="2">
        <f t="shared" si="367"/>
        <v>2017</v>
      </c>
      <c r="C7767" s="2">
        <f t="shared" si="365"/>
        <v>5</v>
      </c>
      <c r="D7767" t="s">
        <v>923</v>
      </c>
      <c r="E7767" t="s">
        <v>129</v>
      </c>
      <c r="F7767" t="s">
        <v>11</v>
      </c>
      <c r="G7767" t="s">
        <v>20</v>
      </c>
      <c r="H7767" t="s">
        <v>37</v>
      </c>
      <c r="I7767">
        <v>914.97</v>
      </c>
      <c r="J7767">
        <v>3</v>
      </c>
      <c r="K7767">
        <v>411.74</v>
      </c>
      <c r="L7767" t="str">
        <f t="shared" si="366"/>
        <v>Yes</v>
      </c>
    </row>
    <row r="7768" spans="1:12" x14ac:dyDescent="0.25">
      <c r="A7768" s="1">
        <v>42868</v>
      </c>
      <c r="B7768" s="2">
        <f t="shared" si="367"/>
        <v>2017</v>
      </c>
      <c r="C7768" s="2">
        <f t="shared" si="365"/>
        <v>5</v>
      </c>
      <c r="D7768" t="s">
        <v>923</v>
      </c>
      <c r="E7768" t="s">
        <v>129</v>
      </c>
      <c r="F7768" t="s">
        <v>39</v>
      </c>
      <c r="G7768" t="s">
        <v>40</v>
      </c>
      <c r="H7768" t="s">
        <v>2026</v>
      </c>
      <c r="I7768">
        <v>587.97</v>
      </c>
      <c r="J7768">
        <v>3</v>
      </c>
      <c r="K7768">
        <v>158.75</v>
      </c>
      <c r="L7768" t="str">
        <f t="shared" si="366"/>
        <v>Yes</v>
      </c>
    </row>
    <row r="7769" spans="1:12" x14ac:dyDescent="0.25">
      <c r="A7769" s="1">
        <v>42868</v>
      </c>
      <c r="B7769" s="2">
        <f t="shared" si="367"/>
        <v>2017</v>
      </c>
      <c r="C7769" s="2">
        <f t="shared" si="365"/>
        <v>5</v>
      </c>
      <c r="D7769" t="s">
        <v>923</v>
      </c>
      <c r="E7769" t="s">
        <v>129</v>
      </c>
      <c r="F7769" t="s">
        <v>11</v>
      </c>
      <c r="G7769" t="s">
        <v>18</v>
      </c>
      <c r="H7769" t="s">
        <v>73</v>
      </c>
      <c r="I7769">
        <v>530.34</v>
      </c>
      <c r="J7769">
        <v>2</v>
      </c>
      <c r="K7769">
        <v>95.46</v>
      </c>
      <c r="L7769" t="str">
        <f t="shared" si="366"/>
        <v>Yes</v>
      </c>
    </row>
    <row r="7770" spans="1:12" x14ac:dyDescent="0.25">
      <c r="A7770" s="1">
        <v>42868</v>
      </c>
      <c r="B7770" s="2">
        <f t="shared" si="367"/>
        <v>2017</v>
      </c>
      <c r="C7770" s="2">
        <f t="shared" si="365"/>
        <v>5</v>
      </c>
      <c r="D7770" t="s">
        <v>923</v>
      </c>
      <c r="E7770" t="s">
        <v>129</v>
      </c>
      <c r="F7770" t="s">
        <v>11</v>
      </c>
      <c r="G7770" t="s">
        <v>12</v>
      </c>
      <c r="H7770" t="s">
        <v>1678</v>
      </c>
      <c r="I7770">
        <v>14.94</v>
      </c>
      <c r="J7770">
        <v>3</v>
      </c>
      <c r="K7770">
        <v>7.32</v>
      </c>
      <c r="L7770" t="str">
        <f t="shared" si="366"/>
        <v>Yes</v>
      </c>
    </row>
    <row r="7771" spans="1:12" x14ac:dyDescent="0.25">
      <c r="A7771" s="1">
        <v>42868</v>
      </c>
      <c r="B7771" s="2">
        <f t="shared" si="367"/>
        <v>2017</v>
      </c>
      <c r="C7771" s="2">
        <f t="shared" si="365"/>
        <v>5</v>
      </c>
      <c r="D7771" t="s">
        <v>803</v>
      </c>
      <c r="E7771" t="s">
        <v>59</v>
      </c>
      <c r="F7771" t="s">
        <v>11</v>
      </c>
      <c r="G7771" t="s">
        <v>20</v>
      </c>
      <c r="H7771" t="s">
        <v>2075</v>
      </c>
      <c r="I7771">
        <v>299.52</v>
      </c>
      <c r="J7771">
        <v>9</v>
      </c>
      <c r="K7771">
        <v>149.76</v>
      </c>
      <c r="L7771" t="str">
        <f t="shared" si="366"/>
        <v>Yes</v>
      </c>
    </row>
    <row r="7772" spans="1:12" x14ac:dyDescent="0.25">
      <c r="A7772" s="1">
        <v>42868</v>
      </c>
      <c r="B7772" s="2">
        <f t="shared" si="367"/>
        <v>2017</v>
      </c>
      <c r="C7772" s="2">
        <f t="shared" si="365"/>
        <v>5</v>
      </c>
      <c r="D7772" t="s">
        <v>483</v>
      </c>
      <c r="E7772" t="s">
        <v>120</v>
      </c>
      <c r="F7772" t="s">
        <v>11</v>
      </c>
      <c r="G7772" t="s">
        <v>92</v>
      </c>
      <c r="H7772" t="s">
        <v>1349</v>
      </c>
      <c r="I7772">
        <v>20.77</v>
      </c>
      <c r="J7772">
        <v>2</v>
      </c>
      <c r="K7772">
        <v>2.34</v>
      </c>
      <c r="L7772" t="str">
        <f t="shared" si="366"/>
        <v>Yes</v>
      </c>
    </row>
    <row r="7773" spans="1:12" x14ac:dyDescent="0.25">
      <c r="A7773" s="1">
        <v>42868</v>
      </c>
      <c r="B7773" s="2">
        <f t="shared" si="367"/>
        <v>2017</v>
      </c>
      <c r="C7773" s="2">
        <f t="shared" si="365"/>
        <v>5</v>
      </c>
      <c r="D7773" t="s">
        <v>2585</v>
      </c>
      <c r="E7773" t="s">
        <v>23</v>
      </c>
      <c r="F7773" t="s">
        <v>34</v>
      </c>
      <c r="G7773" t="s">
        <v>35</v>
      </c>
      <c r="H7773" t="s">
        <v>371</v>
      </c>
      <c r="I7773">
        <v>458.43</v>
      </c>
      <c r="J7773">
        <v>5</v>
      </c>
      <c r="K7773">
        <v>-124.43</v>
      </c>
      <c r="L7773" t="str">
        <f t="shared" si="366"/>
        <v>No</v>
      </c>
    </row>
    <row r="7774" spans="1:12" x14ac:dyDescent="0.25">
      <c r="A7774" s="1">
        <v>42869</v>
      </c>
      <c r="B7774" s="2">
        <f t="shared" si="367"/>
        <v>2017</v>
      </c>
      <c r="C7774" s="2">
        <f t="shared" si="365"/>
        <v>5</v>
      </c>
      <c r="D7774" t="s">
        <v>487</v>
      </c>
      <c r="E7774" t="s">
        <v>27</v>
      </c>
      <c r="F7774" t="s">
        <v>34</v>
      </c>
      <c r="G7774" t="s">
        <v>47</v>
      </c>
      <c r="H7774" t="s">
        <v>2129</v>
      </c>
      <c r="I7774">
        <v>18.28</v>
      </c>
      <c r="J7774">
        <v>2</v>
      </c>
      <c r="K7774">
        <v>6.22</v>
      </c>
      <c r="L7774" t="str">
        <f t="shared" si="366"/>
        <v>Yes</v>
      </c>
    </row>
    <row r="7775" spans="1:12" x14ac:dyDescent="0.25">
      <c r="A7775" s="1">
        <v>42869</v>
      </c>
      <c r="B7775" s="2">
        <f t="shared" si="367"/>
        <v>2017</v>
      </c>
      <c r="C7775" s="2">
        <f t="shared" si="365"/>
        <v>5</v>
      </c>
      <c r="D7775" t="s">
        <v>487</v>
      </c>
      <c r="E7775" t="s">
        <v>27</v>
      </c>
      <c r="F7775" t="s">
        <v>39</v>
      </c>
      <c r="G7775" t="s">
        <v>52</v>
      </c>
      <c r="H7775" t="s">
        <v>2125</v>
      </c>
      <c r="I7775">
        <v>1399.93</v>
      </c>
      <c r="J7775">
        <v>7</v>
      </c>
      <c r="K7775">
        <v>601.97</v>
      </c>
      <c r="L7775" t="str">
        <f t="shared" si="366"/>
        <v>Yes</v>
      </c>
    </row>
    <row r="7776" spans="1:12" x14ac:dyDescent="0.25">
      <c r="A7776" s="1">
        <v>42869</v>
      </c>
      <c r="B7776" s="2">
        <f t="shared" si="367"/>
        <v>2017</v>
      </c>
      <c r="C7776" s="2">
        <f t="shared" si="365"/>
        <v>5</v>
      </c>
      <c r="D7776" t="s">
        <v>254</v>
      </c>
      <c r="E7776" t="s">
        <v>329</v>
      </c>
      <c r="F7776" t="s">
        <v>11</v>
      </c>
      <c r="G7776" t="s">
        <v>63</v>
      </c>
      <c r="H7776" t="s">
        <v>1674</v>
      </c>
      <c r="I7776">
        <v>48.69</v>
      </c>
      <c r="J7776">
        <v>9</v>
      </c>
      <c r="K7776">
        <v>23.86</v>
      </c>
      <c r="L7776" t="str">
        <f t="shared" si="366"/>
        <v>Yes</v>
      </c>
    </row>
    <row r="7777" spans="1:12" x14ac:dyDescent="0.25">
      <c r="A7777" s="1">
        <v>42869</v>
      </c>
      <c r="B7777" s="2">
        <f t="shared" si="367"/>
        <v>2017</v>
      </c>
      <c r="C7777" s="2">
        <f t="shared" si="365"/>
        <v>5</v>
      </c>
      <c r="D7777" t="s">
        <v>1885</v>
      </c>
      <c r="E7777" t="s">
        <v>149</v>
      </c>
      <c r="F7777" t="s">
        <v>39</v>
      </c>
      <c r="G7777" t="s">
        <v>40</v>
      </c>
      <c r="H7777" t="s">
        <v>1917</v>
      </c>
      <c r="I7777">
        <v>539.97</v>
      </c>
      <c r="J7777">
        <v>3</v>
      </c>
      <c r="K7777">
        <v>134.99</v>
      </c>
      <c r="L7777" t="str">
        <f t="shared" si="366"/>
        <v>Yes</v>
      </c>
    </row>
    <row r="7778" spans="1:12" x14ac:dyDescent="0.25">
      <c r="A7778" s="1">
        <v>42869</v>
      </c>
      <c r="B7778" s="2">
        <f t="shared" si="367"/>
        <v>2017</v>
      </c>
      <c r="C7778" s="2">
        <f t="shared" si="365"/>
        <v>5</v>
      </c>
      <c r="D7778" t="s">
        <v>1885</v>
      </c>
      <c r="E7778" t="s">
        <v>149</v>
      </c>
      <c r="F7778" t="s">
        <v>11</v>
      </c>
      <c r="G7778" t="s">
        <v>18</v>
      </c>
      <c r="H7778" t="s">
        <v>585</v>
      </c>
      <c r="I7778">
        <v>22.58</v>
      </c>
      <c r="J7778">
        <v>2</v>
      </c>
      <c r="K7778">
        <v>5.87</v>
      </c>
      <c r="L7778" t="str">
        <f t="shared" si="366"/>
        <v>Yes</v>
      </c>
    </row>
    <row r="7779" spans="1:12" x14ac:dyDescent="0.25">
      <c r="A7779" s="1">
        <v>42869</v>
      </c>
      <c r="B7779" s="2">
        <f t="shared" si="367"/>
        <v>2017</v>
      </c>
      <c r="C7779" s="2">
        <f t="shared" si="365"/>
        <v>5</v>
      </c>
      <c r="D7779" t="s">
        <v>452</v>
      </c>
      <c r="E7779" t="s">
        <v>164</v>
      </c>
      <c r="F7779" t="s">
        <v>11</v>
      </c>
      <c r="G7779" t="s">
        <v>12</v>
      </c>
      <c r="H7779" t="s">
        <v>1492</v>
      </c>
      <c r="I7779">
        <v>440.19</v>
      </c>
      <c r="J7779">
        <v>9</v>
      </c>
      <c r="K7779">
        <v>206.89</v>
      </c>
      <c r="L7779" t="str">
        <f t="shared" si="366"/>
        <v>Yes</v>
      </c>
    </row>
    <row r="7780" spans="1:12" x14ac:dyDescent="0.25">
      <c r="A7780" s="1">
        <v>42869</v>
      </c>
      <c r="B7780" s="2">
        <f t="shared" si="367"/>
        <v>2017</v>
      </c>
      <c r="C7780" s="2">
        <f t="shared" si="365"/>
        <v>5</v>
      </c>
      <c r="D7780" t="s">
        <v>452</v>
      </c>
      <c r="E7780" t="s">
        <v>164</v>
      </c>
      <c r="F7780" t="s">
        <v>11</v>
      </c>
      <c r="G7780" t="s">
        <v>200</v>
      </c>
      <c r="H7780" t="s">
        <v>472</v>
      </c>
      <c r="I7780">
        <v>64.400000000000006</v>
      </c>
      <c r="J7780">
        <v>5</v>
      </c>
      <c r="K7780">
        <v>1.93</v>
      </c>
      <c r="L7780" t="str">
        <f t="shared" si="366"/>
        <v>Yes</v>
      </c>
    </row>
    <row r="7781" spans="1:12" x14ac:dyDescent="0.25">
      <c r="A7781" s="1">
        <v>42869</v>
      </c>
      <c r="B7781" s="2">
        <f t="shared" si="367"/>
        <v>2017</v>
      </c>
      <c r="C7781" s="2">
        <f t="shared" si="365"/>
        <v>5</v>
      </c>
      <c r="D7781" t="s">
        <v>709</v>
      </c>
      <c r="E7781" t="s">
        <v>10</v>
      </c>
      <c r="F7781" t="s">
        <v>34</v>
      </c>
      <c r="G7781" t="s">
        <v>35</v>
      </c>
      <c r="H7781" t="s">
        <v>726</v>
      </c>
      <c r="I7781">
        <v>899.43</v>
      </c>
      <c r="J7781">
        <v>5</v>
      </c>
      <c r="K7781">
        <v>-12.85</v>
      </c>
      <c r="L7781" t="str">
        <f t="shared" si="366"/>
        <v>No</v>
      </c>
    </row>
    <row r="7782" spans="1:12" x14ac:dyDescent="0.25">
      <c r="A7782" s="1">
        <v>42869</v>
      </c>
      <c r="B7782" s="2">
        <f t="shared" si="367"/>
        <v>2017</v>
      </c>
      <c r="C7782" s="2">
        <f t="shared" si="365"/>
        <v>5</v>
      </c>
      <c r="D7782" t="s">
        <v>709</v>
      </c>
      <c r="E7782" t="s">
        <v>10</v>
      </c>
      <c r="F7782" t="s">
        <v>11</v>
      </c>
      <c r="G7782" t="s">
        <v>24</v>
      </c>
      <c r="H7782" t="s">
        <v>2189</v>
      </c>
      <c r="I7782">
        <v>46.2</v>
      </c>
      <c r="J7782">
        <v>5</v>
      </c>
      <c r="K7782">
        <v>5.78</v>
      </c>
      <c r="L7782" t="str">
        <f t="shared" si="366"/>
        <v>Yes</v>
      </c>
    </row>
    <row r="7783" spans="1:12" x14ac:dyDescent="0.25">
      <c r="A7783" s="1">
        <v>42869</v>
      </c>
      <c r="B7783" s="2">
        <f t="shared" si="367"/>
        <v>2017</v>
      </c>
      <c r="C7783" s="2">
        <f t="shared" si="365"/>
        <v>5</v>
      </c>
      <c r="D7783" t="s">
        <v>709</v>
      </c>
      <c r="E7783" t="s">
        <v>10</v>
      </c>
      <c r="F7783" t="s">
        <v>11</v>
      </c>
      <c r="G7783" t="s">
        <v>12</v>
      </c>
      <c r="H7783" t="s">
        <v>2356</v>
      </c>
      <c r="I7783">
        <v>47.95</v>
      </c>
      <c r="J7783">
        <v>3</v>
      </c>
      <c r="K7783">
        <v>16.18</v>
      </c>
      <c r="L7783" t="str">
        <f t="shared" si="366"/>
        <v>Yes</v>
      </c>
    </row>
    <row r="7784" spans="1:12" x14ac:dyDescent="0.25">
      <c r="A7784" s="1">
        <v>42869</v>
      </c>
      <c r="B7784" s="2">
        <f t="shared" si="367"/>
        <v>2017</v>
      </c>
      <c r="C7784" s="2">
        <f t="shared" si="365"/>
        <v>5</v>
      </c>
      <c r="D7784" t="s">
        <v>709</v>
      </c>
      <c r="E7784" t="s">
        <v>10</v>
      </c>
      <c r="F7784" t="s">
        <v>39</v>
      </c>
      <c r="G7784" t="s">
        <v>40</v>
      </c>
      <c r="H7784" t="s">
        <v>2603</v>
      </c>
      <c r="I7784">
        <v>7.99</v>
      </c>
      <c r="J7784">
        <v>1</v>
      </c>
      <c r="K7784">
        <v>0.7</v>
      </c>
      <c r="L7784" t="str">
        <f t="shared" si="366"/>
        <v>Yes</v>
      </c>
    </row>
    <row r="7785" spans="1:12" x14ac:dyDescent="0.25">
      <c r="A7785" s="1">
        <v>42869</v>
      </c>
      <c r="B7785" s="2">
        <f t="shared" si="367"/>
        <v>2017</v>
      </c>
      <c r="C7785" s="2">
        <f t="shared" si="365"/>
        <v>5</v>
      </c>
      <c r="D7785" t="s">
        <v>709</v>
      </c>
      <c r="E7785" t="s">
        <v>10</v>
      </c>
      <c r="F7785" t="s">
        <v>11</v>
      </c>
      <c r="G7785" t="s">
        <v>12</v>
      </c>
      <c r="H7785" t="s">
        <v>2082</v>
      </c>
      <c r="I7785">
        <v>76.86</v>
      </c>
      <c r="J7785">
        <v>2</v>
      </c>
      <c r="K7785">
        <v>26.9</v>
      </c>
      <c r="L7785" t="str">
        <f t="shared" si="366"/>
        <v>Yes</v>
      </c>
    </row>
    <row r="7786" spans="1:12" x14ac:dyDescent="0.25">
      <c r="A7786" s="1">
        <v>42869</v>
      </c>
      <c r="B7786" s="2">
        <f t="shared" si="367"/>
        <v>2017</v>
      </c>
      <c r="C7786" s="2">
        <f t="shared" si="365"/>
        <v>5</v>
      </c>
      <c r="D7786" t="s">
        <v>54</v>
      </c>
      <c r="E7786" t="s">
        <v>531</v>
      </c>
      <c r="F7786" t="s">
        <v>11</v>
      </c>
      <c r="G7786" t="s">
        <v>24</v>
      </c>
      <c r="H7786" t="s">
        <v>844</v>
      </c>
      <c r="I7786">
        <v>3.76</v>
      </c>
      <c r="J7786">
        <v>2</v>
      </c>
      <c r="K7786">
        <v>1.0900000000000001</v>
      </c>
      <c r="L7786" t="str">
        <f t="shared" si="366"/>
        <v>Yes</v>
      </c>
    </row>
    <row r="7787" spans="1:12" x14ac:dyDescent="0.25">
      <c r="A7787" s="1">
        <v>42869</v>
      </c>
      <c r="B7787" s="2">
        <f t="shared" si="367"/>
        <v>2017</v>
      </c>
      <c r="C7787" s="2">
        <f t="shared" si="365"/>
        <v>5</v>
      </c>
      <c r="D7787" t="s">
        <v>54</v>
      </c>
      <c r="E7787" t="s">
        <v>531</v>
      </c>
      <c r="F7787" t="s">
        <v>11</v>
      </c>
      <c r="G7787" t="s">
        <v>24</v>
      </c>
      <c r="H7787" t="s">
        <v>1252</v>
      </c>
      <c r="I7787">
        <v>14.7</v>
      </c>
      <c r="J7787">
        <v>5</v>
      </c>
      <c r="K7787">
        <v>6.62</v>
      </c>
      <c r="L7787" t="str">
        <f t="shared" si="366"/>
        <v>Yes</v>
      </c>
    </row>
    <row r="7788" spans="1:12" x14ac:dyDescent="0.25">
      <c r="A7788" s="1">
        <v>42869</v>
      </c>
      <c r="B7788" s="2">
        <f t="shared" si="367"/>
        <v>2017</v>
      </c>
      <c r="C7788" s="2">
        <f t="shared" si="365"/>
        <v>5</v>
      </c>
      <c r="D7788" t="s">
        <v>54</v>
      </c>
      <c r="E7788" t="s">
        <v>531</v>
      </c>
      <c r="F7788" t="s">
        <v>11</v>
      </c>
      <c r="G7788" t="s">
        <v>24</v>
      </c>
      <c r="H7788" t="s">
        <v>384</v>
      </c>
      <c r="I7788">
        <v>37.200000000000003</v>
      </c>
      <c r="J7788">
        <v>5</v>
      </c>
      <c r="K7788">
        <v>9.3000000000000007</v>
      </c>
      <c r="L7788" t="str">
        <f t="shared" si="366"/>
        <v>Yes</v>
      </c>
    </row>
    <row r="7789" spans="1:12" x14ac:dyDescent="0.25">
      <c r="A7789" s="1">
        <v>42869</v>
      </c>
      <c r="B7789" s="2">
        <f t="shared" si="367"/>
        <v>2017</v>
      </c>
      <c r="C7789" s="2">
        <f t="shared" si="365"/>
        <v>5</v>
      </c>
      <c r="D7789" t="s">
        <v>54</v>
      </c>
      <c r="E7789" t="s">
        <v>531</v>
      </c>
      <c r="F7789" t="s">
        <v>39</v>
      </c>
      <c r="G7789" t="s">
        <v>52</v>
      </c>
      <c r="H7789" t="s">
        <v>1556</v>
      </c>
      <c r="I7789">
        <v>89.97</v>
      </c>
      <c r="J7789">
        <v>3</v>
      </c>
      <c r="K7789">
        <v>18.89</v>
      </c>
      <c r="L7789" t="str">
        <f t="shared" si="366"/>
        <v>Yes</v>
      </c>
    </row>
    <row r="7790" spans="1:12" x14ac:dyDescent="0.25">
      <c r="A7790" s="1">
        <v>42869</v>
      </c>
      <c r="B7790" s="2">
        <f t="shared" si="367"/>
        <v>2017</v>
      </c>
      <c r="C7790" s="2">
        <f t="shared" si="365"/>
        <v>5</v>
      </c>
      <c r="D7790" t="s">
        <v>54</v>
      </c>
      <c r="E7790" t="s">
        <v>531</v>
      </c>
      <c r="F7790" t="s">
        <v>34</v>
      </c>
      <c r="G7790" t="s">
        <v>35</v>
      </c>
      <c r="H7790" t="s">
        <v>1435</v>
      </c>
      <c r="I7790">
        <v>261.95999999999998</v>
      </c>
      <c r="J7790">
        <v>2</v>
      </c>
      <c r="K7790">
        <v>23.58</v>
      </c>
      <c r="L7790" t="str">
        <f t="shared" si="366"/>
        <v>Yes</v>
      </c>
    </row>
    <row r="7791" spans="1:12" x14ac:dyDescent="0.25">
      <c r="A7791" s="1">
        <v>42869</v>
      </c>
      <c r="B7791" s="2">
        <f t="shared" si="367"/>
        <v>2017</v>
      </c>
      <c r="C7791" s="2">
        <f t="shared" si="365"/>
        <v>5</v>
      </c>
      <c r="D7791" t="s">
        <v>54</v>
      </c>
      <c r="E7791" t="s">
        <v>531</v>
      </c>
      <c r="F7791" t="s">
        <v>11</v>
      </c>
      <c r="G7791" t="s">
        <v>16</v>
      </c>
      <c r="H7791" t="s">
        <v>364</v>
      </c>
      <c r="I7791">
        <v>74</v>
      </c>
      <c r="J7791">
        <v>5</v>
      </c>
      <c r="K7791">
        <v>37</v>
      </c>
      <c r="L7791" t="str">
        <f t="shared" si="366"/>
        <v>Yes</v>
      </c>
    </row>
    <row r="7792" spans="1:12" x14ac:dyDescent="0.25">
      <c r="A7792" s="1">
        <v>42869</v>
      </c>
      <c r="B7792" s="2">
        <f t="shared" si="367"/>
        <v>2017</v>
      </c>
      <c r="C7792" s="2">
        <f t="shared" si="365"/>
        <v>5</v>
      </c>
      <c r="D7792" t="s">
        <v>9</v>
      </c>
      <c r="E7792" t="s">
        <v>78</v>
      </c>
      <c r="F7792" t="s">
        <v>11</v>
      </c>
      <c r="G7792" t="s">
        <v>20</v>
      </c>
      <c r="H7792" t="s">
        <v>300</v>
      </c>
      <c r="I7792">
        <v>58.17</v>
      </c>
      <c r="J7792">
        <v>5</v>
      </c>
      <c r="K7792">
        <v>-46.54</v>
      </c>
      <c r="L7792" t="str">
        <f t="shared" si="366"/>
        <v>No</v>
      </c>
    </row>
    <row r="7793" spans="1:12" x14ac:dyDescent="0.25">
      <c r="A7793" s="1">
        <v>42869</v>
      </c>
      <c r="B7793" s="2">
        <f t="shared" si="367"/>
        <v>2017</v>
      </c>
      <c r="C7793" s="2">
        <f t="shared" si="365"/>
        <v>5</v>
      </c>
      <c r="D7793" t="s">
        <v>9</v>
      </c>
      <c r="E7793" t="s">
        <v>78</v>
      </c>
      <c r="F7793" t="s">
        <v>11</v>
      </c>
      <c r="G7793" t="s">
        <v>16</v>
      </c>
      <c r="H7793" t="s">
        <v>2506</v>
      </c>
      <c r="I7793">
        <v>5.04</v>
      </c>
      <c r="J7793">
        <v>2</v>
      </c>
      <c r="K7793">
        <v>1.76</v>
      </c>
      <c r="L7793" t="str">
        <f t="shared" si="366"/>
        <v>Yes</v>
      </c>
    </row>
    <row r="7794" spans="1:12" x14ac:dyDescent="0.25">
      <c r="A7794" s="1">
        <v>42869</v>
      </c>
      <c r="B7794" s="2">
        <f t="shared" si="367"/>
        <v>2017</v>
      </c>
      <c r="C7794" s="2">
        <f t="shared" si="365"/>
        <v>5</v>
      </c>
      <c r="D7794" t="s">
        <v>9</v>
      </c>
      <c r="E7794" t="s">
        <v>78</v>
      </c>
      <c r="F7794" t="s">
        <v>11</v>
      </c>
      <c r="G7794" t="s">
        <v>12</v>
      </c>
      <c r="H7794" t="s">
        <v>2032</v>
      </c>
      <c r="I7794">
        <v>24.78</v>
      </c>
      <c r="J7794">
        <v>1</v>
      </c>
      <c r="K7794">
        <v>7.75</v>
      </c>
      <c r="L7794" t="str">
        <f t="shared" si="366"/>
        <v>Yes</v>
      </c>
    </row>
    <row r="7795" spans="1:12" x14ac:dyDescent="0.25">
      <c r="A7795" s="1">
        <v>42870</v>
      </c>
      <c r="B7795" s="2">
        <f t="shared" si="367"/>
        <v>2017</v>
      </c>
      <c r="C7795" s="2">
        <f t="shared" si="365"/>
        <v>5</v>
      </c>
      <c r="D7795" t="s">
        <v>1320</v>
      </c>
      <c r="E7795" t="s">
        <v>95</v>
      </c>
      <c r="F7795" t="s">
        <v>39</v>
      </c>
      <c r="G7795" t="s">
        <v>40</v>
      </c>
      <c r="H7795" t="s">
        <v>901</v>
      </c>
      <c r="I7795">
        <v>29.59</v>
      </c>
      <c r="J7795">
        <v>1</v>
      </c>
      <c r="K7795">
        <v>2.59</v>
      </c>
      <c r="L7795" t="str">
        <f t="shared" si="366"/>
        <v>Yes</v>
      </c>
    </row>
    <row r="7796" spans="1:12" x14ac:dyDescent="0.25">
      <c r="A7796" s="1">
        <v>42870</v>
      </c>
      <c r="B7796" s="2">
        <f t="shared" si="367"/>
        <v>2017</v>
      </c>
      <c r="C7796" s="2">
        <f t="shared" si="365"/>
        <v>5</v>
      </c>
      <c r="D7796" t="s">
        <v>1320</v>
      </c>
      <c r="E7796" t="s">
        <v>95</v>
      </c>
      <c r="F7796" t="s">
        <v>11</v>
      </c>
      <c r="G7796" t="s">
        <v>20</v>
      </c>
      <c r="H7796" t="s">
        <v>2468</v>
      </c>
      <c r="I7796">
        <v>4.75</v>
      </c>
      <c r="J7796">
        <v>2</v>
      </c>
      <c r="K7796">
        <v>-3.17</v>
      </c>
      <c r="L7796" t="str">
        <f t="shared" si="366"/>
        <v>No</v>
      </c>
    </row>
    <row r="7797" spans="1:12" x14ac:dyDescent="0.25">
      <c r="A7797" s="1">
        <v>42870</v>
      </c>
      <c r="B7797" s="2">
        <f t="shared" si="367"/>
        <v>2017</v>
      </c>
      <c r="C7797" s="2">
        <f t="shared" si="365"/>
        <v>5</v>
      </c>
      <c r="D7797" t="s">
        <v>1320</v>
      </c>
      <c r="E7797" t="s">
        <v>95</v>
      </c>
      <c r="F7797" t="s">
        <v>11</v>
      </c>
      <c r="G7797" t="s">
        <v>12</v>
      </c>
      <c r="H7797" t="s">
        <v>2672</v>
      </c>
      <c r="I7797">
        <v>15.55</v>
      </c>
      <c r="J7797">
        <v>3</v>
      </c>
      <c r="K7797">
        <v>5.64</v>
      </c>
      <c r="L7797" t="str">
        <f t="shared" si="366"/>
        <v>Yes</v>
      </c>
    </row>
    <row r="7798" spans="1:12" x14ac:dyDescent="0.25">
      <c r="A7798" s="1">
        <v>42870</v>
      </c>
      <c r="B7798" s="2">
        <f t="shared" si="367"/>
        <v>2017</v>
      </c>
      <c r="C7798" s="2">
        <f t="shared" si="365"/>
        <v>5</v>
      </c>
      <c r="D7798" t="s">
        <v>295</v>
      </c>
      <c r="E7798" t="s">
        <v>164</v>
      </c>
      <c r="F7798" t="s">
        <v>34</v>
      </c>
      <c r="G7798" t="s">
        <v>47</v>
      </c>
      <c r="H7798" t="s">
        <v>688</v>
      </c>
      <c r="I7798">
        <v>39.96</v>
      </c>
      <c r="J7798">
        <v>2</v>
      </c>
      <c r="K7798">
        <v>17.18</v>
      </c>
      <c r="L7798" t="str">
        <f t="shared" si="366"/>
        <v>Yes</v>
      </c>
    </row>
    <row r="7799" spans="1:12" x14ac:dyDescent="0.25">
      <c r="A7799" s="1">
        <v>42870</v>
      </c>
      <c r="B7799" s="2">
        <f t="shared" si="367"/>
        <v>2017</v>
      </c>
      <c r="C7799" s="2">
        <f t="shared" si="365"/>
        <v>5</v>
      </c>
      <c r="D7799" t="s">
        <v>295</v>
      </c>
      <c r="E7799" t="s">
        <v>164</v>
      </c>
      <c r="F7799" t="s">
        <v>34</v>
      </c>
      <c r="G7799" t="s">
        <v>35</v>
      </c>
      <c r="H7799" t="s">
        <v>1634</v>
      </c>
      <c r="I7799">
        <v>42.62</v>
      </c>
      <c r="J7799">
        <v>2</v>
      </c>
      <c r="K7799">
        <v>4.26</v>
      </c>
      <c r="L7799" t="str">
        <f t="shared" si="366"/>
        <v>Yes</v>
      </c>
    </row>
    <row r="7800" spans="1:12" x14ac:dyDescent="0.25">
      <c r="A7800" s="1">
        <v>42870</v>
      </c>
      <c r="B7800" s="2">
        <f t="shared" si="367"/>
        <v>2017</v>
      </c>
      <c r="C7800" s="2">
        <f t="shared" si="365"/>
        <v>5</v>
      </c>
      <c r="D7800" t="s">
        <v>295</v>
      </c>
      <c r="E7800" t="s">
        <v>164</v>
      </c>
      <c r="F7800" t="s">
        <v>34</v>
      </c>
      <c r="G7800" t="s">
        <v>35</v>
      </c>
      <c r="H7800" t="s">
        <v>1237</v>
      </c>
      <c r="I7800">
        <v>220.96</v>
      </c>
      <c r="J7800">
        <v>1</v>
      </c>
      <c r="K7800">
        <v>24.86</v>
      </c>
      <c r="L7800" t="str">
        <f t="shared" si="366"/>
        <v>Yes</v>
      </c>
    </row>
    <row r="7801" spans="1:12" x14ac:dyDescent="0.25">
      <c r="A7801" s="1">
        <v>42870</v>
      </c>
      <c r="B7801" s="2">
        <f t="shared" si="367"/>
        <v>2017</v>
      </c>
      <c r="C7801" s="2">
        <f t="shared" si="365"/>
        <v>5</v>
      </c>
      <c r="D7801" t="s">
        <v>1433</v>
      </c>
      <c r="E7801" t="s">
        <v>15</v>
      </c>
      <c r="F7801" t="s">
        <v>11</v>
      </c>
      <c r="G7801" t="s">
        <v>12</v>
      </c>
      <c r="H7801" t="s">
        <v>1984</v>
      </c>
      <c r="I7801">
        <v>56.7</v>
      </c>
      <c r="J7801">
        <v>2</v>
      </c>
      <c r="K7801">
        <v>19.14</v>
      </c>
      <c r="L7801" t="str">
        <f t="shared" si="366"/>
        <v>Yes</v>
      </c>
    </row>
    <row r="7802" spans="1:12" x14ac:dyDescent="0.25">
      <c r="A7802" s="1">
        <v>42870</v>
      </c>
      <c r="B7802" s="2">
        <f t="shared" si="367"/>
        <v>2017</v>
      </c>
      <c r="C7802" s="2">
        <f t="shared" si="365"/>
        <v>5</v>
      </c>
      <c r="D7802" t="s">
        <v>1433</v>
      </c>
      <c r="E7802" t="s">
        <v>15</v>
      </c>
      <c r="F7802" t="s">
        <v>39</v>
      </c>
      <c r="G7802" t="s">
        <v>40</v>
      </c>
      <c r="H7802" t="s">
        <v>1342</v>
      </c>
      <c r="I7802">
        <v>11.12</v>
      </c>
      <c r="J7802">
        <v>2</v>
      </c>
      <c r="K7802">
        <v>3.48</v>
      </c>
      <c r="L7802" t="str">
        <f t="shared" si="366"/>
        <v>Yes</v>
      </c>
    </row>
    <row r="7803" spans="1:12" x14ac:dyDescent="0.25">
      <c r="A7803" s="1">
        <v>42871</v>
      </c>
      <c r="B7803" s="2">
        <f t="shared" si="367"/>
        <v>2017</v>
      </c>
      <c r="C7803" s="2">
        <f t="shared" si="365"/>
        <v>5</v>
      </c>
      <c r="D7803" t="s">
        <v>1661</v>
      </c>
      <c r="E7803" t="s">
        <v>78</v>
      </c>
      <c r="F7803" t="s">
        <v>11</v>
      </c>
      <c r="G7803" t="s">
        <v>18</v>
      </c>
      <c r="H7803" t="s">
        <v>557</v>
      </c>
      <c r="I7803">
        <v>221.02</v>
      </c>
      <c r="J7803">
        <v>2</v>
      </c>
      <c r="K7803">
        <v>-55.26</v>
      </c>
      <c r="L7803" t="str">
        <f t="shared" si="366"/>
        <v>No</v>
      </c>
    </row>
    <row r="7804" spans="1:12" x14ac:dyDescent="0.25">
      <c r="A7804" s="1">
        <v>42873</v>
      </c>
      <c r="B7804" s="2">
        <f t="shared" si="367"/>
        <v>2017</v>
      </c>
      <c r="C7804" s="2">
        <f t="shared" si="365"/>
        <v>5</v>
      </c>
      <c r="D7804" t="s">
        <v>796</v>
      </c>
      <c r="E7804" t="s">
        <v>23</v>
      </c>
      <c r="F7804" t="s">
        <v>39</v>
      </c>
      <c r="G7804" t="s">
        <v>52</v>
      </c>
      <c r="H7804" t="s">
        <v>1955</v>
      </c>
      <c r="I7804">
        <v>36.049999999999997</v>
      </c>
      <c r="J7804">
        <v>3</v>
      </c>
      <c r="K7804">
        <v>-0.9</v>
      </c>
      <c r="L7804" t="str">
        <f t="shared" si="366"/>
        <v>No</v>
      </c>
    </row>
    <row r="7805" spans="1:12" x14ac:dyDescent="0.25">
      <c r="A7805" s="1">
        <v>42873</v>
      </c>
      <c r="B7805" s="2">
        <f t="shared" si="367"/>
        <v>2017</v>
      </c>
      <c r="C7805" s="2">
        <f t="shared" si="365"/>
        <v>5</v>
      </c>
      <c r="D7805" t="s">
        <v>94</v>
      </c>
      <c r="E7805" t="s">
        <v>149</v>
      </c>
      <c r="F7805" t="s">
        <v>34</v>
      </c>
      <c r="G7805" t="s">
        <v>47</v>
      </c>
      <c r="H7805" t="s">
        <v>1188</v>
      </c>
      <c r="I7805">
        <v>14.56</v>
      </c>
      <c r="J7805">
        <v>2</v>
      </c>
      <c r="K7805">
        <v>6.26</v>
      </c>
      <c r="L7805" t="str">
        <f t="shared" si="366"/>
        <v>Yes</v>
      </c>
    </row>
    <row r="7806" spans="1:12" x14ac:dyDescent="0.25">
      <c r="A7806" s="1">
        <v>42873</v>
      </c>
      <c r="B7806" s="2">
        <f t="shared" si="367"/>
        <v>2017</v>
      </c>
      <c r="C7806" s="2">
        <f t="shared" si="365"/>
        <v>5</v>
      </c>
      <c r="D7806" t="s">
        <v>94</v>
      </c>
      <c r="E7806" t="s">
        <v>149</v>
      </c>
      <c r="F7806" t="s">
        <v>11</v>
      </c>
      <c r="G7806" t="s">
        <v>20</v>
      </c>
      <c r="H7806" t="s">
        <v>113</v>
      </c>
      <c r="I7806">
        <v>3.05</v>
      </c>
      <c r="J7806">
        <v>1</v>
      </c>
      <c r="K7806">
        <v>1.03</v>
      </c>
      <c r="L7806" t="str">
        <f t="shared" si="366"/>
        <v>Yes</v>
      </c>
    </row>
    <row r="7807" spans="1:12" x14ac:dyDescent="0.25">
      <c r="A7807" s="1">
        <v>42873</v>
      </c>
      <c r="B7807" s="2">
        <f t="shared" si="367"/>
        <v>2017</v>
      </c>
      <c r="C7807" s="2">
        <f t="shared" si="365"/>
        <v>5</v>
      </c>
      <c r="D7807" t="s">
        <v>410</v>
      </c>
      <c r="E7807" t="s">
        <v>10</v>
      </c>
      <c r="F7807" t="s">
        <v>11</v>
      </c>
      <c r="G7807" t="s">
        <v>20</v>
      </c>
      <c r="H7807" t="s">
        <v>1313</v>
      </c>
      <c r="I7807">
        <v>6.87</v>
      </c>
      <c r="J7807">
        <v>7</v>
      </c>
      <c r="K7807">
        <v>-10.65</v>
      </c>
      <c r="L7807" t="str">
        <f t="shared" si="366"/>
        <v>No</v>
      </c>
    </row>
    <row r="7808" spans="1:12" x14ac:dyDescent="0.25">
      <c r="A7808" s="1">
        <v>42873</v>
      </c>
      <c r="B7808" s="2">
        <f t="shared" si="367"/>
        <v>2017</v>
      </c>
      <c r="C7808" s="2">
        <f t="shared" si="365"/>
        <v>5</v>
      </c>
      <c r="D7808" t="s">
        <v>410</v>
      </c>
      <c r="E7808" t="s">
        <v>10</v>
      </c>
      <c r="F7808" t="s">
        <v>11</v>
      </c>
      <c r="G7808" t="s">
        <v>20</v>
      </c>
      <c r="H7808" t="s">
        <v>1523</v>
      </c>
      <c r="I7808">
        <v>2</v>
      </c>
      <c r="J7808">
        <v>1</v>
      </c>
      <c r="K7808">
        <v>-3.29</v>
      </c>
      <c r="L7808" t="str">
        <f t="shared" si="366"/>
        <v>No</v>
      </c>
    </row>
    <row r="7809" spans="1:12" x14ac:dyDescent="0.25">
      <c r="A7809" s="1">
        <v>42873</v>
      </c>
      <c r="B7809" s="2">
        <f t="shared" si="367"/>
        <v>2017</v>
      </c>
      <c r="C7809" s="2">
        <f t="shared" si="365"/>
        <v>5</v>
      </c>
      <c r="D7809" t="s">
        <v>410</v>
      </c>
      <c r="E7809" t="s">
        <v>10</v>
      </c>
      <c r="F7809" t="s">
        <v>11</v>
      </c>
      <c r="G7809" t="s">
        <v>18</v>
      </c>
      <c r="H7809" t="s">
        <v>2673</v>
      </c>
      <c r="I7809">
        <v>8.93</v>
      </c>
      <c r="J7809">
        <v>2</v>
      </c>
      <c r="K7809">
        <v>0.67</v>
      </c>
      <c r="L7809" t="str">
        <f t="shared" si="366"/>
        <v>Yes</v>
      </c>
    </row>
    <row r="7810" spans="1:12" x14ac:dyDescent="0.25">
      <c r="A7810" s="1">
        <v>42873</v>
      </c>
      <c r="B7810" s="2">
        <f t="shared" si="367"/>
        <v>2017</v>
      </c>
      <c r="C7810" s="2">
        <f t="shared" ref="C7810:C7873" si="368">MONTH(A7810)</f>
        <v>5</v>
      </c>
      <c r="D7810" t="s">
        <v>2435</v>
      </c>
      <c r="E7810" t="s">
        <v>30</v>
      </c>
      <c r="F7810" t="s">
        <v>11</v>
      </c>
      <c r="G7810" t="s">
        <v>92</v>
      </c>
      <c r="H7810" t="s">
        <v>1387</v>
      </c>
      <c r="I7810">
        <v>17.239999999999998</v>
      </c>
      <c r="J7810">
        <v>2</v>
      </c>
      <c r="K7810">
        <v>4.4800000000000004</v>
      </c>
      <c r="L7810" t="str">
        <f t="shared" ref="L7810:L7873" si="369">IF(K7810=0,"Break-Even",IF(K7810&gt;0,"Yes","No"))</f>
        <v>Yes</v>
      </c>
    </row>
    <row r="7811" spans="1:12" x14ac:dyDescent="0.25">
      <c r="A7811" s="1">
        <v>42873</v>
      </c>
      <c r="B7811" s="2">
        <f t="shared" si="367"/>
        <v>2017</v>
      </c>
      <c r="C7811" s="2">
        <f t="shared" si="368"/>
        <v>5</v>
      </c>
      <c r="D7811" t="s">
        <v>2435</v>
      </c>
      <c r="E7811" t="s">
        <v>30</v>
      </c>
      <c r="F7811" t="s">
        <v>34</v>
      </c>
      <c r="G7811" t="s">
        <v>74</v>
      </c>
      <c r="H7811" t="s">
        <v>1654</v>
      </c>
      <c r="I7811">
        <v>302.94</v>
      </c>
      <c r="J7811">
        <v>3</v>
      </c>
      <c r="K7811">
        <v>75.739999999999995</v>
      </c>
      <c r="L7811" t="str">
        <f t="shared" si="369"/>
        <v>Yes</v>
      </c>
    </row>
    <row r="7812" spans="1:12" x14ac:dyDescent="0.25">
      <c r="A7812" s="1">
        <v>42873</v>
      </c>
      <c r="B7812" s="2">
        <f t="shared" si="367"/>
        <v>2017</v>
      </c>
      <c r="C7812" s="2">
        <f t="shared" si="368"/>
        <v>5</v>
      </c>
      <c r="D7812" t="s">
        <v>2435</v>
      </c>
      <c r="E7812" t="s">
        <v>30</v>
      </c>
      <c r="F7812" t="s">
        <v>39</v>
      </c>
      <c r="G7812" t="s">
        <v>40</v>
      </c>
      <c r="H7812" t="s">
        <v>1342</v>
      </c>
      <c r="I7812">
        <v>34.75</v>
      </c>
      <c r="J7812">
        <v>5</v>
      </c>
      <c r="K7812">
        <v>15.64</v>
      </c>
      <c r="L7812" t="str">
        <f t="shared" si="369"/>
        <v>Yes</v>
      </c>
    </row>
    <row r="7813" spans="1:12" x14ac:dyDescent="0.25">
      <c r="A7813" s="1">
        <v>42873</v>
      </c>
      <c r="B7813" s="2">
        <f t="shared" si="367"/>
        <v>2017</v>
      </c>
      <c r="C7813" s="2">
        <f t="shared" si="368"/>
        <v>5</v>
      </c>
      <c r="D7813" t="s">
        <v>2435</v>
      </c>
      <c r="E7813" t="s">
        <v>30</v>
      </c>
      <c r="F7813" t="s">
        <v>11</v>
      </c>
      <c r="G7813" t="s">
        <v>20</v>
      </c>
      <c r="H7813" t="s">
        <v>1770</v>
      </c>
      <c r="I7813">
        <v>113.94</v>
      </c>
      <c r="J7813">
        <v>6</v>
      </c>
      <c r="K7813">
        <v>54.69</v>
      </c>
      <c r="L7813" t="str">
        <f t="shared" si="369"/>
        <v>Yes</v>
      </c>
    </row>
    <row r="7814" spans="1:12" x14ac:dyDescent="0.25">
      <c r="A7814" s="1">
        <v>42873</v>
      </c>
      <c r="B7814" s="2">
        <f t="shared" si="367"/>
        <v>2017</v>
      </c>
      <c r="C7814" s="2">
        <f t="shared" si="368"/>
        <v>5</v>
      </c>
      <c r="D7814" t="s">
        <v>2435</v>
      </c>
      <c r="E7814" t="s">
        <v>30</v>
      </c>
      <c r="F7814" t="s">
        <v>39</v>
      </c>
      <c r="G7814" t="s">
        <v>40</v>
      </c>
      <c r="H7814" t="s">
        <v>2362</v>
      </c>
      <c r="I7814">
        <v>55.98</v>
      </c>
      <c r="J7814">
        <v>2</v>
      </c>
      <c r="K7814">
        <v>15.67</v>
      </c>
      <c r="L7814" t="str">
        <f t="shared" si="369"/>
        <v>Yes</v>
      </c>
    </row>
    <row r="7815" spans="1:12" x14ac:dyDescent="0.25">
      <c r="A7815" s="1">
        <v>42873</v>
      </c>
      <c r="B7815" s="2">
        <f t="shared" si="367"/>
        <v>2017</v>
      </c>
      <c r="C7815" s="2">
        <f t="shared" si="368"/>
        <v>5</v>
      </c>
      <c r="D7815" t="s">
        <v>1817</v>
      </c>
      <c r="E7815" t="s">
        <v>91</v>
      </c>
      <c r="F7815" t="s">
        <v>39</v>
      </c>
      <c r="G7815" t="s">
        <v>40</v>
      </c>
      <c r="H7815" t="s">
        <v>2312</v>
      </c>
      <c r="I7815">
        <v>344.7</v>
      </c>
      <c r="J7815">
        <v>2</v>
      </c>
      <c r="K7815">
        <v>38.78</v>
      </c>
      <c r="L7815" t="str">
        <f t="shared" si="369"/>
        <v>Yes</v>
      </c>
    </row>
    <row r="7816" spans="1:12" x14ac:dyDescent="0.25">
      <c r="A7816" s="1">
        <v>42873</v>
      </c>
      <c r="B7816" s="2">
        <f t="shared" si="367"/>
        <v>2017</v>
      </c>
      <c r="C7816" s="2">
        <f t="shared" si="368"/>
        <v>5</v>
      </c>
      <c r="D7816" t="s">
        <v>1181</v>
      </c>
      <c r="E7816" t="s">
        <v>186</v>
      </c>
      <c r="F7816" t="s">
        <v>11</v>
      </c>
      <c r="G7816" t="s">
        <v>92</v>
      </c>
      <c r="H7816" t="s">
        <v>2560</v>
      </c>
      <c r="I7816">
        <v>706.86</v>
      </c>
      <c r="J7816">
        <v>7</v>
      </c>
      <c r="K7816">
        <v>197.92</v>
      </c>
      <c r="L7816" t="str">
        <f t="shared" si="369"/>
        <v>Yes</v>
      </c>
    </row>
    <row r="7817" spans="1:12" x14ac:dyDescent="0.25">
      <c r="A7817" s="1">
        <v>42873</v>
      </c>
      <c r="B7817" s="2">
        <f t="shared" si="367"/>
        <v>2017</v>
      </c>
      <c r="C7817" s="2">
        <f t="shared" si="368"/>
        <v>5</v>
      </c>
      <c r="D7817" t="s">
        <v>1181</v>
      </c>
      <c r="E7817" t="s">
        <v>186</v>
      </c>
      <c r="F7817" t="s">
        <v>39</v>
      </c>
      <c r="G7817" t="s">
        <v>40</v>
      </c>
      <c r="H7817" t="s">
        <v>2275</v>
      </c>
      <c r="I7817">
        <v>114.95</v>
      </c>
      <c r="J7817">
        <v>5</v>
      </c>
      <c r="K7817">
        <v>2.2999999999999998</v>
      </c>
      <c r="L7817" t="str">
        <f t="shared" si="369"/>
        <v>Yes</v>
      </c>
    </row>
    <row r="7818" spans="1:12" x14ac:dyDescent="0.25">
      <c r="A7818" s="1">
        <v>42873</v>
      </c>
      <c r="B7818" s="2">
        <f t="shared" si="367"/>
        <v>2017</v>
      </c>
      <c r="C7818" s="2">
        <f t="shared" si="368"/>
        <v>5</v>
      </c>
      <c r="D7818" t="s">
        <v>1181</v>
      </c>
      <c r="E7818" t="s">
        <v>186</v>
      </c>
      <c r="F7818" t="s">
        <v>11</v>
      </c>
      <c r="G7818" t="s">
        <v>20</v>
      </c>
      <c r="H7818" t="s">
        <v>1599</v>
      </c>
      <c r="I7818">
        <v>43.19</v>
      </c>
      <c r="J7818">
        <v>7</v>
      </c>
      <c r="K7818">
        <v>20.73</v>
      </c>
      <c r="L7818" t="str">
        <f t="shared" si="369"/>
        <v>Yes</v>
      </c>
    </row>
    <row r="7819" spans="1:12" x14ac:dyDescent="0.25">
      <c r="A7819" s="1">
        <v>42873</v>
      </c>
      <c r="B7819" s="2">
        <f t="shared" si="367"/>
        <v>2017</v>
      </c>
      <c r="C7819" s="2">
        <f t="shared" si="368"/>
        <v>5</v>
      </c>
      <c r="D7819" t="s">
        <v>2244</v>
      </c>
      <c r="E7819" t="s">
        <v>15</v>
      </c>
      <c r="F7819" t="s">
        <v>34</v>
      </c>
      <c r="G7819" t="s">
        <v>47</v>
      </c>
      <c r="H7819" t="s">
        <v>2015</v>
      </c>
      <c r="I7819">
        <v>22.61</v>
      </c>
      <c r="J7819">
        <v>3</v>
      </c>
      <c r="K7819">
        <v>-10.17</v>
      </c>
      <c r="L7819" t="str">
        <f t="shared" si="369"/>
        <v>No</v>
      </c>
    </row>
    <row r="7820" spans="1:12" x14ac:dyDescent="0.25">
      <c r="A7820" s="1">
        <v>42873</v>
      </c>
      <c r="B7820" s="2">
        <f t="shared" ref="B7820:B7883" si="370">YEAR(A7820)</f>
        <v>2017</v>
      </c>
      <c r="C7820" s="2">
        <f t="shared" si="368"/>
        <v>5</v>
      </c>
      <c r="D7820" t="s">
        <v>2244</v>
      </c>
      <c r="E7820" t="s">
        <v>15</v>
      </c>
      <c r="F7820" t="s">
        <v>34</v>
      </c>
      <c r="G7820" t="s">
        <v>47</v>
      </c>
      <c r="H7820" t="s">
        <v>480</v>
      </c>
      <c r="I7820">
        <v>1.89</v>
      </c>
      <c r="J7820">
        <v>1</v>
      </c>
      <c r="K7820">
        <v>-0.99</v>
      </c>
      <c r="L7820" t="str">
        <f t="shared" si="369"/>
        <v>No</v>
      </c>
    </row>
    <row r="7821" spans="1:12" x14ac:dyDescent="0.25">
      <c r="A7821" s="1">
        <v>42874</v>
      </c>
      <c r="B7821" s="2">
        <f t="shared" si="370"/>
        <v>2017</v>
      </c>
      <c r="C7821" s="2">
        <f t="shared" si="368"/>
        <v>5</v>
      </c>
      <c r="D7821" t="s">
        <v>1196</v>
      </c>
      <c r="E7821" t="s">
        <v>164</v>
      </c>
      <c r="F7821" t="s">
        <v>11</v>
      </c>
      <c r="G7821" t="s">
        <v>92</v>
      </c>
      <c r="H7821" t="s">
        <v>1820</v>
      </c>
      <c r="I7821">
        <v>97.16</v>
      </c>
      <c r="J7821">
        <v>2</v>
      </c>
      <c r="K7821">
        <v>28.18</v>
      </c>
      <c r="L7821" t="str">
        <f t="shared" si="369"/>
        <v>Yes</v>
      </c>
    </row>
    <row r="7822" spans="1:12" x14ac:dyDescent="0.25">
      <c r="A7822" s="1">
        <v>42874</v>
      </c>
      <c r="B7822" s="2">
        <f t="shared" si="370"/>
        <v>2017</v>
      </c>
      <c r="C7822" s="2">
        <f t="shared" si="368"/>
        <v>5</v>
      </c>
      <c r="D7822" t="s">
        <v>490</v>
      </c>
      <c r="E7822" t="s">
        <v>149</v>
      </c>
      <c r="F7822" t="s">
        <v>11</v>
      </c>
      <c r="G7822" t="s">
        <v>92</v>
      </c>
      <c r="H7822" t="s">
        <v>316</v>
      </c>
      <c r="I7822">
        <v>281.33999999999997</v>
      </c>
      <c r="J7822">
        <v>6</v>
      </c>
      <c r="K7822">
        <v>109.72</v>
      </c>
      <c r="L7822" t="str">
        <f t="shared" si="369"/>
        <v>Yes</v>
      </c>
    </row>
    <row r="7823" spans="1:12" x14ac:dyDescent="0.25">
      <c r="A7823" s="1">
        <v>42874</v>
      </c>
      <c r="B7823" s="2">
        <f t="shared" si="370"/>
        <v>2017</v>
      </c>
      <c r="C7823" s="2">
        <f t="shared" si="368"/>
        <v>5</v>
      </c>
      <c r="D7823" t="s">
        <v>490</v>
      </c>
      <c r="E7823" t="s">
        <v>149</v>
      </c>
      <c r="F7823" t="s">
        <v>39</v>
      </c>
      <c r="G7823" t="s">
        <v>40</v>
      </c>
      <c r="H7823" t="s">
        <v>1347</v>
      </c>
      <c r="I7823">
        <v>307.98</v>
      </c>
      <c r="J7823">
        <v>2</v>
      </c>
      <c r="K7823">
        <v>89.31</v>
      </c>
      <c r="L7823" t="str">
        <f t="shared" si="369"/>
        <v>Yes</v>
      </c>
    </row>
    <row r="7824" spans="1:12" x14ac:dyDescent="0.25">
      <c r="A7824" s="1">
        <v>42874</v>
      </c>
      <c r="B7824" s="2">
        <f t="shared" si="370"/>
        <v>2017</v>
      </c>
      <c r="C7824" s="2">
        <f t="shared" si="368"/>
        <v>5</v>
      </c>
      <c r="D7824" t="s">
        <v>490</v>
      </c>
      <c r="E7824" t="s">
        <v>149</v>
      </c>
      <c r="F7824" t="s">
        <v>39</v>
      </c>
      <c r="G7824" t="s">
        <v>52</v>
      </c>
      <c r="H7824" t="s">
        <v>731</v>
      </c>
      <c r="I7824">
        <v>299.97000000000003</v>
      </c>
      <c r="J7824">
        <v>3</v>
      </c>
      <c r="K7824">
        <v>113.99</v>
      </c>
      <c r="L7824" t="str">
        <f t="shared" si="369"/>
        <v>Yes</v>
      </c>
    </row>
    <row r="7825" spans="1:12" x14ac:dyDescent="0.25">
      <c r="A7825" s="1">
        <v>42874</v>
      </c>
      <c r="B7825" s="2">
        <f t="shared" si="370"/>
        <v>2017</v>
      </c>
      <c r="C7825" s="2">
        <f t="shared" si="368"/>
        <v>5</v>
      </c>
      <c r="D7825" t="s">
        <v>233</v>
      </c>
      <c r="E7825" t="s">
        <v>30</v>
      </c>
      <c r="F7825" t="s">
        <v>39</v>
      </c>
      <c r="G7825" t="s">
        <v>52</v>
      </c>
      <c r="H7825" t="s">
        <v>477</v>
      </c>
      <c r="I7825">
        <v>67.8</v>
      </c>
      <c r="J7825">
        <v>4</v>
      </c>
      <c r="K7825">
        <v>4.07</v>
      </c>
      <c r="L7825" t="str">
        <f t="shared" si="369"/>
        <v>Yes</v>
      </c>
    </row>
    <row r="7826" spans="1:12" x14ac:dyDescent="0.25">
      <c r="A7826" s="1">
        <v>42874</v>
      </c>
      <c r="B7826" s="2">
        <f t="shared" si="370"/>
        <v>2017</v>
      </c>
      <c r="C7826" s="2">
        <f t="shared" si="368"/>
        <v>5</v>
      </c>
      <c r="D7826" t="s">
        <v>233</v>
      </c>
      <c r="E7826" t="s">
        <v>30</v>
      </c>
      <c r="F7826" t="s">
        <v>39</v>
      </c>
      <c r="G7826" t="s">
        <v>40</v>
      </c>
      <c r="H7826" t="s">
        <v>2674</v>
      </c>
      <c r="I7826">
        <v>377.97</v>
      </c>
      <c r="J7826">
        <v>3</v>
      </c>
      <c r="K7826">
        <v>98.27</v>
      </c>
      <c r="L7826" t="str">
        <f t="shared" si="369"/>
        <v>Yes</v>
      </c>
    </row>
    <row r="7827" spans="1:12" x14ac:dyDescent="0.25">
      <c r="A7827" s="1">
        <v>42874</v>
      </c>
      <c r="B7827" s="2">
        <f t="shared" si="370"/>
        <v>2017</v>
      </c>
      <c r="C7827" s="2">
        <f t="shared" si="368"/>
        <v>5</v>
      </c>
      <c r="D7827" t="s">
        <v>233</v>
      </c>
      <c r="E7827" t="s">
        <v>30</v>
      </c>
      <c r="F7827" t="s">
        <v>34</v>
      </c>
      <c r="G7827" t="s">
        <v>74</v>
      </c>
      <c r="H7827" t="s">
        <v>1880</v>
      </c>
      <c r="I7827">
        <v>1628.82</v>
      </c>
      <c r="J7827">
        <v>9</v>
      </c>
      <c r="K7827">
        <v>374.63</v>
      </c>
      <c r="L7827" t="str">
        <f t="shared" si="369"/>
        <v>Yes</v>
      </c>
    </row>
    <row r="7828" spans="1:12" x14ac:dyDescent="0.25">
      <c r="A7828" s="1">
        <v>42874</v>
      </c>
      <c r="B7828" s="2">
        <f t="shared" si="370"/>
        <v>2017</v>
      </c>
      <c r="C7828" s="2">
        <f t="shared" si="368"/>
        <v>5</v>
      </c>
      <c r="D7828" t="s">
        <v>233</v>
      </c>
      <c r="E7828" t="s">
        <v>30</v>
      </c>
      <c r="F7828" t="s">
        <v>11</v>
      </c>
      <c r="G7828" t="s">
        <v>12</v>
      </c>
      <c r="H7828" t="s">
        <v>491</v>
      </c>
      <c r="I7828">
        <v>286.93</v>
      </c>
      <c r="J7828">
        <v>7</v>
      </c>
      <c r="K7828">
        <v>140.6</v>
      </c>
      <c r="L7828" t="str">
        <f t="shared" si="369"/>
        <v>Yes</v>
      </c>
    </row>
    <row r="7829" spans="1:12" x14ac:dyDescent="0.25">
      <c r="A7829" s="1">
        <v>42874</v>
      </c>
      <c r="B7829" s="2">
        <f t="shared" si="370"/>
        <v>2017</v>
      </c>
      <c r="C7829" s="2">
        <f t="shared" si="368"/>
        <v>5</v>
      </c>
      <c r="D7829" t="s">
        <v>917</v>
      </c>
      <c r="E7829" t="s">
        <v>27</v>
      </c>
      <c r="F7829" t="s">
        <v>34</v>
      </c>
      <c r="G7829" t="s">
        <v>35</v>
      </c>
      <c r="H7829" t="s">
        <v>793</v>
      </c>
      <c r="I7829">
        <v>681.41</v>
      </c>
      <c r="J7829">
        <v>12</v>
      </c>
      <c r="K7829">
        <v>42.59</v>
      </c>
      <c r="L7829" t="str">
        <f t="shared" si="369"/>
        <v>Yes</v>
      </c>
    </row>
    <row r="7830" spans="1:12" x14ac:dyDescent="0.25">
      <c r="A7830" s="1">
        <v>42874</v>
      </c>
      <c r="B7830" s="2">
        <f t="shared" si="370"/>
        <v>2017</v>
      </c>
      <c r="C7830" s="2">
        <f t="shared" si="368"/>
        <v>5</v>
      </c>
      <c r="D7830" t="s">
        <v>917</v>
      </c>
      <c r="E7830" t="s">
        <v>27</v>
      </c>
      <c r="F7830" t="s">
        <v>11</v>
      </c>
      <c r="G7830" t="s">
        <v>24</v>
      </c>
      <c r="H7830" t="s">
        <v>1624</v>
      </c>
      <c r="I7830">
        <v>3.52</v>
      </c>
      <c r="J7830">
        <v>2</v>
      </c>
      <c r="K7830">
        <v>1.02</v>
      </c>
      <c r="L7830" t="str">
        <f t="shared" si="369"/>
        <v>Yes</v>
      </c>
    </row>
    <row r="7831" spans="1:12" x14ac:dyDescent="0.25">
      <c r="A7831" s="1">
        <v>42874</v>
      </c>
      <c r="B7831" s="2">
        <f t="shared" si="370"/>
        <v>2017</v>
      </c>
      <c r="C7831" s="2">
        <f t="shared" si="368"/>
        <v>5</v>
      </c>
      <c r="D7831" t="s">
        <v>917</v>
      </c>
      <c r="E7831" t="s">
        <v>27</v>
      </c>
      <c r="F7831" t="s">
        <v>11</v>
      </c>
      <c r="G7831" t="s">
        <v>24</v>
      </c>
      <c r="H7831" t="s">
        <v>527</v>
      </c>
      <c r="I7831">
        <v>5.58</v>
      </c>
      <c r="J7831">
        <v>1</v>
      </c>
      <c r="K7831">
        <v>1.4</v>
      </c>
      <c r="L7831" t="str">
        <f t="shared" si="369"/>
        <v>Yes</v>
      </c>
    </row>
    <row r="7832" spans="1:12" x14ac:dyDescent="0.25">
      <c r="A7832" s="1">
        <v>42874</v>
      </c>
      <c r="B7832" s="2">
        <f t="shared" si="370"/>
        <v>2017</v>
      </c>
      <c r="C7832" s="2">
        <f t="shared" si="368"/>
        <v>5</v>
      </c>
      <c r="D7832" t="s">
        <v>917</v>
      </c>
      <c r="E7832" t="s">
        <v>27</v>
      </c>
      <c r="F7832" t="s">
        <v>39</v>
      </c>
      <c r="G7832" t="s">
        <v>52</v>
      </c>
      <c r="H7832" t="s">
        <v>652</v>
      </c>
      <c r="I7832">
        <v>36.32</v>
      </c>
      <c r="J7832">
        <v>1</v>
      </c>
      <c r="K7832">
        <v>10.9</v>
      </c>
      <c r="L7832" t="str">
        <f t="shared" si="369"/>
        <v>Yes</v>
      </c>
    </row>
    <row r="7833" spans="1:12" x14ac:dyDescent="0.25">
      <c r="A7833" s="1">
        <v>42874</v>
      </c>
      <c r="B7833" s="2">
        <f t="shared" si="370"/>
        <v>2017</v>
      </c>
      <c r="C7833" s="2">
        <f t="shared" si="368"/>
        <v>5</v>
      </c>
      <c r="D7833" t="s">
        <v>1301</v>
      </c>
      <c r="E7833" t="s">
        <v>30</v>
      </c>
      <c r="F7833" t="s">
        <v>11</v>
      </c>
      <c r="G7833" t="s">
        <v>12</v>
      </c>
      <c r="H7833" t="s">
        <v>2167</v>
      </c>
      <c r="I7833">
        <v>195.64</v>
      </c>
      <c r="J7833">
        <v>4</v>
      </c>
      <c r="K7833">
        <v>91.95</v>
      </c>
      <c r="L7833" t="str">
        <f t="shared" si="369"/>
        <v>Yes</v>
      </c>
    </row>
    <row r="7834" spans="1:12" x14ac:dyDescent="0.25">
      <c r="A7834" s="1">
        <v>42874</v>
      </c>
      <c r="B7834" s="2">
        <f t="shared" si="370"/>
        <v>2017</v>
      </c>
      <c r="C7834" s="2">
        <f t="shared" si="368"/>
        <v>5</v>
      </c>
      <c r="D7834" t="s">
        <v>734</v>
      </c>
      <c r="E7834" t="s">
        <v>15</v>
      </c>
      <c r="F7834" t="s">
        <v>11</v>
      </c>
      <c r="G7834" t="s">
        <v>12</v>
      </c>
      <c r="H7834" t="s">
        <v>497</v>
      </c>
      <c r="I7834">
        <v>38.020000000000003</v>
      </c>
      <c r="J7834">
        <v>6</v>
      </c>
      <c r="K7834">
        <v>13.78</v>
      </c>
      <c r="L7834" t="str">
        <f t="shared" si="369"/>
        <v>Yes</v>
      </c>
    </row>
    <row r="7835" spans="1:12" x14ac:dyDescent="0.25">
      <c r="A7835" s="1">
        <v>42874</v>
      </c>
      <c r="B7835" s="2">
        <f t="shared" si="370"/>
        <v>2017</v>
      </c>
      <c r="C7835" s="2">
        <f t="shared" si="368"/>
        <v>5</v>
      </c>
      <c r="D7835" t="s">
        <v>295</v>
      </c>
      <c r="E7835" t="s">
        <v>10</v>
      </c>
      <c r="F7835" t="s">
        <v>39</v>
      </c>
      <c r="G7835" t="s">
        <v>40</v>
      </c>
      <c r="H7835" t="s">
        <v>1743</v>
      </c>
      <c r="I7835">
        <v>95.99</v>
      </c>
      <c r="J7835">
        <v>1</v>
      </c>
      <c r="K7835">
        <v>9.6</v>
      </c>
      <c r="L7835" t="str">
        <f t="shared" si="369"/>
        <v>Yes</v>
      </c>
    </row>
    <row r="7836" spans="1:12" x14ac:dyDescent="0.25">
      <c r="A7836" s="1">
        <v>42874</v>
      </c>
      <c r="B7836" s="2">
        <f t="shared" si="370"/>
        <v>2017</v>
      </c>
      <c r="C7836" s="2">
        <f t="shared" si="368"/>
        <v>5</v>
      </c>
      <c r="D7836" t="s">
        <v>295</v>
      </c>
      <c r="E7836" t="s">
        <v>10</v>
      </c>
      <c r="F7836" t="s">
        <v>11</v>
      </c>
      <c r="G7836" t="s">
        <v>16</v>
      </c>
      <c r="H7836" t="s">
        <v>2099</v>
      </c>
      <c r="I7836">
        <v>13.22</v>
      </c>
      <c r="J7836">
        <v>4</v>
      </c>
      <c r="K7836">
        <v>4.3</v>
      </c>
      <c r="L7836" t="str">
        <f t="shared" si="369"/>
        <v>Yes</v>
      </c>
    </row>
    <row r="7837" spans="1:12" x14ac:dyDescent="0.25">
      <c r="A7837" s="1">
        <v>42874</v>
      </c>
      <c r="B7837" s="2">
        <f t="shared" si="370"/>
        <v>2017</v>
      </c>
      <c r="C7837" s="2">
        <f t="shared" si="368"/>
        <v>5</v>
      </c>
      <c r="D7837" t="s">
        <v>1631</v>
      </c>
      <c r="E7837" t="s">
        <v>120</v>
      </c>
      <c r="F7837" t="s">
        <v>34</v>
      </c>
      <c r="G7837" t="s">
        <v>35</v>
      </c>
      <c r="H7837" t="s">
        <v>371</v>
      </c>
      <c r="I7837">
        <v>314.35000000000002</v>
      </c>
      <c r="J7837">
        <v>3</v>
      </c>
      <c r="K7837">
        <v>-35.36</v>
      </c>
      <c r="L7837" t="str">
        <f t="shared" si="369"/>
        <v>No</v>
      </c>
    </row>
    <row r="7838" spans="1:12" x14ac:dyDescent="0.25">
      <c r="A7838" s="1">
        <v>42874</v>
      </c>
      <c r="B7838" s="2">
        <f t="shared" si="370"/>
        <v>2017</v>
      </c>
      <c r="C7838" s="2">
        <f t="shared" si="368"/>
        <v>5</v>
      </c>
      <c r="D7838" t="s">
        <v>1631</v>
      </c>
      <c r="E7838" t="s">
        <v>120</v>
      </c>
      <c r="F7838" t="s">
        <v>11</v>
      </c>
      <c r="G7838" t="s">
        <v>12</v>
      </c>
      <c r="H7838" t="s">
        <v>679</v>
      </c>
      <c r="I7838">
        <v>27.89</v>
      </c>
      <c r="J7838">
        <v>7</v>
      </c>
      <c r="K7838">
        <v>10.11</v>
      </c>
      <c r="L7838" t="str">
        <f t="shared" si="369"/>
        <v>Yes</v>
      </c>
    </row>
    <row r="7839" spans="1:12" x14ac:dyDescent="0.25">
      <c r="A7839" s="1">
        <v>42874</v>
      </c>
      <c r="B7839" s="2">
        <f t="shared" si="370"/>
        <v>2017</v>
      </c>
      <c r="C7839" s="2">
        <f t="shared" si="368"/>
        <v>5</v>
      </c>
      <c r="D7839" t="s">
        <v>218</v>
      </c>
      <c r="E7839" t="s">
        <v>27</v>
      </c>
      <c r="F7839" t="s">
        <v>11</v>
      </c>
      <c r="G7839" t="s">
        <v>20</v>
      </c>
      <c r="H7839" t="s">
        <v>2075</v>
      </c>
      <c r="I7839">
        <v>133.12</v>
      </c>
      <c r="J7839">
        <v>5</v>
      </c>
      <c r="K7839">
        <v>49.92</v>
      </c>
      <c r="L7839" t="str">
        <f t="shared" si="369"/>
        <v>Yes</v>
      </c>
    </row>
    <row r="7840" spans="1:12" x14ac:dyDescent="0.25">
      <c r="A7840" s="1">
        <v>42874</v>
      </c>
      <c r="B7840" s="2">
        <f t="shared" si="370"/>
        <v>2017</v>
      </c>
      <c r="C7840" s="2">
        <f t="shared" si="368"/>
        <v>5</v>
      </c>
      <c r="D7840" t="s">
        <v>171</v>
      </c>
      <c r="E7840" t="s">
        <v>488</v>
      </c>
      <c r="F7840" t="s">
        <v>11</v>
      </c>
      <c r="G7840" t="s">
        <v>20</v>
      </c>
      <c r="H7840" t="s">
        <v>914</v>
      </c>
      <c r="I7840">
        <v>26.16</v>
      </c>
      <c r="J7840">
        <v>4</v>
      </c>
      <c r="K7840">
        <v>12.82</v>
      </c>
      <c r="L7840" t="str">
        <f t="shared" si="369"/>
        <v>Yes</v>
      </c>
    </row>
    <row r="7841" spans="1:12" x14ac:dyDescent="0.25">
      <c r="A7841" s="1">
        <v>42875</v>
      </c>
      <c r="B7841" s="2">
        <f t="shared" si="370"/>
        <v>2017</v>
      </c>
      <c r="C7841" s="2">
        <f t="shared" si="368"/>
        <v>5</v>
      </c>
      <c r="D7841" t="s">
        <v>417</v>
      </c>
      <c r="E7841" t="s">
        <v>2675</v>
      </c>
      <c r="F7841" t="s">
        <v>11</v>
      </c>
      <c r="G7841" t="s">
        <v>24</v>
      </c>
      <c r="H7841" t="s">
        <v>805</v>
      </c>
      <c r="I7841">
        <v>131.94</v>
      </c>
      <c r="J7841">
        <v>3</v>
      </c>
      <c r="K7841">
        <v>35.619999999999997</v>
      </c>
      <c r="L7841" t="str">
        <f t="shared" si="369"/>
        <v>Yes</v>
      </c>
    </row>
    <row r="7842" spans="1:12" x14ac:dyDescent="0.25">
      <c r="A7842" s="1">
        <v>42875</v>
      </c>
      <c r="B7842" s="2">
        <f t="shared" si="370"/>
        <v>2017</v>
      </c>
      <c r="C7842" s="2">
        <f t="shared" si="368"/>
        <v>5</v>
      </c>
      <c r="D7842" t="s">
        <v>417</v>
      </c>
      <c r="E7842" t="s">
        <v>2675</v>
      </c>
      <c r="F7842" t="s">
        <v>11</v>
      </c>
      <c r="G7842" t="s">
        <v>24</v>
      </c>
      <c r="H7842" t="s">
        <v>258</v>
      </c>
      <c r="I7842">
        <v>25.92</v>
      </c>
      <c r="J7842">
        <v>4</v>
      </c>
      <c r="K7842">
        <v>8.2899999999999991</v>
      </c>
      <c r="L7842" t="str">
        <f t="shared" si="369"/>
        <v>Yes</v>
      </c>
    </row>
    <row r="7843" spans="1:12" x14ac:dyDescent="0.25">
      <c r="A7843" s="1">
        <v>42875</v>
      </c>
      <c r="B7843" s="2">
        <f t="shared" si="370"/>
        <v>2017</v>
      </c>
      <c r="C7843" s="2">
        <f t="shared" si="368"/>
        <v>5</v>
      </c>
      <c r="D7843" t="s">
        <v>417</v>
      </c>
      <c r="E7843" t="s">
        <v>2675</v>
      </c>
      <c r="F7843" t="s">
        <v>11</v>
      </c>
      <c r="G7843" t="s">
        <v>18</v>
      </c>
      <c r="H7843" t="s">
        <v>1449</v>
      </c>
      <c r="I7843">
        <v>704.76</v>
      </c>
      <c r="J7843">
        <v>4</v>
      </c>
      <c r="K7843">
        <v>162.09</v>
      </c>
      <c r="L7843" t="str">
        <f t="shared" si="369"/>
        <v>Yes</v>
      </c>
    </row>
    <row r="7844" spans="1:12" x14ac:dyDescent="0.25">
      <c r="A7844" s="1">
        <v>42875</v>
      </c>
      <c r="B7844" s="2">
        <f t="shared" si="370"/>
        <v>2017</v>
      </c>
      <c r="C7844" s="2">
        <f t="shared" si="368"/>
        <v>5</v>
      </c>
      <c r="D7844" t="s">
        <v>417</v>
      </c>
      <c r="E7844" t="s">
        <v>2675</v>
      </c>
      <c r="F7844" t="s">
        <v>11</v>
      </c>
      <c r="G7844" t="s">
        <v>43</v>
      </c>
      <c r="H7844" t="s">
        <v>160</v>
      </c>
      <c r="I7844">
        <v>7.41</v>
      </c>
      <c r="J7844">
        <v>3</v>
      </c>
      <c r="K7844">
        <v>3.48</v>
      </c>
      <c r="L7844" t="str">
        <f t="shared" si="369"/>
        <v>Yes</v>
      </c>
    </row>
    <row r="7845" spans="1:12" x14ac:dyDescent="0.25">
      <c r="A7845" s="1">
        <v>42875</v>
      </c>
      <c r="B7845" s="2">
        <f t="shared" si="370"/>
        <v>2017</v>
      </c>
      <c r="C7845" s="2">
        <f t="shared" si="368"/>
        <v>5</v>
      </c>
      <c r="D7845" t="s">
        <v>417</v>
      </c>
      <c r="E7845" t="s">
        <v>2675</v>
      </c>
      <c r="F7845" t="s">
        <v>11</v>
      </c>
      <c r="G7845" t="s">
        <v>24</v>
      </c>
      <c r="H7845" t="s">
        <v>539</v>
      </c>
      <c r="I7845">
        <v>21.5</v>
      </c>
      <c r="J7845">
        <v>10</v>
      </c>
      <c r="K7845">
        <v>7.1</v>
      </c>
      <c r="L7845" t="str">
        <f t="shared" si="369"/>
        <v>Yes</v>
      </c>
    </row>
    <row r="7846" spans="1:12" x14ac:dyDescent="0.25">
      <c r="A7846" s="1">
        <v>42875</v>
      </c>
      <c r="B7846" s="2">
        <f t="shared" si="370"/>
        <v>2017</v>
      </c>
      <c r="C7846" s="2">
        <f t="shared" si="368"/>
        <v>5</v>
      </c>
      <c r="D7846" t="s">
        <v>2225</v>
      </c>
      <c r="E7846" t="s">
        <v>27</v>
      </c>
      <c r="F7846" t="s">
        <v>34</v>
      </c>
      <c r="G7846" t="s">
        <v>35</v>
      </c>
      <c r="H7846" t="s">
        <v>194</v>
      </c>
      <c r="I7846">
        <v>518.27</v>
      </c>
      <c r="J7846">
        <v>8</v>
      </c>
      <c r="K7846">
        <v>-97.18</v>
      </c>
      <c r="L7846" t="str">
        <f t="shared" si="369"/>
        <v>No</v>
      </c>
    </row>
    <row r="7847" spans="1:12" x14ac:dyDescent="0.25">
      <c r="A7847" s="1">
        <v>42875</v>
      </c>
      <c r="B7847" s="2">
        <f t="shared" si="370"/>
        <v>2017</v>
      </c>
      <c r="C7847" s="2">
        <f t="shared" si="368"/>
        <v>5</v>
      </c>
      <c r="D7847" t="s">
        <v>2225</v>
      </c>
      <c r="E7847" t="s">
        <v>27</v>
      </c>
      <c r="F7847" t="s">
        <v>34</v>
      </c>
      <c r="G7847" t="s">
        <v>47</v>
      </c>
      <c r="H7847" t="s">
        <v>563</v>
      </c>
      <c r="I7847">
        <v>6.98</v>
      </c>
      <c r="J7847">
        <v>1</v>
      </c>
      <c r="K7847">
        <v>3.35</v>
      </c>
      <c r="L7847" t="str">
        <f t="shared" si="369"/>
        <v>Yes</v>
      </c>
    </row>
    <row r="7848" spans="1:12" x14ac:dyDescent="0.25">
      <c r="A7848" s="1">
        <v>42875</v>
      </c>
      <c r="B7848" s="2">
        <f t="shared" si="370"/>
        <v>2017</v>
      </c>
      <c r="C7848" s="2">
        <f t="shared" si="368"/>
        <v>5</v>
      </c>
      <c r="D7848" t="s">
        <v>2225</v>
      </c>
      <c r="E7848" t="s">
        <v>27</v>
      </c>
      <c r="F7848" t="s">
        <v>39</v>
      </c>
      <c r="G7848" t="s">
        <v>302</v>
      </c>
      <c r="H7848" t="s">
        <v>2617</v>
      </c>
      <c r="I7848">
        <v>343.2</v>
      </c>
      <c r="J7848">
        <v>1</v>
      </c>
      <c r="K7848">
        <v>38.61</v>
      </c>
      <c r="L7848" t="str">
        <f t="shared" si="369"/>
        <v>Yes</v>
      </c>
    </row>
    <row r="7849" spans="1:12" x14ac:dyDescent="0.25">
      <c r="A7849" s="1">
        <v>42875</v>
      </c>
      <c r="B7849" s="2">
        <f t="shared" si="370"/>
        <v>2017</v>
      </c>
      <c r="C7849" s="2">
        <f t="shared" si="368"/>
        <v>5</v>
      </c>
      <c r="D7849" t="s">
        <v>1424</v>
      </c>
      <c r="E7849" t="s">
        <v>110</v>
      </c>
      <c r="F7849" t="s">
        <v>11</v>
      </c>
      <c r="G7849" t="s">
        <v>20</v>
      </c>
      <c r="H7849" t="s">
        <v>1175</v>
      </c>
      <c r="I7849">
        <v>41.28</v>
      </c>
      <c r="J7849">
        <v>2</v>
      </c>
      <c r="K7849">
        <v>19.809999999999999</v>
      </c>
      <c r="L7849" t="str">
        <f t="shared" si="369"/>
        <v>Yes</v>
      </c>
    </row>
    <row r="7850" spans="1:12" x14ac:dyDescent="0.25">
      <c r="A7850" s="1">
        <v>42875</v>
      </c>
      <c r="B7850" s="2">
        <f t="shared" si="370"/>
        <v>2017</v>
      </c>
      <c r="C7850" s="2">
        <f t="shared" si="368"/>
        <v>5</v>
      </c>
      <c r="D7850" t="s">
        <v>794</v>
      </c>
      <c r="E7850" t="s">
        <v>126</v>
      </c>
      <c r="F7850" t="s">
        <v>11</v>
      </c>
      <c r="G7850" t="s">
        <v>20</v>
      </c>
      <c r="H7850" t="s">
        <v>1280</v>
      </c>
      <c r="I7850">
        <v>8.2899999999999991</v>
      </c>
      <c r="J7850">
        <v>2</v>
      </c>
      <c r="K7850">
        <v>3</v>
      </c>
      <c r="L7850" t="str">
        <f t="shared" si="369"/>
        <v>Yes</v>
      </c>
    </row>
    <row r="7851" spans="1:12" x14ac:dyDescent="0.25">
      <c r="A7851" s="1">
        <v>42875</v>
      </c>
      <c r="B7851" s="2">
        <f t="shared" si="370"/>
        <v>2017</v>
      </c>
      <c r="C7851" s="2">
        <f t="shared" si="368"/>
        <v>5</v>
      </c>
      <c r="D7851" t="s">
        <v>794</v>
      </c>
      <c r="E7851" t="s">
        <v>126</v>
      </c>
      <c r="F7851" t="s">
        <v>39</v>
      </c>
      <c r="G7851" t="s">
        <v>40</v>
      </c>
      <c r="H7851" t="s">
        <v>2171</v>
      </c>
      <c r="I7851">
        <v>1123.1300000000001</v>
      </c>
      <c r="J7851">
        <v>9</v>
      </c>
      <c r="K7851">
        <v>70.2</v>
      </c>
      <c r="L7851" t="str">
        <f t="shared" si="369"/>
        <v>Yes</v>
      </c>
    </row>
    <row r="7852" spans="1:12" x14ac:dyDescent="0.25">
      <c r="A7852" s="1">
        <v>42875</v>
      </c>
      <c r="B7852" s="2">
        <f t="shared" si="370"/>
        <v>2017</v>
      </c>
      <c r="C7852" s="2">
        <f t="shared" si="368"/>
        <v>5</v>
      </c>
      <c r="D7852" t="s">
        <v>794</v>
      </c>
      <c r="E7852" t="s">
        <v>126</v>
      </c>
      <c r="F7852" t="s">
        <v>11</v>
      </c>
      <c r="G7852" t="s">
        <v>92</v>
      </c>
      <c r="H7852" t="s">
        <v>1349</v>
      </c>
      <c r="I7852">
        <v>64.900000000000006</v>
      </c>
      <c r="J7852">
        <v>5</v>
      </c>
      <c r="K7852">
        <v>18.82</v>
      </c>
      <c r="L7852" t="str">
        <f t="shared" si="369"/>
        <v>Yes</v>
      </c>
    </row>
    <row r="7853" spans="1:12" x14ac:dyDescent="0.25">
      <c r="A7853" s="1">
        <v>42876</v>
      </c>
      <c r="B7853" s="2">
        <f t="shared" si="370"/>
        <v>2017</v>
      </c>
      <c r="C7853" s="2">
        <f t="shared" si="368"/>
        <v>5</v>
      </c>
      <c r="D7853" t="s">
        <v>462</v>
      </c>
      <c r="E7853" t="s">
        <v>149</v>
      </c>
      <c r="F7853" t="s">
        <v>34</v>
      </c>
      <c r="G7853" t="s">
        <v>47</v>
      </c>
      <c r="H7853" t="s">
        <v>842</v>
      </c>
      <c r="I7853">
        <v>520.04999999999995</v>
      </c>
      <c r="J7853">
        <v>5</v>
      </c>
      <c r="K7853">
        <v>72.81</v>
      </c>
      <c r="L7853" t="str">
        <f t="shared" si="369"/>
        <v>Yes</v>
      </c>
    </row>
    <row r="7854" spans="1:12" x14ac:dyDescent="0.25">
      <c r="A7854" s="1">
        <v>42876</v>
      </c>
      <c r="B7854" s="2">
        <f t="shared" si="370"/>
        <v>2017</v>
      </c>
      <c r="C7854" s="2">
        <f t="shared" si="368"/>
        <v>5</v>
      </c>
      <c r="D7854" t="s">
        <v>462</v>
      </c>
      <c r="E7854" t="s">
        <v>149</v>
      </c>
      <c r="F7854" t="s">
        <v>11</v>
      </c>
      <c r="G7854" t="s">
        <v>24</v>
      </c>
      <c r="H7854" t="s">
        <v>2676</v>
      </c>
      <c r="I7854">
        <v>17.97</v>
      </c>
      <c r="J7854">
        <v>3</v>
      </c>
      <c r="K7854">
        <v>5.21</v>
      </c>
      <c r="L7854" t="str">
        <f t="shared" si="369"/>
        <v>Yes</v>
      </c>
    </row>
    <row r="7855" spans="1:12" x14ac:dyDescent="0.25">
      <c r="A7855" s="1">
        <v>42877</v>
      </c>
      <c r="B7855" s="2">
        <f t="shared" si="370"/>
        <v>2017</v>
      </c>
      <c r="C7855" s="2">
        <f t="shared" si="368"/>
        <v>5</v>
      </c>
      <c r="D7855" t="s">
        <v>732</v>
      </c>
      <c r="E7855" t="s">
        <v>15</v>
      </c>
      <c r="F7855" t="s">
        <v>34</v>
      </c>
      <c r="G7855" t="s">
        <v>35</v>
      </c>
      <c r="H7855" t="s">
        <v>1805</v>
      </c>
      <c r="I7855">
        <v>181.99</v>
      </c>
      <c r="J7855">
        <v>2</v>
      </c>
      <c r="K7855">
        <v>-54.6</v>
      </c>
      <c r="L7855" t="str">
        <f t="shared" si="369"/>
        <v>No</v>
      </c>
    </row>
    <row r="7856" spans="1:12" x14ac:dyDescent="0.25">
      <c r="A7856" s="1">
        <v>42877</v>
      </c>
      <c r="B7856" s="2">
        <f t="shared" si="370"/>
        <v>2017</v>
      </c>
      <c r="C7856" s="2">
        <f t="shared" si="368"/>
        <v>5</v>
      </c>
      <c r="D7856" t="s">
        <v>732</v>
      </c>
      <c r="E7856" t="s">
        <v>15</v>
      </c>
      <c r="F7856" t="s">
        <v>11</v>
      </c>
      <c r="G7856" t="s">
        <v>20</v>
      </c>
      <c r="H7856" t="s">
        <v>1386</v>
      </c>
      <c r="I7856">
        <v>1.59</v>
      </c>
      <c r="J7856">
        <v>2</v>
      </c>
      <c r="K7856">
        <v>-2.63</v>
      </c>
      <c r="L7856" t="str">
        <f t="shared" si="369"/>
        <v>No</v>
      </c>
    </row>
    <row r="7857" spans="1:12" x14ac:dyDescent="0.25">
      <c r="A7857" s="1">
        <v>42877</v>
      </c>
      <c r="B7857" s="2">
        <f t="shared" si="370"/>
        <v>2017</v>
      </c>
      <c r="C7857" s="2">
        <f t="shared" si="368"/>
        <v>5</v>
      </c>
      <c r="D7857" t="s">
        <v>732</v>
      </c>
      <c r="E7857" t="s">
        <v>15</v>
      </c>
      <c r="F7857" t="s">
        <v>11</v>
      </c>
      <c r="G7857" t="s">
        <v>200</v>
      </c>
      <c r="H7857" t="s">
        <v>262</v>
      </c>
      <c r="I7857">
        <v>22.34</v>
      </c>
      <c r="J7857">
        <v>3</v>
      </c>
      <c r="K7857">
        <v>2.5099999999999998</v>
      </c>
      <c r="L7857" t="str">
        <f t="shared" si="369"/>
        <v>Yes</v>
      </c>
    </row>
    <row r="7858" spans="1:12" x14ac:dyDescent="0.25">
      <c r="A7858" s="1">
        <v>42877</v>
      </c>
      <c r="B7858" s="2">
        <f t="shared" si="370"/>
        <v>2017</v>
      </c>
      <c r="C7858" s="2">
        <f t="shared" si="368"/>
        <v>5</v>
      </c>
      <c r="D7858" t="s">
        <v>900</v>
      </c>
      <c r="E7858" t="s">
        <v>27</v>
      </c>
      <c r="F7858" t="s">
        <v>39</v>
      </c>
      <c r="G7858" t="s">
        <v>52</v>
      </c>
      <c r="H7858" t="s">
        <v>1441</v>
      </c>
      <c r="I7858">
        <v>68.459999999999994</v>
      </c>
      <c r="J7858">
        <v>7</v>
      </c>
      <c r="K7858">
        <v>25.33</v>
      </c>
      <c r="L7858" t="str">
        <f t="shared" si="369"/>
        <v>Yes</v>
      </c>
    </row>
    <row r="7859" spans="1:12" x14ac:dyDescent="0.25">
      <c r="A7859" s="1">
        <v>42877</v>
      </c>
      <c r="B7859" s="2">
        <f t="shared" si="370"/>
        <v>2017</v>
      </c>
      <c r="C7859" s="2">
        <f t="shared" si="368"/>
        <v>5</v>
      </c>
      <c r="D7859" t="s">
        <v>1751</v>
      </c>
      <c r="E7859" t="s">
        <v>27</v>
      </c>
      <c r="F7859" t="s">
        <v>11</v>
      </c>
      <c r="G7859" t="s">
        <v>24</v>
      </c>
      <c r="H7859" t="s">
        <v>1206</v>
      </c>
      <c r="I7859">
        <v>49.56</v>
      </c>
      <c r="J7859">
        <v>7</v>
      </c>
      <c r="K7859">
        <v>18.829999999999998</v>
      </c>
      <c r="L7859" t="str">
        <f t="shared" si="369"/>
        <v>Yes</v>
      </c>
    </row>
    <row r="7860" spans="1:12" x14ac:dyDescent="0.25">
      <c r="A7860" s="1">
        <v>42877</v>
      </c>
      <c r="B7860" s="2">
        <f t="shared" si="370"/>
        <v>2017</v>
      </c>
      <c r="C7860" s="2">
        <f t="shared" si="368"/>
        <v>5</v>
      </c>
      <c r="D7860" t="s">
        <v>230</v>
      </c>
      <c r="E7860" t="s">
        <v>27</v>
      </c>
      <c r="F7860" t="s">
        <v>11</v>
      </c>
      <c r="G7860" t="s">
        <v>24</v>
      </c>
      <c r="H7860" t="s">
        <v>620</v>
      </c>
      <c r="I7860">
        <v>9.84</v>
      </c>
      <c r="J7860">
        <v>3</v>
      </c>
      <c r="K7860">
        <v>2.85</v>
      </c>
      <c r="L7860" t="str">
        <f t="shared" si="369"/>
        <v>Yes</v>
      </c>
    </row>
    <row r="7861" spans="1:12" x14ac:dyDescent="0.25">
      <c r="A7861" s="1">
        <v>42877</v>
      </c>
      <c r="B7861" s="2">
        <f t="shared" si="370"/>
        <v>2017</v>
      </c>
      <c r="C7861" s="2">
        <f t="shared" si="368"/>
        <v>5</v>
      </c>
      <c r="D7861" t="s">
        <v>230</v>
      </c>
      <c r="E7861" t="s">
        <v>27</v>
      </c>
      <c r="F7861" t="s">
        <v>11</v>
      </c>
      <c r="G7861" t="s">
        <v>24</v>
      </c>
      <c r="H7861" t="s">
        <v>326</v>
      </c>
      <c r="I7861">
        <v>2.78</v>
      </c>
      <c r="J7861">
        <v>1</v>
      </c>
      <c r="K7861">
        <v>0.72</v>
      </c>
      <c r="L7861" t="str">
        <f t="shared" si="369"/>
        <v>Yes</v>
      </c>
    </row>
    <row r="7862" spans="1:12" x14ac:dyDescent="0.25">
      <c r="A7862" s="1">
        <v>42878</v>
      </c>
      <c r="B7862" s="2">
        <f t="shared" si="370"/>
        <v>2017</v>
      </c>
      <c r="C7862" s="2">
        <f t="shared" si="368"/>
        <v>5</v>
      </c>
      <c r="D7862" t="s">
        <v>46</v>
      </c>
      <c r="E7862" t="s">
        <v>27</v>
      </c>
      <c r="F7862" t="s">
        <v>34</v>
      </c>
      <c r="G7862" t="s">
        <v>145</v>
      </c>
      <c r="H7862" t="s">
        <v>818</v>
      </c>
      <c r="I7862">
        <v>171.29</v>
      </c>
      <c r="J7862">
        <v>3</v>
      </c>
      <c r="K7862">
        <v>-6.42</v>
      </c>
      <c r="L7862" t="str">
        <f t="shared" si="369"/>
        <v>No</v>
      </c>
    </row>
    <row r="7863" spans="1:12" x14ac:dyDescent="0.25">
      <c r="A7863" s="1">
        <v>42878</v>
      </c>
      <c r="B7863" s="2">
        <f t="shared" si="370"/>
        <v>2017</v>
      </c>
      <c r="C7863" s="2">
        <f t="shared" si="368"/>
        <v>5</v>
      </c>
      <c r="D7863" t="s">
        <v>1012</v>
      </c>
      <c r="E7863" t="s">
        <v>10</v>
      </c>
      <c r="F7863" t="s">
        <v>11</v>
      </c>
      <c r="G7863" t="s">
        <v>43</v>
      </c>
      <c r="H7863" t="s">
        <v>614</v>
      </c>
      <c r="I7863">
        <v>1.82</v>
      </c>
      <c r="J7863">
        <v>2</v>
      </c>
      <c r="K7863">
        <v>0.62</v>
      </c>
      <c r="L7863" t="str">
        <f t="shared" si="369"/>
        <v>Yes</v>
      </c>
    </row>
    <row r="7864" spans="1:12" x14ac:dyDescent="0.25">
      <c r="A7864" s="1">
        <v>42878</v>
      </c>
      <c r="B7864" s="2">
        <f t="shared" si="370"/>
        <v>2017</v>
      </c>
      <c r="C7864" s="2">
        <f t="shared" si="368"/>
        <v>5</v>
      </c>
      <c r="D7864" t="s">
        <v>1012</v>
      </c>
      <c r="E7864" t="s">
        <v>10</v>
      </c>
      <c r="F7864" t="s">
        <v>11</v>
      </c>
      <c r="G7864" t="s">
        <v>92</v>
      </c>
      <c r="H7864" t="s">
        <v>1983</v>
      </c>
      <c r="I7864">
        <v>18.32</v>
      </c>
      <c r="J7864">
        <v>5</v>
      </c>
      <c r="K7864">
        <v>-46.72</v>
      </c>
      <c r="L7864" t="str">
        <f t="shared" si="369"/>
        <v>No</v>
      </c>
    </row>
    <row r="7865" spans="1:12" x14ac:dyDescent="0.25">
      <c r="A7865" s="1">
        <v>42878</v>
      </c>
      <c r="B7865" s="2">
        <f t="shared" si="370"/>
        <v>2017</v>
      </c>
      <c r="C7865" s="2">
        <f t="shared" si="368"/>
        <v>5</v>
      </c>
      <c r="D7865" t="s">
        <v>1012</v>
      </c>
      <c r="E7865" t="s">
        <v>10</v>
      </c>
      <c r="F7865" t="s">
        <v>11</v>
      </c>
      <c r="G7865" t="s">
        <v>18</v>
      </c>
      <c r="H7865" t="s">
        <v>356</v>
      </c>
      <c r="I7865">
        <v>48.82</v>
      </c>
      <c r="J7865">
        <v>3</v>
      </c>
      <c r="K7865">
        <v>-11.59</v>
      </c>
      <c r="L7865" t="str">
        <f t="shared" si="369"/>
        <v>No</v>
      </c>
    </row>
    <row r="7866" spans="1:12" x14ac:dyDescent="0.25">
      <c r="A7866" s="1">
        <v>42878</v>
      </c>
      <c r="B7866" s="2">
        <f t="shared" si="370"/>
        <v>2017</v>
      </c>
      <c r="C7866" s="2">
        <f t="shared" si="368"/>
        <v>5</v>
      </c>
      <c r="D7866" t="s">
        <v>1012</v>
      </c>
      <c r="E7866" t="s">
        <v>10</v>
      </c>
      <c r="F7866" t="s">
        <v>11</v>
      </c>
      <c r="G7866" t="s">
        <v>20</v>
      </c>
      <c r="H7866" t="s">
        <v>118</v>
      </c>
      <c r="I7866">
        <v>1.19</v>
      </c>
      <c r="J7866">
        <v>1</v>
      </c>
      <c r="K7866">
        <v>-1.96</v>
      </c>
      <c r="L7866" t="str">
        <f t="shared" si="369"/>
        <v>No</v>
      </c>
    </row>
    <row r="7867" spans="1:12" x14ac:dyDescent="0.25">
      <c r="A7867" s="1">
        <v>42880</v>
      </c>
      <c r="B7867" s="2">
        <f t="shared" si="370"/>
        <v>2017</v>
      </c>
      <c r="C7867" s="2">
        <f t="shared" si="368"/>
        <v>5</v>
      </c>
      <c r="D7867" t="s">
        <v>2585</v>
      </c>
      <c r="E7867" t="s">
        <v>30</v>
      </c>
      <c r="F7867" t="s">
        <v>11</v>
      </c>
      <c r="G7867" t="s">
        <v>20</v>
      </c>
      <c r="H7867" t="s">
        <v>1825</v>
      </c>
      <c r="I7867">
        <v>29.84</v>
      </c>
      <c r="J7867">
        <v>2</v>
      </c>
      <c r="K7867">
        <v>13.43</v>
      </c>
      <c r="L7867" t="str">
        <f t="shared" si="369"/>
        <v>Yes</v>
      </c>
    </row>
    <row r="7868" spans="1:12" x14ac:dyDescent="0.25">
      <c r="A7868" s="1">
        <v>42880</v>
      </c>
      <c r="B7868" s="2">
        <f t="shared" si="370"/>
        <v>2017</v>
      </c>
      <c r="C7868" s="2">
        <f t="shared" si="368"/>
        <v>5</v>
      </c>
      <c r="D7868" t="s">
        <v>1077</v>
      </c>
      <c r="E7868" t="s">
        <v>149</v>
      </c>
      <c r="F7868" t="s">
        <v>11</v>
      </c>
      <c r="G7868" t="s">
        <v>20</v>
      </c>
      <c r="H7868" t="s">
        <v>666</v>
      </c>
      <c r="I7868">
        <v>663.92</v>
      </c>
      <c r="J7868">
        <v>5</v>
      </c>
      <c r="K7868">
        <v>207.48</v>
      </c>
      <c r="L7868" t="str">
        <f t="shared" si="369"/>
        <v>Yes</v>
      </c>
    </row>
    <row r="7869" spans="1:12" x14ac:dyDescent="0.25">
      <c r="A7869" s="1">
        <v>42880</v>
      </c>
      <c r="B7869" s="2">
        <f t="shared" si="370"/>
        <v>2017</v>
      </c>
      <c r="C7869" s="2">
        <f t="shared" si="368"/>
        <v>5</v>
      </c>
      <c r="D7869" t="s">
        <v>1077</v>
      </c>
      <c r="E7869" t="s">
        <v>149</v>
      </c>
      <c r="F7869" t="s">
        <v>39</v>
      </c>
      <c r="G7869" t="s">
        <v>52</v>
      </c>
      <c r="H7869" t="s">
        <v>1011</v>
      </c>
      <c r="I7869">
        <v>120</v>
      </c>
      <c r="J7869">
        <v>8</v>
      </c>
      <c r="K7869">
        <v>13.2</v>
      </c>
      <c r="L7869" t="str">
        <f t="shared" si="369"/>
        <v>Yes</v>
      </c>
    </row>
    <row r="7870" spans="1:12" x14ac:dyDescent="0.25">
      <c r="A7870" s="1">
        <v>42880</v>
      </c>
      <c r="B7870" s="2">
        <f t="shared" si="370"/>
        <v>2017</v>
      </c>
      <c r="C7870" s="2">
        <f t="shared" si="368"/>
        <v>5</v>
      </c>
      <c r="D7870" t="s">
        <v>1077</v>
      </c>
      <c r="E7870" t="s">
        <v>149</v>
      </c>
      <c r="F7870" t="s">
        <v>11</v>
      </c>
      <c r="G7870" t="s">
        <v>43</v>
      </c>
      <c r="H7870" t="s">
        <v>1233</v>
      </c>
      <c r="I7870">
        <v>3.29</v>
      </c>
      <c r="J7870">
        <v>1</v>
      </c>
      <c r="K7870">
        <v>1.48</v>
      </c>
      <c r="L7870" t="str">
        <f t="shared" si="369"/>
        <v>Yes</v>
      </c>
    </row>
    <row r="7871" spans="1:12" x14ac:dyDescent="0.25">
      <c r="A7871" s="1">
        <v>42880</v>
      </c>
      <c r="B7871" s="2">
        <f t="shared" si="370"/>
        <v>2017</v>
      </c>
      <c r="C7871" s="2">
        <f t="shared" si="368"/>
        <v>5</v>
      </c>
      <c r="D7871" t="s">
        <v>1077</v>
      </c>
      <c r="E7871" t="s">
        <v>149</v>
      </c>
      <c r="F7871" t="s">
        <v>34</v>
      </c>
      <c r="G7871" t="s">
        <v>47</v>
      </c>
      <c r="H7871" t="s">
        <v>2121</v>
      </c>
      <c r="I7871">
        <v>18.84</v>
      </c>
      <c r="J7871">
        <v>3</v>
      </c>
      <c r="K7871">
        <v>6.03</v>
      </c>
      <c r="L7871" t="str">
        <f t="shared" si="369"/>
        <v>Yes</v>
      </c>
    </row>
    <row r="7872" spans="1:12" x14ac:dyDescent="0.25">
      <c r="A7872" s="1">
        <v>42880</v>
      </c>
      <c r="B7872" s="2">
        <f t="shared" si="370"/>
        <v>2017</v>
      </c>
      <c r="C7872" s="2">
        <f t="shared" si="368"/>
        <v>5</v>
      </c>
      <c r="D7872" t="s">
        <v>1617</v>
      </c>
      <c r="E7872" t="s">
        <v>10</v>
      </c>
      <c r="F7872" t="s">
        <v>11</v>
      </c>
      <c r="G7872" t="s">
        <v>18</v>
      </c>
      <c r="H7872" t="s">
        <v>1973</v>
      </c>
      <c r="I7872">
        <v>50.14</v>
      </c>
      <c r="J7872">
        <v>3</v>
      </c>
      <c r="K7872">
        <v>-11.28</v>
      </c>
      <c r="L7872" t="str">
        <f t="shared" si="369"/>
        <v>No</v>
      </c>
    </row>
    <row r="7873" spans="1:12" x14ac:dyDescent="0.25">
      <c r="A7873" s="1">
        <v>42881</v>
      </c>
      <c r="B7873" s="2">
        <f t="shared" si="370"/>
        <v>2017</v>
      </c>
      <c r="C7873" s="2">
        <f t="shared" si="368"/>
        <v>5</v>
      </c>
      <c r="D7873" t="s">
        <v>1783</v>
      </c>
      <c r="E7873" t="s">
        <v>33</v>
      </c>
      <c r="F7873" t="s">
        <v>11</v>
      </c>
      <c r="G7873" t="s">
        <v>92</v>
      </c>
      <c r="H7873" t="s">
        <v>2677</v>
      </c>
      <c r="I7873">
        <v>208.44</v>
      </c>
      <c r="J7873">
        <v>3</v>
      </c>
      <c r="K7873">
        <v>62.53</v>
      </c>
      <c r="L7873" t="str">
        <f t="shared" si="369"/>
        <v>Yes</v>
      </c>
    </row>
    <row r="7874" spans="1:12" x14ac:dyDescent="0.25">
      <c r="A7874" s="1">
        <v>42881</v>
      </c>
      <c r="B7874" s="2">
        <f t="shared" si="370"/>
        <v>2017</v>
      </c>
      <c r="C7874" s="2">
        <f t="shared" ref="C7874:C7937" si="371">MONTH(A7874)</f>
        <v>5</v>
      </c>
      <c r="D7874" t="s">
        <v>1783</v>
      </c>
      <c r="E7874" t="s">
        <v>33</v>
      </c>
      <c r="F7874" t="s">
        <v>11</v>
      </c>
      <c r="G7874" t="s">
        <v>200</v>
      </c>
      <c r="H7874" t="s">
        <v>472</v>
      </c>
      <c r="I7874">
        <v>25.76</v>
      </c>
      <c r="J7874">
        <v>2</v>
      </c>
      <c r="K7874">
        <v>0.77</v>
      </c>
      <c r="L7874" t="str">
        <f t="shared" ref="L7874:L7937" si="372">IF(K7874=0,"Break-Even",IF(K7874&gt;0,"Yes","No"))</f>
        <v>Yes</v>
      </c>
    </row>
    <row r="7875" spans="1:12" x14ac:dyDescent="0.25">
      <c r="A7875" s="1">
        <v>42881</v>
      </c>
      <c r="B7875" s="2">
        <f t="shared" si="370"/>
        <v>2017</v>
      </c>
      <c r="C7875" s="2">
        <f t="shared" si="371"/>
        <v>5</v>
      </c>
      <c r="D7875" t="s">
        <v>778</v>
      </c>
      <c r="E7875" t="s">
        <v>55</v>
      </c>
      <c r="F7875" t="s">
        <v>39</v>
      </c>
      <c r="G7875" t="s">
        <v>52</v>
      </c>
      <c r="H7875" t="s">
        <v>2288</v>
      </c>
      <c r="I7875">
        <v>23.08</v>
      </c>
      <c r="J7875">
        <v>2</v>
      </c>
      <c r="K7875">
        <v>6.92</v>
      </c>
      <c r="L7875" t="str">
        <f t="shared" si="372"/>
        <v>Yes</v>
      </c>
    </row>
    <row r="7876" spans="1:12" x14ac:dyDescent="0.25">
      <c r="A7876" s="1">
        <v>42881</v>
      </c>
      <c r="B7876" s="2">
        <f t="shared" si="370"/>
        <v>2017</v>
      </c>
      <c r="C7876" s="2">
        <f t="shared" si="371"/>
        <v>5</v>
      </c>
      <c r="D7876" t="s">
        <v>378</v>
      </c>
      <c r="E7876" t="s">
        <v>27</v>
      </c>
      <c r="F7876" t="s">
        <v>11</v>
      </c>
      <c r="G7876" t="s">
        <v>12</v>
      </c>
      <c r="H7876" t="s">
        <v>2386</v>
      </c>
      <c r="I7876">
        <v>12.96</v>
      </c>
      <c r="J7876">
        <v>2</v>
      </c>
      <c r="K7876">
        <v>6.22</v>
      </c>
      <c r="L7876" t="str">
        <f t="shared" si="372"/>
        <v>Yes</v>
      </c>
    </row>
    <row r="7877" spans="1:12" x14ac:dyDescent="0.25">
      <c r="A7877" s="1">
        <v>42882</v>
      </c>
      <c r="B7877" s="2">
        <f t="shared" si="370"/>
        <v>2017</v>
      </c>
      <c r="C7877" s="2">
        <f t="shared" si="371"/>
        <v>5</v>
      </c>
      <c r="D7877" t="s">
        <v>752</v>
      </c>
      <c r="E7877" t="s">
        <v>33</v>
      </c>
      <c r="F7877" t="s">
        <v>11</v>
      </c>
      <c r="G7877" t="s">
        <v>20</v>
      </c>
      <c r="H7877" t="s">
        <v>1896</v>
      </c>
      <c r="I7877">
        <v>58.34</v>
      </c>
      <c r="J7877">
        <v>2</v>
      </c>
      <c r="K7877">
        <v>28</v>
      </c>
      <c r="L7877" t="str">
        <f t="shared" si="372"/>
        <v>Yes</v>
      </c>
    </row>
    <row r="7878" spans="1:12" x14ac:dyDescent="0.25">
      <c r="A7878" s="1">
        <v>42882</v>
      </c>
      <c r="B7878" s="2">
        <f t="shared" si="370"/>
        <v>2017</v>
      </c>
      <c r="C7878" s="2">
        <f t="shared" si="371"/>
        <v>5</v>
      </c>
      <c r="D7878" t="s">
        <v>752</v>
      </c>
      <c r="E7878" t="s">
        <v>33</v>
      </c>
      <c r="F7878" t="s">
        <v>39</v>
      </c>
      <c r="G7878" t="s">
        <v>40</v>
      </c>
      <c r="H7878" t="s">
        <v>1917</v>
      </c>
      <c r="I7878">
        <v>539.97</v>
      </c>
      <c r="J7878">
        <v>3</v>
      </c>
      <c r="K7878">
        <v>134.99</v>
      </c>
      <c r="L7878" t="str">
        <f t="shared" si="372"/>
        <v>Yes</v>
      </c>
    </row>
    <row r="7879" spans="1:12" x14ac:dyDescent="0.25">
      <c r="A7879" s="1">
        <v>42882</v>
      </c>
      <c r="B7879" s="2">
        <f t="shared" si="370"/>
        <v>2017</v>
      </c>
      <c r="C7879" s="2">
        <f t="shared" si="371"/>
        <v>5</v>
      </c>
      <c r="D7879" t="s">
        <v>900</v>
      </c>
      <c r="E7879" t="s">
        <v>120</v>
      </c>
      <c r="F7879" t="s">
        <v>11</v>
      </c>
      <c r="G7879" t="s">
        <v>12</v>
      </c>
      <c r="H7879" t="s">
        <v>836</v>
      </c>
      <c r="I7879">
        <v>25.92</v>
      </c>
      <c r="J7879">
        <v>5</v>
      </c>
      <c r="K7879">
        <v>9.07</v>
      </c>
      <c r="L7879" t="str">
        <f t="shared" si="372"/>
        <v>Yes</v>
      </c>
    </row>
    <row r="7880" spans="1:12" x14ac:dyDescent="0.25">
      <c r="A7880" s="1">
        <v>42882</v>
      </c>
      <c r="B7880" s="2">
        <f t="shared" si="370"/>
        <v>2017</v>
      </c>
      <c r="C7880" s="2">
        <f t="shared" si="371"/>
        <v>5</v>
      </c>
      <c r="D7880" t="s">
        <v>468</v>
      </c>
      <c r="E7880" t="s">
        <v>164</v>
      </c>
      <c r="F7880" t="s">
        <v>39</v>
      </c>
      <c r="G7880" t="s">
        <v>52</v>
      </c>
      <c r="H7880" t="s">
        <v>1068</v>
      </c>
      <c r="I7880">
        <v>98.16</v>
      </c>
      <c r="J7880">
        <v>6</v>
      </c>
      <c r="K7880">
        <v>9.82</v>
      </c>
      <c r="L7880" t="str">
        <f t="shared" si="372"/>
        <v>Yes</v>
      </c>
    </row>
    <row r="7881" spans="1:12" x14ac:dyDescent="0.25">
      <c r="A7881" s="1">
        <v>42882</v>
      </c>
      <c r="B7881" s="2">
        <f t="shared" si="370"/>
        <v>2017</v>
      </c>
      <c r="C7881" s="2">
        <f t="shared" si="371"/>
        <v>5</v>
      </c>
      <c r="D7881" t="s">
        <v>468</v>
      </c>
      <c r="E7881" t="s">
        <v>164</v>
      </c>
      <c r="F7881" t="s">
        <v>11</v>
      </c>
      <c r="G7881" t="s">
        <v>24</v>
      </c>
      <c r="H7881" t="s">
        <v>207</v>
      </c>
      <c r="I7881">
        <v>31.44</v>
      </c>
      <c r="J7881">
        <v>3</v>
      </c>
      <c r="K7881">
        <v>7.86</v>
      </c>
      <c r="L7881" t="str">
        <f t="shared" si="372"/>
        <v>Yes</v>
      </c>
    </row>
    <row r="7882" spans="1:12" x14ac:dyDescent="0.25">
      <c r="A7882" s="1">
        <v>42882</v>
      </c>
      <c r="B7882" s="2">
        <f t="shared" si="370"/>
        <v>2017</v>
      </c>
      <c r="C7882" s="2">
        <f t="shared" si="371"/>
        <v>5</v>
      </c>
      <c r="D7882" t="s">
        <v>742</v>
      </c>
      <c r="E7882" t="s">
        <v>510</v>
      </c>
      <c r="F7882" t="s">
        <v>34</v>
      </c>
      <c r="G7882" t="s">
        <v>47</v>
      </c>
      <c r="H7882" t="s">
        <v>2604</v>
      </c>
      <c r="I7882">
        <v>35</v>
      </c>
      <c r="J7882">
        <v>4</v>
      </c>
      <c r="K7882">
        <v>14.7</v>
      </c>
      <c r="L7882" t="str">
        <f t="shared" si="372"/>
        <v>Yes</v>
      </c>
    </row>
    <row r="7883" spans="1:12" x14ac:dyDescent="0.25">
      <c r="A7883" s="1">
        <v>42882</v>
      </c>
      <c r="B7883" s="2">
        <f t="shared" si="370"/>
        <v>2017</v>
      </c>
      <c r="C7883" s="2">
        <f t="shared" si="371"/>
        <v>5</v>
      </c>
      <c r="D7883" t="s">
        <v>742</v>
      </c>
      <c r="E7883" t="s">
        <v>510</v>
      </c>
      <c r="F7883" t="s">
        <v>11</v>
      </c>
      <c r="G7883" t="s">
        <v>18</v>
      </c>
      <c r="H7883" t="s">
        <v>68</v>
      </c>
      <c r="I7883">
        <v>477.15</v>
      </c>
      <c r="J7883">
        <v>5</v>
      </c>
      <c r="K7883">
        <v>28.63</v>
      </c>
      <c r="L7883" t="str">
        <f t="shared" si="372"/>
        <v>Yes</v>
      </c>
    </row>
    <row r="7884" spans="1:12" x14ac:dyDescent="0.25">
      <c r="A7884" s="1">
        <v>42882</v>
      </c>
      <c r="B7884" s="2">
        <f t="shared" ref="B7884:B7947" si="373">YEAR(A7884)</f>
        <v>2017</v>
      </c>
      <c r="C7884" s="2">
        <f t="shared" si="371"/>
        <v>5</v>
      </c>
      <c r="D7884" t="s">
        <v>742</v>
      </c>
      <c r="E7884" t="s">
        <v>510</v>
      </c>
      <c r="F7884" t="s">
        <v>39</v>
      </c>
      <c r="G7884" t="s">
        <v>40</v>
      </c>
      <c r="H7884" t="s">
        <v>2674</v>
      </c>
      <c r="I7884">
        <v>302.38</v>
      </c>
      <c r="J7884">
        <v>3</v>
      </c>
      <c r="K7884">
        <v>22.68</v>
      </c>
      <c r="L7884" t="str">
        <f t="shared" si="372"/>
        <v>Yes</v>
      </c>
    </row>
    <row r="7885" spans="1:12" x14ac:dyDescent="0.25">
      <c r="A7885" s="1">
        <v>42882</v>
      </c>
      <c r="B7885" s="2">
        <f t="shared" si="373"/>
        <v>2017</v>
      </c>
      <c r="C7885" s="2">
        <f t="shared" si="371"/>
        <v>5</v>
      </c>
      <c r="D7885" t="s">
        <v>1339</v>
      </c>
      <c r="E7885" t="s">
        <v>840</v>
      </c>
      <c r="F7885" t="s">
        <v>34</v>
      </c>
      <c r="G7885" t="s">
        <v>47</v>
      </c>
      <c r="H7885" t="s">
        <v>2599</v>
      </c>
      <c r="I7885">
        <v>477.3</v>
      </c>
      <c r="J7885">
        <v>5</v>
      </c>
      <c r="K7885">
        <v>138.41999999999999</v>
      </c>
      <c r="L7885" t="str">
        <f t="shared" si="372"/>
        <v>Yes</v>
      </c>
    </row>
    <row r="7886" spans="1:12" x14ac:dyDescent="0.25">
      <c r="A7886" s="1">
        <v>42882</v>
      </c>
      <c r="B7886" s="2">
        <f t="shared" si="373"/>
        <v>2017</v>
      </c>
      <c r="C7886" s="2">
        <f t="shared" si="371"/>
        <v>5</v>
      </c>
      <c r="D7886" t="s">
        <v>1963</v>
      </c>
      <c r="E7886" t="s">
        <v>245</v>
      </c>
      <c r="F7886" t="s">
        <v>39</v>
      </c>
      <c r="G7886" t="s">
        <v>52</v>
      </c>
      <c r="H7886" t="s">
        <v>2678</v>
      </c>
      <c r="I7886">
        <v>27.19</v>
      </c>
      <c r="J7886">
        <v>3</v>
      </c>
      <c r="K7886">
        <v>0.34</v>
      </c>
      <c r="L7886" t="str">
        <f t="shared" si="372"/>
        <v>Yes</v>
      </c>
    </row>
    <row r="7887" spans="1:12" x14ac:dyDescent="0.25">
      <c r="A7887" s="1">
        <v>42882</v>
      </c>
      <c r="B7887" s="2">
        <f t="shared" si="373"/>
        <v>2017</v>
      </c>
      <c r="C7887" s="2">
        <f t="shared" si="371"/>
        <v>5</v>
      </c>
      <c r="D7887" t="s">
        <v>1963</v>
      </c>
      <c r="E7887" t="s">
        <v>245</v>
      </c>
      <c r="F7887" t="s">
        <v>11</v>
      </c>
      <c r="G7887" t="s">
        <v>20</v>
      </c>
      <c r="H7887" t="s">
        <v>467</v>
      </c>
      <c r="I7887">
        <v>12.06</v>
      </c>
      <c r="J7887">
        <v>5</v>
      </c>
      <c r="K7887">
        <v>-10.050000000000001</v>
      </c>
      <c r="L7887" t="str">
        <f t="shared" si="372"/>
        <v>No</v>
      </c>
    </row>
    <row r="7888" spans="1:12" x14ac:dyDescent="0.25">
      <c r="A7888" s="1">
        <v>42883</v>
      </c>
      <c r="B7888" s="2">
        <f t="shared" si="373"/>
        <v>2017</v>
      </c>
      <c r="C7888" s="2">
        <f t="shared" si="371"/>
        <v>5</v>
      </c>
      <c r="D7888" t="s">
        <v>373</v>
      </c>
      <c r="E7888" t="s">
        <v>70</v>
      </c>
      <c r="F7888" t="s">
        <v>34</v>
      </c>
      <c r="G7888" t="s">
        <v>35</v>
      </c>
      <c r="H7888" t="s">
        <v>231</v>
      </c>
      <c r="I7888">
        <v>301.95999999999998</v>
      </c>
      <c r="J7888">
        <v>2</v>
      </c>
      <c r="K7888">
        <v>33.22</v>
      </c>
      <c r="L7888" t="str">
        <f t="shared" si="372"/>
        <v>Yes</v>
      </c>
    </row>
    <row r="7889" spans="1:12" x14ac:dyDescent="0.25">
      <c r="A7889" s="1">
        <v>42883</v>
      </c>
      <c r="B7889" s="2">
        <f t="shared" si="373"/>
        <v>2017</v>
      </c>
      <c r="C7889" s="2">
        <f t="shared" si="371"/>
        <v>5</v>
      </c>
      <c r="D7889" t="s">
        <v>2112</v>
      </c>
      <c r="E7889" t="s">
        <v>10</v>
      </c>
      <c r="F7889" t="s">
        <v>39</v>
      </c>
      <c r="G7889" t="s">
        <v>40</v>
      </c>
      <c r="H7889" t="s">
        <v>1305</v>
      </c>
      <c r="I7889">
        <v>54.37</v>
      </c>
      <c r="J7889">
        <v>4</v>
      </c>
      <c r="K7889">
        <v>4.08</v>
      </c>
      <c r="L7889" t="str">
        <f t="shared" si="372"/>
        <v>Yes</v>
      </c>
    </row>
    <row r="7890" spans="1:12" x14ac:dyDescent="0.25">
      <c r="A7890" s="1">
        <v>42883</v>
      </c>
      <c r="B7890" s="2">
        <f t="shared" si="373"/>
        <v>2017</v>
      </c>
      <c r="C7890" s="2">
        <f t="shared" si="371"/>
        <v>5</v>
      </c>
      <c r="D7890" t="s">
        <v>1912</v>
      </c>
      <c r="E7890" t="s">
        <v>685</v>
      </c>
      <c r="F7890" t="s">
        <v>34</v>
      </c>
      <c r="G7890" t="s">
        <v>47</v>
      </c>
      <c r="H7890" t="s">
        <v>2105</v>
      </c>
      <c r="I7890">
        <v>247.44</v>
      </c>
      <c r="J7890">
        <v>8</v>
      </c>
      <c r="K7890">
        <v>101.45</v>
      </c>
      <c r="L7890" t="str">
        <f t="shared" si="372"/>
        <v>Yes</v>
      </c>
    </row>
    <row r="7891" spans="1:12" x14ac:dyDescent="0.25">
      <c r="A7891" s="1">
        <v>42883</v>
      </c>
      <c r="B7891" s="2">
        <f t="shared" si="373"/>
        <v>2017</v>
      </c>
      <c r="C7891" s="2">
        <f t="shared" si="371"/>
        <v>5</v>
      </c>
      <c r="D7891" t="s">
        <v>1568</v>
      </c>
      <c r="E7891" t="s">
        <v>15</v>
      </c>
      <c r="F7891" t="s">
        <v>34</v>
      </c>
      <c r="G7891" t="s">
        <v>35</v>
      </c>
      <c r="H7891" t="s">
        <v>2596</v>
      </c>
      <c r="I7891">
        <v>106.87</v>
      </c>
      <c r="J7891">
        <v>3</v>
      </c>
      <c r="K7891">
        <v>-29.01</v>
      </c>
      <c r="L7891" t="str">
        <f t="shared" si="372"/>
        <v>No</v>
      </c>
    </row>
    <row r="7892" spans="1:12" x14ac:dyDescent="0.25">
      <c r="A7892" s="1">
        <v>42883</v>
      </c>
      <c r="B7892" s="2">
        <f t="shared" si="373"/>
        <v>2017</v>
      </c>
      <c r="C7892" s="2">
        <f t="shared" si="371"/>
        <v>5</v>
      </c>
      <c r="D7892" t="s">
        <v>1568</v>
      </c>
      <c r="E7892" t="s">
        <v>15</v>
      </c>
      <c r="F7892" t="s">
        <v>11</v>
      </c>
      <c r="G7892" t="s">
        <v>20</v>
      </c>
      <c r="H7892" t="s">
        <v>118</v>
      </c>
      <c r="I7892">
        <v>3.56</v>
      </c>
      <c r="J7892">
        <v>3</v>
      </c>
      <c r="K7892">
        <v>-6.24</v>
      </c>
      <c r="L7892" t="str">
        <f t="shared" si="372"/>
        <v>No</v>
      </c>
    </row>
    <row r="7893" spans="1:12" x14ac:dyDescent="0.25">
      <c r="A7893" s="1">
        <v>42883</v>
      </c>
      <c r="B7893" s="2">
        <f t="shared" si="373"/>
        <v>2017</v>
      </c>
      <c r="C7893" s="2">
        <f t="shared" si="371"/>
        <v>5</v>
      </c>
      <c r="D7893" t="s">
        <v>1618</v>
      </c>
      <c r="E7893" t="s">
        <v>95</v>
      </c>
      <c r="F7893" t="s">
        <v>39</v>
      </c>
      <c r="G7893" t="s">
        <v>40</v>
      </c>
      <c r="H7893" t="s">
        <v>1493</v>
      </c>
      <c r="I7893">
        <v>195.96</v>
      </c>
      <c r="J7893">
        <v>5</v>
      </c>
      <c r="K7893">
        <v>19.600000000000001</v>
      </c>
      <c r="L7893" t="str">
        <f t="shared" si="372"/>
        <v>Yes</v>
      </c>
    </row>
    <row r="7894" spans="1:12" x14ac:dyDescent="0.25">
      <c r="A7894" s="1">
        <v>42883</v>
      </c>
      <c r="B7894" s="2">
        <f t="shared" si="373"/>
        <v>2017</v>
      </c>
      <c r="C7894" s="2">
        <f t="shared" si="371"/>
        <v>5</v>
      </c>
      <c r="D7894" t="s">
        <v>1618</v>
      </c>
      <c r="E7894" t="s">
        <v>95</v>
      </c>
      <c r="F7894" t="s">
        <v>11</v>
      </c>
      <c r="G7894" t="s">
        <v>12</v>
      </c>
      <c r="H7894" t="s">
        <v>2538</v>
      </c>
      <c r="I7894">
        <v>15.55</v>
      </c>
      <c r="J7894">
        <v>3</v>
      </c>
      <c r="K7894">
        <v>5.44</v>
      </c>
      <c r="L7894" t="str">
        <f t="shared" si="372"/>
        <v>Yes</v>
      </c>
    </row>
    <row r="7895" spans="1:12" x14ac:dyDescent="0.25">
      <c r="A7895" s="1">
        <v>42883</v>
      </c>
      <c r="B7895" s="2">
        <f t="shared" si="373"/>
        <v>2017</v>
      </c>
      <c r="C7895" s="2">
        <f t="shared" si="371"/>
        <v>5</v>
      </c>
      <c r="D7895" t="s">
        <v>1618</v>
      </c>
      <c r="E7895" t="s">
        <v>95</v>
      </c>
      <c r="F7895" t="s">
        <v>39</v>
      </c>
      <c r="G7895" t="s">
        <v>52</v>
      </c>
      <c r="H7895" t="s">
        <v>1134</v>
      </c>
      <c r="I7895">
        <v>271.97000000000003</v>
      </c>
      <c r="J7895">
        <v>4</v>
      </c>
      <c r="K7895">
        <v>54.39</v>
      </c>
      <c r="L7895" t="str">
        <f t="shared" si="372"/>
        <v>Yes</v>
      </c>
    </row>
    <row r="7896" spans="1:12" x14ac:dyDescent="0.25">
      <c r="A7896" s="1">
        <v>42883</v>
      </c>
      <c r="B7896" s="2">
        <f t="shared" si="373"/>
        <v>2017</v>
      </c>
      <c r="C7896" s="2">
        <f t="shared" si="371"/>
        <v>5</v>
      </c>
      <c r="D7896" t="s">
        <v>1734</v>
      </c>
      <c r="E7896" t="s">
        <v>531</v>
      </c>
      <c r="F7896" t="s">
        <v>34</v>
      </c>
      <c r="G7896" t="s">
        <v>47</v>
      </c>
      <c r="H7896" t="s">
        <v>365</v>
      </c>
      <c r="I7896">
        <v>27.46</v>
      </c>
      <c r="J7896">
        <v>2</v>
      </c>
      <c r="K7896">
        <v>9.89</v>
      </c>
      <c r="L7896" t="str">
        <f t="shared" si="372"/>
        <v>Yes</v>
      </c>
    </row>
    <row r="7897" spans="1:12" x14ac:dyDescent="0.25">
      <c r="A7897" s="1">
        <v>42883</v>
      </c>
      <c r="B7897" s="2">
        <f t="shared" si="373"/>
        <v>2017</v>
      </c>
      <c r="C7897" s="2">
        <f t="shared" si="371"/>
        <v>5</v>
      </c>
      <c r="D7897" t="s">
        <v>1734</v>
      </c>
      <c r="E7897" t="s">
        <v>531</v>
      </c>
      <c r="F7897" t="s">
        <v>11</v>
      </c>
      <c r="G7897" t="s">
        <v>92</v>
      </c>
      <c r="H7897" t="s">
        <v>1278</v>
      </c>
      <c r="I7897">
        <v>125.13</v>
      </c>
      <c r="J7897">
        <v>3</v>
      </c>
      <c r="K7897">
        <v>36.29</v>
      </c>
      <c r="L7897" t="str">
        <f t="shared" si="372"/>
        <v>Yes</v>
      </c>
    </row>
    <row r="7898" spans="1:12" x14ac:dyDescent="0.25">
      <c r="A7898" s="1">
        <v>42883</v>
      </c>
      <c r="B7898" s="2">
        <f t="shared" si="373"/>
        <v>2017</v>
      </c>
      <c r="C7898" s="2">
        <f t="shared" si="371"/>
        <v>5</v>
      </c>
      <c r="D7898" t="s">
        <v>1438</v>
      </c>
      <c r="E7898" t="s">
        <v>78</v>
      </c>
      <c r="F7898" t="s">
        <v>11</v>
      </c>
      <c r="G7898" t="s">
        <v>12</v>
      </c>
      <c r="H7898" t="s">
        <v>2240</v>
      </c>
      <c r="I7898">
        <v>13.87</v>
      </c>
      <c r="J7898">
        <v>3</v>
      </c>
      <c r="K7898">
        <v>5.03</v>
      </c>
      <c r="L7898" t="str">
        <f t="shared" si="372"/>
        <v>Yes</v>
      </c>
    </row>
    <row r="7899" spans="1:12" x14ac:dyDescent="0.25">
      <c r="A7899" s="1">
        <v>42883</v>
      </c>
      <c r="B7899" s="2">
        <f t="shared" si="373"/>
        <v>2017</v>
      </c>
      <c r="C7899" s="2">
        <f t="shared" si="371"/>
        <v>5</v>
      </c>
      <c r="D7899" t="s">
        <v>1438</v>
      </c>
      <c r="E7899" t="s">
        <v>78</v>
      </c>
      <c r="F7899" t="s">
        <v>34</v>
      </c>
      <c r="G7899" t="s">
        <v>74</v>
      </c>
      <c r="H7899" t="s">
        <v>2161</v>
      </c>
      <c r="I7899">
        <v>115.96</v>
      </c>
      <c r="J7899">
        <v>4</v>
      </c>
      <c r="K7899">
        <v>-64.94</v>
      </c>
      <c r="L7899" t="str">
        <f t="shared" si="372"/>
        <v>No</v>
      </c>
    </row>
    <row r="7900" spans="1:12" x14ac:dyDescent="0.25">
      <c r="A7900" s="1">
        <v>42884</v>
      </c>
      <c r="B7900" s="2">
        <f t="shared" si="373"/>
        <v>2017</v>
      </c>
      <c r="C7900" s="2">
        <f t="shared" si="371"/>
        <v>5</v>
      </c>
      <c r="D7900" t="s">
        <v>1920</v>
      </c>
      <c r="E7900" t="s">
        <v>10</v>
      </c>
      <c r="F7900" t="s">
        <v>11</v>
      </c>
      <c r="G7900" t="s">
        <v>12</v>
      </c>
      <c r="H7900" t="s">
        <v>2394</v>
      </c>
      <c r="I7900">
        <v>25.92</v>
      </c>
      <c r="J7900">
        <v>5</v>
      </c>
      <c r="K7900">
        <v>9.4</v>
      </c>
      <c r="L7900" t="str">
        <f t="shared" si="372"/>
        <v>Yes</v>
      </c>
    </row>
    <row r="7901" spans="1:12" x14ac:dyDescent="0.25">
      <c r="A7901" s="1">
        <v>42884</v>
      </c>
      <c r="B7901" s="2">
        <f t="shared" si="373"/>
        <v>2017</v>
      </c>
      <c r="C7901" s="2">
        <f t="shared" si="371"/>
        <v>5</v>
      </c>
      <c r="D7901" t="s">
        <v>1920</v>
      </c>
      <c r="E7901" t="s">
        <v>10</v>
      </c>
      <c r="F7901" t="s">
        <v>11</v>
      </c>
      <c r="G7901" t="s">
        <v>18</v>
      </c>
      <c r="H7901" t="s">
        <v>1753</v>
      </c>
      <c r="I7901">
        <v>53.42</v>
      </c>
      <c r="J7901">
        <v>3</v>
      </c>
      <c r="K7901">
        <v>4.67</v>
      </c>
      <c r="L7901" t="str">
        <f t="shared" si="372"/>
        <v>Yes</v>
      </c>
    </row>
    <row r="7902" spans="1:12" x14ac:dyDescent="0.25">
      <c r="A7902" s="1">
        <v>42884</v>
      </c>
      <c r="B7902" s="2">
        <f t="shared" si="373"/>
        <v>2017</v>
      </c>
      <c r="C7902" s="2">
        <f t="shared" si="371"/>
        <v>5</v>
      </c>
      <c r="D7902" t="s">
        <v>2463</v>
      </c>
      <c r="E7902" t="s">
        <v>10</v>
      </c>
      <c r="F7902" t="s">
        <v>34</v>
      </c>
      <c r="G7902" t="s">
        <v>47</v>
      </c>
      <c r="H7902" t="s">
        <v>2554</v>
      </c>
      <c r="I7902">
        <v>65.42</v>
      </c>
      <c r="J7902">
        <v>4</v>
      </c>
      <c r="K7902">
        <v>-52.34</v>
      </c>
      <c r="L7902" t="str">
        <f t="shared" si="372"/>
        <v>No</v>
      </c>
    </row>
    <row r="7903" spans="1:12" x14ac:dyDescent="0.25">
      <c r="A7903" s="1">
        <v>42884</v>
      </c>
      <c r="B7903" s="2">
        <f t="shared" si="373"/>
        <v>2017</v>
      </c>
      <c r="C7903" s="2">
        <f t="shared" si="371"/>
        <v>5</v>
      </c>
      <c r="D7903" t="s">
        <v>1957</v>
      </c>
      <c r="E7903" t="s">
        <v>996</v>
      </c>
      <c r="F7903" t="s">
        <v>11</v>
      </c>
      <c r="G7903" t="s">
        <v>43</v>
      </c>
      <c r="H7903" t="s">
        <v>234</v>
      </c>
      <c r="I7903">
        <v>23.55</v>
      </c>
      <c r="J7903">
        <v>5</v>
      </c>
      <c r="K7903">
        <v>1.18</v>
      </c>
      <c r="L7903" t="str">
        <f t="shared" si="372"/>
        <v>Yes</v>
      </c>
    </row>
    <row r="7904" spans="1:12" x14ac:dyDescent="0.25">
      <c r="A7904" s="1">
        <v>42884</v>
      </c>
      <c r="B7904" s="2">
        <f t="shared" si="373"/>
        <v>2017</v>
      </c>
      <c r="C7904" s="2">
        <f t="shared" si="371"/>
        <v>5</v>
      </c>
      <c r="D7904" t="s">
        <v>1616</v>
      </c>
      <c r="E7904" t="s">
        <v>129</v>
      </c>
      <c r="F7904" t="s">
        <v>11</v>
      </c>
      <c r="G7904" t="s">
        <v>20</v>
      </c>
      <c r="H7904" t="s">
        <v>1139</v>
      </c>
      <c r="I7904">
        <v>43.41</v>
      </c>
      <c r="J7904">
        <v>1</v>
      </c>
      <c r="K7904">
        <v>19.97</v>
      </c>
      <c r="L7904" t="str">
        <f t="shared" si="372"/>
        <v>Yes</v>
      </c>
    </row>
    <row r="7905" spans="1:12" x14ac:dyDescent="0.25">
      <c r="A7905" s="1">
        <v>42884</v>
      </c>
      <c r="B7905" s="2">
        <f t="shared" si="373"/>
        <v>2017</v>
      </c>
      <c r="C7905" s="2">
        <f t="shared" si="371"/>
        <v>5</v>
      </c>
      <c r="D7905" t="s">
        <v>1616</v>
      </c>
      <c r="E7905" t="s">
        <v>129</v>
      </c>
      <c r="F7905" t="s">
        <v>34</v>
      </c>
      <c r="G7905" t="s">
        <v>47</v>
      </c>
      <c r="H7905" t="s">
        <v>281</v>
      </c>
      <c r="I7905">
        <v>6.24</v>
      </c>
      <c r="J7905">
        <v>3</v>
      </c>
      <c r="K7905">
        <v>2.62</v>
      </c>
      <c r="L7905" t="str">
        <f t="shared" si="372"/>
        <v>Yes</v>
      </c>
    </row>
    <row r="7906" spans="1:12" x14ac:dyDescent="0.25">
      <c r="A7906" s="1">
        <v>42884</v>
      </c>
      <c r="B7906" s="2">
        <f t="shared" si="373"/>
        <v>2017</v>
      </c>
      <c r="C7906" s="2">
        <f t="shared" si="371"/>
        <v>5</v>
      </c>
      <c r="D7906" t="s">
        <v>1616</v>
      </c>
      <c r="E7906" t="s">
        <v>129</v>
      </c>
      <c r="F7906" t="s">
        <v>11</v>
      </c>
      <c r="G7906" t="s">
        <v>92</v>
      </c>
      <c r="H7906" t="s">
        <v>2606</v>
      </c>
      <c r="I7906">
        <v>465.16</v>
      </c>
      <c r="J7906">
        <v>2</v>
      </c>
      <c r="K7906">
        <v>120.94</v>
      </c>
      <c r="L7906" t="str">
        <f t="shared" si="372"/>
        <v>Yes</v>
      </c>
    </row>
    <row r="7907" spans="1:12" x14ac:dyDescent="0.25">
      <c r="A7907" s="1">
        <v>42884</v>
      </c>
      <c r="B7907" s="2">
        <f t="shared" si="373"/>
        <v>2017</v>
      </c>
      <c r="C7907" s="2">
        <f t="shared" si="371"/>
        <v>5</v>
      </c>
      <c r="D7907" t="s">
        <v>1616</v>
      </c>
      <c r="E7907" t="s">
        <v>129</v>
      </c>
      <c r="F7907" t="s">
        <v>11</v>
      </c>
      <c r="G7907" t="s">
        <v>12</v>
      </c>
      <c r="H7907" t="s">
        <v>754</v>
      </c>
      <c r="I7907">
        <v>7.98</v>
      </c>
      <c r="J7907">
        <v>1</v>
      </c>
      <c r="K7907">
        <v>3.99</v>
      </c>
      <c r="L7907" t="str">
        <f t="shared" si="372"/>
        <v>Yes</v>
      </c>
    </row>
    <row r="7908" spans="1:12" x14ac:dyDescent="0.25">
      <c r="A7908" s="1">
        <v>42885</v>
      </c>
      <c r="B7908" s="2">
        <f t="shared" si="373"/>
        <v>2017</v>
      </c>
      <c r="C7908" s="2">
        <f t="shared" si="371"/>
        <v>5</v>
      </c>
      <c r="D7908" t="s">
        <v>2138</v>
      </c>
      <c r="E7908" t="s">
        <v>62</v>
      </c>
      <c r="F7908" t="s">
        <v>34</v>
      </c>
      <c r="G7908" t="s">
        <v>74</v>
      </c>
      <c r="H7908" t="s">
        <v>1717</v>
      </c>
      <c r="I7908">
        <v>241.96</v>
      </c>
      <c r="J7908">
        <v>2</v>
      </c>
      <c r="K7908">
        <v>33.869999999999997</v>
      </c>
      <c r="L7908" t="str">
        <f t="shared" si="372"/>
        <v>Yes</v>
      </c>
    </row>
    <row r="7909" spans="1:12" x14ac:dyDescent="0.25">
      <c r="A7909" s="1">
        <v>42885</v>
      </c>
      <c r="B7909" s="2">
        <f t="shared" si="373"/>
        <v>2017</v>
      </c>
      <c r="C7909" s="2">
        <f t="shared" si="371"/>
        <v>5</v>
      </c>
      <c r="D7909" t="s">
        <v>2138</v>
      </c>
      <c r="E7909" t="s">
        <v>62</v>
      </c>
      <c r="F7909" t="s">
        <v>11</v>
      </c>
      <c r="G7909" t="s">
        <v>20</v>
      </c>
      <c r="H7909" t="s">
        <v>1792</v>
      </c>
      <c r="I7909">
        <v>3.89</v>
      </c>
      <c r="J7909">
        <v>1</v>
      </c>
      <c r="K7909">
        <v>1.87</v>
      </c>
      <c r="L7909" t="str">
        <f t="shared" si="372"/>
        <v>Yes</v>
      </c>
    </row>
    <row r="7910" spans="1:12" x14ac:dyDescent="0.25">
      <c r="A7910" s="1">
        <v>42885</v>
      </c>
      <c r="B7910" s="2">
        <f t="shared" si="373"/>
        <v>2017</v>
      </c>
      <c r="C7910" s="2">
        <f t="shared" si="371"/>
        <v>5</v>
      </c>
      <c r="D7910" t="s">
        <v>2138</v>
      </c>
      <c r="E7910" t="s">
        <v>62</v>
      </c>
      <c r="F7910" t="s">
        <v>34</v>
      </c>
      <c r="G7910" t="s">
        <v>47</v>
      </c>
      <c r="H7910" t="s">
        <v>872</v>
      </c>
      <c r="I7910">
        <v>8.01</v>
      </c>
      <c r="J7910">
        <v>3</v>
      </c>
      <c r="K7910">
        <v>3.04</v>
      </c>
      <c r="L7910" t="str">
        <f t="shared" si="372"/>
        <v>Yes</v>
      </c>
    </row>
    <row r="7911" spans="1:12" x14ac:dyDescent="0.25">
      <c r="A7911" s="1">
        <v>42885</v>
      </c>
      <c r="B7911" s="2">
        <f t="shared" si="373"/>
        <v>2017</v>
      </c>
      <c r="C7911" s="2">
        <f t="shared" si="371"/>
        <v>5</v>
      </c>
      <c r="D7911" t="s">
        <v>1863</v>
      </c>
      <c r="E7911" t="s">
        <v>91</v>
      </c>
      <c r="F7911" t="s">
        <v>39</v>
      </c>
      <c r="G7911" t="s">
        <v>40</v>
      </c>
      <c r="H7911" t="s">
        <v>1940</v>
      </c>
      <c r="I7911">
        <v>156.79</v>
      </c>
      <c r="J7911">
        <v>1</v>
      </c>
      <c r="K7911">
        <v>17.64</v>
      </c>
      <c r="L7911" t="str">
        <f t="shared" si="372"/>
        <v>Yes</v>
      </c>
    </row>
    <row r="7912" spans="1:12" x14ac:dyDescent="0.25">
      <c r="A7912" s="1">
        <v>42885</v>
      </c>
      <c r="B7912" s="2">
        <f t="shared" si="373"/>
        <v>2017</v>
      </c>
      <c r="C7912" s="2">
        <f t="shared" si="371"/>
        <v>5</v>
      </c>
      <c r="D7912" t="s">
        <v>1863</v>
      </c>
      <c r="E7912" t="s">
        <v>91</v>
      </c>
      <c r="F7912" t="s">
        <v>39</v>
      </c>
      <c r="G7912" t="s">
        <v>52</v>
      </c>
      <c r="H7912" t="s">
        <v>388</v>
      </c>
      <c r="I7912">
        <v>35.36</v>
      </c>
      <c r="J7912">
        <v>2</v>
      </c>
      <c r="K7912">
        <v>-3.09</v>
      </c>
      <c r="L7912" t="str">
        <f t="shared" si="372"/>
        <v>No</v>
      </c>
    </row>
    <row r="7913" spans="1:12" x14ac:dyDescent="0.25">
      <c r="A7913" s="1">
        <v>42885</v>
      </c>
      <c r="B7913" s="2">
        <f t="shared" si="373"/>
        <v>2017</v>
      </c>
      <c r="C7913" s="2">
        <f t="shared" si="371"/>
        <v>5</v>
      </c>
      <c r="D7913" t="s">
        <v>1863</v>
      </c>
      <c r="E7913" t="s">
        <v>91</v>
      </c>
      <c r="F7913" t="s">
        <v>34</v>
      </c>
      <c r="G7913" t="s">
        <v>47</v>
      </c>
      <c r="H7913" t="s">
        <v>2223</v>
      </c>
      <c r="I7913">
        <v>13.59</v>
      </c>
      <c r="J7913">
        <v>1</v>
      </c>
      <c r="K7913">
        <v>-0.34</v>
      </c>
      <c r="L7913" t="str">
        <f t="shared" si="372"/>
        <v>No</v>
      </c>
    </row>
    <row r="7914" spans="1:12" x14ac:dyDescent="0.25">
      <c r="A7914" s="1">
        <v>42885</v>
      </c>
      <c r="B7914" s="2">
        <f t="shared" si="373"/>
        <v>2017</v>
      </c>
      <c r="C7914" s="2">
        <f t="shared" si="371"/>
        <v>5</v>
      </c>
      <c r="D7914" t="s">
        <v>1401</v>
      </c>
      <c r="E7914" t="s">
        <v>27</v>
      </c>
      <c r="F7914" t="s">
        <v>11</v>
      </c>
      <c r="G7914" t="s">
        <v>12</v>
      </c>
      <c r="H7914" t="s">
        <v>2583</v>
      </c>
      <c r="I7914">
        <v>37.520000000000003</v>
      </c>
      <c r="J7914">
        <v>4</v>
      </c>
      <c r="K7914">
        <v>18.010000000000002</v>
      </c>
      <c r="L7914" t="str">
        <f t="shared" si="372"/>
        <v>Yes</v>
      </c>
    </row>
    <row r="7915" spans="1:12" x14ac:dyDescent="0.25">
      <c r="A7915" s="1">
        <v>42885</v>
      </c>
      <c r="B7915" s="2">
        <f t="shared" si="373"/>
        <v>2017</v>
      </c>
      <c r="C7915" s="2">
        <f t="shared" si="371"/>
        <v>5</v>
      </c>
      <c r="D7915" t="s">
        <v>277</v>
      </c>
      <c r="E7915" t="s">
        <v>10</v>
      </c>
      <c r="F7915" t="s">
        <v>34</v>
      </c>
      <c r="G7915" t="s">
        <v>74</v>
      </c>
      <c r="H7915" t="s">
        <v>1930</v>
      </c>
      <c r="I7915">
        <v>204.67</v>
      </c>
      <c r="J7915">
        <v>1</v>
      </c>
      <c r="K7915">
        <v>-6.02</v>
      </c>
      <c r="L7915" t="str">
        <f t="shared" si="372"/>
        <v>No</v>
      </c>
    </row>
    <row r="7916" spans="1:12" x14ac:dyDescent="0.25">
      <c r="A7916" s="1">
        <v>42885</v>
      </c>
      <c r="B7916" s="2">
        <f t="shared" si="373"/>
        <v>2017</v>
      </c>
      <c r="C7916" s="2">
        <f t="shared" si="371"/>
        <v>5</v>
      </c>
      <c r="D7916" t="s">
        <v>283</v>
      </c>
      <c r="E7916" t="s">
        <v>27</v>
      </c>
      <c r="F7916" t="s">
        <v>11</v>
      </c>
      <c r="G7916" t="s">
        <v>24</v>
      </c>
      <c r="H7916" t="s">
        <v>885</v>
      </c>
      <c r="I7916">
        <v>35.1</v>
      </c>
      <c r="J7916">
        <v>6</v>
      </c>
      <c r="K7916">
        <v>10.18</v>
      </c>
      <c r="L7916" t="str">
        <f t="shared" si="372"/>
        <v>Yes</v>
      </c>
    </row>
    <row r="7917" spans="1:12" x14ac:dyDescent="0.25">
      <c r="A7917" s="1">
        <v>42887</v>
      </c>
      <c r="B7917" s="2">
        <f t="shared" si="373"/>
        <v>2017</v>
      </c>
      <c r="C7917" s="2">
        <f t="shared" si="371"/>
        <v>6</v>
      </c>
      <c r="D7917" t="s">
        <v>910</v>
      </c>
      <c r="E7917" t="s">
        <v>488</v>
      </c>
      <c r="F7917" t="s">
        <v>11</v>
      </c>
      <c r="G7917" t="s">
        <v>20</v>
      </c>
      <c r="H7917" t="s">
        <v>189</v>
      </c>
      <c r="I7917">
        <v>33.74</v>
      </c>
      <c r="J7917">
        <v>7</v>
      </c>
      <c r="K7917">
        <v>15.52</v>
      </c>
      <c r="L7917" t="str">
        <f t="shared" si="372"/>
        <v>Yes</v>
      </c>
    </row>
    <row r="7918" spans="1:12" x14ac:dyDescent="0.25">
      <c r="A7918" s="1">
        <v>42888</v>
      </c>
      <c r="B7918" s="2">
        <f t="shared" si="373"/>
        <v>2017</v>
      </c>
      <c r="C7918" s="2">
        <f t="shared" si="371"/>
        <v>6</v>
      </c>
      <c r="D7918" t="s">
        <v>107</v>
      </c>
      <c r="E7918" t="s">
        <v>55</v>
      </c>
      <c r="F7918" t="s">
        <v>34</v>
      </c>
      <c r="G7918" t="s">
        <v>74</v>
      </c>
      <c r="H7918" t="s">
        <v>1637</v>
      </c>
      <c r="I7918">
        <v>359.97</v>
      </c>
      <c r="J7918">
        <v>3</v>
      </c>
      <c r="K7918">
        <v>79.19</v>
      </c>
      <c r="L7918" t="str">
        <f t="shared" si="372"/>
        <v>Yes</v>
      </c>
    </row>
    <row r="7919" spans="1:12" x14ac:dyDescent="0.25">
      <c r="A7919" s="1">
        <v>42888</v>
      </c>
      <c r="B7919" s="2">
        <f t="shared" si="373"/>
        <v>2017</v>
      </c>
      <c r="C7919" s="2">
        <f t="shared" si="371"/>
        <v>6</v>
      </c>
      <c r="D7919" t="s">
        <v>2456</v>
      </c>
      <c r="E7919" t="s">
        <v>149</v>
      </c>
      <c r="F7919" t="s">
        <v>34</v>
      </c>
      <c r="G7919" t="s">
        <v>74</v>
      </c>
      <c r="H7919" t="s">
        <v>1930</v>
      </c>
      <c r="I7919">
        <v>240.78</v>
      </c>
      <c r="J7919">
        <v>1</v>
      </c>
      <c r="K7919">
        <v>30.1</v>
      </c>
      <c r="L7919" t="str">
        <f t="shared" si="372"/>
        <v>Yes</v>
      </c>
    </row>
    <row r="7920" spans="1:12" x14ac:dyDescent="0.25">
      <c r="A7920" s="1">
        <v>42888</v>
      </c>
      <c r="B7920" s="2">
        <f t="shared" si="373"/>
        <v>2017</v>
      </c>
      <c r="C7920" s="2">
        <f t="shared" si="371"/>
        <v>6</v>
      </c>
      <c r="D7920" t="s">
        <v>1463</v>
      </c>
      <c r="E7920" t="s">
        <v>149</v>
      </c>
      <c r="F7920" t="s">
        <v>39</v>
      </c>
      <c r="G7920" t="s">
        <v>40</v>
      </c>
      <c r="H7920" t="s">
        <v>751</v>
      </c>
      <c r="I7920">
        <v>227.46</v>
      </c>
      <c r="J7920">
        <v>6</v>
      </c>
      <c r="K7920">
        <v>65.959999999999994</v>
      </c>
      <c r="L7920" t="str">
        <f t="shared" si="372"/>
        <v>Yes</v>
      </c>
    </row>
    <row r="7921" spans="1:12" x14ac:dyDescent="0.25">
      <c r="A7921" s="1">
        <v>42888</v>
      </c>
      <c r="B7921" s="2">
        <f t="shared" si="373"/>
        <v>2017</v>
      </c>
      <c r="C7921" s="2">
        <f t="shared" si="371"/>
        <v>6</v>
      </c>
      <c r="D7921" t="s">
        <v>1463</v>
      </c>
      <c r="E7921" t="s">
        <v>149</v>
      </c>
      <c r="F7921" t="s">
        <v>11</v>
      </c>
      <c r="G7921" t="s">
        <v>20</v>
      </c>
      <c r="H7921" t="s">
        <v>2524</v>
      </c>
      <c r="I7921">
        <v>46.24</v>
      </c>
      <c r="J7921">
        <v>4</v>
      </c>
      <c r="K7921">
        <v>15.61</v>
      </c>
      <c r="L7921" t="str">
        <f t="shared" si="372"/>
        <v>Yes</v>
      </c>
    </row>
    <row r="7922" spans="1:12" x14ac:dyDescent="0.25">
      <c r="A7922" s="1">
        <v>42888</v>
      </c>
      <c r="B7922" s="2">
        <f t="shared" si="373"/>
        <v>2017</v>
      </c>
      <c r="C7922" s="2">
        <f t="shared" si="371"/>
        <v>6</v>
      </c>
      <c r="D7922" t="s">
        <v>2117</v>
      </c>
      <c r="E7922" t="s">
        <v>27</v>
      </c>
      <c r="F7922" t="s">
        <v>11</v>
      </c>
      <c r="G7922" t="s">
        <v>12</v>
      </c>
      <c r="H7922" t="s">
        <v>442</v>
      </c>
      <c r="I7922">
        <v>29.9</v>
      </c>
      <c r="J7922">
        <v>5</v>
      </c>
      <c r="K7922">
        <v>13.46</v>
      </c>
      <c r="L7922" t="str">
        <f t="shared" si="372"/>
        <v>Yes</v>
      </c>
    </row>
    <row r="7923" spans="1:12" x14ac:dyDescent="0.25">
      <c r="A7923" s="1">
        <v>42889</v>
      </c>
      <c r="B7923" s="2">
        <f t="shared" si="373"/>
        <v>2017</v>
      </c>
      <c r="C7923" s="2">
        <f t="shared" si="371"/>
        <v>6</v>
      </c>
      <c r="D7923" t="s">
        <v>2657</v>
      </c>
      <c r="E7923" t="s">
        <v>149</v>
      </c>
      <c r="F7923" t="s">
        <v>11</v>
      </c>
      <c r="G7923" t="s">
        <v>12</v>
      </c>
      <c r="H7923" t="s">
        <v>1967</v>
      </c>
      <c r="I7923">
        <v>26.38</v>
      </c>
      <c r="J7923">
        <v>1</v>
      </c>
      <c r="K7923">
        <v>12.13</v>
      </c>
      <c r="L7923" t="str">
        <f t="shared" si="372"/>
        <v>Yes</v>
      </c>
    </row>
    <row r="7924" spans="1:12" x14ac:dyDescent="0.25">
      <c r="A7924" s="1">
        <v>42889</v>
      </c>
      <c r="B7924" s="2">
        <f t="shared" si="373"/>
        <v>2017</v>
      </c>
      <c r="C7924" s="2">
        <f t="shared" si="371"/>
        <v>6</v>
      </c>
      <c r="D7924" t="s">
        <v>2657</v>
      </c>
      <c r="E7924" t="s">
        <v>149</v>
      </c>
      <c r="F7924" t="s">
        <v>34</v>
      </c>
      <c r="G7924" t="s">
        <v>47</v>
      </c>
      <c r="H7924" t="s">
        <v>1837</v>
      </c>
      <c r="I7924">
        <v>71.97</v>
      </c>
      <c r="J7924">
        <v>3</v>
      </c>
      <c r="K7924">
        <v>16.55</v>
      </c>
      <c r="L7924" t="str">
        <f t="shared" si="372"/>
        <v>Yes</v>
      </c>
    </row>
    <row r="7925" spans="1:12" x14ac:dyDescent="0.25">
      <c r="A7925" s="1">
        <v>42889</v>
      </c>
      <c r="B7925" s="2">
        <f t="shared" si="373"/>
        <v>2017</v>
      </c>
      <c r="C7925" s="2">
        <f t="shared" si="371"/>
        <v>6</v>
      </c>
      <c r="D7925" t="s">
        <v>530</v>
      </c>
      <c r="E7925" t="s">
        <v>27</v>
      </c>
      <c r="F7925" t="s">
        <v>11</v>
      </c>
      <c r="G7925" t="s">
        <v>20</v>
      </c>
      <c r="H7925" t="s">
        <v>2163</v>
      </c>
      <c r="I7925">
        <v>14.98</v>
      </c>
      <c r="J7925">
        <v>9</v>
      </c>
      <c r="K7925">
        <v>5.43</v>
      </c>
      <c r="L7925" t="str">
        <f t="shared" si="372"/>
        <v>Yes</v>
      </c>
    </row>
    <row r="7926" spans="1:12" x14ac:dyDescent="0.25">
      <c r="A7926" s="1">
        <v>42889</v>
      </c>
      <c r="B7926" s="2">
        <f t="shared" si="373"/>
        <v>2017</v>
      </c>
      <c r="C7926" s="2">
        <f t="shared" si="371"/>
        <v>6</v>
      </c>
      <c r="D7926" t="s">
        <v>1771</v>
      </c>
      <c r="E7926" t="s">
        <v>27</v>
      </c>
      <c r="F7926" t="s">
        <v>11</v>
      </c>
      <c r="G7926" t="s">
        <v>18</v>
      </c>
      <c r="H7926" t="s">
        <v>1360</v>
      </c>
      <c r="I7926">
        <v>67.78</v>
      </c>
      <c r="J7926">
        <v>2</v>
      </c>
      <c r="K7926">
        <v>16.95</v>
      </c>
      <c r="L7926" t="str">
        <f t="shared" si="372"/>
        <v>Yes</v>
      </c>
    </row>
    <row r="7927" spans="1:12" x14ac:dyDescent="0.25">
      <c r="A7927" s="1">
        <v>42889</v>
      </c>
      <c r="B7927" s="2">
        <f t="shared" si="373"/>
        <v>2017</v>
      </c>
      <c r="C7927" s="2">
        <f t="shared" si="371"/>
        <v>6</v>
      </c>
      <c r="D7927" t="s">
        <v>2115</v>
      </c>
      <c r="E7927" t="s">
        <v>27</v>
      </c>
      <c r="F7927" t="s">
        <v>11</v>
      </c>
      <c r="G7927" t="s">
        <v>24</v>
      </c>
      <c r="H7927" t="s">
        <v>949</v>
      </c>
      <c r="I7927">
        <v>23.88</v>
      </c>
      <c r="J7927">
        <v>6</v>
      </c>
      <c r="K7927">
        <v>8.1199999999999992</v>
      </c>
      <c r="L7927" t="str">
        <f t="shared" si="372"/>
        <v>Yes</v>
      </c>
    </row>
    <row r="7928" spans="1:12" x14ac:dyDescent="0.25">
      <c r="A7928" s="1">
        <v>42889</v>
      </c>
      <c r="B7928" s="2">
        <f t="shared" si="373"/>
        <v>2017</v>
      </c>
      <c r="C7928" s="2">
        <f t="shared" si="371"/>
        <v>6</v>
      </c>
      <c r="D7928" t="s">
        <v>2115</v>
      </c>
      <c r="E7928" t="s">
        <v>27</v>
      </c>
      <c r="F7928" t="s">
        <v>11</v>
      </c>
      <c r="G7928" t="s">
        <v>16</v>
      </c>
      <c r="H7928" t="s">
        <v>926</v>
      </c>
      <c r="I7928">
        <v>11.52</v>
      </c>
      <c r="J7928">
        <v>4</v>
      </c>
      <c r="K7928">
        <v>5.64</v>
      </c>
      <c r="L7928" t="str">
        <f t="shared" si="372"/>
        <v>Yes</v>
      </c>
    </row>
    <row r="7929" spans="1:12" x14ac:dyDescent="0.25">
      <c r="A7929" s="1">
        <v>42889</v>
      </c>
      <c r="B7929" s="2">
        <f t="shared" si="373"/>
        <v>2017</v>
      </c>
      <c r="C7929" s="2">
        <f t="shared" si="371"/>
        <v>6</v>
      </c>
      <c r="D7929" t="s">
        <v>2115</v>
      </c>
      <c r="E7929" t="s">
        <v>27</v>
      </c>
      <c r="F7929" t="s">
        <v>11</v>
      </c>
      <c r="G7929" t="s">
        <v>12</v>
      </c>
      <c r="H7929" t="s">
        <v>1601</v>
      </c>
      <c r="I7929">
        <v>286.93</v>
      </c>
      <c r="J7929">
        <v>7</v>
      </c>
      <c r="K7929">
        <v>140.6</v>
      </c>
      <c r="L7929" t="str">
        <f t="shared" si="372"/>
        <v>Yes</v>
      </c>
    </row>
    <row r="7930" spans="1:12" x14ac:dyDescent="0.25">
      <c r="A7930" s="1">
        <v>42889</v>
      </c>
      <c r="B7930" s="2">
        <f t="shared" si="373"/>
        <v>2017</v>
      </c>
      <c r="C7930" s="2">
        <f t="shared" si="371"/>
        <v>6</v>
      </c>
      <c r="D7930" t="s">
        <v>2115</v>
      </c>
      <c r="E7930" t="s">
        <v>27</v>
      </c>
      <c r="F7930" t="s">
        <v>39</v>
      </c>
      <c r="G7930" t="s">
        <v>40</v>
      </c>
      <c r="H7930" t="s">
        <v>1518</v>
      </c>
      <c r="I7930">
        <v>206.38</v>
      </c>
      <c r="J7930">
        <v>2</v>
      </c>
      <c r="K7930">
        <v>23.22</v>
      </c>
      <c r="L7930" t="str">
        <f t="shared" si="372"/>
        <v>Yes</v>
      </c>
    </row>
    <row r="7931" spans="1:12" x14ac:dyDescent="0.25">
      <c r="A7931" s="1">
        <v>42889</v>
      </c>
      <c r="B7931" s="2">
        <f t="shared" si="373"/>
        <v>2017</v>
      </c>
      <c r="C7931" s="2">
        <f t="shared" si="371"/>
        <v>6</v>
      </c>
      <c r="D7931" t="s">
        <v>2447</v>
      </c>
      <c r="E7931" t="s">
        <v>10</v>
      </c>
      <c r="F7931" t="s">
        <v>11</v>
      </c>
      <c r="G7931" t="s">
        <v>16</v>
      </c>
      <c r="H7931" t="s">
        <v>2216</v>
      </c>
      <c r="I7931">
        <v>4.93</v>
      </c>
      <c r="J7931">
        <v>2</v>
      </c>
      <c r="K7931">
        <v>1.72</v>
      </c>
      <c r="L7931" t="str">
        <f t="shared" si="372"/>
        <v>Yes</v>
      </c>
    </row>
    <row r="7932" spans="1:12" x14ac:dyDescent="0.25">
      <c r="A7932" s="1">
        <v>42889</v>
      </c>
      <c r="B7932" s="2">
        <f t="shared" si="373"/>
        <v>2017</v>
      </c>
      <c r="C7932" s="2">
        <f t="shared" si="371"/>
        <v>6</v>
      </c>
      <c r="D7932" t="s">
        <v>2447</v>
      </c>
      <c r="E7932" t="s">
        <v>10</v>
      </c>
      <c r="F7932" t="s">
        <v>11</v>
      </c>
      <c r="G7932" t="s">
        <v>24</v>
      </c>
      <c r="H7932" t="s">
        <v>260</v>
      </c>
      <c r="I7932">
        <v>63.49</v>
      </c>
      <c r="J7932">
        <v>4</v>
      </c>
      <c r="K7932">
        <v>4.76</v>
      </c>
      <c r="L7932" t="str">
        <f t="shared" si="372"/>
        <v>Yes</v>
      </c>
    </row>
    <row r="7933" spans="1:12" x14ac:dyDescent="0.25">
      <c r="A7933" s="1">
        <v>42890</v>
      </c>
      <c r="B7933" s="2">
        <f t="shared" si="373"/>
        <v>2017</v>
      </c>
      <c r="C7933" s="2">
        <f t="shared" si="371"/>
        <v>6</v>
      </c>
      <c r="D7933" t="s">
        <v>2580</v>
      </c>
      <c r="E7933" t="s">
        <v>395</v>
      </c>
      <c r="F7933" t="s">
        <v>11</v>
      </c>
      <c r="G7933" t="s">
        <v>12</v>
      </c>
      <c r="H7933" t="s">
        <v>625</v>
      </c>
      <c r="I7933">
        <v>106.32</v>
      </c>
      <c r="J7933">
        <v>3</v>
      </c>
      <c r="K7933">
        <v>49.97</v>
      </c>
      <c r="L7933" t="str">
        <f t="shared" si="372"/>
        <v>Yes</v>
      </c>
    </row>
    <row r="7934" spans="1:12" x14ac:dyDescent="0.25">
      <c r="A7934" s="1">
        <v>42890</v>
      </c>
      <c r="B7934" s="2">
        <f t="shared" si="373"/>
        <v>2017</v>
      </c>
      <c r="C7934" s="2">
        <f t="shared" si="371"/>
        <v>6</v>
      </c>
      <c r="D7934" t="s">
        <v>1111</v>
      </c>
      <c r="E7934" t="s">
        <v>120</v>
      </c>
      <c r="F7934" t="s">
        <v>11</v>
      </c>
      <c r="G7934" t="s">
        <v>20</v>
      </c>
      <c r="H7934" t="s">
        <v>1668</v>
      </c>
      <c r="I7934">
        <v>8.1</v>
      </c>
      <c r="J7934">
        <v>5</v>
      </c>
      <c r="K7934">
        <v>-5.94</v>
      </c>
      <c r="L7934" t="str">
        <f t="shared" si="372"/>
        <v>No</v>
      </c>
    </row>
    <row r="7935" spans="1:12" x14ac:dyDescent="0.25">
      <c r="A7935" s="1">
        <v>42891</v>
      </c>
      <c r="B7935" s="2">
        <f t="shared" si="373"/>
        <v>2017</v>
      </c>
      <c r="C7935" s="2">
        <f t="shared" si="371"/>
        <v>6</v>
      </c>
      <c r="D7935" t="s">
        <v>2580</v>
      </c>
      <c r="E7935" t="s">
        <v>15</v>
      </c>
      <c r="F7935" t="s">
        <v>11</v>
      </c>
      <c r="G7935" t="s">
        <v>24</v>
      </c>
      <c r="H7935" t="s">
        <v>581</v>
      </c>
      <c r="I7935">
        <v>6.41</v>
      </c>
      <c r="J7935">
        <v>3</v>
      </c>
      <c r="K7935">
        <v>0.64</v>
      </c>
      <c r="L7935" t="str">
        <f t="shared" si="372"/>
        <v>Yes</v>
      </c>
    </row>
    <row r="7936" spans="1:12" x14ac:dyDescent="0.25">
      <c r="A7936" s="1">
        <v>42891</v>
      </c>
      <c r="B7936" s="2">
        <f t="shared" si="373"/>
        <v>2017</v>
      </c>
      <c r="C7936" s="2">
        <f t="shared" si="371"/>
        <v>6</v>
      </c>
      <c r="D7936" t="s">
        <v>2580</v>
      </c>
      <c r="E7936" t="s">
        <v>15</v>
      </c>
      <c r="F7936" t="s">
        <v>39</v>
      </c>
      <c r="G7936" t="s">
        <v>52</v>
      </c>
      <c r="H7936" t="s">
        <v>474</v>
      </c>
      <c r="I7936">
        <v>408.74</v>
      </c>
      <c r="J7936">
        <v>7</v>
      </c>
      <c r="K7936">
        <v>76.64</v>
      </c>
      <c r="L7936" t="str">
        <f t="shared" si="372"/>
        <v>Yes</v>
      </c>
    </row>
    <row r="7937" spans="1:12" x14ac:dyDescent="0.25">
      <c r="A7937" s="1">
        <v>42891</v>
      </c>
      <c r="B7937" s="2">
        <f t="shared" si="373"/>
        <v>2017</v>
      </c>
      <c r="C7937" s="2">
        <f t="shared" si="371"/>
        <v>6</v>
      </c>
      <c r="D7937" t="s">
        <v>1471</v>
      </c>
      <c r="E7937" t="s">
        <v>149</v>
      </c>
      <c r="F7937" t="s">
        <v>11</v>
      </c>
      <c r="G7937" t="s">
        <v>16</v>
      </c>
      <c r="H7937" t="s">
        <v>364</v>
      </c>
      <c r="I7937">
        <v>59.2</v>
      </c>
      <c r="J7937">
        <v>4</v>
      </c>
      <c r="K7937">
        <v>29.6</v>
      </c>
      <c r="L7937" t="str">
        <f t="shared" si="372"/>
        <v>Yes</v>
      </c>
    </row>
    <row r="7938" spans="1:12" x14ac:dyDescent="0.25">
      <c r="A7938" s="1">
        <v>42891</v>
      </c>
      <c r="B7938" s="2">
        <f t="shared" si="373"/>
        <v>2017</v>
      </c>
      <c r="C7938" s="2">
        <f t="shared" ref="C7938:C8001" si="374">MONTH(A7938)</f>
        <v>6</v>
      </c>
      <c r="D7938" t="s">
        <v>1074</v>
      </c>
      <c r="E7938" t="s">
        <v>55</v>
      </c>
      <c r="F7938" t="s">
        <v>11</v>
      </c>
      <c r="G7938" t="s">
        <v>24</v>
      </c>
      <c r="H7938" t="s">
        <v>147</v>
      </c>
      <c r="I7938">
        <v>54.66</v>
      </c>
      <c r="J7938">
        <v>6</v>
      </c>
      <c r="K7938">
        <v>18.04</v>
      </c>
      <c r="L7938" t="str">
        <f t="shared" ref="L7938:L8001" si="375">IF(K7938=0,"Break-Even",IF(K7938&gt;0,"Yes","No"))</f>
        <v>Yes</v>
      </c>
    </row>
    <row r="7939" spans="1:12" x14ac:dyDescent="0.25">
      <c r="A7939" s="1">
        <v>42891</v>
      </c>
      <c r="B7939" s="2">
        <f t="shared" si="373"/>
        <v>2017</v>
      </c>
      <c r="C7939" s="2">
        <f t="shared" si="374"/>
        <v>6</v>
      </c>
      <c r="D7939" t="s">
        <v>556</v>
      </c>
      <c r="E7939" t="s">
        <v>10</v>
      </c>
      <c r="F7939" t="s">
        <v>11</v>
      </c>
      <c r="G7939" t="s">
        <v>20</v>
      </c>
      <c r="H7939" t="s">
        <v>166</v>
      </c>
      <c r="I7939">
        <v>11.06</v>
      </c>
      <c r="J7939">
        <v>10</v>
      </c>
      <c r="K7939">
        <v>-18.8</v>
      </c>
      <c r="L7939" t="str">
        <f t="shared" si="375"/>
        <v>No</v>
      </c>
    </row>
    <row r="7940" spans="1:12" x14ac:dyDescent="0.25">
      <c r="A7940" s="1">
        <v>42891</v>
      </c>
      <c r="B7940" s="2">
        <f t="shared" si="373"/>
        <v>2017</v>
      </c>
      <c r="C7940" s="2">
        <f t="shared" si="374"/>
        <v>6</v>
      </c>
      <c r="D7940" t="s">
        <v>556</v>
      </c>
      <c r="E7940" t="s">
        <v>10</v>
      </c>
      <c r="F7940" t="s">
        <v>34</v>
      </c>
      <c r="G7940" t="s">
        <v>74</v>
      </c>
      <c r="H7940" t="s">
        <v>1581</v>
      </c>
      <c r="I7940">
        <v>623.46</v>
      </c>
      <c r="J7940">
        <v>7</v>
      </c>
      <c r="K7940">
        <v>-119.19</v>
      </c>
      <c r="L7940" t="str">
        <f t="shared" si="375"/>
        <v>No</v>
      </c>
    </row>
    <row r="7941" spans="1:12" x14ac:dyDescent="0.25">
      <c r="A7941" s="1">
        <v>42891</v>
      </c>
      <c r="B7941" s="2">
        <f t="shared" si="373"/>
        <v>2017</v>
      </c>
      <c r="C7941" s="2">
        <f t="shared" si="374"/>
        <v>6</v>
      </c>
      <c r="D7941" t="s">
        <v>556</v>
      </c>
      <c r="E7941" t="s">
        <v>10</v>
      </c>
      <c r="F7941" t="s">
        <v>11</v>
      </c>
      <c r="G7941" t="s">
        <v>18</v>
      </c>
      <c r="H7941" t="s">
        <v>1440</v>
      </c>
      <c r="I7941">
        <v>772.68</v>
      </c>
      <c r="J7941">
        <v>5</v>
      </c>
      <c r="K7941">
        <v>-57.95</v>
      </c>
      <c r="L7941" t="str">
        <f t="shared" si="375"/>
        <v>No</v>
      </c>
    </row>
    <row r="7942" spans="1:12" x14ac:dyDescent="0.25">
      <c r="A7942" s="1">
        <v>42891</v>
      </c>
      <c r="B7942" s="2">
        <f t="shared" si="373"/>
        <v>2017</v>
      </c>
      <c r="C7942" s="2">
        <f t="shared" si="374"/>
        <v>6</v>
      </c>
      <c r="D7942" t="s">
        <v>22</v>
      </c>
      <c r="E7942" t="s">
        <v>245</v>
      </c>
      <c r="F7942" t="s">
        <v>11</v>
      </c>
      <c r="G7942" t="s">
        <v>20</v>
      </c>
      <c r="H7942" t="s">
        <v>781</v>
      </c>
      <c r="I7942">
        <v>68.540000000000006</v>
      </c>
      <c r="J7942">
        <v>11</v>
      </c>
      <c r="K7942">
        <v>-52.55</v>
      </c>
      <c r="L7942" t="str">
        <f t="shared" si="375"/>
        <v>No</v>
      </c>
    </row>
    <row r="7943" spans="1:12" x14ac:dyDescent="0.25">
      <c r="A7943" s="1">
        <v>42891</v>
      </c>
      <c r="B7943" s="2">
        <f t="shared" si="373"/>
        <v>2017</v>
      </c>
      <c r="C7943" s="2">
        <f t="shared" si="374"/>
        <v>6</v>
      </c>
      <c r="D7943" t="s">
        <v>22</v>
      </c>
      <c r="E7943" t="s">
        <v>245</v>
      </c>
      <c r="F7943" t="s">
        <v>39</v>
      </c>
      <c r="G7943" t="s">
        <v>40</v>
      </c>
      <c r="H7943" t="s">
        <v>41</v>
      </c>
      <c r="I7943">
        <v>627.16999999999996</v>
      </c>
      <c r="J7943">
        <v>4</v>
      </c>
      <c r="K7943">
        <v>70.56</v>
      </c>
      <c r="L7943" t="str">
        <f t="shared" si="375"/>
        <v>Yes</v>
      </c>
    </row>
    <row r="7944" spans="1:12" x14ac:dyDescent="0.25">
      <c r="A7944" s="1">
        <v>42891</v>
      </c>
      <c r="B7944" s="2">
        <f t="shared" si="373"/>
        <v>2017</v>
      </c>
      <c r="C7944" s="2">
        <f t="shared" si="374"/>
        <v>6</v>
      </c>
      <c r="D7944" t="s">
        <v>22</v>
      </c>
      <c r="E7944" t="s">
        <v>245</v>
      </c>
      <c r="F7944" t="s">
        <v>11</v>
      </c>
      <c r="G7944" t="s">
        <v>16</v>
      </c>
      <c r="H7944" t="s">
        <v>1500</v>
      </c>
      <c r="I7944">
        <v>122.12</v>
      </c>
      <c r="J7944">
        <v>5</v>
      </c>
      <c r="K7944">
        <v>39.69</v>
      </c>
      <c r="L7944" t="str">
        <f t="shared" si="375"/>
        <v>Yes</v>
      </c>
    </row>
    <row r="7945" spans="1:12" x14ac:dyDescent="0.25">
      <c r="A7945" s="1">
        <v>42891</v>
      </c>
      <c r="B7945" s="2">
        <f t="shared" si="373"/>
        <v>2017</v>
      </c>
      <c r="C7945" s="2">
        <f t="shared" si="374"/>
        <v>6</v>
      </c>
      <c r="D7945" t="s">
        <v>1910</v>
      </c>
      <c r="E7945" t="s">
        <v>27</v>
      </c>
      <c r="F7945" t="s">
        <v>11</v>
      </c>
      <c r="G7945" t="s">
        <v>92</v>
      </c>
      <c r="H7945" t="s">
        <v>1062</v>
      </c>
      <c r="I7945">
        <v>152.94</v>
      </c>
      <c r="J7945">
        <v>3</v>
      </c>
      <c r="K7945">
        <v>41.29</v>
      </c>
      <c r="L7945" t="str">
        <f t="shared" si="375"/>
        <v>Yes</v>
      </c>
    </row>
    <row r="7946" spans="1:12" x14ac:dyDescent="0.25">
      <c r="A7946" s="1">
        <v>42891</v>
      </c>
      <c r="B7946" s="2">
        <f t="shared" si="373"/>
        <v>2017</v>
      </c>
      <c r="C7946" s="2">
        <f t="shared" si="374"/>
        <v>6</v>
      </c>
      <c r="D7946" t="s">
        <v>1413</v>
      </c>
      <c r="E7946" t="s">
        <v>95</v>
      </c>
      <c r="F7946" t="s">
        <v>11</v>
      </c>
      <c r="G7946" t="s">
        <v>12</v>
      </c>
      <c r="H7946" t="s">
        <v>1967</v>
      </c>
      <c r="I7946">
        <v>84.42</v>
      </c>
      <c r="J7946">
        <v>4</v>
      </c>
      <c r="K7946">
        <v>27.44</v>
      </c>
      <c r="L7946" t="str">
        <f t="shared" si="375"/>
        <v>Yes</v>
      </c>
    </row>
    <row r="7947" spans="1:12" x14ac:dyDescent="0.25">
      <c r="A7947" s="1">
        <v>42891</v>
      </c>
      <c r="B7947" s="2">
        <f t="shared" si="373"/>
        <v>2017</v>
      </c>
      <c r="C7947" s="2">
        <f t="shared" si="374"/>
        <v>6</v>
      </c>
      <c r="D7947" t="s">
        <v>1487</v>
      </c>
      <c r="E7947" t="s">
        <v>15</v>
      </c>
      <c r="F7947" t="s">
        <v>39</v>
      </c>
      <c r="G7947" t="s">
        <v>52</v>
      </c>
      <c r="H7947" t="s">
        <v>2158</v>
      </c>
      <c r="I7947">
        <v>191.97</v>
      </c>
      <c r="J7947">
        <v>4</v>
      </c>
      <c r="K7947">
        <v>28.8</v>
      </c>
      <c r="L7947" t="str">
        <f t="shared" si="375"/>
        <v>Yes</v>
      </c>
    </row>
    <row r="7948" spans="1:12" x14ac:dyDescent="0.25">
      <c r="A7948" s="1">
        <v>42892</v>
      </c>
      <c r="B7948" s="2">
        <f t="shared" ref="B7948:B8011" si="376">YEAR(A7948)</f>
        <v>2017</v>
      </c>
      <c r="C7948" s="2">
        <f t="shared" si="374"/>
        <v>6</v>
      </c>
      <c r="D7948" t="s">
        <v>925</v>
      </c>
      <c r="E7948" t="s">
        <v>27</v>
      </c>
      <c r="F7948" t="s">
        <v>34</v>
      </c>
      <c r="G7948" t="s">
        <v>47</v>
      </c>
      <c r="H7948" t="s">
        <v>2568</v>
      </c>
      <c r="I7948">
        <v>4.95</v>
      </c>
      <c r="J7948">
        <v>1</v>
      </c>
      <c r="K7948">
        <v>2.1800000000000002</v>
      </c>
      <c r="L7948" t="str">
        <f t="shared" si="375"/>
        <v>Yes</v>
      </c>
    </row>
    <row r="7949" spans="1:12" x14ac:dyDescent="0.25">
      <c r="A7949" s="1">
        <v>42892</v>
      </c>
      <c r="B7949" s="2">
        <f t="shared" si="376"/>
        <v>2017</v>
      </c>
      <c r="C7949" s="2">
        <f t="shared" si="374"/>
        <v>6</v>
      </c>
      <c r="D7949" t="s">
        <v>925</v>
      </c>
      <c r="E7949" t="s">
        <v>27</v>
      </c>
      <c r="F7949" t="s">
        <v>11</v>
      </c>
      <c r="G7949" t="s">
        <v>18</v>
      </c>
      <c r="H7949" t="s">
        <v>408</v>
      </c>
      <c r="I7949">
        <v>26.4</v>
      </c>
      <c r="J7949">
        <v>5</v>
      </c>
      <c r="K7949">
        <v>0</v>
      </c>
      <c r="L7949" t="str">
        <f t="shared" si="375"/>
        <v>Break-Even</v>
      </c>
    </row>
    <row r="7950" spans="1:12" x14ac:dyDescent="0.25">
      <c r="A7950" s="1">
        <v>42893</v>
      </c>
      <c r="B7950" s="2">
        <f t="shared" si="376"/>
        <v>2017</v>
      </c>
      <c r="C7950" s="2">
        <f t="shared" si="374"/>
        <v>6</v>
      </c>
      <c r="D7950" t="s">
        <v>1495</v>
      </c>
      <c r="E7950" t="s">
        <v>23</v>
      </c>
      <c r="F7950" t="s">
        <v>11</v>
      </c>
      <c r="G7950" t="s">
        <v>20</v>
      </c>
      <c r="H7950" t="s">
        <v>150</v>
      </c>
      <c r="I7950">
        <v>2.95</v>
      </c>
      <c r="J7950">
        <v>2</v>
      </c>
      <c r="K7950">
        <v>-2.2599999999999998</v>
      </c>
      <c r="L7950" t="str">
        <f t="shared" si="375"/>
        <v>No</v>
      </c>
    </row>
    <row r="7951" spans="1:12" x14ac:dyDescent="0.25">
      <c r="A7951" s="1">
        <v>42893</v>
      </c>
      <c r="B7951" s="2">
        <f t="shared" si="376"/>
        <v>2017</v>
      </c>
      <c r="C7951" s="2">
        <f t="shared" si="374"/>
        <v>6</v>
      </c>
      <c r="D7951" t="s">
        <v>1495</v>
      </c>
      <c r="E7951" t="s">
        <v>23</v>
      </c>
      <c r="F7951" t="s">
        <v>11</v>
      </c>
      <c r="G7951" t="s">
        <v>12</v>
      </c>
      <c r="H7951" t="s">
        <v>1961</v>
      </c>
      <c r="I7951">
        <v>16.059999999999999</v>
      </c>
      <c r="J7951">
        <v>3</v>
      </c>
      <c r="K7951">
        <v>5.82</v>
      </c>
      <c r="L7951" t="str">
        <f t="shared" si="375"/>
        <v>Yes</v>
      </c>
    </row>
    <row r="7952" spans="1:12" x14ac:dyDescent="0.25">
      <c r="A7952" s="1">
        <v>42893</v>
      </c>
      <c r="B7952" s="2">
        <f t="shared" si="376"/>
        <v>2017</v>
      </c>
      <c r="C7952" s="2">
        <f t="shared" si="374"/>
        <v>6</v>
      </c>
      <c r="D7952" t="s">
        <v>1511</v>
      </c>
      <c r="E7952" t="s">
        <v>123</v>
      </c>
      <c r="F7952" t="s">
        <v>34</v>
      </c>
      <c r="G7952" t="s">
        <v>35</v>
      </c>
      <c r="H7952" t="s">
        <v>918</v>
      </c>
      <c r="I7952">
        <v>239.24</v>
      </c>
      <c r="J7952">
        <v>1</v>
      </c>
      <c r="K7952">
        <v>23.92</v>
      </c>
      <c r="L7952" t="str">
        <f t="shared" si="375"/>
        <v>Yes</v>
      </c>
    </row>
    <row r="7953" spans="1:12" x14ac:dyDescent="0.25">
      <c r="A7953" s="1">
        <v>42893</v>
      </c>
      <c r="B7953" s="2">
        <f t="shared" si="376"/>
        <v>2017</v>
      </c>
      <c r="C7953" s="2">
        <f t="shared" si="374"/>
        <v>6</v>
      </c>
      <c r="D7953" t="s">
        <v>1546</v>
      </c>
      <c r="E7953" t="s">
        <v>27</v>
      </c>
      <c r="F7953" t="s">
        <v>34</v>
      </c>
      <c r="G7953" t="s">
        <v>35</v>
      </c>
      <c r="H7953" t="s">
        <v>2596</v>
      </c>
      <c r="I7953">
        <v>122.14</v>
      </c>
      <c r="J7953">
        <v>3</v>
      </c>
      <c r="K7953">
        <v>-13.74</v>
      </c>
      <c r="L7953" t="str">
        <f t="shared" si="375"/>
        <v>No</v>
      </c>
    </row>
    <row r="7954" spans="1:12" x14ac:dyDescent="0.25">
      <c r="A7954" s="1">
        <v>42894</v>
      </c>
      <c r="B7954" s="2">
        <f t="shared" si="376"/>
        <v>2017</v>
      </c>
      <c r="C7954" s="2">
        <f t="shared" si="374"/>
        <v>6</v>
      </c>
      <c r="D7954" t="s">
        <v>58</v>
      </c>
      <c r="E7954" t="s">
        <v>62</v>
      </c>
      <c r="F7954" t="s">
        <v>34</v>
      </c>
      <c r="G7954" t="s">
        <v>74</v>
      </c>
      <c r="H7954" t="s">
        <v>1094</v>
      </c>
      <c r="I7954">
        <v>145.74</v>
      </c>
      <c r="J7954">
        <v>3</v>
      </c>
      <c r="K7954">
        <v>23.32</v>
      </c>
      <c r="L7954" t="str">
        <f t="shared" si="375"/>
        <v>Yes</v>
      </c>
    </row>
    <row r="7955" spans="1:12" x14ac:dyDescent="0.25">
      <c r="A7955" s="1">
        <v>42894</v>
      </c>
      <c r="B7955" s="2">
        <f t="shared" si="376"/>
        <v>2017</v>
      </c>
      <c r="C7955" s="2">
        <f t="shared" si="374"/>
        <v>6</v>
      </c>
      <c r="D7955" t="s">
        <v>58</v>
      </c>
      <c r="E7955" t="s">
        <v>62</v>
      </c>
      <c r="F7955" t="s">
        <v>34</v>
      </c>
      <c r="G7955" t="s">
        <v>47</v>
      </c>
      <c r="H7955" t="s">
        <v>1404</v>
      </c>
      <c r="I7955">
        <v>15.4</v>
      </c>
      <c r="J7955">
        <v>5</v>
      </c>
      <c r="K7955">
        <v>7.39</v>
      </c>
      <c r="L7955" t="str">
        <f t="shared" si="375"/>
        <v>Yes</v>
      </c>
    </row>
    <row r="7956" spans="1:12" x14ac:dyDescent="0.25">
      <c r="A7956" s="1">
        <v>42894</v>
      </c>
      <c r="B7956" s="2">
        <f t="shared" si="376"/>
        <v>2017</v>
      </c>
      <c r="C7956" s="2">
        <f t="shared" si="374"/>
        <v>6</v>
      </c>
      <c r="D7956" t="s">
        <v>2435</v>
      </c>
      <c r="E7956" t="s">
        <v>10</v>
      </c>
      <c r="F7956" t="s">
        <v>11</v>
      </c>
      <c r="G7956" t="s">
        <v>12</v>
      </c>
      <c r="H7956" t="s">
        <v>2595</v>
      </c>
      <c r="I7956">
        <v>115.3</v>
      </c>
      <c r="J7956">
        <v>3</v>
      </c>
      <c r="K7956">
        <v>40.35</v>
      </c>
      <c r="L7956" t="str">
        <f t="shared" si="375"/>
        <v>Yes</v>
      </c>
    </row>
    <row r="7957" spans="1:12" x14ac:dyDescent="0.25">
      <c r="A7957" s="1">
        <v>42894</v>
      </c>
      <c r="B7957" s="2">
        <f t="shared" si="376"/>
        <v>2017</v>
      </c>
      <c r="C7957" s="2">
        <f t="shared" si="374"/>
        <v>6</v>
      </c>
      <c r="D7957" t="s">
        <v>512</v>
      </c>
      <c r="E7957" t="s">
        <v>685</v>
      </c>
      <c r="F7957" t="s">
        <v>39</v>
      </c>
      <c r="G7957" t="s">
        <v>40</v>
      </c>
      <c r="H7957" t="s">
        <v>2180</v>
      </c>
      <c r="I7957">
        <v>824.95</v>
      </c>
      <c r="J7957">
        <v>5</v>
      </c>
      <c r="K7957">
        <v>247.49</v>
      </c>
      <c r="L7957" t="str">
        <f t="shared" si="375"/>
        <v>Yes</v>
      </c>
    </row>
    <row r="7958" spans="1:12" x14ac:dyDescent="0.25">
      <c r="A7958" s="1">
        <v>42894</v>
      </c>
      <c r="B7958" s="2">
        <f t="shared" si="376"/>
        <v>2017</v>
      </c>
      <c r="C7958" s="2">
        <f t="shared" si="374"/>
        <v>6</v>
      </c>
      <c r="D7958" t="s">
        <v>512</v>
      </c>
      <c r="E7958" t="s">
        <v>685</v>
      </c>
      <c r="F7958" t="s">
        <v>11</v>
      </c>
      <c r="G7958" t="s">
        <v>16</v>
      </c>
      <c r="H7958" t="s">
        <v>606</v>
      </c>
      <c r="I7958">
        <v>24.64</v>
      </c>
      <c r="J7958">
        <v>8</v>
      </c>
      <c r="K7958">
        <v>11.83</v>
      </c>
      <c r="L7958" t="str">
        <f t="shared" si="375"/>
        <v>Yes</v>
      </c>
    </row>
    <row r="7959" spans="1:12" x14ac:dyDescent="0.25">
      <c r="A7959" s="1">
        <v>42894</v>
      </c>
      <c r="B7959" s="2">
        <f t="shared" si="376"/>
        <v>2017</v>
      </c>
      <c r="C7959" s="2">
        <f t="shared" si="374"/>
        <v>6</v>
      </c>
      <c r="D7959" t="s">
        <v>512</v>
      </c>
      <c r="E7959" t="s">
        <v>685</v>
      </c>
      <c r="F7959" t="s">
        <v>11</v>
      </c>
      <c r="G7959" t="s">
        <v>24</v>
      </c>
      <c r="H7959" t="s">
        <v>1253</v>
      </c>
      <c r="I7959">
        <v>227.88</v>
      </c>
      <c r="J7959">
        <v>6</v>
      </c>
      <c r="K7959">
        <v>68.36</v>
      </c>
      <c r="L7959" t="str">
        <f t="shared" si="375"/>
        <v>Yes</v>
      </c>
    </row>
    <row r="7960" spans="1:12" x14ac:dyDescent="0.25">
      <c r="A7960" s="1">
        <v>42894</v>
      </c>
      <c r="B7960" s="2">
        <f t="shared" si="376"/>
        <v>2017</v>
      </c>
      <c r="C7960" s="2">
        <f t="shared" si="374"/>
        <v>6</v>
      </c>
      <c r="D7960" t="s">
        <v>1548</v>
      </c>
      <c r="E7960" t="s">
        <v>149</v>
      </c>
      <c r="F7960" t="s">
        <v>11</v>
      </c>
      <c r="G7960" t="s">
        <v>200</v>
      </c>
      <c r="H7960" t="s">
        <v>2056</v>
      </c>
      <c r="I7960">
        <v>70.12</v>
      </c>
      <c r="J7960">
        <v>4</v>
      </c>
      <c r="K7960">
        <v>21.04</v>
      </c>
      <c r="L7960" t="str">
        <f t="shared" si="375"/>
        <v>Yes</v>
      </c>
    </row>
    <row r="7961" spans="1:12" x14ac:dyDescent="0.25">
      <c r="A7961" s="1">
        <v>42896</v>
      </c>
      <c r="B7961" s="2">
        <f t="shared" si="376"/>
        <v>2017</v>
      </c>
      <c r="C7961" s="2">
        <f t="shared" si="374"/>
        <v>6</v>
      </c>
      <c r="D7961" t="s">
        <v>1046</v>
      </c>
      <c r="E7961" t="s">
        <v>510</v>
      </c>
      <c r="F7961" t="s">
        <v>34</v>
      </c>
      <c r="G7961" t="s">
        <v>47</v>
      </c>
      <c r="H7961" t="s">
        <v>1936</v>
      </c>
      <c r="I7961">
        <v>41.96</v>
      </c>
      <c r="J7961">
        <v>2</v>
      </c>
      <c r="K7961">
        <v>2.94</v>
      </c>
      <c r="L7961" t="str">
        <f t="shared" si="375"/>
        <v>Yes</v>
      </c>
    </row>
    <row r="7962" spans="1:12" x14ac:dyDescent="0.25">
      <c r="A7962" s="1">
        <v>42896</v>
      </c>
      <c r="B7962" s="2">
        <f t="shared" si="376"/>
        <v>2017</v>
      </c>
      <c r="C7962" s="2">
        <f t="shared" si="374"/>
        <v>6</v>
      </c>
      <c r="D7962" t="s">
        <v>1046</v>
      </c>
      <c r="E7962" t="s">
        <v>510</v>
      </c>
      <c r="F7962" t="s">
        <v>11</v>
      </c>
      <c r="G7962" t="s">
        <v>92</v>
      </c>
      <c r="H7962" t="s">
        <v>1681</v>
      </c>
      <c r="I7962">
        <v>227.84</v>
      </c>
      <c r="J7962">
        <v>4</v>
      </c>
      <c r="K7962">
        <v>66.069999999999993</v>
      </c>
      <c r="L7962" t="str">
        <f t="shared" si="375"/>
        <v>Yes</v>
      </c>
    </row>
    <row r="7963" spans="1:12" x14ac:dyDescent="0.25">
      <c r="A7963" s="1">
        <v>42896</v>
      </c>
      <c r="B7963" s="2">
        <f t="shared" si="376"/>
        <v>2017</v>
      </c>
      <c r="C7963" s="2">
        <f t="shared" si="374"/>
        <v>6</v>
      </c>
      <c r="D7963" t="s">
        <v>1046</v>
      </c>
      <c r="E7963" t="s">
        <v>510</v>
      </c>
      <c r="F7963" t="s">
        <v>11</v>
      </c>
      <c r="G7963" t="s">
        <v>12</v>
      </c>
      <c r="H7963" t="s">
        <v>1832</v>
      </c>
      <c r="I7963">
        <v>37.94</v>
      </c>
      <c r="J7963">
        <v>2</v>
      </c>
      <c r="K7963">
        <v>18.21</v>
      </c>
      <c r="L7963" t="str">
        <f t="shared" si="375"/>
        <v>Yes</v>
      </c>
    </row>
    <row r="7964" spans="1:12" x14ac:dyDescent="0.25">
      <c r="A7964" s="1">
        <v>42896</v>
      </c>
      <c r="B7964" s="2">
        <f t="shared" si="376"/>
        <v>2017</v>
      </c>
      <c r="C7964" s="2">
        <f t="shared" si="374"/>
        <v>6</v>
      </c>
      <c r="D7964" t="s">
        <v>1900</v>
      </c>
      <c r="E7964" t="s">
        <v>149</v>
      </c>
      <c r="F7964" t="s">
        <v>39</v>
      </c>
      <c r="G7964" t="s">
        <v>52</v>
      </c>
      <c r="H7964" t="s">
        <v>1816</v>
      </c>
      <c r="I7964">
        <v>319.95999999999998</v>
      </c>
      <c r="J7964">
        <v>4</v>
      </c>
      <c r="K7964">
        <v>115.19</v>
      </c>
      <c r="L7964" t="str">
        <f t="shared" si="375"/>
        <v>Yes</v>
      </c>
    </row>
    <row r="7965" spans="1:12" x14ac:dyDescent="0.25">
      <c r="A7965" s="1">
        <v>42896</v>
      </c>
      <c r="B7965" s="2">
        <f t="shared" si="376"/>
        <v>2017</v>
      </c>
      <c r="C7965" s="2">
        <f t="shared" si="374"/>
        <v>6</v>
      </c>
      <c r="D7965" t="s">
        <v>1900</v>
      </c>
      <c r="E7965" t="s">
        <v>149</v>
      </c>
      <c r="F7965" t="s">
        <v>11</v>
      </c>
      <c r="G7965" t="s">
        <v>12</v>
      </c>
      <c r="H7965" t="s">
        <v>1924</v>
      </c>
      <c r="I7965">
        <v>17.04</v>
      </c>
      <c r="J7965">
        <v>3</v>
      </c>
      <c r="K7965">
        <v>7.67</v>
      </c>
      <c r="L7965" t="str">
        <f t="shared" si="375"/>
        <v>Yes</v>
      </c>
    </row>
    <row r="7966" spans="1:12" x14ac:dyDescent="0.25">
      <c r="A7966" s="1">
        <v>42896</v>
      </c>
      <c r="B7966" s="2">
        <f t="shared" si="376"/>
        <v>2017</v>
      </c>
      <c r="C7966" s="2">
        <f t="shared" si="374"/>
        <v>6</v>
      </c>
      <c r="D7966" t="s">
        <v>1900</v>
      </c>
      <c r="E7966" t="s">
        <v>149</v>
      </c>
      <c r="F7966" t="s">
        <v>11</v>
      </c>
      <c r="G7966" t="s">
        <v>18</v>
      </c>
      <c r="H7966" t="s">
        <v>153</v>
      </c>
      <c r="I7966">
        <v>344.91</v>
      </c>
      <c r="J7966">
        <v>3</v>
      </c>
      <c r="K7966">
        <v>10.35</v>
      </c>
      <c r="L7966" t="str">
        <f t="shared" si="375"/>
        <v>Yes</v>
      </c>
    </row>
    <row r="7967" spans="1:12" x14ac:dyDescent="0.25">
      <c r="A7967" s="1">
        <v>42896</v>
      </c>
      <c r="B7967" s="2">
        <f t="shared" si="376"/>
        <v>2017</v>
      </c>
      <c r="C7967" s="2">
        <f t="shared" si="374"/>
        <v>6</v>
      </c>
      <c r="D7967" t="s">
        <v>119</v>
      </c>
      <c r="E7967" t="s">
        <v>149</v>
      </c>
      <c r="F7967" t="s">
        <v>11</v>
      </c>
      <c r="G7967" t="s">
        <v>12</v>
      </c>
      <c r="H7967" t="s">
        <v>1601</v>
      </c>
      <c r="I7967">
        <v>40.99</v>
      </c>
      <c r="J7967">
        <v>1</v>
      </c>
      <c r="K7967">
        <v>20.09</v>
      </c>
      <c r="L7967" t="str">
        <f t="shared" si="375"/>
        <v>Yes</v>
      </c>
    </row>
    <row r="7968" spans="1:12" x14ac:dyDescent="0.25">
      <c r="A7968" s="1">
        <v>42896</v>
      </c>
      <c r="B7968" s="2">
        <f t="shared" si="376"/>
        <v>2017</v>
      </c>
      <c r="C7968" s="2">
        <f t="shared" si="374"/>
        <v>6</v>
      </c>
      <c r="D7968" t="s">
        <v>109</v>
      </c>
      <c r="E7968" t="s">
        <v>177</v>
      </c>
      <c r="F7968" t="s">
        <v>11</v>
      </c>
      <c r="G7968" t="s">
        <v>12</v>
      </c>
      <c r="H7968" t="s">
        <v>2186</v>
      </c>
      <c r="I7968">
        <v>143.69999999999999</v>
      </c>
      <c r="J7968">
        <v>3</v>
      </c>
      <c r="K7968">
        <v>68.98</v>
      </c>
      <c r="L7968" t="str">
        <f t="shared" si="375"/>
        <v>Yes</v>
      </c>
    </row>
    <row r="7969" spans="1:12" x14ac:dyDescent="0.25">
      <c r="A7969" s="1">
        <v>42896</v>
      </c>
      <c r="B7969" s="2">
        <f t="shared" si="376"/>
        <v>2017</v>
      </c>
      <c r="C7969" s="2">
        <f t="shared" si="374"/>
        <v>6</v>
      </c>
      <c r="D7969" t="s">
        <v>109</v>
      </c>
      <c r="E7969" t="s">
        <v>177</v>
      </c>
      <c r="F7969" t="s">
        <v>11</v>
      </c>
      <c r="G7969" t="s">
        <v>12</v>
      </c>
      <c r="H7969" t="s">
        <v>1365</v>
      </c>
      <c r="I7969">
        <v>6.48</v>
      </c>
      <c r="J7969">
        <v>1</v>
      </c>
      <c r="K7969">
        <v>3.11</v>
      </c>
      <c r="L7969" t="str">
        <f t="shared" si="375"/>
        <v>Yes</v>
      </c>
    </row>
    <row r="7970" spans="1:12" x14ac:dyDescent="0.25">
      <c r="A7970" s="1">
        <v>42896</v>
      </c>
      <c r="B7970" s="2">
        <f t="shared" si="376"/>
        <v>2017</v>
      </c>
      <c r="C7970" s="2">
        <f t="shared" si="374"/>
        <v>6</v>
      </c>
      <c r="D7970" t="s">
        <v>935</v>
      </c>
      <c r="E7970" t="s">
        <v>15</v>
      </c>
      <c r="F7970" t="s">
        <v>11</v>
      </c>
      <c r="G7970" t="s">
        <v>18</v>
      </c>
      <c r="H7970" t="s">
        <v>1549</v>
      </c>
      <c r="I7970">
        <v>290.33999999999997</v>
      </c>
      <c r="J7970">
        <v>2</v>
      </c>
      <c r="K7970">
        <v>32.659999999999997</v>
      </c>
      <c r="L7970" t="str">
        <f t="shared" si="375"/>
        <v>Yes</v>
      </c>
    </row>
    <row r="7971" spans="1:12" x14ac:dyDescent="0.25">
      <c r="A7971" s="1">
        <v>42896</v>
      </c>
      <c r="B7971" s="2">
        <f t="shared" si="376"/>
        <v>2017</v>
      </c>
      <c r="C7971" s="2">
        <f t="shared" si="374"/>
        <v>6</v>
      </c>
      <c r="D7971" t="s">
        <v>935</v>
      </c>
      <c r="E7971" t="s">
        <v>15</v>
      </c>
      <c r="F7971" t="s">
        <v>11</v>
      </c>
      <c r="G7971" t="s">
        <v>24</v>
      </c>
      <c r="H7971" t="s">
        <v>207</v>
      </c>
      <c r="I7971">
        <v>19.149999999999999</v>
      </c>
      <c r="J7971">
        <v>2</v>
      </c>
      <c r="K7971">
        <v>1.2</v>
      </c>
      <c r="L7971" t="str">
        <f t="shared" si="375"/>
        <v>Yes</v>
      </c>
    </row>
    <row r="7972" spans="1:12" x14ac:dyDescent="0.25">
      <c r="A7972" s="1">
        <v>42896</v>
      </c>
      <c r="B7972" s="2">
        <f t="shared" si="376"/>
        <v>2017</v>
      </c>
      <c r="C7972" s="2">
        <f t="shared" si="374"/>
        <v>6</v>
      </c>
      <c r="D7972" t="s">
        <v>244</v>
      </c>
      <c r="E7972" t="s">
        <v>95</v>
      </c>
      <c r="F7972" t="s">
        <v>11</v>
      </c>
      <c r="G7972" t="s">
        <v>24</v>
      </c>
      <c r="H7972" t="s">
        <v>1954</v>
      </c>
      <c r="I7972">
        <v>9.34</v>
      </c>
      <c r="J7972">
        <v>2</v>
      </c>
      <c r="K7972">
        <v>1.87</v>
      </c>
      <c r="L7972" t="str">
        <f t="shared" si="375"/>
        <v>Yes</v>
      </c>
    </row>
    <row r="7973" spans="1:12" x14ac:dyDescent="0.25">
      <c r="A7973" s="1">
        <v>42897</v>
      </c>
      <c r="B7973" s="2">
        <f t="shared" si="376"/>
        <v>2017</v>
      </c>
      <c r="C7973" s="2">
        <f t="shared" si="374"/>
        <v>6</v>
      </c>
      <c r="D7973" t="s">
        <v>2206</v>
      </c>
      <c r="E7973" t="s">
        <v>91</v>
      </c>
      <c r="F7973" t="s">
        <v>11</v>
      </c>
      <c r="G7973" t="s">
        <v>20</v>
      </c>
      <c r="H7973" t="s">
        <v>1462</v>
      </c>
      <c r="I7973">
        <v>5.68</v>
      </c>
      <c r="J7973">
        <v>1</v>
      </c>
      <c r="K7973">
        <v>-3.79</v>
      </c>
      <c r="L7973" t="str">
        <f t="shared" si="375"/>
        <v>No</v>
      </c>
    </row>
    <row r="7974" spans="1:12" x14ac:dyDescent="0.25">
      <c r="A7974" s="1">
        <v>42897</v>
      </c>
      <c r="B7974" s="2">
        <f t="shared" si="376"/>
        <v>2017</v>
      </c>
      <c r="C7974" s="2">
        <f t="shared" si="374"/>
        <v>6</v>
      </c>
      <c r="D7974" t="s">
        <v>492</v>
      </c>
      <c r="E7974" t="s">
        <v>177</v>
      </c>
      <c r="F7974" t="s">
        <v>11</v>
      </c>
      <c r="G7974" t="s">
        <v>18</v>
      </c>
      <c r="H7974" t="s">
        <v>2715</v>
      </c>
      <c r="I7974">
        <v>46.26</v>
      </c>
      <c r="J7974">
        <v>3</v>
      </c>
      <c r="K7974">
        <v>12.03</v>
      </c>
      <c r="L7974" t="str">
        <f t="shared" si="375"/>
        <v>Yes</v>
      </c>
    </row>
    <row r="7975" spans="1:12" x14ac:dyDescent="0.25">
      <c r="A7975" s="1">
        <v>42897</v>
      </c>
      <c r="B7975" s="2">
        <f t="shared" si="376"/>
        <v>2017</v>
      </c>
      <c r="C7975" s="2">
        <f t="shared" si="374"/>
        <v>6</v>
      </c>
      <c r="D7975" t="s">
        <v>2162</v>
      </c>
      <c r="E7975" t="s">
        <v>33</v>
      </c>
      <c r="F7975" t="s">
        <v>11</v>
      </c>
      <c r="G7975" t="s">
        <v>12</v>
      </c>
      <c r="H7975" t="s">
        <v>1767</v>
      </c>
      <c r="I7975">
        <v>5.78</v>
      </c>
      <c r="J7975">
        <v>1</v>
      </c>
      <c r="K7975">
        <v>2.83</v>
      </c>
      <c r="L7975" t="str">
        <f t="shared" si="375"/>
        <v>Yes</v>
      </c>
    </row>
    <row r="7976" spans="1:12" x14ac:dyDescent="0.25">
      <c r="A7976" s="1">
        <v>42897</v>
      </c>
      <c r="B7976" s="2">
        <f t="shared" si="376"/>
        <v>2017</v>
      </c>
      <c r="C7976" s="2">
        <f t="shared" si="374"/>
        <v>6</v>
      </c>
      <c r="D7976" t="s">
        <v>1459</v>
      </c>
      <c r="E7976" t="s">
        <v>27</v>
      </c>
      <c r="F7976" t="s">
        <v>11</v>
      </c>
      <c r="G7976" t="s">
        <v>63</v>
      </c>
      <c r="H7976" t="s">
        <v>1444</v>
      </c>
      <c r="I7976">
        <v>15.28</v>
      </c>
      <c r="J7976">
        <v>2</v>
      </c>
      <c r="K7976">
        <v>7.49</v>
      </c>
      <c r="L7976" t="str">
        <f t="shared" si="375"/>
        <v>Yes</v>
      </c>
    </row>
    <row r="7977" spans="1:12" x14ac:dyDescent="0.25">
      <c r="A7977" s="1">
        <v>42897</v>
      </c>
      <c r="B7977" s="2">
        <f t="shared" si="376"/>
        <v>2017</v>
      </c>
      <c r="C7977" s="2">
        <f t="shared" si="374"/>
        <v>6</v>
      </c>
      <c r="D7977" t="s">
        <v>1459</v>
      </c>
      <c r="E7977" t="s">
        <v>27</v>
      </c>
      <c r="F7977" t="s">
        <v>34</v>
      </c>
      <c r="G7977" t="s">
        <v>47</v>
      </c>
      <c r="H7977" t="s">
        <v>591</v>
      </c>
      <c r="I7977">
        <v>8.73</v>
      </c>
      <c r="J7977">
        <v>1</v>
      </c>
      <c r="K7977">
        <v>2.97</v>
      </c>
      <c r="L7977" t="str">
        <f t="shared" si="375"/>
        <v>Yes</v>
      </c>
    </row>
    <row r="7978" spans="1:12" x14ac:dyDescent="0.25">
      <c r="A7978" s="1">
        <v>42897</v>
      </c>
      <c r="B7978" s="2">
        <f t="shared" si="376"/>
        <v>2017</v>
      </c>
      <c r="C7978" s="2">
        <f t="shared" si="374"/>
        <v>6</v>
      </c>
      <c r="D7978" t="s">
        <v>1459</v>
      </c>
      <c r="E7978" t="s">
        <v>27</v>
      </c>
      <c r="F7978" t="s">
        <v>11</v>
      </c>
      <c r="G7978" t="s">
        <v>24</v>
      </c>
      <c r="H7978" t="s">
        <v>1504</v>
      </c>
      <c r="I7978">
        <v>5.68</v>
      </c>
      <c r="J7978">
        <v>2</v>
      </c>
      <c r="K7978">
        <v>1.76</v>
      </c>
      <c r="L7978" t="str">
        <f t="shared" si="375"/>
        <v>Yes</v>
      </c>
    </row>
    <row r="7979" spans="1:12" x14ac:dyDescent="0.25">
      <c r="A7979" s="1">
        <v>42897</v>
      </c>
      <c r="B7979" s="2">
        <f t="shared" si="376"/>
        <v>2017</v>
      </c>
      <c r="C7979" s="2">
        <f t="shared" si="374"/>
        <v>6</v>
      </c>
      <c r="D7979" t="s">
        <v>1448</v>
      </c>
      <c r="E7979" t="s">
        <v>245</v>
      </c>
      <c r="F7979" t="s">
        <v>11</v>
      </c>
      <c r="G7979" t="s">
        <v>92</v>
      </c>
      <c r="H7979" t="s">
        <v>711</v>
      </c>
      <c r="I7979">
        <v>499.58</v>
      </c>
      <c r="J7979">
        <v>3</v>
      </c>
      <c r="K7979">
        <v>43.71</v>
      </c>
      <c r="L7979" t="str">
        <f t="shared" si="375"/>
        <v>Yes</v>
      </c>
    </row>
    <row r="7980" spans="1:12" x14ac:dyDescent="0.25">
      <c r="A7980" s="1">
        <v>42897</v>
      </c>
      <c r="B7980" s="2">
        <f t="shared" si="376"/>
        <v>2017</v>
      </c>
      <c r="C7980" s="2">
        <f t="shared" si="374"/>
        <v>6</v>
      </c>
      <c r="D7980" t="s">
        <v>1448</v>
      </c>
      <c r="E7980" t="s">
        <v>245</v>
      </c>
      <c r="F7980" t="s">
        <v>11</v>
      </c>
      <c r="G7980" t="s">
        <v>12</v>
      </c>
      <c r="H7980" t="s">
        <v>219</v>
      </c>
      <c r="I7980">
        <v>31.1</v>
      </c>
      <c r="J7980">
        <v>6</v>
      </c>
      <c r="K7980">
        <v>10.89</v>
      </c>
      <c r="L7980" t="str">
        <f t="shared" si="375"/>
        <v>Yes</v>
      </c>
    </row>
    <row r="7981" spans="1:12" x14ac:dyDescent="0.25">
      <c r="A7981" s="1">
        <v>42897</v>
      </c>
      <c r="B7981" s="2">
        <f t="shared" si="376"/>
        <v>2017</v>
      </c>
      <c r="C7981" s="2">
        <f t="shared" si="374"/>
        <v>6</v>
      </c>
      <c r="D7981" t="s">
        <v>1448</v>
      </c>
      <c r="E7981" t="s">
        <v>245</v>
      </c>
      <c r="F7981" t="s">
        <v>11</v>
      </c>
      <c r="G7981" t="s">
        <v>20</v>
      </c>
      <c r="H7981" t="s">
        <v>166</v>
      </c>
      <c r="I7981">
        <v>13.27</v>
      </c>
      <c r="J7981">
        <v>8</v>
      </c>
      <c r="K7981">
        <v>-10.62</v>
      </c>
      <c r="L7981" t="str">
        <f t="shared" si="375"/>
        <v>No</v>
      </c>
    </row>
    <row r="7982" spans="1:12" x14ac:dyDescent="0.25">
      <c r="A7982" s="1">
        <v>42897</v>
      </c>
      <c r="B7982" s="2">
        <f t="shared" si="376"/>
        <v>2017</v>
      </c>
      <c r="C7982" s="2">
        <f t="shared" si="374"/>
        <v>6</v>
      </c>
      <c r="D7982" t="s">
        <v>1448</v>
      </c>
      <c r="E7982" t="s">
        <v>245</v>
      </c>
      <c r="F7982" t="s">
        <v>34</v>
      </c>
      <c r="G7982" t="s">
        <v>47</v>
      </c>
      <c r="H7982" t="s">
        <v>1318</v>
      </c>
      <c r="I7982">
        <v>28.27</v>
      </c>
      <c r="J7982">
        <v>2</v>
      </c>
      <c r="K7982">
        <v>6.36</v>
      </c>
      <c r="L7982" t="str">
        <f t="shared" si="375"/>
        <v>Yes</v>
      </c>
    </row>
    <row r="7983" spans="1:12" x14ac:dyDescent="0.25">
      <c r="A7983" s="1">
        <v>42897</v>
      </c>
      <c r="B7983" s="2">
        <f t="shared" si="376"/>
        <v>2017</v>
      </c>
      <c r="C7983" s="2">
        <f t="shared" si="374"/>
        <v>6</v>
      </c>
      <c r="D7983" t="s">
        <v>1448</v>
      </c>
      <c r="E7983" t="s">
        <v>245</v>
      </c>
      <c r="F7983" t="s">
        <v>11</v>
      </c>
      <c r="G7983" t="s">
        <v>18</v>
      </c>
      <c r="H7983" t="s">
        <v>297</v>
      </c>
      <c r="I7983">
        <v>259.14</v>
      </c>
      <c r="J7983">
        <v>4</v>
      </c>
      <c r="K7983">
        <v>-51.83</v>
      </c>
      <c r="L7983" t="str">
        <f t="shared" si="375"/>
        <v>No</v>
      </c>
    </row>
    <row r="7984" spans="1:12" x14ac:dyDescent="0.25">
      <c r="A7984" s="1">
        <v>42897</v>
      </c>
      <c r="B7984" s="2">
        <f t="shared" si="376"/>
        <v>2017</v>
      </c>
      <c r="C7984" s="2">
        <f t="shared" si="374"/>
        <v>6</v>
      </c>
      <c r="D7984" t="s">
        <v>2225</v>
      </c>
      <c r="E7984" t="s">
        <v>315</v>
      </c>
      <c r="F7984" t="s">
        <v>11</v>
      </c>
      <c r="G7984" t="s">
        <v>24</v>
      </c>
      <c r="H7984" t="s">
        <v>2572</v>
      </c>
      <c r="I7984">
        <v>13.9</v>
      </c>
      <c r="J7984">
        <v>5</v>
      </c>
      <c r="K7984">
        <v>3.61</v>
      </c>
      <c r="L7984" t="str">
        <f t="shared" si="375"/>
        <v>Yes</v>
      </c>
    </row>
    <row r="7985" spans="1:12" x14ac:dyDescent="0.25">
      <c r="A7985" s="1">
        <v>42897</v>
      </c>
      <c r="B7985" s="2">
        <f t="shared" si="376"/>
        <v>2017</v>
      </c>
      <c r="C7985" s="2">
        <f t="shared" si="374"/>
        <v>6</v>
      </c>
      <c r="D7985" t="s">
        <v>2225</v>
      </c>
      <c r="E7985" t="s">
        <v>315</v>
      </c>
      <c r="F7985" t="s">
        <v>11</v>
      </c>
      <c r="G7985" t="s">
        <v>12</v>
      </c>
      <c r="H7985" t="s">
        <v>625</v>
      </c>
      <c r="I7985">
        <v>26.38</v>
      </c>
      <c r="J7985">
        <v>1</v>
      </c>
      <c r="K7985">
        <v>12.13</v>
      </c>
      <c r="L7985" t="str">
        <f t="shared" si="375"/>
        <v>Yes</v>
      </c>
    </row>
    <row r="7986" spans="1:12" x14ac:dyDescent="0.25">
      <c r="A7986" s="1">
        <v>42897</v>
      </c>
      <c r="B7986" s="2">
        <f t="shared" si="376"/>
        <v>2017</v>
      </c>
      <c r="C7986" s="2">
        <f t="shared" si="374"/>
        <v>6</v>
      </c>
      <c r="D7986" t="s">
        <v>1616</v>
      </c>
      <c r="E7986" t="s">
        <v>23</v>
      </c>
      <c r="F7986" t="s">
        <v>34</v>
      </c>
      <c r="G7986" t="s">
        <v>35</v>
      </c>
      <c r="H7986" t="s">
        <v>1480</v>
      </c>
      <c r="I7986">
        <v>127.37</v>
      </c>
      <c r="J7986">
        <v>2</v>
      </c>
      <c r="K7986">
        <v>-30.93</v>
      </c>
      <c r="L7986" t="str">
        <f t="shared" si="375"/>
        <v>No</v>
      </c>
    </row>
    <row r="7987" spans="1:12" x14ac:dyDescent="0.25">
      <c r="A7987" s="1">
        <v>42897</v>
      </c>
      <c r="B7987" s="2">
        <f t="shared" si="376"/>
        <v>2017</v>
      </c>
      <c r="C7987" s="2">
        <f t="shared" si="374"/>
        <v>6</v>
      </c>
      <c r="D7987" t="s">
        <v>1616</v>
      </c>
      <c r="E7987" t="s">
        <v>23</v>
      </c>
      <c r="F7987" t="s">
        <v>11</v>
      </c>
      <c r="G7987" t="s">
        <v>12</v>
      </c>
      <c r="H7987" t="s">
        <v>2202</v>
      </c>
      <c r="I7987">
        <v>47.95</v>
      </c>
      <c r="J7987">
        <v>3</v>
      </c>
      <c r="K7987">
        <v>16.18</v>
      </c>
      <c r="L7987" t="str">
        <f t="shared" si="375"/>
        <v>Yes</v>
      </c>
    </row>
    <row r="7988" spans="1:12" x14ac:dyDescent="0.25">
      <c r="A7988" s="1">
        <v>42897</v>
      </c>
      <c r="B7988" s="2">
        <f t="shared" si="376"/>
        <v>2017</v>
      </c>
      <c r="C7988" s="2">
        <f t="shared" si="374"/>
        <v>6</v>
      </c>
      <c r="D7988" t="s">
        <v>1177</v>
      </c>
      <c r="E7988" t="s">
        <v>27</v>
      </c>
      <c r="F7988" t="s">
        <v>11</v>
      </c>
      <c r="G7988" t="s">
        <v>12</v>
      </c>
      <c r="H7988" t="s">
        <v>2202</v>
      </c>
      <c r="I7988">
        <v>59.94</v>
      </c>
      <c r="J7988">
        <v>3</v>
      </c>
      <c r="K7988">
        <v>28.17</v>
      </c>
      <c r="L7988" t="str">
        <f t="shared" si="375"/>
        <v>Yes</v>
      </c>
    </row>
    <row r="7989" spans="1:12" x14ac:dyDescent="0.25">
      <c r="A7989" s="1">
        <v>42897</v>
      </c>
      <c r="B7989" s="2">
        <f t="shared" si="376"/>
        <v>2017</v>
      </c>
      <c r="C7989" s="2">
        <f t="shared" si="374"/>
        <v>6</v>
      </c>
      <c r="D7989" t="s">
        <v>1177</v>
      </c>
      <c r="E7989" t="s">
        <v>27</v>
      </c>
      <c r="F7989" t="s">
        <v>11</v>
      </c>
      <c r="G7989" t="s">
        <v>12</v>
      </c>
      <c r="H7989" t="s">
        <v>625</v>
      </c>
      <c r="I7989">
        <v>45.36</v>
      </c>
      <c r="J7989">
        <v>4</v>
      </c>
      <c r="K7989">
        <v>22.23</v>
      </c>
      <c r="L7989" t="str">
        <f t="shared" si="375"/>
        <v>Yes</v>
      </c>
    </row>
    <row r="7990" spans="1:12" x14ac:dyDescent="0.25">
      <c r="A7990" s="1">
        <v>42897</v>
      </c>
      <c r="B7990" s="2">
        <f t="shared" si="376"/>
        <v>2017</v>
      </c>
      <c r="C7990" s="2">
        <f t="shared" si="374"/>
        <v>6</v>
      </c>
      <c r="D7990" t="s">
        <v>1177</v>
      </c>
      <c r="E7990" t="s">
        <v>27</v>
      </c>
      <c r="F7990" t="s">
        <v>11</v>
      </c>
      <c r="G7990" t="s">
        <v>12</v>
      </c>
      <c r="H7990" t="s">
        <v>1768</v>
      </c>
      <c r="I7990">
        <v>26.4</v>
      </c>
      <c r="J7990">
        <v>5</v>
      </c>
      <c r="K7990">
        <v>12.67</v>
      </c>
      <c r="L7990" t="str">
        <f t="shared" si="375"/>
        <v>Yes</v>
      </c>
    </row>
    <row r="7991" spans="1:12" x14ac:dyDescent="0.25">
      <c r="A7991" s="1">
        <v>42897</v>
      </c>
      <c r="B7991" s="2">
        <f t="shared" si="376"/>
        <v>2017</v>
      </c>
      <c r="C7991" s="2">
        <f t="shared" si="374"/>
        <v>6</v>
      </c>
      <c r="D7991" t="s">
        <v>1177</v>
      </c>
      <c r="E7991" t="s">
        <v>27</v>
      </c>
      <c r="F7991" t="s">
        <v>11</v>
      </c>
      <c r="G7991" t="s">
        <v>16</v>
      </c>
      <c r="H7991" t="s">
        <v>2237</v>
      </c>
      <c r="I7991">
        <v>41.4</v>
      </c>
      <c r="J7991">
        <v>4</v>
      </c>
      <c r="K7991">
        <v>19.87</v>
      </c>
      <c r="L7991" t="str">
        <f t="shared" si="375"/>
        <v>Yes</v>
      </c>
    </row>
    <row r="7992" spans="1:12" x14ac:dyDescent="0.25">
      <c r="A7992" s="1">
        <v>42897</v>
      </c>
      <c r="B7992" s="2">
        <f t="shared" si="376"/>
        <v>2017</v>
      </c>
      <c r="C7992" s="2">
        <f t="shared" si="374"/>
        <v>6</v>
      </c>
      <c r="D7992" t="s">
        <v>1177</v>
      </c>
      <c r="E7992" t="s">
        <v>27</v>
      </c>
      <c r="F7992" t="s">
        <v>39</v>
      </c>
      <c r="G7992" t="s">
        <v>52</v>
      </c>
      <c r="H7992" t="s">
        <v>477</v>
      </c>
      <c r="I7992">
        <v>16.95</v>
      </c>
      <c r="J7992">
        <v>1</v>
      </c>
      <c r="K7992">
        <v>1.02</v>
      </c>
      <c r="L7992" t="str">
        <f t="shared" si="375"/>
        <v>Yes</v>
      </c>
    </row>
    <row r="7993" spans="1:12" x14ac:dyDescent="0.25">
      <c r="A7993" s="1">
        <v>42897</v>
      </c>
      <c r="B7993" s="2">
        <f t="shared" si="376"/>
        <v>2017</v>
      </c>
      <c r="C7993" s="2">
        <f t="shared" si="374"/>
        <v>6</v>
      </c>
      <c r="D7993" t="s">
        <v>2632</v>
      </c>
      <c r="E7993" t="s">
        <v>149</v>
      </c>
      <c r="F7993" t="s">
        <v>11</v>
      </c>
      <c r="G7993" t="s">
        <v>12</v>
      </c>
      <c r="H7993" t="s">
        <v>1855</v>
      </c>
      <c r="I7993">
        <v>318.95999999999998</v>
      </c>
      <c r="J7993">
        <v>9</v>
      </c>
      <c r="K7993">
        <v>149.91</v>
      </c>
      <c r="L7993" t="str">
        <f t="shared" si="375"/>
        <v>Yes</v>
      </c>
    </row>
    <row r="7994" spans="1:12" x14ac:dyDescent="0.25">
      <c r="A7994" s="1">
        <v>42897</v>
      </c>
      <c r="B7994" s="2">
        <f t="shared" si="376"/>
        <v>2017</v>
      </c>
      <c r="C7994" s="2">
        <f t="shared" si="374"/>
        <v>6</v>
      </c>
      <c r="D7994" t="s">
        <v>2253</v>
      </c>
      <c r="E7994" t="s">
        <v>164</v>
      </c>
      <c r="F7994" t="s">
        <v>34</v>
      </c>
      <c r="G7994" t="s">
        <v>145</v>
      </c>
      <c r="H7994" t="s">
        <v>942</v>
      </c>
      <c r="I7994">
        <v>2036.86</v>
      </c>
      <c r="J7994">
        <v>7</v>
      </c>
      <c r="K7994">
        <v>366.63</v>
      </c>
      <c r="L7994" t="str">
        <f t="shared" si="375"/>
        <v>Yes</v>
      </c>
    </row>
    <row r="7995" spans="1:12" x14ac:dyDescent="0.25">
      <c r="A7995" s="1">
        <v>42897</v>
      </c>
      <c r="B7995" s="2">
        <f t="shared" si="376"/>
        <v>2017</v>
      </c>
      <c r="C7995" s="2">
        <f t="shared" si="374"/>
        <v>6</v>
      </c>
      <c r="D7995" t="s">
        <v>2253</v>
      </c>
      <c r="E7995" t="s">
        <v>164</v>
      </c>
      <c r="F7995" t="s">
        <v>34</v>
      </c>
      <c r="G7995" t="s">
        <v>35</v>
      </c>
      <c r="H7995" t="s">
        <v>1019</v>
      </c>
      <c r="I7995">
        <v>449.57</v>
      </c>
      <c r="J7995">
        <v>2</v>
      </c>
      <c r="K7995">
        <v>-73.05</v>
      </c>
      <c r="L7995" t="str">
        <f t="shared" si="375"/>
        <v>No</v>
      </c>
    </row>
    <row r="7996" spans="1:12" x14ac:dyDescent="0.25">
      <c r="A7996" s="1">
        <v>42897</v>
      </c>
      <c r="B7996" s="2">
        <f t="shared" si="376"/>
        <v>2017</v>
      </c>
      <c r="C7996" s="2">
        <f t="shared" si="374"/>
        <v>6</v>
      </c>
      <c r="D7996" t="s">
        <v>2253</v>
      </c>
      <c r="E7996" t="s">
        <v>164</v>
      </c>
      <c r="F7996" t="s">
        <v>39</v>
      </c>
      <c r="G7996" t="s">
        <v>52</v>
      </c>
      <c r="H7996" t="s">
        <v>652</v>
      </c>
      <c r="I7996">
        <v>108.96</v>
      </c>
      <c r="J7996">
        <v>3</v>
      </c>
      <c r="K7996">
        <v>32.69</v>
      </c>
      <c r="L7996" t="str">
        <f t="shared" si="375"/>
        <v>Yes</v>
      </c>
    </row>
    <row r="7997" spans="1:12" x14ac:dyDescent="0.25">
      <c r="A7997" s="1">
        <v>42897</v>
      </c>
      <c r="B7997" s="2">
        <f t="shared" si="376"/>
        <v>2017</v>
      </c>
      <c r="C7997" s="2">
        <f t="shared" si="374"/>
        <v>6</v>
      </c>
      <c r="D7997" t="s">
        <v>154</v>
      </c>
      <c r="E7997" t="s">
        <v>10</v>
      </c>
      <c r="F7997" t="s">
        <v>34</v>
      </c>
      <c r="G7997" t="s">
        <v>47</v>
      </c>
      <c r="H7997" t="s">
        <v>1732</v>
      </c>
      <c r="I7997">
        <v>30.56</v>
      </c>
      <c r="J7997">
        <v>5</v>
      </c>
      <c r="K7997">
        <v>-19.86</v>
      </c>
      <c r="L7997" t="str">
        <f t="shared" si="375"/>
        <v>No</v>
      </c>
    </row>
    <row r="7998" spans="1:12" x14ac:dyDescent="0.25">
      <c r="A7998" s="1">
        <v>42897</v>
      </c>
      <c r="B7998" s="2">
        <f t="shared" si="376"/>
        <v>2017</v>
      </c>
      <c r="C7998" s="2">
        <f t="shared" si="374"/>
        <v>6</v>
      </c>
      <c r="D7998" t="s">
        <v>2528</v>
      </c>
      <c r="E7998" t="s">
        <v>10</v>
      </c>
      <c r="F7998" t="s">
        <v>11</v>
      </c>
      <c r="G7998" t="s">
        <v>20</v>
      </c>
      <c r="H7998" t="s">
        <v>436</v>
      </c>
      <c r="I7998">
        <v>1.25</v>
      </c>
      <c r="J7998">
        <v>2</v>
      </c>
      <c r="K7998">
        <v>-1.93</v>
      </c>
      <c r="L7998" t="str">
        <f t="shared" si="375"/>
        <v>No</v>
      </c>
    </row>
    <row r="7999" spans="1:12" x14ac:dyDescent="0.25">
      <c r="A7999" s="1">
        <v>42897</v>
      </c>
      <c r="B7999" s="2">
        <f t="shared" si="376"/>
        <v>2017</v>
      </c>
      <c r="C7999" s="2">
        <f t="shared" si="374"/>
        <v>6</v>
      </c>
      <c r="D7999" t="s">
        <v>592</v>
      </c>
      <c r="E7999" t="s">
        <v>10</v>
      </c>
      <c r="F7999" t="s">
        <v>11</v>
      </c>
      <c r="G7999" t="s">
        <v>18</v>
      </c>
      <c r="H7999" t="s">
        <v>1472</v>
      </c>
      <c r="I7999">
        <v>18.16</v>
      </c>
      <c r="J7999">
        <v>2</v>
      </c>
      <c r="K7999">
        <v>1.82</v>
      </c>
      <c r="L7999" t="str">
        <f t="shared" si="375"/>
        <v>Yes</v>
      </c>
    </row>
    <row r="8000" spans="1:12" x14ac:dyDescent="0.25">
      <c r="A8000" s="1">
        <v>42898</v>
      </c>
      <c r="B8000" s="2">
        <f t="shared" si="376"/>
        <v>2017</v>
      </c>
      <c r="C8000" s="2">
        <f t="shared" si="374"/>
        <v>6</v>
      </c>
      <c r="D8000" t="s">
        <v>1277</v>
      </c>
      <c r="E8000" t="s">
        <v>27</v>
      </c>
      <c r="F8000" t="s">
        <v>11</v>
      </c>
      <c r="G8000" t="s">
        <v>18</v>
      </c>
      <c r="H8000" t="s">
        <v>299</v>
      </c>
      <c r="I8000">
        <v>10.68</v>
      </c>
      <c r="J8000">
        <v>1</v>
      </c>
      <c r="K8000">
        <v>2.88</v>
      </c>
      <c r="L8000" t="str">
        <f t="shared" si="375"/>
        <v>Yes</v>
      </c>
    </row>
    <row r="8001" spans="1:12" x14ac:dyDescent="0.25">
      <c r="A8001" s="1">
        <v>42899</v>
      </c>
      <c r="B8001" s="2">
        <f t="shared" si="376"/>
        <v>2017</v>
      </c>
      <c r="C8001" s="2">
        <f t="shared" si="374"/>
        <v>6</v>
      </c>
      <c r="D8001" t="s">
        <v>131</v>
      </c>
      <c r="E8001" t="s">
        <v>15</v>
      </c>
      <c r="F8001" t="s">
        <v>11</v>
      </c>
      <c r="G8001" t="s">
        <v>18</v>
      </c>
      <c r="H8001" t="s">
        <v>1017</v>
      </c>
      <c r="I8001">
        <v>164.74</v>
      </c>
      <c r="J8001">
        <v>4</v>
      </c>
      <c r="K8001">
        <v>-39.119999999999997</v>
      </c>
      <c r="L8001" t="str">
        <f t="shared" si="375"/>
        <v>No</v>
      </c>
    </row>
    <row r="8002" spans="1:12" x14ac:dyDescent="0.25">
      <c r="A8002" s="1">
        <v>42899</v>
      </c>
      <c r="B8002" s="2">
        <f t="shared" si="376"/>
        <v>2017</v>
      </c>
      <c r="C8002" s="2">
        <f t="shared" ref="C8002:C8065" si="377">MONTH(A8002)</f>
        <v>6</v>
      </c>
      <c r="D8002" t="s">
        <v>131</v>
      </c>
      <c r="E8002" t="s">
        <v>15</v>
      </c>
      <c r="F8002" t="s">
        <v>34</v>
      </c>
      <c r="G8002" t="s">
        <v>35</v>
      </c>
      <c r="H8002" t="s">
        <v>1256</v>
      </c>
      <c r="I8002">
        <v>470.3</v>
      </c>
      <c r="J8002">
        <v>7</v>
      </c>
      <c r="K8002">
        <v>-87.34</v>
      </c>
      <c r="L8002" t="str">
        <f t="shared" ref="L8002:L8065" si="378">IF(K8002=0,"Break-Even",IF(K8002&gt;0,"Yes","No"))</f>
        <v>No</v>
      </c>
    </row>
    <row r="8003" spans="1:12" x14ac:dyDescent="0.25">
      <c r="A8003" s="1">
        <v>42899</v>
      </c>
      <c r="B8003" s="2">
        <f t="shared" si="376"/>
        <v>2017</v>
      </c>
      <c r="C8003" s="2">
        <f t="shared" si="377"/>
        <v>6</v>
      </c>
      <c r="D8003" t="s">
        <v>131</v>
      </c>
      <c r="E8003" t="s">
        <v>15</v>
      </c>
      <c r="F8003" t="s">
        <v>39</v>
      </c>
      <c r="G8003" t="s">
        <v>40</v>
      </c>
      <c r="H8003" t="s">
        <v>2290</v>
      </c>
      <c r="I8003">
        <v>47.98</v>
      </c>
      <c r="J8003">
        <v>2</v>
      </c>
      <c r="K8003">
        <v>6</v>
      </c>
      <c r="L8003" t="str">
        <f t="shared" si="378"/>
        <v>Yes</v>
      </c>
    </row>
    <row r="8004" spans="1:12" x14ac:dyDescent="0.25">
      <c r="A8004" s="1">
        <v>42899</v>
      </c>
      <c r="B8004" s="2">
        <f t="shared" si="376"/>
        <v>2017</v>
      </c>
      <c r="C8004" s="2">
        <f t="shared" si="377"/>
        <v>6</v>
      </c>
      <c r="D8004" t="s">
        <v>651</v>
      </c>
      <c r="E8004" t="s">
        <v>55</v>
      </c>
      <c r="F8004" t="s">
        <v>11</v>
      </c>
      <c r="G8004" t="s">
        <v>24</v>
      </c>
      <c r="H8004" t="s">
        <v>2682</v>
      </c>
      <c r="I8004">
        <v>181.86</v>
      </c>
      <c r="J8004">
        <v>7</v>
      </c>
      <c r="K8004">
        <v>50.92</v>
      </c>
      <c r="L8004" t="str">
        <f t="shared" si="378"/>
        <v>Yes</v>
      </c>
    </row>
    <row r="8005" spans="1:12" x14ac:dyDescent="0.25">
      <c r="A8005" s="1">
        <v>42899</v>
      </c>
      <c r="B8005" s="2">
        <f t="shared" si="376"/>
        <v>2017</v>
      </c>
      <c r="C8005" s="2">
        <f t="shared" si="377"/>
        <v>6</v>
      </c>
      <c r="D8005" t="s">
        <v>1826</v>
      </c>
      <c r="E8005" t="s">
        <v>164</v>
      </c>
      <c r="F8005" t="s">
        <v>34</v>
      </c>
      <c r="G8005" t="s">
        <v>35</v>
      </c>
      <c r="H8005" t="s">
        <v>1480</v>
      </c>
      <c r="I8005">
        <v>291.14</v>
      </c>
      <c r="J8005">
        <v>4</v>
      </c>
      <c r="K8005">
        <v>-25.47</v>
      </c>
      <c r="L8005" t="str">
        <f t="shared" si="378"/>
        <v>No</v>
      </c>
    </row>
    <row r="8006" spans="1:12" x14ac:dyDescent="0.25">
      <c r="A8006" s="1">
        <v>42901</v>
      </c>
      <c r="B8006" s="2">
        <f t="shared" si="376"/>
        <v>2017</v>
      </c>
      <c r="C8006" s="2">
        <f t="shared" si="377"/>
        <v>6</v>
      </c>
      <c r="D8006" t="s">
        <v>2683</v>
      </c>
      <c r="E8006" t="s">
        <v>27</v>
      </c>
      <c r="F8006" t="s">
        <v>39</v>
      </c>
      <c r="G8006" t="s">
        <v>40</v>
      </c>
      <c r="H8006" t="s">
        <v>2408</v>
      </c>
      <c r="I8006">
        <v>47.98</v>
      </c>
      <c r="J8006">
        <v>3</v>
      </c>
      <c r="K8006">
        <v>4.8</v>
      </c>
      <c r="L8006" t="str">
        <f t="shared" si="378"/>
        <v>Yes</v>
      </c>
    </row>
    <row r="8007" spans="1:12" x14ac:dyDescent="0.25">
      <c r="A8007" s="1">
        <v>42901</v>
      </c>
      <c r="B8007" s="2">
        <f t="shared" si="376"/>
        <v>2017</v>
      </c>
      <c r="C8007" s="2">
        <f t="shared" si="377"/>
        <v>6</v>
      </c>
      <c r="D8007" t="s">
        <v>683</v>
      </c>
      <c r="E8007" t="s">
        <v>15</v>
      </c>
      <c r="F8007" t="s">
        <v>11</v>
      </c>
      <c r="G8007" t="s">
        <v>24</v>
      </c>
      <c r="H8007" t="s">
        <v>1713</v>
      </c>
      <c r="I8007">
        <v>19.559999999999999</v>
      </c>
      <c r="J8007">
        <v>5</v>
      </c>
      <c r="K8007">
        <v>1.71</v>
      </c>
      <c r="L8007" t="str">
        <f t="shared" si="378"/>
        <v>Yes</v>
      </c>
    </row>
    <row r="8008" spans="1:12" x14ac:dyDescent="0.25">
      <c r="A8008" s="1">
        <v>42901</v>
      </c>
      <c r="B8008" s="2">
        <f t="shared" si="376"/>
        <v>2017</v>
      </c>
      <c r="C8008" s="2">
        <f t="shared" si="377"/>
        <v>6</v>
      </c>
      <c r="D8008" t="s">
        <v>2388</v>
      </c>
      <c r="E8008" t="s">
        <v>27</v>
      </c>
      <c r="F8008" t="s">
        <v>11</v>
      </c>
      <c r="G8008" t="s">
        <v>24</v>
      </c>
      <c r="H8008" t="s">
        <v>31</v>
      </c>
      <c r="I8008">
        <v>4.26</v>
      </c>
      <c r="J8008">
        <v>1</v>
      </c>
      <c r="K8008">
        <v>1.75</v>
      </c>
      <c r="L8008" t="str">
        <f t="shared" si="378"/>
        <v>Yes</v>
      </c>
    </row>
    <row r="8009" spans="1:12" x14ac:dyDescent="0.25">
      <c r="A8009" s="1">
        <v>42901</v>
      </c>
      <c r="B8009" s="2">
        <f t="shared" si="376"/>
        <v>2017</v>
      </c>
      <c r="C8009" s="2">
        <f t="shared" si="377"/>
        <v>6</v>
      </c>
      <c r="D8009" t="s">
        <v>724</v>
      </c>
      <c r="E8009" t="s">
        <v>315</v>
      </c>
      <c r="F8009" t="s">
        <v>11</v>
      </c>
      <c r="G8009" t="s">
        <v>16</v>
      </c>
      <c r="H8009" t="s">
        <v>409</v>
      </c>
      <c r="I8009">
        <v>44.4</v>
      </c>
      <c r="J8009">
        <v>3</v>
      </c>
      <c r="K8009">
        <v>22.2</v>
      </c>
      <c r="L8009" t="str">
        <f t="shared" si="378"/>
        <v>Yes</v>
      </c>
    </row>
    <row r="8010" spans="1:12" x14ac:dyDescent="0.25">
      <c r="A8010" s="1">
        <v>42901</v>
      </c>
      <c r="B8010" s="2">
        <f t="shared" si="376"/>
        <v>2017</v>
      </c>
      <c r="C8010" s="2">
        <f t="shared" si="377"/>
        <v>6</v>
      </c>
      <c r="D8010" t="s">
        <v>724</v>
      </c>
      <c r="E8010" t="s">
        <v>315</v>
      </c>
      <c r="F8010" t="s">
        <v>11</v>
      </c>
      <c r="G8010" t="s">
        <v>18</v>
      </c>
      <c r="H8010" t="s">
        <v>1956</v>
      </c>
      <c r="I8010">
        <v>84.55</v>
      </c>
      <c r="J8010">
        <v>5</v>
      </c>
      <c r="K8010">
        <v>22.83</v>
      </c>
      <c r="L8010" t="str">
        <f t="shared" si="378"/>
        <v>Yes</v>
      </c>
    </row>
    <row r="8011" spans="1:12" x14ac:dyDescent="0.25">
      <c r="A8011" s="1">
        <v>42901</v>
      </c>
      <c r="B8011" s="2">
        <f t="shared" si="376"/>
        <v>2017</v>
      </c>
      <c r="C8011" s="2">
        <f t="shared" si="377"/>
        <v>6</v>
      </c>
      <c r="D8011" t="s">
        <v>724</v>
      </c>
      <c r="E8011" t="s">
        <v>315</v>
      </c>
      <c r="F8011" t="s">
        <v>11</v>
      </c>
      <c r="G8011" t="s">
        <v>12</v>
      </c>
      <c r="H8011" t="s">
        <v>698</v>
      </c>
      <c r="I8011">
        <v>17.940000000000001</v>
      </c>
      <c r="J8011">
        <v>3</v>
      </c>
      <c r="K8011">
        <v>8.7899999999999991</v>
      </c>
      <c r="L8011" t="str">
        <f t="shared" si="378"/>
        <v>Yes</v>
      </c>
    </row>
    <row r="8012" spans="1:12" x14ac:dyDescent="0.25">
      <c r="A8012" s="1">
        <v>42901</v>
      </c>
      <c r="B8012" s="2">
        <f t="shared" ref="B8012:B8075" si="379">YEAR(A8012)</f>
        <v>2017</v>
      </c>
      <c r="C8012" s="2">
        <f t="shared" si="377"/>
        <v>6</v>
      </c>
      <c r="D8012" t="s">
        <v>357</v>
      </c>
      <c r="E8012" t="s">
        <v>27</v>
      </c>
      <c r="F8012" t="s">
        <v>39</v>
      </c>
      <c r="G8012" t="s">
        <v>40</v>
      </c>
      <c r="H8012" t="s">
        <v>1750</v>
      </c>
      <c r="I8012">
        <v>119.96</v>
      </c>
      <c r="J8012">
        <v>1</v>
      </c>
      <c r="K8012">
        <v>7.5</v>
      </c>
      <c r="L8012" t="str">
        <f t="shared" si="378"/>
        <v>Yes</v>
      </c>
    </row>
    <row r="8013" spans="1:12" x14ac:dyDescent="0.25">
      <c r="A8013" s="1">
        <v>42901</v>
      </c>
      <c r="B8013" s="2">
        <f t="shared" si="379"/>
        <v>2017</v>
      </c>
      <c r="C8013" s="2">
        <f t="shared" si="377"/>
        <v>6</v>
      </c>
      <c r="D8013" t="s">
        <v>355</v>
      </c>
      <c r="E8013" t="s">
        <v>120</v>
      </c>
      <c r="F8013" t="s">
        <v>39</v>
      </c>
      <c r="G8013" t="s">
        <v>40</v>
      </c>
      <c r="H8013" t="s">
        <v>1864</v>
      </c>
      <c r="I8013">
        <v>239.98</v>
      </c>
      <c r="J8013">
        <v>3</v>
      </c>
      <c r="K8013">
        <v>27</v>
      </c>
      <c r="L8013" t="str">
        <f t="shared" si="378"/>
        <v>Yes</v>
      </c>
    </row>
    <row r="8014" spans="1:12" x14ac:dyDescent="0.25">
      <c r="A8014" s="1">
        <v>42901</v>
      </c>
      <c r="B8014" s="2">
        <f t="shared" si="379"/>
        <v>2017</v>
      </c>
      <c r="C8014" s="2">
        <f t="shared" si="377"/>
        <v>6</v>
      </c>
      <c r="D8014" t="s">
        <v>355</v>
      </c>
      <c r="E8014" t="s">
        <v>120</v>
      </c>
      <c r="F8014" t="s">
        <v>34</v>
      </c>
      <c r="G8014" t="s">
        <v>47</v>
      </c>
      <c r="H8014" t="s">
        <v>1015</v>
      </c>
      <c r="I8014">
        <v>31.17</v>
      </c>
      <c r="J8014">
        <v>4</v>
      </c>
      <c r="K8014">
        <v>9.35</v>
      </c>
      <c r="L8014" t="str">
        <f t="shared" si="378"/>
        <v>Yes</v>
      </c>
    </row>
    <row r="8015" spans="1:12" x14ac:dyDescent="0.25">
      <c r="A8015" s="1">
        <v>42901</v>
      </c>
      <c r="B8015" s="2">
        <f t="shared" si="379"/>
        <v>2017</v>
      </c>
      <c r="C8015" s="2">
        <f t="shared" si="377"/>
        <v>6</v>
      </c>
      <c r="D8015" t="s">
        <v>355</v>
      </c>
      <c r="E8015" t="s">
        <v>120</v>
      </c>
      <c r="F8015" t="s">
        <v>34</v>
      </c>
      <c r="G8015" t="s">
        <v>145</v>
      </c>
      <c r="H8015" t="s">
        <v>968</v>
      </c>
      <c r="I8015">
        <v>120.96</v>
      </c>
      <c r="J8015">
        <v>2</v>
      </c>
      <c r="K8015">
        <v>-28.22</v>
      </c>
      <c r="L8015" t="str">
        <f t="shared" si="378"/>
        <v>No</v>
      </c>
    </row>
    <row r="8016" spans="1:12" x14ac:dyDescent="0.25">
      <c r="A8016" s="1">
        <v>42901</v>
      </c>
      <c r="B8016" s="2">
        <f t="shared" si="379"/>
        <v>2017</v>
      </c>
      <c r="C8016" s="2">
        <f t="shared" si="377"/>
        <v>6</v>
      </c>
      <c r="D8016" t="s">
        <v>355</v>
      </c>
      <c r="E8016" t="s">
        <v>120</v>
      </c>
      <c r="F8016" t="s">
        <v>39</v>
      </c>
      <c r="G8016" t="s">
        <v>40</v>
      </c>
      <c r="H8016" t="s">
        <v>1596</v>
      </c>
      <c r="I8016">
        <v>2239.94</v>
      </c>
      <c r="J8016">
        <v>8</v>
      </c>
      <c r="K8016">
        <v>223.99</v>
      </c>
      <c r="L8016" t="str">
        <f t="shared" si="378"/>
        <v>Yes</v>
      </c>
    </row>
    <row r="8017" spans="1:12" x14ac:dyDescent="0.25">
      <c r="A8017" s="1">
        <v>42901</v>
      </c>
      <c r="B8017" s="2">
        <f t="shared" si="379"/>
        <v>2017</v>
      </c>
      <c r="C8017" s="2">
        <f t="shared" si="377"/>
        <v>6</v>
      </c>
      <c r="D8017" t="s">
        <v>355</v>
      </c>
      <c r="E8017" t="s">
        <v>120</v>
      </c>
      <c r="F8017" t="s">
        <v>11</v>
      </c>
      <c r="G8017" t="s">
        <v>92</v>
      </c>
      <c r="H8017" t="s">
        <v>658</v>
      </c>
      <c r="I8017">
        <v>76.61</v>
      </c>
      <c r="J8017">
        <v>8</v>
      </c>
      <c r="K8017">
        <v>6.7</v>
      </c>
      <c r="L8017" t="str">
        <f t="shared" si="378"/>
        <v>Yes</v>
      </c>
    </row>
    <row r="8018" spans="1:12" x14ac:dyDescent="0.25">
      <c r="A8018" s="1">
        <v>42901</v>
      </c>
      <c r="B8018" s="2">
        <f t="shared" si="379"/>
        <v>2017</v>
      </c>
      <c r="C8018" s="2">
        <f t="shared" si="377"/>
        <v>6</v>
      </c>
      <c r="D8018" t="s">
        <v>355</v>
      </c>
      <c r="E8018" t="s">
        <v>120</v>
      </c>
      <c r="F8018" t="s">
        <v>11</v>
      </c>
      <c r="G8018" t="s">
        <v>18</v>
      </c>
      <c r="H8018" t="s">
        <v>308</v>
      </c>
      <c r="I8018">
        <v>142.78</v>
      </c>
      <c r="J8018">
        <v>1</v>
      </c>
      <c r="K8018">
        <v>17.850000000000001</v>
      </c>
      <c r="L8018" t="str">
        <f t="shared" si="378"/>
        <v>Yes</v>
      </c>
    </row>
    <row r="8019" spans="1:12" x14ac:dyDescent="0.25">
      <c r="A8019" s="1">
        <v>42901</v>
      </c>
      <c r="B8019" s="2">
        <f t="shared" si="379"/>
        <v>2017</v>
      </c>
      <c r="C8019" s="2">
        <f t="shared" si="377"/>
        <v>6</v>
      </c>
      <c r="D8019" t="s">
        <v>355</v>
      </c>
      <c r="E8019" t="s">
        <v>120</v>
      </c>
      <c r="F8019" t="s">
        <v>11</v>
      </c>
      <c r="G8019" t="s">
        <v>12</v>
      </c>
      <c r="H8019" t="s">
        <v>1124</v>
      </c>
      <c r="I8019">
        <v>91.36</v>
      </c>
      <c r="J8019">
        <v>5</v>
      </c>
      <c r="K8019">
        <v>29.69</v>
      </c>
      <c r="L8019" t="str">
        <f t="shared" si="378"/>
        <v>Yes</v>
      </c>
    </row>
    <row r="8020" spans="1:12" x14ac:dyDescent="0.25">
      <c r="A8020" s="1">
        <v>42901</v>
      </c>
      <c r="B8020" s="2">
        <f t="shared" si="379"/>
        <v>2017</v>
      </c>
      <c r="C8020" s="2">
        <f t="shared" si="377"/>
        <v>6</v>
      </c>
      <c r="D8020" t="s">
        <v>1173</v>
      </c>
      <c r="E8020" t="s">
        <v>245</v>
      </c>
      <c r="F8020" t="s">
        <v>34</v>
      </c>
      <c r="G8020" t="s">
        <v>35</v>
      </c>
      <c r="H8020" t="s">
        <v>1692</v>
      </c>
      <c r="I8020">
        <v>698.35</v>
      </c>
      <c r="J8020">
        <v>3</v>
      </c>
      <c r="K8020">
        <v>52.38</v>
      </c>
      <c r="L8020" t="str">
        <f t="shared" si="378"/>
        <v>Yes</v>
      </c>
    </row>
    <row r="8021" spans="1:12" x14ac:dyDescent="0.25">
      <c r="A8021" s="1">
        <v>42901</v>
      </c>
      <c r="B8021" s="2">
        <f t="shared" si="379"/>
        <v>2017</v>
      </c>
      <c r="C8021" s="2">
        <f t="shared" si="377"/>
        <v>6</v>
      </c>
      <c r="D8021" t="s">
        <v>1173</v>
      </c>
      <c r="E8021" t="s">
        <v>245</v>
      </c>
      <c r="F8021" t="s">
        <v>34</v>
      </c>
      <c r="G8021" t="s">
        <v>74</v>
      </c>
      <c r="H8021" t="s">
        <v>1094</v>
      </c>
      <c r="I8021">
        <v>77.73</v>
      </c>
      <c r="J8021">
        <v>2</v>
      </c>
      <c r="K8021">
        <v>-3.89</v>
      </c>
      <c r="L8021" t="str">
        <f t="shared" si="378"/>
        <v>No</v>
      </c>
    </row>
    <row r="8022" spans="1:12" x14ac:dyDescent="0.25">
      <c r="A8022" s="1">
        <v>42902</v>
      </c>
      <c r="B8022" s="2">
        <f t="shared" si="379"/>
        <v>2017</v>
      </c>
      <c r="C8022" s="2">
        <f t="shared" si="377"/>
        <v>6</v>
      </c>
      <c r="D8022" t="s">
        <v>1883</v>
      </c>
      <c r="E8022" t="s">
        <v>245</v>
      </c>
      <c r="F8022" t="s">
        <v>11</v>
      </c>
      <c r="G8022" t="s">
        <v>24</v>
      </c>
      <c r="H8022" t="s">
        <v>2204</v>
      </c>
      <c r="I8022">
        <v>14.02</v>
      </c>
      <c r="J8022">
        <v>3</v>
      </c>
      <c r="K8022">
        <v>4.7300000000000004</v>
      </c>
      <c r="L8022" t="str">
        <f t="shared" si="378"/>
        <v>Yes</v>
      </c>
    </row>
    <row r="8023" spans="1:12" x14ac:dyDescent="0.25">
      <c r="A8023" s="1">
        <v>42902</v>
      </c>
      <c r="B8023" s="2">
        <f t="shared" si="379"/>
        <v>2017</v>
      </c>
      <c r="C8023" s="2">
        <f t="shared" si="377"/>
        <v>6</v>
      </c>
      <c r="D8023" t="s">
        <v>857</v>
      </c>
      <c r="E8023" t="s">
        <v>33</v>
      </c>
      <c r="F8023" t="s">
        <v>34</v>
      </c>
      <c r="G8023" t="s">
        <v>35</v>
      </c>
      <c r="H8023" t="s">
        <v>1597</v>
      </c>
      <c r="I8023">
        <v>301.95999999999998</v>
      </c>
      <c r="J8023">
        <v>2</v>
      </c>
      <c r="K8023">
        <v>90.59</v>
      </c>
      <c r="L8023" t="str">
        <f t="shared" si="378"/>
        <v>Yes</v>
      </c>
    </row>
    <row r="8024" spans="1:12" x14ac:dyDescent="0.25">
      <c r="A8024" s="1">
        <v>42902</v>
      </c>
      <c r="B8024" s="2">
        <f t="shared" si="379"/>
        <v>2017</v>
      </c>
      <c r="C8024" s="2">
        <f t="shared" si="377"/>
        <v>6</v>
      </c>
      <c r="D8024" t="s">
        <v>857</v>
      </c>
      <c r="E8024" t="s">
        <v>33</v>
      </c>
      <c r="F8024" t="s">
        <v>11</v>
      </c>
      <c r="G8024" t="s">
        <v>92</v>
      </c>
      <c r="H8024" t="s">
        <v>2684</v>
      </c>
      <c r="I8024">
        <v>180.66</v>
      </c>
      <c r="J8024">
        <v>3</v>
      </c>
      <c r="K8024">
        <v>50.58</v>
      </c>
      <c r="L8024" t="str">
        <f t="shared" si="378"/>
        <v>Yes</v>
      </c>
    </row>
    <row r="8025" spans="1:12" x14ac:dyDescent="0.25">
      <c r="A8025" s="1">
        <v>42902</v>
      </c>
      <c r="B8025" s="2">
        <f t="shared" si="379"/>
        <v>2017</v>
      </c>
      <c r="C8025" s="2">
        <f t="shared" si="377"/>
        <v>6</v>
      </c>
      <c r="D8025" t="s">
        <v>857</v>
      </c>
      <c r="E8025" t="s">
        <v>33</v>
      </c>
      <c r="F8025" t="s">
        <v>39</v>
      </c>
      <c r="G8025" t="s">
        <v>40</v>
      </c>
      <c r="H8025" t="s">
        <v>520</v>
      </c>
      <c r="I8025">
        <v>191.98</v>
      </c>
      <c r="J8025">
        <v>2</v>
      </c>
      <c r="K8025">
        <v>51.83</v>
      </c>
      <c r="L8025" t="str">
        <f t="shared" si="378"/>
        <v>Yes</v>
      </c>
    </row>
    <row r="8026" spans="1:12" x14ac:dyDescent="0.25">
      <c r="A8026" s="1">
        <v>42902</v>
      </c>
      <c r="B8026" s="2">
        <f t="shared" si="379"/>
        <v>2017</v>
      </c>
      <c r="C8026" s="2">
        <f t="shared" si="377"/>
        <v>6</v>
      </c>
      <c r="D8026" t="s">
        <v>857</v>
      </c>
      <c r="E8026" t="s">
        <v>33</v>
      </c>
      <c r="F8026" t="s">
        <v>39</v>
      </c>
      <c r="G8026" t="s">
        <v>40</v>
      </c>
      <c r="H8026" t="s">
        <v>1808</v>
      </c>
      <c r="I8026">
        <v>65.989999999999995</v>
      </c>
      <c r="J8026">
        <v>1</v>
      </c>
      <c r="K8026">
        <v>17.16</v>
      </c>
      <c r="L8026" t="str">
        <f t="shared" si="378"/>
        <v>Yes</v>
      </c>
    </row>
    <row r="8027" spans="1:12" x14ac:dyDescent="0.25">
      <c r="A8027" s="1">
        <v>42902</v>
      </c>
      <c r="B8027" s="2">
        <f t="shared" si="379"/>
        <v>2017</v>
      </c>
      <c r="C8027" s="2">
        <f t="shared" si="377"/>
        <v>6</v>
      </c>
      <c r="D8027" t="s">
        <v>1129</v>
      </c>
      <c r="E8027" t="s">
        <v>27</v>
      </c>
      <c r="F8027" t="s">
        <v>34</v>
      </c>
      <c r="G8027" t="s">
        <v>35</v>
      </c>
      <c r="H8027" t="s">
        <v>660</v>
      </c>
      <c r="I8027">
        <v>1212.96</v>
      </c>
      <c r="J8027">
        <v>7</v>
      </c>
      <c r="K8027">
        <v>90.97</v>
      </c>
      <c r="L8027" t="str">
        <f t="shared" si="378"/>
        <v>Yes</v>
      </c>
    </row>
    <row r="8028" spans="1:12" x14ac:dyDescent="0.25">
      <c r="A8028" s="1">
        <v>42902</v>
      </c>
      <c r="B8028" s="2">
        <f t="shared" si="379"/>
        <v>2017</v>
      </c>
      <c r="C8028" s="2">
        <f t="shared" si="377"/>
        <v>6</v>
      </c>
      <c r="D8028" t="s">
        <v>1129</v>
      </c>
      <c r="E8028" t="s">
        <v>27</v>
      </c>
      <c r="F8028" t="s">
        <v>11</v>
      </c>
      <c r="G8028" t="s">
        <v>12</v>
      </c>
      <c r="H8028" t="s">
        <v>1608</v>
      </c>
      <c r="I8028">
        <v>18.54</v>
      </c>
      <c r="J8028">
        <v>2</v>
      </c>
      <c r="K8028">
        <v>8.7100000000000009</v>
      </c>
      <c r="L8028" t="str">
        <f t="shared" si="378"/>
        <v>Yes</v>
      </c>
    </row>
    <row r="8029" spans="1:12" x14ac:dyDescent="0.25">
      <c r="A8029" s="1">
        <v>42902</v>
      </c>
      <c r="B8029" s="2">
        <f t="shared" si="379"/>
        <v>2017</v>
      </c>
      <c r="C8029" s="2">
        <f t="shared" si="377"/>
        <v>6</v>
      </c>
      <c r="D8029" t="s">
        <v>1003</v>
      </c>
      <c r="E8029" t="s">
        <v>399</v>
      </c>
      <c r="F8029" t="s">
        <v>11</v>
      </c>
      <c r="G8029" t="s">
        <v>200</v>
      </c>
      <c r="H8029" t="s">
        <v>1960</v>
      </c>
      <c r="I8029">
        <v>16.68</v>
      </c>
      <c r="J8029">
        <v>2</v>
      </c>
      <c r="K8029">
        <v>4.34</v>
      </c>
      <c r="L8029" t="str">
        <f t="shared" si="378"/>
        <v>Yes</v>
      </c>
    </row>
    <row r="8030" spans="1:12" x14ac:dyDescent="0.25">
      <c r="A8030" s="1">
        <v>42902</v>
      </c>
      <c r="B8030" s="2">
        <f t="shared" si="379"/>
        <v>2017</v>
      </c>
      <c r="C8030" s="2">
        <f t="shared" si="377"/>
        <v>6</v>
      </c>
      <c r="D8030" t="s">
        <v>1003</v>
      </c>
      <c r="E8030" t="s">
        <v>399</v>
      </c>
      <c r="F8030" t="s">
        <v>11</v>
      </c>
      <c r="G8030" t="s">
        <v>12</v>
      </c>
      <c r="H8030" t="s">
        <v>2638</v>
      </c>
      <c r="I8030">
        <v>19.440000000000001</v>
      </c>
      <c r="J8030">
        <v>3</v>
      </c>
      <c r="K8030">
        <v>9.33</v>
      </c>
      <c r="L8030" t="str">
        <f t="shared" si="378"/>
        <v>Yes</v>
      </c>
    </row>
    <row r="8031" spans="1:12" x14ac:dyDescent="0.25">
      <c r="A8031" s="1">
        <v>42902</v>
      </c>
      <c r="B8031" s="2">
        <f t="shared" si="379"/>
        <v>2017</v>
      </c>
      <c r="C8031" s="2">
        <f t="shared" si="377"/>
        <v>6</v>
      </c>
      <c r="D8031" t="s">
        <v>1003</v>
      </c>
      <c r="E8031" t="s">
        <v>399</v>
      </c>
      <c r="F8031" t="s">
        <v>11</v>
      </c>
      <c r="G8031" t="s">
        <v>12</v>
      </c>
      <c r="H8031" t="s">
        <v>1697</v>
      </c>
      <c r="I8031">
        <v>192.16</v>
      </c>
      <c r="J8031">
        <v>4</v>
      </c>
      <c r="K8031">
        <v>92.24</v>
      </c>
      <c r="L8031" t="str">
        <f t="shared" si="378"/>
        <v>Yes</v>
      </c>
    </row>
    <row r="8032" spans="1:12" x14ac:dyDescent="0.25">
      <c r="A8032" s="1">
        <v>42902</v>
      </c>
      <c r="B8032" s="2">
        <f t="shared" si="379"/>
        <v>2017</v>
      </c>
      <c r="C8032" s="2">
        <f t="shared" si="377"/>
        <v>6</v>
      </c>
      <c r="D8032" t="s">
        <v>1657</v>
      </c>
      <c r="E8032" t="s">
        <v>15</v>
      </c>
      <c r="F8032" t="s">
        <v>11</v>
      </c>
      <c r="G8032" t="s">
        <v>20</v>
      </c>
      <c r="H8032" t="s">
        <v>834</v>
      </c>
      <c r="I8032">
        <v>5.94</v>
      </c>
      <c r="J8032">
        <v>7</v>
      </c>
      <c r="K8032">
        <v>-8.9</v>
      </c>
      <c r="L8032" t="str">
        <f t="shared" si="378"/>
        <v>No</v>
      </c>
    </row>
    <row r="8033" spans="1:12" x14ac:dyDescent="0.25">
      <c r="A8033" s="1">
        <v>42902</v>
      </c>
      <c r="B8033" s="2">
        <f t="shared" si="379"/>
        <v>2017</v>
      </c>
      <c r="C8033" s="2">
        <f t="shared" si="377"/>
        <v>6</v>
      </c>
      <c r="D8033" t="s">
        <v>1122</v>
      </c>
      <c r="E8033" t="s">
        <v>78</v>
      </c>
      <c r="F8033" t="s">
        <v>39</v>
      </c>
      <c r="G8033" t="s">
        <v>52</v>
      </c>
      <c r="H8033" t="s">
        <v>731</v>
      </c>
      <c r="I8033">
        <v>479.95</v>
      </c>
      <c r="J8033">
        <v>6</v>
      </c>
      <c r="K8033">
        <v>107.99</v>
      </c>
      <c r="L8033" t="str">
        <f t="shared" si="378"/>
        <v>Yes</v>
      </c>
    </row>
    <row r="8034" spans="1:12" x14ac:dyDescent="0.25">
      <c r="A8034" s="1">
        <v>42902</v>
      </c>
      <c r="B8034" s="2">
        <f t="shared" si="379"/>
        <v>2017</v>
      </c>
      <c r="C8034" s="2">
        <f t="shared" si="377"/>
        <v>6</v>
      </c>
      <c r="D8034" t="s">
        <v>1122</v>
      </c>
      <c r="E8034" t="s">
        <v>78</v>
      </c>
      <c r="F8034" t="s">
        <v>11</v>
      </c>
      <c r="G8034" t="s">
        <v>24</v>
      </c>
      <c r="H8034" t="s">
        <v>266</v>
      </c>
      <c r="I8034">
        <v>23.92</v>
      </c>
      <c r="J8034">
        <v>5</v>
      </c>
      <c r="K8034">
        <v>1.79</v>
      </c>
      <c r="L8034" t="str">
        <f t="shared" si="378"/>
        <v>Yes</v>
      </c>
    </row>
    <row r="8035" spans="1:12" x14ac:dyDescent="0.25">
      <c r="A8035" s="1">
        <v>42903</v>
      </c>
      <c r="B8035" s="2">
        <f t="shared" si="379"/>
        <v>2017</v>
      </c>
      <c r="C8035" s="2">
        <f t="shared" si="377"/>
        <v>6</v>
      </c>
      <c r="D8035" t="s">
        <v>1207</v>
      </c>
      <c r="E8035" t="s">
        <v>27</v>
      </c>
      <c r="F8035" t="s">
        <v>11</v>
      </c>
      <c r="G8035" t="s">
        <v>20</v>
      </c>
      <c r="H8035" t="s">
        <v>1309</v>
      </c>
      <c r="I8035">
        <v>51.31</v>
      </c>
      <c r="J8035">
        <v>3</v>
      </c>
      <c r="K8035">
        <v>17.96</v>
      </c>
      <c r="L8035" t="str">
        <f t="shared" si="378"/>
        <v>Yes</v>
      </c>
    </row>
    <row r="8036" spans="1:12" x14ac:dyDescent="0.25">
      <c r="A8036" s="1">
        <v>42903</v>
      </c>
      <c r="B8036" s="2">
        <f t="shared" si="379"/>
        <v>2017</v>
      </c>
      <c r="C8036" s="2">
        <f t="shared" si="377"/>
        <v>6</v>
      </c>
      <c r="D8036" t="s">
        <v>1334</v>
      </c>
      <c r="E8036" t="s">
        <v>164</v>
      </c>
      <c r="F8036" t="s">
        <v>34</v>
      </c>
      <c r="G8036" t="s">
        <v>47</v>
      </c>
      <c r="H8036" t="s">
        <v>2153</v>
      </c>
      <c r="I8036">
        <v>155.25</v>
      </c>
      <c r="J8036">
        <v>3</v>
      </c>
      <c r="K8036">
        <v>46.58</v>
      </c>
      <c r="L8036" t="str">
        <f t="shared" si="378"/>
        <v>Yes</v>
      </c>
    </row>
    <row r="8037" spans="1:12" x14ac:dyDescent="0.25">
      <c r="A8037" s="1">
        <v>42903</v>
      </c>
      <c r="B8037" s="2">
        <f t="shared" si="379"/>
        <v>2017</v>
      </c>
      <c r="C8037" s="2">
        <f t="shared" si="377"/>
        <v>6</v>
      </c>
      <c r="D8037" t="s">
        <v>1334</v>
      </c>
      <c r="E8037" t="s">
        <v>164</v>
      </c>
      <c r="F8037" t="s">
        <v>11</v>
      </c>
      <c r="G8037" t="s">
        <v>18</v>
      </c>
      <c r="H8037" t="s">
        <v>1328</v>
      </c>
      <c r="I8037">
        <v>14.03</v>
      </c>
      <c r="J8037">
        <v>1</v>
      </c>
      <c r="K8037">
        <v>4.07</v>
      </c>
      <c r="L8037" t="str">
        <f t="shared" si="378"/>
        <v>Yes</v>
      </c>
    </row>
    <row r="8038" spans="1:12" x14ac:dyDescent="0.25">
      <c r="A8038" s="1">
        <v>42903</v>
      </c>
      <c r="B8038" s="2">
        <f t="shared" si="379"/>
        <v>2017</v>
      </c>
      <c r="C8038" s="2">
        <f t="shared" si="377"/>
        <v>6</v>
      </c>
      <c r="D8038" t="s">
        <v>1483</v>
      </c>
      <c r="E8038" t="s">
        <v>15</v>
      </c>
      <c r="F8038" t="s">
        <v>11</v>
      </c>
      <c r="G8038" t="s">
        <v>12</v>
      </c>
      <c r="H8038" t="s">
        <v>2451</v>
      </c>
      <c r="I8038">
        <v>12.22</v>
      </c>
      <c r="J8038">
        <v>2</v>
      </c>
      <c r="K8038">
        <v>4.43</v>
      </c>
      <c r="L8038" t="str">
        <f t="shared" si="378"/>
        <v>Yes</v>
      </c>
    </row>
    <row r="8039" spans="1:12" x14ac:dyDescent="0.25">
      <c r="A8039" s="1">
        <v>42903</v>
      </c>
      <c r="B8039" s="2">
        <f t="shared" si="379"/>
        <v>2017</v>
      </c>
      <c r="C8039" s="2">
        <f t="shared" si="377"/>
        <v>6</v>
      </c>
      <c r="D8039" t="s">
        <v>1483</v>
      </c>
      <c r="E8039" t="s">
        <v>15</v>
      </c>
      <c r="F8039" t="s">
        <v>11</v>
      </c>
      <c r="G8039" t="s">
        <v>20</v>
      </c>
      <c r="H8039" t="s">
        <v>899</v>
      </c>
      <c r="I8039">
        <v>2.2999999999999998</v>
      </c>
      <c r="J8039">
        <v>4</v>
      </c>
      <c r="K8039">
        <v>-3.57</v>
      </c>
      <c r="L8039" t="str">
        <f t="shared" si="378"/>
        <v>No</v>
      </c>
    </row>
    <row r="8040" spans="1:12" x14ac:dyDescent="0.25">
      <c r="A8040" s="1">
        <v>42903</v>
      </c>
      <c r="B8040" s="2">
        <f t="shared" si="379"/>
        <v>2017</v>
      </c>
      <c r="C8040" s="2">
        <f t="shared" si="377"/>
        <v>6</v>
      </c>
      <c r="D8040" t="s">
        <v>1483</v>
      </c>
      <c r="E8040" t="s">
        <v>15</v>
      </c>
      <c r="F8040" t="s">
        <v>11</v>
      </c>
      <c r="G8040" t="s">
        <v>20</v>
      </c>
      <c r="H8040" t="s">
        <v>611</v>
      </c>
      <c r="I8040">
        <v>9.36</v>
      </c>
      <c r="J8040">
        <v>4</v>
      </c>
      <c r="K8040">
        <v>-16.38</v>
      </c>
      <c r="L8040" t="str">
        <f t="shared" si="378"/>
        <v>No</v>
      </c>
    </row>
    <row r="8041" spans="1:12" x14ac:dyDescent="0.25">
      <c r="A8041" s="1">
        <v>42903</v>
      </c>
      <c r="B8041" s="2">
        <f t="shared" si="379"/>
        <v>2017</v>
      </c>
      <c r="C8041" s="2">
        <f t="shared" si="377"/>
        <v>6</v>
      </c>
      <c r="D8041" t="s">
        <v>1193</v>
      </c>
      <c r="E8041" t="s">
        <v>278</v>
      </c>
      <c r="F8041" t="s">
        <v>11</v>
      </c>
      <c r="G8041" t="s">
        <v>18</v>
      </c>
      <c r="H8041" t="s">
        <v>2344</v>
      </c>
      <c r="I8041">
        <v>146.35</v>
      </c>
      <c r="J8041">
        <v>3</v>
      </c>
      <c r="K8041">
        <v>-32.93</v>
      </c>
      <c r="L8041" t="str">
        <f t="shared" si="378"/>
        <v>No</v>
      </c>
    </row>
    <row r="8042" spans="1:12" x14ac:dyDescent="0.25">
      <c r="A8042" s="1">
        <v>42903</v>
      </c>
      <c r="B8042" s="2">
        <f t="shared" si="379"/>
        <v>2017</v>
      </c>
      <c r="C8042" s="2">
        <f t="shared" si="377"/>
        <v>6</v>
      </c>
      <c r="D8042" t="s">
        <v>215</v>
      </c>
      <c r="E8042" t="s">
        <v>149</v>
      </c>
      <c r="F8042" t="s">
        <v>39</v>
      </c>
      <c r="G8042" t="s">
        <v>302</v>
      </c>
      <c r="H8042" t="s">
        <v>2685</v>
      </c>
      <c r="I8042">
        <v>3404.5</v>
      </c>
      <c r="J8042">
        <v>5</v>
      </c>
      <c r="K8042">
        <v>1668.21</v>
      </c>
      <c r="L8042" t="str">
        <f t="shared" si="378"/>
        <v>Yes</v>
      </c>
    </row>
    <row r="8043" spans="1:12" x14ac:dyDescent="0.25">
      <c r="A8043" s="1">
        <v>42903</v>
      </c>
      <c r="B8043" s="2">
        <f t="shared" si="379"/>
        <v>2017</v>
      </c>
      <c r="C8043" s="2">
        <f t="shared" si="377"/>
        <v>6</v>
      </c>
      <c r="D8043" t="s">
        <v>215</v>
      </c>
      <c r="E8043" t="s">
        <v>149</v>
      </c>
      <c r="F8043" t="s">
        <v>39</v>
      </c>
      <c r="G8043" t="s">
        <v>52</v>
      </c>
      <c r="H8043" t="s">
        <v>2686</v>
      </c>
      <c r="I8043">
        <v>101.34</v>
      </c>
      <c r="J8043">
        <v>3</v>
      </c>
      <c r="K8043">
        <v>8.11</v>
      </c>
      <c r="L8043" t="str">
        <f t="shared" si="378"/>
        <v>Yes</v>
      </c>
    </row>
    <row r="8044" spans="1:12" x14ac:dyDescent="0.25">
      <c r="A8044" s="1">
        <v>42904</v>
      </c>
      <c r="B8044" s="2">
        <f t="shared" si="379"/>
        <v>2017</v>
      </c>
      <c r="C8044" s="2">
        <f t="shared" si="377"/>
        <v>6</v>
      </c>
      <c r="D8044" t="s">
        <v>1831</v>
      </c>
      <c r="E8044" t="s">
        <v>27</v>
      </c>
      <c r="F8044" t="s">
        <v>34</v>
      </c>
      <c r="G8044" t="s">
        <v>74</v>
      </c>
      <c r="H8044" t="s">
        <v>1637</v>
      </c>
      <c r="I8044">
        <v>917.92</v>
      </c>
      <c r="J8044">
        <v>9</v>
      </c>
      <c r="K8044">
        <v>75.59</v>
      </c>
      <c r="L8044" t="str">
        <f t="shared" si="378"/>
        <v>Yes</v>
      </c>
    </row>
    <row r="8045" spans="1:12" x14ac:dyDescent="0.25">
      <c r="A8045" s="1">
        <v>42904</v>
      </c>
      <c r="B8045" s="2">
        <f t="shared" si="379"/>
        <v>2017</v>
      </c>
      <c r="C8045" s="2">
        <f t="shared" si="377"/>
        <v>6</v>
      </c>
      <c r="D8045" t="s">
        <v>1831</v>
      </c>
      <c r="E8045" t="s">
        <v>27</v>
      </c>
      <c r="F8045" t="s">
        <v>11</v>
      </c>
      <c r="G8045" t="s">
        <v>12</v>
      </c>
      <c r="H8045" t="s">
        <v>2394</v>
      </c>
      <c r="I8045">
        <v>38.880000000000003</v>
      </c>
      <c r="J8045">
        <v>6</v>
      </c>
      <c r="K8045">
        <v>19.05</v>
      </c>
      <c r="L8045" t="str">
        <f t="shared" si="378"/>
        <v>Yes</v>
      </c>
    </row>
    <row r="8046" spans="1:12" x14ac:dyDescent="0.25">
      <c r="A8046" s="1">
        <v>42904</v>
      </c>
      <c r="B8046" s="2">
        <f t="shared" si="379"/>
        <v>2017</v>
      </c>
      <c r="C8046" s="2">
        <f t="shared" si="377"/>
        <v>6</v>
      </c>
      <c r="D8046" t="s">
        <v>2083</v>
      </c>
      <c r="E8046" t="s">
        <v>10</v>
      </c>
      <c r="F8046" t="s">
        <v>11</v>
      </c>
      <c r="G8046" t="s">
        <v>12</v>
      </c>
      <c r="H8046" t="s">
        <v>1126</v>
      </c>
      <c r="I8046">
        <v>74.349999999999994</v>
      </c>
      <c r="J8046">
        <v>3</v>
      </c>
      <c r="K8046">
        <v>23.24</v>
      </c>
      <c r="L8046" t="str">
        <f t="shared" si="378"/>
        <v>Yes</v>
      </c>
    </row>
    <row r="8047" spans="1:12" x14ac:dyDescent="0.25">
      <c r="A8047" s="1">
        <v>42905</v>
      </c>
      <c r="B8047" s="2">
        <f t="shared" si="379"/>
        <v>2017</v>
      </c>
      <c r="C8047" s="2">
        <f t="shared" si="377"/>
        <v>6</v>
      </c>
      <c r="D8047" t="s">
        <v>1424</v>
      </c>
      <c r="E8047" t="s">
        <v>149</v>
      </c>
      <c r="F8047" t="s">
        <v>11</v>
      </c>
      <c r="G8047" t="s">
        <v>12</v>
      </c>
      <c r="H8047" t="s">
        <v>2358</v>
      </c>
      <c r="I8047">
        <v>97.82</v>
      </c>
      <c r="J8047">
        <v>2</v>
      </c>
      <c r="K8047">
        <v>45.98</v>
      </c>
      <c r="L8047" t="str">
        <f t="shared" si="378"/>
        <v>Yes</v>
      </c>
    </row>
    <row r="8048" spans="1:12" x14ac:dyDescent="0.25">
      <c r="A8048" s="1">
        <v>42905</v>
      </c>
      <c r="B8048" s="2">
        <f t="shared" si="379"/>
        <v>2017</v>
      </c>
      <c r="C8048" s="2">
        <f t="shared" si="377"/>
        <v>6</v>
      </c>
      <c r="D8048" t="s">
        <v>1424</v>
      </c>
      <c r="E8048" t="s">
        <v>149</v>
      </c>
      <c r="F8048" t="s">
        <v>39</v>
      </c>
      <c r="G8048" t="s">
        <v>52</v>
      </c>
      <c r="H8048" t="s">
        <v>1461</v>
      </c>
      <c r="I8048">
        <v>103.12</v>
      </c>
      <c r="J8048">
        <v>8</v>
      </c>
      <c r="K8048">
        <v>10.31</v>
      </c>
      <c r="L8048" t="str">
        <f t="shared" si="378"/>
        <v>Yes</v>
      </c>
    </row>
    <row r="8049" spans="1:12" x14ac:dyDescent="0.25">
      <c r="A8049" s="1">
        <v>42905</v>
      </c>
      <c r="B8049" s="2">
        <f t="shared" si="379"/>
        <v>2017</v>
      </c>
      <c r="C8049" s="2">
        <f t="shared" si="377"/>
        <v>6</v>
      </c>
      <c r="D8049" t="s">
        <v>809</v>
      </c>
      <c r="E8049" t="s">
        <v>10</v>
      </c>
      <c r="F8049" t="s">
        <v>11</v>
      </c>
      <c r="G8049" t="s">
        <v>200</v>
      </c>
      <c r="H8049" t="s">
        <v>2080</v>
      </c>
      <c r="I8049">
        <v>11.18</v>
      </c>
      <c r="J8049">
        <v>1</v>
      </c>
      <c r="K8049">
        <v>0.84</v>
      </c>
      <c r="L8049" t="str">
        <f t="shared" si="378"/>
        <v>Yes</v>
      </c>
    </row>
    <row r="8050" spans="1:12" x14ac:dyDescent="0.25">
      <c r="A8050" s="1">
        <v>42905</v>
      </c>
      <c r="B8050" s="2">
        <f t="shared" si="379"/>
        <v>2017</v>
      </c>
      <c r="C8050" s="2">
        <f t="shared" si="377"/>
        <v>6</v>
      </c>
      <c r="D8050" t="s">
        <v>809</v>
      </c>
      <c r="E8050" t="s">
        <v>10</v>
      </c>
      <c r="F8050" t="s">
        <v>11</v>
      </c>
      <c r="G8050" t="s">
        <v>18</v>
      </c>
      <c r="H8050" t="s">
        <v>1645</v>
      </c>
      <c r="I8050">
        <v>153.58000000000001</v>
      </c>
      <c r="J8050">
        <v>2</v>
      </c>
      <c r="K8050">
        <v>-32.64</v>
      </c>
      <c r="L8050" t="str">
        <f t="shared" si="378"/>
        <v>No</v>
      </c>
    </row>
    <row r="8051" spans="1:12" x14ac:dyDescent="0.25">
      <c r="A8051" s="1">
        <v>42905</v>
      </c>
      <c r="B8051" s="2">
        <f t="shared" si="379"/>
        <v>2017</v>
      </c>
      <c r="C8051" s="2">
        <f t="shared" si="377"/>
        <v>6</v>
      </c>
      <c r="D8051" t="s">
        <v>1459</v>
      </c>
      <c r="E8051" t="s">
        <v>10</v>
      </c>
      <c r="F8051" t="s">
        <v>11</v>
      </c>
      <c r="G8051" t="s">
        <v>92</v>
      </c>
      <c r="H8051" t="s">
        <v>2367</v>
      </c>
      <c r="I8051">
        <v>2.2599999999999998</v>
      </c>
      <c r="J8051">
        <v>1</v>
      </c>
      <c r="K8051">
        <v>-5.21</v>
      </c>
      <c r="L8051" t="str">
        <f t="shared" si="378"/>
        <v>No</v>
      </c>
    </row>
    <row r="8052" spans="1:12" x14ac:dyDescent="0.25">
      <c r="A8052" s="1">
        <v>42905</v>
      </c>
      <c r="B8052" s="2">
        <f t="shared" si="379"/>
        <v>2017</v>
      </c>
      <c r="C8052" s="2">
        <f t="shared" si="377"/>
        <v>6</v>
      </c>
      <c r="D8052" t="s">
        <v>1459</v>
      </c>
      <c r="E8052" t="s">
        <v>10</v>
      </c>
      <c r="F8052" t="s">
        <v>11</v>
      </c>
      <c r="G8052" t="s">
        <v>92</v>
      </c>
      <c r="H8052" t="s">
        <v>1928</v>
      </c>
      <c r="I8052">
        <v>0.44</v>
      </c>
      <c r="J8052">
        <v>1</v>
      </c>
      <c r="K8052">
        <v>-1.1100000000000001</v>
      </c>
      <c r="L8052" t="str">
        <f t="shared" si="378"/>
        <v>No</v>
      </c>
    </row>
    <row r="8053" spans="1:12" x14ac:dyDescent="0.25">
      <c r="A8053" s="1">
        <v>42905</v>
      </c>
      <c r="B8053" s="2">
        <f t="shared" si="379"/>
        <v>2017</v>
      </c>
      <c r="C8053" s="2">
        <f t="shared" si="377"/>
        <v>6</v>
      </c>
      <c r="D8053" t="s">
        <v>1459</v>
      </c>
      <c r="E8053" t="s">
        <v>10</v>
      </c>
      <c r="F8053" t="s">
        <v>11</v>
      </c>
      <c r="G8053" t="s">
        <v>12</v>
      </c>
      <c r="H8053" t="s">
        <v>2613</v>
      </c>
      <c r="I8053">
        <v>146.18</v>
      </c>
      <c r="J8053">
        <v>8</v>
      </c>
      <c r="K8053">
        <v>47.51</v>
      </c>
      <c r="L8053" t="str">
        <f t="shared" si="378"/>
        <v>Yes</v>
      </c>
    </row>
    <row r="8054" spans="1:12" x14ac:dyDescent="0.25">
      <c r="A8054" s="1">
        <v>42905</v>
      </c>
      <c r="B8054" s="2">
        <f t="shared" si="379"/>
        <v>2017</v>
      </c>
      <c r="C8054" s="2">
        <f t="shared" si="377"/>
        <v>6</v>
      </c>
      <c r="D8054" t="s">
        <v>433</v>
      </c>
      <c r="E8054" t="s">
        <v>78</v>
      </c>
      <c r="F8054" t="s">
        <v>34</v>
      </c>
      <c r="G8054" t="s">
        <v>35</v>
      </c>
      <c r="H8054" t="s">
        <v>2182</v>
      </c>
      <c r="I8054">
        <v>760.12</v>
      </c>
      <c r="J8054">
        <v>6</v>
      </c>
      <c r="K8054">
        <v>-43.44</v>
      </c>
      <c r="L8054" t="str">
        <f t="shared" si="378"/>
        <v>No</v>
      </c>
    </row>
    <row r="8055" spans="1:12" x14ac:dyDescent="0.25">
      <c r="A8055" s="1">
        <v>42905</v>
      </c>
      <c r="B8055" s="2">
        <f t="shared" si="379"/>
        <v>2017</v>
      </c>
      <c r="C8055" s="2">
        <f t="shared" si="377"/>
        <v>6</v>
      </c>
      <c r="D8055" t="s">
        <v>433</v>
      </c>
      <c r="E8055" t="s">
        <v>78</v>
      </c>
      <c r="F8055" t="s">
        <v>34</v>
      </c>
      <c r="G8055" t="s">
        <v>47</v>
      </c>
      <c r="H8055" t="s">
        <v>2310</v>
      </c>
      <c r="I8055">
        <v>38.78</v>
      </c>
      <c r="J8055">
        <v>3</v>
      </c>
      <c r="K8055">
        <v>7.27</v>
      </c>
      <c r="L8055" t="str">
        <f t="shared" si="378"/>
        <v>Yes</v>
      </c>
    </row>
    <row r="8056" spans="1:12" x14ac:dyDescent="0.25">
      <c r="A8056" s="1">
        <v>42905</v>
      </c>
      <c r="B8056" s="2">
        <f t="shared" si="379"/>
        <v>2017</v>
      </c>
      <c r="C8056" s="2">
        <f t="shared" si="377"/>
        <v>6</v>
      </c>
      <c r="D8056" t="s">
        <v>433</v>
      </c>
      <c r="E8056" t="s">
        <v>78</v>
      </c>
      <c r="F8056" t="s">
        <v>39</v>
      </c>
      <c r="G8056" t="s">
        <v>52</v>
      </c>
      <c r="H8056" t="s">
        <v>1510</v>
      </c>
      <c r="I8056">
        <v>122.33</v>
      </c>
      <c r="J8056">
        <v>9</v>
      </c>
      <c r="K8056">
        <v>1.53</v>
      </c>
      <c r="L8056" t="str">
        <f t="shared" si="378"/>
        <v>Yes</v>
      </c>
    </row>
    <row r="8057" spans="1:12" x14ac:dyDescent="0.25">
      <c r="A8057" s="1">
        <v>42905</v>
      </c>
      <c r="B8057" s="2">
        <f t="shared" si="379"/>
        <v>2017</v>
      </c>
      <c r="C8057" s="2">
        <f t="shared" si="377"/>
        <v>6</v>
      </c>
      <c r="D8057" t="s">
        <v>167</v>
      </c>
      <c r="E8057" t="s">
        <v>10</v>
      </c>
      <c r="F8057" t="s">
        <v>11</v>
      </c>
      <c r="G8057" t="s">
        <v>20</v>
      </c>
      <c r="H8057" t="s">
        <v>2226</v>
      </c>
      <c r="I8057">
        <v>6.89</v>
      </c>
      <c r="J8057">
        <v>3</v>
      </c>
      <c r="K8057">
        <v>-11.02</v>
      </c>
      <c r="L8057" t="str">
        <f t="shared" si="378"/>
        <v>No</v>
      </c>
    </row>
    <row r="8058" spans="1:12" x14ac:dyDescent="0.25">
      <c r="A8058" s="1">
        <v>42905</v>
      </c>
      <c r="B8058" s="2">
        <f t="shared" si="379"/>
        <v>2017</v>
      </c>
      <c r="C8058" s="2">
        <f t="shared" si="377"/>
        <v>6</v>
      </c>
      <c r="D8058" t="s">
        <v>167</v>
      </c>
      <c r="E8058" t="s">
        <v>10</v>
      </c>
      <c r="F8058" t="s">
        <v>34</v>
      </c>
      <c r="G8058" t="s">
        <v>145</v>
      </c>
      <c r="H8058" t="s">
        <v>476</v>
      </c>
      <c r="I8058">
        <v>457.49</v>
      </c>
      <c r="J8058">
        <v>3</v>
      </c>
      <c r="K8058">
        <v>-84.96</v>
      </c>
      <c r="L8058" t="str">
        <f t="shared" si="378"/>
        <v>No</v>
      </c>
    </row>
    <row r="8059" spans="1:12" x14ac:dyDescent="0.25">
      <c r="A8059" s="1">
        <v>42905</v>
      </c>
      <c r="B8059" s="2">
        <f t="shared" si="379"/>
        <v>2017</v>
      </c>
      <c r="C8059" s="2">
        <f t="shared" si="377"/>
        <v>6</v>
      </c>
      <c r="D8059" t="s">
        <v>2548</v>
      </c>
      <c r="E8059" t="s">
        <v>149</v>
      </c>
      <c r="F8059" t="s">
        <v>11</v>
      </c>
      <c r="G8059" t="s">
        <v>18</v>
      </c>
      <c r="H8059" t="s">
        <v>418</v>
      </c>
      <c r="I8059">
        <v>129.30000000000001</v>
      </c>
      <c r="J8059">
        <v>2</v>
      </c>
      <c r="K8059">
        <v>6.47</v>
      </c>
      <c r="L8059" t="str">
        <f t="shared" si="378"/>
        <v>Yes</v>
      </c>
    </row>
    <row r="8060" spans="1:12" x14ac:dyDescent="0.25">
      <c r="A8060" s="1">
        <v>42905</v>
      </c>
      <c r="B8060" s="2">
        <f t="shared" si="379"/>
        <v>2017</v>
      </c>
      <c r="C8060" s="2">
        <f t="shared" si="377"/>
        <v>6</v>
      </c>
      <c r="D8060" t="s">
        <v>2548</v>
      </c>
      <c r="E8060" t="s">
        <v>149</v>
      </c>
      <c r="F8060" t="s">
        <v>11</v>
      </c>
      <c r="G8060" t="s">
        <v>20</v>
      </c>
      <c r="H8060" t="s">
        <v>189</v>
      </c>
      <c r="I8060">
        <v>11.57</v>
      </c>
      <c r="J8060">
        <v>3</v>
      </c>
      <c r="K8060">
        <v>3.76</v>
      </c>
      <c r="L8060" t="str">
        <f t="shared" si="378"/>
        <v>Yes</v>
      </c>
    </row>
    <row r="8061" spans="1:12" x14ac:dyDescent="0.25">
      <c r="A8061" s="1">
        <v>42905</v>
      </c>
      <c r="B8061" s="2">
        <f t="shared" si="379"/>
        <v>2017</v>
      </c>
      <c r="C8061" s="2">
        <f t="shared" si="377"/>
        <v>6</v>
      </c>
      <c r="D8061" t="s">
        <v>680</v>
      </c>
      <c r="E8061" t="s">
        <v>27</v>
      </c>
      <c r="F8061" t="s">
        <v>34</v>
      </c>
      <c r="G8061" t="s">
        <v>47</v>
      </c>
      <c r="H8061" t="s">
        <v>209</v>
      </c>
      <c r="I8061">
        <v>50.32</v>
      </c>
      <c r="J8061">
        <v>4</v>
      </c>
      <c r="K8061">
        <v>21.13</v>
      </c>
      <c r="L8061" t="str">
        <f t="shared" si="378"/>
        <v>Yes</v>
      </c>
    </row>
    <row r="8062" spans="1:12" x14ac:dyDescent="0.25">
      <c r="A8062" s="1">
        <v>42905</v>
      </c>
      <c r="B8062" s="2">
        <f t="shared" si="379"/>
        <v>2017</v>
      </c>
      <c r="C8062" s="2">
        <f t="shared" si="377"/>
        <v>6</v>
      </c>
      <c r="D8062" t="s">
        <v>680</v>
      </c>
      <c r="E8062" t="s">
        <v>27</v>
      </c>
      <c r="F8062" t="s">
        <v>11</v>
      </c>
      <c r="G8062" t="s">
        <v>12</v>
      </c>
      <c r="H8062" t="s">
        <v>2645</v>
      </c>
      <c r="I8062">
        <v>24.56</v>
      </c>
      <c r="J8062">
        <v>2</v>
      </c>
      <c r="K8062">
        <v>11.54</v>
      </c>
      <c r="L8062" t="str">
        <f t="shared" si="378"/>
        <v>Yes</v>
      </c>
    </row>
    <row r="8063" spans="1:12" x14ac:dyDescent="0.25">
      <c r="A8063" s="1">
        <v>42906</v>
      </c>
      <c r="B8063" s="2">
        <f t="shared" si="379"/>
        <v>2017</v>
      </c>
      <c r="C8063" s="2">
        <f t="shared" si="377"/>
        <v>6</v>
      </c>
      <c r="D8063" t="s">
        <v>1727</v>
      </c>
      <c r="E8063" t="s">
        <v>177</v>
      </c>
      <c r="F8063" t="s">
        <v>39</v>
      </c>
      <c r="G8063" t="s">
        <v>52</v>
      </c>
      <c r="H8063" t="s">
        <v>2002</v>
      </c>
      <c r="I8063">
        <v>239.97</v>
      </c>
      <c r="J8063">
        <v>3</v>
      </c>
      <c r="K8063">
        <v>71.989999999999995</v>
      </c>
      <c r="L8063" t="str">
        <f t="shared" si="378"/>
        <v>Yes</v>
      </c>
    </row>
    <row r="8064" spans="1:12" x14ac:dyDescent="0.25">
      <c r="A8064" s="1">
        <v>42906</v>
      </c>
      <c r="B8064" s="2">
        <f t="shared" si="379"/>
        <v>2017</v>
      </c>
      <c r="C8064" s="2">
        <f t="shared" si="377"/>
        <v>6</v>
      </c>
      <c r="D8064" t="s">
        <v>1727</v>
      </c>
      <c r="E8064" t="s">
        <v>177</v>
      </c>
      <c r="F8064" t="s">
        <v>11</v>
      </c>
      <c r="G8064" t="s">
        <v>16</v>
      </c>
      <c r="H8064" t="s">
        <v>17</v>
      </c>
      <c r="I8064">
        <v>9.82</v>
      </c>
      <c r="J8064">
        <v>2</v>
      </c>
      <c r="K8064">
        <v>4.8099999999999996</v>
      </c>
      <c r="L8064" t="str">
        <f t="shared" si="378"/>
        <v>Yes</v>
      </c>
    </row>
    <row r="8065" spans="1:12" x14ac:dyDescent="0.25">
      <c r="A8065" s="1">
        <v>42906</v>
      </c>
      <c r="B8065" s="2">
        <f t="shared" si="379"/>
        <v>2017</v>
      </c>
      <c r="C8065" s="2">
        <f t="shared" si="377"/>
        <v>6</v>
      </c>
      <c r="D8065" t="s">
        <v>1951</v>
      </c>
      <c r="E8065" t="s">
        <v>149</v>
      </c>
      <c r="F8065" t="s">
        <v>39</v>
      </c>
      <c r="G8065" t="s">
        <v>52</v>
      </c>
      <c r="H8065" t="s">
        <v>1921</v>
      </c>
      <c r="I8065">
        <v>149.94999999999999</v>
      </c>
      <c r="J8065">
        <v>5</v>
      </c>
      <c r="K8065">
        <v>15</v>
      </c>
      <c r="L8065" t="str">
        <f t="shared" si="378"/>
        <v>Yes</v>
      </c>
    </row>
    <row r="8066" spans="1:12" x14ac:dyDescent="0.25">
      <c r="A8066" s="1">
        <v>42906</v>
      </c>
      <c r="B8066" s="2">
        <f t="shared" si="379"/>
        <v>2017</v>
      </c>
      <c r="C8066" s="2">
        <f t="shared" ref="C8066:C8129" si="380">MONTH(A8066)</f>
        <v>6</v>
      </c>
      <c r="D8066" t="s">
        <v>1951</v>
      </c>
      <c r="E8066" t="s">
        <v>149</v>
      </c>
      <c r="F8066" t="s">
        <v>11</v>
      </c>
      <c r="G8066" t="s">
        <v>20</v>
      </c>
      <c r="H8066" t="s">
        <v>952</v>
      </c>
      <c r="I8066">
        <v>51.31</v>
      </c>
      <c r="J8066">
        <v>3</v>
      </c>
      <c r="K8066">
        <v>18.600000000000001</v>
      </c>
      <c r="L8066" t="str">
        <f t="shared" ref="L8066:L8129" si="381">IF(K8066=0,"Break-Even",IF(K8066&gt;0,"Yes","No"))</f>
        <v>Yes</v>
      </c>
    </row>
    <row r="8067" spans="1:12" x14ac:dyDescent="0.25">
      <c r="A8067" s="1">
        <v>42906</v>
      </c>
      <c r="B8067" s="2">
        <f t="shared" si="379"/>
        <v>2017</v>
      </c>
      <c r="C8067" s="2">
        <f t="shared" si="380"/>
        <v>6</v>
      </c>
      <c r="D8067" t="s">
        <v>195</v>
      </c>
      <c r="E8067" t="s">
        <v>78</v>
      </c>
      <c r="F8067" t="s">
        <v>11</v>
      </c>
      <c r="G8067" t="s">
        <v>12</v>
      </c>
      <c r="H8067" t="s">
        <v>1130</v>
      </c>
      <c r="I8067">
        <v>31.1</v>
      </c>
      <c r="J8067">
        <v>6</v>
      </c>
      <c r="K8067">
        <v>10.89</v>
      </c>
      <c r="L8067" t="str">
        <f t="shared" si="381"/>
        <v>Yes</v>
      </c>
    </row>
    <row r="8068" spans="1:12" x14ac:dyDescent="0.25">
      <c r="A8068" s="1">
        <v>42906</v>
      </c>
      <c r="B8068" s="2">
        <f t="shared" si="379"/>
        <v>2017</v>
      </c>
      <c r="C8068" s="2">
        <f t="shared" si="380"/>
        <v>6</v>
      </c>
      <c r="D8068" t="s">
        <v>195</v>
      </c>
      <c r="E8068" t="s">
        <v>78</v>
      </c>
      <c r="F8068" t="s">
        <v>11</v>
      </c>
      <c r="G8068" t="s">
        <v>24</v>
      </c>
      <c r="H8068" t="s">
        <v>317</v>
      </c>
      <c r="I8068">
        <v>5.25</v>
      </c>
      <c r="J8068">
        <v>2</v>
      </c>
      <c r="K8068">
        <v>0.59</v>
      </c>
      <c r="L8068" t="str">
        <f t="shared" si="381"/>
        <v>Yes</v>
      </c>
    </row>
    <row r="8069" spans="1:12" x14ac:dyDescent="0.25">
      <c r="A8069" s="1">
        <v>42906</v>
      </c>
      <c r="B8069" s="2">
        <f t="shared" si="379"/>
        <v>2017</v>
      </c>
      <c r="C8069" s="2">
        <f t="shared" si="380"/>
        <v>6</v>
      </c>
      <c r="D8069" t="s">
        <v>487</v>
      </c>
      <c r="E8069" t="s">
        <v>123</v>
      </c>
      <c r="F8069" t="s">
        <v>11</v>
      </c>
      <c r="G8069" t="s">
        <v>18</v>
      </c>
      <c r="H8069" t="s">
        <v>2673</v>
      </c>
      <c r="I8069">
        <v>4.46</v>
      </c>
      <c r="J8069">
        <v>1</v>
      </c>
      <c r="K8069">
        <v>0.33</v>
      </c>
      <c r="L8069" t="str">
        <f t="shared" si="381"/>
        <v>Yes</v>
      </c>
    </row>
    <row r="8070" spans="1:12" x14ac:dyDescent="0.25">
      <c r="A8070" s="1">
        <v>42906</v>
      </c>
      <c r="B8070" s="2">
        <f t="shared" si="379"/>
        <v>2017</v>
      </c>
      <c r="C8070" s="2">
        <f t="shared" si="380"/>
        <v>6</v>
      </c>
      <c r="D8070" t="s">
        <v>651</v>
      </c>
      <c r="E8070" t="s">
        <v>55</v>
      </c>
      <c r="F8070" t="s">
        <v>11</v>
      </c>
      <c r="G8070" t="s">
        <v>12</v>
      </c>
      <c r="H8070" t="s">
        <v>2538</v>
      </c>
      <c r="I8070">
        <v>32.4</v>
      </c>
      <c r="J8070">
        <v>5</v>
      </c>
      <c r="K8070">
        <v>15.55</v>
      </c>
      <c r="L8070" t="str">
        <f t="shared" si="381"/>
        <v>Yes</v>
      </c>
    </row>
    <row r="8071" spans="1:12" x14ac:dyDescent="0.25">
      <c r="A8071" s="1">
        <v>42906</v>
      </c>
      <c r="B8071" s="2">
        <f t="shared" si="379"/>
        <v>2017</v>
      </c>
      <c r="C8071" s="2">
        <f t="shared" si="380"/>
        <v>6</v>
      </c>
      <c r="D8071" t="s">
        <v>651</v>
      </c>
      <c r="E8071" t="s">
        <v>55</v>
      </c>
      <c r="F8071" t="s">
        <v>39</v>
      </c>
      <c r="G8071" t="s">
        <v>40</v>
      </c>
      <c r="H8071" t="s">
        <v>1114</v>
      </c>
      <c r="I8071">
        <v>503.96</v>
      </c>
      <c r="J8071">
        <v>4</v>
      </c>
      <c r="K8071">
        <v>125.99</v>
      </c>
      <c r="L8071" t="str">
        <f t="shared" si="381"/>
        <v>Yes</v>
      </c>
    </row>
    <row r="8072" spans="1:12" x14ac:dyDescent="0.25">
      <c r="A8072" s="1">
        <v>42907</v>
      </c>
      <c r="B8072" s="2">
        <f t="shared" si="379"/>
        <v>2017</v>
      </c>
      <c r="C8072" s="2">
        <f t="shared" si="380"/>
        <v>6</v>
      </c>
      <c r="D8072" t="s">
        <v>307</v>
      </c>
      <c r="E8072" t="s">
        <v>78</v>
      </c>
      <c r="F8072" t="s">
        <v>34</v>
      </c>
      <c r="G8072" t="s">
        <v>47</v>
      </c>
      <c r="H8072" t="s">
        <v>489</v>
      </c>
      <c r="I8072">
        <v>17.920000000000002</v>
      </c>
      <c r="J8072">
        <v>5</v>
      </c>
      <c r="K8072">
        <v>2.46</v>
      </c>
      <c r="L8072" t="str">
        <f t="shared" si="381"/>
        <v>Yes</v>
      </c>
    </row>
    <row r="8073" spans="1:12" x14ac:dyDescent="0.25">
      <c r="A8073" s="1">
        <v>42907</v>
      </c>
      <c r="B8073" s="2">
        <f t="shared" si="379"/>
        <v>2017</v>
      </c>
      <c r="C8073" s="2">
        <f t="shared" si="380"/>
        <v>6</v>
      </c>
      <c r="D8073" t="s">
        <v>307</v>
      </c>
      <c r="E8073" t="s">
        <v>78</v>
      </c>
      <c r="F8073" t="s">
        <v>11</v>
      </c>
      <c r="G8073" t="s">
        <v>20</v>
      </c>
      <c r="H8073" t="s">
        <v>2218</v>
      </c>
      <c r="I8073">
        <v>41.26</v>
      </c>
      <c r="J8073">
        <v>6</v>
      </c>
      <c r="K8073">
        <v>-34.380000000000003</v>
      </c>
      <c r="L8073" t="str">
        <f t="shared" si="381"/>
        <v>No</v>
      </c>
    </row>
    <row r="8074" spans="1:12" x14ac:dyDescent="0.25">
      <c r="A8074" s="1">
        <v>42907</v>
      </c>
      <c r="B8074" s="2">
        <f t="shared" si="379"/>
        <v>2017</v>
      </c>
      <c r="C8074" s="2">
        <f t="shared" si="380"/>
        <v>6</v>
      </c>
      <c r="D8074" t="s">
        <v>1494</v>
      </c>
      <c r="E8074" t="s">
        <v>2687</v>
      </c>
      <c r="F8074" t="s">
        <v>11</v>
      </c>
      <c r="G8074" t="s">
        <v>20</v>
      </c>
      <c r="H8074" t="s">
        <v>469</v>
      </c>
      <c r="I8074">
        <v>82.4</v>
      </c>
      <c r="J8074">
        <v>5</v>
      </c>
      <c r="K8074">
        <v>40.380000000000003</v>
      </c>
      <c r="L8074" t="str">
        <f t="shared" si="381"/>
        <v>Yes</v>
      </c>
    </row>
    <row r="8075" spans="1:12" x14ac:dyDescent="0.25">
      <c r="A8075" s="1">
        <v>42907</v>
      </c>
      <c r="B8075" s="2">
        <f t="shared" si="379"/>
        <v>2017</v>
      </c>
      <c r="C8075" s="2">
        <f t="shared" si="380"/>
        <v>6</v>
      </c>
      <c r="D8075" t="s">
        <v>1494</v>
      </c>
      <c r="E8075" t="s">
        <v>2687</v>
      </c>
      <c r="F8075" t="s">
        <v>11</v>
      </c>
      <c r="G8075" t="s">
        <v>20</v>
      </c>
      <c r="H8075" t="s">
        <v>436</v>
      </c>
      <c r="I8075">
        <v>6.24</v>
      </c>
      <c r="J8075">
        <v>2</v>
      </c>
      <c r="K8075">
        <v>3.06</v>
      </c>
      <c r="L8075" t="str">
        <f t="shared" si="381"/>
        <v>Yes</v>
      </c>
    </row>
    <row r="8076" spans="1:12" x14ac:dyDescent="0.25">
      <c r="A8076" s="1">
        <v>42907</v>
      </c>
      <c r="B8076" s="2">
        <f t="shared" ref="B8076:B8139" si="382">YEAR(A8076)</f>
        <v>2017</v>
      </c>
      <c r="C8076" s="2">
        <f t="shared" si="380"/>
        <v>6</v>
      </c>
      <c r="D8076" t="s">
        <v>1494</v>
      </c>
      <c r="E8076" t="s">
        <v>2687</v>
      </c>
      <c r="F8076" t="s">
        <v>11</v>
      </c>
      <c r="G8076" t="s">
        <v>12</v>
      </c>
      <c r="H8076" t="s">
        <v>2220</v>
      </c>
      <c r="I8076">
        <v>447.84</v>
      </c>
      <c r="J8076">
        <v>8</v>
      </c>
      <c r="K8076">
        <v>219.44</v>
      </c>
      <c r="L8076" t="str">
        <f t="shared" si="381"/>
        <v>Yes</v>
      </c>
    </row>
    <row r="8077" spans="1:12" x14ac:dyDescent="0.25">
      <c r="A8077" s="1">
        <v>42908</v>
      </c>
      <c r="B8077" s="2">
        <f t="shared" si="382"/>
        <v>2017</v>
      </c>
      <c r="C8077" s="2">
        <f t="shared" si="380"/>
        <v>6</v>
      </c>
      <c r="D8077" t="s">
        <v>907</v>
      </c>
      <c r="E8077" t="s">
        <v>123</v>
      </c>
      <c r="F8077" t="s">
        <v>11</v>
      </c>
      <c r="G8077" t="s">
        <v>63</v>
      </c>
      <c r="H8077" t="s">
        <v>1350</v>
      </c>
      <c r="I8077">
        <v>37.61</v>
      </c>
      <c r="J8077">
        <v>3</v>
      </c>
      <c r="K8077">
        <v>12.69</v>
      </c>
      <c r="L8077" t="str">
        <f t="shared" si="381"/>
        <v>Yes</v>
      </c>
    </row>
    <row r="8078" spans="1:12" x14ac:dyDescent="0.25">
      <c r="A8078" s="1">
        <v>42908</v>
      </c>
      <c r="B8078" s="2">
        <f t="shared" si="382"/>
        <v>2017</v>
      </c>
      <c r="C8078" s="2">
        <f t="shared" si="380"/>
        <v>6</v>
      </c>
      <c r="D8078" t="s">
        <v>1541</v>
      </c>
      <c r="E8078" t="s">
        <v>23</v>
      </c>
      <c r="F8078" t="s">
        <v>11</v>
      </c>
      <c r="G8078" t="s">
        <v>20</v>
      </c>
      <c r="H8078" t="s">
        <v>2226</v>
      </c>
      <c r="I8078">
        <v>10.33</v>
      </c>
      <c r="J8078">
        <v>3</v>
      </c>
      <c r="K8078">
        <v>-7.58</v>
      </c>
      <c r="L8078" t="str">
        <f t="shared" si="381"/>
        <v>No</v>
      </c>
    </row>
    <row r="8079" spans="1:12" x14ac:dyDescent="0.25">
      <c r="A8079" s="1">
        <v>42908</v>
      </c>
      <c r="B8079" s="2">
        <f t="shared" si="382"/>
        <v>2017</v>
      </c>
      <c r="C8079" s="2">
        <f t="shared" si="380"/>
        <v>6</v>
      </c>
      <c r="D8079" t="s">
        <v>1541</v>
      </c>
      <c r="E8079" t="s">
        <v>23</v>
      </c>
      <c r="F8079" t="s">
        <v>11</v>
      </c>
      <c r="G8079" t="s">
        <v>20</v>
      </c>
      <c r="H8079" t="s">
        <v>781</v>
      </c>
      <c r="I8079">
        <v>31.16</v>
      </c>
      <c r="J8079">
        <v>5</v>
      </c>
      <c r="K8079">
        <v>-23.89</v>
      </c>
      <c r="L8079" t="str">
        <f t="shared" si="381"/>
        <v>No</v>
      </c>
    </row>
    <row r="8080" spans="1:12" x14ac:dyDescent="0.25">
      <c r="A8080" s="1">
        <v>42908</v>
      </c>
      <c r="B8080" s="2">
        <f t="shared" si="382"/>
        <v>2017</v>
      </c>
      <c r="C8080" s="2">
        <f t="shared" si="380"/>
        <v>6</v>
      </c>
      <c r="D8080" t="s">
        <v>1541</v>
      </c>
      <c r="E8080" t="s">
        <v>23</v>
      </c>
      <c r="F8080" t="s">
        <v>11</v>
      </c>
      <c r="G8080" t="s">
        <v>18</v>
      </c>
      <c r="H8080" t="s">
        <v>2673</v>
      </c>
      <c r="I8080">
        <v>8.93</v>
      </c>
      <c r="J8080">
        <v>2</v>
      </c>
      <c r="K8080">
        <v>0.67</v>
      </c>
      <c r="L8080" t="str">
        <f t="shared" si="381"/>
        <v>Yes</v>
      </c>
    </row>
    <row r="8081" spans="1:12" x14ac:dyDescent="0.25">
      <c r="A8081" s="1">
        <v>42908</v>
      </c>
      <c r="B8081" s="2">
        <f t="shared" si="382"/>
        <v>2017</v>
      </c>
      <c r="C8081" s="2">
        <f t="shared" si="380"/>
        <v>6</v>
      </c>
      <c r="D8081" t="s">
        <v>1652</v>
      </c>
      <c r="E8081" t="s">
        <v>15</v>
      </c>
      <c r="F8081" t="s">
        <v>11</v>
      </c>
      <c r="G8081" t="s">
        <v>20</v>
      </c>
      <c r="H8081" t="s">
        <v>1197</v>
      </c>
      <c r="I8081">
        <v>3.04</v>
      </c>
      <c r="J8081">
        <v>3</v>
      </c>
      <c r="K8081">
        <v>-5.01</v>
      </c>
      <c r="L8081" t="str">
        <f t="shared" si="381"/>
        <v>No</v>
      </c>
    </row>
    <row r="8082" spans="1:12" x14ac:dyDescent="0.25">
      <c r="A8082" s="1">
        <v>42908</v>
      </c>
      <c r="B8082" s="2">
        <f t="shared" si="382"/>
        <v>2017</v>
      </c>
      <c r="C8082" s="2">
        <f t="shared" si="380"/>
        <v>6</v>
      </c>
      <c r="D8082" t="s">
        <v>301</v>
      </c>
      <c r="E8082" t="s">
        <v>110</v>
      </c>
      <c r="F8082" t="s">
        <v>34</v>
      </c>
      <c r="G8082" t="s">
        <v>35</v>
      </c>
      <c r="H8082" t="s">
        <v>864</v>
      </c>
      <c r="I8082">
        <v>487.96</v>
      </c>
      <c r="J8082">
        <v>2</v>
      </c>
      <c r="K8082">
        <v>146.38999999999999</v>
      </c>
      <c r="L8082" t="str">
        <f t="shared" si="381"/>
        <v>Yes</v>
      </c>
    </row>
    <row r="8083" spans="1:12" x14ac:dyDescent="0.25">
      <c r="A8083" s="1">
        <v>42910</v>
      </c>
      <c r="B8083" s="2">
        <f t="shared" si="382"/>
        <v>2017</v>
      </c>
      <c r="C8083" s="2">
        <f t="shared" si="380"/>
        <v>6</v>
      </c>
      <c r="D8083" t="s">
        <v>1084</v>
      </c>
      <c r="E8083" t="s">
        <v>78</v>
      </c>
      <c r="F8083" t="s">
        <v>11</v>
      </c>
      <c r="G8083" t="s">
        <v>12</v>
      </c>
      <c r="H8083" t="s">
        <v>2499</v>
      </c>
      <c r="I8083">
        <v>21.74</v>
      </c>
      <c r="J8083">
        <v>3</v>
      </c>
      <c r="K8083">
        <v>6.8</v>
      </c>
      <c r="L8083" t="str">
        <f t="shared" si="381"/>
        <v>Yes</v>
      </c>
    </row>
    <row r="8084" spans="1:12" x14ac:dyDescent="0.25">
      <c r="A8084" s="1">
        <v>42910</v>
      </c>
      <c r="B8084" s="2">
        <f t="shared" si="382"/>
        <v>2017</v>
      </c>
      <c r="C8084" s="2">
        <f t="shared" si="380"/>
        <v>6</v>
      </c>
      <c r="D8084" t="s">
        <v>2455</v>
      </c>
      <c r="E8084" t="s">
        <v>27</v>
      </c>
      <c r="F8084" t="s">
        <v>11</v>
      </c>
      <c r="G8084" t="s">
        <v>24</v>
      </c>
      <c r="H8084" t="s">
        <v>1117</v>
      </c>
      <c r="I8084">
        <v>95.92</v>
      </c>
      <c r="J8084">
        <v>8</v>
      </c>
      <c r="K8084">
        <v>25.9</v>
      </c>
      <c r="L8084" t="str">
        <f t="shared" si="381"/>
        <v>Yes</v>
      </c>
    </row>
    <row r="8085" spans="1:12" x14ac:dyDescent="0.25">
      <c r="A8085" s="1">
        <v>42910</v>
      </c>
      <c r="B8085" s="2">
        <f t="shared" si="382"/>
        <v>2017</v>
      </c>
      <c r="C8085" s="2">
        <f t="shared" si="380"/>
        <v>6</v>
      </c>
      <c r="D8085" t="s">
        <v>241</v>
      </c>
      <c r="E8085" t="s">
        <v>27</v>
      </c>
      <c r="F8085" t="s">
        <v>11</v>
      </c>
      <c r="G8085" t="s">
        <v>24</v>
      </c>
      <c r="H8085" t="s">
        <v>759</v>
      </c>
      <c r="I8085">
        <v>385.6</v>
      </c>
      <c r="J8085">
        <v>8</v>
      </c>
      <c r="K8085">
        <v>111.82</v>
      </c>
      <c r="L8085" t="str">
        <f t="shared" si="381"/>
        <v>Yes</v>
      </c>
    </row>
    <row r="8086" spans="1:12" x14ac:dyDescent="0.25">
      <c r="A8086" s="1">
        <v>42910</v>
      </c>
      <c r="B8086" s="2">
        <f t="shared" si="382"/>
        <v>2017</v>
      </c>
      <c r="C8086" s="2">
        <f t="shared" si="380"/>
        <v>6</v>
      </c>
      <c r="D8086" t="s">
        <v>241</v>
      </c>
      <c r="E8086" t="s">
        <v>27</v>
      </c>
      <c r="F8086" t="s">
        <v>11</v>
      </c>
      <c r="G8086" t="s">
        <v>24</v>
      </c>
      <c r="H8086" t="s">
        <v>76</v>
      </c>
      <c r="I8086">
        <v>35.82</v>
      </c>
      <c r="J8086">
        <v>9</v>
      </c>
      <c r="K8086">
        <v>11.82</v>
      </c>
      <c r="L8086" t="str">
        <f t="shared" si="381"/>
        <v>Yes</v>
      </c>
    </row>
    <row r="8087" spans="1:12" x14ac:dyDescent="0.25">
      <c r="A8087" s="1">
        <v>42910</v>
      </c>
      <c r="B8087" s="2">
        <f t="shared" si="382"/>
        <v>2017</v>
      </c>
      <c r="C8087" s="2">
        <f t="shared" si="380"/>
        <v>6</v>
      </c>
      <c r="D8087" t="s">
        <v>680</v>
      </c>
      <c r="E8087" t="s">
        <v>149</v>
      </c>
      <c r="F8087" t="s">
        <v>34</v>
      </c>
      <c r="G8087" t="s">
        <v>47</v>
      </c>
      <c r="H8087" t="s">
        <v>2442</v>
      </c>
      <c r="I8087">
        <v>276.69</v>
      </c>
      <c r="J8087">
        <v>3</v>
      </c>
      <c r="K8087">
        <v>49.8</v>
      </c>
      <c r="L8087" t="str">
        <f t="shared" si="381"/>
        <v>Yes</v>
      </c>
    </row>
    <row r="8088" spans="1:12" x14ac:dyDescent="0.25">
      <c r="A8088" s="1">
        <v>42910</v>
      </c>
      <c r="B8088" s="2">
        <f t="shared" si="382"/>
        <v>2017</v>
      </c>
      <c r="C8088" s="2">
        <f t="shared" si="380"/>
        <v>6</v>
      </c>
      <c r="D8088" t="s">
        <v>680</v>
      </c>
      <c r="E8088" t="s">
        <v>149</v>
      </c>
      <c r="F8088" t="s">
        <v>34</v>
      </c>
      <c r="G8088" t="s">
        <v>35</v>
      </c>
      <c r="H8088" t="s">
        <v>1839</v>
      </c>
      <c r="I8088">
        <v>172.76</v>
      </c>
      <c r="J8088">
        <v>2</v>
      </c>
      <c r="K8088">
        <v>32.630000000000003</v>
      </c>
      <c r="L8088" t="str">
        <f t="shared" si="381"/>
        <v>Yes</v>
      </c>
    </row>
    <row r="8089" spans="1:12" x14ac:dyDescent="0.25">
      <c r="A8089" s="1">
        <v>42910</v>
      </c>
      <c r="B8089" s="2">
        <f t="shared" si="382"/>
        <v>2017</v>
      </c>
      <c r="C8089" s="2">
        <f t="shared" si="380"/>
        <v>6</v>
      </c>
      <c r="D8089" t="s">
        <v>1720</v>
      </c>
      <c r="E8089" t="s">
        <v>15</v>
      </c>
      <c r="F8089" t="s">
        <v>11</v>
      </c>
      <c r="G8089" t="s">
        <v>20</v>
      </c>
      <c r="H8089" t="s">
        <v>37</v>
      </c>
      <c r="I8089">
        <v>182.99</v>
      </c>
      <c r="J8089">
        <v>3</v>
      </c>
      <c r="K8089">
        <v>-320.24</v>
      </c>
      <c r="L8089" t="str">
        <f t="shared" si="381"/>
        <v>No</v>
      </c>
    </row>
    <row r="8090" spans="1:12" x14ac:dyDescent="0.25">
      <c r="A8090" s="1">
        <v>42910</v>
      </c>
      <c r="B8090" s="2">
        <f t="shared" si="382"/>
        <v>2017</v>
      </c>
      <c r="C8090" s="2">
        <f t="shared" si="380"/>
        <v>6</v>
      </c>
      <c r="D8090" t="s">
        <v>1720</v>
      </c>
      <c r="E8090" t="s">
        <v>15</v>
      </c>
      <c r="F8090" t="s">
        <v>11</v>
      </c>
      <c r="G8090" t="s">
        <v>12</v>
      </c>
      <c r="H8090" t="s">
        <v>242</v>
      </c>
      <c r="I8090">
        <v>10.27</v>
      </c>
      <c r="J8090">
        <v>3</v>
      </c>
      <c r="K8090">
        <v>3.21</v>
      </c>
      <c r="L8090" t="str">
        <f t="shared" si="381"/>
        <v>Yes</v>
      </c>
    </row>
    <row r="8091" spans="1:12" x14ac:dyDescent="0.25">
      <c r="A8091" s="1">
        <v>42910</v>
      </c>
      <c r="B8091" s="2">
        <f t="shared" si="382"/>
        <v>2017</v>
      </c>
      <c r="C8091" s="2">
        <f t="shared" si="380"/>
        <v>6</v>
      </c>
      <c r="D8091" t="s">
        <v>277</v>
      </c>
      <c r="E8091" t="s">
        <v>27</v>
      </c>
      <c r="F8091" t="s">
        <v>11</v>
      </c>
      <c r="G8091" t="s">
        <v>43</v>
      </c>
      <c r="H8091" t="s">
        <v>506</v>
      </c>
      <c r="I8091">
        <v>2.88</v>
      </c>
      <c r="J8091">
        <v>1</v>
      </c>
      <c r="K8091">
        <v>1.35</v>
      </c>
      <c r="L8091" t="str">
        <f t="shared" si="381"/>
        <v>Yes</v>
      </c>
    </row>
    <row r="8092" spans="1:12" x14ac:dyDescent="0.25">
      <c r="A8092" s="1">
        <v>42910</v>
      </c>
      <c r="B8092" s="2">
        <f t="shared" si="382"/>
        <v>2017</v>
      </c>
      <c r="C8092" s="2">
        <f t="shared" si="380"/>
        <v>6</v>
      </c>
      <c r="D8092" t="s">
        <v>822</v>
      </c>
      <c r="E8092" t="s">
        <v>1529</v>
      </c>
      <c r="F8092" t="s">
        <v>11</v>
      </c>
      <c r="G8092" t="s">
        <v>20</v>
      </c>
      <c r="H8092" t="s">
        <v>368</v>
      </c>
      <c r="I8092">
        <v>102.93</v>
      </c>
      <c r="J8092">
        <v>3</v>
      </c>
      <c r="K8092">
        <v>48.38</v>
      </c>
      <c r="L8092" t="str">
        <f t="shared" si="381"/>
        <v>Yes</v>
      </c>
    </row>
    <row r="8093" spans="1:12" x14ac:dyDescent="0.25">
      <c r="A8093" s="1">
        <v>42911</v>
      </c>
      <c r="B8093" s="2">
        <f t="shared" si="382"/>
        <v>2017</v>
      </c>
      <c r="C8093" s="2">
        <f t="shared" si="380"/>
        <v>6</v>
      </c>
      <c r="D8093" t="s">
        <v>2580</v>
      </c>
      <c r="E8093" t="s">
        <v>91</v>
      </c>
      <c r="F8093" t="s">
        <v>11</v>
      </c>
      <c r="G8093" t="s">
        <v>16</v>
      </c>
      <c r="H8093" t="s">
        <v>1259</v>
      </c>
      <c r="I8093">
        <v>71.040000000000006</v>
      </c>
      <c r="J8093">
        <v>6</v>
      </c>
      <c r="K8093">
        <v>26.64</v>
      </c>
      <c r="L8093" t="str">
        <f t="shared" si="381"/>
        <v>Yes</v>
      </c>
    </row>
    <row r="8094" spans="1:12" x14ac:dyDescent="0.25">
      <c r="A8094" s="1">
        <v>42911</v>
      </c>
      <c r="B8094" s="2">
        <f t="shared" si="382"/>
        <v>2017</v>
      </c>
      <c r="C8094" s="2">
        <f t="shared" si="380"/>
        <v>6</v>
      </c>
      <c r="D8094" t="s">
        <v>2580</v>
      </c>
      <c r="E8094" t="s">
        <v>91</v>
      </c>
      <c r="F8094" t="s">
        <v>11</v>
      </c>
      <c r="G8094" t="s">
        <v>24</v>
      </c>
      <c r="H8094" t="s">
        <v>1844</v>
      </c>
      <c r="I8094">
        <v>5.34</v>
      </c>
      <c r="J8094">
        <v>2</v>
      </c>
      <c r="K8094">
        <v>0.73</v>
      </c>
      <c r="L8094" t="str">
        <f t="shared" si="381"/>
        <v>Yes</v>
      </c>
    </row>
    <row r="8095" spans="1:12" x14ac:dyDescent="0.25">
      <c r="A8095" s="1">
        <v>42911</v>
      </c>
      <c r="B8095" s="2">
        <f t="shared" si="382"/>
        <v>2017</v>
      </c>
      <c r="C8095" s="2">
        <f t="shared" si="380"/>
        <v>6</v>
      </c>
      <c r="D8095" t="s">
        <v>2580</v>
      </c>
      <c r="E8095" t="s">
        <v>91</v>
      </c>
      <c r="F8095" t="s">
        <v>11</v>
      </c>
      <c r="G8095" t="s">
        <v>43</v>
      </c>
      <c r="H8095" t="s">
        <v>234</v>
      </c>
      <c r="I8095">
        <v>11.3</v>
      </c>
      <c r="J8095">
        <v>3</v>
      </c>
      <c r="K8095">
        <v>-2.12</v>
      </c>
      <c r="L8095" t="str">
        <f t="shared" si="381"/>
        <v>No</v>
      </c>
    </row>
    <row r="8096" spans="1:12" x14ac:dyDescent="0.25">
      <c r="A8096" s="1">
        <v>42911</v>
      </c>
      <c r="B8096" s="2">
        <f t="shared" si="382"/>
        <v>2017</v>
      </c>
      <c r="C8096" s="2">
        <f t="shared" si="380"/>
        <v>6</v>
      </c>
      <c r="D8096" t="s">
        <v>1528</v>
      </c>
      <c r="E8096" t="s">
        <v>164</v>
      </c>
      <c r="F8096" t="s">
        <v>34</v>
      </c>
      <c r="G8096" t="s">
        <v>145</v>
      </c>
      <c r="H8096" t="s">
        <v>476</v>
      </c>
      <c r="I8096">
        <v>871.4</v>
      </c>
      <c r="J8096">
        <v>4</v>
      </c>
      <c r="K8096">
        <v>148.13999999999999</v>
      </c>
      <c r="L8096" t="str">
        <f t="shared" si="381"/>
        <v>Yes</v>
      </c>
    </row>
    <row r="8097" spans="1:12" x14ac:dyDescent="0.25">
      <c r="A8097" s="1">
        <v>42911</v>
      </c>
      <c r="B8097" s="2">
        <f t="shared" si="382"/>
        <v>2017</v>
      </c>
      <c r="C8097" s="2">
        <f t="shared" si="380"/>
        <v>6</v>
      </c>
      <c r="D8097" t="s">
        <v>2156</v>
      </c>
      <c r="E8097" t="s">
        <v>15</v>
      </c>
      <c r="F8097" t="s">
        <v>39</v>
      </c>
      <c r="G8097" t="s">
        <v>40</v>
      </c>
      <c r="H8097" t="s">
        <v>745</v>
      </c>
      <c r="I8097">
        <v>148.47999999999999</v>
      </c>
      <c r="J8097">
        <v>2</v>
      </c>
      <c r="K8097">
        <v>16.7</v>
      </c>
      <c r="L8097" t="str">
        <f t="shared" si="381"/>
        <v>Yes</v>
      </c>
    </row>
    <row r="8098" spans="1:12" x14ac:dyDescent="0.25">
      <c r="A8098" s="1">
        <v>42911</v>
      </c>
      <c r="B8098" s="2">
        <f t="shared" si="382"/>
        <v>2017</v>
      </c>
      <c r="C8098" s="2">
        <f t="shared" si="380"/>
        <v>6</v>
      </c>
      <c r="D8098" t="s">
        <v>1341</v>
      </c>
      <c r="E8098" t="s">
        <v>149</v>
      </c>
      <c r="F8098" t="s">
        <v>34</v>
      </c>
      <c r="G8098" t="s">
        <v>74</v>
      </c>
      <c r="H8098" t="s">
        <v>1344</v>
      </c>
      <c r="I8098">
        <v>400.78</v>
      </c>
      <c r="J8098">
        <v>1</v>
      </c>
      <c r="K8098">
        <v>-5.01</v>
      </c>
      <c r="L8098" t="str">
        <f t="shared" si="381"/>
        <v>No</v>
      </c>
    </row>
    <row r="8099" spans="1:12" x14ac:dyDescent="0.25">
      <c r="A8099" s="1">
        <v>42912</v>
      </c>
      <c r="B8099" s="2">
        <f t="shared" si="382"/>
        <v>2017</v>
      </c>
      <c r="C8099" s="2">
        <f t="shared" si="380"/>
        <v>6</v>
      </c>
      <c r="D8099" t="s">
        <v>2037</v>
      </c>
      <c r="E8099" t="s">
        <v>27</v>
      </c>
      <c r="F8099" t="s">
        <v>11</v>
      </c>
      <c r="G8099" t="s">
        <v>18</v>
      </c>
      <c r="H8099" t="s">
        <v>251</v>
      </c>
      <c r="I8099">
        <v>83.76</v>
      </c>
      <c r="J8099">
        <v>12</v>
      </c>
      <c r="K8099">
        <v>1.68</v>
      </c>
      <c r="L8099" t="str">
        <f t="shared" si="381"/>
        <v>Yes</v>
      </c>
    </row>
    <row r="8100" spans="1:12" x14ac:dyDescent="0.25">
      <c r="A8100" s="1">
        <v>42912</v>
      </c>
      <c r="B8100" s="2">
        <f t="shared" si="382"/>
        <v>2017</v>
      </c>
      <c r="C8100" s="2">
        <f t="shared" si="380"/>
        <v>6</v>
      </c>
      <c r="D8100" t="s">
        <v>456</v>
      </c>
      <c r="E8100" t="s">
        <v>110</v>
      </c>
      <c r="F8100" t="s">
        <v>11</v>
      </c>
      <c r="G8100" t="s">
        <v>12</v>
      </c>
      <c r="H8100" t="s">
        <v>739</v>
      </c>
      <c r="I8100">
        <v>4.54</v>
      </c>
      <c r="J8100">
        <v>1</v>
      </c>
      <c r="K8100">
        <v>2.04</v>
      </c>
      <c r="L8100" t="str">
        <f t="shared" si="381"/>
        <v>Yes</v>
      </c>
    </row>
    <row r="8101" spans="1:12" x14ac:dyDescent="0.25">
      <c r="A8101" s="1">
        <v>42912</v>
      </c>
      <c r="B8101" s="2">
        <f t="shared" si="382"/>
        <v>2017</v>
      </c>
      <c r="C8101" s="2">
        <f t="shared" si="380"/>
        <v>6</v>
      </c>
      <c r="D8101" t="s">
        <v>456</v>
      </c>
      <c r="E8101" t="s">
        <v>110</v>
      </c>
      <c r="F8101" t="s">
        <v>11</v>
      </c>
      <c r="G8101" t="s">
        <v>24</v>
      </c>
      <c r="H8101" t="s">
        <v>949</v>
      </c>
      <c r="I8101">
        <v>15.92</v>
      </c>
      <c r="J8101">
        <v>4</v>
      </c>
      <c r="K8101">
        <v>5.41</v>
      </c>
      <c r="L8101" t="str">
        <f t="shared" si="381"/>
        <v>Yes</v>
      </c>
    </row>
    <row r="8102" spans="1:12" x14ac:dyDescent="0.25">
      <c r="A8102" s="1">
        <v>42912</v>
      </c>
      <c r="B8102" s="2">
        <f t="shared" si="382"/>
        <v>2017</v>
      </c>
      <c r="C8102" s="2">
        <f t="shared" si="380"/>
        <v>6</v>
      </c>
      <c r="D8102" t="s">
        <v>456</v>
      </c>
      <c r="E8102" t="s">
        <v>110</v>
      </c>
      <c r="F8102" t="s">
        <v>39</v>
      </c>
      <c r="G8102" t="s">
        <v>40</v>
      </c>
      <c r="H8102" t="s">
        <v>703</v>
      </c>
      <c r="I8102">
        <v>543.91999999999996</v>
      </c>
      <c r="J8102">
        <v>8</v>
      </c>
      <c r="K8102">
        <v>135.97999999999999</v>
      </c>
      <c r="L8102" t="str">
        <f t="shared" si="381"/>
        <v>Yes</v>
      </c>
    </row>
    <row r="8103" spans="1:12" x14ac:dyDescent="0.25">
      <c r="A8103" s="1">
        <v>42912</v>
      </c>
      <c r="B8103" s="2">
        <f t="shared" si="382"/>
        <v>2017</v>
      </c>
      <c r="C8103" s="2">
        <f t="shared" si="380"/>
        <v>6</v>
      </c>
      <c r="D8103" t="s">
        <v>2183</v>
      </c>
      <c r="E8103" t="s">
        <v>129</v>
      </c>
      <c r="F8103" t="s">
        <v>34</v>
      </c>
      <c r="G8103" t="s">
        <v>47</v>
      </c>
      <c r="H8103" t="s">
        <v>2140</v>
      </c>
      <c r="I8103">
        <v>526.45000000000005</v>
      </c>
      <c r="J8103">
        <v>5</v>
      </c>
      <c r="K8103">
        <v>31.59</v>
      </c>
      <c r="L8103" t="str">
        <f t="shared" si="381"/>
        <v>Yes</v>
      </c>
    </row>
    <row r="8104" spans="1:12" x14ac:dyDescent="0.25">
      <c r="A8104" s="1">
        <v>42912</v>
      </c>
      <c r="B8104" s="2">
        <f t="shared" si="382"/>
        <v>2017</v>
      </c>
      <c r="C8104" s="2">
        <f t="shared" si="380"/>
        <v>6</v>
      </c>
      <c r="D8104" t="s">
        <v>1211</v>
      </c>
      <c r="E8104" t="s">
        <v>278</v>
      </c>
      <c r="F8104" t="s">
        <v>39</v>
      </c>
      <c r="G8104" t="s">
        <v>52</v>
      </c>
      <c r="H8104" t="s">
        <v>2158</v>
      </c>
      <c r="I8104">
        <v>431.93</v>
      </c>
      <c r="J8104">
        <v>9</v>
      </c>
      <c r="K8104">
        <v>64.790000000000006</v>
      </c>
      <c r="L8104" t="str">
        <f t="shared" si="381"/>
        <v>Yes</v>
      </c>
    </row>
    <row r="8105" spans="1:12" x14ac:dyDescent="0.25">
      <c r="A8105" s="1">
        <v>42912</v>
      </c>
      <c r="B8105" s="2">
        <f t="shared" si="382"/>
        <v>2017</v>
      </c>
      <c r="C8105" s="2">
        <f t="shared" si="380"/>
        <v>6</v>
      </c>
      <c r="D8105" t="s">
        <v>768</v>
      </c>
      <c r="E8105" t="s">
        <v>149</v>
      </c>
      <c r="F8105" t="s">
        <v>39</v>
      </c>
      <c r="G8105" t="s">
        <v>40</v>
      </c>
      <c r="H8105" t="s">
        <v>767</v>
      </c>
      <c r="I8105">
        <v>239.97</v>
      </c>
      <c r="J8105">
        <v>3</v>
      </c>
      <c r="K8105">
        <v>67.19</v>
      </c>
      <c r="L8105" t="str">
        <f t="shared" si="381"/>
        <v>Yes</v>
      </c>
    </row>
    <row r="8106" spans="1:12" x14ac:dyDescent="0.25">
      <c r="A8106" s="1">
        <v>42912</v>
      </c>
      <c r="B8106" s="2">
        <f t="shared" si="382"/>
        <v>2017</v>
      </c>
      <c r="C8106" s="2">
        <f t="shared" si="380"/>
        <v>6</v>
      </c>
      <c r="D8106" t="s">
        <v>1271</v>
      </c>
      <c r="E8106" t="s">
        <v>23</v>
      </c>
      <c r="F8106" t="s">
        <v>39</v>
      </c>
      <c r="G8106" t="s">
        <v>40</v>
      </c>
      <c r="H8106" t="s">
        <v>1419</v>
      </c>
      <c r="I8106">
        <v>358.2</v>
      </c>
      <c r="J8106">
        <v>3</v>
      </c>
      <c r="K8106">
        <v>41.79</v>
      </c>
      <c r="L8106" t="str">
        <f t="shared" si="381"/>
        <v>Yes</v>
      </c>
    </row>
    <row r="8107" spans="1:12" x14ac:dyDescent="0.25">
      <c r="A8107" s="1">
        <v>42912</v>
      </c>
      <c r="B8107" s="2">
        <f t="shared" si="382"/>
        <v>2017</v>
      </c>
      <c r="C8107" s="2">
        <f t="shared" si="380"/>
        <v>6</v>
      </c>
      <c r="D8107" t="s">
        <v>1271</v>
      </c>
      <c r="E8107" t="s">
        <v>23</v>
      </c>
      <c r="F8107" t="s">
        <v>39</v>
      </c>
      <c r="G8107" t="s">
        <v>40</v>
      </c>
      <c r="H8107" t="s">
        <v>1537</v>
      </c>
      <c r="I8107">
        <v>545.91999999999996</v>
      </c>
      <c r="J8107">
        <v>14</v>
      </c>
      <c r="K8107">
        <v>72.790000000000006</v>
      </c>
      <c r="L8107" t="str">
        <f t="shared" si="381"/>
        <v>Yes</v>
      </c>
    </row>
    <row r="8108" spans="1:12" x14ac:dyDescent="0.25">
      <c r="A8108" s="1">
        <v>42912</v>
      </c>
      <c r="B8108" s="2">
        <f t="shared" si="382"/>
        <v>2017</v>
      </c>
      <c r="C8108" s="2">
        <f t="shared" si="380"/>
        <v>6</v>
      </c>
      <c r="D8108" t="s">
        <v>2265</v>
      </c>
      <c r="E8108" t="s">
        <v>123</v>
      </c>
      <c r="F8108" t="s">
        <v>11</v>
      </c>
      <c r="G8108" t="s">
        <v>16</v>
      </c>
      <c r="H8108" t="s">
        <v>1432</v>
      </c>
      <c r="I8108">
        <v>13.87</v>
      </c>
      <c r="J8108">
        <v>6</v>
      </c>
      <c r="K8108">
        <v>4.68</v>
      </c>
      <c r="L8108" t="str">
        <f t="shared" si="381"/>
        <v>Yes</v>
      </c>
    </row>
    <row r="8109" spans="1:12" x14ac:dyDescent="0.25">
      <c r="A8109" s="1">
        <v>42912</v>
      </c>
      <c r="B8109" s="2">
        <f t="shared" si="382"/>
        <v>2017</v>
      </c>
      <c r="C8109" s="2">
        <f t="shared" si="380"/>
        <v>6</v>
      </c>
      <c r="D8109" t="s">
        <v>2265</v>
      </c>
      <c r="E8109" t="s">
        <v>123</v>
      </c>
      <c r="F8109" t="s">
        <v>34</v>
      </c>
      <c r="G8109" t="s">
        <v>35</v>
      </c>
      <c r="H8109" t="s">
        <v>2266</v>
      </c>
      <c r="I8109">
        <v>273.55</v>
      </c>
      <c r="J8109">
        <v>3</v>
      </c>
      <c r="K8109">
        <v>-13.68</v>
      </c>
      <c r="L8109" t="str">
        <f t="shared" si="381"/>
        <v>No</v>
      </c>
    </row>
    <row r="8110" spans="1:12" x14ac:dyDescent="0.25">
      <c r="A8110" s="1">
        <v>42912</v>
      </c>
      <c r="B8110" s="2">
        <f t="shared" si="382"/>
        <v>2017</v>
      </c>
      <c r="C8110" s="2">
        <f t="shared" si="380"/>
        <v>6</v>
      </c>
      <c r="D8110" t="s">
        <v>1426</v>
      </c>
      <c r="E8110" t="s">
        <v>149</v>
      </c>
      <c r="F8110" t="s">
        <v>11</v>
      </c>
      <c r="G8110" t="s">
        <v>18</v>
      </c>
      <c r="H8110" t="s">
        <v>838</v>
      </c>
      <c r="I8110">
        <v>272.94</v>
      </c>
      <c r="J8110">
        <v>3</v>
      </c>
      <c r="K8110">
        <v>0</v>
      </c>
      <c r="L8110" t="str">
        <f t="shared" si="381"/>
        <v>Break-Even</v>
      </c>
    </row>
    <row r="8111" spans="1:12" x14ac:dyDescent="0.25">
      <c r="A8111" s="1">
        <v>42912</v>
      </c>
      <c r="B8111" s="2">
        <f t="shared" si="382"/>
        <v>2017</v>
      </c>
      <c r="C8111" s="2">
        <f t="shared" si="380"/>
        <v>6</v>
      </c>
      <c r="D8111" t="s">
        <v>475</v>
      </c>
      <c r="E8111" t="s">
        <v>149</v>
      </c>
      <c r="F8111" t="s">
        <v>11</v>
      </c>
      <c r="G8111" t="s">
        <v>20</v>
      </c>
      <c r="H8111" t="s">
        <v>697</v>
      </c>
      <c r="I8111">
        <v>102.37</v>
      </c>
      <c r="J8111">
        <v>2</v>
      </c>
      <c r="K8111">
        <v>37.11</v>
      </c>
      <c r="L8111" t="str">
        <f t="shared" si="381"/>
        <v>Yes</v>
      </c>
    </row>
    <row r="8112" spans="1:12" x14ac:dyDescent="0.25">
      <c r="A8112" s="1">
        <v>42912</v>
      </c>
      <c r="B8112" s="2">
        <f t="shared" si="382"/>
        <v>2017</v>
      </c>
      <c r="C8112" s="2">
        <f t="shared" si="380"/>
        <v>6</v>
      </c>
      <c r="D8112" t="s">
        <v>475</v>
      </c>
      <c r="E8112" t="s">
        <v>149</v>
      </c>
      <c r="F8112" t="s">
        <v>11</v>
      </c>
      <c r="G8112" t="s">
        <v>200</v>
      </c>
      <c r="H8112" t="s">
        <v>2593</v>
      </c>
      <c r="I8112">
        <v>28.4</v>
      </c>
      <c r="J8112">
        <v>5</v>
      </c>
      <c r="K8112">
        <v>8.24</v>
      </c>
      <c r="L8112" t="str">
        <f t="shared" si="381"/>
        <v>Yes</v>
      </c>
    </row>
    <row r="8113" spans="1:12" x14ac:dyDescent="0.25">
      <c r="A8113" s="1">
        <v>42912</v>
      </c>
      <c r="B8113" s="2">
        <f t="shared" si="382"/>
        <v>2017</v>
      </c>
      <c r="C8113" s="2">
        <f t="shared" si="380"/>
        <v>6</v>
      </c>
      <c r="D8113" t="s">
        <v>475</v>
      </c>
      <c r="E8113" t="s">
        <v>149</v>
      </c>
      <c r="F8113" t="s">
        <v>11</v>
      </c>
      <c r="G8113" t="s">
        <v>18</v>
      </c>
      <c r="H8113" t="s">
        <v>308</v>
      </c>
      <c r="I8113">
        <v>713.88</v>
      </c>
      <c r="J8113">
        <v>4</v>
      </c>
      <c r="K8113">
        <v>214.16</v>
      </c>
      <c r="L8113" t="str">
        <f t="shared" si="381"/>
        <v>Yes</v>
      </c>
    </row>
    <row r="8114" spans="1:12" x14ac:dyDescent="0.25">
      <c r="A8114" s="1">
        <v>42912</v>
      </c>
      <c r="B8114" s="2">
        <f t="shared" si="382"/>
        <v>2017</v>
      </c>
      <c r="C8114" s="2">
        <f t="shared" si="380"/>
        <v>6</v>
      </c>
      <c r="D8114" t="s">
        <v>475</v>
      </c>
      <c r="E8114" t="s">
        <v>149</v>
      </c>
      <c r="F8114" t="s">
        <v>11</v>
      </c>
      <c r="G8114" t="s">
        <v>12</v>
      </c>
      <c r="H8114" t="s">
        <v>1901</v>
      </c>
      <c r="I8114">
        <v>68.52</v>
      </c>
      <c r="J8114">
        <v>3</v>
      </c>
      <c r="K8114">
        <v>31.52</v>
      </c>
      <c r="L8114" t="str">
        <f t="shared" si="381"/>
        <v>Yes</v>
      </c>
    </row>
    <row r="8115" spans="1:12" x14ac:dyDescent="0.25">
      <c r="A8115" s="1">
        <v>42913</v>
      </c>
      <c r="B8115" s="2">
        <f t="shared" si="382"/>
        <v>2017</v>
      </c>
      <c r="C8115" s="2">
        <f t="shared" si="380"/>
        <v>6</v>
      </c>
      <c r="D8115" t="s">
        <v>1338</v>
      </c>
      <c r="E8115" t="s">
        <v>149</v>
      </c>
      <c r="F8115" t="s">
        <v>34</v>
      </c>
      <c r="G8115" t="s">
        <v>35</v>
      </c>
      <c r="H8115" t="s">
        <v>793</v>
      </c>
      <c r="I8115">
        <v>191.65</v>
      </c>
      <c r="J8115">
        <v>3</v>
      </c>
      <c r="K8115">
        <v>31.94</v>
      </c>
      <c r="L8115" t="str">
        <f t="shared" si="381"/>
        <v>Yes</v>
      </c>
    </row>
    <row r="8116" spans="1:12" x14ac:dyDescent="0.25">
      <c r="A8116" s="1">
        <v>42913</v>
      </c>
      <c r="B8116" s="2">
        <f t="shared" si="382"/>
        <v>2017</v>
      </c>
      <c r="C8116" s="2">
        <f t="shared" si="380"/>
        <v>6</v>
      </c>
      <c r="D8116" t="s">
        <v>709</v>
      </c>
      <c r="E8116" t="s">
        <v>996</v>
      </c>
      <c r="F8116" t="s">
        <v>11</v>
      </c>
      <c r="G8116" t="s">
        <v>12</v>
      </c>
      <c r="H8116" t="s">
        <v>1701</v>
      </c>
      <c r="I8116">
        <v>20.07</v>
      </c>
      <c r="J8116">
        <v>3</v>
      </c>
      <c r="K8116">
        <v>9.23</v>
      </c>
      <c r="L8116" t="str">
        <f t="shared" si="381"/>
        <v>Yes</v>
      </c>
    </row>
    <row r="8117" spans="1:12" x14ac:dyDescent="0.25">
      <c r="A8117" s="1">
        <v>42913</v>
      </c>
      <c r="B8117" s="2">
        <f t="shared" si="382"/>
        <v>2017</v>
      </c>
      <c r="C8117" s="2">
        <f t="shared" si="380"/>
        <v>6</v>
      </c>
      <c r="D8117" t="s">
        <v>671</v>
      </c>
      <c r="E8117" t="s">
        <v>164</v>
      </c>
      <c r="F8117" t="s">
        <v>11</v>
      </c>
      <c r="G8117" t="s">
        <v>12</v>
      </c>
      <c r="H8117" t="s">
        <v>1944</v>
      </c>
      <c r="I8117">
        <v>19.440000000000001</v>
      </c>
      <c r="J8117">
        <v>3</v>
      </c>
      <c r="K8117">
        <v>9.33</v>
      </c>
      <c r="L8117" t="str">
        <f t="shared" si="381"/>
        <v>Yes</v>
      </c>
    </row>
    <row r="8118" spans="1:12" x14ac:dyDescent="0.25">
      <c r="A8118" s="1">
        <v>42913</v>
      </c>
      <c r="B8118" s="2">
        <f t="shared" si="382"/>
        <v>2017</v>
      </c>
      <c r="C8118" s="2">
        <f t="shared" si="380"/>
        <v>6</v>
      </c>
      <c r="D8118" t="s">
        <v>671</v>
      </c>
      <c r="E8118" t="s">
        <v>164</v>
      </c>
      <c r="F8118" t="s">
        <v>34</v>
      </c>
      <c r="G8118" t="s">
        <v>47</v>
      </c>
      <c r="H8118" t="s">
        <v>2008</v>
      </c>
      <c r="I8118">
        <v>126.3</v>
      </c>
      <c r="J8118">
        <v>3</v>
      </c>
      <c r="K8118">
        <v>40.42</v>
      </c>
      <c r="L8118" t="str">
        <f t="shared" si="381"/>
        <v>Yes</v>
      </c>
    </row>
    <row r="8119" spans="1:12" x14ac:dyDescent="0.25">
      <c r="A8119" s="1">
        <v>42913</v>
      </c>
      <c r="B8119" s="2">
        <f t="shared" si="382"/>
        <v>2017</v>
      </c>
      <c r="C8119" s="2">
        <f t="shared" si="380"/>
        <v>6</v>
      </c>
      <c r="D8119" t="s">
        <v>671</v>
      </c>
      <c r="E8119" t="s">
        <v>164</v>
      </c>
      <c r="F8119" t="s">
        <v>39</v>
      </c>
      <c r="G8119" t="s">
        <v>52</v>
      </c>
      <c r="H8119" t="s">
        <v>1628</v>
      </c>
      <c r="I8119">
        <v>1287.45</v>
      </c>
      <c r="J8119">
        <v>5</v>
      </c>
      <c r="K8119">
        <v>244.62</v>
      </c>
      <c r="L8119" t="str">
        <f t="shared" si="381"/>
        <v>Yes</v>
      </c>
    </row>
    <row r="8120" spans="1:12" x14ac:dyDescent="0.25">
      <c r="A8120" s="1">
        <v>42915</v>
      </c>
      <c r="B8120" s="2">
        <f t="shared" si="382"/>
        <v>2017</v>
      </c>
      <c r="C8120" s="2">
        <f t="shared" si="380"/>
        <v>6</v>
      </c>
      <c r="D8120" t="s">
        <v>291</v>
      </c>
      <c r="E8120" t="s">
        <v>27</v>
      </c>
      <c r="F8120" t="s">
        <v>11</v>
      </c>
      <c r="G8120" t="s">
        <v>18</v>
      </c>
      <c r="H8120" t="s">
        <v>2110</v>
      </c>
      <c r="I8120">
        <v>1295.78</v>
      </c>
      <c r="J8120">
        <v>2</v>
      </c>
      <c r="K8120">
        <v>310.99</v>
      </c>
      <c r="L8120" t="str">
        <f t="shared" si="381"/>
        <v>Yes</v>
      </c>
    </row>
    <row r="8121" spans="1:12" x14ac:dyDescent="0.25">
      <c r="A8121" s="1">
        <v>42915</v>
      </c>
      <c r="B8121" s="2">
        <f t="shared" si="382"/>
        <v>2017</v>
      </c>
      <c r="C8121" s="2">
        <f t="shared" si="380"/>
        <v>6</v>
      </c>
      <c r="D8121" t="s">
        <v>419</v>
      </c>
      <c r="E8121" t="s">
        <v>315</v>
      </c>
      <c r="F8121" t="s">
        <v>11</v>
      </c>
      <c r="G8121" t="s">
        <v>92</v>
      </c>
      <c r="H8121" t="s">
        <v>2316</v>
      </c>
      <c r="I8121">
        <v>362.94</v>
      </c>
      <c r="J8121">
        <v>3</v>
      </c>
      <c r="K8121">
        <v>90.74</v>
      </c>
      <c r="L8121" t="str">
        <f t="shared" si="381"/>
        <v>Yes</v>
      </c>
    </row>
    <row r="8122" spans="1:12" x14ac:dyDescent="0.25">
      <c r="A8122" s="1">
        <v>42915</v>
      </c>
      <c r="B8122" s="2">
        <f t="shared" si="382"/>
        <v>2017</v>
      </c>
      <c r="C8122" s="2">
        <f t="shared" si="380"/>
        <v>6</v>
      </c>
      <c r="D8122" t="s">
        <v>419</v>
      </c>
      <c r="E8122" t="s">
        <v>315</v>
      </c>
      <c r="F8122" t="s">
        <v>11</v>
      </c>
      <c r="G8122" t="s">
        <v>20</v>
      </c>
      <c r="H8122" t="s">
        <v>1370</v>
      </c>
      <c r="I8122">
        <v>11.54</v>
      </c>
      <c r="J8122">
        <v>2</v>
      </c>
      <c r="K8122">
        <v>5.77</v>
      </c>
      <c r="L8122" t="str">
        <f t="shared" si="381"/>
        <v>Yes</v>
      </c>
    </row>
    <row r="8123" spans="1:12" x14ac:dyDescent="0.25">
      <c r="A8123" s="1">
        <v>42915</v>
      </c>
      <c r="B8123" s="2">
        <f t="shared" si="382"/>
        <v>2017</v>
      </c>
      <c r="C8123" s="2">
        <f t="shared" si="380"/>
        <v>6</v>
      </c>
      <c r="D8123" t="s">
        <v>630</v>
      </c>
      <c r="E8123" t="s">
        <v>27</v>
      </c>
      <c r="F8123" t="s">
        <v>11</v>
      </c>
      <c r="G8123" t="s">
        <v>20</v>
      </c>
      <c r="H8123" t="s">
        <v>1139</v>
      </c>
      <c r="I8123">
        <v>312.55</v>
      </c>
      <c r="J8123">
        <v>9</v>
      </c>
      <c r="K8123">
        <v>101.58</v>
      </c>
      <c r="L8123" t="str">
        <f t="shared" si="381"/>
        <v>Yes</v>
      </c>
    </row>
    <row r="8124" spans="1:12" x14ac:dyDescent="0.25">
      <c r="A8124" s="1">
        <v>42915</v>
      </c>
      <c r="B8124" s="2">
        <f t="shared" si="382"/>
        <v>2017</v>
      </c>
      <c r="C8124" s="2">
        <f t="shared" si="380"/>
        <v>6</v>
      </c>
      <c r="D8124" t="s">
        <v>1446</v>
      </c>
      <c r="E8124" t="s">
        <v>10</v>
      </c>
      <c r="F8124" t="s">
        <v>11</v>
      </c>
      <c r="G8124" t="s">
        <v>12</v>
      </c>
      <c r="H8124" t="s">
        <v>2384</v>
      </c>
      <c r="I8124">
        <v>5.18</v>
      </c>
      <c r="J8124">
        <v>1</v>
      </c>
      <c r="K8124">
        <v>1.81</v>
      </c>
      <c r="L8124" t="str">
        <f t="shared" si="381"/>
        <v>Yes</v>
      </c>
    </row>
    <row r="8125" spans="1:12" x14ac:dyDescent="0.25">
      <c r="A8125" s="1">
        <v>42915</v>
      </c>
      <c r="B8125" s="2">
        <f t="shared" si="382"/>
        <v>2017</v>
      </c>
      <c r="C8125" s="2">
        <f t="shared" si="380"/>
        <v>6</v>
      </c>
      <c r="D8125" t="s">
        <v>1563</v>
      </c>
      <c r="E8125" t="s">
        <v>27</v>
      </c>
      <c r="F8125" t="s">
        <v>11</v>
      </c>
      <c r="G8125" t="s">
        <v>20</v>
      </c>
      <c r="H8125" t="s">
        <v>121</v>
      </c>
      <c r="I8125">
        <v>895.92</v>
      </c>
      <c r="J8125">
        <v>5</v>
      </c>
      <c r="K8125">
        <v>302.37</v>
      </c>
      <c r="L8125" t="str">
        <f t="shared" si="381"/>
        <v>Yes</v>
      </c>
    </row>
    <row r="8126" spans="1:12" x14ac:dyDescent="0.25">
      <c r="A8126" s="1">
        <v>42915</v>
      </c>
      <c r="B8126" s="2">
        <f t="shared" si="382"/>
        <v>2017</v>
      </c>
      <c r="C8126" s="2">
        <f t="shared" si="380"/>
        <v>6</v>
      </c>
      <c r="D8126" t="s">
        <v>1563</v>
      </c>
      <c r="E8126" t="s">
        <v>27</v>
      </c>
      <c r="F8126" t="s">
        <v>11</v>
      </c>
      <c r="G8126" t="s">
        <v>18</v>
      </c>
      <c r="H8126" t="s">
        <v>1560</v>
      </c>
      <c r="I8126">
        <v>130.71</v>
      </c>
      <c r="J8126">
        <v>3</v>
      </c>
      <c r="K8126">
        <v>39.21</v>
      </c>
      <c r="L8126" t="str">
        <f t="shared" si="381"/>
        <v>Yes</v>
      </c>
    </row>
    <row r="8127" spans="1:12" x14ac:dyDescent="0.25">
      <c r="A8127" s="1">
        <v>42915</v>
      </c>
      <c r="B8127" s="2">
        <f t="shared" si="382"/>
        <v>2017</v>
      </c>
      <c r="C8127" s="2">
        <f t="shared" si="380"/>
        <v>6</v>
      </c>
      <c r="D8127" t="s">
        <v>1563</v>
      </c>
      <c r="E8127" t="s">
        <v>27</v>
      </c>
      <c r="F8127" t="s">
        <v>11</v>
      </c>
      <c r="G8127" t="s">
        <v>24</v>
      </c>
      <c r="H8127" t="s">
        <v>2607</v>
      </c>
      <c r="I8127">
        <v>11.68</v>
      </c>
      <c r="J8127">
        <v>2</v>
      </c>
      <c r="K8127">
        <v>3.04</v>
      </c>
      <c r="L8127" t="str">
        <f t="shared" si="381"/>
        <v>Yes</v>
      </c>
    </row>
    <row r="8128" spans="1:12" x14ac:dyDescent="0.25">
      <c r="A8128" s="1">
        <v>42915</v>
      </c>
      <c r="B8128" s="2">
        <f t="shared" si="382"/>
        <v>2017</v>
      </c>
      <c r="C8128" s="2">
        <f t="shared" si="380"/>
        <v>6</v>
      </c>
      <c r="D8128" t="s">
        <v>1563</v>
      </c>
      <c r="E8128" t="s">
        <v>27</v>
      </c>
      <c r="F8128" t="s">
        <v>39</v>
      </c>
      <c r="G8128" t="s">
        <v>52</v>
      </c>
      <c r="H8128" t="s">
        <v>213</v>
      </c>
      <c r="I8128">
        <v>62.31</v>
      </c>
      <c r="J8128">
        <v>3</v>
      </c>
      <c r="K8128">
        <v>22.43</v>
      </c>
      <c r="L8128" t="str">
        <f t="shared" si="381"/>
        <v>Yes</v>
      </c>
    </row>
    <row r="8129" spans="1:12" x14ac:dyDescent="0.25">
      <c r="A8129" s="1">
        <v>42915</v>
      </c>
      <c r="B8129" s="2">
        <f t="shared" si="382"/>
        <v>2017</v>
      </c>
      <c r="C8129" s="2">
        <f t="shared" si="380"/>
        <v>6</v>
      </c>
      <c r="D8129" t="s">
        <v>2265</v>
      </c>
      <c r="E8129" t="s">
        <v>613</v>
      </c>
      <c r="F8129" t="s">
        <v>34</v>
      </c>
      <c r="G8129" t="s">
        <v>74</v>
      </c>
      <c r="H8129" t="s">
        <v>1909</v>
      </c>
      <c r="I8129">
        <v>638.82000000000005</v>
      </c>
      <c r="J8129">
        <v>9</v>
      </c>
      <c r="K8129">
        <v>185.26</v>
      </c>
      <c r="L8129" t="str">
        <f t="shared" si="381"/>
        <v>Yes</v>
      </c>
    </row>
    <row r="8130" spans="1:12" x14ac:dyDescent="0.25">
      <c r="A8130" s="1">
        <v>42915</v>
      </c>
      <c r="B8130" s="2">
        <f t="shared" si="382"/>
        <v>2017</v>
      </c>
      <c r="C8130" s="2">
        <f t="shared" ref="C8130:C8193" si="383">MONTH(A8130)</f>
        <v>6</v>
      </c>
      <c r="D8130" t="s">
        <v>2265</v>
      </c>
      <c r="E8130" t="s">
        <v>613</v>
      </c>
      <c r="F8130" t="s">
        <v>11</v>
      </c>
      <c r="G8130" t="s">
        <v>200</v>
      </c>
      <c r="H8130" t="s">
        <v>1053</v>
      </c>
      <c r="I8130">
        <v>30.69</v>
      </c>
      <c r="J8130">
        <v>3</v>
      </c>
      <c r="K8130">
        <v>7.98</v>
      </c>
      <c r="L8130" t="str">
        <f t="shared" ref="L8130:L8193" si="384">IF(K8130=0,"Break-Even",IF(K8130&gt;0,"Yes","No"))</f>
        <v>Yes</v>
      </c>
    </row>
    <row r="8131" spans="1:12" x14ac:dyDescent="0.25">
      <c r="A8131" s="1">
        <v>42915</v>
      </c>
      <c r="B8131" s="2">
        <f t="shared" si="382"/>
        <v>2017</v>
      </c>
      <c r="C8131" s="2">
        <f t="shared" si="383"/>
        <v>6</v>
      </c>
      <c r="D8131" t="s">
        <v>2265</v>
      </c>
      <c r="E8131" t="s">
        <v>613</v>
      </c>
      <c r="F8131" t="s">
        <v>34</v>
      </c>
      <c r="G8131" t="s">
        <v>47</v>
      </c>
      <c r="H8131" t="s">
        <v>2557</v>
      </c>
      <c r="I8131">
        <v>25.16</v>
      </c>
      <c r="J8131">
        <v>2</v>
      </c>
      <c r="K8131">
        <v>8.5500000000000007</v>
      </c>
      <c r="L8131" t="str">
        <f t="shared" si="384"/>
        <v>Yes</v>
      </c>
    </row>
    <row r="8132" spans="1:12" x14ac:dyDescent="0.25">
      <c r="A8132" s="1">
        <v>42915</v>
      </c>
      <c r="B8132" s="2">
        <f t="shared" si="382"/>
        <v>2017</v>
      </c>
      <c r="C8132" s="2">
        <f t="shared" si="383"/>
        <v>6</v>
      </c>
      <c r="D8132" t="s">
        <v>945</v>
      </c>
      <c r="E8132" t="s">
        <v>10</v>
      </c>
      <c r="F8132" t="s">
        <v>11</v>
      </c>
      <c r="G8132" t="s">
        <v>92</v>
      </c>
      <c r="H8132" t="s">
        <v>534</v>
      </c>
      <c r="I8132">
        <v>21.39</v>
      </c>
      <c r="J8132">
        <v>2</v>
      </c>
      <c r="K8132">
        <v>-54.55</v>
      </c>
      <c r="L8132" t="str">
        <f t="shared" si="384"/>
        <v>No</v>
      </c>
    </row>
    <row r="8133" spans="1:12" x14ac:dyDescent="0.25">
      <c r="A8133" s="1">
        <v>42915</v>
      </c>
      <c r="B8133" s="2">
        <f t="shared" si="382"/>
        <v>2017</v>
      </c>
      <c r="C8133" s="2">
        <f t="shared" si="383"/>
        <v>6</v>
      </c>
      <c r="D8133" t="s">
        <v>945</v>
      </c>
      <c r="E8133" t="s">
        <v>10</v>
      </c>
      <c r="F8133" t="s">
        <v>34</v>
      </c>
      <c r="G8133" t="s">
        <v>145</v>
      </c>
      <c r="H8133" t="s">
        <v>950</v>
      </c>
      <c r="I8133">
        <v>307.31</v>
      </c>
      <c r="J8133">
        <v>3</v>
      </c>
      <c r="K8133">
        <v>-39.51</v>
      </c>
      <c r="L8133" t="str">
        <f t="shared" si="384"/>
        <v>No</v>
      </c>
    </row>
    <row r="8134" spans="1:12" x14ac:dyDescent="0.25">
      <c r="A8134" s="1">
        <v>42915</v>
      </c>
      <c r="B8134" s="2">
        <f t="shared" si="382"/>
        <v>2017</v>
      </c>
      <c r="C8134" s="2">
        <f t="shared" si="383"/>
        <v>6</v>
      </c>
      <c r="D8134" t="s">
        <v>945</v>
      </c>
      <c r="E8134" t="s">
        <v>10</v>
      </c>
      <c r="F8134" t="s">
        <v>34</v>
      </c>
      <c r="G8134" t="s">
        <v>74</v>
      </c>
      <c r="H8134" t="s">
        <v>2198</v>
      </c>
      <c r="I8134">
        <v>410</v>
      </c>
      <c r="J8134">
        <v>3</v>
      </c>
      <c r="K8134">
        <v>-96.47</v>
      </c>
      <c r="L8134" t="str">
        <f t="shared" si="384"/>
        <v>No</v>
      </c>
    </row>
    <row r="8135" spans="1:12" x14ac:dyDescent="0.25">
      <c r="A8135" s="1">
        <v>42916</v>
      </c>
      <c r="B8135" s="2">
        <f t="shared" si="382"/>
        <v>2017</v>
      </c>
      <c r="C8135" s="2">
        <f t="shared" si="383"/>
        <v>6</v>
      </c>
      <c r="D8135" t="s">
        <v>2145</v>
      </c>
      <c r="E8135" t="s">
        <v>126</v>
      </c>
      <c r="F8135" t="s">
        <v>11</v>
      </c>
      <c r="G8135" t="s">
        <v>20</v>
      </c>
      <c r="H8135" t="s">
        <v>2155</v>
      </c>
      <c r="I8135">
        <v>75.790000000000006</v>
      </c>
      <c r="J8135">
        <v>3</v>
      </c>
      <c r="K8135">
        <v>25.58</v>
      </c>
      <c r="L8135" t="str">
        <f t="shared" si="384"/>
        <v>Yes</v>
      </c>
    </row>
    <row r="8136" spans="1:12" x14ac:dyDescent="0.25">
      <c r="A8136" s="1">
        <v>42916</v>
      </c>
      <c r="B8136" s="2">
        <f t="shared" si="382"/>
        <v>2017</v>
      </c>
      <c r="C8136" s="2">
        <f t="shared" si="383"/>
        <v>6</v>
      </c>
      <c r="D8136" t="s">
        <v>1023</v>
      </c>
      <c r="E8136" t="s">
        <v>149</v>
      </c>
      <c r="F8136" t="s">
        <v>34</v>
      </c>
      <c r="G8136" t="s">
        <v>145</v>
      </c>
      <c r="H8136" t="s">
        <v>1703</v>
      </c>
      <c r="I8136">
        <v>1044.6300000000001</v>
      </c>
      <c r="J8136">
        <v>5</v>
      </c>
      <c r="K8136">
        <v>-295.98</v>
      </c>
      <c r="L8136" t="str">
        <f t="shared" si="384"/>
        <v>No</v>
      </c>
    </row>
    <row r="8137" spans="1:12" x14ac:dyDescent="0.25">
      <c r="A8137" s="1">
        <v>42916</v>
      </c>
      <c r="B8137" s="2">
        <f t="shared" si="382"/>
        <v>2017</v>
      </c>
      <c r="C8137" s="2">
        <f t="shared" si="383"/>
        <v>6</v>
      </c>
      <c r="D8137" t="s">
        <v>1781</v>
      </c>
      <c r="E8137" t="s">
        <v>149</v>
      </c>
      <c r="F8137" t="s">
        <v>11</v>
      </c>
      <c r="G8137" t="s">
        <v>18</v>
      </c>
      <c r="H8137" t="s">
        <v>2005</v>
      </c>
      <c r="I8137">
        <v>248.57</v>
      </c>
      <c r="J8137">
        <v>7</v>
      </c>
      <c r="K8137">
        <v>67.11</v>
      </c>
      <c r="L8137" t="str">
        <f t="shared" si="384"/>
        <v>Yes</v>
      </c>
    </row>
    <row r="8138" spans="1:12" x14ac:dyDescent="0.25">
      <c r="A8138" s="1">
        <v>42916</v>
      </c>
      <c r="B8138" s="2">
        <f t="shared" si="382"/>
        <v>2017</v>
      </c>
      <c r="C8138" s="2">
        <f t="shared" si="383"/>
        <v>6</v>
      </c>
      <c r="D8138" t="s">
        <v>1781</v>
      </c>
      <c r="E8138" t="s">
        <v>149</v>
      </c>
      <c r="F8138" t="s">
        <v>34</v>
      </c>
      <c r="G8138" t="s">
        <v>47</v>
      </c>
      <c r="H8138" t="s">
        <v>1698</v>
      </c>
      <c r="I8138">
        <v>22.23</v>
      </c>
      <c r="J8138">
        <v>1</v>
      </c>
      <c r="K8138">
        <v>9.7799999999999994</v>
      </c>
      <c r="L8138" t="str">
        <f t="shared" si="384"/>
        <v>Yes</v>
      </c>
    </row>
    <row r="8139" spans="1:12" x14ac:dyDescent="0.25">
      <c r="A8139" s="1">
        <v>42916</v>
      </c>
      <c r="B8139" s="2">
        <f t="shared" si="382"/>
        <v>2017</v>
      </c>
      <c r="C8139" s="2">
        <f t="shared" si="383"/>
        <v>6</v>
      </c>
      <c r="D8139" t="s">
        <v>925</v>
      </c>
      <c r="E8139" t="s">
        <v>15</v>
      </c>
      <c r="F8139" t="s">
        <v>39</v>
      </c>
      <c r="G8139" t="s">
        <v>40</v>
      </c>
      <c r="H8139" t="s">
        <v>1695</v>
      </c>
      <c r="I8139">
        <v>1001.58</v>
      </c>
      <c r="J8139">
        <v>2</v>
      </c>
      <c r="K8139">
        <v>125.2</v>
      </c>
      <c r="L8139" t="str">
        <f t="shared" si="384"/>
        <v>Yes</v>
      </c>
    </row>
    <row r="8140" spans="1:12" x14ac:dyDescent="0.25">
      <c r="A8140" s="1">
        <v>42916</v>
      </c>
      <c r="B8140" s="2">
        <f t="shared" ref="B8140:B8203" si="385">YEAR(A8140)</f>
        <v>2017</v>
      </c>
      <c r="C8140" s="2">
        <f t="shared" si="383"/>
        <v>6</v>
      </c>
      <c r="D8140" t="s">
        <v>925</v>
      </c>
      <c r="E8140" t="s">
        <v>15</v>
      </c>
      <c r="F8140" t="s">
        <v>34</v>
      </c>
      <c r="G8140" t="s">
        <v>35</v>
      </c>
      <c r="H8140" t="s">
        <v>1454</v>
      </c>
      <c r="I8140">
        <v>569.05999999999995</v>
      </c>
      <c r="J8140">
        <v>3</v>
      </c>
      <c r="K8140">
        <v>-178.85</v>
      </c>
      <c r="L8140" t="str">
        <f t="shared" si="384"/>
        <v>No</v>
      </c>
    </row>
    <row r="8141" spans="1:12" x14ac:dyDescent="0.25">
      <c r="A8141" s="1">
        <v>42916</v>
      </c>
      <c r="B8141" s="2">
        <f t="shared" si="385"/>
        <v>2017</v>
      </c>
      <c r="C8141" s="2">
        <f t="shared" si="383"/>
        <v>6</v>
      </c>
      <c r="D8141" t="s">
        <v>925</v>
      </c>
      <c r="E8141" t="s">
        <v>15</v>
      </c>
      <c r="F8141" t="s">
        <v>34</v>
      </c>
      <c r="G8141" t="s">
        <v>47</v>
      </c>
      <c r="H8141" t="s">
        <v>1905</v>
      </c>
      <c r="I8141">
        <v>14.22</v>
      </c>
      <c r="J8141">
        <v>2</v>
      </c>
      <c r="K8141">
        <v>-10.31</v>
      </c>
      <c r="L8141" t="str">
        <f t="shared" si="384"/>
        <v>No</v>
      </c>
    </row>
    <row r="8142" spans="1:12" x14ac:dyDescent="0.25">
      <c r="A8142" s="1">
        <v>42916</v>
      </c>
      <c r="B8142" s="2">
        <f t="shared" si="385"/>
        <v>2017</v>
      </c>
      <c r="C8142" s="2">
        <f t="shared" si="383"/>
        <v>6</v>
      </c>
      <c r="D8142" t="s">
        <v>2544</v>
      </c>
      <c r="E8142" t="s">
        <v>120</v>
      </c>
      <c r="F8142" t="s">
        <v>34</v>
      </c>
      <c r="G8142" t="s">
        <v>47</v>
      </c>
      <c r="H8142" t="s">
        <v>913</v>
      </c>
      <c r="I8142">
        <v>19.52</v>
      </c>
      <c r="J8142">
        <v>2</v>
      </c>
      <c r="K8142">
        <v>5.37</v>
      </c>
      <c r="L8142" t="str">
        <f t="shared" si="384"/>
        <v>Yes</v>
      </c>
    </row>
    <row r="8143" spans="1:12" x14ac:dyDescent="0.25">
      <c r="A8143" s="1">
        <v>42916</v>
      </c>
      <c r="B8143" s="2">
        <f t="shared" si="385"/>
        <v>2017</v>
      </c>
      <c r="C8143" s="2">
        <f t="shared" si="383"/>
        <v>6</v>
      </c>
      <c r="D8143" t="s">
        <v>1301</v>
      </c>
      <c r="E8143" t="s">
        <v>27</v>
      </c>
      <c r="F8143" t="s">
        <v>34</v>
      </c>
      <c r="G8143" t="s">
        <v>74</v>
      </c>
      <c r="H8143" t="s">
        <v>155</v>
      </c>
      <c r="I8143">
        <v>436</v>
      </c>
      <c r="J8143">
        <v>3</v>
      </c>
      <c r="K8143">
        <v>5.13</v>
      </c>
      <c r="L8143" t="str">
        <f t="shared" si="384"/>
        <v>Yes</v>
      </c>
    </row>
    <row r="8144" spans="1:12" x14ac:dyDescent="0.25">
      <c r="A8144" s="1">
        <v>42916</v>
      </c>
      <c r="B8144" s="2">
        <f t="shared" si="385"/>
        <v>2017</v>
      </c>
      <c r="C8144" s="2">
        <f t="shared" si="383"/>
        <v>6</v>
      </c>
      <c r="D8144" t="s">
        <v>1371</v>
      </c>
      <c r="E8144" t="s">
        <v>27</v>
      </c>
      <c r="F8144" t="s">
        <v>11</v>
      </c>
      <c r="G8144" t="s">
        <v>12</v>
      </c>
      <c r="H8144" t="s">
        <v>360</v>
      </c>
      <c r="I8144">
        <v>204.95</v>
      </c>
      <c r="J8144">
        <v>5</v>
      </c>
      <c r="K8144">
        <v>100.43</v>
      </c>
      <c r="L8144" t="str">
        <f t="shared" si="384"/>
        <v>Yes</v>
      </c>
    </row>
    <row r="8145" spans="1:12" x14ac:dyDescent="0.25">
      <c r="A8145" s="1">
        <v>42916</v>
      </c>
      <c r="B8145" s="2">
        <f t="shared" si="385"/>
        <v>2017</v>
      </c>
      <c r="C8145" s="2">
        <f t="shared" si="383"/>
        <v>6</v>
      </c>
      <c r="D8145" t="s">
        <v>171</v>
      </c>
      <c r="E8145" t="s">
        <v>149</v>
      </c>
      <c r="F8145" t="s">
        <v>11</v>
      </c>
      <c r="G8145" t="s">
        <v>18</v>
      </c>
      <c r="H8145" t="s">
        <v>1384</v>
      </c>
      <c r="I8145">
        <v>1085.42</v>
      </c>
      <c r="J8145">
        <v>7</v>
      </c>
      <c r="K8145">
        <v>282.20999999999998</v>
      </c>
      <c r="L8145" t="str">
        <f t="shared" si="384"/>
        <v>Yes</v>
      </c>
    </row>
    <row r="8146" spans="1:12" x14ac:dyDescent="0.25">
      <c r="A8146" s="1">
        <v>42917</v>
      </c>
      <c r="B8146" s="2">
        <f t="shared" si="385"/>
        <v>2017</v>
      </c>
      <c r="C8146" s="2">
        <f t="shared" si="383"/>
        <v>7</v>
      </c>
      <c r="D8146" t="s">
        <v>1963</v>
      </c>
      <c r="E8146" t="s">
        <v>110</v>
      </c>
      <c r="F8146" t="s">
        <v>39</v>
      </c>
      <c r="G8146" t="s">
        <v>302</v>
      </c>
      <c r="H8146" t="s">
        <v>1236</v>
      </c>
      <c r="I8146">
        <v>3059.98</v>
      </c>
      <c r="J8146">
        <v>2</v>
      </c>
      <c r="K8146">
        <v>680</v>
      </c>
      <c r="L8146" t="str">
        <f t="shared" si="384"/>
        <v>Yes</v>
      </c>
    </row>
    <row r="8147" spans="1:12" x14ac:dyDescent="0.25">
      <c r="A8147" s="1">
        <v>42917</v>
      </c>
      <c r="B8147" s="2">
        <f t="shared" si="385"/>
        <v>2017</v>
      </c>
      <c r="C8147" s="2">
        <f t="shared" si="383"/>
        <v>7</v>
      </c>
      <c r="D8147" t="s">
        <v>2164</v>
      </c>
      <c r="E8147" t="s">
        <v>123</v>
      </c>
      <c r="F8147" t="s">
        <v>11</v>
      </c>
      <c r="G8147" t="s">
        <v>20</v>
      </c>
      <c r="H8147" t="s">
        <v>436</v>
      </c>
      <c r="I8147">
        <v>2.81</v>
      </c>
      <c r="J8147">
        <v>3</v>
      </c>
      <c r="K8147">
        <v>-1.97</v>
      </c>
      <c r="L8147" t="str">
        <f t="shared" si="384"/>
        <v>No</v>
      </c>
    </row>
    <row r="8148" spans="1:12" x14ac:dyDescent="0.25">
      <c r="A8148" s="1">
        <v>42917</v>
      </c>
      <c r="B8148" s="2">
        <f t="shared" si="385"/>
        <v>2017</v>
      </c>
      <c r="C8148" s="2">
        <f t="shared" si="383"/>
        <v>7</v>
      </c>
      <c r="D8148" t="s">
        <v>1623</v>
      </c>
      <c r="E8148" t="s">
        <v>27</v>
      </c>
      <c r="F8148" t="s">
        <v>11</v>
      </c>
      <c r="G8148" t="s">
        <v>18</v>
      </c>
      <c r="H8148" t="s">
        <v>111</v>
      </c>
      <c r="I8148">
        <v>153.78</v>
      </c>
      <c r="J8148">
        <v>11</v>
      </c>
      <c r="K8148">
        <v>44.6</v>
      </c>
      <c r="L8148" t="str">
        <f t="shared" si="384"/>
        <v>Yes</v>
      </c>
    </row>
    <row r="8149" spans="1:12" x14ac:dyDescent="0.25">
      <c r="A8149" s="1">
        <v>42917</v>
      </c>
      <c r="B8149" s="2">
        <f t="shared" si="385"/>
        <v>2017</v>
      </c>
      <c r="C8149" s="2">
        <f t="shared" si="383"/>
        <v>7</v>
      </c>
      <c r="D8149" t="s">
        <v>1623</v>
      </c>
      <c r="E8149" t="s">
        <v>27</v>
      </c>
      <c r="F8149" t="s">
        <v>11</v>
      </c>
      <c r="G8149" t="s">
        <v>18</v>
      </c>
      <c r="H8149" t="s">
        <v>356</v>
      </c>
      <c r="I8149">
        <v>61.02</v>
      </c>
      <c r="J8149">
        <v>3</v>
      </c>
      <c r="K8149">
        <v>0.61</v>
      </c>
      <c r="L8149" t="str">
        <f t="shared" si="384"/>
        <v>Yes</v>
      </c>
    </row>
    <row r="8150" spans="1:12" x14ac:dyDescent="0.25">
      <c r="A8150" s="1">
        <v>42917</v>
      </c>
      <c r="B8150" s="2">
        <f t="shared" si="385"/>
        <v>2017</v>
      </c>
      <c r="C8150" s="2">
        <f t="shared" si="383"/>
        <v>7</v>
      </c>
      <c r="D8150" t="s">
        <v>1623</v>
      </c>
      <c r="E8150" t="s">
        <v>27</v>
      </c>
      <c r="F8150" t="s">
        <v>11</v>
      </c>
      <c r="G8150" t="s">
        <v>200</v>
      </c>
      <c r="H8150" t="s">
        <v>2274</v>
      </c>
      <c r="I8150">
        <v>110.11</v>
      </c>
      <c r="J8150">
        <v>7</v>
      </c>
      <c r="K8150">
        <v>31.93</v>
      </c>
      <c r="L8150" t="str">
        <f t="shared" si="384"/>
        <v>Yes</v>
      </c>
    </row>
    <row r="8151" spans="1:12" x14ac:dyDescent="0.25">
      <c r="A8151" s="1">
        <v>42917</v>
      </c>
      <c r="B8151" s="2">
        <f t="shared" si="385"/>
        <v>2017</v>
      </c>
      <c r="C8151" s="2">
        <f t="shared" si="383"/>
        <v>7</v>
      </c>
      <c r="D8151" t="s">
        <v>1623</v>
      </c>
      <c r="E8151" t="s">
        <v>27</v>
      </c>
      <c r="F8151" t="s">
        <v>11</v>
      </c>
      <c r="G8151" t="s">
        <v>43</v>
      </c>
      <c r="H8151" t="s">
        <v>160</v>
      </c>
      <c r="I8151">
        <v>7.89</v>
      </c>
      <c r="J8151">
        <v>1</v>
      </c>
      <c r="K8151">
        <v>3.55</v>
      </c>
      <c r="L8151" t="str">
        <f t="shared" si="384"/>
        <v>Yes</v>
      </c>
    </row>
    <row r="8152" spans="1:12" x14ac:dyDescent="0.25">
      <c r="A8152" s="1">
        <v>42919</v>
      </c>
      <c r="B8152" s="2">
        <f t="shared" si="385"/>
        <v>2017</v>
      </c>
      <c r="C8152" s="2">
        <f t="shared" si="383"/>
        <v>7</v>
      </c>
      <c r="D8152" t="s">
        <v>1863</v>
      </c>
      <c r="E8152" t="s">
        <v>531</v>
      </c>
      <c r="F8152" t="s">
        <v>39</v>
      </c>
      <c r="G8152" t="s">
        <v>52</v>
      </c>
      <c r="H8152" t="s">
        <v>1068</v>
      </c>
      <c r="I8152">
        <v>49.08</v>
      </c>
      <c r="J8152">
        <v>3</v>
      </c>
      <c r="K8152">
        <v>4.91</v>
      </c>
      <c r="L8152" t="str">
        <f t="shared" si="384"/>
        <v>Yes</v>
      </c>
    </row>
    <row r="8153" spans="1:12" x14ac:dyDescent="0.25">
      <c r="A8153" s="1">
        <v>42919</v>
      </c>
      <c r="B8153" s="2">
        <f t="shared" si="385"/>
        <v>2017</v>
      </c>
      <c r="C8153" s="2">
        <f t="shared" si="383"/>
        <v>7</v>
      </c>
      <c r="D8153" t="s">
        <v>1548</v>
      </c>
      <c r="E8153" t="s">
        <v>149</v>
      </c>
      <c r="F8153" t="s">
        <v>11</v>
      </c>
      <c r="G8153" t="s">
        <v>20</v>
      </c>
      <c r="H8153" t="s">
        <v>1668</v>
      </c>
      <c r="I8153">
        <v>25.92</v>
      </c>
      <c r="J8153">
        <v>6</v>
      </c>
      <c r="K8153">
        <v>9.07</v>
      </c>
      <c r="L8153" t="str">
        <f t="shared" si="384"/>
        <v>Yes</v>
      </c>
    </row>
    <row r="8154" spans="1:12" x14ac:dyDescent="0.25">
      <c r="A8154" s="1">
        <v>42919</v>
      </c>
      <c r="B8154" s="2">
        <f t="shared" si="385"/>
        <v>2017</v>
      </c>
      <c r="C8154" s="2">
        <f t="shared" si="383"/>
        <v>7</v>
      </c>
      <c r="D8154" t="s">
        <v>1548</v>
      </c>
      <c r="E8154" t="s">
        <v>149</v>
      </c>
      <c r="F8154" t="s">
        <v>11</v>
      </c>
      <c r="G8154" t="s">
        <v>16</v>
      </c>
      <c r="H8154" t="s">
        <v>1500</v>
      </c>
      <c r="I8154">
        <v>91.59</v>
      </c>
      <c r="J8154">
        <v>3</v>
      </c>
      <c r="K8154">
        <v>42.13</v>
      </c>
      <c r="L8154" t="str">
        <f t="shared" si="384"/>
        <v>Yes</v>
      </c>
    </row>
    <row r="8155" spans="1:12" x14ac:dyDescent="0.25">
      <c r="A8155" s="1">
        <v>42920</v>
      </c>
      <c r="B8155" s="2">
        <f t="shared" si="385"/>
        <v>2017</v>
      </c>
      <c r="C8155" s="2">
        <f t="shared" si="383"/>
        <v>7</v>
      </c>
      <c r="D8155" t="s">
        <v>1383</v>
      </c>
      <c r="E8155" t="s">
        <v>123</v>
      </c>
      <c r="F8155" t="s">
        <v>34</v>
      </c>
      <c r="G8155" t="s">
        <v>145</v>
      </c>
      <c r="H8155" t="s">
        <v>550</v>
      </c>
      <c r="I8155">
        <v>233.86</v>
      </c>
      <c r="J8155">
        <v>2</v>
      </c>
      <c r="K8155">
        <v>-102.05</v>
      </c>
      <c r="L8155" t="str">
        <f t="shared" si="384"/>
        <v>No</v>
      </c>
    </row>
    <row r="8156" spans="1:12" x14ac:dyDescent="0.25">
      <c r="A8156" s="1">
        <v>42920</v>
      </c>
      <c r="B8156" s="2">
        <f t="shared" si="385"/>
        <v>2017</v>
      </c>
      <c r="C8156" s="2">
        <f t="shared" si="383"/>
        <v>7</v>
      </c>
      <c r="D8156" t="s">
        <v>1383</v>
      </c>
      <c r="E8156" t="s">
        <v>123</v>
      </c>
      <c r="F8156" t="s">
        <v>34</v>
      </c>
      <c r="G8156" t="s">
        <v>145</v>
      </c>
      <c r="H8156" t="s">
        <v>320</v>
      </c>
      <c r="I8156">
        <v>620.61</v>
      </c>
      <c r="J8156">
        <v>3</v>
      </c>
      <c r="K8156">
        <v>-248.25</v>
      </c>
      <c r="L8156" t="str">
        <f t="shared" si="384"/>
        <v>No</v>
      </c>
    </row>
    <row r="8157" spans="1:12" x14ac:dyDescent="0.25">
      <c r="A8157" s="1">
        <v>42920</v>
      </c>
      <c r="B8157" s="2">
        <f t="shared" si="385"/>
        <v>2017</v>
      </c>
      <c r="C8157" s="2">
        <f t="shared" si="383"/>
        <v>7</v>
      </c>
      <c r="D8157" t="s">
        <v>1383</v>
      </c>
      <c r="E8157" t="s">
        <v>123</v>
      </c>
      <c r="F8157" t="s">
        <v>11</v>
      </c>
      <c r="G8157" t="s">
        <v>20</v>
      </c>
      <c r="H8157" t="s">
        <v>1030</v>
      </c>
      <c r="I8157">
        <v>5.33</v>
      </c>
      <c r="J8157">
        <v>2</v>
      </c>
      <c r="K8157">
        <v>-3.55</v>
      </c>
      <c r="L8157" t="str">
        <f t="shared" si="384"/>
        <v>No</v>
      </c>
    </row>
    <row r="8158" spans="1:12" x14ac:dyDescent="0.25">
      <c r="A8158" s="1">
        <v>42920</v>
      </c>
      <c r="B8158" s="2">
        <f t="shared" si="385"/>
        <v>2017</v>
      </c>
      <c r="C8158" s="2">
        <f t="shared" si="383"/>
        <v>7</v>
      </c>
      <c r="D8158" t="s">
        <v>1383</v>
      </c>
      <c r="E8158" t="s">
        <v>123</v>
      </c>
      <c r="F8158" t="s">
        <v>34</v>
      </c>
      <c r="G8158" t="s">
        <v>47</v>
      </c>
      <c r="H8158" t="s">
        <v>2366</v>
      </c>
      <c r="I8158">
        <v>258.07</v>
      </c>
      <c r="J8158">
        <v>3</v>
      </c>
      <c r="K8158">
        <v>0</v>
      </c>
      <c r="L8158" t="str">
        <f t="shared" si="384"/>
        <v>Break-Even</v>
      </c>
    </row>
    <row r="8159" spans="1:12" x14ac:dyDescent="0.25">
      <c r="A8159" s="1">
        <v>42920</v>
      </c>
      <c r="B8159" s="2">
        <f t="shared" si="385"/>
        <v>2017</v>
      </c>
      <c r="C8159" s="2">
        <f t="shared" si="383"/>
        <v>7</v>
      </c>
      <c r="D8159" t="s">
        <v>1383</v>
      </c>
      <c r="E8159" t="s">
        <v>123</v>
      </c>
      <c r="F8159" t="s">
        <v>39</v>
      </c>
      <c r="G8159" t="s">
        <v>52</v>
      </c>
      <c r="H8159" t="s">
        <v>1628</v>
      </c>
      <c r="I8159">
        <v>617.98</v>
      </c>
      <c r="J8159">
        <v>3</v>
      </c>
      <c r="K8159">
        <v>-7.72</v>
      </c>
      <c r="L8159" t="str">
        <f t="shared" si="384"/>
        <v>No</v>
      </c>
    </row>
    <row r="8160" spans="1:12" x14ac:dyDescent="0.25">
      <c r="A8160" s="1">
        <v>42920</v>
      </c>
      <c r="B8160" s="2">
        <f t="shared" si="385"/>
        <v>2017</v>
      </c>
      <c r="C8160" s="2">
        <f t="shared" si="383"/>
        <v>7</v>
      </c>
      <c r="D8160" t="s">
        <v>228</v>
      </c>
      <c r="E8160" t="s">
        <v>123</v>
      </c>
      <c r="F8160" t="s">
        <v>11</v>
      </c>
      <c r="G8160" t="s">
        <v>24</v>
      </c>
      <c r="H8160" t="s">
        <v>1603</v>
      </c>
      <c r="I8160">
        <v>16.260000000000002</v>
      </c>
      <c r="J8160">
        <v>2</v>
      </c>
      <c r="K8160">
        <v>1.22</v>
      </c>
      <c r="L8160" t="str">
        <f t="shared" si="384"/>
        <v>Yes</v>
      </c>
    </row>
    <row r="8161" spans="1:12" x14ac:dyDescent="0.25">
      <c r="A8161" s="1">
        <v>42920</v>
      </c>
      <c r="B8161" s="2">
        <f t="shared" si="385"/>
        <v>2017</v>
      </c>
      <c r="C8161" s="2">
        <f t="shared" si="383"/>
        <v>7</v>
      </c>
      <c r="D8161" t="s">
        <v>228</v>
      </c>
      <c r="E8161" t="s">
        <v>123</v>
      </c>
      <c r="F8161" t="s">
        <v>39</v>
      </c>
      <c r="G8161" t="s">
        <v>40</v>
      </c>
      <c r="H8161" t="s">
        <v>521</v>
      </c>
      <c r="I8161">
        <v>219.18</v>
      </c>
      <c r="J8161">
        <v>2</v>
      </c>
      <c r="K8161">
        <v>19.18</v>
      </c>
      <c r="L8161" t="str">
        <f t="shared" si="384"/>
        <v>Yes</v>
      </c>
    </row>
    <row r="8162" spans="1:12" x14ac:dyDescent="0.25">
      <c r="A8162" s="1">
        <v>42921</v>
      </c>
      <c r="B8162" s="2">
        <f t="shared" si="385"/>
        <v>2017</v>
      </c>
      <c r="C8162" s="2">
        <f t="shared" si="383"/>
        <v>7</v>
      </c>
      <c r="D8162" t="s">
        <v>1907</v>
      </c>
      <c r="E8162" t="s">
        <v>110</v>
      </c>
      <c r="F8162" t="s">
        <v>34</v>
      </c>
      <c r="G8162" t="s">
        <v>35</v>
      </c>
      <c r="H8162" t="s">
        <v>1982</v>
      </c>
      <c r="I8162">
        <v>1458.65</v>
      </c>
      <c r="J8162">
        <v>5</v>
      </c>
      <c r="K8162">
        <v>423.01</v>
      </c>
      <c r="L8162" t="str">
        <f t="shared" si="384"/>
        <v>Yes</v>
      </c>
    </row>
    <row r="8163" spans="1:12" x14ac:dyDescent="0.25">
      <c r="A8163" s="1">
        <v>42921</v>
      </c>
      <c r="B8163" s="2">
        <f t="shared" si="385"/>
        <v>2017</v>
      </c>
      <c r="C8163" s="2">
        <f t="shared" si="383"/>
        <v>7</v>
      </c>
      <c r="D8163" t="s">
        <v>1907</v>
      </c>
      <c r="E8163" t="s">
        <v>110</v>
      </c>
      <c r="F8163" t="s">
        <v>34</v>
      </c>
      <c r="G8163" t="s">
        <v>35</v>
      </c>
      <c r="H8163" t="s">
        <v>1634</v>
      </c>
      <c r="I8163">
        <v>26.64</v>
      </c>
      <c r="J8163">
        <v>1</v>
      </c>
      <c r="K8163">
        <v>7.46</v>
      </c>
      <c r="L8163" t="str">
        <f t="shared" si="384"/>
        <v>Yes</v>
      </c>
    </row>
    <row r="8164" spans="1:12" x14ac:dyDescent="0.25">
      <c r="A8164" s="1">
        <v>42921</v>
      </c>
      <c r="B8164" s="2">
        <f t="shared" si="385"/>
        <v>2017</v>
      </c>
      <c r="C8164" s="2">
        <f t="shared" si="383"/>
        <v>7</v>
      </c>
      <c r="D8164" t="s">
        <v>1907</v>
      </c>
      <c r="E8164" t="s">
        <v>110</v>
      </c>
      <c r="F8164" t="s">
        <v>34</v>
      </c>
      <c r="G8164" t="s">
        <v>35</v>
      </c>
      <c r="H8164" t="s">
        <v>1679</v>
      </c>
      <c r="I8164">
        <v>476.8</v>
      </c>
      <c r="J8164">
        <v>2</v>
      </c>
      <c r="K8164">
        <v>119.2</v>
      </c>
      <c r="L8164" t="str">
        <f t="shared" si="384"/>
        <v>Yes</v>
      </c>
    </row>
    <row r="8165" spans="1:12" x14ac:dyDescent="0.25">
      <c r="A8165" s="1">
        <v>42921</v>
      </c>
      <c r="B8165" s="2">
        <f t="shared" si="385"/>
        <v>2017</v>
      </c>
      <c r="C8165" s="2">
        <f t="shared" si="383"/>
        <v>7</v>
      </c>
      <c r="D8165" t="s">
        <v>1907</v>
      </c>
      <c r="E8165" t="s">
        <v>110</v>
      </c>
      <c r="F8165" t="s">
        <v>11</v>
      </c>
      <c r="G8165" t="s">
        <v>92</v>
      </c>
      <c r="H8165" t="s">
        <v>1820</v>
      </c>
      <c r="I8165">
        <v>87.44</v>
      </c>
      <c r="J8165">
        <v>2</v>
      </c>
      <c r="K8165">
        <v>18.46</v>
      </c>
      <c r="L8165" t="str">
        <f t="shared" si="384"/>
        <v>Yes</v>
      </c>
    </row>
    <row r="8166" spans="1:12" x14ac:dyDescent="0.25">
      <c r="A8166" s="1">
        <v>42921</v>
      </c>
      <c r="B8166" s="2">
        <f t="shared" si="385"/>
        <v>2017</v>
      </c>
      <c r="C8166" s="2">
        <f t="shared" si="383"/>
        <v>7</v>
      </c>
      <c r="D8166" t="s">
        <v>2253</v>
      </c>
      <c r="E8166" t="s">
        <v>27</v>
      </c>
      <c r="F8166" t="s">
        <v>39</v>
      </c>
      <c r="G8166" t="s">
        <v>52</v>
      </c>
      <c r="H8166" t="s">
        <v>198</v>
      </c>
      <c r="I8166">
        <v>79.989999999999995</v>
      </c>
      <c r="J8166">
        <v>1</v>
      </c>
      <c r="K8166">
        <v>28.8</v>
      </c>
      <c r="L8166" t="str">
        <f t="shared" si="384"/>
        <v>Yes</v>
      </c>
    </row>
    <row r="8167" spans="1:12" x14ac:dyDescent="0.25">
      <c r="A8167" s="1">
        <v>42921</v>
      </c>
      <c r="B8167" s="2">
        <f t="shared" si="385"/>
        <v>2017</v>
      </c>
      <c r="C8167" s="2">
        <f t="shared" si="383"/>
        <v>7</v>
      </c>
      <c r="D8167" t="s">
        <v>791</v>
      </c>
      <c r="E8167" t="s">
        <v>27</v>
      </c>
      <c r="F8167" t="s">
        <v>39</v>
      </c>
      <c r="G8167" t="s">
        <v>40</v>
      </c>
      <c r="H8167" t="s">
        <v>2563</v>
      </c>
      <c r="I8167">
        <v>419.94</v>
      </c>
      <c r="J8167">
        <v>7</v>
      </c>
      <c r="K8167">
        <v>52.49</v>
      </c>
      <c r="L8167" t="str">
        <f t="shared" si="384"/>
        <v>Yes</v>
      </c>
    </row>
    <row r="8168" spans="1:12" x14ac:dyDescent="0.25">
      <c r="A8168" s="1">
        <v>42923</v>
      </c>
      <c r="B8168" s="2">
        <f t="shared" si="385"/>
        <v>2017</v>
      </c>
      <c r="C8168" s="2">
        <f t="shared" si="383"/>
        <v>7</v>
      </c>
      <c r="D8168" t="s">
        <v>1122</v>
      </c>
      <c r="E8168" t="s">
        <v>149</v>
      </c>
      <c r="F8168" t="s">
        <v>11</v>
      </c>
      <c r="G8168" t="s">
        <v>20</v>
      </c>
      <c r="H8168" t="s">
        <v>1630</v>
      </c>
      <c r="I8168">
        <v>17.47</v>
      </c>
      <c r="J8168">
        <v>3</v>
      </c>
      <c r="K8168">
        <v>6.33</v>
      </c>
      <c r="L8168" t="str">
        <f t="shared" si="384"/>
        <v>Yes</v>
      </c>
    </row>
    <row r="8169" spans="1:12" x14ac:dyDescent="0.25">
      <c r="A8169" s="1">
        <v>42923</v>
      </c>
      <c r="B8169" s="2">
        <f t="shared" si="385"/>
        <v>2017</v>
      </c>
      <c r="C8169" s="2">
        <f t="shared" si="383"/>
        <v>7</v>
      </c>
      <c r="D8169" t="s">
        <v>2033</v>
      </c>
      <c r="E8169" t="s">
        <v>1529</v>
      </c>
      <c r="F8169" t="s">
        <v>39</v>
      </c>
      <c r="G8169" t="s">
        <v>52</v>
      </c>
      <c r="H8169" t="s">
        <v>243</v>
      </c>
      <c r="I8169">
        <v>252</v>
      </c>
      <c r="J8169">
        <v>4</v>
      </c>
      <c r="K8169">
        <v>93.24</v>
      </c>
      <c r="L8169" t="str">
        <f t="shared" si="384"/>
        <v>Yes</v>
      </c>
    </row>
    <row r="8170" spans="1:12" x14ac:dyDescent="0.25">
      <c r="A8170" s="1">
        <v>42923</v>
      </c>
      <c r="B8170" s="2">
        <f t="shared" si="385"/>
        <v>2017</v>
      </c>
      <c r="C8170" s="2">
        <f t="shared" si="383"/>
        <v>7</v>
      </c>
      <c r="D8170" t="s">
        <v>1751</v>
      </c>
      <c r="E8170" t="s">
        <v>23</v>
      </c>
      <c r="F8170" t="s">
        <v>34</v>
      </c>
      <c r="G8170" t="s">
        <v>74</v>
      </c>
      <c r="H8170" t="s">
        <v>2024</v>
      </c>
      <c r="I8170">
        <v>87.21</v>
      </c>
      <c r="J8170">
        <v>3</v>
      </c>
      <c r="K8170">
        <v>-45.35</v>
      </c>
      <c r="L8170" t="str">
        <f t="shared" si="384"/>
        <v>No</v>
      </c>
    </row>
    <row r="8171" spans="1:12" x14ac:dyDescent="0.25">
      <c r="A8171" s="1">
        <v>42923</v>
      </c>
      <c r="B8171" s="2">
        <f t="shared" si="385"/>
        <v>2017</v>
      </c>
      <c r="C8171" s="2">
        <f t="shared" si="383"/>
        <v>7</v>
      </c>
      <c r="D8171" t="s">
        <v>1751</v>
      </c>
      <c r="E8171" t="s">
        <v>23</v>
      </c>
      <c r="F8171" t="s">
        <v>11</v>
      </c>
      <c r="G8171" t="s">
        <v>12</v>
      </c>
      <c r="H8171" t="s">
        <v>1203</v>
      </c>
      <c r="I8171">
        <v>15.55</v>
      </c>
      <c r="J8171">
        <v>3</v>
      </c>
      <c r="K8171">
        <v>5.44</v>
      </c>
      <c r="L8171" t="str">
        <f t="shared" si="384"/>
        <v>Yes</v>
      </c>
    </row>
    <row r="8172" spans="1:12" x14ac:dyDescent="0.25">
      <c r="A8172" s="1">
        <v>42923</v>
      </c>
      <c r="B8172" s="2">
        <f t="shared" si="385"/>
        <v>2017</v>
      </c>
      <c r="C8172" s="2">
        <f t="shared" si="383"/>
        <v>7</v>
      </c>
      <c r="D8172" t="s">
        <v>1751</v>
      </c>
      <c r="E8172" t="s">
        <v>23</v>
      </c>
      <c r="F8172" t="s">
        <v>39</v>
      </c>
      <c r="G8172" t="s">
        <v>40</v>
      </c>
      <c r="H8172" t="s">
        <v>1018</v>
      </c>
      <c r="I8172">
        <v>683.99</v>
      </c>
      <c r="J8172">
        <v>2</v>
      </c>
      <c r="K8172">
        <v>-114</v>
      </c>
      <c r="L8172" t="str">
        <f t="shared" si="384"/>
        <v>No</v>
      </c>
    </row>
    <row r="8173" spans="1:12" x14ac:dyDescent="0.25">
      <c r="A8173" s="1">
        <v>42923</v>
      </c>
      <c r="B8173" s="2">
        <f t="shared" si="385"/>
        <v>2017</v>
      </c>
      <c r="C8173" s="2">
        <f t="shared" si="383"/>
        <v>7</v>
      </c>
      <c r="D8173" t="s">
        <v>1751</v>
      </c>
      <c r="E8173" t="s">
        <v>23</v>
      </c>
      <c r="F8173" t="s">
        <v>11</v>
      </c>
      <c r="G8173" t="s">
        <v>18</v>
      </c>
      <c r="H8173" t="s">
        <v>2673</v>
      </c>
      <c r="I8173">
        <v>13.39</v>
      </c>
      <c r="J8173">
        <v>3</v>
      </c>
      <c r="K8173">
        <v>1</v>
      </c>
      <c r="L8173" t="str">
        <f t="shared" si="384"/>
        <v>Yes</v>
      </c>
    </row>
    <row r="8174" spans="1:12" x14ac:dyDescent="0.25">
      <c r="A8174" s="1">
        <v>42923</v>
      </c>
      <c r="B8174" s="2">
        <f t="shared" si="385"/>
        <v>2017</v>
      </c>
      <c r="C8174" s="2">
        <f t="shared" si="383"/>
        <v>7</v>
      </c>
      <c r="D8174" t="s">
        <v>1751</v>
      </c>
      <c r="E8174" t="s">
        <v>23</v>
      </c>
      <c r="F8174" t="s">
        <v>39</v>
      </c>
      <c r="G8174" t="s">
        <v>52</v>
      </c>
      <c r="H8174" t="s">
        <v>2330</v>
      </c>
      <c r="I8174">
        <v>16.78</v>
      </c>
      <c r="J8174">
        <v>3</v>
      </c>
      <c r="K8174">
        <v>4.82</v>
      </c>
      <c r="L8174" t="str">
        <f t="shared" si="384"/>
        <v>Yes</v>
      </c>
    </row>
    <row r="8175" spans="1:12" x14ac:dyDescent="0.25">
      <c r="A8175" s="1">
        <v>42923</v>
      </c>
      <c r="B8175" s="2">
        <f t="shared" si="385"/>
        <v>2017</v>
      </c>
      <c r="C8175" s="2">
        <f t="shared" si="383"/>
        <v>7</v>
      </c>
      <c r="D8175" t="s">
        <v>1751</v>
      </c>
      <c r="E8175" t="s">
        <v>23</v>
      </c>
      <c r="F8175" t="s">
        <v>39</v>
      </c>
      <c r="G8175" t="s">
        <v>52</v>
      </c>
      <c r="H8175" t="s">
        <v>1787</v>
      </c>
      <c r="I8175">
        <v>527.91999999999996</v>
      </c>
      <c r="J8175">
        <v>2</v>
      </c>
      <c r="K8175">
        <v>85.79</v>
      </c>
      <c r="L8175" t="str">
        <f t="shared" si="384"/>
        <v>Yes</v>
      </c>
    </row>
    <row r="8176" spans="1:12" x14ac:dyDescent="0.25">
      <c r="A8176" s="1">
        <v>42923</v>
      </c>
      <c r="B8176" s="2">
        <f t="shared" si="385"/>
        <v>2017</v>
      </c>
      <c r="C8176" s="2">
        <f t="shared" si="383"/>
        <v>7</v>
      </c>
      <c r="D8176" t="s">
        <v>1196</v>
      </c>
      <c r="E8176" t="s">
        <v>27</v>
      </c>
      <c r="F8176" t="s">
        <v>11</v>
      </c>
      <c r="G8176" t="s">
        <v>43</v>
      </c>
      <c r="H8176" t="s">
        <v>2307</v>
      </c>
      <c r="I8176">
        <v>5.94</v>
      </c>
      <c r="J8176">
        <v>3</v>
      </c>
      <c r="K8176">
        <v>0.12</v>
      </c>
      <c r="L8176" t="str">
        <f t="shared" si="384"/>
        <v>Yes</v>
      </c>
    </row>
    <row r="8177" spans="1:12" x14ac:dyDescent="0.25">
      <c r="A8177" s="1">
        <v>42924</v>
      </c>
      <c r="B8177" s="2">
        <f t="shared" si="385"/>
        <v>2017</v>
      </c>
      <c r="C8177" s="2">
        <f t="shared" si="383"/>
        <v>7</v>
      </c>
      <c r="D8177" t="s">
        <v>2156</v>
      </c>
      <c r="E8177" t="s">
        <v>245</v>
      </c>
      <c r="F8177" t="s">
        <v>39</v>
      </c>
      <c r="G8177" t="s">
        <v>52</v>
      </c>
      <c r="H8177" t="s">
        <v>1078</v>
      </c>
      <c r="I8177">
        <v>79.989999999999995</v>
      </c>
      <c r="J8177">
        <v>1</v>
      </c>
      <c r="K8177">
        <v>22</v>
      </c>
      <c r="L8177" t="str">
        <f t="shared" si="384"/>
        <v>Yes</v>
      </c>
    </row>
    <row r="8178" spans="1:12" x14ac:dyDescent="0.25">
      <c r="A8178" s="1">
        <v>42924</v>
      </c>
      <c r="B8178" s="2">
        <f t="shared" si="385"/>
        <v>2017</v>
      </c>
      <c r="C8178" s="2">
        <f t="shared" si="383"/>
        <v>7</v>
      </c>
      <c r="D8178" t="s">
        <v>2197</v>
      </c>
      <c r="E8178" t="s">
        <v>149</v>
      </c>
      <c r="F8178" t="s">
        <v>11</v>
      </c>
      <c r="G8178" t="s">
        <v>24</v>
      </c>
      <c r="H8178" t="s">
        <v>2204</v>
      </c>
      <c r="I8178">
        <v>11.68</v>
      </c>
      <c r="J8178">
        <v>2</v>
      </c>
      <c r="K8178">
        <v>5.49</v>
      </c>
      <c r="L8178" t="str">
        <f t="shared" si="384"/>
        <v>Yes</v>
      </c>
    </row>
    <row r="8179" spans="1:12" x14ac:dyDescent="0.25">
      <c r="A8179" s="1">
        <v>42924</v>
      </c>
      <c r="B8179" s="2">
        <f t="shared" si="385"/>
        <v>2017</v>
      </c>
      <c r="C8179" s="2">
        <f t="shared" si="383"/>
        <v>7</v>
      </c>
      <c r="D8179" t="s">
        <v>2197</v>
      </c>
      <c r="E8179" t="s">
        <v>149</v>
      </c>
      <c r="F8179" t="s">
        <v>11</v>
      </c>
      <c r="G8179" t="s">
        <v>24</v>
      </c>
      <c r="H8179" t="s">
        <v>207</v>
      </c>
      <c r="I8179">
        <v>104.8</v>
      </c>
      <c r="J8179">
        <v>10</v>
      </c>
      <c r="K8179">
        <v>26.2</v>
      </c>
      <c r="L8179" t="str">
        <f t="shared" si="384"/>
        <v>Yes</v>
      </c>
    </row>
    <row r="8180" spans="1:12" x14ac:dyDescent="0.25">
      <c r="A8180" s="1">
        <v>42924</v>
      </c>
      <c r="B8180" s="2">
        <f t="shared" si="385"/>
        <v>2017</v>
      </c>
      <c r="C8180" s="2">
        <f t="shared" si="383"/>
        <v>7</v>
      </c>
      <c r="D8180" t="s">
        <v>505</v>
      </c>
      <c r="E8180" t="s">
        <v>27</v>
      </c>
      <c r="F8180" t="s">
        <v>39</v>
      </c>
      <c r="G8180" t="s">
        <v>40</v>
      </c>
      <c r="H8180" t="s">
        <v>943</v>
      </c>
      <c r="I8180">
        <v>159.96</v>
      </c>
      <c r="J8180">
        <v>5</v>
      </c>
      <c r="K8180">
        <v>18</v>
      </c>
      <c r="L8180" t="str">
        <f t="shared" si="384"/>
        <v>Yes</v>
      </c>
    </row>
    <row r="8181" spans="1:12" x14ac:dyDescent="0.25">
      <c r="A8181" s="1">
        <v>42924</v>
      </c>
      <c r="B8181" s="2">
        <f t="shared" si="385"/>
        <v>2017</v>
      </c>
      <c r="C8181" s="2">
        <f t="shared" si="383"/>
        <v>7</v>
      </c>
      <c r="D8181" t="s">
        <v>505</v>
      </c>
      <c r="E8181" t="s">
        <v>27</v>
      </c>
      <c r="F8181" t="s">
        <v>11</v>
      </c>
      <c r="G8181" t="s">
        <v>20</v>
      </c>
      <c r="H8181" t="s">
        <v>2292</v>
      </c>
      <c r="I8181">
        <v>13.76</v>
      </c>
      <c r="J8181">
        <v>2</v>
      </c>
      <c r="K8181">
        <v>4.6399999999999997</v>
      </c>
      <c r="L8181" t="str">
        <f t="shared" si="384"/>
        <v>Yes</v>
      </c>
    </row>
    <row r="8182" spans="1:12" x14ac:dyDescent="0.25">
      <c r="A8182" s="1">
        <v>42924</v>
      </c>
      <c r="B8182" s="2">
        <f t="shared" si="385"/>
        <v>2017</v>
      </c>
      <c r="C8182" s="2">
        <f t="shared" si="383"/>
        <v>7</v>
      </c>
      <c r="D8182" t="s">
        <v>672</v>
      </c>
      <c r="E8182" t="s">
        <v>315</v>
      </c>
      <c r="F8182" t="s">
        <v>39</v>
      </c>
      <c r="G8182" t="s">
        <v>52</v>
      </c>
      <c r="H8182" t="s">
        <v>1022</v>
      </c>
      <c r="I8182">
        <v>63.96</v>
      </c>
      <c r="J8182">
        <v>4</v>
      </c>
      <c r="K8182">
        <v>19.829999999999998</v>
      </c>
      <c r="L8182" t="str">
        <f t="shared" si="384"/>
        <v>Yes</v>
      </c>
    </row>
    <row r="8183" spans="1:12" x14ac:dyDescent="0.25">
      <c r="A8183" s="1">
        <v>42924</v>
      </c>
      <c r="B8183" s="2">
        <f t="shared" si="385"/>
        <v>2017</v>
      </c>
      <c r="C8183" s="2">
        <f t="shared" si="383"/>
        <v>7</v>
      </c>
      <c r="D8183" t="s">
        <v>1738</v>
      </c>
      <c r="E8183" t="s">
        <v>27</v>
      </c>
      <c r="F8183" t="s">
        <v>11</v>
      </c>
      <c r="G8183" t="s">
        <v>12</v>
      </c>
      <c r="H8183" t="s">
        <v>264</v>
      </c>
      <c r="I8183">
        <v>244.55</v>
      </c>
      <c r="J8183">
        <v>5</v>
      </c>
      <c r="K8183">
        <v>114.94</v>
      </c>
      <c r="L8183" t="str">
        <f t="shared" si="384"/>
        <v>Yes</v>
      </c>
    </row>
    <row r="8184" spans="1:12" x14ac:dyDescent="0.25">
      <c r="A8184" s="1">
        <v>42924</v>
      </c>
      <c r="B8184" s="2">
        <f t="shared" si="385"/>
        <v>2017</v>
      </c>
      <c r="C8184" s="2">
        <f t="shared" si="383"/>
        <v>7</v>
      </c>
      <c r="D8184" t="s">
        <v>280</v>
      </c>
      <c r="E8184" t="s">
        <v>10</v>
      </c>
      <c r="F8184" t="s">
        <v>39</v>
      </c>
      <c r="G8184" t="s">
        <v>52</v>
      </c>
      <c r="H8184" t="s">
        <v>2309</v>
      </c>
      <c r="I8184">
        <v>119.45</v>
      </c>
      <c r="J8184">
        <v>3</v>
      </c>
      <c r="K8184">
        <v>-13.44</v>
      </c>
      <c r="L8184" t="str">
        <f t="shared" si="384"/>
        <v>No</v>
      </c>
    </row>
    <row r="8185" spans="1:12" x14ac:dyDescent="0.25">
      <c r="A8185" s="1">
        <v>42924</v>
      </c>
      <c r="B8185" s="2">
        <f t="shared" si="385"/>
        <v>2017</v>
      </c>
      <c r="C8185" s="2">
        <f t="shared" si="383"/>
        <v>7</v>
      </c>
      <c r="D8185" t="s">
        <v>280</v>
      </c>
      <c r="E8185" t="s">
        <v>10</v>
      </c>
      <c r="F8185" t="s">
        <v>11</v>
      </c>
      <c r="G8185" t="s">
        <v>18</v>
      </c>
      <c r="H8185" t="s">
        <v>1851</v>
      </c>
      <c r="I8185">
        <v>118.16</v>
      </c>
      <c r="J8185">
        <v>2</v>
      </c>
      <c r="K8185">
        <v>-25.11</v>
      </c>
      <c r="L8185" t="str">
        <f t="shared" si="384"/>
        <v>No</v>
      </c>
    </row>
    <row r="8186" spans="1:12" x14ac:dyDescent="0.25">
      <c r="A8186" s="1">
        <v>42924</v>
      </c>
      <c r="B8186" s="2">
        <f t="shared" si="385"/>
        <v>2017</v>
      </c>
      <c r="C8186" s="2">
        <f t="shared" si="383"/>
        <v>7</v>
      </c>
      <c r="D8186" t="s">
        <v>1617</v>
      </c>
      <c r="E8186" t="s">
        <v>27</v>
      </c>
      <c r="F8186" t="s">
        <v>39</v>
      </c>
      <c r="G8186" t="s">
        <v>40</v>
      </c>
      <c r="H8186" t="s">
        <v>313</v>
      </c>
      <c r="I8186">
        <v>707.88</v>
      </c>
      <c r="J8186">
        <v>3</v>
      </c>
      <c r="K8186">
        <v>44.24</v>
      </c>
      <c r="L8186" t="str">
        <f t="shared" si="384"/>
        <v>Yes</v>
      </c>
    </row>
    <row r="8187" spans="1:12" x14ac:dyDescent="0.25">
      <c r="A8187" s="1">
        <v>42924</v>
      </c>
      <c r="B8187" s="2">
        <f t="shared" si="385"/>
        <v>2017</v>
      </c>
      <c r="C8187" s="2">
        <f t="shared" si="383"/>
        <v>7</v>
      </c>
      <c r="D8187" t="s">
        <v>1617</v>
      </c>
      <c r="E8187" t="s">
        <v>27</v>
      </c>
      <c r="F8187" t="s">
        <v>11</v>
      </c>
      <c r="G8187" t="s">
        <v>20</v>
      </c>
      <c r="H8187" t="s">
        <v>897</v>
      </c>
      <c r="I8187">
        <v>11.95</v>
      </c>
      <c r="J8187">
        <v>3</v>
      </c>
      <c r="K8187">
        <v>4.18</v>
      </c>
      <c r="L8187" t="str">
        <f t="shared" si="384"/>
        <v>Yes</v>
      </c>
    </row>
    <row r="8188" spans="1:12" x14ac:dyDescent="0.25">
      <c r="A8188" s="1">
        <v>42924</v>
      </c>
      <c r="B8188" s="2">
        <f t="shared" si="385"/>
        <v>2017</v>
      </c>
      <c r="C8188" s="2">
        <f t="shared" si="383"/>
        <v>7</v>
      </c>
      <c r="D8188" t="s">
        <v>1617</v>
      </c>
      <c r="E8188" t="s">
        <v>27</v>
      </c>
      <c r="F8188" t="s">
        <v>11</v>
      </c>
      <c r="G8188" t="s">
        <v>20</v>
      </c>
      <c r="H8188" t="s">
        <v>2694</v>
      </c>
      <c r="I8188">
        <v>31.13</v>
      </c>
      <c r="J8188">
        <v>3</v>
      </c>
      <c r="K8188">
        <v>11.67</v>
      </c>
      <c r="L8188" t="str">
        <f t="shared" si="384"/>
        <v>Yes</v>
      </c>
    </row>
    <row r="8189" spans="1:12" x14ac:dyDescent="0.25">
      <c r="A8189" s="1">
        <v>42924</v>
      </c>
      <c r="B8189" s="2">
        <f t="shared" si="385"/>
        <v>2017</v>
      </c>
      <c r="C8189" s="2">
        <f t="shared" si="383"/>
        <v>7</v>
      </c>
      <c r="D8189" t="s">
        <v>1617</v>
      </c>
      <c r="E8189" t="s">
        <v>27</v>
      </c>
      <c r="F8189" t="s">
        <v>39</v>
      </c>
      <c r="G8189" t="s">
        <v>52</v>
      </c>
      <c r="H8189" t="s">
        <v>2579</v>
      </c>
      <c r="I8189">
        <v>55.76</v>
      </c>
      <c r="J8189">
        <v>4</v>
      </c>
      <c r="K8189">
        <v>7.81</v>
      </c>
      <c r="L8189" t="str">
        <f t="shared" si="384"/>
        <v>Yes</v>
      </c>
    </row>
    <row r="8190" spans="1:12" x14ac:dyDescent="0.25">
      <c r="A8190" s="1">
        <v>42924</v>
      </c>
      <c r="B8190" s="2">
        <f t="shared" si="385"/>
        <v>2017</v>
      </c>
      <c r="C8190" s="2">
        <f t="shared" si="383"/>
        <v>7</v>
      </c>
      <c r="D8190" t="s">
        <v>1617</v>
      </c>
      <c r="E8190" t="s">
        <v>27</v>
      </c>
      <c r="F8190" t="s">
        <v>11</v>
      </c>
      <c r="G8190" t="s">
        <v>12</v>
      </c>
      <c r="H8190" t="s">
        <v>936</v>
      </c>
      <c r="I8190">
        <v>24.56</v>
      </c>
      <c r="J8190">
        <v>2</v>
      </c>
      <c r="K8190">
        <v>11.54</v>
      </c>
      <c r="L8190" t="str">
        <f t="shared" si="384"/>
        <v>Yes</v>
      </c>
    </row>
    <row r="8191" spans="1:12" x14ac:dyDescent="0.25">
      <c r="A8191" s="1">
        <v>42924</v>
      </c>
      <c r="B8191" s="2">
        <f t="shared" si="385"/>
        <v>2017</v>
      </c>
      <c r="C8191" s="2">
        <f t="shared" si="383"/>
        <v>7</v>
      </c>
      <c r="D8191" t="s">
        <v>1617</v>
      </c>
      <c r="E8191" t="s">
        <v>27</v>
      </c>
      <c r="F8191" t="s">
        <v>34</v>
      </c>
      <c r="G8191" t="s">
        <v>47</v>
      </c>
      <c r="H8191" t="s">
        <v>2153</v>
      </c>
      <c r="I8191">
        <v>51.75</v>
      </c>
      <c r="J8191">
        <v>1</v>
      </c>
      <c r="K8191">
        <v>15.53</v>
      </c>
      <c r="L8191" t="str">
        <f t="shared" si="384"/>
        <v>Yes</v>
      </c>
    </row>
    <row r="8192" spans="1:12" x14ac:dyDescent="0.25">
      <c r="A8192" s="1">
        <v>42924</v>
      </c>
      <c r="B8192" s="2">
        <f t="shared" si="385"/>
        <v>2017</v>
      </c>
      <c r="C8192" s="2">
        <f t="shared" si="383"/>
        <v>7</v>
      </c>
      <c r="D8192" t="s">
        <v>1617</v>
      </c>
      <c r="E8192" t="s">
        <v>27</v>
      </c>
      <c r="F8192" t="s">
        <v>34</v>
      </c>
      <c r="G8192" t="s">
        <v>35</v>
      </c>
      <c r="H8192" t="s">
        <v>2695</v>
      </c>
      <c r="I8192">
        <v>207.18</v>
      </c>
      <c r="J8192">
        <v>1</v>
      </c>
      <c r="K8192">
        <v>25.9</v>
      </c>
      <c r="L8192" t="str">
        <f t="shared" si="384"/>
        <v>Yes</v>
      </c>
    </row>
    <row r="8193" spans="1:12" x14ac:dyDescent="0.25">
      <c r="A8193" s="1">
        <v>42924</v>
      </c>
      <c r="B8193" s="2">
        <f t="shared" si="385"/>
        <v>2017</v>
      </c>
      <c r="C8193" s="2">
        <f t="shared" si="383"/>
        <v>7</v>
      </c>
      <c r="D8193" t="s">
        <v>1617</v>
      </c>
      <c r="E8193" t="s">
        <v>27</v>
      </c>
      <c r="F8193" t="s">
        <v>11</v>
      </c>
      <c r="G8193" t="s">
        <v>92</v>
      </c>
      <c r="H8193" t="s">
        <v>253</v>
      </c>
      <c r="I8193">
        <v>1473.1</v>
      </c>
      <c r="J8193">
        <v>5</v>
      </c>
      <c r="K8193">
        <v>412.47</v>
      </c>
      <c r="L8193" t="str">
        <f t="shared" si="384"/>
        <v>Yes</v>
      </c>
    </row>
    <row r="8194" spans="1:12" x14ac:dyDescent="0.25">
      <c r="A8194" s="1">
        <v>42925</v>
      </c>
      <c r="B8194" s="2">
        <f t="shared" si="385"/>
        <v>2017</v>
      </c>
      <c r="C8194" s="2">
        <f t="shared" ref="C8194:C8257" si="386">MONTH(A8194)</f>
        <v>7</v>
      </c>
      <c r="D8194" t="s">
        <v>148</v>
      </c>
      <c r="E8194" t="s">
        <v>27</v>
      </c>
      <c r="F8194" t="s">
        <v>34</v>
      </c>
      <c r="G8194" t="s">
        <v>47</v>
      </c>
      <c r="H8194" t="s">
        <v>1512</v>
      </c>
      <c r="I8194">
        <v>47.94</v>
      </c>
      <c r="J8194">
        <v>3</v>
      </c>
      <c r="K8194">
        <v>2.4</v>
      </c>
      <c r="L8194" t="str">
        <f t="shared" ref="L8194:L8257" si="387">IF(K8194=0,"Break-Even",IF(K8194&gt;0,"Yes","No"))</f>
        <v>Yes</v>
      </c>
    </row>
    <row r="8195" spans="1:12" x14ac:dyDescent="0.25">
      <c r="A8195" s="1">
        <v>42925</v>
      </c>
      <c r="B8195" s="2">
        <f t="shared" si="385"/>
        <v>2017</v>
      </c>
      <c r="C8195" s="2">
        <f t="shared" si="386"/>
        <v>7</v>
      </c>
      <c r="D8195" t="s">
        <v>465</v>
      </c>
      <c r="E8195" t="s">
        <v>91</v>
      </c>
      <c r="F8195" t="s">
        <v>11</v>
      </c>
      <c r="G8195" t="s">
        <v>18</v>
      </c>
      <c r="H8195" t="s">
        <v>2317</v>
      </c>
      <c r="I8195">
        <v>37.68</v>
      </c>
      <c r="J8195">
        <v>3</v>
      </c>
      <c r="K8195">
        <v>2.36</v>
      </c>
      <c r="L8195" t="str">
        <f t="shared" si="387"/>
        <v>Yes</v>
      </c>
    </row>
    <row r="8196" spans="1:12" x14ac:dyDescent="0.25">
      <c r="A8196" s="1">
        <v>42925</v>
      </c>
      <c r="B8196" s="2">
        <f t="shared" si="385"/>
        <v>2017</v>
      </c>
      <c r="C8196" s="2">
        <f t="shared" si="386"/>
        <v>7</v>
      </c>
      <c r="D8196" t="s">
        <v>465</v>
      </c>
      <c r="E8196" t="s">
        <v>91</v>
      </c>
      <c r="F8196" t="s">
        <v>39</v>
      </c>
      <c r="G8196" t="s">
        <v>52</v>
      </c>
      <c r="H8196" t="s">
        <v>454</v>
      </c>
      <c r="I8196">
        <v>279.94</v>
      </c>
      <c r="J8196">
        <v>7</v>
      </c>
      <c r="K8196">
        <v>80.48</v>
      </c>
      <c r="L8196" t="str">
        <f t="shared" si="387"/>
        <v>Yes</v>
      </c>
    </row>
    <row r="8197" spans="1:12" x14ac:dyDescent="0.25">
      <c r="A8197" s="1">
        <v>42925</v>
      </c>
      <c r="B8197" s="2">
        <f t="shared" si="385"/>
        <v>2017</v>
      </c>
      <c r="C8197" s="2">
        <f t="shared" si="386"/>
        <v>7</v>
      </c>
      <c r="D8197" t="s">
        <v>1249</v>
      </c>
      <c r="E8197" t="s">
        <v>149</v>
      </c>
      <c r="F8197" t="s">
        <v>11</v>
      </c>
      <c r="G8197" t="s">
        <v>18</v>
      </c>
      <c r="H8197" t="s">
        <v>2332</v>
      </c>
      <c r="I8197">
        <v>478.08</v>
      </c>
      <c r="J8197">
        <v>8</v>
      </c>
      <c r="K8197">
        <v>133.86000000000001</v>
      </c>
      <c r="L8197" t="str">
        <f t="shared" si="387"/>
        <v>Yes</v>
      </c>
    </row>
    <row r="8198" spans="1:12" x14ac:dyDescent="0.25">
      <c r="A8198" s="1">
        <v>42925</v>
      </c>
      <c r="B8198" s="2">
        <f t="shared" si="385"/>
        <v>2017</v>
      </c>
      <c r="C8198" s="2">
        <f t="shared" si="386"/>
        <v>7</v>
      </c>
      <c r="D8198" t="s">
        <v>545</v>
      </c>
      <c r="E8198" t="s">
        <v>15</v>
      </c>
      <c r="F8198" t="s">
        <v>11</v>
      </c>
      <c r="G8198" t="s">
        <v>12</v>
      </c>
      <c r="H8198" t="s">
        <v>625</v>
      </c>
      <c r="I8198">
        <v>73.010000000000005</v>
      </c>
      <c r="J8198">
        <v>9</v>
      </c>
      <c r="K8198">
        <v>26.47</v>
      </c>
      <c r="L8198" t="str">
        <f t="shared" si="387"/>
        <v>Yes</v>
      </c>
    </row>
    <row r="8199" spans="1:12" x14ac:dyDescent="0.25">
      <c r="A8199" s="1">
        <v>42925</v>
      </c>
      <c r="B8199" s="2">
        <f t="shared" si="385"/>
        <v>2017</v>
      </c>
      <c r="C8199" s="2">
        <f t="shared" si="386"/>
        <v>7</v>
      </c>
      <c r="D8199" t="s">
        <v>2011</v>
      </c>
      <c r="E8199" t="s">
        <v>186</v>
      </c>
      <c r="F8199" t="s">
        <v>11</v>
      </c>
      <c r="G8199" t="s">
        <v>20</v>
      </c>
      <c r="H8199" t="s">
        <v>1777</v>
      </c>
      <c r="I8199">
        <v>1577.94</v>
      </c>
      <c r="J8199">
        <v>3</v>
      </c>
      <c r="K8199">
        <v>757.41</v>
      </c>
      <c r="L8199" t="str">
        <f t="shared" si="387"/>
        <v>Yes</v>
      </c>
    </row>
    <row r="8200" spans="1:12" x14ac:dyDescent="0.25">
      <c r="A8200" s="1">
        <v>42925</v>
      </c>
      <c r="B8200" s="2">
        <f t="shared" si="385"/>
        <v>2017</v>
      </c>
      <c r="C8200" s="2">
        <f t="shared" si="386"/>
        <v>7</v>
      </c>
      <c r="D8200" t="s">
        <v>724</v>
      </c>
      <c r="E8200" t="s">
        <v>95</v>
      </c>
      <c r="F8200" t="s">
        <v>11</v>
      </c>
      <c r="G8200" t="s">
        <v>20</v>
      </c>
      <c r="H8200" t="s">
        <v>184</v>
      </c>
      <c r="I8200">
        <v>7.86</v>
      </c>
      <c r="J8200">
        <v>3</v>
      </c>
      <c r="K8200">
        <v>-6.02</v>
      </c>
      <c r="L8200" t="str">
        <f t="shared" si="387"/>
        <v>No</v>
      </c>
    </row>
    <row r="8201" spans="1:12" x14ac:dyDescent="0.25">
      <c r="A8201" s="1">
        <v>42925</v>
      </c>
      <c r="B8201" s="2">
        <f t="shared" si="385"/>
        <v>2017</v>
      </c>
      <c r="C8201" s="2">
        <f t="shared" si="386"/>
        <v>7</v>
      </c>
      <c r="D8201" t="s">
        <v>352</v>
      </c>
      <c r="E8201" t="s">
        <v>23</v>
      </c>
      <c r="F8201" t="s">
        <v>11</v>
      </c>
      <c r="G8201" t="s">
        <v>16</v>
      </c>
      <c r="H8201" t="s">
        <v>1434</v>
      </c>
      <c r="I8201">
        <v>29.24</v>
      </c>
      <c r="J8201">
        <v>5</v>
      </c>
      <c r="K8201">
        <v>9.8699999999999992</v>
      </c>
      <c r="L8201" t="str">
        <f t="shared" si="387"/>
        <v>Yes</v>
      </c>
    </row>
    <row r="8202" spans="1:12" x14ac:dyDescent="0.25">
      <c r="A8202" s="1">
        <v>42925</v>
      </c>
      <c r="B8202" s="2">
        <f t="shared" si="385"/>
        <v>2017</v>
      </c>
      <c r="C8202" s="2">
        <f t="shared" si="386"/>
        <v>7</v>
      </c>
      <c r="D8202" t="s">
        <v>352</v>
      </c>
      <c r="E8202" t="s">
        <v>23</v>
      </c>
      <c r="F8202" t="s">
        <v>11</v>
      </c>
      <c r="G8202" t="s">
        <v>12</v>
      </c>
      <c r="H8202" t="s">
        <v>134</v>
      </c>
      <c r="I8202">
        <v>15.55</v>
      </c>
      <c r="J8202">
        <v>3</v>
      </c>
      <c r="K8202">
        <v>5.44</v>
      </c>
      <c r="L8202" t="str">
        <f t="shared" si="387"/>
        <v>Yes</v>
      </c>
    </row>
    <row r="8203" spans="1:12" x14ac:dyDescent="0.25">
      <c r="A8203" s="1">
        <v>42925</v>
      </c>
      <c r="B8203" s="2">
        <f t="shared" si="385"/>
        <v>2017</v>
      </c>
      <c r="C8203" s="2">
        <f t="shared" si="386"/>
        <v>7</v>
      </c>
      <c r="D8203" t="s">
        <v>352</v>
      </c>
      <c r="E8203" t="s">
        <v>23</v>
      </c>
      <c r="F8203" t="s">
        <v>11</v>
      </c>
      <c r="G8203" t="s">
        <v>63</v>
      </c>
      <c r="H8203" t="s">
        <v>396</v>
      </c>
      <c r="I8203">
        <v>4.9000000000000004</v>
      </c>
      <c r="J8203">
        <v>3</v>
      </c>
      <c r="K8203">
        <v>1.65</v>
      </c>
      <c r="L8203" t="str">
        <f t="shared" si="387"/>
        <v>Yes</v>
      </c>
    </row>
    <row r="8204" spans="1:12" x14ac:dyDescent="0.25">
      <c r="A8204" s="1">
        <v>42925</v>
      </c>
      <c r="B8204" s="2">
        <f t="shared" ref="B8204:B8267" si="388">YEAR(A8204)</f>
        <v>2017</v>
      </c>
      <c r="C8204" s="2">
        <f t="shared" si="386"/>
        <v>7</v>
      </c>
      <c r="D8204" t="s">
        <v>2065</v>
      </c>
      <c r="E8204" t="s">
        <v>157</v>
      </c>
      <c r="F8204" t="s">
        <v>39</v>
      </c>
      <c r="G8204" t="s">
        <v>52</v>
      </c>
      <c r="H8204" t="s">
        <v>1265</v>
      </c>
      <c r="I8204">
        <v>13.48</v>
      </c>
      <c r="J8204">
        <v>1</v>
      </c>
      <c r="K8204">
        <v>1.89</v>
      </c>
      <c r="L8204" t="str">
        <f t="shared" si="387"/>
        <v>Yes</v>
      </c>
    </row>
    <row r="8205" spans="1:12" x14ac:dyDescent="0.25">
      <c r="A8205" s="1">
        <v>42925</v>
      </c>
      <c r="B8205" s="2">
        <f t="shared" si="388"/>
        <v>2017</v>
      </c>
      <c r="C8205" s="2">
        <f t="shared" si="386"/>
        <v>7</v>
      </c>
      <c r="D8205" t="s">
        <v>599</v>
      </c>
      <c r="E8205" t="s">
        <v>296</v>
      </c>
      <c r="F8205" t="s">
        <v>34</v>
      </c>
      <c r="G8205" t="s">
        <v>47</v>
      </c>
      <c r="H8205" t="s">
        <v>209</v>
      </c>
      <c r="I8205">
        <v>25.16</v>
      </c>
      <c r="J8205">
        <v>2</v>
      </c>
      <c r="K8205">
        <v>10.57</v>
      </c>
      <c r="L8205" t="str">
        <f t="shared" si="387"/>
        <v>Yes</v>
      </c>
    </row>
    <row r="8206" spans="1:12" x14ac:dyDescent="0.25">
      <c r="A8206" s="1">
        <v>42925</v>
      </c>
      <c r="B8206" s="2">
        <f t="shared" si="388"/>
        <v>2017</v>
      </c>
      <c r="C8206" s="2">
        <f t="shared" si="386"/>
        <v>7</v>
      </c>
      <c r="D8206" t="s">
        <v>599</v>
      </c>
      <c r="E8206" t="s">
        <v>296</v>
      </c>
      <c r="F8206" t="s">
        <v>39</v>
      </c>
      <c r="G8206" t="s">
        <v>40</v>
      </c>
      <c r="H8206" t="s">
        <v>2369</v>
      </c>
      <c r="I8206">
        <v>126.56</v>
      </c>
      <c r="J8206">
        <v>4</v>
      </c>
      <c r="K8206">
        <v>47.46</v>
      </c>
      <c r="L8206" t="str">
        <f t="shared" si="387"/>
        <v>Yes</v>
      </c>
    </row>
    <row r="8207" spans="1:12" x14ac:dyDescent="0.25">
      <c r="A8207" s="1">
        <v>42925</v>
      </c>
      <c r="B8207" s="2">
        <f t="shared" si="388"/>
        <v>2017</v>
      </c>
      <c r="C8207" s="2">
        <f t="shared" si="386"/>
        <v>7</v>
      </c>
      <c r="D8207" t="s">
        <v>547</v>
      </c>
      <c r="E8207" t="s">
        <v>27</v>
      </c>
      <c r="F8207" t="s">
        <v>34</v>
      </c>
      <c r="G8207" t="s">
        <v>47</v>
      </c>
      <c r="H8207" t="s">
        <v>2480</v>
      </c>
      <c r="I8207">
        <v>19.760000000000002</v>
      </c>
      <c r="J8207">
        <v>4</v>
      </c>
      <c r="K8207">
        <v>8.3000000000000007</v>
      </c>
      <c r="L8207" t="str">
        <f t="shared" si="387"/>
        <v>Yes</v>
      </c>
    </row>
    <row r="8208" spans="1:12" x14ac:dyDescent="0.25">
      <c r="A8208" s="1">
        <v>42925</v>
      </c>
      <c r="B8208" s="2">
        <f t="shared" si="388"/>
        <v>2017</v>
      </c>
      <c r="C8208" s="2">
        <f t="shared" si="386"/>
        <v>7</v>
      </c>
      <c r="D8208" t="s">
        <v>429</v>
      </c>
      <c r="E8208" t="s">
        <v>186</v>
      </c>
      <c r="F8208" t="s">
        <v>39</v>
      </c>
      <c r="G8208" t="s">
        <v>52</v>
      </c>
      <c r="H8208" t="s">
        <v>1063</v>
      </c>
      <c r="I8208">
        <v>113.52</v>
      </c>
      <c r="J8208">
        <v>4</v>
      </c>
      <c r="K8208">
        <v>46.54</v>
      </c>
      <c r="L8208" t="str">
        <f t="shared" si="387"/>
        <v>Yes</v>
      </c>
    </row>
    <row r="8209" spans="1:12" x14ac:dyDescent="0.25">
      <c r="A8209" s="1">
        <v>42925</v>
      </c>
      <c r="B8209" s="2">
        <f t="shared" si="388"/>
        <v>2017</v>
      </c>
      <c r="C8209" s="2">
        <f t="shared" si="386"/>
        <v>7</v>
      </c>
      <c r="D8209" t="s">
        <v>429</v>
      </c>
      <c r="E8209" t="s">
        <v>186</v>
      </c>
      <c r="F8209" t="s">
        <v>34</v>
      </c>
      <c r="G8209" t="s">
        <v>47</v>
      </c>
      <c r="H8209" t="s">
        <v>1037</v>
      </c>
      <c r="I8209">
        <v>135.30000000000001</v>
      </c>
      <c r="J8209">
        <v>5</v>
      </c>
      <c r="K8209">
        <v>37.880000000000003</v>
      </c>
      <c r="L8209" t="str">
        <f t="shared" si="387"/>
        <v>Yes</v>
      </c>
    </row>
    <row r="8210" spans="1:12" x14ac:dyDescent="0.25">
      <c r="A8210" s="1">
        <v>42925</v>
      </c>
      <c r="B8210" s="2">
        <f t="shared" si="388"/>
        <v>2017</v>
      </c>
      <c r="C8210" s="2">
        <f t="shared" si="386"/>
        <v>7</v>
      </c>
      <c r="D8210" t="s">
        <v>1320</v>
      </c>
      <c r="E8210" t="s">
        <v>27</v>
      </c>
      <c r="F8210" t="s">
        <v>34</v>
      </c>
      <c r="G8210" t="s">
        <v>35</v>
      </c>
      <c r="H8210" t="s">
        <v>1819</v>
      </c>
      <c r="I8210">
        <v>161.57</v>
      </c>
      <c r="J8210">
        <v>2</v>
      </c>
      <c r="K8210">
        <v>-28.27</v>
      </c>
      <c r="L8210" t="str">
        <f t="shared" si="387"/>
        <v>No</v>
      </c>
    </row>
    <row r="8211" spans="1:12" x14ac:dyDescent="0.25">
      <c r="A8211" s="1">
        <v>42925</v>
      </c>
      <c r="B8211" s="2">
        <f t="shared" si="388"/>
        <v>2017</v>
      </c>
      <c r="C8211" s="2">
        <f t="shared" si="386"/>
        <v>7</v>
      </c>
      <c r="D8211" t="s">
        <v>1414</v>
      </c>
      <c r="E8211" t="s">
        <v>120</v>
      </c>
      <c r="F8211" t="s">
        <v>11</v>
      </c>
      <c r="G8211" t="s">
        <v>92</v>
      </c>
      <c r="H8211" t="s">
        <v>1062</v>
      </c>
      <c r="I8211">
        <v>81.569999999999993</v>
      </c>
      <c r="J8211">
        <v>2</v>
      </c>
      <c r="K8211">
        <v>7.14</v>
      </c>
      <c r="L8211" t="str">
        <f t="shared" si="387"/>
        <v>Yes</v>
      </c>
    </row>
    <row r="8212" spans="1:12" x14ac:dyDescent="0.25">
      <c r="A8212" s="1">
        <v>42925</v>
      </c>
      <c r="B8212" s="2">
        <f t="shared" si="388"/>
        <v>2017</v>
      </c>
      <c r="C8212" s="2">
        <f t="shared" si="386"/>
        <v>7</v>
      </c>
      <c r="D8212" t="s">
        <v>2558</v>
      </c>
      <c r="E8212" t="s">
        <v>164</v>
      </c>
      <c r="F8212" t="s">
        <v>34</v>
      </c>
      <c r="G8212" t="s">
        <v>47</v>
      </c>
      <c r="H8212" t="s">
        <v>2448</v>
      </c>
      <c r="I8212">
        <v>80.959999999999994</v>
      </c>
      <c r="J8212">
        <v>4</v>
      </c>
      <c r="K8212">
        <v>34.81</v>
      </c>
      <c r="L8212" t="str">
        <f t="shared" si="387"/>
        <v>Yes</v>
      </c>
    </row>
    <row r="8213" spans="1:12" x14ac:dyDescent="0.25">
      <c r="A8213" s="1">
        <v>42925</v>
      </c>
      <c r="B8213" s="2">
        <f t="shared" si="388"/>
        <v>2017</v>
      </c>
      <c r="C8213" s="2">
        <f t="shared" si="386"/>
        <v>7</v>
      </c>
      <c r="D8213" t="s">
        <v>2558</v>
      </c>
      <c r="E8213" t="s">
        <v>164</v>
      </c>
      <c r="F8213" t="s">
        <v>39</v>
      </c>
      <c r="G8213" t="s">
        <v>40</v>
      </c>
      <c r="H8213" t="s">
        <v>802</v>
      </c>
      <c r="I8213">
        <v>455.71</v>
      </c>
      <c r="J8213">
        <v>2</v>
      </c>
      <c r="K8213">
        <v>34.18</v>
      </c>
      <c r="L8213" t="str">
        <f t="shared" si="387"/>
        <v>Yes</v>
      </c>
    </row>
    <row r="8214" spans="1:12" x14ac:dyDescent="0.25">
      <c r="A8214" s="1">
        <v>42925</v>
      </c>
      <c r="B8214" s="2">
        <f t="shared" si="388"/>
        <v>2017</v>
      </c>
      <c r="C8214" s="2">
        <f t="shared" si="386"/>
        <v>7</v>
      </c>
      <c r="D8214" t="s">
        <v>2558</v>
      </c>
      <c r="E8214" t="s">
        <v>164</v>
      </c>
      <c r="F8214" t="s">
        <v>11</v>
      </c>
      <c r="G8214" t="s">
        <v>24</v>
      </c>
      <c r="H8214" t="s">
        <v>2682</v>
      </c>
      <c r="I8214">
        <v>25.98</v>
      </c>
      <c r="J8214">
        <v>1</v>
      </c>
      <c r="K8214">
        <v>7.27</v>
      </c>
      <c r="L8214" t="str">
        <f t="shared" si="387"/>
        <v>Yes</v>
      </c>
    </row>
    <row r="8215" spans="1:12" x14ac:dyDescent="0.25">
      <c r="A8215" s="1">
        <v>42925</v>
      </c>
      <c r="B8215" s="2">
        <f t="shared" si="388"/>
        <v>2017</v>
      </c>
      <c r="C8215" s="2">
        <f t="shared" si="386"/>
        <v>7</v>
      </c>
      <c r="D8215" t="s">
        <v>554</v>
      </c>
      <c r="E8215" t="s">
        <v>1529</v>
      </c>
      <c r="F8215" t="s">
        <v>11</v>
      </c>
      <c r="G8215" t="s">
        <v>12</v>
      </c>
      <c r="H8215" t="s">
        <v>1180</v>
      </c>
      <c r="I8215">
        <v>16.899999999999999</v>
      </c>
      <c r="J8215">
        <v>5</v>
      </c>
      <c r="K8215">
        <v>7.77</v>
      </c>
      <c r="L8215" t="str">
        <f t="shared" si="387"/>
        <v>Yes</v>
      </c>
    </row>
    <row r="8216" spans="1:12" x14ac:dyDescent="0.25">
      <c r="A8216" s="1">
        <v>42925</v>
      </c>
      <c r="B8216" s="2">
        <f t="shared" si="388"/>
        <v>2017</v>
      </c>
      <c r="C8216" s="2">
        <f t="shared" si="386"/>
        <v>7</v>
      </c>
      <c r="D8216" t="s">
        <v>554</v>
      </c>
      <c r="E8216" t="s">
        <v>1529</v>
      </c>
      <c r="F8216" t="s">
        <v>11</v>
      </c>
      <c r="G8216" t="s">
        <v>12</v>
      </c>
      <c r="H8216" t="s">
        <v>2202</v>
      </c>
      <c r="I8216">
        <v>39.96</v>
      </c>
      <c r="J8216">
        <v>2</v>
      </c>
      <c r="K8216">
        <v>18.78</v>
      </c>
      <c r="L8216" t="str">
        <f t="shared" si="387"/>
        <v>Yes</v>
      </c>
    </row>
    <row r="8217" spans="1:12" x14ac:dyDescent="0.25">
      <c r="A8217" s="1">
        <v>42926</v>
      </c>
      <c r="B8217" s="2">
        <f t="shared" si="388"/>
        <v>2017</v>
      </c>
      <c r="C8217" s="2">
        <f t="shared" si="386"/>
        <v>7</v>
      </c>
      <c r="D8217" t="s">
        <v>1856</v>
      </c>
      <c r="E8217" t="s">
        <v>27</v>
      </c>
      <c r="F8217" t="s">
        <v>34</v>
      </c>
      <c r="G8217" t="s">
        <v>74</v>
      </c>
      <c r="H8217" t="s">
        <v>2175</v>
      </c>
      <c r="I8217">
        <v>307.67</v>
      </c>
      <c r="J8217">
        <v>2</v>
      </c>
      <c r="K8217">
        <v>-14.48</v>
      </c>
      <c r="L8217" t="str">
        <f t="shared" si="387"/>
        <v>No</v>
      </c>
    </row>
    <row r="8218" spans="1:12" x14ac:dyDescent="0.25">
      <c r="A8218" s="1">
        <v>42926</v>
      </c>
      <c r="B8218" s="2">
        <f t="shared" si="388"/>
        <v>2017</v>
      </c>
      <c r="C8218" s="2">
        <f t="shared" si="386"/>
        <v>7</v>
      </c>
      <c r="D8218" t="s">
        <v>403</v>
      </c>
      <c r="E8218" t="s">
        <v>27</v>
      </c>
      <c r="F8218" t="s">
        <v>39</v>
      </c>
      <c r="G8218" t="s">
        <v>52</v>
      </c>
      <c r="H8218" t="s">
        <v>2221</v>
      </c>
      <c r="I8218">
        <v>1115.9100000000001</v>
      </c>
      <c r="J8218">
        <v>9</v>
      </c>
      <c r="K8218">
        <v>200.86</v>
      </c>
      <c r="L8218" t="str">
        <f t="shared" si="387"/>
        <v>Yes</v>
      </c>
    </row>
    <row r="8219" spans="1:12" x14ac:dyDescent="0.25">
      <c r="A8219" s="1">
        <v>42926</v>
      </c>
      <c r="B8219" s="2">
        <f t="shared" si="388"/>
        <v>2017</v>
      </c>
      <c r="C8219" s="2">
        <f t="shared" si="386"/>
        <v>7</v>
      </c>
      <c r="D8219" t="s">
        <v>403</v>
      </c>
      <c r="E8219" t="s">
        <v>27</v>
      </c>
      <c r="F8219" t="s">
        <v>39</v>
      </c>
      <c r="G8219" t="s">
        <v>40</v>
      </c>
      <c r="H8219" t="s">
        <v>2275</v>
      </c>
      <c r="I8219">
        <v>128.74</v>
      </c>
      <c r="J8219">
        <v>7</v>
      </c>
      <c r="K8219">
        <v>-28.97</v>
      </c>
      <c r="L8219" t="str">
        <f t="shared" si="387"/>
        <v>No</v>
      </c>
    </row>
    <row r="8220" spans="1:12" x14ac:dyDescent="0.25">
      <c r="A8220" s="1">
        <v>42926</v>
      </c>
      <c r="B8220" s="2">
        <f t="shared" si="388"/>
        <v>2017</v>
      </c>
      <c r="C8220" s="2">
        <f t="shared" si="386"/>
        <v>7</v>
      </c>
      <c r="D8220" t="s">
        <v>403</v>
      </c>
      <c r="E8220" t="s">
        <v>27</v>
      </c>
      <c r="F8220" t="s">
        <v>39</v>
      </c>
      <c r="G8220" t="s">
        <v>40</v>
      </c>
      <c r="H8220" t="s">
        <v>529</v>
      </c>
      <c r="I8220">
        <v>79.92</v>
      </c>
      <c r="J8220">
        <v>10</v>
      </c>
      <c r="K8220">
        <v>26.97</v>
      </c>
      <c r="L8220" t="str">
        <f t="shared" si="387"/>
        <v>Yes</v>
      </c>
    </row>
    <row r="8221" spans="1:12" x14ac:dyDescent="0.25">
      <c r="A8221" s="1">
        <v>42926</v>
      </c>
      <c r="B8221" s="2">
        <f t="shared" si="388"/>
        <v>2017</v>
      </c>
      <c r="C8221" s="2">
        <f t="shared" si="386"/>
        <v>7</v>
      </c>
      <c r="D8221" t="s">
        <v>724</v>
      </c>
      <c r="E8221" t="s">
        <v>245</v>
      </c>
      <c r="F8221" t="s">
        <v>11</v>
      </c>
      <c r="G8221" t="s">
        <v>18</v>
      </c>
      <c r="H8221" t="s">
        <v>1549</v>
      </c>
      <c r="I8221">
        <v>580.66999999999996</v>
      </c>
      <c r="J8221">
        <v>4</v>
      </c>
      <c r="K8221">
        <v>65.33</v>
      </c>
      <c r="L8221" t="str">
        <f t="shared" si="387"/>
        <v>Yes</v>
      </c>
    </row>
    <row r="8222" spans="1:12" x14ac:dyDescent="0.25">
      <c r="A8222" s="1">
        <v>42926</v>
      </c>
      <c r="B8222" s="2">
        <f t="shared" si="388"/>
        <v>2017</v>
      </c>
      <c r="C8222" s="2">
        <f t="shared" si="386"/>
        <v>7</v>
      </c>
      <c r="D8222" t="s">
        <v>724</v>
      </c>
      <c r="E8222" t="s">
        <v>245</v>
      </c>
      <c r="F8222" t="s">
        <v>11</v>
      </c>
      <c r="G8222" t="s">
        <v>43</v>
      </c>
      <c r="H8222" t="s">
        <v>160</v>
      </c>
      <c r="I8222">
        <v>18.940000000000001</v>
      </c>
      <c r="J8222">
        <v>3</v>
      </c>
      <c r="K8222">
        <v>5.92</v>
      </c>
      <c r="L8222" t="str">
        <f t="shared" si="387"/>
        <v>Yes</v>
      </c>
    </row>
    <row r="8223" spans="1:12" x14ac:dyDescent="0.25">
      <c r="A8223" s="1">
        <v>42926</v>
      </c>
      <c r="B8223" s="2">
        <f t="shared" si="388"/>
        <v>2017</v>
      </c>
      <c r="C8223" s="2">
        <f t="shared" si="386"/>
        <v>7</v>
      </c>
      <c r="D8223" t="s">
        <v>724</v>
      </c>
      <c r="E8223" t="s">
        <v>245</v>
      </c>
      <c r="F8223" t="s">
        <v>39</v>
      </c>
      <c r="G8223" t="s">
        <v>40</v>
      </c>
      <c r="H8223" t="s">
        <v>1580</v>
      </c>
      <c r="I8223">
        <v>222.38</v>
      </c>
      <c r="J8223">
        <v>2</v>
      </c>
      <c r="K8223">
        <v>16.68</v>
      </c>
      <c r="L8223" t="str">
        <f t="shared" si="387"/>
        <v>Yes</v>
      </c>
    </row>
    <row r="8224" spans="1:12" x14ac:dyDescent="0.25">
      <c r="A8224" s="1">
        <v>42926</v>
      </c>
      <c r="B8224" s="2">
        <f t="shared" si="388"/>
        <v>2017</v>
      </c>
      <c r="C8224" s="2">
        <f t="shared" si="386"/>
        <v>7</v>
      </c>
      <c r="D8224" t="s">
        <v>724</v>
      </c>
      <c r="E8224" t="s">
        <v>245</v>
      </c>
      <c r="F8224" t="s">
        <v>11</v>
      </c>
      <c r="G8224" t="s">
        <v>20</v>
      </c>
      <c r="H8224" t="s">
        <v>1112</v>
      </c>
      <c r="I8224">
        <v>50.45</v>
      </c>
      <c r="J8224">
        <v>6</v>
      </c>
      <c r="K8224">
        <v>-33.64</v>
      </c>
      <c r="L8224" t="str">
        <f t="shared" si="387"/>
        <v>No</v>
      </c>
    </row>
    <row r="8225" spans="1:12" x14ac:dyDescent="0.25">
      <c r="A8225" s="1">
        <v>42926</v>
      </c>
      <c r="B8225" s="2">
        <f t="shared" si="388"/>
        <v>2017</v>
      </c>
      <c r="C8225" s="2">
        <f t="shared" si="386"/>
        <v>7</v>
      </c>
      <c r="D8225" t="s">
        <v>724</v>
      </c>
      <c r="E8225" t="s">
        <v>245</v>
      </c>
      <c r="F8225" t="s">
        <v>34</v>
      </c>
      <c r="G8225" t="s">
        <v>145</v>
      </c>
      <c r="H8225" t="s">
        <v>473</v>
      </c>
      <c r="I8225">
        <v>154.76</v>
      </c>
      <c r="J8225">
        <v>3</v>
      </c>
      <c r="K8225">
        <v>-36.11</v>
      </c>
      <c r="L8225" t="str">
        <f t="shared" si="387"/>
        <v>No</v>
      </c>
    </row>
    <row r="8226" spans="1:12" x14ac:dyDescent="0.25">
      <c r="A8226" s="1">
        <v>42926</v>
      </c>
      <c r="B8226" s="2">
        <f t="shared" si="388"/>
        <v>2017</v>
      </c>
      <c r="C8226" s="2">
        <f t="shared" si="386"/>
        <v>7</v>
      </c>
      <c r="D8226" t="s">
        <v>1652</v>
      </c>
      <c r="E8226" t="s">
        <v>10</v>
      </c>
      <c r="F8226" t="s">
        <v>11</v>
      </c>
      <c r="G8226" t="s">
        <v>20</v>
      </c>
      <c r="H8226" t="s">
        <v>834</v>
      </c>
      <c r="I8226">
        <v>4.24</v>
      </c>
      <c r="J8226">
        <v>5</v>
      </c>
      <c r="K8226">
        <v>-6.36</v>
      </c>
      <c r="L8226" t="str">
        <f t="shared" si="387"/>
        <v>No</v>
      </c>
    </row>
    <row r="8227" spans="1:12" x14ac:dyDescent="0.25">
      <c r="A8227" s="1">
        <v>42926</v>
      </c>
      <c r="B8227" s="2">
        <f t="shared" si="388"/>
        <v>2017</v>
      </c>
      <c r="C8227" s="2">
        <f t="shared" si="386"/>
        <v>7</v>
      </c>
      <c r="D8227" t="s">
        <v>1968</v>
      </c>
      <c r="E8227" t="s">
        <v>110</v>
      </c>
      <c r="F8227" t="s">
        <v>11</v>
      </c>
      <c r="G8227" t="s">
        <v>18</v>
      </c>
      <c r="H8227" t="s">
        <v>725</v>
      </c>
      <c r="I8227">
        <v>85.52</v>
      </c>
      <c r="J8227">
        <v>2</v>
      </c>
      <c r="K8227">
        <v>22.24</v>
      </c>
      <c r="L8227" t="str">
        <f t="shared" si="387"/>
        <v>Yes</v>
      </c>
    </row>
    <row r="8228" spans="1:12" x14ac:dyDescent="0.25">
      <c r="A8228" s="1">
        <v>42927</v>
      </c>
      <c r="B8228" s="2">
        <f t="shared" si="388"/>
        <v>2017</v>
      </c>
      <c r="C8228" s="2">
        <f t="shared" si="386"/>
        <v>7</v>
      </c>
      <c r="D8228" t="s">
        <v>167</v>
      </c>
      <c r="E8228" t="s">
        <v>27</v>
      </c>
      <c r="F8228" t="s">
        <v>39</v>
      </c>
      <c r="G8228" t="s">
        <v>52</v>
      </c>
      <c r="H8228" t="s">
        <v>1992</v>
      </c>
      <c r="I8228">
        <v>59.97</v>
      </c>
      <c r="J8228">
        <v>3</v>
      </c>
      <c r="K8228">
        <v>13.79</v>
      </c>
      <c r="L8228" t="str">
        <f t="shared" si="387"/>
        <v>Yes</v>
      </c>
    </row>
    <row r="8229" spans="1:12" x14ac:dyDescent="0.25">
      <c r="A8229" s="1">
        <v>42927</v>
      </c>
      <c r="B8229" s="2">
        <f t="shared" si="388"/>
        <v>2017</v>
      </c>
      <c r="C8229" s="2">
        <f t="shared" si="386"/>
        <v>7</v>
      </c>
      <c r="D8229" t="s">
        <v>167</v>
      </c>
      <c r="E8229" t="s">
        <v>27</v>
      </c>
      <c r="F8229" t="s">
        <v>39</v>
      </c>
      <c r="G8229" t="s">
        <v>40</v>
      </c>
      <c r="H8229" t="s">
        <v>1073</v>
      </c>
      <c r="I8229">
        <v>761.54</v>
      </c>
      <c r="J8229">
        <v>7</v>
      </c>
      <c r="K8229">
        <v>66.64</v>
      </c>
      <c r="L8229" t="str">
        <f t="shared" si="387"/>
        <v>Yes</v>
      </c>
    </row>
    <row r="8230" spans="1:12" x14ac:dyDescent="0.25">
      <c r="A8230" s="1">
        <v>42927</v>
      </c>
      <c r="B8230" s="2">
        <f t="shared" si="388"/>
        <v>2017</v>
      </c>
      <c r="C8230" s="2">
        <f t="shared" si="386"/>
        <v>7</v>
      </c>
      <c r="D8230" t="s">
        <v>915</v>
      </c>
      <c r="E8230" t="s">
        <v>23</v>
      </c>
      <c r="F8230" t="s">
        <v>39</v>
      </c>
      <c r="G8230" t="s">
        <v>40</v>
      </c>
      <c r="H8230" t="s">
        <v>1743</v>
      </c>
      <c r="I8230">
        <v>359.97</v>
      </c>
      <c r="J8230">
        <v>5</v>
      </c>
      <c r="K8230">
        <v>-71.989999999999995</v>
      </c>
      <c r="L8230" t="str">
        <f t="shared" si="387"/>
        <v>No</v>
      </c>
    </row>
    <row r="8231" spans="1:12" x14ac:dyDescent="0.25">
      <c r="A8231" s="1">
        <v>42927</v>
      </c>
      <c r="B8231" s="2">
        <f t="shared" si="388"/>
        <v>2017</v>
      </c>
      <c r="C8231" s="2">
        <f t="shared" si="386"/>
        <v>7</v>
      </c>
      <c r="D8231" t="s">
        <v>915</v>
      </c>
      <c r="E8231" t="s">
        <v>23</v>
      </c>
      <c r="F8231" t="s">
        <v>34</v>
      </c>
      <c r="G8231" t="s">
        <v>145</v>
      </c>
      <c r="H8231" t="s">
        <v>1644</v>
      </c>
      <c r="I8231">
        <v>350.35</v>
      </c>
      <c r="J8231">
        <v>4</v>
      </c>
      <c r="K8231">
        <v>-140.13999999999999</v>
      </c>
      <c r="L8231" t="str">
        <f t="shared" si="387"/>
        <v>No</v>
      </c>
    </row>
    <row r="8232" spans="1:12" x14ac:dyDescent="0.25">
      <c r="A8232" s="1">
        <v>42927</v>
      </c>
      <c r="B8232" s="2">
        <f t="shared" si="388"/>
        <v>2017</v>
      </c>
      <c r="C8232" s="2">
        <f t="shared" si="386"/>
        <v>7</v>
      </c>
      <c r="D8232" t="s">
        <v>1813</v>
      </c>
      <c r="E8232" t="s">
        <v>27</v>
      </c>
      <c r="F8232" t="s">
        <v>11</v>
      </c>
      <c r="G8232" t="s">
        <v>20</v>
      </c>
      <c r="H8232" t="s">
        <v>1377</v>
      </c>
      <c r="I8232">
        <v>21.79</v>
      </c>
      <c r="J8232">
        <v>4</v>
      </c>
      <c r="K8232">
        <v>7.63</v>
      </c>
      <c r="L8232" t="str">
        <f t="shared" si="387"/>
        <v>Yes</v>
      </c>
    </row>
    <row r="8233" spans="1:12" x14ac:dyDescent="0.25">
      <c r="A8233" s="1">
        <v>42927</v>
      </c>
      <c r="B8233" s="2">
        <f t="shared" si="388"/>
        <v>2017</v>
      </c>
      <c r="C8233" s="2">
        <f t="shared" si="386"/>
        <v>7</v>
      </c>
      <c r="D8233" t="s">
        <v>1813</v>
      </c>
      <c r="E8233" t="s">
        <v>27</v>
      </c>
      <c r="F8233" t="s">
        <v>39</v>
      </c>
      <c r="G8233" t="s">
        <v>52</v>
      </c>
      <c r="H8233" t="s">
        <v>2285</v>
      </c>
      <c r="I8233">
        <v>439.8</v>
      </c>
      <c r="J8233">
        <v>4</v>
      </c>
      <c r="K8233">
        <v>145.13</v>
      </c>
      <c r="L8233" t="str">
        <f t="shared" si="387"/>
        <v>Yes</v>
      </c>
    </row>
    <row r="8234" spans="1:12" x14ac:dyDescent="0.25">
      <c r="A8234" s="1">
        <v>42927</v>
      </c>
      <c r="B8234" s="2">
        <f t="shared" si="388"/>
        <v>2017</v>
      </c>
      <c r="C8234" s="2">
        <f t="shared" si="386"/>
        <v>7</v>
      </c>
      <c r="D8234" t="s">
        <v>1593</v>
      </c>
      <c r="E8234" t="s">
        <v>59</v>
      </c>
      <c r="F8234" t="s">
        <v>11</v>
      </c>
      <c r="G8234" t="s">
        <v>92</v>
      </c>
      <c r="H8234" t="s">
        <v>617</v>
      </c>
      <c r="I8234">
        <v>100.94</v>
      </c>
      <c r="J8234">
        <v>7</v>
      </c>
      <c r="K8234">
        <v>33.31</v>
      </c>
      <c r="L8234" t="str">
        <f t="shared" si="387"/>
        <v>Yes</v>
      </c>
    </row>
    <row r="8235" spans="1:12" x14ac:dyDescent="0.25">
      <c r="A8235" s="1">
        <v>42927</v>
      </c>
      <c r="B8235" s="2">
        <f t="shared" si="388"/>
        <v>2017</v>
      </c>
      <c r="C8235" s="2">
        <f t="shared" si="386"/>
        <v>7</v>
      </c>
      <c r="D8235" t="s">
        <v>1758</v>
      </c>
      <c r="E8235" t="s">
        <v>149</v>
      </c>
      <c r="F8235" t="s">
        <v>39</v>
      </c>
      <c r="G8235" t="s">
        <v>52</v>
      </c>
      <c r="H8235" t="s">
        <v>1389</v>
      </c>
      <c r="I8235">
        <v>7.88</v>
      </c>
      <c r="J8235">
        <v>4</v>
      </c>
      <c r="K8235">
        <v>2.52</v>
      </c>
      <c r="L8235" t="str">
        <f t="shared" si="387"/>
        <v>Yes</v>
      </c>
    </row>
    <row r="8236" spans="1:12" x14ac:dyDescent="0.25">
      <c r="A8236" s="1">
        <v>42927</v>
      </c>
      <c r="B8236" s="2">
        <f t="shared" si="388"/>
        <v>2017</v>
      </c>
      <c r="C8236" s="2">
        <f t="shared" si="386"/>
        <v>7</v>
      </c>
      <c r="D8236" t="s">
        <v>1736</v>
      </c>
      <c r="E8236" t="s">
        <v>531</v>
      </c>
      <c r="F8236" t="s">
        <v>34</v>
      </c>
      <c r="G8236" t="s">
        <v>35</v>
      </c>
      <c r="H8236" t="s">
        <v>71</v>
      </c>
      <c r="I8236">
        <v>272.97000000000003</v>
      </c>
      <c r="J8236">
        <v>3</v>
      </c>
      <c r="K8236">
        <v>43.68</v>
      </c>
      <c r="L8236" t="str">
        <f t="shared" si="387"/>
        <v>Yes</v>
      </c>
    </row>
    <row r="8237" spans="1:12" x14ac:dyDescent="0.25">
      <c r="A8237" s="1">
        <v>42927</v>
      </c>
      <c r="B8237" s="2">
        <f t="shared" si="388"/>
        <v>2017</v>
      </c>
      <c r="C8237" s="2">
        <f t="shared" si="386"/>
        <v>7</v>
      </c>
      <c r="D8237" t="s">
        <v>1800</v>
      </c>
      <c r="E8237" t="s">
        <v>840</v>
      </c>
      <c r="F8237" t="s">
        <v>11</v>
      </c>
      <c r="G8237" t="s">
        <v>20</v>
      </c>
      <c r="H8237" t="s">
        <v>834</v>
      </c>
      <c r="I8237">
        <v>38.159999999999997</v>
      </c>
      <c r="J8237">
        <v>9</v>
      </c>
      <c r="K8237">
        <v>19.079999999999998</v>
      </c>
      <c r="L8237" t="str">
        <f t="shared" si="387"/>
        <v>Yes</v>
      </c>
    </row>
    <row r="8238" spans="1:12" x14ac:dyDescent="0.25">
      <c r="A8238" s="1">
        <v>42928</v>
      </c>
      <c r="B8238" s="2">
        <f t="shared" si="388"/>
        <v>2017</v>
      </c>
      <c r="C8238" s="2">
        <f t="shared" si="386"/>
        <v>7</v>
      </c>
      <c r="D8238" t="s">
        <v>1758</v>
      </c>
      <c r="E8238" t="s">
        <v>27</v>
      </c>
      <c r="F8238" t="s">
        <v>39</v>
      </c>
      <c r="G8238" t="s">
        <v>40</v>
      </c>
      <c r="H8238" t="s">
        <v>2109</v>
      </c>
      <c r="I8238">
        <v>374.38</v>
      </c>
      <c r="J8238">
        <v>3</v>
      </c>
      <c r="K8238">
        <v>46.8</v>
      </c>
      <c r="L8238" t="str">
        <f t="shared" si="387"/>
        <v>Yes</v>
      </c>
    </row>
    <row r="8239" spans="1:12" x14ac:dyDescent="0.25">
      <c r="A8239" s="1">
        <v>42928</v>
      </c>
      <c r="B8239" s="2">
        <f t="shared" si="388"/>
        <v>2017</v>
      </c>
      <c r="C8239" s="2">
        <f t="shared" si="386"/>
        <v>7</v>
      </c>
      <c r="D8239" t="s">
        <v>589</v>
      </c>
      <c r="E8239" t="s">
        <v>10</v>
      </c>
      <c r="F8239" t="s">
        <v>11</v>
      </c>
      <c r="G8239" t="s">
        <v>43</v>
      </c>
      <c r="H8239" t="s">
        <v>496</v>
      </c>
      <c r="I8239">
        <v>3.55</v>
      </c>
      <c r="J8239">
        <v>3</v>
      </c>
      <c r="K8239">
        <v>1.24</v>
      </c>
      <c r="L8239" t="str">
        <f t="shared" si="387"/>
        <v>Yes</v>
      </c>
    </row>
    <row r="8240" spans="1:12" x14ac:dyDescent="0.25">
      <c r="A8240" s="1">
        <v>42928</v>
      </c>
      <c r="B8240" s="2">
        <f t="shared" si="388"/>
        <v>2017</v>
      </c>
      <c r="C8240" s="2">
        <f t="shared" si="386"/>
        <v>7</v>
      </c>
      <c r="D8240" t="s">
        <v>589</v>
      </c>
      <c r="E8240" t="s">
        <v>10</v>
      </c>
      <c r="F8240" t="s">
        <v>11</v>
      </c>
      <c r="G8240" t="s">
        <v>12</v>
      </c>
      <c r="H8240" t="s">
        <v>880</v>
      </c>
      <c r="I8240">
        <v>15.55</v>
      </c>
      <c r="J8240">
        <v>3</v>
      </c>
      <c r="K8240">
        <v>5.44</v>
      </c>
      <c r="L8240" t="str">
        <f t="shared" si="387"/>
        <v>Yes</v>
      </c>
    </row>
    <row r="8241" spans="1:12" x14ac:dyDescent="0.25">
      <c r="A8241" s="1">
        <v>42928</v>
      </c>
      <c r="B8241" s="2">
        <f t="shared" si="388"/>
        <v>2017</v>
      </c>
      <c r="C8241" s="2">
        <f t="shared" si="386"/>
        <v>7</v>
      </c>
      <c r="D8241" t="s">
        <v>1548</v>
      </c>
      <c r="E8241" t="s">
        <v>78</v>
      </c>
      <c r="F8241" t="s">
        <v>39</v>
      </c>
      <c r="G8241" t="s">
        <v>52</v>
      </c>
      <c r="H8241" t="s">
        <v>999</v>
      </c>
      <c r="I8241">
        <v>127.98</v>
      </c>
      <c r="J8241">
        <v>2</v>
      </c>
      <c r="K8241">
        <v>25.6</v>
      </c>
      <c r="L8241" t="str">
        <f t="shared" si="387"/>
        <v>Yes</v>
      </c>
    </row>
    <row r="8242" spans="1:12" x14ac:dyDescent="0.25">
      <c r="A8242" s="1">
        <v>42928</v>
      </c>
      <c r="B8242" s="2">
        <f t="shared" si="388"/>
        <v>2017</v>
      </c>
      <c r="C8242" s="2">
        <f t="shared" si="386"/>
        <v>7</v>
      </c>
      <c r="D8242" t="s">
        <v>1856</v>
      </c>
      <c r="E8242" t="s">
        <v>55</v>
      </c>
      <c r="F8242" t="s">
        <v>34</v>
      </c>
      <c r="G8242" t="s">
        <v>47</v>
      </c>
      <c r="H8242" t="s">
        <v>1607</v>
      </c>
      <c r="I8242">
        <v>82.38</v>
      </c>
      <c r="J8242">
        <v>6</v>
      </c>
      <c r="K8242">
        <v>25.54</v>
      </c>
      <c r="L8242" t="str">
        <f t="shared" si="387"/>
        <v>Yes</v>
      </c>
    </row>
    <row r="8243" spans="1:12" x14ac:dyDescent="0.25">
      <c r="A8243" s="1">
        <v>42928</v>
      </c>
      <c r="B8243" s="2">
        <f t="shared" si="388"/>
        <v>2017</v>
      </c>
      <c r="C8243" s="2">
        <f t="shared" si="386"/>
        <v>7</v>
      </c>
      <c r="D8243" t="s">
        <v>1343</v>
      </c>
      <c r="E8243" t="s">
        <v>15</v>
      </c>
      <c r="F8243" t="s">
        <v>11</v>
      </c>
      <c r="G8243" t="s">
        <v>20</v>
      </c>
      <c r="H8243" t="s">
        <v>1366</v>
      </c>
      <c r="I8243">
        <v>1889.99</v>
      </c>
      <c r="J8243">
        <v>5</v>
      </c>
      <c r="K8243">
        <v>-2929.48</v>
      </c>
      <c r="L8243" t="str">
        <f t="shared" si="387"/>
        <v>No</v>
      </c>
    </row>
    <row r="8244" spans="1:12" x14ac:dyDescent="0.25">
      <c r="A8244" s="1">
        <v>42928</v>
      </c>
      <c r="B8244" s="2">
        <f t="shared" si="388"/>
        <v>2017</v>
      </c>
      <c r="C8244" s="2">
        <f t="shared" si="386"/>
        <v>7</v>
      </c>
      <c r="D8244" t="s">
        <v>796</v>
      </c>
      <c r="E8244" t="s">
        <v>329</v>
      </c>
      <c r="F8244" t="s">
        <v>11</v>
      </c>
      <c r="G8244" t="s">
        <v>92</v>
      </c>
      <c r="H8244" t="s">
        <v>2090</v>
      </c>
      <c r="I8244">
        <v>320.64</v>
      </c>
      <c r="J8244">
        <v>4</v>
      </c>
      <c r="K8244">
        <v>89.78</v>
      </c>
      <c r="L8244" t="str">
        <f t="shared" si="387"/>
        <v>Yes</v>
      </c>
    </row>
    <row r="8245" spans="1:12" x14ac:dyDescent="0.25">
      <c r="A8245" s="1">
        <v>42928</v>
      </c>
      <c r="B8245" s="2">
        <f t="shared" si="388"/>
        <v>2017</v>
      </c>
      <c r="C8245" s="2">
        <f t="shared" si="386"/>
        <v>7</v>
      </c>
      <c r="D8245" t="s">
        <v>796</v>
      </c>
      <c r="E8245" t="s">
        <v>329</v>
      </c>
      <c r="F8245" t="s">
        <v>39</v>
      </c>
      <c r="G8245" t="s">
        <v>52</v>
      </c>
      <c r="H8245" t="s">
        <v>53</v>
      </c>
      <c r="I8245">
        <v>52</v>
      </c>
      <c r="J8245">
        <v>4</v>
      </c>
      <c r="K8245">
        <v>23.4</v>
      </c>
      <c r="L8245" t="str">
        <f t="shared" si="387"/>
        <v>Yes</v>
      </c>
    </row>
    <row r="8246" spans="1:12" x14ac:dyDescent="0.25">
      <c r="A8246" s="1">
        <v>42928</v>
      </c>
      <c r="B8246" s="2">
        <f t="shared" si="388"/>
        <v>2017</v>
      </c>
      <c r="C8246" s="2">
        <f t="shared" si="386"/>
        <v>7</v>
      </c>
      <c r="D8246" t="s">
        <v>1557</v>
      </c>
      <c r="E8246" t="s">
        <v>27</v>
      </c>
      <c r="F8246" t="s">
        <v>11</v>
      </c>
      <c r="G8246" t="s">
        <v>12</v>
      </c>
      <c r="H8246" t="s">
        <v>135</v>
      </c>
      <c r="I8246">
        <v>50.04</v>
      </c>
      <c r="J8246">
        <v>6</v>
      </c>
      <c r="K8246">
        <v>25.02</v>
      </c>
      <c r="L8246" t="str">
        <f t="shared" si="387"/>
        <v>Yes</v>
      </c>
    </row>
    <row r="8247" spans="1:12" x14ac:dyDescent="0.25">
      <c r="A8247" s="1">
        <v>42929</v>
      </c>
      <c r="B8247" s="2">
        <f t="shared" si="388"/>
        <v>2017</v>
      </c>
      <c r="C8247" s="2">
        <f t="shared" si="386"/>
        <v>7</v>
      </c>
      <c r="D8247" t="s">
        <v>935</v>
      </c>
      <c r="E8247" t="s">
        <v>23</v>
      </c>
      <c r="F8247" t="s">
        <v>39</v>
      </c>
      <c r="G8247" t="s">
        <v>40</v>
      </c>
      <c r="H8247" t="s">
        <v>930</v>
      </c>
      <c r="I8247">
        <v>39.590000000000003</v>
      </c>
      <c r="J8247">
        <v>1</v>
      </c>
      <c r="K8247">
        <v>-7.26</v>
      </c>
      <c r="L8247" t="str">
        <f t="shared" si="387"/>
        <v>No</v>
      </c>
    </row>
    <row r="8248" spans="1:12" x14ac:dyDescent="0.25">
      <c r="A8248" s="1">
        <v>42929</v>
      </c>
      <c r="B8248" s="2">
        <f t="shared" si="388"/>
        <v>2017</v>
      </c>
      <c r="C8248" s="2">
        <f t="shared" si="386"/>
        <v>7</v>
      </c>
      <c r="D8248" t="s">
        <v>935</v>
      </c>
      <c r="E8248" t="s">
        <v>23</v>
      </c>
      <c r="F8248" t="s">
        <v>34</v>
      </c>
      <c r="G8248" t="s">
        <v>47</v>
      </c>
      <c r="H8248" t="s">
        <v>1269</v>
      </c>
      <c r="I8248">
        <v>91.01</v>
      </c>
      <c r="J8248">
        <v>9</v>
      </c>
      <c r="K8248">
        <v>19.34</v>
      </c>
      <c r="L8248" t="str">
        <f t="shared" si="387"/>
        <v>Yes</v>
      </c>
    </row>
    <row r="8249" spans="1:12" x14ac:dyDescent="0.25">
      <c r="A8249" s="1">
        <v>42929</v>
      </c>
      <c r="B8249" s="2">
        <f t="shared" si="388"/>
        <v>2017</v>
      </c>
      <c r="C8249" s="2">
        <f t="shared" si="386"/>
        <v>7</v>
      </c>
      <c r="D8249" t="s">
        <v>1260</v>
      </c>
      <c r="E8249" t="s">
        <v>1283</v>
      </c>
      <c r="F8249" t="s">
        <v>11</v>
      </c>
      <c r="G8249" t="s">
        <v>18</v>
      </c>
      <c r="H8249" t="s">
        <v>1757</v>
      </c>
      <c r="I8249">
        <v>360.38</v>
      </c>
      <c r="J8249">
        <v>2</v>
      </c>
      <c r="K8249">
        <v>93.7</v>
      </c>
      <c r="L8249" t="str">
        <f t="shared" si="387"/>
        <v>Yes</v>
      </c>
    </row>
    <row r="8250" spans="1:12" x14ac:dyDescent="0.25">
      <c r="A8250" s="1">
        <v>42929</v>
      </c>
      <c r="B8250" s="2">
        <f t="shared" si="388"/>
        <v>2017</v>
      </c>
      <c r="C8250" s="2">
        <f t="shared" si="386"/>
        <v>7</v>
      </c>
      <c r="D8250" t="s">
        <v>1260</v>
      </c>
      <c r="E8250" t="s">
        <v>1283</v>
      </c>
      <c r="F8250" t="s">
        <v>11</v>
      </c>
      <c r="G8250" t="s">
        <v>12</v>
      </c>
      <c r="H8250" t="s">
        <v>2648</v>
      </c>
      <c r="I8250">
        <v>13.56</v>
      </c>
      <c r="J8250">
        <v>2</v>
      </c>
      <c r="K8250">
        <v>6.24</v>
      </c>
      <c r="L8250" t="str">
        <f t="shared" si="387"/>
        <v>Yes</v>
      </c>
    </row>
    <row r="8251" spans="1:12" x14ac:dyDescent="0.25">
      <c r="A8251" s="1">
        <v>42930</v>
      </c>
      <c r="B8251" s="2">
        <f t="shared" si="388"/>
        <v>2017</v>
      </c>
      <c r="C8251" s="2">
        <f t="shared" si="386"/>
        <v>7</v>
      </c>
      <c r="D8251" t="s">
        <v>1471</v>
      </c>
      <c r="E8251" t="s">
        <v>27</v>
      </c>
      <c r="F8251" t="s">
        <v>11</v>
      </c>
      <c r="G8251" t="s">
        <v>20</v>
      </c>
      <c r="H8251" t="s">
        <v>1291</v>
      </c>
      <c r="I8251">
        <v>4.45</v>
      </c>
      <c r="J8251">
        <v>2</v>
      </c>
      <c r="K8251">
        <v>1.45</v>
      </c>
      <c r="L8251" t="str">
        <f t="shared" si="387"/>
        <v>Yes</v>
      </c>
    </row>
    <row r="8252" spans="1:12" x14ac:dyDescent="0.25">
      <c r="A8252" s="1">
        <v>42930</v>
      </c>
      <c r="B8252" s="2">
        <f t="shared" si="388"/>
        <v>2017</v>
      </c>
      <c r="C8252" s="2">
        <f t="shared" si="386"/>
        <v>7</v>
      </c>
      <c r="D8252" t="s">
        <v>1471</v>
      </c>
      <c r="E8252" t="s">
        <v>27</v>
      </c>
      <c r="F8252" t="s">
        <v>34</v>
      </c>
      <c r="G8252" t="s">
        <v>47</v>
      </c>
      <c r="H8252" t="s">
        <v>2442</v>
      </c>
      <c r="I8252">
        <v>276.69</v>
      </c>
      <c r="J8252">
        <v>3</v>
      </c>
      <c r="K8252">
        <v>49.8</v>
      </c>
      <c r="L8252" t="str">
        <f t="shared" si="387"/>
        <v>Yes</v>
      </c>
    </row>
    <row r="8253" spans="1:12" x14ac:dyDescent="0.25">
      <c r="A8253" s="1">
        <v>42930</v>
      </c>
      <c r="B8253" s="2">
        <f t="shared" si="388"/>
        <v>2017</v>
      </c>
      <c r="C8253" s="2">
        <f t="shared" si="386"/>
        <v>7</v>
      </c>
      <c r="D8253" t="s">
        <v>1471</v>
      </c>
      <c r="E8253" t="s">
        <v>27</v>
      </c>
      <c r="F8253" t="s">
        <v>11</v>
      </c>
      <c r="G8253" t="s">
        <v>43</v>
      </c>
      <c r="H8253" t="s">
        <v>1796</v>
      </c>
      <c r="I8253">
        <v>4.96</v>
      </c>
      <c r="J8253">
        <v>4</v>
      </c>
      <c r="K8253">
        <v>2.33</v>
      </c>
      <c r="L8253" t="str">
        <f t="shared" si="387"/>
        <v>Yes</v>
      </c>
    </row>
    <row r="8254" spans="1:12" x14ac:dyDescent="0.25">
      <c r="A8254" s="1">
        <v>42930</v>
      </c>
      <c r="B8254" s="2">
        <f t="shared" si="388"/>
        <v>2017</v>
      </c>
      <c r="C8254" s="2">
        <f t="shared" si="386"/>
        <v>7</v>
      </c>
      <c r="D8254" t="s">
        <v>1471</v>
      </c>
      <c r="E8254" t="s">
        <v>27</v>
      </c>
      <c r="F8254" t="s">
        <v>11</v>
      </c>
      <c r="G8254" t="s">
        <v>24</v>
      </c>
      <c r="H8254" t="s">
        <v>1201</v>
      </c>
      <c r="I8254">
        <v>71.92</v>
      </c>
      <c r="J8254">
        <v>4</v>
      </c>
      <c r="K8254">
        <v>20.86</v>
      </c>
      <c r="L8254" t="str">
        <f t="shared" si="387"/>
        <v>Yes</v>
      </c>
    </row>
    <row r="8255" spans="1:12" x14ac:dyDescent="0.25">
      <c r="A8255" s="1">
        <v>42930</v>
      </c>
      <c r="B8255" s="2">
        <f t="shared" si="388"/>
        <v>2017</v>
      </c>
      <c r="C8255" s="2">
        <f t="shared" si="386"/>
        <v>7</v>
      </c>
      <c r="D8255" t="s">
        <v>1471</v>
      </c>
      <c r="E8255" t="s">
        <v>27</v>
      </c>
      <c r="F8255" t="s">
        <v>34</v>
      </c>
      <c r="G8255" t="s">
        <v>47</v>
      </c>
      <c r="H8255" t="s">
        <v>1694</v>
      </c>
      <c r="I8255">
        <v>18.84</v>
      </c>
      <c r="J8255">
        <v>3</v>
      </c>
      <c r="K8255">
        <v>7.91</v>
      </c>
      <c r="L8255" t="str">
        <f t="shared" si="387"/>
        <v>Yes</v>
      </c>
    </row>
    <row r="8256" spans="1:12" x14ac:dyDescent="0.25">
      <c r="A8256" s="1">
        <v>42930</v>
      </c>
      <c r="B8256" s="2">
        <f t="shared" si="388"/>
        <v>2017</v>
      </c>
      <c r="C8256" s="2">
        <f t="shared" si="386"/>
        <v>7</v>
      </c>
      <c r="D8256" t="s">
        <v>1471</v>
      </c>
      <c r="E8256" t="s">
        <v>27</v>
      </c>
      <c r="F8256" t="s">
        <v>39</v>
      </c>
      <c r="G8256" t="s">
        <v>52</v>
      </c>
      <c r="H8256" t="s">
        <v>2515</v>
      </c>
      <c r="I8256">
        <v>140.97</v>
      </c>
      <c r="J8256">
        <v>3</v>
      </c>
      <c r="K8256">
        <v>19.739999999999998</v>
      </c>
      <c r="L8256" t="str">
        <f t="shared" si="387"/>
        <v>Yes</v>
      </c>
    </row>
    <row r="8257" spans="1:12" x14ac:dyDescent="0.25">
      <c r="A8257" s="1">
        <v>42930</v>
      </c>
      <c r="B8257" s="2">
        <f t="shared" si="388"/>
        <v>2017</v>
      </c>
      <c r="C8257" s="2">
        <f t="shared" si="386"/>
        <v>7</v>
      </c>
      <c r="D8257" t="s">
        <v>1471</v>
      </c>
      <c r="E8257" t="s">
        <v>27</v>
      </c>
      <c r="F8257" t="s">
        <v>39</v>
      </c>
      <c r="G8257" t="s">
        <v>40</v>
      </c>
      <c r="H8257" t="s">
        <v>41</v>
      </c>
      <c r="I8257">
        <v>470.38</v>
      </c>
      <c r="J8257">
        <v>3</v>
      </c>
      <c r="K8257">
        <v>52.92</v>
      </c>
      <c r="L8257" t="str">
        <f t="shared" si="387"/>
        <v>Yes</v>
      </c>
    </row>
    <row r="8258" spans="1:12" x14ac:dyDescent="0.25">
      <c r="A8258" s="1">
        <v>42930</v>
      </c>
      <c r="B8258" s="2">
        <f t="shared" si="388"/>
        <v>2017</v>
      </c>
      <c r="C8258" s="2">
        <f t="shared" ref="C8258:C8321" si="389">MONTH(A8258)</f>
        <v>7</v>
      </c>
      <c r="D8258" t="s">
        <v>537</v>
      </c>
      <c r="E8258" t="s">
        <v>78</v>
      </c>
      <c r="F8258" t="s">
        <v>11</v>
      </c>
      <c r="G8258" t="s">
        <v>12</v>
      </c>
      <c r="H8258" t="s">
        <v>2417</v>
      </c>
      <c r="I8258">
        <v>9.25</v>
      </c>
      <c r="J8258">
        <v>2</v>
      </c>
      <c r="K8258">
        <v>3.35</v>
      </c>
      <c r="L8258" t="str">
        <f t="shared" ref="L8258:L8321" si="390">IF(K8258=0,"Break-Even",IF(K8258&gt;0,"Yes","No"))</f>
        <v>Yes</v>
      </c>
    </row>
    <row r="8259" spans="1:12" x14ac:dyDescent="0.25">
      <c r="A8259" s="1">
        <v>42930</v>
      </c>
      <c r="B8259" s="2">
        <f t="shared" si="388"/>
        <v>2017</v>
      </c>
      <c r="C8259" s="2">
        <f t="shared" si="389"/>
        <v>7</v>
      </c>
      <c r="D8259" t="s">
        <v>537</v>
      </c>
      <c r="E8259" t="s">
        <v>78</v>
      </c>
      <c r="F8259" t="s">
        <v>39</v>
      </c>
      <c r="G8259" t="s">
        <v>40</v>
      </c>
      <c r="H8259" t="s">
        <v>1596</v>
      </c>
      <c r="I8259">
        <v>1889.95</v>
      </c>
      <c r="J8259">
        <v>9</v>
      </c>
      <c r="K8259">
        <v>-377.99</v>
      </c>
      <c r="L8259" t="str">
        <f t="shared" si="390"/>
        <v>No</v>
      </c>
    </row>
    <row r="8260" spans="1:12" x14ac:dyDescent="0.25">
      <c r="A8260" s="1">
        <v>42930</v>
      </c>
      <c r="B8260" s="2">
        <f t="shared" si="388"/>
        <v>2017</v>
      </c>
      <c r="C8260" s="2">
        <f t="shared" si="389"/>
        <v>7</v>
      </c>
      <c r="D8260" t="s">
        <v>537</v>
      </c>
      <c r="E8260" t="s">
        <v>78</v>
      </c>
      <c r="F8260" t="s">
        <v>11</v>
      </c>
      <c r="G8260" t="s">
        <v>18</v>
      </c>
      <c r="H8260" t="s">
        <v>463</v>
      </c>
      <c r="I8260">
        <v>62.04</v>
      </c>
      <c r="J8260">
        <v>5</v>
      </c>
      <c r="K8260">
        <v>4.6500000000000004</v>
      </c>
      <c r="L8260" t="str">
        <f t="shared" si="390"/>
        <v>Yes</v>
      </c>
    </row>
    <row r="8261" spans="1:12" x14ac:dyDescent="0.25">
      <c r="A8261" s="1">
        <v>42930</v>
      </c>
      <c r="B8261" s="2">
        <f t="shared" si="388"/>
        <v>2017</v>
      </c>
      <c r="C8261" s="2">
        <f t="shared" si="389"/>
        <v>7</v>
      </c>
      <c r="D8261" t="s">
        <v>537</v>
      </c>
      <c r="E8261" t="s">
        <v>78</v>
      </c>
      <c r="F8261" t="s">
        <v>34</v>
      </c>
      <c r="G8261" t="s">
        <v>47</v>
      </c>
      <c r="H8261" t="s">
        <v>2036</v>
      </c>
      <c r="I8261">
        <v>396.92</v>
      </c>
      <c r="J8261">
        <v>5</v>
      </c>
      <c r="K8261">
        <v>148.85</v>
      </c>
      <c r="L8261" t="str">
        <f t="shared" si="390"/>
        <v>Yes</v>
      </c>
    </row>
    <row r="8262" spans="1:12" x14ac:dyDescent="0.25">
      <c r="A8262" s="1">
        <v>42930</v>
      </c>
      <c r="B8262" s="2">
        <f t="shared" si="388"/>
        <v>2017</v>
      </c>
      <c r="C8262" s="2">
        <f t="shared" si="389"/>
        <v>7</v>
      </c>
      <c r="D8262" t="s">
        <v>537</v>
      </c>
      <c r="E8262" t="s">
        <v>78</v>
      </c>
      <c r="F8262" t="s">
        <v>11</v>
      </c>
      <c r="G8262" t="s">
        <v>18</v>
      </c>
      <c r="H8262" t="s">
        <v>725</v>
      </c>
      <c r="I8262">
        <v>239.46</v>
      </c>
      <c r="J8262">
        <v>7</v>
      </c>
      <c r="K8262">
        <v>17.96</v>
      </c>
      <c r="L8262" t="str">
        <f t="shared" si="390"/>
        <v>Yes</v>
      </c>
    </row>
    <row r="8263" spans="1:12" x14ac:dyDescent="0.25">
      <c r="A8263" s="1">
        <v>42930</v>
      </c>
      <c r="B8263" s="2">
        <f t="shared" si="388"/>
        <v>2017</v>
      </c>
      <c r="C8263" s="2">
        <f t="shared" si="389"/>
        <v>7</v>
      </c>
      <c r="D8263" t="s">
        <v>537</v>
      </c>
      <c r="E8263" t="s">
        <v>78</v>
      </c>
      <c r="F8263" t="s">
        <v>11</v>
      </c>
      <c r="G8263" t="s">
        <v>24</v>
      </c>
      <c r="H8263" t="s">
        <v>459</v>
      </c>
      <c r="I8263">
        <v>13.12</v>
      </c>
      <c r="J8263">
        <v>5</v>
      </c>
      <c r="K8263">
        <v>2.13</v>
      </c>
      <c r="L8263" t="str">
        <f t="shared" si="390"/>
        <v>Yes</v>
      </c>
    </row>
    <row r="8264" spans="1:12" x14ac:dyDescent="0.25">
      <c r="A8264" s="1">
        <v>42931</v>
      </c>
      <c r="B8264" s="2">
        <f t="shared" si="388"/>
        <v>2017</v>
      </c>
      <c r="C8264" s="2">
        <f t="shared" si="389"/>
        <v>7</v>
      </c>
      <c r="D8264" t="s">
        <v>736</v>
      </c>
      <c r="E8264" t="s">
        <v>59</v>
      </c>
      <c r="F8264" t="s">
        <v>11</v>
      </c>
      <c r="G8264" t="s">
        <v>20</v>
      </c>
      <c r="H8264" t="s">
        <v>21</v>
      </c>
      <c r="I8264">
        <v>26.55</v>
      </c>
      <c r="J8264">
        <v>3</v>
      </c>
      <c r="K8264">
        <v>13.01</v>
      </c>
      <c r="L8264" t="str">
        <f t="shared" si="390"/>
        <v>Yes</v>
      </c>
    </row>
    <row r="8265" spans="1:12" x14ac:dyDescent="0.25">
      <c r="A8265" s="1">
        <v>42931</v>
      </c>
      <c r="B8265" s="2">
        <f t="shared" si="388"/>
        <v>2017</v>
      </c>
      <c r="C8265" s="2">
        <f t="shared" si="389"/>
        <v>7</v>
      </c>
      <c r="D8265" t="s">
        <v>736</v>
      </c>
      <c r="E8265" t="s">
        <v>59</v>
      </c>
      <c r="F8265" t="s">
        <v>34</v>
      </c>
      <c r="G8265" t="s">
        <v>145</v>
      </c>
      <c r="H8265" t="s">
        <v>1333</v>
      </c>
      <c r="I8265">
        <v>310.44</v>
      </c>
      <c r="J8265">
        <v>3</v>
      </c>
      <c r="K8265">
        <v>-48.78</v>
      </c>
      <c r="L8265" t="str">
        <f t="shared" si="390"/>
        <v>No</v>
      </c>
    </row>
    <row r="8266" spans="1:12" x14ac:dyDescent="0.25">
      <c r="A8266" s="1">
        <v>42931</v>
      </c>
      <c r="B8266" s="2">
        <f t="shared" si="388"/>
        <v>2017</v>
      </c>
      <c r="C8266" s="2">
        <f t="shared" si="389"/>
        <v>7</v>
      </c>
      <c r="D8266" t="s">
        <v>514</v>
      </c>
      <c r="E8266" t="s">
        <v>149</v>
      </c>
      <c r="F8266" t="s">
        <v>11</v>
      </c>
      <c r="G8266" t="s">
        <v>24</v>
      </c>
      <c r="H8266" t="s">
        <v>2360</v>
      </c>
      <c r="I8266">
        <v>6.56</v>
      </c>
      <c r="J8266">
        <v>2</v>
      </c>
      <c r="K8266">
        <v>1.9</v>
      </c>
      <c r="L8266" t="str">
        <f t="shared" si="390"/>
        <v>Yes</v>
      </c>
    </row>
    <row r="8267" spans="1:12" x14ac:dyDescent="0.25">
      <c r="A8267" s="1">
        <v>42931</v>
      </c>
      <c r="B8267" s="2">
        <f t="shared" si="388"/>
        <v>2017</v>
      </c>
      <c r="C8267" s="2">
        <f t="shared" si="389"/>
        <v>7</v>
      </c>
      <c r="D8267" t="s">
        <v>514</v>
      </c>
      <c r="E8267" t="s">
        <v>149</v>
      </c>
      <c r="F8267" t="s">
        <v>11</v>
      </c>
      <c r="G8267" t="s">
        <v>16</v>
      </c>
      <c r="H8267" t="s">
        <v>1740</v>
      </c>
      <c r="I8267">
        <v>7.83</v>
      </c>
      <c r="J8267">
        <v>3</v>
      </c>
      <c r="K8267">
        <v>3.6</v>
      </c>
      <c r="L8267" t="str">
        <f t="shared" si="390"/>
        <v>Yes</v>
      </c>
    </row>
    <row r="8268" spans="1:12" x14ac:dyDescent="0.25">
      <c r="A8268" s="1">
        <v>42931</v>
      </c>
      <c r="B8268" s="2">
        <f t="shared" ref="B8268:B8331" si="391">YEAR(A8268)</f>
        <v>2017</v>
      </c>
      <c r="C8268" s="2">
        <f t="shared" si="389"/>
        <v>7</v>
      </c>
      <c r="D8268" t="s">
        <v>514</v>
      </c>
      <c r="E8268" t="s">
        <v>149</v>
      </c>
      <c r="F8268" t="s">
        <v>39</v>
      </c>
      <c r="G8268" t="s">
        <v>52</v>
      </c>
      <c r="H8268" t="s">
        <v>1836</v>
      </c>
      <c r="I8268">
        <v>41.9</v>
      </c>
      <c r="J8268">
        <v>2</v>
      </c>
      <c r="K8268">
        <v>8.8000000000000007</v>
      </c>
      <c r="L8268" t="str">
        <f t="shared" si="390"/>
        <v>Yes</v>
      </c>
    </row>
    <row r="8269" spans="1:12" x14ac:dyDescent="0.25">
      <c r="A8269" s="1">
        <v>42931</v>
      </c>
      <c r="B8269" s="2">
        <f t="shared" si="391"/>
        <v>2017</v>
      </c>
      <c r="C8269" s="2">
        <f t="shared" si="389"/>
        <v>7</v>
      </c>
      <c r="D8269" t="s">
        <v>514</v>
      </c>
      <c r="E8269" t="s">
        <v>149</v>
      </c>
      <c r="F8269" t="s">
        <v>34</v>
      </c>
      <c r="G8269" t="s">
        <v>35</v>
      </c>
      <c r="H8269" t="s">
        <v>1942</v>
      </c>
      <c r="I8269">
        <v>664.15</v>
      </c>
      <c r="J8269">
        <v>6</v>
      </c>
      <c r="K8269">
        <v>88.55</v>
      </c>
      <c r="L8269" t="str">
        <f t="shared" si="390"/>
        <v>Yes</v>
      </c>
    </row>
    <row r="8270" spans="1:12" x14ac:dyDescent="0.25">
      <c r="A8270" s="1">
        <v>42931</v>
      </c>
      <c r="B8270" s="2">
        <f t="shared" si="391"/>
        <v>2017</v>
      </c>
      <c r="C8270" s="2">
        <f t="shared" si="389"/>
        <v>7</v>
      </c>
      <c r="D8270" t="s">
        <v>514</v>
      </c>
      <c r="E8270" t="s">
        <v>149</v>
      </c>
      <c r="F8270" t="s">
        <v>11</v>
      </c>
      <c r="G8270" t="s">
        <v>12</v>
      </c>
      <c r="H8270" t="s">
        <v>1488</v>
      </c>
      <c r="I8270">
        <v>8.9600000000000009</v>
      </c>
      <c r="J8270">
        <v>2</v>
      </c>
      <c r="K8270">
        <v>4.3899999999999997</v>
      </c>
      <c r="L8270" t="str">
        <f t="shared" si="390"/>
        <v>Yes</v>
      </c>
    </row>
    <row r="8271" spans="1:12" x14ac:dyDescent="0.25">
      <c r="A8271" s="1">
        <v>42931</v>
      </c>
      <c r="B8271" s="2">
        <f t="shared" si="391"/>
        <v>2017</v>
      </c>
      <c r="C8271" s="2">
        <f t="shared" si="389"/>
        <v>7</v>
      </c>
      <c r="D8271" t="s">
        <v>1070</v>
      </c>
      <c r="E8271" t="s">
        <v>55</v>
      </c>
      <c r="F8271" t="s">
        <v>11</v>
      </c>
      <c r="G8271" t="s">
        <v>92</v>
      </c>
      <c r="H8271" t="s">
        <v>1382</v>
      </c>
      <c r="I8271">
        <v>179.94</v>
      </c>
      <c r="J8271">
        <v>3</v>
      </c>
      <c r="K8271">
        <v>50.38</v>
      </c>
      <c r="L8271" t="str">
        <f t="shared" si="390"/>
        <v>Yes</v>
      </c>
    </row>
    <row r="8272" spans="1:12" x14ac:dyDescent="0.25">
      <c r="A8272" s="1">
        <v>42931</v>
      </c>
      <c r="B8272" s="2">
        <f t="shared" si="391"/>
        <v>2017</v>
      </c>
      <c r="C8272" s="2">
        <f t="shared" si="389"/>
        <v>7</v>
      </c>
      <c r="D8272" t="s">
        <v>1070</v>
      </c>
      <c r="E8272" t="s">
        <v>55</v>
      </c>
      <c r="F8272" t="s">
        <v>34</v>
      </c>
      <c r="G8272" t="s">
        <v>145</v>
      </c>
      <c r="H8272" t="s">
        <v>942</v>
      </c>
      <c r="I8272">
        <v>872.94</v>
      </c>
      <c r="J8272">
        <v>3</v>
      </c>
      <c r="K8272">
        <v>157.13</v>
      </c>
      <c r="L8272" t="str">
        <f t="shared" si="390"/>
        <v>Yes</v>
      </c>
    </row>
    <row r="8273" spans="1:12" x14ac:dyDescent="0.25">
      <c r="A8273" s="1">
        <v>42931</v>
      </c>
      <c r="B8273" s="2">
        <f t="shared" si="391"/>
        <v>2017</v>
      </c>
      <c r="C8273" s="2">
        <f t="shared" si="389"/>
        <v>7</v>
      </c>
      <c r="D8273" t="s">
        <v>1070</v>
      </c>
      <c r="E8273" t="s">
        <v>55</v>
      </c>
      <c r="F8273" t="s">
        <v>11</v>
      </c>
      <c r="G8273" t="s">
        <v>12</v>
      </c>
      <c r="H8273" t="s">
        <v>708</v>
      </c>
      <c r="I8273">
        <v>12.96</v>
      </c>
      <c r="J8273">
        <v>2</v>
      </c>
      <c r="K8273">
        <v>6.22</v>
      </c>
      <c r="L8273" t="str">
        <f t="shared" si="390"/>
        <v>Yes</v>
      </c>
    </row>
    <row r="8274" spans="1:12" x14ac:dyDescent="0.25">
      <c r="A8274" s="1">
        <v>42932</v>
      </c>
      <c r="B8274" s="2">
        <f t="shared" si="391"/>
        <v>2017</v>
      </c>
      <c r="C8274" s="2">
        <f t="shared" si="389"/>
        <v>7</v>
      </c>
      <c r="D8274" t="s">
        <v>1273</v>
      </c>
      <c r="E8274" t="s">
        <v>23</v>
      </c>
      <c r="F8274" t="s">
        <v>34</v>
      </c>
      <c r="G8274" t="s">
        <v>35</v>
      </c>
      <c r="H8274" t="s">
        <v>1425</v>
      </c>
      <c r="I8274">
        <v>71.37</v>
      </c>
      <c r="J8274">
        <v>2</v>
      </c>
      <c r="K8274">
        <v>-1.02</v>
      </c>
      <c r="L8274" t="str">
        <f t="shared" si="390"/>
        <v>No</v>
      </c>
    </row>
    <row r="8275" spans="1:12" x14ac:dyDescent="0.25">
      <c r="A8275" s="1">
        <v>42932</v>
      </c>
      <c r="B8275" s="2">
        <f t="shared" si="391"/>
        <v>2017</v>
      </c>
      <c r="C8275" s="2">
        <f t="shared" si="389"/>
        <v>7</v>
      </c>
      <c r="D8275" t="s">
        <v>492</v>
      </c>
      <c r="E8275" t="s">
        <v>15</v>
      </c>
      <c r="F8275" t="s">
        <v>11</v>
      </c>
      <c r="G8275" t="s">
        <v>24</v>
      </c>
      <c r="H8275" t="s">
        <v>2351</v>
      </c>
      <c r="I8275">
        <v>2.91</v>
      </c>
      <c r="J8275">
        <v>2</v>
      </c>
      <c r="K8275">
        <v>0.91</v>
      </c>
      <c r="L8275" t="str">
        <f t="shared" si="390"/>
        <v>Yes</v>
      </c>
    </row>
    <row r="8276" spans="1:12" x14ac:dyDescent="0.25">
      <c r="A8276" s="1">
        <v>42932</v>
      </c>
      <c r="B8276" s="2">
        <f t="shared" si="391"/>
        <v>2017</v>
      </c>
      <c r="C8276" s="2">
        <f t="shared" si="389"/>
        <v>7</v>
      </c>
      <c r="D8276" t="s">
        <v>182</v>
      </c>
      <c r="E8276" t="s">
        <v>245</v>
      </c>
      <c r="F8276" t="s">
        <v>34</v>
      </c>
      <c r="G8276" t="s">
        <v>35</v>
      </c>
      <c r="H8276" t="s">
        <v>1876</v>
      </c>
      <c r="I8276">
        <v>242.35</v>
      </c>
      <c r="J8276">
        <v>3</v>
      </c>
      <c r="K8276">
        <v>15.15</v>
      </c>
      <c r="L8276" t="str">
        <f t="shared" si="390"/>
        <v>Yes</v>
      </c>
    </row>
    <row r="8277" spans="1:12" x14ac:dyDescent="0.25">
      <c r="A8277" s="1">
        <v>42933</v>
      </c>
      <c r="B8277" s="2">
        <f t="shared" si="391"/>
        <v>2017</v>
      </c>
      <c r="C8277" s="2">
        <f t="shared" si="389"/>
        <v>7</v>
      </c>
      <c r="D8277" t="s">
        <v>2126</v>
      </c>
      <c r="E8277" t="s">
        <v>123</v>
      </c>
      <c r="F8277" t="s">
        <v>34</v>
      </c>
      <c r="G8277" t="s">
        <v>47</v>
      </c>
      <c r="H8277" t="s">
        <v>2480</v>
      </c>
      <c r="I8277">
        <v>7.9</v>
      </c>
      <c r="J8277">
        <v>2</v>
      </c>
      <c r="K8277">
        <v>2.17</v>
      </c>
      <c r="L8277" t="str">
        <f t="shared" si="390"/>
        <v>Yes</v>
      </c>
    </row>
    <row r="8278" spans="1:12" x14ac:dyDescent="0.25">
      <c r="A8278" s="1">
        <v>42933</v>
      </c>
      <c r="B8278" s="2">
        <f t="shared" si="391"/>
        <v>2017</v>
      </c>
      <c r="C8278" s="2">
        <f t="shared" si="389"/>
        <v>7</v>
      </c>
      <c r="D8278" t="s">
        <v>2432</v>
      </c>
      <c r="E8278" t="s">
        <v>149</v>
      </c>
      <c r="F8278" t="s">
        <v>39</v>
      </c>
      <c r="G8278" t="s">
        <v>40</v>
      </c>
      <c r="H8278" t="s">
        <v>2628</v>
      </c>
      <c r="I8278">
        <v>269.98</v>
      </c>
      <c r="J8278">
        <v>2</v>
      </c>
      <c r="K8278">
        <v>67.5</v>
      </c>
      <c r="L8278" t="str">
        <f t="shared" si="390"/>
        <v>Yes</v>
      </c>
    </row>
    <row r="8279" spans="1:12" x14ac:dyDescent="0.25">
      <c r="A8279" s="1">
        <v>42933</v>
      </c>
      <c r="B8279" s="2">
        <f t="shared" si="391"/>
        <v>2017</v>
      </c>
      <c r="C8279" s="2">
        <f t="shared" si="389"/>
        <v>7</v>
      </c>
      <c r="D8279" t="s">
        <v>2432</v>
      </c>
      <c r="E8279" t="s">
        <v>149</v>
      </c>
      <c r="F8279" t="s">
        <v>11</v>
      </c>
      <c r="G8279" t="s">
        <v>12</v>
      </c>
      <c r="H8279" t="s">
        <v>647</v>
      </c>
      <c r="I8279">
        <v>99.9</v>
      </c>
      <c r="J8279">
        <v>5</v>
      </c>
      <c r="K8279">
        <v>47.95</v>
      </c>
      <c r="L8279" t="str">
        <f t="shared" si="390"/>
        <v>Yes</v>
      </c>
    </row>
    <row r="8280" spans="1:12" x14ac:dyDescent="0.25">
      <c r="A8280" s="1">
        <v>42933</v>
      </c>
      <c r="B8280" s="2">
        <f t="shared" si="391"/>
        <v>2017</v>
      </c>
      <c r="C8280" s="2">
        <f t="shared" si="389"/>
        <v>7</v>
      </c>
      <c r="D8280" t="s">
        <v>2432</v>
      </c>
      <c r="E8280" t="s">
        <v>149</v>
      </c>
      <c r="F8280" t="s">
        <v>34</v>
      </c>
      <c r="G8280" t="s">
        <v>47</v>
      </c>
      <c r="H8280" t="s">
        <v>2513</v>
      </c>
      <c r="I8280">
        <v>39.08</v>
      </c>
      <c r="J8280">
        <v>4</v>
      </c>
      <c r="K8280">
        <v>14.46</v>
      </c>
      <c r="L8280" t="str">
        <f t="shared" si="390"/>
        <v>Yes</v>
      </c>
    </row>
    <row r="8281" spans="1:12" x14ac:dyDescent="0.25">
      <c r="A8281" s="1">
        <v>42933</v>
      </c>
      <c r="B8281" s="2">
        <f t="shared" si="391"/>
        <v>2017</v>
      </c>
      <c r="C8281" s="2">
        <f t="shared" si="389"/>
        <v>7</v>
      </c>
      <c r="D8281" t="s">
        <v>1003</v>
      </c>
      <c r="E8281" t="s">
        <v>27</v>
      </c>
      <c r="F8281" t="s">
        <v>39</v>
      </c>
      <c r="G8281" t="s">
        <v>603</v>
      </c>
      <c r="H8281" t="s">
        <v>604</v>
      </c>
      <c r="I8281">
        <v>479.98</v>
      </c>
      <c r="J8281">
        <v>2</v>
      </c>
      <c r="K8281">
        <v>90</v>
      </c>
      <c r="L8281" t="str">
        <f t="shared" si="390"/>
        <v>Yes</v>
      </c>
    </row>
    <row r="8282" spans="1:12" x14ac:dyDescent="0.25">
      <c r="A8282" s="1">
        <v>42933</v>
      </c>
      <c r="B8282" s="2">
        <f t="shared" si="391"/>
        <v>2017</v>
      </c>
      <c r="C8282" s="2">
        <f t="shared" si="389"/>
        <v>7</v>
      </c>
      <c r="D8282" t="s">
        <v>669</v>
      </c>
      <c r="E8282" t="s">
        <v>27</v>
      </c>
      <c r="F8282" t="s">
        <v>11</v>
      </c>
      <c r="G8282" t="s">
        <v>12</v>
      </c>
      <c r="H8282" t="s">
        <v>1619</v>
      </c>
      <c r="I8282">
        <v>32.4</v>
      </c>
      <c r="J8282">
        <v>5</v>
      </c>
      <c r="K8282">
        <v>15.55</v>
      </c>
      <c r="L8282" t="str">
        <f t="shared" si="390"/>
        <v>Yes</v>
      </c>
    </row>
    <row r="8283" spans="1:12" x14ac:dyDescent="0.25">
      <c r="A8283" s="1">
        <v>42933</v>
      </c>
      <c r="B8283" s="2">
        <f t="shared" si="391"/>
        <v>2017</v>
      </c>
      <c r="C8283" s="2">
        <f t="shared" si="389"/>
        <v>7</v>
      </c>
      <c r="D8283" t="s">
        <v>669</v>
      </c>
      <c r="E8283" t="s">
        <v>27</v>
      </c>
      <c r="F8283" t="s">
        <v>11</v>
      </c>
      <c r="G8283" t="s">
        <v>63</v>
      </c>
      <c r="H8283" t="s">
        <v>1667</v>
      </c>
      <c r="I8283">
        <v>57.9</v>
      </c>
      <c r="J8283">
        <v>5</v>
      </c>
      <c r="K8283">
        <v>28.95</v>
      </c>
      <c r="L8283" t="str">
        <f t="shared" si="390"/>
        <v>Yes</v>
      </c>
    </row>
    <row r="8284" spans="1:12" x14ac:dyDescent="0.25">
      <c r="A8284" s="1">
        <v>42933</v>
      </c>
      <c r="B8284" s="2">
        <f t="shared" si="391"/>
        <v>2017</v>
      </c>
      <c r="C8284" s="2">
        <f t="shared" si="389"/>
        <v>7</v>
      </c>
      <c r="D8284" t="s">
        <v>669</v>
      </c>
      <c r="E8284" t="s">
        <v>27</v>
      </c>
      <c r="F8284" t="s">
        <v>11</v>
      </c>
      <c r="G8284" t="s">
        <v>18</v>
      </c>
      <c r="H8284" t="s">
        <v>408</v>
      </c>
      <c r="I8284">
        <v>10.56</v>
      </c>
      <c r="J8284">
        <v>2</v>
      </c>
      <c r="K8284">
        <v>0</v>
      </c>
      <c r="L8284" t="str">
        <f t="shared" si="390"/>
        <v>Break-Even</v>
      </c>
    </row>
    <row r="8285" spans="1:12" x14ac:dyDescent="0.25">
      <c r="A8285" s="1">
        <v>42933</v>
      </c>
      <c r="B8285" s="2">
        <f t="shared" si="391"/>
        <v>2017</v>
      </c>
      <c r="C8285" s="2">
        <f t="shared" si="389"/>
        <v>7</v>
      </c>
      <c r="D8285" t="s">
        <v>669</v>
      </c>
      <c r="E8285" t="s">
        <v>27</v>
      </c>
      <c r="F8285" t="s">
        <v>34</v>
      </c>
      <c r="G8285" t="s">
        <v>74</v>
      </c>
      <c r="H8285" t="s">
        <v>1872</v>
      </c>
      <c r="I8285">
        <v>1194.17</v>
      </c>
      <c r="J8285">
        <v>5</v>
      </c>
      <c r="K8285">
        <v>210.74</v>
      </c>
      <c r="L8285" t="str">
        <f t="shared" si="390"/>
        <v>Yes</v>
      </c>
    </row>
    <row r="8286" spans="1:12" x14ac:dyDescent="0.25">
      <c r="A8286" s="1">
        <v>42934</v>
      </c>
      <c r="B8286" s="2">
        <f t="shared" si="391"/>
        <v>2017</v>
      </c>
      <c r="C8286" s="2">
        <f t="shared" si="389"/>
        <v>7</v>
      </c>
      <c r="D8286" t="s">
        <v>1616</v>
      </c>
      <c r="E8286" t="s">
        <v>95</v>
      </c>
      <c r="F8286" t="s">
        <v>34</v>
      </c>
      <c r="G8286" t="s">
        <v>145</v>
      </c>
      <c r="H8286" t="s">
        <v>1812</v>
      </c>
      <c r="I8286">
        <v>801.6</v>
      </c>
      <c r="J8286">
        <v>5</v>
      </c>
      <c r="K8286">
        <v>-448.9</v>
      </c>
      <c r="L8286" t="str">
        <f t="shared" si="390"/>
        <v>No</v>
      </c>
    </row>
    <row r="8287" spans="1:12" x14ac:dyDescent="0.25">
      <c r="A8287" s="1">
        <v>42934</v>
      </c>
      <c r="B8287" s="2">
        <f t="shared" si="391"/>
        <v>2017</v>
      </c>
      <c r="C8287" s="2">
        <f t="shared" si="389"/>
        <v>7</v>
      </c>
      <c r="D8287" t="s">
        <v>1616</v>
      </c>
      <c r="E8287" t="s">
        <v>95</v>
      </c>
      <c r="F8287" t="s">
        <v>34</v>
      </c>
      <c r="G8287" t="s">
        <v>35</v>
      </c>
      <c r="H8287" t="s">
        <v>1876</v>
      </c>
      <c r="I8287">
        <v>161.57</v>
      </c>
      <c r="J8287">
        <v>2</v>
      </c>
      <c r="K8287">
        <v>10.1</v>
      </c>
      <c r="L8287" t="str">
        <f t="shared" si="390"/>
        <v>Yes</v>
      </c>
    </row>
    <row r="8288" spans="1:12" x14ac:dyDescent="0.25">
      <c r="A8288" s="1">
        <v>42934</v>
      </c>
      <c r="B8288" s="2">
        <f t="shared" si="391"/>
        <v>2017</v>
      </c>
      <c r="C8288" s="2">
        <f t="shared" si="389"/>
        <v>7</v>
      </c>
      <c r="D8288" t="s">
        <v>1616</v>
      </c>
      <c r="E8288" t="s">
        <v>95</v>
      </c>
      <c r="F8288" t="s">
        <v>11</v>
      </c>
      <c r="G8288" t="s">
        <v>12</v>
      </c>
      <c r="H8288" t="s">
        <v>1141</v>
      </c>
      <c r="I8288">
        <v>16.100000000000001</v>
      </c>
      <c r="J8288">
        <v>2</v>
      </c>
      <c r="K8288">
        <v>5.23</v>
      </c>
      <c r="L8288" t="str">
        <f t="shared" si="390"/>
        <v>Yes</v>
      </c>
    </row>
    <row r="8289" spans="1:12" x14ac:dyDescent="0.25">
      <c r="A8289" s="1">
        <v>42934</v>
      </c>
      <c r="B8289" s="2">
        <f t="shared" si="391"/>
        <v>2017</v>
      </c>
      <c r="C8289" s="2">
        <f t="shared" si="389"/>
        <v>7</v>
      </c>
      <c r="D8289" t="s">
        <v>1616</v>
      </c>
      <c r="E8289" t="s">
        <v>95</v>
      </c>
      <c r="F8289" t="s">
        <v>11</v>
      </c>
      <c r="G8289" t="s">
        <v>20</v>
      </c>
      <c r="H8289" t="s">
        <v>1700</v>
      </c>
      <c r="I8289">
        <v>7.66</v>
      </c>
      <c r="J8289">
        <v>4</v>
      </c>
      <c r="K8289">
        <v>-6.12</v>
      </c>
      <c r="L8289" t="str">
        <f t="shared" si="390"/>
        <v>No</v>
      </c>
    </row>
    <row r="8290" spans="1:12" x14ac:dyDescent="0.25">
      <c r="A8290" s="1">
        <v>42934</v>
      </c>
      <c r="B8290" s="2">
        <f t="shared" si="391"/>
        <v>2017</v>
      </c>
      <c r="C8290" s="2">
        <f t="shared" si="389"/>
        <v>7</v>
      </c>
      <c r="D8290" t="s">
        <v>1616</v>
      </c>
      <c r="E8290" t="s">
        <v>95</v>
      </c>
      <c r="F8290" t="s">
        <v>34</v>
      </c>
      <c r="G8290" t="s">
        <v>35</v>
      </c>
      <c r="H8290" t="s">
        <v>1805</v>
      </c>
      <c r="I8290">
        <v>311.98</v>
      </c>
      <c r="J8290">
        <v>3</v>
      </c>
      <c r="K8290">
        <v>-42.9</v>
      </c>
      <c r="L8290" t="str">
        <f t="shared" si="390"/>
        <v>No</v>
      </c>
    </row>
    <row r="8291" spans="1:12" x14ac:dyDescent="0.25">
      <c r="A8291" s="1">
        <v>42934</v>
      </c>
      <c r="B8291" s="2">
        <f t="shared" si="391"/>
        <v>2017</v>
      </c>
      <c r="C8291" s="2">
        <f t="shared" si="389"/>
        <v>7</v>
      </c>
      <c r="D8291" t="s">
        <v>58</v>
      </c>
      <c r="E8291" t="s">
        <v>23</v>
      </c>
      <c r="F8291" t="s">
        <v>39</v>
      </c>
      <c r="G8291" t="s">
        <v>603</v>
      </c>
      <c r="H8291" t="s">
        <v>2010</v>
      </c>
      <c r="I8291">
        <v>599.97</v>
      </c>
      <c r="J8291">
        <v>5</v>
      </c>
      <c r="K8291">
        <v>70</v>
      </c>
      <c r="L8291" t="str">
        <f t="shared" si="390"/>
        <v>Yes</v>
      </c>
    </row>
    <row r="8292" spans="1:12" x14ac:dyDescent="0.25">
      <c r="A8292" s="1">
        <v>42934</v>
      </c>
      <c r="B8292" s="2">
        <f t="shared" si="391"/>
        <v>2017</v>
      </c>
      <c r="C8292" s="2">
        <f t="shared" si="389"/>
        <v>7</v>
      </c>
      <c r="D8292" t="s">
        <v>58</v>
      </c>
      <c r="E8292" t="s">
        <v>23</v>
      </c>
      <c r="F8292" t="s">
        <v>34</v>
      </c>
      <c r="G8292" t="s">
        <v>35</v>
      </c>
      <c r="H8292" t="s">
        <v>793</v>
      </c>
      <c r="I8292">
        <v>198.74</v>
      </c>
      <c r="J8292">
        <v>4</v>
      </c>
      <c r="K8292">
        <v>-14.2</v>
      </c>
      <c r="L8292" t="str">
        <f t="shared" si="390"/>
        <v>No</v>
      </c>
    </row>
    <row r="8293" spans="1:12" x14ac:dyDescent="0.25">
      <c r="A8293" s="1">
        <v>42934</v>
      </c>
      <c r="B8293" s="2">
        <f t="shared" si="391"/>
        <v>2017</v>
      </c>
      <c r="C8293" s="2">
        <f t="shared" si="389"/>
        <v>7</v>
      </c>
      <c r="D8293" t="s">
        <v>58</v>
      </c>
      <c r="E8293" t="s">
        <v>23</v>
      </c>
      <c r="F8293" t="s">
        <v>11</v>
      </c>
      <c r="G8293" t="s">
        <v>200</v>
      </c>
      <c r="H8293" t="s">
        <v>1137</v>
      </c>
      <c r="I8293">
        <v>9.18</v>
      </c>
      <c r="J8293">
        <v>2</v>
      </c>
      <c r="K8293">
        <v>1.1499999999999999</v>
      </c>
      <c r="L8293" t="str">
        <f t="shared" si="390"/>
        <v>Yes</v>
      </c>
    </row>
    <row r="8294" spans="1:12" x14ac:dyDescent="0.25">
      <c r="A8294" s="1">
        <v>42936</v>
      </c>
      <c r="B8294" s="2">
        <f t="shared" si="391"/>
        <v>2017</v>
      </c>
      <c r="C8294" s="2">
        <f t="shared" si="389"/>
        <v>7</v>
      </c>
      <c r="D8294" t="s">
        <v>791</v>
      </c>
      <c r="E8294" t="s">
        <v>15</v>
      </c>
      <c r="F8294" t="s">
        <v>11</v>
      </c>
      <c r="G8294" t="s">
        <v>18</v>
      </c>
      <c r="H8294" t="s">
        <v>1560</v>
      </c>
      <c r="I8294">
        <v>69.709999999999994</v>
      </c>
      <c r="J8294">
        <v>2</v>
      </c>
      <c r="K8294">
        <v>8.7100000000000009</v>
      </c>
      <c r="L8294" t="str">
        <f t="shared" si="390"/>
        <v>Yes</v>
      </c>
    </row>
    <row r="8295" spans="1:12" x14ac:dyDescent="0.25">
      <c r="A8295" s="1">
        <v>42936</v>
      </c>
      <c r="B8295" s="2">
        <f t="shared" si="391"/>
        <v>2017</v>
      </c>
      <c r="C8295" s="2">
        <f t="shared" si="389"/>
        <v>7</v>
      </c>
      <c r="D8295" t="s">
        <v>791</v>
      </c>
      <c r="E8295" t="s">
        <v>15</v>
      </c>
      <c r="F8295" t="s">
        <v>34</v>
      </c>
      <c r="G8295" t="s">
        <v>47</v>
      </c>
      <c r="H8295" t="s">
        <v>773</v>
      </c>
      <c r="I8295">
        <v>8.7899999999999991</v>
      </c>
      <c r="J8295">
        <v>1</v>
      </c>
      <c r="K8295">
        <v>-5.71</v>
      </c>
      <c r="L8295" t="str">
        <f t="shared" si="390"/>
        <v>No</v>
      </c>
    </row>
    <row r="8296" spans="1:12" x14ac:dyDescent="0.25">
      <c r="A8296" s="1">
        <v>42936</v>
      </c>
      <c r="B8296" s="2">
        <f t="shared" si="391"/>
        <v>2017</v>
      </c>
      <c r="C8296" s="2">
        <f t="shared" si="389"/>
        <v>7</v>
      </c>
      <c r="D8296" t="s">
        <v>1741</v>
      </c>
      <c r="E8296" t="s">
        <v>140</v>
      </c>
      <c r="F8296" t="s">
        <v>11</v>
      </c>
      <c r="G8296" t="s">
        <v>16</v>
      </c>
      <c r="H8296" t="s">
        <v>2030</v>
      </c>
      <c r="I8296">
        <v>14.62</v>
      </c>
      <c r="J8296">
        <v>2</v>
      </c>
      <c r="K8296">
        <v>6.87</v>
      </c>
      <c r="L8296" t="str">
        <f t="shared" si="390"/>
        <v>Yes</v>
      </c>
    </row>
    <row r="8297" spans="1:12" x14ac:dyDescent="0.25">
      <c r="A8297" s="1">
        <v>42936</v>
      </c>
      <c r="B8297" s="2">
        <f t="shared" si="391"/>
        <v>2017</v>
      </c>
      <c r="C8297" s="2">
        <f t="shared" si="389"/>
        <v>7</v>
      </c>
      <c r="D8297" t="s">
        <v>1741</v>
      </c>
      <c r="E8297" t="s">
        <v>140</v>
      </c>
      <c r="F8297" t="s">
        <v>11</v>
      </c>
      <c r="G8297" t="s">
        <v>92</v>
      </c>
      <c r="H8297" t="s">
        <v>711</v>
      </c>
      <c r="I8297">
        <v>416.32</v>
      </c>
      <c r="J8297">
        <v>2</v>
      </c>
      <c r="K8297">
        <v>112.41</v>
      </c>
      <c r="L8297" t="str">
        <f t="shared" si="390"/>
        <v>Yes</v>
      </c>
    </row>
    <row r="8298" spans="1:12" x14ac:dyDescent="0.25">
      <c r="A8298" s="1">
        <v>42936</v>
      </c>
      <c r="B8298" s="2">
        <f t="shared" si="391"/>
        <v>2017</v>
      </c>
      <c r="C8298" s="2">
        <f t="shared" si="389"/>
        <v>7</v>
      </c>
      <c r="D8298" t="s">
        <v>1741</v>
      </c>
      <c r="E8298" t="s">
        <v>140</v>
      </c>
      <c r="F8298" t="s">
        <v>11</v>
      </c>
      <c r="G8298" t="s">
        <v>20</v>
      </c>
      <c r="H8298" t="s">
        <v>2292</v>
      </c>
      <c r="I8298">
        <v>43</v>
      </c>
      <c r="J8298">
        <v>5</v>
      </c>
      <c r="K8298">
        <v>20.21</v>
      </c>
      <c r="L8298" t="str">
        <f t="shared" si="390"/>
        <v>Yes</v>
      </c>
    </row>
    <row r="8299" spans="1:12" x14ac:dyDescent="0.25">
      <c r="A8299" s="1">
        <v>42936</v>
      </c>
      <c r="B8299" s="2">
        <f t="shared" si="391"/>
        <v>2017</v>
      </c>
      <c r="C8299" s="2">
        <f t="shared" si="389"/>
        <v>7</v>
      </c>
      <c r="D8299" t="s">
        <v>1741</v>
      </c>
      <c r="E8299" t="s">
        <v>140</v>
      </c>
      <c r="F8299" t="s">
        <v>34</v>
      </c>
      <c r="G8299" t="s">
        <v>35</v>
      </c>
      <c r="H8299" t="s">
        <v>1128</v>
      </c>
      <c r="I8299">
        <v>182.94</v>
      </c>
      <c r="J8299">
        <v>3</v>
      </c>
      <c r="K8299">
        <v>27.44</v>
      </c>
      <c r="L8299" t="str">
        <f t="shared" si="390"/>
        <v>Yes</v>
      </c>
    </row>
    <row r="8300" spans="1:12" x14ac:dyDescent="0.25">
      <c r="A8300" s="1">
        <v>42936</v>
      </c>
      <c r="B8300" s="2">
        <f t="shared" si="391"/>
        <v>2017</v>
      </c>
      <c r="C8300" s="2">
        <f t="shared" si="389"/>
        <v>7</v>
      </c>
      <c r="D8300" t="s">
        <v>1741</v>
      </c>
      <c r="E8300" t="s">
        <v>140</v>
      </c>
      <c r="F8300" t="s">
        <v>11</v>
      </c>
      <c r="G8300" t="s">
        <v>20</v>
      </c>
      <c r="H8300" t="s">
        <v>1998</v>
      </c>
      <c r="I8300">
        <v>60.83</v>
      </c>
      <c r="J8300">
        <v>7</v>
      </c>
      <c r="K8300">
        <v>30.42</v>
      </c>
      <c r="L8300" t="str">
        <f t="shared" si="390"/>
        <v>Yes</v>
      </c>
    </row>
    <row r="8301" spans="1:12" x14ac:dyDescent="0.25">
      <c r="A8301" s="1">
        <v>42936</v>
      </c>
      <c r="B8301" s="2">
        <f t="shared" si="391"/>
        <v>2017</v>
      </c>
      <c r="C8301" s="2">
        <f t="shared" si="389"/>
        <v>7</v>
      </c>
      <c r="D8301" t="s">
        <v>1741</v>
      </c>
      <c r="E8301" t="s">
        <v>140</v>
      </c>
      <c r="F8301" t="s">
        <v>39</v>
      </c>
      <c r="G8301" t="s">
        <v>52</v>
      </c>
      <c r="H8301" t="s">
        <v>2081</v>
      </c>
      <c r="I8301">
        <v>389.97</v>
      </c>
      <c r="J8301">
        <v>3</v>
      </c>
      <c r="K8301">
        <v>132.59</v>
      </c>
      <c r="L8301" t="str">
        <f t="shared" si="390"/>
        <v>Yes</v>
      </c>
    </row>
    <row r="8302" spans="1:12" x14ac:dyDescent="0.25">
      <c r="A8302" s="1">
        <v>42936</v>
      </c>
      <c r="B8302" s="2">
        <f t="shared" si="391"/>
        <v>2017</v>
      </c>
      <c r="C8302" s="2">
        <f t="shared" si="389"/>
        <v>7</v>
      </c>
      <c r="D8302" t="s">
        <v>1401</v>
      </c>
      <c r="E8302" t="s">
        <v>315</v>
      </c>
      <c r="F8302" t="s">
        <v>11</v>
      </c>
      <c r="G8302" t="s">
        <v>20</v>
      </c>
      <c r="H8302" t="s">
        <v>1103</v>
      </c>
      <c r="I8302">
        <v>735.98</v>
      </c>
      <c r="J8302">
        <v>2</v>
      </c>
      <c r="K8302">
        <v>331.19</v>
      </c>
      <c r="L8302" t="str">
        <f t="shared" si="390"/>
        <v>Yes</v>
      </c>
    </row>
    <row r="8303" spans="1:12" x14ac:dyDescent="0.25">
      <c r="A8303" s="1">
        <v>42936</v>
      </c>
      <c r="B8303" s="2">
        <f t="shared" si="391"/>
        <v>2017</v>
      </c>
      <c r="C8303" s="2">
        <f t="shared" si="389"/>
        <v>7</v>
      </c>
      <c r="D8303" t="s">
        <v>891</v>
      </c>
      <c r="E8303" t="s">
        <v>149</v>
      </c>
      <c r="F8303" t="s">
        <v>11</v>
      </c>
      <c r="G8303" t="s">
        <v>12</v>
      </c>
      <c r="H8303" t="s">
        <v>1981</v>
      </c>
      <c r="I8303">
        <v>13.36</v>
      </c>
      <c r="J8303">
        <v>2</v>
      </c>
      <c r="K8303">
        <v>6.41</v>
      </c>
      <c r="L8303" t="str">
        <f t="shared" si="390"/>
        <v>Yes</v>
      </c>
    </row>
    <row r="8304" spans="1:12" x14ac:dyDescent="0.25">
      <c r="A8304" s="1">
        <v>42936</v>
      </c>
      <c r="B8304" s="2">
        <f t="shared" si="391"/>
        <v>2017</v>
      </c>
      <c r="C8304" s="2">
        <f t="shared" si="389"/>
        <v>7</v>
      </c>
      <c r="D8304" t="s">
        <v>891</v>
      </c>
      <c r="E8304" t="s">
        <v>149</v>
      </c>
      <c r="F8304" t="s">
        <v>34</v>
      </c>
      <c r="G8304" t="s">
        <v>35</v>
      </c>
      <c r="H8304" t="s">
        <v>273</v>
      </c>
      <c r="I8304">
        <v>163.76</v>
      </c>
      <c r="J8304">
        <v>2</v>
      </c>
      <c r="K8304">
        <v>25.47</v>
      </c>
      <c r="L8304" t="str">
        <f t="shared" si="390"/>
        <v>Yes</v>
      </c>
    </row>
    <row r="8305" spans="1:12" x14ac:dyDescent="0.25">
      <c r="A8305" s="1">
        <v>42936</v>
      </c>
      <c r="B8305" s="2">
        <f t="shared" si="391"/>
        <v>2017</v>
      </c>
      <c r="C8305" s="2">
        <f t="shared" si="389"/>
        <v>7</v>
      </c>
      <c r="D8305" t="s">
        <v>891</v>
      </c>
      <c r="E8305" t="s">
        <v>149</v>
      </c>
      <c r="F8305" t="s">
        <v>34</v>
      </c>
      <c r="G8305" t="s">
        <v>47</v>
      </c>
      <c r="H8305" t="s">
        <v>479</v>
      </c>
      <c r="I8305">
        <v>183.92</v>
      </c>
      <c r="J8305">
        <v>4</v>
      </c>
      <c r="K8305">
        <v>31.27</v>
      </c>
      <c r="L8305" t="str">
        <f t="shared" si="390"/>
        <v>Yes</v>
      </c>
    </row>
    <row r="8306" spans="1:12" x14ac:dyDescent="0.25">
      <c r="A8306" s="1">
        <v>42937</v>
      </c>
      <c r="B8306" s="2">
        <f t="shared" si="391"/>
        <v>2017</v>
      </c>
      <c r="C8306" s="2">
        <f t="shared" si="389"/>
        <v>7</v>
      </c>
      <c r="D8306" t="s">
        <v>1826</v>
      </c>
      <c r="E8306" t="s">
        <v>177</v>
      </c>
      <c r="F8306" t="s">
        <v>11</v>
      </c>
      <c r="G8306" t="s">
        <v>12</v>
      </c>
      <c r="H8306" t="s">
        <v>1159</v>
      </c>
      <c r="I8306">
        <v>6.48</v>
      </c>
      <c r="J8306">
        <v>1</v>
      </c>
      <c r="K8306">
        <v>3.18</v>
      </c>
      <c r="L8306" t="str">
        <f t="shared" si="390"/>
        <v>Yes</v>
      </c>
    </row>
    <row r="8307" spans="1:12" x14ac:dyDescent="0.25">
      <c r="A8307" s="1">
        <v>42937</v>
      </c>
      <c r="B8307" s="2">
        <f t="shared" si="391"/>
        <v>2017</v>
      </c>
      <c r="C8307" s="2">
        <f t="shared" si="389"/>
        <v>7</v>
      </c>
      <c r="D8307" t="s">
        <v>1828</v>
      </c>
      <c r="E8307" t="s">
        <v>296</v>
      </c>
      <c r="F8307" t="s">
        <v>39</v>
      </c>
      <c r="G8307" t="s">
        <v>40</v>
      </c>
      <c r="H8307" t="s">
        <v>2603</v>
      </c>
      <c r="I8307">
        <v>71.930000000000007</v>
      </c>
      <c r="J8307">
        <v>9</v>
      </c>
      <c r="K8307">
        <v>6.29</v>
      </c>
      <c r="L8307" t="str">
        <f t="shared" si="390"/>
        <v>Yes</v>
      </c>
    </row>
    <row r="8308" spans="1:12" x14ac:dyDescent="0.25">
      <c r="A8308" s="1">
        <v>42937</v>
      </c>
      <c r="B8308" s="2">
        <f t="shared" si="391"/>
        <v>2017</v>
      </c>
      <c r="C8308" s="2">
        <f t="shared" si="389"/>
        <v>7</v>
      </c>
      <c r="D8308" t="s">
        <v>1828</v>
      </c>
      <c r="E8308" t="s">
        <v>296</v>
      </c>
      <c r="F8308" t="s">
        <v>11</v>
      </c>
      <c r="G8308" t="s">
        <v>24</v>
      </c>
      <c r="H8308" t="s">
        <v>279</v>
      </c>
      <c r="I8308">
        <v>25.99</v>
      </c>
      <c r="J8308">
        <v>1</v>
      </c>
      <c r="K8308">
        <v>7.54</v>
      </c>
      <c r="L8308" t="str">
        <f t="shared" si="390"/>
        <v>Yes</v>
      </c>
    </row>
    <row r="8309" spans="1:12" x14ac:dyDescent="0.25">
      <c r="A8309" s="1">
        <v>42937</v>
      </c>
      <c r="B8309" s="2">
        <f t="shared" si="391"/>
        <v>2017</v>
      </c>
      <c r="C8309" s="2">
        <f t="shared" si="389"/>
        <v>7</v>
      </c>
      <c r="D8309" t="s">
        <v>2482</v>
      </c>
      <c r="E8309" t="s">
        <v>78</v>
      </c>
      <c r="F8309" t="s">
        <v>11</v>
      </c>
      <c r="G8309" t="s">
        <v>20</v>
      </c>
      <c r="H8309" t="s">
        <v>911</v>
      </c>
      <c r="I8309">
        <v>33.93</v>
      </c>
      <c r="J8309">
        <v>3</v>
      </c>
      <c r="K8309">
        <v>-22.62</v>
      </c>
      <c r="L8309" t="str">
        <f t="shared" si="390"/>
        <v>No</v>
      </c>
    </row>
    <row r="8310" spans="1:12" x14ac:dyDescent="0.25">
      <c r="A8310" s="1">
        <v>42937</v>
      </c>
      <c r="B8310" s="2">
        <f t="shared" si="391"/>
        <v>2017</v>
      </c>
      <c r="C8310" s="2">
        <f t="shared" si="389"/>
        <v>7</v>
      </c>
      <c r="D8310" t="s">
        <v>2482</v>
      </c>
      <c r="E8310" t="s">
        <v>78</v>
      </c>
      <c r="F8310" t="s">
        <v>11</v>
      </c>
      <c r="G8310" t="s">
        <v>18</v>
      </c>
      <c r="H8310" t="s">
        <v>2608</v>
      </c>
      <c r="I8310">
        <v>222.32</v>
      </c>
      <c r="J8310">
        <v>7</v>
      </c>
      <c r="K8310">
        <v>25.01</v>
      </c>
      <c r="L8310" t="str">
        <f t="shared" si="390"/>
        <v>Yes</v>
      </c>
    </row>
    <row r="8311" spans="1:12" x14ac:dyDescent="0.25">
      <c r="A8311" s="1">
        <v>42937</v>
      </c>
      <c r="B8311" s="2">
        <f t="shared" si="391"/>
        <v>2017</v>
      </c>
      <c r="C8311" s="2">
        <f t="shared" si="389"/>
        <v>7</v>
      </c>
      <c r="D8311" t="s">
        <v>2482</v>
      </c>
      <c r="E8311" t="s">
        <v>78</v>
      </c>
      <c r="F8311" t="s">
        <v>39</v>
      </c>
      <c r="G8311" t="s">
        <v>40</v>
      </c>
      <c r="H8311" t="s">
        <v>2106</v>
      </c>
      <c r="I8311">
        <v>210.56</v>
      </c>
      <c r="J8311">
        <v>6</v>
      </c>
      <c r="K8311">
        <v>-52.64</v>
      </c>
      <c r="L8311" t="str">
        <f t="shared" si="390"/>
        <v>No</v>
      </c>
    </row>
    <row r="8312" spans="1:12" x14ac:dyDescent="0.25">
      <c r="A8312" s="1">
        <v>42937</v>
      </c>
      <c r="B8312" s="2">
        <f t="shared" si="391"/>
        <v>2017</v>
      </c>
      <c r="C8312" s="2">
        <f t="shared" si="389"/>
        <v>7</v>
      </c>
      <c r="D8312" t="s">
        <v>1528</v>
      </c>
      <c r="E8312" t="s">
        <v>55</v>
      </c>
      <c r="F8312" t="s">
        <v>11</v>
      </c>
      <c r="G8312" t="s">
        <v>24</v>
      </c>
      <c r="H8312" t="s">
        <v>2453</v>
      </c>
      <c r="I8312">
        <v>101.94</v>
      </c>
      <c r="J8312">
        <v>6</v>
      </c>
      <c r="K8312">
        <v>29.56</v>
      </c>
      <c r="L8312" t="str">
        <f t="shared" si="390"/>
        <v>Yes</v>
      </c>
    </row>
    <row r="8313" spans="1:12" x14ac:dyDescent="0.25">
      <c r="A8313" s="1">
        <v>42937</v>
      </c>
      <c r="B8313" s="2">
        <f t="shared" si="391"/>
        <v>2017</v>
      </c>
      <c r="C8313" s="2">
        <f t="shared" si="389"/>
        <v>7</v>
      </c>
      <c r="D8313" t="s">
        <v>1528</v>
      </c>
      <c r="E8313" t="s">
        <v>55</v>
      </c>
      <c r="F8313" t="s">
        <v>39</v>
      </c>
      <c r="G8313" t="s">
        <v>40</v>
      </c>
      <c r="H8313" t="s">
        <v>703</v>
      </c>
      <c r="I8313">
        <v>271.95999999999998</v>
      </c>
      <c r="J8313">
        <v>4</v>
      </c>
      <c r="K8313">
        <v>67.989999999999995</v>
      </c>
      <c r="L8313" t="str">
        <f t="shared" si="390"/>
        <v>Yes</v>
      </c>
    </row>
    <row r="8314" spans="1:12" x14ac:dyDescent="0.25">
      <c r="A8314" s="1">
        <v>42937</v>
      </c>
      <c r="B8314" s="2">
        <f t="shared" si="391"/>
        <v>2017</v>
      </c>
      <c r="C8314" s="2">
        <f t="shared" si="389"/>
        <v>7</v>
      </c>
      <c r="D8314" t="s">
        <v>1528</v>
      </c>
      <c r="E8314" t="s">
        <v>55</v>
      </c>
      <c r="F8314" t="s">
        <v>34</v>
      </c>
      <c r="G8314" t="s">
        <v>47</v>
      </c>
      <c r="H8314" t="s">
        <v>1155</v>
      </c>
      <c r="I8314">
        <v>8.8000000000000007</v>
      </c>
      <c r="J8314">
        <v>5</v>
      </c>
      <c r="K8314">
        <v>3.87</v>
      </c>
      <c r="L8314" t="str">
        <f t="shared" si="390"/>
        <v>Yes</v>
      </c>
    </row>
    <row r="8315" spans="1:12" x14ac:dyDescent="0.25">
      <c r="A8315" s="1">
        <v>42937</v>
      </c>
      <c r="B8315" s="2">
        <f t="shared" si="391"/>
        <v>2017</v>
      </c>
      <c r="C8315" s="2">
        <f t="shared" si="389"/>
        <v>7</v>
      </c>
      <c r="D8315" t="s">
        <v>1528</v>
      </c>
      <c r="E8315" t="s">
        <v>55</v>
      </c>
      <c r="F8315" t="s">
        <v>11</v>
      </c>
      <c r="G8315" t="s">
        <v>24</v>
      </c>
      <c r="H8315" t="s">
        <v>317</v>
      </c>
      <c r="I8315">
        <v>19.68</v>
      </c>
      <c r="J8315">
        <v>6</v>
      </c>
      <c r="K8315">
        <v>5.71</v>
      </c>
      <c r="L8315" t="str">
        <f t="shared" si="390"/>
        <v>Yes</v>
      </c>
    </row>
    <row r="8316" spans="1:12" x14ac:dyDescent="0.25">
      <c r="A8316" s="1">
        <v>42937</v>
      </c>
      <c r="B8316" s="2">
        <f t="shared" si="391"/>
        <v>2017</v>
      </c>
      <c r="C8316" s="2">
        <f t="shared" si="389"/>
        <v>7</v>
      </c>
      <c r="D8316" t="s">
        <v>1528</v>
      </c>
      <c r="E8316" t="s">
        <v>55</v>
      </c>
      <c r="F8316" t="s">
        <v>34</v>
      </c>
      <c r="G8316" t="s">
        <v>74</v>
      </c>
      <c r="H8316" t="s">
        <v>2494</v>
      </c>
      <c r="I8316">
        <v>302.94</v>
      </c>
      <c r="J8316">
        <v>3</v>
      </c>
      <c r="K8316">
        <v>69.680000000000007</v>
      </c>
      <c r="L8316" t="str">
        <f t="shared" si="390"/>
        <v>Yes</v>
      </c>
    </row>
    <row r="8317" spans="1:12" x14ac:dyDescent="0.25">
      <c r="A8317" s="1">
        <v>42937</v>
      </c>
      <c r="B8317" s="2">
        <f t="shared" si="391"/>
        <v>2017</v>
      </c>
      <c r="C8317" s="2">
        <f t="shared" si="389"/>
        <v>7</v>
      </c>
      <c r="D8317" t="s">
        <v>1528</v>
      </c>
      <c r="E8317" t="s">
        <v>55</v>
      </c>
      <c r="F8317" t="s">
        <v>11</v>
      </c>
      <c r="G8317" t="s">
        <v>20</v>
      </c>
      <c r="H8317" t="s">
        <v>897</v>
      </c>
      <c r="I8317">
        <v>14.94</v>
      </c>
      <c r="J8317">
        <v>3</v>
      </c>
      <c r="K8317">
        <v>7.17</v>
      </c>
      <c r="L8317" t="str">
        <f t="shared" si="390"/>
        <v>Yes</v>
      </c>
    </row>
    <row r="8318" spans="1:12" x14ac:dyDescent="0.25">
      <c r="A8318" s="1">
        <v>42937</v>
      </c>
      <c r="B8318" s="2">
        <f t="shared" si="391"/>
        <v>2017</v>
      </c>
      <c r="C8318" s="2">
        <f t="shared" si="389"/>
        <v>7</v>
      </c>
      <c r="D8318" t="s">
        <v>1528</v>
      </c>
      <c r="E8318" t="s">
        <v>55</v>
      </c>
      <c r="F8318" t="s">
        <v>11</v>
      </c>
      <c r="G8318" t="s">
        <v>200</v>
      </c>
      <c r="H8318" t="s">
        <v>2497</v>
      </c>
      <c r="I8318">
        <v>231.72</v>
      </c>
      <c r="J8318">
        <v>2</v>
      </c>
      <c r="K8318">
        <v>11.59</v>
      </c>
      <c r="L8318" t="str">
        <f t="shared" si="390"/>
        <v>Yes</v>
      </c>
    </row>
    <row r="8319" spans="1:12" x14ac:dyDescent="0.25">
      <c r="A8319" s="1">
        <v>42937</v>
      </c>
      <c r="B8319" s="2">
        <f t="shared" si="391"/>
        <v>2017</v>
      </c>
      <c r="C8319" s="2">
        <f t="shared" si="389"/>
        <v>7</v>
      </c>
      <c r="D8319" t="s">
        <v>2126</v>
      </c>
      <c r="E8319" t="s">
        <v>27</v>
      </c>
      <c r="F8319" t="s">
        <v>11</v>
      </c>
      <c r="G8319" t="s">
        <v>12</v>
      </c>
      <c r="H8319" t="s">
        <v>2692</v>
      </c>
      <c r="I8319">
        <v>16.34</v>
      </c>
      <c r="J8319">
        <v>2</v>
      </c>
      <c r="K8319">
        <v>7.68</v>
      </c>
      <c r="L8319" t="str">
        <f t="shared" si="390"/>
        <v>Yes</v>
      </c>
    </row>
    <row r="8320" spans="1:12" x14ac:dyDescent="0.25">
      <c r="A8320" s="1">
        <v>42937</v>
      </c>
      <c r="B8320" s="2">
        <f t="shared" si="391"/>
        <v>2017</v>
      </c>
      <c r="C8320" s="2">
        <f t="shared" si="389"/>
        <v>7</v>
      </c>
      <c r="D8320" t="s">
        <v>2126</v>
      </c>
      <c r="E8320" t="s">
        <v>27</v>
      </c>
      <c r="F8320" t="s">
        <v>34</v>
      </c>
      <c r="G8320" t="s">
        <v>35</v>
      </c>
      <c r="H8320" t="s">
        <v>723</v>
      </c>
      <c r="I8320">
        <v>225.3</v>
      </c>
      <c r="J8320">
        <v>2</v>
      </c>
      <c r="K8320">
        <v>22.53</v>
      </c>
      <c r="L8320" t="str">
        <f t="shared" si="390"/>
        <v>Yes</v>
      </c>
    </row>
    <row r="8321" spans="1:12" x14ac:dyDescent="0.25">
      <c r="A8321" s="1">
        <v>42937</v>
      </c>
      <c r="B8321" s="2">
        <f t="shared" si="391"/>
        <v>2017</v>
      </c>
      <c r="C8321" s="2">
        <f t="shared" si="389"/>
        <v>7</v>
      </c>
      <c r="D8321" t="s">
        <v>2126</v>
      </c>
      <c r="E8321" t="s">
        <v>27</v>
      </c>
      <c r="F8321" t="s">
        <v>11</v>
      </c>
      <c r="G8321" t="s">
        <v>20</v>
      </c>
      <c r="H8321" t="s">
        <v>1029</v>
      </c>
      <c r="I8321">
        <v>50.35</v>
      </c>
      <c r="J8321">
        <v>3</v>
      </c>
      <c r="K8321">
        <v>17.62</v>
      </c>
      <c r="L8321" t="str">
        <f t="shared" si="390"/>
        <v>Yes</v>
      </c>
    </row>
    <row r="8322" spans="1:12" x14ac:dyDescent="0.25">
      <c r="A8322" s="1">
        <v>42937</v>
      </c>
      <c r="B8322" s="2">
        <f t="shared" si="391"/>
        <v>2017</v>
      </c>
      <c r="C8322" s="2">
        <f t="shared" ref="C8322:C8385" si="392">MONTH(A8322)</f>
        <v>7</v>
      </c>
      <c r="D8322" t="s">
        <v>602</v>
      </c>
      <c r="E8322" t="s">
        <v>149</v>
      </c>
      <c r="F8322" t="s">
        <v>11</v>
      </c>
      <c r="G8322" t="s">
        <v>92</v>
      </c>
      <c r="H8322" t="s">
        <v>1975</v>
      </c>
      <c r="I8322">
        <v>17.48</v>
      </c>
      <c r="J8322">
        <v>4</v>
      </c>
      <c r="K8322">
        <v>4.54</v>
      </c>
      <c r="L8322" t="str">
        <f t="shared" ref="L8322:L8385" si="393">IF(K8322=0,"Break-Even",IF(K8322&gt;0,"Yes","No"))</f>
        <v>Yes</v>
      </c>
    </row>
    <row r="8323" spans="1:12" x14ac:dyDescent="0.25">
      <c r="A8323" s="1">
        <v>42937</v>
      </c>
      <c r="B8323" s="2">
        <f t="shared" si="391"/>
        <v>2017</v>
      </c>
      <c r="C8323" s="2">
        <f t="shared" si="392"/>
        <v>7</v>
      </c>
      <c r="D8323" t="s">
        <v>891</v>
      </c>
      <c r="E8323" t="s">
        <v>27</v>
      </c>
      <c r="F8323" t="s">
        <v>11</v>
      </c>
      <c r="G8323" t="s">
        <v>24</v>
      </c>
      <c r="H8323" t="s">
        <v>841</v>
      </c>
      <c r="I8323">
        <v>3.52</v>
      </c>
      <c r="J8323">
        <v>2</v>
      </c>
      <c r="K8323">
        <v>1.69</v>
      </c>
      <c r="L8323" t="str">
        <f t="shared" si="393"/>
        <v>Yes</v>
      </c>
    </row>
    <row r="8324" spans="1:12" x14ac:dyDescent="0.25">
      <c r="A8324" s="1">
        <v>42937</v>
      </c>
      <c r="B8324" s="2">
        <f t="shared" si="391"/>
        <v>2017</v>
      </c>
      <c r="C8324" s="2">
        <f t="shared" si="392"/>
        <v>7</v>
      </c>
      <c r="D8324" t="s">
        <v>891</v>
      </c>
      <c r="E8324" t="s">
        <v>27</v>
      </c>
      <c r="F8324" t="s">
        <v>39</v>
      </c>
      <c r="G8324" t="s">
        <v>40</v>
      </c>
      <c r="H8324" t="s">
        <v>1266</v>
      </c>
      <c r="I8324">
        <v>1626.19</v>
      </c>
      <c r="J8324">
        <v>9</v>
      </c>
      <c r="K8324">
        <v>121.96</v>
      </c>
      <c r="L8324" t="str">
        <f t="shared" si="393"/>
        <v>Yes</v>
      </c>
    </row>
    <row r="8325" spans="1:12" x14ac:dyDescent="0.25">
      <c r="A8325" s="1">
        <v>42937</v>
      </c>
      <c r="B8325" s="2">
        <f t="shared" si="391"/>
        <v>2017</v>
      </c>
      <c r="C8325" s="2">
        <f t="shared" si="392"/>
        <v>7</v>
      </c>
      <c r="D8325" t="s">
        <v>1104</v>
      </c>
      <c r="E8325" t="s">
        <v>10</v>
      </c>
      <c r="F8325" t="s">
        <v>34</v>
      </c>
      <c r="G8325" t="s">
        <v>145</v>
      </c>
      <c r="H8325" t="s">
        <v>1830</v>
      </c>
      <c r="I8325">
        <v>124.4</v>
      </c>
      <c r="J8325">
        <v>4</v>
      </c>
      <c r="K8325">
        <v>-21.33</v>
      </c>
      <c r="L8325" t="str">
        <f t="shared" si="393"/>
        <v>No</v>
      </c>
    </row>
    <row r="8326" spans="1:12" x14ac:dyDescent="0.25">
      <c r="A8326" s="1">
        <v>42937</v>
      </c>
      <c r="B8326" s="2">
        <f t="shared" si="391"/>
        <v>2017</v>
      </c>
      <c r="C8326" s="2">
        <f t="shared" si="392"/>
        <v>7</v>
      </c>
      <c r="D8326" t="s">
        <v>817</v>
      </c>
      <c r="E8326" t="s">
        <v>15</v>
      </c>
      <c r="F8326" t="s">
        <v>11</v>
      </c>
      <c r="G8326" t="s">
        <v>20</v>
      </c>
      <c r="H8326" t="s">
        <v>1302</v>
      </c>
      <c r="I8326">
        <v>2.86</v>
      </c>
      <c r="J8326">
        <v>4</v>
      </c>
      <c r="K8326">
        <v>-4.58</v>
      </c>
      <c r="L8326" t="str">
        <f t="shared" si="393"/>
        <v>No</v>
      </c>
    </row>
    <row r="8327" spans="1:12" x14ac:dyDescent="0.25">
      <c r="A8327" s="1">
        <v>42937</v>
      </c>
      <c r="B8327" s="2">
        <f t="shared" si="391"/>
        <v>2017</v>
      </c>
      <c r="C8327" s="2">
        <f t="shared" si="392"/>
        <v>7</v>
      </c>
      <c r="D8327" t="s">
        <v>817</v>
      </c>
      <c r="E8327" t="s">
        <v>15</v>
      </c>
      <c r="F8327" t="s">
        <v>11</v>
      </c>
      <c r="G8327" t="s">
        <v>20</v>
      </c>
      <c r="H8327" t="s">
        <v>269</v>
      </c>
      <c r="I8327">
        <v>94.19</v>
      </c>
      <c r="J8327">
        <v>7</v>
      </c>
      <c r="K8327">
        <v>-164.84</v>
      </c>
      <c r="L8327" t="str">
        <f t="shared" si="393"/>
        <v>No</v>
      </c>
    </row>
    <row r="8328" spans="1:12" x14ac:dyDescent="0.25">
      <c r="A8328" s="1">
        <v>42937</v>
      </c>
      <c r="B8328" s="2">
        <f t="shared" si="391"/>
        <v>2017</v>
      </c>
      <c r="C8328" s="2">
        <f t="shared" si="392"/>
        <v>7</v>
      </c>
      <c r="D8328" t="s">
        <v>1279</v>
      </c>
      <c r="E8328" t="s">
        <v>15</v>
      </c>
      <c r="F8328" t="s">
        <v>11</v>
      </c>
      <c r="G8328" t="s">
        <v>20</v>
      </c>
      <c r="H8328" t="s">
        <v>846</v>
      </c>
      <c r="I8328">
        <v>2.11</v>
      </c>
      <c r="J8328">
        <v>2</v>
      </c>
      <c r="K8328">
        <v>-3.38</v>
      </c>
      <c r="L8328" t="str">
        <f t="shared" si="393"/>
        <v>No</v>
      </c>
    </row>
    <row r="8329" spans="1:12" x14ac:dyDescent="0.25">
      <c r="A8329" s="1">
        <v>42938</v>
      </c>
      <c r="B8329" s="2">
        <f t="shared" si="391"/>
        <v>2017</v>
      </c>
      <c r="C8329" s="2">
        <f t="shared" si="392"/>
        <v>7</v>
      </c>
      <c r="D8329" t="s">
        <v>1495</v>
      </c>
      <c r="E8329" t="s">
        <v>149</v>
      </c>
      <c r="F8329" t="s">
        <v>39</v>
      </c>
      <c r="G8329" t="s">
        <v>40</v>
      </c>
      <c r="H8329" t="s">
        <v>529</v>
      </c>
      <c r="I8329">
        <v>29.97</v>
      </c>
      <c r="J8329">
        <v>3</v>
      </c>
      <c r="K8329">
        <v>14.09</v>
      </c>
      <c r="L8329" t="str">
        <f t="shared" si="393"/>
        <v>Yes</v>
      </c>
    </row>
    <row r="8330" spans="1:12" x14ac:dyDescent="0.25">
      <c r="A8330" s="1">
        <v>42938</v>
      </c>
      <c r="B8330" s="2">
        <f t="shared" si="391"/>
        <v>2017</v>
      </c>
      <c r="C8330" s="2">
        <f t="shared" si="392"/>
        <v>7</v>
      </c>
      <c r="D8330" t="s">
        <v>161</v>
      </c>
      <c r="E8330" t="s">
        <v>15</v>
      </c>
      <c r="F8330" t="s">
        <v>34</v>
      </c>
      <c r="G8330" t="s">
        <v>35</v>
      </c>
      <c r="H8330" t="s">
        <v>994</v>
      </c>
      <c r="I8330">
        <v>526.34</v>
      </c>
      <c r="J8330">
        <v>4</v>
      </c>
      <c r="K8330">
        <v>-75.19</v>
      </c>
      <c r="L8330" t="str">
        <f t="shared" si="393"/>
        <v>No</v>
      </c>
    </row>
    <row r="8331" spans="1:12" x14ac:dyDescent="0.25">
      <c r="A8331" s="1">
        <v>42939</v>
      </c>
      <c r="B8331" s="2">
        <f t="shared" si="391"/>
        <v>2017</v>
      </c>
      <c r="C8331" s="2">
        <f t="shared" si="392"/>
        <v>7</v>
      </c>
      <c r="D8331" t="s">
        <v>319</v>
      </c>
      <c r="E8331" t="s">
        <v>149</v>
      </c>
      <c r="F8331" t="s">
        <v>11</v>
      </c>
      <c r="G8331" t="s">
        <v>20</v>
      </c>
      <c r="H8331" t="s">
        <v>705</v>
      </c>
      <c r="I8331">
        <v>13.13</v>
      </c>
      <c r="J8331">
        <v>3</v>
      </c>
      <c r="K8331">
        <v>4.2699999999999996</v>
      </c>
      <c r="L8331" t="str">
        <f t="shared" si="393"/>
        <v>Yes</v>
      </c>
    </row>
    <row r="8332" spans="1:12" x14ac:dyDescent="0.25">
      <c r="A8332" s="1">
        <v>42939</v>
      </c>
      <c r="B8332" s="2">
        <f t="shared" ref="B8332:B8395" si="394">YEAR(A8332)</f>
        <v>2017</v>
      </c>
      <c r="C8332" s="2">
        <f t="shared" si="392"/>
        <v>7</v>
      </c>
      <c r="D8332" t="s">
        <v>1138</v>
      </c>
      <c r="E8332" t="s">
        <v>129</v>
      </c>
      <c r="F8332" t="s">
        <v>11</v>
      </c>
      <c r="G8332" t="s">
        <v>24</v>
      </c>
      <c r="H8332" t="s">
        <v>2204</v>
      </c>
      <c r="I8332">
        <v>11.68</v>
      </c>
      <c r="J8332">
        <v>2</v>
      </c>
      <c r="K8332">
        <v>5.49</v>
      </c>
      <c r="L8332" t="str">
        <f t="shared" si="393"/>
        <v>Yes</v>
      </c>
    </row>
    <row r="8333" spans="1:12" x14ac:dyDescent="0.25">
      <c r="A8333" s="1">
        <v>42939</v>
      </c>
      <c r="B8333" s="2">
        <f t="shared" si="394"/>
        <v>2017</v>
      </c>
      <c r="C8333" s="2">
        <f t="shared" si="392"/>
        <v>7</v>
      </c>
      <c r="D8333" t="s">
        <v>1138</v>
      </c>
      <c r="E8333" t="s">
        <v>129</v>
      </c>
      <c r="F8333" t="s">
        <v>39</v>
      </c>
      <c r="G8333" t="s">
        <v>52</v>
      </c>
      <c r="H8333" t="s">
        <v>1725</v>
      </c>
      <c r="I8333">
        <v>159.75</v>
      </c>
      <c r="J8333">
        <v>5</v>
      </c>
      <c r="K8333">
        <v>11.18</v>
      </c>
      <c r="L8333" t="str">
        <f t="shared" si="393"/>
        <v>Yes</v>
      </c>
    </row>
    <row r="8334" spans="1:12" x14ac:dyDescent="0.25">
      <c r="A8334" s="1">
        <v>42939</v>
      </c>
      <c r="B8334" s="2">
        <f t="shared" si="394"/>
        <v>2017</v>
      </c>
      <c r="C8334" s="2">
        <f t="shared" si="392"/>
        <v>7</v>
      </c>
      <c r="D8334" t="s">
        <v>1230</v>
      </c>
      <c r="E8334" t="s">
        <v>149</v>
      </c>
      <c r="F8334" t="s">
        <v>11</v>
      </c>
      <c r="G8334" t="s">
        <v>16</v>
      </c>
      <c r="H8334" t="s">
        <v>1709</v>
      </c>
      <c r="I8334">
        <v>41.4</v>
      </c>
      <c r="J8334">
        <v>4</v>
      </c>
      <c r="K8334">
        <v>19.87</v>
      </c>
      <c r="L8334" t="str">
        <f t="shared" si="393"/>
        <v>Yes</v>
      </c>
    </row>
    <row r="8335" spans="1:12" x14ac:dyDescent="0.25">
      <c r="A8335" s="1">
        <v>42939</v>
      </c>
      <c r="B8335" s="2">
        <f t="shared" si="394"/>
        <v>2017</v>
      </c>
      <c r="C8335" s="2">
        <f t="shared" si="392"/>
        <v>7</v>
      </c>
      <c r="D8335" t="s">
        <v>180</v>
      </c>
      <c r="E8335" t="s">
        <v>149</v>
      </c>
      <c r="F8335" t="s">
        <v>11</v>
      </c>
      <c r="G8335" t="s">
        <v>20</v>
      </c>
      <c r="H8335" t="s">
        <v>2200</v>
      </c>
      <c r="I8335">
        <v>13.92</v>
      </c>
      <c r="J8335">
        <v>3</v>
      </c>
      <c r="K8335">
        <v>4.3499999999999996</v>
      </c>
      <c r="L8335" t="str">
        <f t="shared" si="393"/>
        <v>Yes</v>
      </c>
    </row>
    <row r="8336" spans="1:12" x14ac:dyDescent="0.25">
      <c r="A8336" s="1">
        <v>42939</v>
      </c>
      <c r="B8336" s="2">
        <f t="shared" si="394"/>
        <v>2017</v>
      </c>
      <c r="C8336" s="2">
        <f t="shared" si="392"/>
        <v>7</v>
      </c>
      <c r="D8336" t="s">
        <v>2298</v>
      </c>
      <c r="E8336" t="s">
        <v>15</v>
      </c>
      <c r="F8336" t="s">
        <v>11</v>
      </c>
      <c r="G8336" t="s">
        <v>12</v>
      </c>
      <c r="H8336" t="s">
        <v>335</v>
      </c>
      <c r="I8336">
        <v>63.31</v>
      </c>
      <c r="J8336">
        <v>3</v>
      </c>
      <c r="K8336">
        <v>20.58</v>
      </c>
      <c r="L8336" t="str">
        <f t="shared" si="393"/>
        <v>Yes</v>
      </c>
    </row>
    <row r="8337" spans="1:12" x14ac:dyDescent="0.25">
      <c r="A8337" s="1">
        <v>42939</v>
      </c>
      <c r="B8337" s="2">
        <f t="shared" si="394"/>
        <v>2017</v>
      </c>
      <c r="C8337" s="2">
        <f t="shared" si="392"/>
        <v>7</v>
      </c>
      <c r="D8337" t="s">
        <v>2188</v>
      </c>
      <c r="E8337" t="s">
        <v>157</v>
      </c>
      <c r="F8337" t="s">
        <v>39</v>
      </c>
      <c r="G8337" t="s">
        <v>52</v>
      </c>
      <c r="H8337" t="s">
        <v>198</v>
      </c>
      <c r="I8337">
        <v>399.95</v>
      </c>
      <c r="J8337">
        <v>5</v>
      </c>
      <c r="K8337">
        <v>143.97999999999999</v>
      </c>
      <c r="L8337" t="str">
        <f t="shared" si="393"/>
        <v>Yes</v>
      </c>
    </row>
    <row r="8338" spans="1:12" x14ac:dyDescent="0.25">
      <c r="A8338" s="1">
        <v>42939</v>
      </c>
      <c r="B8338" s="2">
        <f t="shared" si="394"/>
        <v>2017</v>
      </c>
      <c r="C8338" s="2">
        <f t="shared" si="392"/>
        <v>7</v>
      </c>
      <c r="D8338" t="s">
        <v>1477</v>
      </c>
      <c r="E8338" t="s">
        <v>27</v>
      </c>
      <c r="F8338" t="s">
        <v>11</v>
      </c>
      <c r="G8338" t="s">
        <v>20</v>
      </c>
      <c r="H8338" t="s">
        <v>248</v>
      </c>
      <c r="I8338">
        <v>15.19</v>
      </c>
      <c r="J8338">
        <v>3</v>
      </c>
      <c r="K8338">
        <v>5.51</v>
      </c>
      <c r="L8338" t="str">
        <f t="shared" si="393"/>
        <v>Yes</v>
      </c>
    </row>
    <row r="8339" spans="1:12" x14ac:dyDescent="0.25">
      <c r="A8339" s="1">
        <v>42939</v>
      </c>
      <c r="B8339" s="2">
        <f t="shared" si="394"/>
        <v>2017</v>
      </c>
      <c r="C8339" s="2">
        <f t="shared" si="392"/>
        <v>7</v>
      </c>
      <c r="D8339" t="s">
        <v>1477</v>
      </c>
      <c r="E8339" t="s">
        <v>27</v>
      </c>
      <c r="F8339" t="s">
        <v>11</v>
      </c>
      <c r="G8339" t="s">
        <v>12</v>
      </c>
      <c r="H8339" t="s">
        <v>640</v>
      </c>
      <c r="I8339">
        <v>58.32</v>
      </c>
      <c r="J8339">
        <v>9</v>
      </c>
      <c r="K8339">
        <v>27.99</v>
      </c>
      <c r="L8339" t="str">
        <f t="shared" si="393"/>
        <v>Yes</v>
      </c>
    </row>
    <row r="8340" spans="1:12" x14ac:dyDescent="0.25">
      <c r="A8340" s="1">
        <v>42939</v>
      </c>
      <c r="B8340" s="2">
        <f t="shared" si="394"/>
        <v>2017</v>
      </c>
      <c r="C8340" s="2">
        <f t="shared" si="392"/>
        <v>7</v>
      </c>
      <c r="D8340" t="s">
        <v>325</v>
      </c>
      <c r="E8340" t="s">
        <v>15</v>
      </c>
      <c r="F8340" t="s">
        <v>11</v>
      </c>
      <c r="G8340" t="s">
        <v>24</v>
      </c>
      <c r="H8340" t="s">
        <v>1253</v>
      </c>
      <c r="I8340">
        <v>121.54</v>
      </c>
      <c r="J8340">
        <v>4</v>
      </c>
      <c r="K8340">
        <v>15.19</v>
      </c>
      <c r="L8340" t="str">
        <f t="shared" si="393"/>
        <v>Yes</v>
      </c>
    </row>
    <row r="8341" spans="1:12" x14ac:dyDescent="0.25">
      <c r="A8341" s="1">
        <v>42940</v>
      </c>
      <c r="B8341" s="2">
        <f t="shared" si="394"/>
        <v>2017</v>
      </c>
      <c r="C8341" s="2">
        <f t="shared" si="392"/>
        <v>7</v>
      </c>
      <c r="D8341" t="s">
        <v>1688</v>
      </c>
      <c r="E8341" t="s">
        <v>27</v>
      </c>
      <c r="F8341" t="s">
        <v>39</v>
      </c>
      <c r="G8341" t="s">
        <v>603</v>
      </c>
      <c r="H8341" t="s">
        <v>634</v>
      </c>
      <c r="I8341">
        <v>2399.96</v>
      </c>
      <c r="J8341">
        <v>5</v>
      </c>
      <c r="K8341">
        <v>839.99</v>
      </c>
      <c r="L8341" t="str">
        <f t="shared" si="393"/>
        <v>Yes</v>
      </c>
    </row>
    <row r="8342" spans="1:12" x14ac:dyDescent="0.25">
      <c r="A8342" s="1">
        <v>42941</v>
      </c>
      <c r="B8342" s="2">
        <f t="shared" si="394"/>
        <v>2017</v>
      </c>
      <c r="C8342" s="2">
        <f t="shared" si="392"/>
        <v>7</v>
      </c>
      <c r="D8342" t="s">
        <v>2474</v>
      </c>
      <c r="E8342" t="s">
        <v>140</v>
      </c>
      <c r="F8342" t="s">
        <v>11</v>
      </c>
      <c r="G8342" t="s">
        <v>16</v>
      </c>
      <c r="H8342" t="s">
        <v>2575</v>
      </c>
      <c r="I8342">
        <v>20.23</v>
      </c>
      <c r="J8342">
        <v>7</v>
      </c>
      <c r="K8342">
        <v>9.51</v>
      </c>
      <c r="L8342" t="str">
        <f t="shared" si="393"/>
        <v>Yes</v>
      </c>
    </row>
    <row r="8343" spans="1:12" x14ac:dyDescent="0.25">
      <c r="A8343" s="1">
        <v>42941</v>
      </c>
      <c r="B8343" s="2">
        <f t="shared" si="394"/>
        <v>2017</v>
      </c>
      <c r="C8343" s="2">
        <f t="shared" si="392"/>
        <v>7</v>
      </c>
      <c r="D8343" t="s">
        <v>424</v>
      </c>
      <c r="E8343" t="s">
        <v>23</v>
      </c>
      <c r="F8343" t="s">
        <v>11</v>
      </c>
      <c r="G8343" t="s">
        <v>16</v>
      </c>
      <c r="H8343" t="s">
        <v>2099</v>
      </c>
      <c r="I8343">
        <v>3.3</v>
      </c>
      <c r="J8343">
        <v>1</v>
      </c>
      <c r="K8343">
        <v>1.07</v>
      </c>
      <c r="L8343" t="str">
        <f t="shared" si="393"/>
        <v>Yes</v>
      </c>
    </row>
    <row r="8344" spans="1:12" x14ac:dyDescent="0.25">
      <c r="A8344" s="1">
        <v>42941</v>
      </c>
      <c r="B8344" s="2">
        <f t="shared" si="394"/>
        <v>2017</v>
      </c>
      <c r="C8344" s="2">
        <f t="shared" si="392"/>
        <v>7</v>
      </c>
      <c r="D8344" t="s">
        <v>1301</v>
      </c>
      <c r="E8344" t="s">
        <v>23</v>
      </c>
      <c r="F8344" t="s">
        <v>34</v>
      </c>
      <c r="G8344" t="s">
        <v>47</v>
      </c>
      <c r="H8344" t="s">
        <v>2121</v>
      </c>
      <c r="I8344">
        <v>20.100000000000001</v>
      </c>
      <c r="J8344">
        <v>4</v>
      </c>
      <c r="K8344">
        <v>3.01</v>
      </c>
      <c r="L8344" t="str">
        <f t="shared" si="393"/>
        <v>Yes</v>
      </c>
    </row>
    <row r="8345" spans="1:12" x14ac:dyDescent="0.25">
      <c r="A8345" s="1">
        <v>42941</v>
      </c>
      <c r="B8345" s="2">
        <f t="shared" si="394"/>
        <v>2017</v>
      </c>
      <c r="C8345" s="2">
        <f t="shared" si="392"/>
        <v>7</v>
      </c>
      <c r="D8345" t="s">
        <v>1301</v>
      </c>
      <c r="E8345" t="s">
        <v>23</v>
      </c>
      <c r="F8345" t="s">
        <v>11</v>
      </c>
      <c r="G8345" t="s">
        <v>200</v>
      </c>
      <c r="H8345" t="s">
        <v>2274</v>
      </c>
      <c r="I8345">
        <v>37.75</v>
      </c>
      <c r="J8345">
        <v>3</v>
      </c>
      <c r="K8345">
        <v>4.25</v>
      </c>
      <c r="L8345" t="str">
        <f t="shared" si="393"/>
        <v>Yes</v>
      </c>
    </row>
    <row r="8346" spans="1:12" x14ac:dyDescent="0.25">
      <c r="A8346" s="1">
        <v>42941</v>
      </c>
      <c r="B8346" s="2">
        <f t="shared" si="394"/>
        <v>2017</v>
      </c>
      <c r="C8346" s="2">
        <f t="shared" si="392"/>
        <v>7</v>
      </c>
      <c r="D8346" t="s">
        <v>1301</v>
      </c>
      <c r="E8346" t="s">
        <v>23</v>
      </c>
      <c r="F8346" t="s">
        <v>34</v>
      </c>
      <c r="G8346" t="s">
        <v>145</v>
      </c>
      <c r="H8346" t="s">
        <v>2543</v>
      </c>
      <c r="I8346">
        <v>138.59</v>
      </c>
      <c r="J8346">
        <v>1</v>
      </c>
      <c r="K8346">
        <v>-34.65</v>
      </c>
      <c r="L8346" t="str">
        <f t="shared" si="393"/>
        <v>No</v>
      </c>
    </row>
    <row r="8347" spans="1:12" x14ac:dyDescent="0.25">
      <c r="A8347" s="1">
        <v>42941</v>
      </c>
      <c r="B8347" s="2">
        <f t="shared" si="394"/>
        <v>2017</v>
      </c>
      <c r="C8347" s="2">
        <f t="shared" si="392"/>
        <v>7</v>
      </c>
      <c r="D8347" t="s">
        <v>1301</v>
      </c>
      <c r="E8347" t="s">
        <v>23</v>
      </c>
      <c r="F8347" t="s">
        <v>11</v>
      </c>
      <c r="G8347" t="s">
        <v>18</v>
      </c>
      <c r="H8347" t="s">
        <v>2359</v>
      </c>
      <c r="I8347">
        <v>259.92</v>
      </c>
      <c r="J8347">
        <v>5</v>
      </c>
      <c r="K8347">
        <v>-25.99</v>
      </c>
      <c r="L8347" t="str">
        <f t="shared" si="393"/>
        <v>No</v>
      </c>
    </row>
    <row r="8348" spans="1:12" x14ac:dyDescent="0.25">
      <c r="A8348" s="1">
        <v>42941</v>
      </c>
      <c r="B8348" s="2">
        <f t="shared" si="394"/>
        <v>2017</v>
      </c>
      <c r="C8348" s="2">
        <f t="shared" si="392"/>
        <v>7</v>
      </c>
      <c r="D8348" t="s">
        <v>1301</v>
      </c>
      <c r="E8348" t="s">
        <v>23</v>
      </c>
      <c r="F8348" t="s">
        <v>11</v>
      </c>
      <c r="G8348" t="s">
        <v>12</v>
      </c>
      <c r="H8348" t="s">
        <v>1203</v>
      </c>
      <c r="I8348">
        <v>20.74</v>
      </c>
      <c r="J8348">
        <v>4</v>
      </c>
      <c r="K8348">
        <v>7.26</v>
      </c>
      <c r="L8348" t="str">
        <f t="shared" si="393"/>
        <v>Yes</v>
      </c>
    </row>
    <row r="8349" spans="1:12" x14ac:dyDescent="0.25">
      <c r="A8349" s="1">
        <v>42941</v>
      </c>
      <c r="B8349" s="2">
        <f t="shared" si="394"/>
        <v>2017</v>
      </c>
      <c r="C8349" s="2">
        <f t="shared" si="392"/>
        <v>7</v>
      </c>
      <c r="D8349" t="s">
        <v>2406</v>
      </c>
      <c r="E8349" t="s">
        <v>10</v>
      </c>
      <c r="F8349" t="s">
        <v>34</v>
      </c>
      <c r="G8349" t="s">
        <v>145</v>
      </c>
      <c r="H8349" t="s">
        <v>1002</v>
      </c>
      <c r="I8349">
        <v>298.12</v>
      </c>
      <c r="J8349">
        <v>6</v>
      </c>
      <c r="K8349">
        <v>-4.26</v>
      </c>
      <c r="L8349" t="str">
        <f t="shared" si="393"/>
        <v>No</v>
      </c>
    </row>
    <row r="8350" spans="1:12" x14ac:dyDescent="0.25">
      <c r="A8350" s="1">
        <v>42942</v>
      </c>
      <c r="B8350" s="2">
        <f t="shared" si="394"/>
        <v>2017</v>
      </c>
      <c r="C8350" s="2">
        <f t="shared" si="392"/>
        <v>7</v>
      </c>
      <c r="D8350" t="s">
        <v>1393</v>
      </c>
      <c r="E8350" t="s">
        <v>27</v>
      </c>
      <c r="F8350" t="s">
        <v>39</v>
      </c>
      <c r="G8350" t="s">
        <v>52</v>
      </c>
      <c r="H8350" t="s">
        <v>2102</v>
      </c>
      <c r="I8350">
        <v>1649.95</v>
      </c>
      <c r="J8350">
        <v>5</v>
      </c>
      <c r="K8350">
        <v>659.98</v>
      </c>
      <c r="L8350" t="str">
        <f t="shared" si="393"/>
        <v>Yes</v>
      </c>
    </row>
    <row r="8351" spans="1:12" x14ac:dyDescent="0.25">
      <c r="A8351" s="1">
        <v>42942</v>
      </c>
      <c r="B8351" s="2">
        <f t="shared" si="394"/>
        <v>2017</v>
      </c>
      <c r="C8351" s="2">
        <f t="shared" si="392"/>
        <v>7</v>
      </c>
      <c r="D8351" t="s">
        <v>1393</v>
      </c>
      <c r="E8351" t="s">
        <v>27</v>
      </c>
      <c r="F8351" t="s">
        <v>34</v>
      </c>
      <c r="G8351" t="s">
        <v>35</v>
      </c>
      <c r="H8351" t="s">
        <v>1597</v>
      </c>
      <c r="I8351">
        <v>362.35</v>
      </c>
      <c r="J8351">
        <v>3</v>
      </c>
      <c r="K8351">
        <v>45.29</v>
      </c>
      <c r="L8351" t="str">
        <f t="shared" si="393"/>
        <v>Yes</v>
      </c>
    </row>
    <row r="8352" spans="1:12" x14ac:dyDescent="0.25">
      <c r="A8352" s="1">
        <v>42943</v>
      </c>
      <c r="B8352" s="2">
        <f t="shared" si="394"/>
        <v>2017</v>
      </c>
      <c r="C8352" s="2">
        <f t="shared" si="392"/>
        <v>7</v>
      </c>
      <c r="D8352" t="s">
        <v>403</v>
      </c>
      <c r="E8352" t="s">
        <v>123</v>
      </c>
      <c r="F8352" t="s">
        <v>34</v>
      </c>
      <c r="G8352" t="s">
        <v>47</v>
      </c>
      <c r="H8352" t="s">
        <v>1085</v>
      </c>
      <c r="I8352">
        <v>91.03</v>
      </c>
      <c r="J8352">
        <v>3</v>
      </c>
      <c r="K8352">
        <v>-2.2799999999999998</v>
      </c>
      <c r="L8352" t="str">
        <f t="shared" si="393"/>
        <v>No</v>
      </c>
    </row>
    <row r="8353" spans="1:12" x14ac:dyDescent="0.25">
      <c r="A8353" s="1">
        <v>42943</v>
      </c>
      <c r="B8353" s="2">
        <f t="shared" si="394"/>
        <v>2017</v>
      </c>
      <c r="C8353" s="2">
        <f t="shared" si="392"/>
        <v>7</v>
      </c>
      <c r="D8353" t="s">
        <v>2665</v>
      </c>
      <c r="E8353" t="s">
        <v>149</v>
      </c>
      <c r="F8353" t="s">
        <v>34</v>
      </c>
      <c r="G8353" t="s">
        <v>47</v>
      </c>
      <c r="H8353" t="s">
        <v>1020</v>
      </c>
      <c r="I8353">
        <v>14.89</v>
      </c>
      <c r="J8353">
        <v>1</v>
      </c>
      <c r="K8353">
        <v>4.0199999999999996</v>
      </c>
      <c r="L8353" t="str">
        <f t="shared" si="393"/>
        <v>Yes</v>
      </c>
    </row>
    <row r="8354" spans="1:12" x14ac:dyDescent="0.25">
      <c r="A8354" s="1">
        <v>42943</v>
      </c>
      <c r="B8354" s="2">
        <f t="shared" si="394"/>
        <v>2017</v>
      </c>
      <c r="C8354" s="2">
        <f t="shared" si="392"/>
        <v>7</v>
      </c>
      <c r="D8354" t="s">
        <v>2665</v>
      </c>
      <c r="E8354" t="s">
        <v>149</v>
      </c>
      <c r="F8354" t="s">
        <v>39</v>
      </c>
      <c r="G8354" t="s">
        <v>40</v>
      </c>
      <c r="H8354" t="s">
        <v>703</v>
      </c>
      <c r="I8354">
        <v>543.91999999999996</v>
      </c>
      <c r="J8354">
        <v>8</v>
      </c>
      <c r="K8354">
        <v>135.97999999999999</v>
      </c>
      <c r="L8354" t="str">
        <f t="shared" si="393"/>
        <v>Yes</v>
      </c>
    </row>
    <row r="8355" spans="1:12" x14ac:dyDescent="0.25">
      <c r="A8355" s="1">
        <v>42943</v>
      </c>
      <c r="B8355" s="2">
        <f t="shared" si="394"/>
        <v>2017</v>
      </c>
      <c r="C8355" s="2">
        <f t="shared" si="392"/>
        <v>7</v>
      </c>
      <c r="D8355" t="s">
        <v>1221</v>
      </c>
      <c r="E8355" t="s">
        <v>164</v>
      </c>
      <c r="F8355" t="s">
        <v>34</v>
      </c>
      <c r="G8355" t="s">
        <v>47</v>
      </c>
      <c r="H8355" t="s">
        <v>1015</v>
      </c>
      <c r="I8355">
        <v>23.88</v>
      </c>
      <c r="J8355">
        <v>3</v>
      </c>
      <c r="K8355">
        <v>10.51</v>
      </c>
      <c r="L8355" t="str">
        <f t="shared" si="393"/>
        <v>Yes</v>
      </c>
    </row>
    <row r="8356" spans="1:12" x14ac:dyDescent="0.25">
      <c r="A8356" s="1">
        <v>42943</v>
      </c>
      <c r="B8356" s="2">
        <f t="shared" si="394"/>
        <v>2017</v>
      </c>
      <c r="C8356" s="2">
        <f t="shared" si="392"/>
        <v>7</v>
      </c>
      <c r="D8356" t="s">
        <v>1221</v>
      </c>
      <c r="E8356" t="s">
        <v>164</v>
      </c>
      <c r="F8356" t="s">
        <v>11</v>
      </c>
      <c r="G8356" t="s">
        <v>12</v>
      </c>
      <c r="H8356" t="s">
        <v>854</v>
      </c>
      <c r="I8356">
        <v>26.2</v>
      </c>
      <c r="J8356">
        <v>4</v>
      </c>
      <c r="K8356">
        <v>12.05</v>
      </c>
      <c r="L8356" t="str">
        <f t="shared" si="393"/>
        <v>Yes</v>
      </c>
    </row>
    <row r="8357" spans="1:12" x14ac:dyDescent="0.25">
      <c r="A8357" s="1">
        <v>42943</v>
      </c>
      <c r="B8357" s="2">
        <f t="shared" si="394"/>
        <v>2017</v>
      </c>
      <c r="C8357" s="2">
        <f t="shared" si="392"/>
        <v>7</v>
      </c>
      <c r="D8357" t="s">
        <v>1221</v>
      </c>
      <c r="E8357" t="s">
        <v>164</v>
      </c>
      <c r="F8357" t="s">
        <v>11</v>
      </c>
      <c r="G8357" t="s">
        <v>12</v>
      </c>
      <c r="H8357" t="s">
        <v>2195</v>
      </c>
      <c r="I8357">
        <v>12.96</v>
      </c>
      <c r="J8357">
        <v>2</v>
      </c>
      <c r="K8357">
        <v>6.22</v>
      </c>
      <c r="L8357" t="str">
        <f t="shared" si="393"/>
        <v>Yes</v>
      </c>
    </row>
    <row r="8358" spans="1:12" x14ac:dyDescent="0.25">
      <c r="A8358" s="1">
        <v>42943</v>
      </c>
      <c r="B8358" s="2">
        <f t="shared" si="394"/>
        <v>2017</v>
      </c>
      <c r="C8358" s="2">
        <f t="shared" si="392"/>
        <v>7</v>
      </c>
      <c r="D8358" t="s">
        <v>1221</v>
      </c>
      <c r="E8358" t="s">
        <v>164</v>
      </c>
      <c r="F8358" t="s">
        <v>39</v>
      </c>
      <c r="G8358" t="s">
        <v>52</v>
      </c>
      <c r="H8358" t="s">
        <v>2515</v>
      </c>
      <c r="I8358">
        <v>234.95</v>
      </c>
      <c r="J8358">
        <v>5</v>
      </c>
      <c r="K8358">
        <v>32.89</v>
      </c>
      <c r="L8358" t="str">
        <f t="shared" si="393"/>
        <v>Yes</v>
      </c>
    </row>
    <row r="8359" spans="1:12" x14ac:dyDescent="0.25">
      <c r="A8359" s="1">
        <v>42943</v>
      </c>
      <c r="B8359" s="2">
        <f t="shared" si="394"/>
        <v>2017</v>
      </c>
      <c r="C8359" s="2">
        <f t="shared" si="392"/>
        <v>7</v>
      </c>
      <c r="D8359" t="s">
        <v>2197</v>
      </c>
      <c r="E8359" t="s">
        <v>245</v>
      </c>
      <c r="F8359" t="s">
        <v>34</v>
      </c>
      <c r="G8359" t="s">
        <v>35</v>
      </c>
      <c r="H8359" t="s">
        <v>187</v>
      </c>
      <c r="I8359">
        <v>194.85</v>
      </c>
      <c r="J8359">
        <v>4</v>
      </c>
      <c r="K8359">
        <v>12.18</v>
      </c>
      <c r="L8359" t="str">
        <f t="shared" si="393"/>
        <v>Yes</v>
      </c>
    </row>
    <row r="8360" spans="1:12" x14ac:dyDescent="0.25">
      <c r="A8360" s="1">
        <v>42944</v>
      </c>
      <c r="B8360" s="2">
        <f t="shared" si="394"/>
        <v>2017</v>
      </c>
      <c r="C8360" s="2">
        <f t="shared" si="392"/>
        <v>7</v>
      </c>
      <c r="D8360" t="s">
        <v>2380</v>
      </c>
      <c r="E8360" t="s">
        <v>27</v>
      </c>
      <c r="F8360" t="s">
        <v>11</v>
      </c>
      <c r="G8360" t="s">
        <v>20</v>
      </c>
      <c r="H8360" t="s">
        <v>436</v>
      </c>
      <c r="I8360">
        <v>9.98</v>
      </c>
      <c r="J8360">
        <v>4</v>
      </c>
      <c r="K8360">
        <v>3.62</v>
      </c>
      <c r="L8360" t="str">
        <f t="shared" si="393"/>
        <v>Yes</v>
      </c>
    </row>
    <row r="8361" spans="1:12" x14ac:dyDescent="0.25">
      <c r="A8361" s="1">
        <v>42944</v>
      </c>
      <c r="B8361" s="2">
        <f t="shared" si="394"/>
        <v>2017</v>
      </c>
      <c r="C8361" s="2">
        <f t="shared" si="392"/>
        <v>7</v>
      </c>
      <c r="D8361" t="s">
        <v>2380</v>
      </c>
      <c r="E8361" t="s">
        <v>27</v>
      </c>
      <c r="F8361" t="s">
        <v>11</v>
      </c>
      <c r="G8361" t="s">
        <v>18</v>
      </c>
      <c r="H8361" t="s">
        <v>2505</v>
      </c>
      <c r="I8361">
        <v>14.98</v>
      </c>
      <c r="J8361">
        <v>1</v>
      </c>
      <c r="K8361">
        <v>4.1900000000000004</v>
      </c>
      <c r="L8361" t="str">
        <f t="shared" si="393"/>
        <v>Yes</v>
      </c>
    </row>
    <row r="8362" spans="1:12" x14ac:dyDescent="0.25">
      <c r="A8362" s="1">
        <v>42944</v>
      </c>
      <c r="B8362" s="2">
        <f t="shared" si="394"/>
        <v>2017</v>
      </c>
      <c r="C8362" s="2">
        <f t="shared" si="392"/>
        <v>7</v>
      </c>
      <c r="D8362" t="s">
        <v>2380</v>
      </c>
      <c r="E8362" t="s">
        <v>27</v>
      </c>
      <c r="F8362" t="s">
        <v>39</v>
      </c>
      <c r="G8362" t="s">
        <v>40</v>
      </c>
      <c r="H8362" t="s">
        <v>648</v>
      </c>
      <c r="I8362">
        <v>1145.5999999999999</v>
      </c>
      <c r="J8362">
        <v>4</v>
      </c>
      <c r="K8362">
        <v>100.24</v>
      </c>
      <c r="L8362" t="str">
        <f t="shared" si="393"/>
        <v>Yes</v>
      </c>
    </row>
    <row r="8363" spans="1:12" x14ac:dyDescent="0.25">
      <c r="A8363" s="1">
        <v>42945</v>
      </c>
      <c r="B8363" s="2">
        <f t="shared" si="394"/>
        <v>2017</v>
      </c>
      <c r="C8363" s="2">
        <f t="shared" si="392"/>
        <v>7</v>
      </c>
      <c r="D8363" t="s">
        <v>2065</v>
      </c>
      <c r="E8363" t="s">
        <v>245</v>
      </c>
      <c r="F8363" t="s">
        <v>11</v>
      </c>
      <c r="G8363" t="s">
        <v>92</v>
      </c>
      <c r="H8363" t="s">
        <v>2273</v>
      </c>
      <c r="I8363">
        <v>34.85</v>
      </c>
      <c r="J8363">
        <v>2</v>
      </c>
      <c r="K8363">
        <v>6.53</v>
      </c>
      <c r="L8363" t="str">
        <f t="shared" si="393"/>
        <v>Yes</v>
      </c>
    </row>
    <row r="8364" spans="1:12" x14ac:dyDescent="0.25">
      <c r="A8364" s="1">
        <v>42945</v>
      </c>
      <c r="B8364" s="2">
        <f t="shared" si="394"/>
        <v>2017</v>
      </c>
      <c r="C8364" s="2">
        <f t="shared" si="392"/>
        <v>7</v>
      </c>
      <c r="D8364" t="s">
        <v>2065</v>
      </c>
      <c r="E8364" t="s">
        <v>245</v>
      </c>
      <c r="F8364" t="s">
        <v>39</v>
      </c>
      <c r="G8364" t="s">
        <v>40</v>
      </c>
      <c r="H8364" t="s">
        <v>2588</v>
      </c>
      <c r="I8364">
        <v>22</v>
      </c>
      <c r="J8364">
        <v>5</v>
      </c>
      <c r="K8364">
        <v>1.38</v>
      </c>
      <c r="L8364" t="str">
        <f t="shared" si="393"/>
        <v>Yes</v>
      </c>
    </row>
    <row r="8365" spans="1:12" x14ac:dyDescent="0.25">
      <c r="A8365" s="1">
        <v>42945</v>
      </c>
      <c r="B8365" s="2">
        <f t="shared" si="394"/>
        <v>2017</v>
      </c>
      <c r="C8365" s="2">
        <f t="shared" si="392"/>
        <v>7</v>
      </c>
      <c r="D8365" t="s">
        <v>2065</v>
      </c>
      <c r="E8365" t="s">
        <v>245</v>
      </c>
      <c r="F8365" t="s">
        <v>11</v>
      </c>
      <c r="G8365" t="s">
        <v>24</v>
      </c>
      <c r="H8365" t="s">
        <v>798</v>
      </c>
      <c r="I8365">
        <v>4.37</v>
      </c>
      <c r="J8365">
        <v>3</v>
      </c>
      <c r="K8365">
        <v>0.38</v>
      </c>
      <c r="L8365" t="str">
        <f t="shared" si="393"/>
        <v>Yes</v>
      </c>
    </row>
    <row r="8366" spans="1:12" x14ac:dyDescent="0.25">
      <c r="A8366" s="1">
        <v>42945</v>
      </c>
      <c r="B8366" s="2">
        <f t="shared" si="394"/>
        <v>2017</v>
      </c>
      <c r="C8366" s="2">
        <f t="shared" si="392"/>
        <v>7</v>
      </c>
      <c r="D8366" t="s">
        <v>237</v>
      </c>
      <c r="E8366" t="s">
        <v>164</v>
      </c>
      <c r="F8366" t="s">
        <v>39</v>
      </c>
      <c r="G8366" t="s">
        <v>52</v>
      </c>
      <c r="H8366" t="s">
        <v>2433</v>
      </c>
      <c r="I8366">
        <v>90.57</v>
      </c>
      <c r="J8366">
        <v>3</v>
      </c>
      <c r="K8366">
        <v>11.77</v>
      </c>
      <c r="L8366" t="str">
        <f t="shared" si="393"/>
        <v>Yes</v>
      </c>
    </row>
    <row r="8367" spans="1:12" x14ac:dyDescent="0.25">
      <c r="A8367" s="1">
        <v>42945</v>
      </c>
      <c r="B8367" s="2">
        <f t="shared" si="394"/>
        <v>2017</v>
      </c>
      <c r="C8367" s="2">
        <f t="shared" si="392"/>
        <v>7</v>
      </c>
      <c r="D8367" t="s">
        <v>593</v>
      </c>
      <c r="E8367" t="s">
        <v>10</v>
      </c>
      <c r="F8367" t="s">
        <v>11</v>
      </c>
      <c r="G8367" t="s">
        <v>43</v>
      </c>
      <c r="H8367" t="s">
        <v>1784</v>
      </c>
      <c r="I8367">
        <v>2.9</v>
      </c>
      <c r="J8367">
        <v>2</v>
      </c>
      <c r="K8367">
        <v>0.47</v>
      </c>
      <c r="L8367" t="str">
        <f t="shared" si="393"/>
        <v>Yes</v>
      </c>
    </row>
    <row r="8368" spans="1:12" x14ac:dyDescent="0.25">
      <c r="A8368" s="1">
        <v>42945</v>
      </c>
      <c r="B8368" s="2">
        <f t="shared" si="394"/>
        <v>2017</v>
      </c>
      <c r="C8368" s="2">
        <f t="shared" si="392"/>
        <v>7</v>
      </c>
      <c r="D8368" t="s">
        <v>593</v>
      </c>
      <c r="E8368" t="s">
        <v>10</v>
      </c>
      <c r="F8368" t="s">
        <v>39</v>
      </c>
      <c r="G8368" t="s">
        <v>40</v>
      </c>
      <c r="H8368" t="s">
        <v>2109</v>
      </c>
      <c r="I8368">
        <v>124.79</v>
      </c>
      <c r="J8368">
        <v>1</v>
      </c>
      <c r="K8368">
        <v>15.6</v>
      </c>
      <c r="L8368" t="str">
        <f t="shared" si="393"/>
        <v>Yes</v>
      </c>
    </row>
    <row r="8369" spans="1:12" x14ac:dyDescent="0.25">
      <c r="A8369" s="1">
        <v>42945</v>
      </c>
      <c r="B8369" s="2">
        <f t="shared" si="394"/>
        <v>2017</v>
      </c>
      <c r="C8369" s="2">
        <f t="shared" si="392"/>
        <v>7</v>
      </c>
      <c r="D8369" t="s">
        <v>363</v>
      </c>
      <c r="E8369" t="s">
        <v>149</v>
      </c>
      <c r="F8369" t="s">
        <v>11</v>
      </c>
      <c r="G8369" t="s">
        <v>24</v>
      </c>
      <c r="H8369" t="s">
        <v>779</v>
      </c>
      <c r="I8369">
        <v>60.12</v>
      </c>
      <c r="J8369">
        <v>9</v>
      </c>
      <c r="K8369">
        <v>22.24</v>
      </c>
      <c r="L8369" t="str">
        <f t="shared" si="393"/>
        <v>Yes</v>
      </c>
    </row>
    <row r="8370" spans="1:12" x14ac:dyDescent="0.25">
      <c r="A8370" s="1">
        <v>42945</v>
      </c>
      <c r="B8370" s="2">
        <f t="shared" si="394"/>
        <v>2017</v>
      </c>
      <c r="C8370" s="2">
        <f t="shared" si="392"/>
        <v>7</v>
      </c>
      <c r="D8370" t="s">
        <v>1076</v>
      </c>
      <c r="E8370" t="s">
        <v>840</v>
      </c>
      <c r="F8370" t="s">
        <v>11</v>
      </c>
      <c r="G8370" t="s">
        <v>20</v>
      </c>
      <c r="H8370" t="s">
        <v>608</v>
      </c>
      <c r="I8370">
        <v>33.479999999999997</v>
      </c>
      <c r="J8370">
        <v>2</v>
      </c>
      <c r="K8370">
        <v>16.41</v>
      </c>
      <c r="L8370" t="str">
        <f t="shared" si="393"/>
        <v>Yes</v>
      </c>
    </row>
    <row r="8371" spans="1:12" x14ac:dyDescent="0.25">
      <c r="A8371" s="1">
        <v>42945</v>
      </c>
      <c r="B8371" s="2">
        <f t="shared" si="394"/>
        <v>2017</v>
      </c>
      <c r="C8371" s="2">
        <f t="shared" si="392"/>
        <v>7</v>
      </c>
      <c r="D8371" t="s">
        <v>1076</v>
      </c>
      <c r="E8371" t="s">
        <v>840</v>
      </c>
      <c r="F8371" t="s">
        <v>39</v>
      </c>
      <c r="G8371" t="s">
        <v>40</v>
      </c>
      <c r="H8371" t="s">
        <v>1347</v>
      </c>
      <c r="I8371">
        <v>461.97</v>
      </c>
      <c r="J8371">
        <v>3</v>
      </c>
      <c r="K8371">
        <v>133.97</v>
      </c>
      <c r="L8371" t="str">
        <f t="shared" si="393"/>
        <v>Yes</v>
      </c>
    </row>
    <row r="8372" spans="1:12" x14ac:dyDescent="0.25">
      <c r="A8372" s="1">
        <v>42945</v>
      </c>
      <c r="B8372" s="2">
        <f t="shared" si="394"/>
        <v>2017</v>
      </c>
      <c r="C8372" s="2">
        <f t="shared" si="392"/>
        <v>7</v>
      </c>
      <c r="D8372" t="s">
        <v>1076</v>
      </c>
      <c r="E8372" t="s">
        <v>840</v>
      </c>
      <c r="F8372" t="s">
        <v>11</v>
      </c>
      <c r="G8372" t="s">
        <v>92</v>
      </c>
      <c r="H8372" t="s">
        <v>114</v>
      </c>
      <c r="I8372">
        <v>137.62</v>
      </c>
      <c r="J8372">
        <v>2</v>
      </c>
      <c r="K8372">
        <v>60.55</v>
      </c>
      <c r="L8372" t="str">
        <f t="shared" si="393"/>
        <v>Yes</v>
      </c>
    </row>
    <row r="8373" spans="1:12" x14ac:dyDescent="0.25">
      <c r="A8373" s="1">
        <v>42945</v>
      </c>
      <c r="B8373" s="2">
        <f t="shared" si="394"/>
        <v>2017</v>
      </c>
      <c r="C8373" s="2">
        <f t="shared" si="392"/>
        <v>7</v>
      </c>
      <c r="D8373" t="s">
        <v>1076</v>
      </c>
      <c r="E8373" t="s">
        <v>840</v>
      </c>
      <c r="F8373" t="s">
        <v>34</v>
      </c>
      <c r="G8373" t="s">
        <v>35</v>
      </c>
      <c r="H8373" t="s">
        <v>1484</v>
      </c>
      <c r="I8373">
        <v>302.67</v>
      </c>
      <c r="J8373">
        <v>3</v>
      </c>
      <c r="K8373">
        <v>72.64</v>
      </c>
      <c r="L8373" t="str">
        <f t="shared" si="393"/>
        <v>Yes</v>
      </c>
    </row>
    <row r="8374" spans="1:12" x14ac:dyDescent="0.25">
      <c r="A8374" s="1">
        <v>42945</v>
      </c>
      <c r="B8374" s="2">
        <f t="shared" si="394"/>
        <v>2017</v>
      </c>
      <c r="C8374" s="2">
        <f t="shared" si="392"/>
        <v>7</v>
      </c>
      <c r="D8374" t="s">
        <v>1093</v>
      </c>
      <c r="E8374" t="s">
        <v>164</v>
      </c>
      <c r="F8374" t="s">
        <v>34</v>
      </c>
      <c r="G8374" t="s">
        <v>74</v>
      </c>
      <c r="H8374" t="s">
        <v>2161</v>
      </c>
      <c r="I8374">
        <v>115.96</v>
      </c>
      <c r="J8374">
        <v>2</v>
      </c>
      <c r="K8374">
        <v>25.51</v>
      </c>
      <c r="L8374" t="str">
        <f t="shared" si="393"/>
        <v>Yes</v>
      </c>
    </row>
    <row r="8375" spans="1:12" x14ac:dyDescent="0.25">
      <c r="A8375" s="1">
        <v>42946</v>
      </c>
      <c r="B8375" s="2">
        <f t="shared" si="394"/>
        <v>2017</v>
      </c>
      <c r="C8375" s="2">
        <f t="shared" si="392"/>
        <v>7</v>
      </c>
      <c r="D8375" t="s">
        <v>537</v>
      </c>
      <c r="E8375" t="s">
        <v>27</v>
      </c>
      <c r="F8375" t="s">
        <v>11</v>
      </c>
      <c r="G8375" t="s">
        <v>18</v>
      </c>
      <c r="H8375" t="s">
        <v>374</v>
      </c>
      <c r="I8375">
        <v>330.4</v>
      </c>
      <c r="J8375">
        <v>2</v>
      </c>
      <c r="K8375">
        <v>85.9</v>
      </c>
      <c r="L8375" t="str">
        <f t="shared" si="393"/>
        <v>Yes</v>
      </c>
    </row>
    <row r="8376" spans="1:12" x14ac:dyDescent="0.25">
      <c r="A8376" s="1">
        <v>42946</v>
      </c>
      <c r="B8376" s="2">
        <f t="shared" si="394"/>
        <v>2017</v>
      </c>
      <c r="C8376" s="2">
        <f t="shared" si="392"/>
        <v>7</v>
      </c>
      <c r="D8376" t="s">
        <v>537</v>
      </c>
      <c r="E8376" t="s">
        <v>27</v>
      </c>
      <c r="F8376" t="s">
        <v>11</v>
      </c>
      <c r="G8376" t="s">
        <v>16</v>
      </c>
      <c r="H8376" t="s">
        <v>172</v>
      </c>
      <c r="I8376">
        <v>26.25</v>
      </c>
      <c r="J8376">
        <v>7</v>
      </c>
      <c r="K8376">
        <v>12.6</v>
      </c>
      <c r="L8376" t="str">
        <f t="shared" si="393"/>
        <v>Yes</v>
      </c>
    </row>
    <row r="8377" spans="1:12" x14ac:dyDescent="0.25">
      <c r="A8377" s="1">
        <v>42946</v>
      </c>
      <c r="B8377" s="2">
        <f t="shared" si="394"/>
        <v>2017</v>
      </c>
      <c r="C8377" s="2">
        <f t="shared" si="392"/>
        <v>7</v>
      </c>
      <c r="D8377" t="s">
        <v>1676</v>
      </c>
      <c r="E8377" t="s">
        <v>78</v>
      </c>
      <c r="F8377" t="s">
        <v>11</v>
      </c>
      <c r="G8377" t="s">
        <v>20</v>
      </c>
      <c r="H8377" t="s">
        <v>697</v>
      </c>
      <c r="I8377">
        <v>76.78</v>
      </c>
      <c r="J8377">
        <v>4</v>
      </c>
      <c r="K8377">
        <v>-53.74</v>
      </c>
      <c r="L8377" t="str">
        <f t="shared" si="393"/>
        <v>No</v>
      </c>
    </row>
    <row r="8378" spans="1:12" x14ac:dyDescent="0.25">
      <c r="A8378" s="1">
        <v>42946</v>
      </c>
      <c r="B8378" s="2">
        <f t="shared" si="394"/>
        <v>2017</v>
      </c>
      <c r="C8378" s="2">
        <f t="shared" si="392"/>
        <v>7</v>
      </c>
      <c r="D8378" t="s">
        <v>2294</v>
      </c>
      <c r="E8378" t="s">
        <v>531</v>
      </c>
      <c r="F8378" t="s">
        <v>39</v>
      </c>
      <c r="G8378" t="s">
        <v>40</v>
      </c>
      <c r="H8378" t="s">
        <v>1215</v>
      </c>
      <c r="I8378">
        <v>89.95</v>
      </c>
      <c r="J8378">
        <v>5</v>
      </c>
      <c r="K8378">
        <v>43.18</v>
      </c>
      <c r="L8378" t="str">
        <f t="shared" si="393"/>
        <v>Yes</v>
      </c>
    </row>
    <row r="8379" spans="1:12" x14ac:dyDescent="0.25">
      <c r="A8379" s="1">
        <v>42947</v>
      </c>
      <c r="B8379" s="2">
        <f t="shared" si="394"/>
        <v>2017</v>
      </c>
      <c r="C8379" s="2">
        <f t="shared" si="392"/>
        <v>7</v>
      </c>
      <c r="D8379" t="s">
        <v>1287</v>
      </c>
      <c r="E8379" t="s">
        <v>23</v>
      </c>
      <c r="F8379" t="s">
        <v>11</v>
      </c>
      <c r="G8379" t="s">
        <v>12</v>
      </c>
      <c r="H8379" t="s">
        <v>1901</v>
      </c>
      <c r="I8379">
        <v>54.82</v>
      </c>
      <c r="J8379">
        <v>3</v>
      </c>
      <c r="K8379">
        <v>17.82</v>
      </c>
      <c r="L8379" t="str">
        <f t="shared" si="393"/>
        <v>Yes</v>
      </c>
    </row>
    <row r="8380" spans="1:12" x14ac:dyDescent="0.25">
      <c r="A8380" s="1">
        <v>42947</v>
      </c>
      <c r="B8380" s="2">
        <f t="shared" si="394"/>
        <v>2017</v>
      </c>
      <c r="C8380" s="2">
        <f t="shared" si="392"/>
        <v>7</v>
      </c>
      <c r="D8380" t="s">
        <v>1494</v>
      </c>
      <c r="E8380" t="s">
        <v>123</v>
      </c>
      <c r="F8380" t="s">
        <v>39</v>
      </c>
      <c r="G8380" t="s">
        <v>52</v>
      </c>
      <c r="H8380" t="s">
        <v>2034</v>
      </c>
      <c r="I8380">
        <v>41.42</v>
      </c>
      <c r="J8380">
        <v>2</v>
      </c>
      <c r="K8380">
        <v>8.2799999999999994</v>
      </c>
      <c r="L8380" t="str">
        <f t="shared" si="393"/>
        <v>Yes</v>
      </c>
    </row>
    <row r="8381" spans="1:12" x14ac:dyDescent="0.25">
      <c r="A8381" s="1">
        <v>42947</v>
      </c>
      <c r="B8381" s="2">
        <f t="shared" si="394"/>
        <v>2017</v>
      </c>
      <c r="C8381" s="2">
        <f t="shared" si="392"/>
        <v>7</v>
      </c>
      <c r="D8381" t="s">
        <v>2212</v>
      </c>
      <c r="E8381" t="s">
        <v>15</v>
      </c>
      <c r="F8381" t="s">
        <v>39</v>
      </c>
      <c r="G8381" t="s">
        <v>40</v>
      </c>
      <c r="H8381" t="s">
        <v>707</v>
      </c>
      <c r="I8381">
        <v>36.79</v>
      </c>
      <c r="J8381">
        <v>1</v>
      </c>
      <c r="K8381">
        <v>4.1399999999999997</v>
      </c>
      <c r="L8381" t="str">
        <f t="shared" si="393"/>
        <v>Yes</v>
      </c>
    </row>
    <row r="8382" spans="1:12" x14ac:dyDescent="0.25">
      <c r="A8382" s="1">
        <v>42947</v>
      </c>
      <c r="B8382" s="2">
        <f t="shared" si="394"/>
        <v>2017</v>
      </c>
      <c r="C8382" s="2">
        <f t="shared" si="392"/>
        <v>7</v>
      </c>
      <c r="D8382" t="s">
        <v>1800</v>
      </c>
      <c r="E8382" t="s">
        <v>27</v>
      </c>
      <c r="F8382" t="s">
        <v>11</v>
      </c>
      <c r="G8382" t="s">
        <v>18</v>
      </c>
      <c r="H8382" t="s">
        <v>623</v>
      </c>
      <c r="I8382">
        <v>56.56</v>
      </c>
      <c r="J8382">
        <v>2</v>
      </c>
      <c r="K8382">
        <v>15.27</v>
      </c>
      <c r="L8382" t="str">
        <f t="shared" si="393"/>
        <v>Yes</v>
      </c>
    </row>
    <row r="8383" spans="1:12" x14ac:dyDescent="0.25">
      <c r="A8383" s="1">
        <v>42947</v>
      </c>
      <c r="B8383" s="2">
        <f t="shared" si="394"/>
        <v>2017</v>
      </c>
      <c r="C8383" s="2">
        <f t="shared" si="392"/>
        <v>7</v>
      </c>
      <c r="D8383" t="s">
        <v>1800</v>
      </c>
      <c r="E8383" t="s">
        <v>27</v>
      </c>
      <c r="F8383" t="s">
        <v>34</v>
      </c>
      <c r="G8383" t="s">
        <v>47</v>
      </c>
      <c r="H8383" t="s">
        <v>1543</v>
      </c>
      <c r="I8383">
        <v>36.96</v>
      </c>
      <c r="J8383">
        <v>7</v>
      </c>
      <c r="K8383">
        <v>11.46</v>
      </c>
      <c r="L8383" t="str">
        <f t="shared" si="393"/>
        <v>Yes</v>
      </c>
    </row>
    <row r="8384" spans="1:12" x14ac:dyDescent="0.25">
      <c r="A8384" s="1">
        <v>42947</v>
      </c>
      <c r="B8384" s="2">
        <f t="shared" si="394"/>
        <v>2017</v>
      </c>
      <c r="C8384" s="2">
        <f t="shared" si="392"/>
        <v>7</v>
      </c>
      <c r="D8384" t="s">
        <v>1483</v>
      </c>
      <c r="E8384" t="s">
        <v>157</v>
      </c>
      <c r="F8384" t="s">
        <v>11</v>
      </c>
      <c r="G8384" t="s">
        <v>20</v>
      </c>
      <c r="H8384" t="s">
        <v>1380</v>
      </c>
      <c r="I8384">
        <v>17.52</v>
      </c>
      <c r="J8384">
        <v>4</v>
      </c>
      <c r="K8384">
        <v>8.41</v>
      </c>
      <c r="L8384" t="str">
        <f t="shared" si="393"/>
        <v>Yes</v>
      </c>
    </row>
    <row r="8385" spans="1:12" x14ac:dyDescent="0.25">
      <c r="A8385" s="1">
        <v>42947</v>
      </c>
      <c r="B8385" s="2">
        <f t="shared" si="394"/>
        <v>2017</v>
      </c>
      <c r="C8385" s="2">
        <f t="shared" si="392"/>
        <v>7</v>
      </c>
      <c r="D8385" t="s">
        <v>1483</v>
      </c>
      <c r="E8385" t="s">
        <v>157</v>
      </c>
      <c r="F8385" t="s">
        <v>11</v>
      </c>
      <c r="G8385" t="s">
        <v>92</v>
      </c>
      <c r="H8385" t="s">
        <v>2401</v>
      </c>
      <c r="I8385">
        <v>155.88</v>
      </c>
      <c r="J8385">
        <v>6</v>
      </c>
      <c r="K8385">
        <v>54.56</v>
      </c>
      <c r="L8385" t="str">
        <f t="shared" si="393"/>
        <v>Yes</v>
      </c>
    </row>
    <row r="8386" spans="1:12" x14ac:dyDescent="0.25">
      <c r="A8386" s="1">
        <v>42947</v>
      </c>
      <c r="B8386" s="2">
        <f t="shared" si="394"/>
        <v>2017</v>
      </c>
      <c r="C8386" s="2">
        <f t="shared" ref="C8386:C8449" si="395">MONTH(A8386)</f>
        <v>7</v>
      </c>
      <c r="D8386" t="s">
        <v>646</v>
      </c>
      <c r="E8386" t="s">
        <v>23</v>
      </c>
      <c r="F8386" t="s">
        <v>39</v>
      </c>
      <c r="G8386" t="s">
        <v>40</v>
      </c>
      <c r="H8386" t="s">
        <v>1564</v>
      </c>
      <c r="I8386">
        <v>285.58</v>
      </c>
      <c r="J8386">
        <v>4</v>
      </c>
      <c r="K8386">
        <v>-57.12</v>
      </c>
      <c r="L8386" t="str">
        <f t="shared" ref="L8386:L8449" si="396">IF(K8386=0,"Break-Even",IF(K8386&gt;0,"Yes","No"))</f>
        <v>No</v>
      </c>
    </row>
    <row r="8387" spans="1:12" x14ac:dyDescent="0.25">
      <c r="A8387" s="1">
        <v>42947</v>
      </c>
      <c r="B8387" s="2">
        <f t="shared" si="394"/>
        <v>2017</v>
      </c>
      <c r="C8387" s="2">
        <f t="shared" si="395"/>
        <v>7</v>
      </c>
      <c r="D8387" t="s">
        <v>562</v>
      </c>
      <c r="E8387" t="s">
        <v>59</v>
      </c>
      <c r="F8387" t="s">
        <v>11</v>
      </c>
      <c r="G8387" t="s">
        <v>12</v>
      </c>
      <c r="H8387" t="s">
        <v>2392</v>
      </c>
      <c r="I8387">
        <v>11.54</v>
      </c>
      <c r="J8387">
        <v>1</v>
      </c>
      <c r="K8387">
        <v>5.54</v>
      </c>
      <c r="L8387" t="str">
        <f t="shared" si="396"/>
        <v>Yes</v>
      </c>
    </row>
    <row r="8388" spans="1:12" x14ac:dyDescent="0.25">
      <c r="A8388" s="1">
        <v>42947</v>
      </c>
      <c r="B8388" s="2">
        <f t="shared" si="394"/>
        <v>2017</v>
      </c>
      <c r="C8388" s="2">
        <f t="shared" si="395"/>
        <v>7</v>
      </c>
      <c r="D8388" t="s">
        <v>562</v>
      </c>
      <c r="E8388" t="s">
        <v>59</v>
      </c>
      <c r="F8388" t="s">
        <v>11</v>
      </c>
      <c r="G8388" t="s">
        <v>20</v>
      </c>
      <c r="H8388" t="s">
        <v>528</v>
      </c>
      <c r="I8388">
        <v>849.95</v>
      </c>
      <c r="J8388">
        <v>5</v>
      </c>
      <c r="K8388">
        <v>390.98</v>
      </c>
      <c r="L8388" t="str">
        <f t="shared" si="396"/>
        <v>Yes</v>
      </c>
    </row>
    <row r="8389" spans="1:12" x14ac:dyDescent="0.25">
      <c r="A8389" s="1">
        <v>42947</v>
      </c>
      <c r="B8389" s="2">
        <f t="shared" si="394"/>
        <v>2017</v>
      </c>
      <c r="C8389" s="2">
        <f t="shared" si="395"/>
        <v>7</v>
      </c>
      <c r="D8389" t="s">
        <v>562</v>
      </c>
      <c r="E8389" t="s">
        <v>59</v>
      </c>
      <c r="F8389" t="s">
        <v>11</v>
      </c>
      <c r="G8389" t="s">
        <v>20</v>
      </c>
      <c r="H8389" t="s">
        <v>1918</v>
      </c>
      <c r="I8389">
        <v>11.01</v>
      </c>
      <c r="J8389">
        <v>3</v>
      </c>
      <c r="K8389">
        <v>5.39</v>
      </c>
      <c r="L8389" t="str">
        <f t="shared" si="396"/>
        <v>Yes</v>
      </c>
    </row>
    <row r="8390" spans="1:12" x14ac:dyDescent="0.25">
      <c r="A8390" s="1">
        <v>42948</v>
      </c>
      <c r="B8390" s="2">
        <f t="shared" si="394"/>
        <v>2017</v>
      </c>
      <c r="C8390" s="2">
        <f t="shared" si="395"/>
        <v>8</v>
      </c>
      <c r="D8390" t="s">
        <v>1070</v>
      </c>
      <c r="E8390" t="s">
        <v>164</v>
      </c>
      <c r="F8390" t="s">
        <v>34</v>
      </c>
      <c r="G8390" t="s">
        <v>145</v>
      </c>
      <c r="H8390" t="s">
        <v>321</v>
      </c>
      <c r="I8390">
        <v>892.98</v>
      </c>
      <c r="J8390">
        <v>2</v>
      </c>
      <c r="K8390">
        <v>80.37</v>
      </c>
      <c r="L8390" t="str">
        <f t="shared" si="396"/>
        <v>Yes</v>
      </c>
    </row>
    <row r="8391" spans="1:12" x14ac:dyDescent="0.25">
      <c r="A8391" s="1">
        <v>42950</v>
      </c>
      <c r="B8391" s="2">
        <f t="shared" si="394"/>
        <v>2017</v>
      </c>
      <c r="C8391" s="2">
        <f t="shared" si="395"/>
        <v>8</v>
      </c>
      <c r="D8391" t="s">
        <v>2162</v>
      </c>
      <c r="E8391" t="s">
        <v>30</v>
      </c>
      <c r="F8391" t="s">
        <v>11</v>
      </c>
      <c r="G8391" t="s">
        <v>92</v>
      </c>
      <c r="H8391" t="s">
        <v>2658</v>
      </c>
      <c r="I8391">
        <v>647.84</v>
      </c>
      <c r="J8391">
        <v>8</v>
      </c>
      <c r="K8391">
        <v>168.44</v>
      </c>
      <c r="L8391" t="str">
        <f t="shared" si="396"/>
        <v>Yes</v>
      </c>
    </row>
    <row r="8392" spans="1:12" x14ac:dyDescent="0.25">
      <c r="A8392" s="1">
        <v>42950</v>
      </c>
      <c r="B8392" s="2">
        <f t="shared" si="394"/>
        <v>2017</v>
      </c>
      <c r="C8392" s="2">
        <f t="shared" si="395"/>
        <v>8</v>
      </c>
      <c r="D8392" t="s">
        <v>2162</v>
      </c>
      <c r="E8392" t="s">
        <v>30</v>
      </c>
      <c r="F8392" t="s">
        <v>11</v>
      </c>
      <c r="G8392" t="s">
        <v>16</v>
      </c>
      <c r="H8392" t="s">
        <v>1709</v>
      </c>
      <c r="I8392">
        <v>20.7</v>
      </c>
      <c r="J8392">
        <v>2</v>
      </c>
      <c r="K8392">
        <v>9.94</v>
      </c>
      <c r="L8392" t="str">
        <f t="shared" si="396"/>
        <v>Yes</v>
      </c>
    </row>
    <row r="8393" spans="1:12" x14ac:dyDescent="0.25">
      <c r="A8393" s="1">
        <v>42950</v>
      </c>
      <c r="B8393" s="2">
        <f t="shared" si="394"/>
        <v>2017</v>
      </c>
      <c r="C8393" s="2">
        <f t="shared" si="395"/>
        <v>8</v>
      </c>
      <c r="D8393" t="s">
        <v>1723</v>
      </c>
      <c r="E8393" t="s">
        <v>27</v>
      </c>
      <c r="F8393" t="s">
        <v>11</v>
      </c>
      <c r="G8393" t="s">
        <v>20</v>
      </c>
      <c r="H8393" t="s">
        <v>737</v>
      </c>
      <c r="I8393">
        <v>171.2</v>
      </c>
      <c r="J8393">
        <v>5</v>
      </c>
      <c r="K8393">
        <v>64.2</v>
      </c>
      <c r="L8393" t="str">
        <f t="shared" si="396"/>
        <v>Yes</v>
      </c>
    </row>
    <row r="8394" spans="1:12" x14ac:dyDescent="0.25">
      <c r="A8394" s="1">
        <v>42950</v>
      </c>
      <c r="B8394" s="2">
        <f t="shared" si="394"/>
        <v>2017</v>
      </c>
      <c r="C8394" s="2">
        <f t="shared" si="395"/>
        <v>8</v>
      </c>
      <c r="D8394" t="s">
        <v>1723</v>
      </c>
      <c r="E8394" t="s">
        <v>27</v>
      </c>
      <c r="F8394" t="s">
        <v>11</v>
      </c>
      <c r="G8394" t="s">
        <v>24</v>
      </c>
      <c r="H8394" t="s">
        <v>2256</v>
      </c>
      <c r="I8394">
        <v>3.36</v>
      </c>
      <c r="J8394">
        <v>2</v>
      </c>
      <c r="K8394">
        <v>0.87</v>
      </c>
      <c r="L8394" t="str">
        <f t="shared" si="396"/>
        <v>Yes</v>
      </c>
    </row>
    <row r="8395" spans="1:12" x14ac:dyDescent="0.25">
      <c r="A8395" s="1">
        <v>42951</v>
      </c>
      <c r="B8395" s="2">
        <f t="shared" si="394"/>
        <v>2017</v>
      </c>
      <c r="C8395" s="2">
        <f t="shared" si="395"/>
        <v>8</v>
      </c>
      <c r="D8395" t="s">
        <v>1555</v>
      </c>
      <c r="E8395" t="s">
        <v>30</v>
      </c>
      <c r="F8395" t="s">
        <v>34</v>
      </c>
      <c r="G8395" t="s">
        <v>47</v>
      </c>
      <c r="H8395" t="s">
        <v>1976</v>
      </c>
      <c r="I8395">
        <v>56.28</v>
      </c>
      <c r="J8395">
        <v>6</v>
      </c>
      <c r="K8395">
        <v>15.76</v>
      </c>
      <c r="L8395" t="str">
        <f t="shared" si="396"/>
        <v>Yes</v>
      </c>
    </row>
    <row r="8396" spans="1:12" x14ac:dyDescent="0.25">
      <c r="A8396" s="1">
        <v>42951</v>
      </c>
      <c r="B8396" s="2">
        <f t="shared" ref="B8396:B8459" si="397">YEAR(A8396)</f>
        <v>2017</v>
      </c>
      <c r="C8396" s="2">
        <f t="shared" si="395"/>
        <v>8</v>
      </c>
      <c r="D8396" t="s">
        <v>1555</v>
      </c>
      <c r="E8396" t="s">
        <v>30</v>
      </c>
      <c r="F8396" t="s">
        <v>11</v>
      </c>
      <c r="G8396" t="s">
        <v>20</v>
      </c>
      <c r="H8396" t="s">
        <v>1142</v>
      </c>
      <c r="I8396">
        <v>2690.97</v>
      </c>
      <c r="J8396">
        <v>3</v>
      </c>
      <c r="K8396">
        <v>1264.76</v>
      </c>
      <c r="L8396" t="str">
        <f t="shared" si="396"/>
        <v>Yes</v>
      </c>
    </row>
    <row r="8397" spans="1:12" x14ac:dyDescent="0.25">
      <c r="A8397" s="1">
        <v>42951</v>
      </c>
      <c r="B8397" s="2">
        <f t="shared" si="397"/>
        <v>2017</v>
      </c>
      <c r="C8397" s="2">
        <f t="shared" si="395"/>
        <v>8</v>
      </c>
      <c r="D8397" t="s">
        <v>1385</v>
      </c>
      <c r="E8397" t="s">
        <v>177</v>
      </c>
      <c r="F8397" t="s">
        <v>11</v>
      </c>
      <c r="G8397" t="s">
        <v>18</v>
      </c>
      <c r="H8397" t="s">
        <v>2110</v>
      </c>
      <c r="I8397">
        <v>2591.56</v>
      </c>
      <c r="J8397">
        <v>4</v>
      </c>
      <c r="K8397">
        <v>621.97</v>
      </c>
      <c r="L8397" t="str">
        <f t="shared" si="396"/>
        <v>Yes</v>
      </c>
    </row>
    <row r="8398" spans="1:12" x14ac:dyDescent="0.25">
      <c r="A8398" s="1">
        <v>42951</v>
      </c>
      <c r="B8398" s="2">
        <f t="shared" si="397"/>
        <v>2017</v>
      </c>
      <c r="C8398" s="2">
        <f t="shared" si="395"/>
        <v>8</v>
      </c>
      <c r="D8398" t="s">
        <v>1385</v>
      </c>
      <c r="E8398" t="s">
        <v>177</v>
      </c>
      <c r="F8398" t="s">
        <v>11</v>
      </c>
      <c r="G8398" t="s">
        <v>92</v>
      </c>
      <c r="H8398" t="s">
        <v>1250</v>
      </c>
      <c r="I8398">
        <v>41.95</v>
      </c>
      <c r="J8398">
        <v>5</v>
      </c>
      <c r="K8398">
        <v>10.49</v>
      </c>
      <c r="L8398" t="str">
        <f t="shared" si="396"/>
        <v>Yes</v>
      </c>
    </row>
    <row r="8399" spans="1:12" x14ac:dyDescent="0.25">
      <c r="A8399" s="1">
        <v>42951</v>
      </c>
      <c r="B8399" s="2">
        <f t="shared" si="397"/>
        <v>2017</v>
      </c>
      <c r="C8399" s="2">
        <f t="shared" si="395"/>
        <v>8</v>
      </c>
      <c r="D8399" t="s">
        <v>963</v>
      </c>
      <c r="E8399" t="s">
        <v>27</v>
      </c>
      <c r="F8399" t="s">
        <v>11</v>
      </c>
      <c r="G8399" t="s">
        <v>12</v>
      </c>
      <c r="H8399" t="s">
        <v>264</v>
      </c>
      <c r="I8399">
        <v>244.55</v>
      </c>
      <c r="J8399">
        <v>5</v>
      </c>
      <c r="K8399">
        <v>114.94</v>
      </c>
      <c r="L8399" t="str">
        <f t="shared" si="396"/>
        <v>Yes</v>
      </c>
    </row>
    <row r="8400" spans="1:12" x14ac:dyDescent="0.25">
      <c r="A8400" s="1">
        <v>42951</v>
      </c>
      <c r="B8400" s="2">
        <f t="shared" si="397"/>
        <v>2017</v>
      </c>
      <c r="C8400" s="2">
        <f t="shared" si="395"/>
        <v>8</v>
      </c>
      <c r="D8400" t="s">
        <v>963</v>
      </c>
      <c r="E8400" t="s">
        <v>27</v>
      </c>
      <c r="F8400" t="s">
        <v>11</v>
      </c>
      <c r="G8400" t="s">
        <v>12</v>
      </c>
      <c r="H8400" t="s">
        <v>1294</v>
      </c>
      <c r="I8400">
        <v>195.76</v>
      </c>
      <c r="J8400">
        <v>4</v>
      </c>
      <c r="K8400">
        <v>97.88</v>
      </c>
      <c r="L8400" t="str">
        <f t="shared" si="396"/>
        <v>Yes</v>
      </c>
    </row>
    <row r="8401" spans="1:12" x14ac:dyDescent="0.25">
      <c r="A8401" s="1">
        <v>42951</v>
      </c>
      <c r="B8401" s="2">
        <f t="shared" si="397"/>
        <v>2017</v>
      </c>
      <c r="C8401" s="2">
        <f t="shared" si="395"/>
        <v>8</v>
      </c>
      <c r="D8401" t="s">
        <v>241</v>
      </c>
      <c r="E8401" t="s">
        <v>110</v>
      </c>
      <c r="F8401" t="s">
        <v>34</v>
      </c>
      <c r="G8401" t="s">
        <v>47</v>
      </c>
      <c r="H8401" t="s">
        <v>1220</v>
      </c>
      <c r="I8401">
        <v>273.95999999999998</v>
      </c>
      <c r="J8401">
        <v>2</v>
      </c>
      <c r="K8401">
        <v>71.23</v>
      </c>
      <c r="L8401" t="str">
        <f t="shared" si="396"/>
        <v>Yes</v>
      </c>
    </row>
    <row r="8402" spans="1:12" x14ac:dyDescent="0.25">
      <c r="A8402" s="1">
        <v>42951</v>
      </c>
      <c r="B8402" s="2">
        <f t="shared" si="397"/>
        <v>2017</v>
      </c>
      <c r="C8402" s="2">
        <f t="shared" si="395"/>
        <v>8</v>
      </c>
      <c r="D8402" t="s">
        <v>241</v>
      </c>
      <c r="E8402" t="s">
        <v>110</v>
      </c>
      <c r="F8402" t="s">
        <v>34</v>
      </c>
      <c r="G8402" t="s">
        <v>47</v>
      </c>
      <c r="H8402" t="s">
        <v>1397</v>
      </c>
      <c r="I8402">
        <v>306.89999999999998</v>
      </c>
      <c r="J8402">
        <v>3</v>
      </c>
      <c r="K8402">
        <v>79.790000000000006</v>
      </c>
      <c r="L8402" t="str">
        <f t="shared" si="396"/>
        <v>Yes</v>
      </c>
    </row>
    <row r="8403" spans="1:12" x14ac:dyDescent="0.25">
      <c r="A8403" s="1">
        <v>42952</v>
      </c>
      <c r="B8403" s="2">
        <f t="shared" si="397"/>
        <v>2017</v>
      </c>
      <c r="C8403" s="2">
        <f t="shared" si="395"/>
        <v>8</v>
      </c>
      <c r="D8403" t="s">
        <v>1571</v>
      </c>
      <c r="E8403" t="s">
        <v>78</v>
      </c>
      <c r="F8403" t="s">
        <v>34</v>
      </c>
      <c r="G8403" t="s">
        <v>35</v>
      </c>
      <c r="H8403" t="s">
        <v>2068</v>
      </c>
      <c r="I8403">
        <v>47.99</v>
      </c>
      <c r="J8403">
        <v>2</v>
      </c>
      <c r="K8403">
        <v>-2.06</v>
      </c>
      <c r="L8403" t="str">
        <f t="shared" si="396"/>
        <v>No</v>
      </c>
    </row>
    <row r="8404" spans="1:12" x14ac:dyDescent="0.25">
      <c r="A8404" s="1">
        <v>42952</v>
      </c>
      <c r="B8404" s="2">
        <f t="shared" si="397"/>
        <v>2017</v>
      </c>
      <c r="C8404" s="2">
        <f t="shared" si="395"/>
        <v>8</v>
      </c>
      <c r="D8404" t="s">
        <v>1811</v>
      </c>
      <c r="E8404" t="s">
        <v>27</v>
      </c>
      <c r="F8404" t="s">
        <v>39</v>
      </c>
      <c r="G8404" t="s">
        <v>603</v>
      </c>
      <c r="H8404" t="s">
        <v>916</v>
      </c>
      <c r="I8404">
        <v>3359.95</v>
      </c>
      <c r="J8404">
        <v>6</v>
      </c>
      <c r="K8404">
        <v>1049.99</v>
      </c>
      <c r="L8404" t="str">
        <f t="shared" si="396"/>
        <v>Yes</v>
      </c>
    </row>
    <row r="8405" spans="1:12" x14ac:dyDescent="0.25">
      <c r="A8405" s="1">
        <v>42952</v>
      </c>
      <c r="B8405" s="2">
        <f t="shared" si="397"/>
        <v>2017</v>
      </c>
      <c r="C8405" s="2">
        <f t="shared" si="395"/>
        <v>8</v>
      </c>
      <c r="D8405" t="s">
        <v>1131</v>
      </c>
      <c r="E8405" t="s">
        <v>23</v>
      </c>
      <c r="F8405" t="s">
        <v>34</v>
      </c>
      <c r="G8405" t="s">
        <v>35</v>
      </c>
      <c r="H8405" t="s">
        <v>2041</v>
      </c>
      <c r="I8405">
        <v>128.06</v>
      </c>
      <c r="J8405">
        <v>3</v>
      </c>
      <c r="K8405">
        <v>-23.78</v>
      </c>
      <c r="L8405" t="str">
        <f t="shared" si="396"/>
        <v>No</v>
      </c>
    </row>
    <row r="8406" spans="1:12" x14ac:dyDescent="0.25">
      <c r="A8406" s="1">
        <v>42952</v>
      </c>
      <c r="B8406" s="2">
        <f t="shared" si="397"/>
        <v>2017</v>
      </c>
      <c r="C8406" s="2">
        <f t="shared" si="395"/>
        <v>8</v>
      </c>
      <c r="D8406" t="s">
        <v>514</v>
      </c>
      <c r="E8406" t="s">
        <v>27</v>
      </c>
      <c r="F8406" t="s">
        <v>11</v>
      </c>
      <c r="G8406" t="s">
        <v>92</v>
      </c>
      <c r="H8406" t="s">
        <v>93</v>
      </c>
      <c r="I8406">
        <v>81.08</v>
      </c>
      <c r="J8406">
        <v>4</v>
      </c>
      <c r="K8406">
        <v>22.7</v>
      </c>
      <c r="L8406" t="str">
        <f t="shared" si="396"/>
        <v>Yes</v>
      </c>
    </row>
    <row r="8407" spans="1:12" x14ac:dyDescent="0.25">
      <c r="A8407" s="1">
        <v>42952</v>
      </c>
      <c r="B8407" s="2">
        <f t="shared" si="397"/>
        <v>2017</v>
      </c>
      <c r="C8407" s="2">
        <f t="shared" si="395"/>
        <v>8</v>
      </c>
      <c r="D8407" t="s">
        <v>922</v>
      </c>
      <c r="E8407" t="s">
        <v>10</v>
      </c>
      <c r="F8407" t="s">
        <v>11</v>
      </c>
      <c r="G8407" t="s">
        <v>12</v>
      </c>
      <c r="H8407" t="s">
        <v>1944</v>
      </c>
      <c r="I8407">
        <v>41.47</v>
      </c>
      <c r="J8407">
        <v>8</v>
      </c>
      <c r="K8407">
        <v>14.52</v>
      </c>
      <c r="L8407" t="str">
        <f t="shared" si="396"/>
        <v>Yes</v>
      </c>
    </row>
    <row r="8408" spans="1:12" x14ac:dyDescent="0.25">
      <c r="A8408" s="1">
        <v>42953</v>
      </c>
      <c r="B8408" s="2">
        <f t="shared" si="397"/>
        <v>2017</v>
      </c>
      <c r="C8408" s="2">
        <f t="shared" si="395"/>
        <v>8</v>
      </c>
      <c r="D8408" t="s">
        <v>407</v>
      </c>
      <c r="E8408" t="s">
        <v>10</v>
      </c>
      <c r="F8408" t="s">
        <v>11</v>
      </c>
      <c r="G8408" t="s">
        <v>92</v>
      </c>
      <c r="H8408" t="s">
        <v>2680</v>
      </c>
      <c r="I8408">
        <v>1.62</v>
      </c>
      <c r="J8408">
        <v>2</v>
      </c>
      <c r="K8408">
        <v>-4.47</v>
      </c>
      <c r="L8408" t="str">
        <f t="shared" si="396"/>
        <v>No</v>
      </c>
    </row>
    <row r="8409" spans="1:12" x14ac:dyDescent="0.25">
      <c r="A8409" s="1">
        <v>42953</v>
      </c>
      <c r="B8409" s="2">
        <f t="shared" si="397"/>
        <v>2017</v>
      </c>
      <c r="C8409" s="2">
        <f t="shared" si="395"/>
        <v>8</v>
      </c>
      <c r="D8409" t="s">
        <v>1568</v>
      </c>
      <c r="E8409" t="s">
        <v>10</v>
      </c>
      <c r="F8409" t="s">
        <v>11</v>
      </c>
      <c r="G8409" t="s">
        <v>200</v>
      </c>
      <c r="H8409" t="s">
        <v>2207</v>
      </c>
      <c r="I8409">
        <v>23.76</v>
      </c>
      <c r="J8409">
        <v>3</v>
      </c>
      <c r="K8409">
        <v>2.08</v>
      </c>
      <c r="L8409" t="str">
        <f t="shared" si="396"/>
        <v>Yes</v>
      </c>
    </row>
    <row r="8410" spans="1:12" x14ac:dyDescent="0.25">
      <c r="A8410" s="1">
        <v>42953</v>
      </c>
      <c r="B8410" s="2">
        <f t="shared" si="397"/>
        <v>2017</v>
      </c>
      <c r="C8410" s="2">
        <f t="shared" si="395"/>
        <v>8</v>
      </c>
      <c r="D8410" t="s">
        <v>1568</v>
      </c>
      <c r="E8410" t="s">
        <v>10</v>
      </c>
      <c r="F8410" t="s">
        <v>11</v>
      </c>
      <c r="G8410" t="s">
        <v>12</v>
      </c>
      <c r="H8410" t="s">
        <v>625</v>
      </c>
      <c r="I8410">
        <v>85.06</v>
      </c>
      <c r="J8410">
        <v>3</v>
      </c>
      <c r="K8410">
        <v>28.71</v>
      </c>
      <c r="L8410" t="str">
        <f t="shared" si="396"/>
        <v>Yes</v>
      </c>
    </row>
    <row r="8411" spans="1:12" x14ac:dyDescent="0.25">
      <c r="A8411" s="1">
        <v>42953</v>
      </c>
      <c r="B8411" s="2">
        <f t="shared" si="397"/>
        <v>2017</v>
      </c>
      <c r="C8411" s="2">
        <f t="shared" si="395"/>
        <v>8</v>
      </c>
      <c r="D8411" t="s">
        <v>1568</v>
      </c>
      <c r="E8411" t="s">
        <v>10</v>
      </c>
      <c r="F8411" t="s">
        <v>39</v>
      </c>
      <c r="G8411" t="s">
        <v>40</v>
      </c>
      <c r="H8411" t="s">
        <v>2297</v>
      </c>
      <c r="I8411">
        <v>381.58</v>
      </c>
      <c r="J8411">
        <v>3</v>
      </c>
      <c r="K8411">
        <v>28.62</v>
      </c>
      <c r="L8411" t="str">
        <f t="shared" si="396"/>
        <v>Yes</v>
      </c>
    </row>
    <row r="8412" spans="1:12" x14ac:dyDescent="0.25">
      <c r="A8412" s="1">
        <v>42953</v>
      </c>
      <c r="B8412" s="2">
        <f t="shared" si="397"/>
        <v>2017</v>
      </c>
      <c r="C8412" s="2">
        <f t="shared" si="395"/>
        <v>8</v>
      </c>
      <c r="D8412" t="s">
        <v>1275</v>
      </c>
      <c r="E8412" t="s">
        <v>613</v>
      </c>
      <c r="F8412" t="s">
        <v>11</v>
      </c>
      <c r="G8412" t="s">
        <v>20</v>
      </c>
      <c r="H8412" t="s">
        <v>1280</v>
      </c>
      <c r="I8412">
        <v>10.36</v>
      </c>
      <c r="J8412">
        <v>2</v>
      </c>
      <c r="K8412">
        <v>5.08</v>
      </c>
      <c r="L8412" t="str">
        <f t="shared" si="396"/>
        <v>Yes</v>
      </c>
    </row>
    <row r="8413" spans="1:12" x14ac:dyDescent="0.25">
      <c r="A8413" s="1">
        <v>42953</v>
      </c>
      <c r="B8413" s="2">
        <f t="shared" si="397"/>
        <v>2017</v>
      </c>
      <c r="C8413" s="2">
        <f t="shared" si="395"/>
        <v>8</v>
      </c>
      <c r="D8413" t="s">
        <v>1113</v>
      </c>
      <c r="E8413" t="s">
        <v>15</v>
      </c>
      <c r="F8413" t="s">
        <v>11</v>
      </c>
      <c r="G8413" t="s">
        <v>20</v>
      </c>
      <c r="H8413" t="s">
        <v>330</v>
      </c>
      <c r="I8413">
        <v>12.18</v>
      </c>
      <c r="J8413">
        <v>4</v>
      </c>
      <c r="K8413">
        <v>-18.87</v>
      </c>
      <c r="L8413" t="str">
        <f t="shared" si="396"/>
        <v>No</v>
      </c>
    </row>
    <row r="8414" spans="1:12" x14ac:dyDescent="0.25">
      <c r="A8414" s="1">
        <v>42953</v>
      </c>
      <c r="B8414" s="2">
        <f t="shared" si="397"/>
        <v>2017</v>
      </c>
      <c r="C8414" s="2">
        <f t="shared" si="395"/>
        <v>8</v>
      </c>
      <c r="D8414" t="s">
        <v>1505</v>
      </c>
      <c r="E8414" t="s">
        <v>27</v>
      </c>
      <c r="F8414" t="s">
        <v>34</v>
      </c>
      <c r="G8414" t="s">
        <v>74</v>
      </c>
      <c r="H8414" t="s">
        <v>2247</v>
      </c>
      <c r="I8414">
        <v>1497.67</v>
      </c>
      <c r="J8414">
        <v>2</v>
      </c>
      <c r="K8414">
        <v>140.96</v>
      </c>
      <c r="L8414" t="str">
        <f t="shared" si="396"/>
        <v>Yes</v>
      </c>
    </row>
    <row r="8415" spans="1:12" x14ac:dyDescent="0.25">
      <c r="A8415" s="1">
        <v>42953</v>
      </c>
      <c r="B8415" s="2">
        <f t="shared" si="397"/>
        <v>2017</v>
      </c>
      <c r="C8415" s="2">
        <f t="shared" si="395"/>
        <v>8</v>
      </c>
      <c r="D8415" t="s">
        <v>1505</v>
      </c>
      <c r="E8415" t="s">
        <v>27</v>
      </c>
      <c r="F8415" t="s">
        <v>39</v>
      </c>
      <c r="G8415" t="s">
        <v>40</v>
      </c>
      <c r="H8415" t="s">
        <v>1755</v>
      </c>
      <c r="I8415">
        <v>17.52</v>
      </c>
      <c r="J8415">
        <v>2</v>
      </c>
      <c r="K8415">
        <v>-3.5</v>
      </c>
      <c r="L8415" t="str">
        <f t="shared" si="396"/>
        <v>No</v>
      </c>
    </row>
    <row r="8416" spans="1:12" x14ac:dyDescent="0.25">
      <c r="A8416" s="1">
        <v>42953</v>
      </c>
      <c r="B8416" s="2">
        <f t="shared" si="397"/>
        <v>2017</v>
      </c>
      <c r="C8416" s="2">
        <f t="shared" si="395"/>
        <v>8</v>
      </c>
      <c r="D8416" t="s">
        <v>809</v>
      </c>
      <c r="E8416" t="s">
        <v>95</v>
      </c>
      <c r="F8416" t="s">
        <v>39</v>
      </c>
      <c r="G8416" t="s">
        <v>52</v>
      </c>
      <c r="H8416" t="s">
        <v>1022</v>
      </c>
      <c r="I8416">
        <v>89.54</v>
      </c>
      <c r="J8416">
        <v>7</v>
      </c>
      <c r="K8416">
        <v>12.31</v>
      </c>
      <c r="L8416" t="str">
        <f t="shared" si="396"/>
        <v>Yes</v>
      </c>
    </row>
    <row r="8417" spans="1:12" x14ac:dyDescent="0.25">
      <c r="A8417" s="1">
        <v>42953</v>
      </c>
      <c r="B8417" s="2">
        <f t="shared" si="397"/>
        <v>2017</v>
      </c>
      <c r="C8417" s="2">
        <f t="shared" si="395"/>
        <v>8</v>
      </c>
      <c r="D8417" t="s">
        <v>809</v>
      </c>
      <c r="E8417" t="s">
        <v>95</v>
      </c>
      <c r="F8417" t="s">
        <v>11</v>
      </c>
      <c r="G8417" t="s">
        <v>18</v>
      </c>
      <c r="H8417" t="s">
        <v>1756</v>
      </c>
      <c r="I8417">
        <v>35.17</v>
      </c>
      <c r="J8417">
        <v>2</v>
      </c>
      <c r="K8417">
        <v>-8.35</v>
      </c>
      <c r="L8417" t="str">
        <f t="shared" si="396"/>
        <v>No</v>
      </c>
    </row>
    <row r="8418" spans="1:12" x14ac:dyDescent="0.25">
      <c r="A8418" s="1">
        <v>42953</v>
      </c>
      <c r="B8418" s="2">
        <f t="shared" si="397"/>
        <v>2017</v>
      </c>
      <c r="C8418" s="2">
        <f t="shared" si="395"/>
        <v>8</v>
      </c>
      <c r="D8418" t="s">
        <v>809</v>
      </c>
      <c r="E8418" t="s">
        <v>95</v>
      </c>
      <c r="F8418" t="s">
        <v>11</v>
      </c>
      <c r="G8418" t="s">
        <v>20</v>
      </c>
      <c r="H8418" t="s">
        <v>2269</v>
      </c>
      <c r="I8418">
        <v>72.59</v>
      </c>
      <c r="J8418">
        <v>2</v>
      </c>
      <c r="K8418">
        <v>-48.39</v>
      </c>
      <c r="L8418" t="str">
        <f t="shared" si="396"/>
        <v>No</v>
      </c>
    </row>
    <row r="8419" spans="1:12" x14ac:dyDescent="0.25">
      <c r="A8419" s="1">
        <v>42954</v>
      </c>
      <c r="B8419" s="2">
        <f t="shared" si="397"/>
        <v>2017</v>
      </c>
      <c r="C8419" s="2">
        <f t="shared" si="395"/>
        <v>8</v>
      </c>
      <c r="D8419" t="s">
        <v>683</v>
      </c>
      <c r="E8419" t="s">
        <v>434</v>
      </c>
      <c r="F8419" t="s">
        <v>11</v>
      </c>
      <c r="G8419" t="s">
        <v>24</v>
      </c>
      <c r="H8419" t="s">
        <v>354</v>
      </c>
      <c r="I8419">
        <v>7.56</v>
      </c>
      <c r="J8419">
        <v>3</v>
      </c>
      <c r="K8419">
        <v>3.1</v>
      </c>
      <c r="L8419" t="str">
        <f t="shared" si="396"/>
        <v>Yes</v>
      </c>
    </row>
    <row r="8420" spans="1:12" x14ac:dyDescent="0.25">
      <c r="A8420" s="1">
        <v>42954</v>
      </c>
      <c r="B8420" s="2">
        <f t="shared" si="397"/>
        <v>2017</v>
      </c>
      <c r="C8420" s="2">
        <f t="shared" si="395"/>
        <v>8</v>
      </c>
      <c r="D8420" t="s">
        <v>683</v>
      </c>
      <c r="E8420" t="s">
        <v>434</v>
      </c>
      <c r="F8420" t="s">
        <v>11</v>
      </c>
      <c r="G8420" t="s">
        <v>12</v>
      </c>
      <c r="H8420" t="s">
        <v>625</v>
      </c>
      <c r="I8420">
        <v>24.56</v>
      </c>
      <c r="J8420">
        <v>2</v>
      </c>
      <c r="K8420">
        <v>11.54</v>
      </c>
      <c r="L8420" t="str">
        <f t="shared" si="396"/>
        <v>Yes</v>
      </c>
    </row>
    <row r="8421" spans="1:12" x14ac:dyDescent="0.25">
      <c r="A8421" s="1">
        <v>42954</v>
      </c>
      <c r="B8421" s="2">
        <f t="shared" si="397"/>
        <v>2017</v>
      </c>
      <c r="C8421" s="2">
        <f t="shared" si="395"/>
        <v>8</v>
      </c>
      <c r="D8421" t="s">
        <v>683</v>
      </c>
      <c r="E8421" t="s">
        <v>434</v>
      </c>
      <c r="F8421" t="s">
        <v>11</v>
      </c>
      <c r="G8421" t="s">
        <v>24</v>
      </c>
      <c r="H8421" t="s">
        <v>258</v>
      </c>
      <c r="I8421">
        <v>12.96</v>
      </c>
      <c r="J8421">
        <v>2</v>
      </c>
      <c r="K8421">
        <v>4.1500000000000004</v>
      </c>
      <c r="L8421" t="str">
        <f t="shared" si="396"/>
        <v>Yes</v>
      </c>
    </row>
    <row r="8422" spans="1:12" x14ac:dyDescent="0.25">
      <c r="A8422" s="1">
        <v>42954</v>
      </c>
      <c r="B8422" s="2">
        <f t="shared" si="397"/>
        <v>2017</v>
      </c>
      <c r="C8422" s="2">
        <f t="shared" si="395"/>
        <v>8</v>
      </c>
      <c r="D8422" t="s">
        <v>1223</v>
      </c>
      <c r="E8422" t="s">
        <v>27</v>
      </c>
      <c r="F8422" t="s">
        <v>34</v>
      </c>
      <c r="G8422" t="s">
        <v>47</v>
      </c>
      <c r="H8422" t="s">
        <v>1391</v>
      </c>
      <c r="I8422">
        <v>145.9</v>
      </c>
      <c r="J8422">
        <v>5</v>
      </c>
      <c r="K8422">
        <v>62.74</v>
      </c>
      <c r="L8422" t="str">
        <f t="shared" si="396"/>
        <v>Yes</v>
      </c>
    </row>
    <row r="8423" spans="1:12" x14ac:dyDescent="0.25">
      <c r="A8423" s="1">
        <v>42954</v>
      </c>
      <c r="B8423" s="2">
        <f t="shared" si="397"/>
        <v>2017</v>
      </c>
      <c r="C8423" s="2">
        <f t="shared" si="395"/>
        <v>8</v>
      </c>
      <c r="D8423" t="s">
        <v>2690</v>
      </c>
      <c r="E8423" t="s">
        <v>164</v>
      </c>
      <c r="F8423" t="s">
        <v>34</v>
      </c>
      <c r="G8423" t="s">
        <v>47</v>
      </c>
      <c r="H8423" t="s">
        <v>2036</v>
      </c>
      <c r="I8423">
        <v>198.46</v>
      </c>
      <c r="J8423">
        <v>2</v>
      </c>
      <c r="K8423">
        <v>99.23</v>
      </c>
      <c r="L8423" t="str">
        <f t="shared" si="396"/>
        <v>Yes</v>
      </c>
    </row>
    <row r="8424" spans="1:12" x14ac:dyDescent="0.25">
      <c r="A8424" s="1">
        <v>42954</v>
      </c>
      <c r="B8424" s="2">
        <f t="shared" si="397"/>
        <v>2017</v>
      </c>
      <c r="C8424" s="2">
        <f t="shared" si="395"/>
        <v>8</v>
      </c>
      <c r="D8424" t="s">
        <v>2690</v>
      </c>
      <c r="E8424" t="s">
        <v>164</v>
      </c>
      <c r="F8424" t="s">
        <v>11</v>
      </c>
      <c r="G8424" t="s">
        <v>16</v>
      </c>
      <c r="H8424" t="s">
        <v>814</v>
      </c>
      <c r="I8424">
        <v>786.48</v>
      </c>
      <c r="J8424">
        <v>8</v>
      </c>
      <c r="K8424">
        <v>385.38</v>
      </c>
      <c r="L8424" t="str">
        <f t="shared" si="396"/>
        <v>Yes</v>
      </c>
    </row>
    <row r="8425" spans="1:12" x14ac:dyDescent="0.25">
      <c r="A8425" s="1">
        <v>42954</v>
      </c>
      <c r="B8425" s="2">
        <f t="shared" si="397"/>
        <v>2017</v>
      </c>
      <c r="C8425" s="2">
        <f t="shared" si="395"/>
        <v>8</v>
      </c>
      <c r="D8425" t="s">
        <v>2690</v>
      </c>
      <c r="E8425" t="s">
        <v>164</v>
      </c>
      <c r="F8425" t="s">
        <v>11</v>
      </c>
      <c r="G8425" t="s">
        <v>20</v>
      </c>
      <c r="H8425" t="s">
        <v>1649</v>
      </c>
      <c r="I8425">
        <v>23.17</v>
      </c>
      <c r="J8425">
        <v>2</v>
      </c>
      <c r="K8425">
        <v>7.82</v>
      </c>
      <c r="L8425" t="str">
        <f t="shared" si="396"/>
        <v>Yes</v>
      </c>
    </row>
    <row r="8426" spans="1:12" x14ac:dyDescent="0.25">
      <c r="A8426" s="1">
        <v>42954</v>
      </c>
      <c r="B8426" s="2">
        <f t="shared" si="397"/>
        <v>2017</v>
      </c>
      <c r="C8426" s="2">
        <f t="shared" si="395"/>
        <v>8</v>
      </c>
      <c r="D8426" t="s">
        <v>2690</v>
      </c>
      <c r="E8426" t="s">
        <v>164</v>
      </c>
      <c r="F8426" t="s">
        <v>39</v>
      </c>
      <c r="G8426" t="s">
        <v>52</v>
      </c>
      <c r="H8426" t="s">
        <v>2398</v>
      </c>
      <c r="I8426">
        <v>50</v>
      </c>
      <c r="J8426">
        <v>2</v>
      </c>
      <c r="K8426">
        <v>10.5</v>
      </c>
      <c r="L8426" t="str">
        <f t="shared" si="396"/>
        <v>Yes</v>
      </c>
    </row>
    <row r="8427" spans="1:12" x14ac:dyDescent="0.25">
      <c r="A8427" s="1">
        <v>42954</v>
      </c>
      <c r="B8427" s="2">
        <f t="shared" si="397"/>
        <v>2017</v>
      </c>
      <c r="C8427" s="2">
        <f t="shared" si="395"/>
        <v>8</v>
      </c>
      <c r="D8427" t="s">
        <v>1093</v>
      </c>
      <c r="E8427" t="s">
        <v>27</v>
      </c>
      <c r="F8427" t="s">
        <v>11</v>
      </c>
      <c r="G8427" t="s">
        <v>16</v>
      </c>
      <c r="H8427" t="s">
        <v>1025</v>
      </c>
      <c r="I8427">
        <v>75.180000000000007</v>
      </c>
      <c r="J8427">
        <v>6</v>
      </c>
      <c r="K8427">
        <v>35.33</v>
      </c>
      <c r="L8427" t="str">
        <f t="shared" si="396"/>
        <v>Yes</v>
      </c>
    </row>
    <row r="8428" spans="1:12" x14ac:dyDescent="0.25">
      <c r="A8428" s="1">
        <v>42954</v>
      </c>
      <c r="B8428" s="2">
        <f t="shared" si="397"/>
        <v>2017</v>
      </c>
      <c r="C8428" s="2">
        <f t="shared" si="395"/>
        <v>8</v>
      </c>
      <c r="D8428" t="s">
        <v>230</v>
      </c>
      <c r="E8428" t="s">
        <v>164</v>
      </c>
      <c r="F8428" t="s">
        <v>34</v>
      </c>
      <c r="G8428" t="s">
        <v>47</v>
      </c>
      <c r="H8428" t="s">
        <v>1543</v>
      </c>
      <c r="I8428">
        <v>15.84</v>
      </c>
      <c r="J8428">
        <v>3</v>
      </c>
      <c r="K8428">
        <v>4.91</v>
      </c>
      <c r="L8428" t="str">
        <f t="shared" si="396"/>
        <v>Yes</v>
      </c>
    </row>
    <row r="8429" spans="1:12" x14ac:dyDescent="0.25">
      <c r="A8429" s="1">
        <v>42954</v>
      </c>
      <c r="B8429" s="2">
        <f t="shared" si="397"/>
        <v>2017</v>
      </c>
      <c r="C8429" s="2">
        <f t="shared" si="395"/>
        <v>8</v>
      </c>
      <c r="D8429" t="s">
        <v>230</v>
      </c>
      <c r="E8429" t="s">
        <v>164</v>
      </c>
      <c r="F8429" t="s">
        <v>11</v>
      </c>
      <c r="G8429" t="s">
        <v>20</v>
      </c>
      <c r="H8429" t="s">
        <v>311</v>
      </c>
      <c r="I8429">
        <v>86.38</v>
      </c>
      <c r="J8429">
        <v>3</v>
      </c>
      <c r="K8429">
        <v>30.23</v>
      </c>
      <c r="L8429" t="str">
        <f t="shared" si="396"/>
        <v>Yes</v>
      </c>
    </row>
    <row r="8430" spans="1:12" x14ac:dyDescent="0.25">
      <c r="A8430" s="1">
        <v>42954</v>
      </c>
      <c r="B8430" s="2">
        <f t="shared" si="397"/>
        <v>2017</v>
      </c>
      <c r="C8430" s="2">
        <f t="shared" si="395"/>
        <v>8</v>
      </c>
      <c r="D8430" t="s">
        <v>230</v>
      </c>
      <c r="E8430" t="s">
        <v>164</v>
      </c>
      <c r="F8430" t="s">
        <v>11</v>
      </c>
      <c r="G8430" t="s">
        <v>24</v>
      </c>
      <c r="H8430" t="s">
        <v>226</v>
      </c>
      <c r="I8430">
        <v>18.239999999999998</v>
      </c>
      <c r="J8430">
        <v>3</v>
      </c>
      <c r="K8430">
        <v>6.2</v>
      </c>
      <c r="L8430" t="str">
        <f t="shared" si="396"/>
        <v>Yes</v>
      </c>
    </row>
    <row r="8431" spans="1:12" x14ac:dyDescent="0.25">
      <c r="A8431" s="1">
        <v>42954</v>
      </c>
      <c r="B8431" s="2">
        <f t="shared" si="397"/>
        <v>2017</v>
      </c>
      <c r="C8431" s="2">
        <f t="shared" si="395"/>
        <v>8</v>
      </c>
      <c r="D8431" t="s">
        <v>230</v>
      </c>
      <c r="E8431" t="s">
        <v>164</v>
      </c>
      <c r="F8431" t="s">
        <v>11</v>
      </c>
      <c r="G8431" t="s">
        <v>24</v>
      </c>
      <c r="H8431" t="s">
        <v>459</v>
      </c>
      <c r="I8431">
        <v>13.12</v>
      </c>
      <c r="J8431">
        <v>4</v>
      </c>
      <c r="K8431">
        <v>4.33</v>
      </c>
      <c r="L8431" t="str">
        <f t="shared" si="396"/>
        <v>Yes</v>
      </c>
    </row>
    <row r="8432" spans="1:12" x14ac:dyDescent="0.25">
      <c r="A8432" s="1">
        <v>42954</v>
      </c>
      <c r="B8432" s="2">
        <f t="shared" si="397"/>
        <v>2017</v>
      </c>
      <c r="C8432" s="2">
        <f t="shared" si="395"/>
        <v>8</v>
      </c>
      <c r="D8432" t="s">
        <v>2439</v>
      </c>
      <c r="E8432" t="s">
        <v>59</v>
      </c>
      <c r="F8432" t="s">
        <v>34</v>
      </c>
      <c r="G8432" t="s">
        <v>47</v>
      </c>
      <c r="H8432" t="s">
        <v>1936</v>
      </c>
      <c r="I8432">
        <v>83.92</v>
      </c>
      <c r="J8432">
        <v>4</v>
      </c>
      <c r="K8432">
        <v>5.87</v>
      </c>
      <c r="L8432" t="str">
        <f t="shared" si="396"/>
        <v>Yes</v>
      </c>
    </row>
    <row r="8433" spans="1:12" x14ac:dyDescent="0.25">
      <c r="A8433" s="1">
        <v>42954</v>
      </c>
      <c r="B8433" s="2">
        <f t="shared" si="397"/>
        <v>2017</v>
      </c>
      <c r="C8433" s="2">
        <f t="shared" si="395"/>
        <v>8</v>
      </c>
      <c r="D8433" t="s">
        <v>2439</v>
      </c>
      <c r="E8433" t="s">
        <v>59</v>
      </c>
      <c r="F8433" t="s">
        <v>39</v>
      </c>
      <c r="G8433" t="s">
        <v>52</v>
      </c>
      <c r="H8433" t="s">
        <v>1063</v>
      </c>
      <c r="I8433">
        <v>141.9</v>
      </c>
      <c r="J8433">
        <v>5</v>
      </c>
      <c r="K8433">
        <v>58.18</v>
      </c>
      <c r="L8433" t="str">
        <f t="shared" si="396"/>
        <v>Yes</v>
      </c>
    </row>
    <row r="8434" spans="1:12" x14ac:dyDescent="0.25">
      <c r="A8434" s="1">
        <v>42954</v>
      </c>
      <c r="B8434" s="2">
        <f t="shared" si="397"/>
        <v>2017</v>
      </c>
      <c r="C8434" s="2">
        <f t="shared" si="395"/>
        <v>8</v>
      </c>
      <c r="D8434" t="s">
        <v>2439</v>
      </c>
      <c r="E8434" t="s">
        <v>59</v>
      </c>
      <c r="F8434" t="s">
        <v>34</v>
      </c>
      <c r="G8434" t="s">
        <v>47</v>
      </c>
      <c r="H8434" t="s">
        <v>956</v>
      </c>
      <c r="I8434">
        <v>39.979999999999997</v>
      </c>
      <c r="J8434">
        <v>2</v>
      </c>
      <c r="K8434">
        <v>9.1999999999999993</v>
      </c>
      <c r="L8434" t="str">
        <f t="shared" si="396"/>
        <v>Yes</v>
      </c>
    </row>
    <row r="8435" spans="1:12" x14ac:dyDescent="0.25">
      <c r="A8435" s="1">
        <v>42954</v>
      </c>
      <c r="B8435" s="2">
        <f t="shared" si="397"/>
        <v>2017</v>
      </c>
      <c r="C8435" s="2">
        <f t="shared" si="395"/>
        <v>8</v>
      </c>
      <c r="D8435" t="s">
        <v>2439</v>
      </c>
      <c r="E8435" t="s">
        <v>59</v>
      </c>
      <c r="F8435" t="s">
        <v>11</v>
      </c>
      <c r="G8435" t="s">
        <v>24</v>
      </c>
      <c r="H8435" t="s">
        <v>1527</v>
      </c>
      <c r="I8435">
        <v>28.91</v>
      </c>
      <c r="J8435">
        <v>7</v>
      </c>
      <c r="K8435">
        <v>8.67</v>
      </c>
      <c r="L8435" t="str">
        <f t="shared" si="396"/>
        <v>Yes</v>
      </c>
    </row>
    <row r="8436" spans="1:12" x14ac:dyDescent="0.25">
      <c r="A8436" s="1">
        <v>42954</v>
      </c>
      <c r="B8436" s="2">
        <f t="shared" si="397"/>
        <v>2017</v>
      </c>
      <c r="C8436" s="2">
        <f t="shared" si="395"/>
        <v>8</v>
      </c>
      <c r="D8436" t="s">
        <v>2439</v>
      </c>
      <c r="E8436" t="s">
        <v>59</v>
      </c>
      <c r="F8436" t="s">
        <v>11</v>
      </c>
      <c r="G8436" t="s">
        <v>24</v>
      </c>
      <c r="H8436" t="s">
        <v>600</v>
      </c>
      <c r="I8436">
        <v>174.95</v>
      </c>
      <c r="J8436">
        <v>5</v>
      </c>
      <c r="K8436">
        <v>45.49</v>
      </c>
      <c r="L8436" t="str">
        <f t="shared" si="396"/>
        <v>Yes</v>
      </c>
    </row>
    <row r="8437" spans="1:12" x14ac:dyDescent="0.25">
      <c r="A8437" s="1">
        <v>42954</v>
      </c>
      <c r="B8437" s="2">
        <f t="shared" si="397"/>
        <v>2017</v>
      </c>
      <c r="C8437" s="2">
        <f t="shared" si="395"/>
        <v>8</v>
      </c>
      <c r="D8437" t="s">
        <v>1209</v>
      </c>
      <c r="E8437" t="s">
        <v>164</v>
      </c>
      <c r="F8437" t="s">
        <v>11</v>
      </c>
      <c r="G8437" t="s">
        <v>12</v>
      </c>
      <c r="H8437" t="s">
        <v>625</v>
      </c>
      <c r="I8437">
        <v>52.76</v>
      </c>
      <c r="J8437">
        <v>2</v>
      </c>
      <c r="K8437">
        <v>24.27</v>
      </c>
      <c r="L8437" t="str">
        <f t="shared" si="396"/>
        <v>Yes</v>
      </c>
    </row>
    <row r="8438" spans="1:12" x14ac:dyDescent="0.25">
      <c r="A8438" s="1">
        <v>42956</v>
      </c>
      <c r="B8438" s="2">
        <f t="shared" si="397"/>
        <v>2017</v>
      </c>
      <c r="C8438" s="2">
        <f t="shared" si="395"/>
        <v>8</v>
      </c>
      <c r="D8438" t="s">
        <v>514</v>
      </c>
      <c r="E8438" t="s">
        <v>15</v>
      </c>
      <c r="F8438" t="s">
        <v>34</v>
      </c>
      <c r="G8438" t="s">
        <v>145</v>
      </c>
      <c r="H8438" t="s">
        <v>1049</v>
      </c>
      <c r="I8438">
        <v>765.63</v>
      </c>
      <c r="J8438">
        <v>7</v>
      </c>
      <c r="K8438">
        <v>-566.55999999999995</v>
      </c>
      <c r="L8438" t="str">
        <f t="shared" si="396"/>
        <v>No</v>
      </c>
    </row>
    <row r="8439" spans="1:12" x14ac:dyDescent="0.25">
      <c r="A8439" s="1">
        <v>42956</v>
      </c>
      <c r="B8439" s="2">
        <f t="shared" si="397"/>
        <v>2017</v>
      </c>
      <c r="C8439" s="2">
        <f t="shared" si="395"/>
        <v>8</v>
      </c>
      <c r="D8439" t="s">
        <v>2017</v>
      </c>
      <c r="E8439" t="s">
        <v>23</v>
      </c>
      <c r="F8439" t="s">
        <v>39</v>
      </c>
      <c r="G8439" t="s">
        <v>40</v>
      </c>
      <c r="H8439" t="s">
        <v>2312</v>
      </c>
      <c r="I8439">
        <v>258.52999999999997</v>
      </c>
      <c r="J8439">
        <v>2</v>
      </c>
      <c r="K8439">
        <v>-47.4</v>
      </c>
      <c r="L8439" t="str">
        <f t="shared" si="396"/>
        <v>No</v>
      </c>
    </row>
    <row r="8440" spans="1:12" x14ac:dyDescent="0.25">
      <c r="A8440" s="1">
        <v>42956</v>
      </c>
      <c r="B8440" s="2">
        <f t="shared" si="397"/>
        <v>2017</v>
      </c>
      <c r="C8440" s="2">
        <f t="shared" si="395"/>
        <v>8</v>
      </c>
      <c r="D8440" t="s">
        <v>556</v>
      </c>
      <c r="E8440" t="s">
        <v>78</v>
      </c>
      <c r="F8440" t="s">
        <v>39</v>
      </c>
      <c r="G8440" t="s">
        <v>52</v>
      </c>
      <c r="H8440" t="s">
        <v>385</v>
      </c>
      <c r="I8440">
        <v>9.1</v>
      </c>
      <c r="J8440">
        <v>1</v>
      </c>
      <c r="K8440">
        <v>1.71</v>
      </c>
      <c r="L8440" t="str">
        <f t="shared" si="396"/>
        <v>Yes</v>
      </c>
    </row>
    <row r="8441" spans="1:12" x14ac:dyDescent="0.25">
      <c r="A8441" s="1">
        <v>42956</v>
      </c>
      <c r="B8441" s="2">
        <f t="shared" si="397"/>
        <v>2017</v>
      </c>
      <c r="C8441" s="2">
        <f t="shared" si="395"/>
        <v>8</v>
      </c>
      <c r="D8441" t="s">
        <v>490</v>
      </c>
      <c r="E8441" t="s">
        <v>78</v>
      </c>
      <c r="F8441" t="s">
        <v>39</v>
      </c>
      <c r="G8441" t="s">
        <v>52</v>
      </c>
      <c r="H8441" t="s">
        <v>1573</v>
      </c>
      <c r="I8441">
        <v>116.83</v>
      </c>
      <c r="J8441">
        <v>4</v>
      </c>
      <c r="K8441">
        <v>33.590000000000003</v>
      </c>
      <c r="L8441" t="str">
        <f t="shared" si="396"/>
        <v>Yes</v>
      </c>
    </row>
    <row r="8442" spans="1:12" x14ac:dyDescent="0.25">
      <c r="A8442" s="1">
        <v>42956</v>
      </c>
      <c r="B8442" s="2">
        <f t="shared" si="397"/>
        <v>2017</v>
      </c>
      <c r="C8442" s="2">
        <f t="shared" si="395"/>
        <v>8</v>
      </c>
      <c r="D8442" t="s">
        <v>1868</v>
      </c>
      <c r="E8442" t="s">
        <v>10</v>
      </c>
      <c r="F8442" t="s">
        <v>39</v>
      </c>
      <c r="G8442" t="s">
        <v>52</v>
      </c>
      <c r="H8442" t="s">
        <v>1985</v>
      </c>
      <c r="I8442">
        <v>85.2</v>
      </c>
      <c r="J8442">
        <v>6</v>
      </c>
      <c r="K8442">
        <v>20.239999999999998</v>
      </c>
      <c r="L8442" t="str">
        <f t="shared" si="396"/>
        <v>Yes</v>
      </c>
    </row>
    <row r="8443" spans="1:12" x14ac:dyDescent="0.25">
      <c r="A8443" s="1">
        <v>42956</v>
      </c>
      <c r="B8443" s="2">
        <f t="shared" si="397"/>
        <v>2017</v>
      </c>
      <c r="C8443" s="2">
        <f t="shared" si="395"/>
        <v>8</v>
      </c>
      <c r="D8443" t="s">
        <v>202</v>
      </c>
      <c r="E8443" t="s">
        <v>10</v>
      </c>
      <c r="F8443" t="s">
        <v>11</v>
      </c>
      <c r="G8443" t="s">
        <v>20</v>
      </c>
      <c r="H8443" t="s">
        <v>1281</v>
      </c>
      <c r="I8443">
        <v>42.62</v>
      </c>
      <c r="J8443">
        <v>7</v>
      </c>
      <c r="K8443">
        <v>-68.19</v>
      </c>
      <c r="L8443" t="str">
        <f t="shared" si="396"/>
        <v>No</v>
      </c>
    </row>
    <row r="8444" spans="1:12" x14ac:dyDescent="0.25">
      <c r="A8444" s="1">
        <v>42956</v>
      </c>
      <c r="B8444" s="2">
        <f t="shared" si="397"/>
        <v>2017</v>
      </c>
      <c r="C8444" s="2">
        <f t="shared" si="395"/>
        <v>8</v>
      </c>
      <c r="D8444" t="s">
        <v>202</v>
      </c>
      <c r="E8444" t="s">
        <v>10</v>
      </c>
      <c r="F8444" t="s">
        <v>39</v>
      </c>
      <c r="G8444" t="s">
        <v>603</v>
      </c>
      <c r="H8444" t="s">
        <v>2010</v>
      </c>
      <c r="I8444">
        <v>319.98</v>
      </c>
      <c r="J8444">
        <v>2</v>
      </c>
      <c r="K8444">
        <v>107.99</v>
      </c>
      <c r="L8444" t="str">
        <f t="shared" si="396"/>
        <v>Yes</v>
      </c>
    </row>
    <row r="8445" spans="1:12" x14ac:dyDescent="0.25">
      <c r="A8445" s="1">
        <v>42956</v>
      </c>
      <c r="B8445" s="2">
        <f t="shared" si="397"/>
        <v>2017</v>
      </c>
      <c r="C8445" s="2">
        <f t="shared" si="395"/>
        <v>8</v>
      </c>
      <c r="D8445" t="s">
        <v>202</v>
      </c>
      <c r="E8445" t="s">
        <v>10</v>
      </c>
      <c r="F8445" t="s">
        <v>11</v>
      </c>
      <c r="G8445" t="s">
        <v>43</v>
      </c>
      <c r="H8445" t="s">
        <v>1109</v>
      </c>
      <c r="I8445">
        <v>45.92</v>
      </c>
      <c r="J8445">
        <v>5</v>
      </c>
      <c r="K8445">
        <v>15.5</v>
      </c>
      <c r="L8445" t="str">
        <f t="shared" si="396"/>
        <v>Yes</v>
      </c>
    </row>
    <row r="8446" spans="1:12" x14ac:dyDescent="0.25">
      <c r="A8446" s="1">
        <v>42956</v>
      </c>
      <c r="B8446" s="2">
        <f t="shared" si="397"/>
        <v>2017</v>
      </c>
      <c r="C8446" s="2">
        <f t="shared" si="395"/>
        <v>8</v>
      </c>
      <c r="D8446" t="s">
        <v>202</v>
      </c>
      <c r="E8446" t="s">
        <v>10</v>
      </c>
      <c r="F8446" t="s">
        <v>34</v>
      </c>
      <c r="G8446" t="s">
        <v>47</v>
      </c>
      <c r="H8446" t="s">
        <v>86</v>
      </c>
      <c r="I8446">
        <v>21.18</v>
      </c>
      <c r="J8446">
        <v>2</v>
      </c>
      <c r="K8446">
        <v>-11.65</v>
      </c>
      <c r="L8446" t="str">
        <f t="shared" si="396"/>
        <v>No</v>
      </c>
    </row>
    <row r="8447" spans="1:12" x14ac:dyDescent="0.25">
      <c r="A8447" s="1">
        <v>42956</v>
      </c>
      <c r="B8447" s="2">
        <f t="shared" si="397"/>
        <v>2017</v>
      </c>
      <c r="C8447" s="2">
        <f t="shared" si="395"/>
        <v>8</v>
      </c>
      <c r="D8447" t="s">
        <v>202</v>
      </c>
      <c r="E8447" t="s">
        <v>10</v>
      </c>
      <c r="F8447" t="s">
        <v>11</v>
      </c>
      <c r="G8447" t="s">
        <v>12</v>
      </c>
      <c r="H8447" t="s">
        <v>756</v>
      </c>
      <c r="I8447">
        <v>20.74</v>
      </c>
      <c r="J8447">
        <v>4</v>
      </c>
      <c r="K8447">
        <v>7.26</v>
      </c>
      <c r="L8447" t="str">
        <f t="shared" si="396"/>
        <v>Yes</v>
      </c>
    </row>
    <row r="8448" spans="1:12" x14ac:dyDescent="0.25">
      <c r="A8448" s="1">
        <v>42956</v>
      </c>
      <c r="B8448" s="2">
        <f t="shared" si="397"/>
        <v>2017</v>
      </c>
      <c r="C8448" s="2">
        <f t="shared" si="395"/>
        <v>8</v>
      </c>
      <c r="D8448" t="s">
        <v>202</v>
      </c>
      <c r="E8448" t="s">
        <v>10</v>
      </c>
      <c r="F8448" t="s">
        <v>34</v>
      </c>
      <c r="G8448" t="s">
        <v>35</v>
      </c>
      <c r="H8448" t="s">
        <v>2041</v>
      </c>
      <c r="I8448">
        <v>213.43</v>
      </c>
      <c r="J8448">
        <v>5</v>
      </c>
      <c r="K8448">
        <v>-39.64</v>
      </c>
      <c r="L8448" t="str">
        <f t="shared" si="396"/>
        <v>No</v>
      </c>
    </row>
    <row r="8449" spans="1:12" x14ac:dyDescent="0.25">
      <c r="A8449" s="1">
        <v>42956</v>
      </c>
      <c r="B8449" s="2">
        <f t="shared" si="397"/>
        <v>2017</v>
      </c>
      <c r="C8449" s="2">
        <f t="shared" si="395"/>
        <v>8</v>
      </c>
      <c r="D8449" t="s">
        <v>2115</v>
      </c>
      <c r="E8449" t="s">
        <v>123</v>
      </c>
      <c r="F8449" t="s">
        <v>11</v>
      </c>
      <c r="G8449" t="s">
        <v>18</v>
      </c>
      <c r="H8449" t="s">
        <v>1331</v>
      </c>
      <c r="I8449">
        <v>61.68</v>
      </c>
      <c r="J8449">
        <v>5</v>
      </c>
      <c r="K8449">
        <v>5.4</v>
      </c>
      <c r="L8449" t="str">
        <f t="shared" si="396"/>
        <v>Yes</v>
      </c>
    </row>
    <row r="8450" spans="1:12" x14ac:dyDescent="0.25">
      <c r="A8450" s="1">
        <v>42956</v>
      </c>
      <c r="B8450" s="2">
        <f t="shared" si="397"/>
        <v>2017</v>
      </c>
      <c r="C8450" s="2">
        <f t="shared" ref="C8450:C8513" si="398">MONTH(A8450)</f>
        <v>8</v>
      </c>
      <c r="D8450" t="s">
        <v>2115</v>
      </c>
      <c r="E8450" t="s">
        <v>123</v>
      </c>
      <c r="F8450" t="s">
        <v>39</v>
      </c>
      <c r="G8450" t="s">
        <v>40</v>
      </c>
      <c r="H8450" t="s">
        <v>1551</v>
      </c>
      <c r="I8450">
        <v>158.38</v>
      </c>
      <c r="J8450">
        <v>3</v>
      </c>
      <c r="K8450">
        <v>13.86</v>
      </c>
      <c r="L8450" t="str">
        <f t="shared" ref="L8450:L8513" si="399">IF(K8450=0,"Break-Even",IF(K8450&gt;0,"Yes","No"))</f>
        <v>Yes</v>
      </c>
    </row>
    <row r="8451" spans="1:12" x14ac:dyDescent="0.25">
      <c r="A8451" s="1">
        <v>42956</v>
      </c>
      <c r="B8451" s="2">
        <f t="shared" si="397"/>
        <v>2017</v>
      </c>
      <c r="C8451" s="2">
        <f t="shared" si="398"/>
        <v>8</v>
      </c>
      <c r="D8451" t="s">
        <v>2179</v>
      </c>
      <c r="E8451" t="s">
        <v>149</v>
      </c>
      <c r="F8451" t="s">
        <v>11</v>
      </c>
      <c r="G8451" t="s">
        <v>18</v>
      </c>
      <c r="H8451" t="s">
        <v>464</v>
      </c>
      <c r="I8451">
        <v>65.12</v>
      </c>
      <c r="J8451">
        <v>4</v>
      </c>
      <c r="K8451">
        <v>16.93</v>
      </c>
      <c r="L8451" t="str">
        <f t="shared" si="399"/>
        <v>Yes</v>
      </c>
    </row>
    <row r="8452" spans="1:12" x14ac:dyDescent="0.25">
      <c r="A8452" s="1">
        <v>42957</v>
      </c>
      <c r="B8452" s="2">
        <f t="shared" si="397"/>
        <v>2017</v>
      </c>
      <c r="C8452" s="2">
        <f t="shared" si="398"/>
        <v>8</v>
      </c>
      <c r="D8452" t="s">
        <v>61</v>
      </c>
      <c r="E8452" t="s">
        <v>27</v>
      </c>
      <c r="F8452" t="s">
        <v>39</v>
      </c>
      <c r="G8452" t="s">
        <v>40</v>
      </c>
      <c r="H8452" t="s">
        <v>1518</v>
      </c>
      <c r="I8452">
        <v>103.19</v>
      </c>
      <c r="J8452">
        <v>1</v>
      </c>
      <c r="K8452">
        <v>11.61</v>
      </c>
      <c r="L8452" t="str">
        <f t="shared" si="399"/>
        <v>Yes</v>
      </c>
    </row>
    <row r="8453" spans="1:12" x14ac:dyDescent="0.25">
      <c r="A8453" s="1">
        <v>42957</v>
      </c>
      <c r="B8453" s="2">
        <f t="shared" si="397"/>
        <v>2017</v>
      </c>
      <c r="C8453" s="2">
        <f t="shared" si="398"/>
        <v>8</v>
      </c>
      <c r="D8453" t="s">
        <v>61</v>
      </c>
      <c r="E8453" t="s">
        <v>27</v>
      </c>
      <c r="F8453" t="s">
        <v>39</v>
      </c>
      <c r="G8453" t="s">
        <v>52</v>
      </c>
      <c r="H8453" t="s">
        <v>2229</v>
      </c>
      <c r="I8453">
        <v>36</v>
      </c>
      <c r="J8453">
        <v>2</v>
      </c>
      <c r="K8453">
        <v>6.48</v>
      </c>
      <c r="L8453" t="str">
        <f t="shared" si="399"/>
        <v>Yes</v>
      </c>
    </row>
    <row r="8454" spans="1:12" x14ac:dyDescent="0.25">
      <c r="A8454" s="1">
        <v>42957</v>
      </c>
      <c r="B8454" s="2">
        <f t="shared" si="397"/>
        <v>2017</v>
      </c>
      <c r="C8454" s="2">
        <f t="shared" si="398"/>
        <v>8</v>
      </c>
      <c r="D8454" t="s">
        <v>61</v>
      </c>
      <c r="E8454" t="s">
        <v>27</v>
      </c>
      <c r="F8454" t="s">
        <v>39</v>
      </c>
      <c r="G8454" t="s">
        <v>52</v>
      </c>
      <c r="H8454" t="s">
        <v>1476</v>
      </c>
      <c r="I8454">
        <v>239.96</v>
      </c>
      <c r="J8454">
        <v>4</v>
      </c>
      <c r="K8454">
        <v>115.18</v>
      </c>
      <c r="L8454" t="str">
        <f t="shared" si="399"/>
        <v>Yes</v>
      </c>
    </row>
    <row r="8455" spans="1:12" x14ac:dyDescent="0.25">
      <c r="A8455" s="1">
        <v>42957</v>
      </c>
      <c r="B8455" s="2">
        <f t="shared" si="397"/>
        <v>2017</v>
      </c>
      <c r="C8455" s="2">
        <f t="shared" si="398"/>
        <v>8</v>
      </c>
      <c r="D8455" t="s">
        <v>61</v>
      </c>
      <c r="E8455" t="s">
        <v>27</v>
      </c>
      <c r="F8455" t="s">
        <v>11</v>
      </c>
      <c r="G8455" t="s">
        <v>18</v>
      </c>
      <c r="H8455" t="s">
        <v>356</v>
      </c>
      <c r="I8455">
        <v>40.68</v>
      </c>
      <c r="J8455">
        <v>2</v>
      </c>
      <c r="K8455">
        <v>0.41</v>
      </c>
      <c r="L8455" t="str">
        <f t="shared" si="399"/>
        <v>Yes</v>
      </c>
    </row>
    <row r="8456" spans="1:12" x14ac:dyDescent="0.25">
      <c r="A8456" s="1">
        <v>42957</v>
      </c>
      <c r="B8456" s="2">
        <f t="shared" si="397"/>
        <v>2017</v>
      </c>
      <c r="C8456" s="2">
        <f t="shared" si="398"/>
        <v>8</v>
      </c>
      <c r="D8456" t="s">
        <v>1457</v>
      </c>
      <c r="E8456" t="s">
        <v>1529</v>
      </c>
      <c r="F8456" t="s">
        <v>11</v>
      </c>
      <c r="G8456" t="s">
        <v>18</v>
      </c>
      <c r="H8456" t="s">
        <v>725</v>
      </c>
      <c r="I8456">
        <v>42.76</v>
      </c>
      <c r="J8456">
        <v>1</v>
      </c>
      <c r="K8456">
        <v>11.12</v>
      </c>
      <c r="L8456" t="str">
        <f t="shared" si="399"/>
        <v>Yes</v>
      </c>
    </row>
    <row r="8457" spans="1:12" x14ac:dyDescent="0.25">
      <c r="A8457" s="1">
        <v>42957</v>
      </c>
      <c r="B8457" s="2">
        <f t="shared" si="397"/>
        <v>2017</v>
      </c>
      <c r="C8457" s="2">
        <f t="shared" si="398"/>
        <v>8</v>
      </c>
      <c r="D8457" t="s">
        <v>363</v>
      </c>
      <c r="E8457" t="s">
        <v>149</v>
      </c>
      <c r="F8457" t="s">
        <v>34</v>
      </c>
      <c r="G8457" t="s">
        <v>35</v>
      </c>
      <c r="H8457" t="s">
        <v>964</v>
      </c>
      <c r="I8457">
        <v>145.76</v>
      </c>
      <c r="J8457">
        <v>2</v>
      </c>
      <c r="K8457">
        <v>3.24</v>
      </c>
      <c r="L8457" t="str">
        <f t="shared" si="399"/>
        <v>Yes</v>
      </c>
    </row>
    <row r="8458" spans="1:12" x14ac:dyDescent="0.25">
      <c r="A8458" s="1">
        <v>42958</v>
      </c>
      <c r="B8458" s="2">
        <f t="shared" si="397"/>
        <v>2017</v>
      </c>
      <c r="C8458" s="2">
        <f t="shared" si="398"/>
        <v>8</v>
      </c>
      <c r="D8458" t="s">
        <v>815</v>
      </c>
      <c r="E8458" t="s">
        <v>149</v>
      </c>
      <c r="F8458" t="s">
        <v>11</v>
      </c>
      <c r="G8458" t="s">
        <v>24</v>
      </c>
      <c r="H8458" t="s">
        <v>2709</v>
      </c>
      <c r="I8458">
        <v>109.9</v>
      </c>
      <c r="J8458">
        <v>5</v>
      </c>
      <c r="K8458">
        <v>32.97</v>
      </c>
      <c r="L8458" t="str">
        <f t="shared" si="399"/>
        <v>Yes</v>
      </c>
    </row>
    <row r="8459" spans="1:12" x14ac:dyDescent="0.25">
      <c r="A8459" s="1">
        <v>42958</v>
      </c>
      <c r="B8459" s="2">
        <f t="shared" si="397"/>
        <v>2017</v>
      </c>
      <c r="C8459" s="2">
        <f t="shared" si="398"/>
        <v>8</v>
      </c>
      <c r="D8459" t="s">
        <v>519</v>
      </c>
      <c r="E8459" t="s">
        <v>531</v>
      </c>
      <c r="F8459" t="s">
        <v>34</v>
      </c>
      <c r="G8459" t="s">
        <v>47</v>
      </c>
      <c r="H8459" t="s">
        <v>2249</v>
      </c>
      <c r="I8459">
        <v>274.2</v>
      </c>
      <c r="J8459">
        <v>10</v>
      </c>
      <c r="K8459">
        <v>112.42</v>
      </c>
      <c r="L8459" t="str">
        <f t="shared" si="399"/>
        <v>Yes</v>
      </c>
    </row>
    <row r="8460" spans="1:12" x14ac:dyDescent="0.25">
      <c r="A8460" s="1">
        <v>42959</v>
      </c>
      <c r="B8460" s="2">
        <f t="shared" ref="B8460:B8523" si="400">YEAR(A8460)</f>
        <v>2017</v>
      </c>
      <c r="C8460" s="2">
        <f t="shared" si="398"/>
        <v>8</v>
      </c>
      <c r="D8460" t="s">
        <v>1121</v>
      </c>
      <c r="E8460" t="s">
        <v>27</v>
      </c>
      <c r="F8460" t="s">
        <v>39</v>
      </c>
      <c r="G8460" t="s">
        <v>52</v>
      </c>
      <c r="H8460" t="s">
        <v>867</v>
      </c>
      <c r="I8460">
        <v>179.95</v>
      </c>
      <c r="J8460">
        <v>5</v>
      </c>
      <c r="K8460">
        <v>37.79</v>
      </c>
      <c r="L8460" t="str">
        <f t="shared" si="399"/>
        <v>Yes</v>
      </c>
    </row>
    <row r="8461" spans="1:12" x14ac:dyDescent="0.25">
      <c r="A8461" s="1">
        <v>42959</v>
      </c>
      <c r="B8461" s="2">
        <f t="shared" si="400"/>
        <v>2017</v>
      </c>
      <c r="C8461" s="2">
        <f t="shared" si="398"/>
        <v>8</v>
      </c>
      <c r="D8461" t="s">
        <v>1121</v>
      </c>
      <c r="E8461" t="s">
        <v>27</v>
      </c>
      <c r="F8461" t="s">
        <v>39</v>
      </c>
      <c r="G8461" t="s">
        <v>603</v>
      </c>
      <c r="H8461" t="s">
        <v>1081</v>
      </c>
      <c r="I8461">
        <v>1199.98</v>
      </c>
      <c r="J8461">
        <v>3</v>
      </c>
      <c r="K8461">
        <v>434.99</v>
      </c>
      <c r="L8461" t="str">
        <f t="shared" si="399"/>
        <v>Yes</v>
      </c>
    </row>
    <row r="8462" spans="1:12" x14ac:dyDescent="0.25">
      <c r="A8462" s="1">
        <v>42959</v>
      </c>
      <c r="B8462" s="2">
        <f t="shared" si="400"/>
        <v>2017</v>
      </c>
      <c r="C8462" s="2">
        <f t="shared" si="398"/>
        <v>8</v>
      </c>
      <c r="D8462" t="s">
        <v>1121</v>
      </c>
      <c r="E8462" t="s">
        <v>27</v>
      </c>
      <c r="F8462" t="s">
        <v>11</v>
      </c>
      <c r="G8462" t="s">
        <v>12</v>
      </c>
      <c r="H8462" t="s">
        <v>1337</v>
      </c>
      <c r="I8462">
        <v>27.15</v>
      </c>
      <c r="J8462">
        <v>5</v>
      </c>
      <c r="K8462">
        <v>13.3</v>
      </c>
      <c r="L8462" t="str">
        <f t="shared" si="399"/>
        <v>Yes</v>
      </c>
    </row>
    <row r="8463" spans="1:12" x14ac:dyDescent="0.25">
      <c r="A8463" s="1">
        <v>42959</v>
      </c>
      <c r="B8463" s="2">
        <f t="shared" si="400"/>
        <v>2017</v>
      </c>
      <c r="C8463" s="2">
        <f t="shared" si="398"/>
        <v>8</v>
      </c>
      <c r="D8463" t="s">
        <v>1121</v>
      </c>
      <c r="E8463" t="s">
        <v>27</v>
      </c>
      <c r="F8463" t="s">
        <v>34</v>
      </c>
      <c r="G8463" t="s">
        <v>145</v>
      </c>
      <c r="H8463" t="s">
        <v>790</v>
      </c>
      <c r="I8463">
        <v>1004.02</v>
      </c>
      <c r="J8463">
        <v>7</v>
      </c>
      <c r="K8463">
        <v>-112.95</v>
      </c>
      <c r="L8463" t="str">
        <f t="shared" si="399"/>
        <v>No</v>
      </c>
    </row>
    <row r="8464" spans="1:12" x14ac:dyDescent="0.25">
      <c r="A8464" s="1">
        <v>42959</v>
      </c>
      <c r="B8464" s="2">
        <f t="shared" si="400"/>
        <v>2017</v>
      </c>
      <c r="C8464" s="2">
        <f t="shared" si="398"/>
        <v>8</v>
      </c>
      <c r="D8464" t="s">
        <v>1121</v>
      </c>
      <c r="E8464" t="s">
        <v>27</v>
      </c>
      <c r="F8464" t="s">
        <v>11</v>
      </c>
      <c r="G8464" t="s">
        <v>12</v>
      </c>
      <c r="H8464" t="s">
        <v>108</v>
      </c>
      <c r="I8464">
        <v>9.68</v>
      </c>
      <c r="J8464">
        <v>1</v>
      </c>
      <c r="K8464">
        <v>4.6500000000000004</v>
      </c>
      <c r="L8464" t="str">
        <f t="shared" si="399"/>
        <v>Yes</v>
      </c>
    </row>
    <row r="8465" spans="1:12" x14ac:dyDescent="0.25">
      <c r="A8465" s="1">
        <v>42959</v>
      </c>
      <c r="B8465" s="2">
        <f t="shared" si="400"/>
        <v>2017</v>
      </c>
      <c r="C8465" s="2">
        <f t="shared" si="398"/>
        <v>8</v>
      </c>
      <c r="D8465" t="s">
        <v>1121</v>
      </c>
      <c r="E8465" t="s">
        <v>27</v>
      </c>
      <c r="F8465" t="s">
        <v>11</v>
      </c>
      <c r="G8465" t="s">
        <v>16</v>
      </c>
      <c r="H8465" t="s">
        <v>2077</v>
      </c>
      <c r="I8465">
        <v>28.35</v>
      </c>
      <c r="J8465">
        <v>9</v>
      </c>
      <c r="K8465">
        <v>13.61</v>
      </c>
      <c r="L8465" t="str">
        <f t="shared" si="399"/>
        <v>Yes</v>
      </c>
    </row>
    <row r="8466" spans="1:12" x14ac:dyDescent="0.25">
      <c r="A8466" s="1">
        <v>42959</v>
      </c>
      <c r="B8466" s="2">
        <f t="shared" si="400"/>
        <v>2017</v>
      </c>
      <c r="C8466" s="2">
        <f t="shared" si="398"/>
        <v>8</v>
      </c>
      <c r="D8466" t="s">
        <v>1121</v>
      </c>
      <c r="E8466" t="s">
        <v>27</v>
      </c>
      <c r="F8466" t="s">
        <v>11</v>
      </c>
      <c r="G8466" t="s">
        <v>12</v>
      </c>
      <c r="H8466" t="s">
        <v>2220</v>
      </c>
      <c r="I8466">
        <v>55.98</v>
      </c>
      <c r="J8466">
        <v>1</v>
      </c>
      <c r="K8466">
        <v>27.43</v>
      </c>
      <c r="L8466" t="str">
        <f t="shared" si="399"/>
        <v>Yes</v>
      </c>
    </row>
    <row r="8467" spans="1:12" x14ac:dyDescent="0.25">
      <c r="A8467" s="1">
        <v>42959</v>
      </c>
      <c r="B8467" s="2">
        <f t="shared" si="400"/>
        <v>2017</v>
      </c>
      <c r="C8467" s="2">
        <f t="shared" si="398"/>
        <v>8</v>
      </c>
      <c r="D8467" t="s">
        <v>1121</v>
      </c>
      <c r="E8467" t="s">
        <v>27</v>
      </c>
      <c r="F8467" t="s">
        <v>34</v>
      </c>
      <c r="G8467" t="s">
        <v>74</v>
      </c>
      <c r="H8467" t="s">
        <v>99</v>
      </c>
      <c r="I8467">
        <v>1336.83</v>
      </c>
      <c r="J8467">
        <v>13</v>
      </c>
      <c r="K8467">
        <v>31.45</v>
      </c>
      <c r="L8467" t="str">
        <f t="shared" si="399"/>
        <v>Yes</v>
      </c>
    </row>
    <row r="8468" spans="1:12" x14ac:dyDescent="0.25">
      <c r="A8468" s="1">
        <v>42959</v>
      </c>
      <c r="B8468" s="2">
        <f t="shared" si="400"/>
        <v>2017</v>
      </c>
      <c r="C8468" s="2">
        <f t="shared" si="398"/>
        <v>8</v>
      </c>
      <c r="D8468" t="s">
        <v>1121</v>
      </c>
      <c r="E8468" t="s">
        <v>27</v>
      </c>
      <c r="F8468" t="s">
        <v>34</v>
      </c>
      <c r="G8468" t="s">
        <v>35</v>
      </c>
      <c r="H8468" t="s">
        <v>2139</v>
      </c>
      <c r="I8468">
        <v>113.57</v>
      </c>
      <c r="J8468">
        <v>2</v>
      </c>
      <c r="K8468">
        <v>-18.45</v>
      </c>
      <c r="L8468" t="str">
        <f t="shared" si="399"/>
        <v>No</v>
      </c>
    </row>
    <row r="8469" spans="1:12" x14ac:dyDescent="0.25">
      <c r="A8469" s="1">
        <v>42959</v>
      </c>
      <c r="B8469" s="2">
        <f t="shared" si="400"/>
        <v>2017</v>
      </c>
      <c r="C8469" s="2">
        <f t="shared" si="398"/>
        <v>8</v>
      </c>
      <c r="D8469" t="s">
        <v>85</v>
      </c>
      <c r="E8469" t="s">
        <v>149</v>
      </c>
      <c r="F8469" t="s">
        <v>34</v>
      </c>
      <c r="G8469" t="s">
        <v>47</v>
      </c>
      <c r="H8469" t="s">
        <v>1340</v>
      </c>
      <c r="I8469">
        <v>109.48</v>
      </c>
      <c r="J8469">
        <v>2</v>
      </c>
      <c r="K8469">
        <v>33.94</v>
      </c>
      <c r="L8469" t="str">
        <f t="shared" si="399"/>
        <v>Yes</v>
      </c>
    </row>
    <row r="8470" spans="1:12" x14ac:dyDescent="0.25">
      <c r="A8470" s="1">
        <v>42959</v>
      </c>
      <c r="B8470" s="2">
        <f t="shared" si="400"/>
        <v>2017</v>
      </c>
      <c r="C8470" s="2">
        <f t="shared" si="398"/>
        <v>8</v>
      </c>
      <c r="D8470" t="s">
        <v>85</v>
      </c>
      <c r="E8470" t="s">
        <v>149</v>
      </c>
      <c r="F8470" t="s">
        <v>11</v>
      </c>
      <c r="G8470" t="s">
        <v>18</v>
      </c>
      <c r="H8470" t="s">
        <v>838</v>
      </c>
      <c r="I8470">
        <v>272.94</v>
      </c>
      <c r="J8470">
        <v>3</v>
      </c>
      <c r="K8470">
        <v>0</v>
      </c>
      <c r="L8470" t="str">
        <f t="shared" si="399"/>
        <v>Break-Even</v>
      </c>
    </row>
    <row r="8471" spans="1:12" x14ac:dyDescent="0.25">
      <c r="A8471" s="1">
        <v>42959</v>
      </c>
      <c r="B8471" s="2">
        <f t="shared" si="400"/>
        <v>2017</v>
      </c>
      <c r="C8471" s="2">
        <f t="shared" si="398"/>
        <v>8</v>
      </c>
      <c r="D8471" t="s">
        <v>85</v>
      </c>
      <c r="E8471" t="s">
        <v>149</v>
      </c>
      <c r="F8471" t="s">
        <v>11</v>
      </c>
      <c r="G8471" t="s">
        <v>12</v>
      </c>
      <c r="H8471" t="s">
        <v>2272</v>
      </c>
      <c r="I8471">
        <v>19.440000000000001</v>
      </c>
      <c r="J8471">
        <v>3</v>
      </c>
      <c r="K8471">
        <v>9.33</v>
      </c>
      <c r="L8471" t="str">
        <f t="shared" si="399"/>
        <v>Yes</v>
      </c>
    </row>
    <row r="8472" spans="1:12" x14ac:dyDescent="0.25">
      <c r="A8472" s="1">
        <v>42959</v>
      </c>
      <c r="B8472" s="2">
        <f t="shared" si="400"/>
        <v>2017</v>
      </c>
      <c r="C8472" s="2">
        <f t="shared" si="398"/>
        <v>8</v>
      </c>
      <c r="D8472" t="s">
        <v>85</v>
      </c>
      <c r="E8472" t="s">
        <v>149</v>
      </c>
      <c r="F8472" t="s">
        <v>11</v>
      </c>
      <c r="G8472" t="s">
        <v>18</v>
      </c>
      <c r="H8472" t="s">
        <v>1453</v>
      </c>
      <c r="I8472">
        <v>31.92</v>
      </c>
      <c r="J8472">
        <v>4</v>
      </c>
      <c r="K8472">
        <v>8.3000000000000007</v>
      </c>
      <c r="L8472" t="str">
        <f t="shared" si="399"/>
        <v>Yes</v>
      </c>
    </row>
    <row r="8473" spans="1:12" x14ac:dyDescent="0.25">
      <c r="A8473" s="1">
        <v>42959</v>
      </c>
      <c r="B8473" s="2">
        <f t="shared" si="400"/>
        <v>2017</v>
      </c>
      <c r="C8473" s="2">
        <f t="shared" si="398"/>
        <v>8</v>
      </c>
      <c r="D8473" t="s">
        <v>1027</v>
      </c>
      <c r="E8473" t="s">
        <v>27</v>
      </c>
      <c r="F8473" t="s">
        <v>11</v>
      </c>
      <c r="G8473" t="s">
        <v>18</v>
      </c>
      <c r="H8473" t="s">
        <v>1229</v>
      </c>
      <c r="I8473">
        <v>29.79</v>
      </c>
      <c r="J8473">
        <v>3</v>
      </c>
      <c r="K8473">
        <v>8.64</v>
      </c>
      <c r="L8473" t="str">
        <f t="shared" si="399"/>
        <v>Yes</v>
      </c>
    </row>
    <row r="8474" spans="1:12" x14ac:dyDescent="0.25">
      <c r="A8474" s="1">
        <v>42959</v>
      </c>
      <c r="B8474" s="2">
        <f t="shared" si="400"/>
        <v>2017</v>
      </c>
      <c r="C8474" s="2">
        <f t="shared" si="398"/>
        <v>8</v>
      </c>
      <c r="D8474" t="s">
        <v>1027</v>
      </c>
      <c r="E8474" t="s">
        <v>27</v>
      </c>
      <c r="F8474" t="s">
        <v>34</v>
      </c>
      <c r="G8474" t="s">
        <v>47</v>
      </c>
      <c r="H8474" t="s">
        <v>2097</v>
      </c>
      <c r="I8474">
        <v>128.9</v>
      </c>
      <c r="J8474">
        <v>2</v>
      </c>
      <c r="K8474">
        <v>15.47</v>
      </c>
      <c r="L8474" t="str">
        <f t="shared" si="399"/>
        <v>Yes</v>
      </c>
    </row>
    <row r="8475" spans="1:12" x14ac:dyDescent="0.25">
      <c r="A8475" s="1">
        <v>42959</v>
      </c>
      <c r="B8475" s="2">
        <f t="shared" si="400"/>
        <v>2017</v>
      </c>
      <c r="C8475" s="2">
        <f t="shared" si="398"/>
        <v>8</v>
      </c>
      <c r="D8475" t="s">
        <v>1027</v>
      </c>
      <c r="E8475" t="s">
        <v>27</v>
      </c>
      <c r="F8475" t="s">
        <v>11</v>
      </c>
      <c r="G8475" t="s">
        <v>12</v>
      </c>
      <c r="H8475" t="s">
        <v>2600</v>
      </c>
      <c r="I8475">
        <v>60.12</v>
      </c>
      <c r="J8475">
        <v>9</v>
      </c>
      <c r="K8475">
        <v>28.86</v>
      </c>
      <c r="L8475" t="str">
        <f t="shared" si="399"/>
        <v>Yes</v>
      </c>
    </row>
    <row r="8476" spans="1:12" x14ac:dyDescent="0.25">
      <c r="A8476" s="1">
        <v>42959</v>
      </c>
      <c r="B8476" s="2">
        <f t="shared" si="400"/>
        <v>2017</v>
      </c>
      <c r="C8476" s="2">
        <f t="shared" si="398"/>
        <v>8</v>
      </c>
      <c r="D8476" t="s">
        <v>1478</v>
      </c>
      <c r="E8476" t="s">
        <v>27</v>
      </c>
      <c r="F8476" t="s">
        <v>11</v>
      </c>
      <c r="G8476" t="s">
        <v>92</v>
      </c>
      <c r="H8476" t="s">
        <v>2677</v>
      </c>
      <c r="I8476">
        <v>69.48</v>
      </c>
      <c r="J8476">
        <v>1</v>
      </c>
      <c r="K8476">
        <v>20.84</v>
      </c>
      <c r="L8476" t="str">
        <f t="shared" si="399"/>
        <v>Yes</v>
      </c>
    </row>
    <row r="8477" spans="1:12" x14ac:dyDescent="0.25">
      <c r="A8477" s="1">
        <v>42959</v>
      </c>
      <c r="B8477" s="2">
        <f t="shared" si="400"/>
        <v>2017</v>
      </c>
      <c r="C8477" s="2">
        <f t="shared" si="398"/>
        <v>8</v>
      </c>
      <c r="D8477" t="s">
        <v>1555</v>
      </c>
      <c r="E8477" t="s">
        <v>27</v>
      </c>
      <c r="F8477" t="s">
        <v>11</v>
      </c>
      <c r="G8477" t="s">
        <v>12</v>
      </c>
      <c r="H8477" t="s">
        <v>2492</v>
      </c>
      <c r="I8477">
        <v>87.92</v>
      </c>
      <c r="J8477">
        <v>4</v>
      </c>
      <c r="K8477">
        <v>40.44</v>
      </c>
      <c r="L8477" t="str">
        <f t="shared" si="399"/>
        <v>Yes</v>
      </c>
    </row>
    <row r="8478" spans="1:12" x14ac:dyDescent="0.25">
      <c r="A8478" s="1">
        <v>42959</v>
      </c>
      <c r="B8478" s="2">
        <f t="shared" si="400"/>
        <v>2017</v>
      </c>
      <c r="C8478" s="2">
        <f t="shared" si="398"/>
        <v>8</v>
      </c>
      <c r="D8478" t="s">
        <v>1555</v>
      </c>
      <c r="E8478" t="s">
        <v>27</v>
      </c>
      <c r="F8478" t="s">
        <v>11</v>
      </c>
      <c r="G8478" t="s">
        <v>20</v>
      </c>
      <c r="H8478" t="s">
        <v>1112</v>
      </c>
      <c r="I8478">
        <v>22.42</v>
      </c>
      <c r="J8478">
        <v>1</v>
      </c>
      <c r="K8478">
        <v>8.41</v>
      </c>
      <c r="L8478" t="str">
        <f t="shared" si="399"/>
        <v>Yes</v>
      </c>
    </row>
    <row r="8479" spans="1:12" x14ac:dyDescent="0.25">
      <c r="A8479" s="1">
        <v>42959</v>
      </c>
      <c r="B8479" s="2">
        <f t="shared" si="400"/>
        <v>2017</v>
      </c>
      <c r="C8479" s="2">
        <f t="shared" si="398"/>
        <v>8</v>
      </c>
      <c r="D8479" t="s">
        <v>1555</v>
      </c>
      <c r="E8479" t="s">
        <v>27</v>
      </c>
      <c r="F8479" t="s">
        <v>11</v>
      </c>
      <c r="G8479" t="s">
        <v>20</v>
      </c>
      <c r="H8479" t="s">
        <v>911</v>
      </c>
      <c r="I8479">
        <v>90.48</v>
      </c>
      <c r="J8479">
        <v>3</v>
      </c>
      <c r="K8479">
        <v>33.93</v>
      </c>
      <c r="L8479" t="str">
        <f t="shared" si="399"/>
        <v>Yes</v>
      </c>
    </row>
    <row r="8480" spans="1:12" x14ac:dyDescent="0.25">
      <c r="A8480" s="1">
        <v>42959</v>
      </c>
      <c r="B8480" s="2">
        <f t="shared" si="400"/>
        <v>2017</v>
      </c>
      <c r="C8480" s="2">
        <f t="shared" si="398"/>
        <v>8</v>
      </c>
      <c r="D8480" t="s">
        <v>1555</v>
      </c>
      <c r="E8480" t="s">
        <v>27</v>
      </c>
      <c r="F8480" t="s">
        <v>11</v>
      </c>
      <c r="G8480" t="s">
        <v>18</v>
      </c>
      <c r="H8480" t="s">
        <v>725</v>
      </c>
      <c r="I8480">
        <v>42.76</v>
      </c>
      <c r="J8480">
        <v>1</v>
      </c>
      <c r="K8480">
        <v>11.12</v>
      </c>
      <c r="L8480" t="str">
        <f t="shared" si="399"/>
        <v>Yes</v>
      </c>
    </row>
    <row r="8481" spans="1:12" x14ac:dyDescent="0.25">
      <c r="A8481" s="1">
        <v>42959</v>
      </c>
      <c r="B8481" s="2">
        <f t="shared" si="400"/>
        <v>2017</v>
      </c>
      <c r="C8481" s="2">
        <f t="shared" si="398"/>
        <v>8</v>
      </c>
      <c r="D8481" t="s">
        <v>1145</v>
      </c>
      <c r="E8481" t="s">
        <v>157</v>
      </c>
      <c r="F8481" t="s">
        <v>39</v>
      </c>
      <c r="G8481" t="s">
        <v>52</v>
      </c>
      <c r="H8481" t="s">
        <v>1428</v>
      </c>
      <c r="I8481">
        <v>178.11</v>
      </c>
      <c r="J8481">
        <v>3</v>
      </c>
      <c r="K8481">
        <v>32.06</v>
      </c>
      <c r="L8481" t="str">
        <f t="shared" si="399"/>
        <v>Yes</v>
      </c>
    </row>
    <row r="8482" spans="1:12" x14ac:dyDescent="0.25">
      <c r="A8482" s="1">
        <v>42959</v>
      </c>
      <c r="B8482" s="2">
        <f t="shared" si="400"/>
        <v>2017</v>
      </c>
      <c r="C8482" s="2">
        <f t="shared" si="398"/>
        <v>8</v>
      </c>
      <c r="D8482" t="s">
        <v>1145</v>
      </c>
      <c r="E8482" t="s">
        <v>157</v>
      </c>
      <c r="F8482" t="s">
        <v>11</v>
      </c>
      <c r="G8482" t="s">
        <v>92</v>
      </c>
      <c r="H8482" t="s">
        <v>1056</v>
      </c>
      <c r="I8482">
        <v>1089.75</v>
      </c>
      <c r="J8482">
        <v>3</v>
      </c>
      <c r="K8482">
        <v>305.13</v>
      </c>
      <c r="L8482" t="str">
        <f t="shared" si="399"/>
        <v>Yes</v>
      </c>
    </row>
    <row r="8483" spans="1:12" x14ac:dyDescent="0.25">
      <c r="A8483" s="1">
        <v>42959</v>
      </c>
      <c r="B8483" s="2">
        <f t="shared" si="400"/>
        <v>2017</v>
      </c>
      <c r="C8483" s="2">
        <f t="shared" si="398"/>
        <v>8</v>
      </c>
      <c r="D8483" t="s">
        <v>1145</v>
      </c>
      <c r="E8483" t="s">
        <v>157</v>
      </c>
      <c r="F8483" t="s">
        <v>11</v>
      </c>
      <c r="G8483" t="s">
        <v>16</v>
      </c>
      <c r="H8483" t="s">
        <v>1500</v>
      </c>
      <c r="I8483">
        <v>61.06</v>
      </c>
      <c r="J8483">
        <v>2</v>
      </c>
      <c r="K8483">
        <v>28.09</v>
      </c>
      <c r="L8483" t="str">
        <f t="shared" si="399"/>
        <v>Yes</v>
      </c>
    </row>
    <row r="8484" spans="1:12" x14ac:dyDescent="0.25">
      <c r="A8484" s="1">
        <v>42959</v>
      </c>
      <c r="B8484" s="2">
        <f t="shared" si="400"/>
        <v>2017</v>
      </c>
      <c r="C8484" s="2">
        <f t="shared" si="398"/>
        <v>8</v>
      </c>
      <c r="D8484" t="s">
        <v>1145</v>
      </c>
      <c r="E8484" t="s">
        <v>157</v>
      </c>
      <c r="F8484" t="s">
        <v>34</v>
      </c>
      <c r="G8484" t="s">
        <v>74</v>
      </c>
      <c r="H8484" t="s">
        <v>1706</v>
      </c>
      <c r="I8484">
        <v>459.92</v>
      </c>
      <c r="J8484">
        <v>4</v>
      </c>
      <c r="K8484">
        <v>41.39</v>
      </c>
      <c r="L8484" t="str">
        <f t="shared" si="399"/>
        <v>Yes</v>
      </c>
    </row>
    <row r="8485" spans="1:12" x14ac:dyDescent="0.25">
      <c r="A8485" s="1">
        <v>42959</v>
      </c>
      <c r="B8485" s="2">
        <f t="shared" si="400"/>
        <v>2017</v>
      </c>
      <c r="C8485" s="2">
        <f t="shared" si="398"/>
        <v>8</v>
      </c>
      <c r="D8485" t="s">
        <v>1145</v>
      </c>
      <c r="E8485" t="s">
        <v>157</v>
      </c>
      <c r="F8485" t="s">
        <v>11</v>
      </c>
      <c r="G8485" t="s">
        <v>12</v>
      </c>
      <c r="H8485" t="s">
        <v>2387</v>
      </c>
      <c r="I8485">
        <v>27.52</v>
      </c>
      <c r="J8485">
        <v>4</v>
      </c>
      <c r="K8485">
        <v>12.66</v>
      </c>
      <c r="L8485" t="str">
        <f t="shared" si="399"/>
        <v>Yes</v>
      </c>
    </row>
    <row r="8486" spans="1:12" x14ac:dyDescent="0.25">
      <c r="A8486" s="1">
        <v>42959</v>
      </c>
      <c r="B8486" s="2">
        <f t="shared" si="400"/>
        <v>2017</v>
      </c>
      <c r="C8486" s="2">
        <f t="shared" si="398"/>
        <v>8</v>
      </c>
      <c r="D8486" t="s">
        <v>803</v>
      </c>
      <c r="E8486" t="s">
        <v>1529</v>
      </c>
      <c r="F8486" t="s">
        <v>11</v>
      </c>
      <c r="G8486" t="s">
        <v>18</v>
      </c>
      <c r="H8486" t="s">
        <v>1689</v>
      </c>
      <c r="I8486">
        <v>592.74</v>
      </c>
      <c r="J8486">
        <v>6</v>
      </c>
      <c r="K8486">
        <v>160.04</v>
      </c>
      <c r="L8486" t="str">
        <f t="shared" si="399"/>
        <v>Yes</v>
      </c>
    </row>
    <row r="8487" spans="1:12" x14ac:dyDescent="0.25">
      <c r="A8487" s="1">
        <v>42959</v>
      </c>
      <c r="B8487" s="2">
        <f t="shared" si="400"/>
        <v>2017</v>
      </c>
      <c r="C8487" s="2">
        <f t="shared" si="398"/>
        <v>8</v>
      </c>
      <c r="D8487" t="s">
        <v>2313</v>
      </c>
      <c r="E8487" t="s">
        <v>23</v>
      </c>
      <c r="F8487" t="s">
        <v>34</v>
      </c>
      <c r="G8487" t="s">
        <v>35</v>
      </c>
      <c r="H8487" t="s">
        <v>699</v>
      </c>
      <c r="I8487">
        <v>215.54</v>
      </c>
      <c r="J8487">
        <v>4</v>
      </c>
      <c r="K8487">
        <v>-58.5</v>
      </c>
      <c r="L8487" t="str">
        <f t="shared" si="399"/>
        <v>No</v>
      </c>
    </row>
    <row r="8488" spans="1:12" x14ac:dyDescent="0.25">
      <c r="A8488" s="1">
        <v>42959</v>
      </c>
      <c r="B8488" s="2">
        <f t="shared" si="400"/>
        <v>2017</v>
      </c>
      <c r="C8488" s="2">
        <f t="shared" si="398"/>
        <v>8</v>
      </c>
      <c r="D8488" t="s">
        <v>2107</v>
      </c>
      <c r="E8488" t="s">
        <v>23</v>
      </c>
      <c r="F8488" t="s">
        <v>11</v>
      </c>
      <c r="G8488" t="s">
        <v>24</v>
      </c>
      <c r="H8488" t="s">
        <v>1235</v>
      </c>
      <c r="I8488">
        <v>13.25</v>
      </c>
      <c r="J8488">
        <v>4</v>
      </c>
      <c r="K8488">
        <v>3.64</v>
      </c>
      <c r="L8488" t="str">
        <f t="shared" si="399"/>
        <v>Yes</v>
      </c>
    </row>
    <row r="8489" spans="1:12" x14ac:dyDescent="0.25">
      <c r="A8489" s="1">
        <v>42959</v>
      </c>
      <c r="B8489" s="2">
        <f t="shared" si="400"/>
        <v>2017</v>
      </c>
      <c r="C8489" s="2">
        <f t="shared" si="398"/>
        <v>8</v>
      </c>
      <c r="D8489" t="s">
        <v>2107</v>
      </c>
      <c r="E8489" t="s">
        <v>23</v>
      </c>
      <c r="F8489" t="s">
        <v>39</v>
      </c>
      <c r="G8489" t="s">
        <v>40</v>
      </c>
      <c r="H8489" t="s">
        <v>2570</v>
      </c>
      <c r="I8489">
        <v>83.99</v>
      </c>
      <c r="J8489">
        <v>2</v>
      </c>
      <c r="K8489">
        <v>-21</v>
      </c>
      <c r="L8489" t="str">
        <f t="shared" si="399"/>
        <v>No</v>
      </c>
    </row>
    <row r="8490" spans="1:12" x14ac:dyDescent="0.25">
      <c r="A8490" s="1">
        <v>42960</v>
      </c>
      <c r="B8490" s="2">
        <f t="shared" si="400"/>
        <v>2017</v>
      </c>
      <c r="C8490" s="2">
        <f t="shared" si="398"/>
        <v>8</v>
      </c>
      <c r="D8490" t="s">
        <v>505</v>
      </c>
      <c r="E8490" t="s">
        <v>27</v>
      </c>
      <c r="F8490" t="s">
        <v>11</v>
      </c>
      <c r="G8490" t="s">
        <v>18</v>
      </c>
      <c r="H8490" t="s">
        <v>2219</v>
      </c>
      <c r="I8490">
        <v>31.44</v>
      </c>
      <c r="J8490">
        <v>3</v>
      </c>
      <c r="K8490">
        <v>8.49</v>
      </c>
      <c r="L8490" t="str">
        <f t="shared" si="399"/>
        <v>Yes</v>
      </c>
    </row>
    <row r="8491" spans="1:12" x14ac:dyDescent="0.25">
      <c r="A8491" s="1">
        <v>42960</v>
      </c>
      <c r="B8491" s="2">
        <f t="shared" si="400"/>
        <v>2017</v>
      </c>
      <c r="C8491" s="2">
        <f t="shared" si="398"/>
        <v>8</v>
      </c>
      <c r="D8491" t="s">
        <v>505</v>
      </c>
      <c r="E8491" t="s">
        <v>27</v>
      </c>
      <c r="F8491" t="s">
        <v>11</v>
      </c>
      <c r="G8491" t="s">
        <v>92</v>
      </c>
      <c r="H8491" t="s">
        <v>658</v>
      </c>
      <c r="I8491">
        <v>83.79</v>
      </c>
      <c r="J8491">
        <v>7</v>
      </c>
      <c r="K8491">
        <v>22.62</v>
      </c>
      <c r="L8491" t="str">
        <f t="shared" si="399"/>
        <v>Yes</v>
      </c>
    </row>
    <row r="8492" spans="1:12" x14ac:dyDescent="0.25">
      <c r="A8492" s="1">
        <v>42960</v>
      </c>
      <c r="B8492" s="2">
        <f t="shared" si="400"/>
        <v>2017</v>
      </c>
      <c r="C8492" s="2">
        <f t="shared" si="398"/>
        <v>8</v>
      </c>
      <c r="D8492" t="s">
        <v>505</v>
      </c>
      <c r="E8492" t="s">
        <v>27</v>
      </c>
      <c r="F8492" t="s">
        <v>11</v>
      </c>
      <c r="G8492" t="s">
        <v>24</v>
      </c>
      <c r="H8492" t="s">
        <v>260</v>
      </c>
      <c r="I8492">
        <v>59.52</v>
      </c>
      <c r="J8492">
        <v>3</v>
      </c>
      <c r="K8492">
        <v>15.48</v>
      </c>
      <c r="L8492" t="str">
        <f t="shared" si="399"/>
        <v>Yes</v>
      </c>
    </row>
    <row r="8493" spans="1:12" x14ac:dyDescent="0.25">
      <c r="A8493" s="1">
        <v>42960</v>
      </c>
      <c r="B8493" s="2">
        <f t="shared" si="400"/>
        <v>2017</v>
      </c>
      <c r="C8493" s="2">
        <f t="shared" si="398"/>
        <v>8</v>
      </c>
      <c r="D8493" t="s">
        <v>505</v>
      </c>
      <c r="E8493" t="s">
        <v>27</v>
      </c>
      <c r="F8493" t="s">
        <v>11</v>
      </c>
      <c r="G8493" t="s">
        <v>200</v>
      </c>
      <c r="H8493" t="s">
        <v>807</v>
      </c>
      <c r="I8493">
        <v>31.92</v>
      </c>
      <c r="J8493">
        <v>4</v>
      </c>
      <c r="K8493">
        <v>9.26</v>
      </c>
      <c r="L8493" t="str">
        <f t="shared" si="399"/>
        <v>Yes</v>
      </c>
    </row>
    <row r="8494" spans="1:12" x14ac:dyDescent="0.25">
      <c r="A8494" s="1">
        <v>42960</v>
      </c>
      <c r="B8494" s="2">
        <f t="shared" si="400"/>
        <v>2017</v>
      </c>
      <c r="C8494" s="2">
        <f t="shared" si="398"/>
        <v>8</v>
      </c>
      <c r="D8494" t="s">
        <v>1394</v>
      </c>
      <c r="E8494" t="s">
        <v>23</v>
      </c>
      <c r="F8494" t="s">
        <v>11</v>
      </c>
      <c r="G8494" t="s">
        <v>16</v>
      </c>
      <c r="H8494" t="s">
        <v>2030</v>
      </c>
      <c r="I8494">
        <v>17.54</v>
      </c>
      <c r="J8494">
        <v>3</v>
      </c>
      <c r="K8494">
        <v>5.92</v>
      </c>
      <c r="L8494" t="str">
        <f t="shared" si="399"/>
        <v>Yes</v>
      </c>
    </row>
    <row r="8495" spans="1:12" x14ac:dyDescent="0.25">
      <c r="A8495" s="1">
        <v>42960</v>
      </c>
      <c r="B8495" s="2">
        <f t="shared" si="400"/>
        <v>2017</v>
      </c>
      <c r="C8495" s="2">
        <f t="shared" si="398"/>
        <v>8</v>
      </c>
      <c r="D8495" t="s">
        <v>1657</v>
      </c>
      <c r="E8495" t="s">
        <v>27</v>
      </c>
      <c r="F8495" t="s">
        <v>11</v>
      </c>
      <c r="G8495" t="s">
        <v>20</v>
      </c>
      <c r="H8495" t="s">
        <v>852</v>
      </c>
      <c r="I8495">
        <v>36.020000000000003</v>
      </c>
      <c r="J8495">
        <v>3</v>
      </c>
      <c r="K8495">
        <v>11.71</v>
      </c>
      <c r="L8495" t="str">
        <f t="shared" si="399"/>
        <v>Yes</v>
      </c>
    </row>
    <row r="8496" spans="1:12" x14ac:dyDescent="0.25">
      <c r="A8496" s="1">
        <v>42960</v>
      </c>
      <c r="B8496" s="2">
        <f t="shared" si="400"/>
        <v>2017</v>
      </c>
      <c r="C8496" s="2">
        <f t="shared" si="398"/>
        <v>8</v>
      </c>
      <c r="D8496" t="s">
        <v>907</v>
      </c>
      <c r="E8496" t="s">
        <v>120</v>
      </c>
      <c r="F8496" t="s">
        <v>11</v>
      </c>
      <c r="G8496" t="s">
        <v>92</v>
      </c>
      <c r="H8496" t="s">
        <v>1820</v>
      </c>
      <c r="I8496">
        <v>272.05</v>
      </c>
      <c r="J8496">
        <v>7</v>
      </c>
      <c r="K8496">
        <v>30.61</v>
      </c>
      <c r="L8496" t="str">
        <f t="shared" si="399"/>
        <v>Yes</v>
      </c>
    </row>
    <row r="8497" spans="1:12" x14ac:dyDescent="0.25">
      <c r="A8497" s="1">
        <v>42960</v>
      </c>
      <c r="B8497" s="2">
        <f t="shared" si="400"/>
        <v>2017</v>
      </c>
      <c r="C8497" s="2">
        <f t="shared" si="398"/>
        <v>8</v>
      </c>
      <c r="D8497" t="s">
        <v>907</v>
      </c>
      <c r="E8497" t="s">
        <v>120</v>
      </c>
      <c r="F8497" t="s">
        <v>11</v>
      </c>
      <c r="G8497" t="s">
        <v>20</v>
      </c>
      <c r="H8497" t="s">
        <v>1142</v>
      </c>
      <c r="I8497">
        <v>1614.58</v>
      </c>
      <c r="J8497">
        <v>6</v>
      </c>
      <c r="K8497">
        <v>-1237.8499999999999</v>
      </c>
      <c r="L8497" t="str">
        <f t="shared" si="399"/>
        <v>No</v>
      </c>
    </row>
    <row r="8498" spans="1:12" x14ac:dyDescent="0.25">
      <c r="A8498" s="1">
        <v>42960</v>
      </c>
      <c r="B8498" s="2">
        <f t="shared" si="400"/>
        <v>2017</v>
      </c>
      <c r="C8498" s="2">
        <f t="shared" si="398"/>
        <v>8</v>
      </c>
      <c r="D8498" t="s">
        <v>907</v>
      </c>
      <c r="E8498" t="s">
        <v>120</v>
      </c>
      <c r="F8498" t="s">
        <v>11</v>
      </c>
      <c r="G8498" t="s">
        <v>43</v>
      </c>
      <c r="H8498" t="s">
        <v>160</v>
      </c>
      <c r="I8498">
        <v>24.32</v>
      </c>
      <c r="J8498">
        <v>5</v>
      </c>
      <c r="K8498">
        <v>9.1199999999999992</v>
      </c>
      <c r="L8498" t="str">
        <f t="shared" si="399"/>
        <v>Yes</v>
      </c>
    </row>
    <row r="8499" spans="1:12" x14ac:dyDescent="0.25">
      <c r="A8499" s="1">
        <v>42960</v>
      </c>
      <c r="B8499" s="2">
        <f t="shared" si="400"/>
        <v>2017</v>
      </c>
      <c r="C8499" s="2">
        <f t="shared" si="398"/>
        <v>8</v>
      </c>
      <c r="D8499" t="s">
        <v>907</v>
      </c>
      <c r="E8499" t="s">
        <v>120</v>
      </c>
      <c r="F8499" t="s">
        <v>39</v>
      </c>
      <c r="G8499" t="s">
        <v>52</v>
      </c>
      <c r="H8499" t="s">
        <v>961</v>
      </c>
      <c r="I8499">
        <v>1.58</v>
      </c>
      <c r="J8499">
        <v>2</v>
      </c>
      <c r="K8499">
        <v>0.48</v>
      </c>
      <c r="L8499" t="str">
        <f t="shared" si="399"/>
        <v>Yes</v>
      </c>
    </row>
    <row r="8500" spans="1:12" x14ac:dyDescent="0.25">
      <c r="A8500" s="1">
        <v>42960</v>
      </c>
      <c r="B8500" s="2">
        <f t="shared" si="400"/>
        <v>2017</v>
      </c>
      <c r="C8500" s="2">
        <f t="shared" si="398"/>
        <v>8</v>
      </c>
      <c r="D8500" t="s">
        <v>907</v>
      </c>
      <c r="E8500" t="s">
        <v>120</v>
      </c>
      <c r="F8500" t="s">
        <v>34</v>
      </c>
      <c r="G8500" t="s">
        <v>47</v>
      </c>
      <c r="H8500" t="s">
        <v>1711</v>
      </c>
      <c r="I8500">
        <v>31.98</v>
      </c>
      <c r="J8500">
        <v>1</v>
      </c>
      <c r="K8500">
        <v>0</v>
      </c>
      <c r="L8500" t="str">
        <f t="shared" si="399"/>
        <v>Break-Even</v>
      </c>
    </row>
    <row r="8501" spans="1:12" x14ac:dyDescent="0.25">
      <c r="A8501" s="1">
        <v>42960</v>
      </c>
      <c r="B8501" s="2">
        <f t="shared" si="400"/>
        <v>2017</v>
      </c>
      <c r="C8501" s="2">
        <f t="shared" si="398"/>
        <v>8</v>
      </c>
      <c r="D8501" t="s">
        <v>907</v>
      </c>
      <c r="E8501" t="s">
        <v>120</v>
      </c>
      <c r="F8501" t="s">
        <v>11</v>
      </c>
      <c r="G8501" t="s">
        <v>63</v>
      </c>
      <c r="H8501" t="s">
        <v>1299</v>
      </c>
      <c r="I8501">
        <v>14.76</v>
      </c>
      <c r="J8501">
        <v>5</v>
      </c>
      <c r="K8501">
        <v>4.8</v>
      </c>
      <c r="L8501" t="str">
        <f t="shared" si="399"/>
        <v>Yes</v>
      </c>
    </row>
    <row r="8502" spans="1:12" x14ac:dyDescent="0.25">
      <c r="A8502" s="1">
        <v>42960</v>
      </c>
      <c r="B8502" s="2">
        <f t="shared" si="400"/>
        <v>2017</v>
      </c>
      <c r="C8502" s="2">
        <f t="shared" si="398"/>
        <v>8</v>
      </c>
      <c r="D8502" t="s">
        <v>907</v>
      </c>
      <c r="E8502" t="s">
        <v>120</v>
      </c>
      <c r="F8502" t="s">
        <v>34</v>
      </c>
      <c r="G8502" t="s">
        <v>35</v>
      </c>
      <c r="H8502" t="s">
        <v>2311</v>
      </c>
      <c r="I8502">
        <v>423.65</v>
      </c>
      <c r="J8502">
        <v>2</v>
      </c>
      <c r="K8502">
        <v>47.66</v>
      </c>
      <c r="L8502" t="str">
        <f t="shared" si="399"/>
        <v>Yes</v>
      </c>
    </row>
    <row r="8503" spans="1:12" x14ac:dyDescent="0.25">
      <c r="A8503" s="1">
        <v>42961</v>
      </c>
      <c r="B8503" s="2">
        <f t="shared" si="400"/>
        <v>2017</v>
      </c>
      <c r="C8503" s="2">
        <f t="shared" si="398"/>
        <v>8</v>
      </c>
      <c r="D8503" t="s">
        <v>1211</v>
      </c>
      <c r="E8503" t="s">
        <v>27</v>
      </c>
      <c r="F8503" t="s">
        <v>11</v>
      </c>
      <c r="G8503" t="s">
        <v>16</v>
      </c>
      <c r="H8503" t="s">
        <v>584</v>
      </c>
      <c r="I8503">
        <v>5.76</v>
      </c>
      <c r="J8503">
        <v>2</v>
      </c>
      <c r="K8503">
        <v>2.82</v>
      </c>
      <c r="L8503" t="str">
        <f t="shared" si="399"/>
        <v>Yes</v>
      </c>
    </row>
    <row r="8504" spans="1:12" x14ac:dyDescent="0.25">
      <c r="A8504" s="1">
        <v>42961</v>
      </c>
      <c r="B8504" s="2">
        <f t="shared" si="400"/>
        <v>2017</v>
      </c>
      <c r="C8504" s="2">
        <f t="shared" si="398"/>
        <v>8</v>
      </c>
      <c r="D8504" t="s">
        <v>1211</v>
      </c>
      <c r="E8504" t="s">
        <v>27</v>
      </c>
      <c r="F8504" t="s">
        <v>11</v>
      </c>
      <c r="G8504" t="s">
        <v>24</v>
      </c>
      <c r="H8504" t="s">
        <v>2642</v>
      </c>
      <c r="I8504">
        <v>16.68</v>
      </c>
      <c r="J8504">
        <v>6</v>
      </c>
      <c r="K8504">
        <v>4.34</v>
      </c>
      <c r="L8504" t="str">
        <f t="shared" si="399"/>
        <v>Yes</v>
      </c>
    </row>
    <row r="8505" spans="1:12" x14ac:dyDescent="0.25">
      <c r="A8505" s="1">
        <v>42961</v>
      </c>
      <c r="B8505" s="2">
        <f t="shared" si="400"/>
        <v>2017</v>
      </c>
      <c r="C8505" s="2">
        <f t="shared" si="398"/>
        <v>8</v>
      </c>
      <c r="D8505" t="s">
        <v>2472</v>
      </c>
      <c r="E8505" t="s">
        <v>27</v>
      </c>
      <c r="F8505" t="s">
        <v>34</v>
      </c>
      <c r="G8505" t="s">
        <v>145</v>
      </c>
      <c r="H8505" t="s">
        <v>2066</v>
      </c>
      <c r="I8505">
        <v>418.3</v>
      </c>
      <c r="J8505">
        <v>3</v>
      </c>
      <c r="K8505">
        <v>5.23</v>
      </c>
      <c r="L8505" t="str">
        <f t="shared" si="399"/>
        <v>Yes</v>
      </c>
    </row>
    <row r="8506" spans="1:12" x14ac:dyDescent="0.25">
      <c r="A8506" s="1">
        <v>42962</v>
      </c>
      <c r="B8506" s="2">
        <f t="shared" si="400"/>
        <v>2017</v>
      </c>
      <c r="C8506" s="2">
        <f t="shared" si="398"/>
        <v>8</v>
      </c>
      <c r="D8506" t="s">
        <v>742</v>
      </c>
      <c r="E8506" t="s">
        <v>177</v>
      </c>
      <c r="F8506" t="s">
        <v>11</v>
      </c>
      <c r="G8506" t="s">
        <v>92</v>
      </c>
      <c r="H8506" t="s">
        <v>286</v>
      </c>
      <c r="I8506">
        <v>97.84</v>
      </c>
      <c r="J8506">
        <v>2</v>
      </c>
      <c r="K8506">
        <v>25.44</v>
      </c>
      <c r="L8506" t="str">
        <f t="shared" si="399"/>
        <v>Yes</v>
      </c>
    </row>
    <row r="8507" spans="1:12" x14ac:dyDescent="0.25">
      <c r="A8507" s="1">
        <v>42962</v>
      </c>
      <c r="B8507" s="2">
        <f t="shared" si="400"/>
        <v>2017</v>
      </c>
      <c r="C8507" s="2">
        <f t="shared" si="398"/>
        <v>8</v>
      </c>
      <c r="D8507" t="s">
        <v>2412</v>
      </c>
      <c r="E8507" t="s">
        <v>23</v>
      </c>
      <c r="F8507" t="s">
        <v>11</v>
      </c>
      <c r="G8507" t="s">
        <v>18</v>
      </c>
      <c r="H8507" t="s">
        <v>1110</v>
      </c>
      <c r="I8507">
        <v>1801.63</v>
      </c>
      <c r="J8507">
        <v>6</v>
      </c>
      <c r="K8507">
        <v>-337.81</v>
      </c>
      <c r="L8507" t="str">
        <f t="shared" si="399"/>
        <v>No</v>
      </c>
    </row>
    <row r="8508" spans="1:12" x14ac:dyDescent="0.25">
      <c r="A8508" s="1">
        <v>42962</v>
      </c>
      <c r="B8508" s="2">
        <f t="shared" si="400"/>
        <v>2017</v>
      </c>
      <c r="C8508" s="2">
        <f t="shared" si="398"/>
        <v>8</v>
      </c>
      <c r="D8508" t="s">
        <v>2423</v>
      </c>
      <c r="E8508" t="s">
        <v>315</v>
      </c>
      <c r="F8508" t="s">
        <v>11</v>
      </c>
      <c r="G8508" t="s">
        <v>16</v>
      </c>
      <c r="H8508" t="s">
        <v>250</v>
      </c>
      <c r="I8508">
        <v>50.4</v>
      </c>
      <c r="J8508">
        <v>8</v>
      </c>
      <c r="K8508">
        <v>23.18</v>
      </c>
      <c r="L8508" t="str">
        <f t="shared" si="399"/>
        <v>Yes</v>
      </c>
    </row>
    <row r="8509" spans="1:12" x14ac:dyDescent="0.25">
      <c r="A8509" s="1">
        <v>42963</v>
      </c>
      <c r="B8509" s="2">
        <f t="shared" si="400"/>
        <v>2017</v>
      </c>
      <c r="C8509" s="2">
        <f t="shared" si="398"/>
        <v>8</v>
      </c>
      <c r="D8509" t="s">
        <v>1916</v>
      </c>
      <c r="E8509" t="s">
        <v>120</v>
      </c>
      <c r="F8509" t="s">
        <v>11</v>
      </c>
      <c r="G8509" t="s">
        <v>20</v>
      </c>
      <c r="H8509" t="s">
        <v>1825</v>
      </c>
      <c r="I8509">
        <v>13.43</v>
      </c>
      <c r="J8509">
        <v>3</v>
      </c>
      <c r="K8509">
        <v>-11.19</v>
      </c>
      <c r="L8509" t="str">
        <f t="shared" si="399"/>
        <v>No</v>
      </c>
    </row>
    <row r="8510" spans="1:12" x14ac:dyDescent="0.25">
      <c r="A8510" s="1">
        <v>42963</v>
      </c>
      <c r="B8510" s="2">
        <f t="shared" si="400"/>
        <v>2017</v>
      </c>
      <c r="C8510" s="2">
        <f t="shared" si="398"/>
        <v>8</v>
      </c>
      <c r="D8510" t="s">
        <v>1916</v>
      </c>
      <c r="E8510" t="s">
        <v>120</v>
      </c>
      <c r="F8510" t="s">
        <v>11</v>
      </c>
      <c r="G8510" t="s">
        <v>18</v>
      </c>
      <c r="H8510" t="s">
        <v>1592</v>
      </c>
      <c r="I8510">
        <v>67.14</v>
      </c>
      <c r="J8510">
        <v>4</v>
      </c>
      <c r="K8510">
        <v>-0.84</v>
      </c>
      <c r="L8510" t="str">
        <f t="shared" si="399"/>
        <v>No</v>
      </c>
    </row>
    <row r="8511" spans="1:12" x14ac:dyDescent="0.25">
      <c r="A8511" s="1">
        <v>42964</v>
      </c>
      <c r="B8511" s="2">
        <f t="shared" si="400"/>
        <v>2017</v>
      </c>
      <c r="C8511" s="2">
        <f t="shared" si="398"/>
        <v>8</v>
      </c>
      <c r="D8511" t="s">
        <v>525</v>
      </c>
      <c r="E8511" t="s">
        <v>149</v>
      </c>
      <c r="F8511" t="s">
        <v>11</v>
      </c>
      <c r="G8511" t="s">
        <v>20</v>
      </c>
      <c r="H8511" t="s">
        <v>121</v>
      </c>
      <c r="I8511">
        <v>895.92</v>
      </c>
      <c r="J8511">
        <v>5</v>
      </c>
      <c r="K8511">
        <v>302.37</v>
      </c>
      <c r="L8511" t="str">
        <f t="shared" si="399"/>
        <v>Yes</v>
      </c>
    </row>
    <row r="8512" spans="1:12" x14ac:dyDescent="0.25">
      <c r="A8512" s="1">
        <v>42964</v>
      </c>
      <c r="B8512" s="2">
        <f t="shared" si="400"/>
        <v>2017</v>
      </c>
      <c r="C8512" s="2">
        <f t="shared" si="398"/>
        <v>8</v>
      </c>
      <c r="D8512" t="s">
        <v>525</v>
      </c>
      <c r="E8512" t="s">
        <v>149</v>
      </c>
      <c r="F8512" t="s">
        <v>34</v>
      </c>
      <c r="G8512" t="s">
        <v>35</v>
      </c>
      <c r="H8512" t="s">
        <v>726</v>
      </c>
      <c r="I8512">
        <v>462.56</v>
      </c>
      <c r="J8512">
        <v>2</v>
      </c>
      <c r="K8512">
        <v>97.65</v>
      </c>
      <c r="L8512" t="str">
        <f t="shared" si="399"/>
        <v>Yes</v>
      </c>
    </row>
    <row r="8513" spans="1:12" x14ac:dyDescent="0.25">
      <c r="A8513" s="1">
        <v>42964</v>
      </c>
      <c r="B8513" s="2">
        <f t="shared" si="400"/>
        <v>2017</v>
      </c>
      <c r="C8513" s="2">
        <f t="shared" si="398"/>
        <v>8</v>
      </c>
      <c r="D8513" t="s">
        <v>963</v>
      </c>
      <c r="E8513" t="s">
        <v>33</v>
      </c>
      <c r="F8513" t="s">
        <v>11</v>
      </c>
      <c r="G8513" t="s">
        <v>20</v>
      </c>
      <c r="H8513" t="s">
        <v>368</v>
      </c>
      <c r="I8513">
        <v>102.93</v>
      </c>
      <c r="J8513">
        <v>3</v>
      </c>
      <c r="K8513">
        <v>48.38</v>
      </c>
      <c r="L8513" t="str">
        <f t="shared" si="399"/>
        <v>Yes</v>
      </c>
    </row>
    <row r="8514" spans="1:12" x14ac:dyDescent="0.25">
      <c r="A8514" s="1">
        <v>42964</v>
      </c>
      <c r="B8514" s="2">
        <f t="shared" si="400"/>
        <v>2017</v>
      </c>
      <c r="C8514" s="2">
        <f t="shared" ref="C8514:C8577" si="401">MONTH(A8514)</f>
        <v>8</v>
      </c>
      <c r="D8514" t="s">
        <v>963</v>
      </c>
      <c r="E8514" t="s">
        <v>33</v>
      </c>
      <c r="F8514" t="s">
        <v>39</v>
      </c>
      <c r="G8514" t="s">
        <v>52</v>
      </c>
      <c r="H8514" t="s">
        <v>1068</v>
      </c>
      <c r="I8514">
        <v>98.16</v>
      </c>
      <c r="J8514">
        <v>6</v>
      </c>
      <c r="K8514">
        <v>9.82</v>
      </c>
      <c r="L8514" t="str">
        <f t="shared" ref="L8514:L8577" si="402">IF(K8514=0,"Break-Even",IF(K8514&gt;0,"Yes","No"))</f>
        <v>Yes</v>
      </c>
    </row>
    <row r="8515" spans="1:12" x14ac:dyDescent="0.25">
      <c r="A8515" s="1">
        <v>42964</v>
      </c>
      <c r="B8515" s="2">
        <f t="shared" si="400"/>
        <v>2017</v>
      </c>
      <c r="C8515" s="2">
        <f t="shared" si="401"/>
        <v>8</v>
      </c>
      <c r="D8515" t="s">
        <v>1097</v>
      </c>
      <c r="E8515" t="s">
        <v>10</v>
      </c>
      <c r="F8515" t="s">
        <v>11</v>
      </c>
      <c r="G8515" t="s">
        <v>200</v>
      </c>
      <c r="H8515" t="s">
        <v>1119</v>
      </c>
      <c r="I8515">
        <v>5.55</v>
      </c>
      <c r="J8515">
        <v>2</v>
      </c>
      <c r="K8515">
        <v>-1.04</v>
      </c>
      <c r="L8515" t="str">
        <f t="shared" si="402"/>
        <v>No</v>
      </c>
    </row>
    <row r="8516" spans="1:12" x14ac:dyDescent="0.25">
      <c r="A8516" s="1">
        <v>42964</v>
      </c>
      <c r="B8516" s="2">
        <f t="shared" si="400"/>
        <v>2017</v>
      </c>
      <c r="C8516" s="2">
        <f t="shared" si="401"/>
        <v>8</v>
      </c>
      <c r="D8516" t="s">
        <v>1097</v>
      </c>
      <c r="E8516" t="s">
        <v>10</v>
      </c>
      <c r="F8516" t="s">
        <v>11</v>
      </c>
      <c r="G8516" t="s">
        <v>24</v>
      </c>
      <c r="H8516" t="s">
        <v>338</v>
      </c>
      <c r="I8516">
        <v>8.02</v>
      </c>
      <c r="J8516">
        <v>3</v>
      </c>
      <c r="K8516">
        <v>1</v>
      </c>
      <c r="L8516" t="str">
        <f t="shared" si="402"/>
        <v>Yes</v>
      </c>
    </row>
    <row r="8517" spans="1:12" x14ac:dyDescent="0.25">
      <c r="A8517" s="1">
        <v>42964</v>
      </c>
      <c r="B8517" s="2">
        <f t="shared" si="400"/>
        <v>2017</v>
      </c>
      <c r="C8517" s="2">
        <f t="shared" si="401"/>
        <v>8</v>
      </c>
      <c r="D8517" t="s">
        <v>1097</v>
      </c>
      <c r="E8517" t="s">
        <v>10</v>
      </c>
      <c r="F8517" t="s">
        <v>34</v>
      </c>
      <c r="G8517" t="s">
        <v>35</v>
      </c>
      <c r="H8517" t="s">
        <v>1634</v>
      </c>
      <c r="I8517">
        <v>74.59</v>
      </c>
      <c r="J8517">
        <v>4</v>
      </c>
      <c r="K8517">
        <v>-2.13</v>
      </c>
      <c r="L8517" t="str">
        <f t="shared" si="402"/>
        <v>No</v>
      </c>
    </row>
    <row r="8518" spans="1:12" x14ac:dyDescent="0.25">
      <c r="A8518" s="1">
        <v>42964</v>
      </c>
      <c r="B8518" s="2">
        <f t="shared" si="400"/>
        <v>2017</v>
      </c>
      <c r="C8518" s="2">
        <f t="shared" si="401"/>
        <v>8</v>
      </c>
      <c r="D8518" t="s">
        <v>1097</v>
      </c>
      <c r="E8518" t="s">
        <v>10</v>
      </c>
      <c r="F8518" t="s">
        <v>34</v>
      </c>
      <c r="G8518" t="s">
        <v>47</v>
      </c>
      <c r="H8518" t="s">
        <v>1936</v>
      </c>
      <c r="I8518">
        <v>16.78</v>
      </c>
      <c r="J8518">
        <v>2</v>
      </c>
      <c r="K8518">
        <v>-22.24</v>
      </c>
      <c r="L8518" t="str">
        <f t="shared" si="402"/>
        <v>No</v>
      </c>
    </row>
    <row r="8519" spans="1:12" x14ac:dyDescent="0.25">
      <c r="A8519" s="1">
        <v>42964</v>
      </c>
      <c r="B8519" s="2">
        <f t="shared" si="400"/>
        <v>2017</v>
      </c>
      <c r="C8519" s="2">
        <f t="shared" si="401"/>
        <v>8</v>
      </c>
      <c r="D8519" t="s">
        <v>1097</v>
      </c>
      <c r="E8519" t="s">
        <v>10</v>
      </c>
      <c r="F8519" t="s">
        <v>11</v>
      </c>
      <c r="G8519" t="s">
        <v>92</v>
      </c>
      <c r="H8519" t="s">
        <v>1820</v>
      </c>
      <c r="I8519">
        <v>38.86</v>
      </c>
      <c r="J8519">
        <v>4</v>
      </c>
      <c r="K8519">
        <v>-99.1</v>
      </c>
      <c r="L8519" t="str">
        <f t="shared" si="402"/>
        <v>No</v>
      </c>
    </row>
    <row r="8520" spans="1:12" x14ac:dyDescent="0.25">
      <c r="A8520" s="1">
        <v>42964</v>
      </c>
      <c r="B8520" s="2">
        <f t="shared" si="400"/>
        <v>2017</v>
      </c>
      <c r="C8520" s="2">
        <f t="shared" si="401"/>
        <v>8</v>
      </c>
      <c r="D8520" t="s">
        <v>2365</v>
      </c>
      <c r="E8520" t="s">
        <v>23</v>
      </c>
      <c r="F8520" t="s">
        <v>34</v>
      </c>
      <c r="G8520" t="s">
        <v>35</v>
      </c>
      <c r="H8520" t="s">
        <v>976</v>
      </c>
      <c r="I8520">
        <v>4416.17</v>
      </c>
      <c r="J8520">
        <v>9</v>
      </c>
      <c r="K8520">
        <v>-630.88</v>
      </c>
      <c r="L8520" t="str">
        <f t="shared" si="402"/>
        <v>No</v>
      </c>
    </row>
    <row r="8521" spans="1:12" x14ac:dyDescent="0.25">
      <c r="A8521" s="1">
        <v>42964</v>
      </c>
      <c r="B8521" s="2">
        <f t="shared" si="400"/>
        <v>2017</v>
      </c>
      <c r="C8521" s="2">
        <f t="shared" si="401"/>
        <v>8</v>
      </c>
      <c r="D8521" t="s">
        <v>1907</v>
      </c>
      <c r="E8521" t="s">
        <v>27</v>
      </c>
      <c r="F8521" t="s">
        <v>11</v>
      </c>
      <c r="G8521" t="s">
        <v>63</v>
      </c>
      <c r="H8521" t="s">
        <v>64</v>
      </c>
      <c r="I8521">
        <v>23.36</v>
      </c>
      <c r="J8521">
        <v>2</v>
      </c>
      <c r="K8521">
        <v>11.68</v>
      </c>
      <c r="L8521" t="str">
        <f t="shared" si="402"/>
        <v>Yes</v>
      </c>
    </row>
    <row r="8522" spans="1:12" x14ac:dyDescent="0.25">
      <c r="A8522" s="1">
        <v>42964</v>
      </c>
      <c r="B8522" s="2">
        <f t="shared" si="400"/>
        <v>2017</v>
      </c>
      <c r="C8522" s="2">
        <f t="shared" si="401"/>
        <v>8</v>
      </c>
      <c r="D8522" t="s">
        <v>1907</v>
      </c>
      <c r="E8522" t="s">
        <v>27</v>
      </c>
      <c r="F8522" t="s">
        <v>39</v>
      </c>
      <c r="G8522" t="s">
        <v>40</v>
      </c>
      <c r="H8522" t="s">
        <v>2290</v>
      </c>
      <c r="I8522">
        <v>71.98</v>
      </c>
      <c r="J8522">
        <v>3</v>
      </c>
      <c r="K8522">
        <v>9</v>
      </c>
      <c r="L8522" t="str">
        <f t="shared" si="402"/>
        <v>Yes</v>
      </c>
    </row>
    <row r="8523" spans="1:12" x14ac:dyDescent="0.25">
      <c r="A8523" s="1">
        <v>42964</v>
      </c>
      <c r="B8523" s="2">
        <f t="shared" si="400"/>
        <v>2017</v>
      </c>
      <c r="C8523" s="2">
        <f t="shared" si="401"/>
        <v>8</v>
      </c>
      <c r="D8523" t="s">
        <v>1907</v>
      </c>
      <c r="E8523" t="s">
        <v>27</v>
      </c>
      <c r="F8523" t="s">
        <v>11</v>
      </c>
      <c r="G8523" t="s">
        <v>12</v>
      </c>
      <c r="H8523" t="s">
        <v>2069</v>
      </c>
      <c r="I8523">
        <v>8.56</v>
      </c>
      <c r="J8523">
        <v>2</v>
      </c>
      <c r="K8523">
        <v>3.85</v>
      </c>
      <c r="L8523" t="str">
        <f t="shared" si="402"/>
        <v>Yes</v>
      </c>
    </row>
    <row r="8524" spans="1:12" x14ac:dyDescent="0.25">
      <c r="A8524" s="1">
        <v>42964</v>
      </c>
      <c r="B8524" s="2">
        <f t="shared" ref="B8524:B8587" si="403">YEAR(A8524)</f>
        <v>2017</v>
      </c>
      <c r="C8524" s="2">
        <f t="shared" si="401"/>
        <v>8</v>
      </c>
      <c r="D8524" t="s">
        <v>1907</v>
      </c>
      <c r="E8524" t="s">
        <v>27</v>
      </c>
      <c r="F8524" t="s">
        <v>11</v>
      </c>
      <c r="G8524" t="s">
        <v>20</v>
      </c>
      <c r="H8524" t="s">
        <v>886</v>
      </c>
      <c r="I8524">
        <v>13.92</v>
      </c>
      <c r="J8524">
        <v>3</v>
      </c>
      <c r="K8524">
        <v>4.87</v>
      </c>
      <c r="L8524" t="str">
        <f t="shared" si="402"/>
        <v>Yes</v>
      </c>
    </row>
    <row r="8525" spans="1:12" x14ac:dyDescent="0.25">
      <c r="A8525" s="1">
        <v>42964</v>
      </c>
      <c r="B8525" s="2">
        <f t="shared" si="403"/>
        <v>2017</v>
      </c>
      <c r="C8525" s="2">
        <f t="shared" si="401"/>
        <v>8</v>
      </c>
      <c r="D8525" t="s">
        <v>1907</v>
      </c>
      <c r="E8525" t="s">
        <v>27</v>
      </c>
      <c r="F8525" t="s">
        <v>11</v>
      </c>
      <c r="G8525" t="s">
        <v>92</v>
      </c>
      <c r="H8525" t="s">
        <v>2552</v>
      </c>
      <c r="I8525">
        <v>2518.29</v>
      </c>
      <c r="J8525">
        <v>9</v>
      </c>
      <c r="K8525">
        <v>654.76</v>
      </c>
      <c r="L8525" t="str">
        <f t="shared" si="402"/>
        <v>Yes</v>
      </c>
    </row>
    <row r="8526" spans="1:12" x14ac:dyDescent="0.25">
      <c r="A8526" s="1">
        <v>42964</v>
      </c>
      <c r="B8526" s="2">
        <f t="shared" si="403"/>
        <v>2017</v>
      </c>
      <c r="C8526" s="2">
        <f t="shared" si="401"/>
        <v>8</v>
      </c>
      <c r="D8526" t="s">
        <v>1907</v>
      </c>
      <c r="E8526" t="s">
        <v>27</v>
      </c>
      <c r="F8526" t="s">
        <v>11</v>
      </c>
      <c r="G8526" t="s">
        <v>18</v>
      </c>
      <c r="H8526" t="s">
        <v>1757</v>
      </c>
      <c r="I8526">
        <v>540.57000000000005</v>
      </c>
      <c r="J8526">
        <v>3</v>
      </c>
      <c r="K8526">
        <v>140.55000000000001</v>
      </c>
      <c r="L8526" t="str">
        <f t="shared" si="402"/>
        <v>Yes</v>
      </c>
    </row>
    <row r="8527" spans="1:12" x14ac:dyDescent="0.25">
      <c r="A8527" s="1">
        <v>42964</v>
      </c>
      <c r="B8527" s="2">
        <f t="shared" si="403"/>
        <v>2017</v>
      </c>
      <c r="C8527" s="2">
        <f t="shared" si="401"/>
        <v>8</v>
      </c>
      <c r="D8527" t="s">
        <v>1907</v>
      </c>
      <c r="E8527" t="s">
        <v>27</v>
      </c>
      <c r="F8527" t="s">
        <v>11</v>
      </c>
      <c r="G8527" t="s">
        <v>20</v>
      </c>
      <c r="H8527" t="s">
        <v>168</v>
      </c>
      <c r="I8527">
        <v>221.06</v>
      </c>
      <c r="J8527">
        <v>8</v>
      </c>
      <c r="K8527">
        <v>77.37</v>
      </c>
      <c r="L8527" t="str">
        <f t="shared" si="402"/>
        <v>Yes</v>
      </c>
    </row>
    <row r="8528" spans="1:12" x14ac:dyDescent="0.25">
      <c r="A8528" s="1">
        <v>42965</v>
      </c>
      <c r="B8528" s="2">
        <f t="shared" si="403"/>
        <v>2017</v>
      </c>
      <c r="C8528" s="2">
        <f t="shared" si="401"/>
        <v>8</v>
      </c>
      <c r="D8528" t="s">
        <v>1696</v>
      </c>
      <c r="E8528" t="s">
        <v>149</v>
      </c>
      <c r="F8528" t="s">
        <v>34</v>
      </c>
      <c r="G8528" t="s">
        <v>47</v>
      </c>
      <c r="H8528" t="s">
        <v>1739</v>
      </c>
      <c r="I8528">
        <v>40.479999999999997</v>
      </c>
      <c r="J8528">
        <v>2</v>
      </c>
      <c r="K8528">
        <v>15.79</v>
      </c>
      <c r="L8528" t="str">
        <f t="shared" si="402"/>
        <v>Yes</v>
      </c>
    </row>
    <row r="8529" spans="1:12" x14ac:dyDescent="0.25">
      <c r="A8529" s="1">
        <v>42965</v>
      </c>
      <c r="B8529" s="2">
        <f t="shared" si="403"/>
        <v>2017</v>
      </c>
      <c r="C8529" s="2">
        <f t="shared" si="401"/>
        <v>8</v>
      </c>
      <c r="D8529" t="s">
        <v>1696</v>
      </c>
      <c r="E8529" t="s">
        <v>149</v>
      </c>
      <c r="F8529" t="s">
        <v>34</v>
      </c>
      <c r="G8529" t="s">
        <v>47</v>
      </c>
      <c r="H8529" t="s">
        <v>60</v>
      </c>
      <c r="I8529">
        <v>9.94</v>
      </c>
      <c r="J8529">
        <v>2</v>
      </c>
      <c r="K8529">
        <v>3.08</v>
      </c>
      <c r="L8529" t="str">
        <f t="shared" si="402"/>
        <v>Yes</v>
      </c>
    </row>
    <row r="8530" spans="1:12" x14ac:dyDescent="0.25">
      <c r="A8530" s="1">
        <v>42965</v>
      </c>
      <c r="B8530" s="2">
        <f t="shared" si="403"/>
        <v>2017</v>
      </c>
      <c r="C8530" s="2">
        <f t="shared" si="401"/>
        <v>8</v>
      </c>
      <c r="D8530" t="s">
        <v>1696</v>
      </c>
      <c r="E8530" t="s">
        <v>149</v>
      </c>
      <c r="F8530" t="s">
        <v>11</v>
      </c>
      <c r="G8530" t="s">
        <v>20</v>
      </c>
      <c r="H8530" t="s">
        <v>1825</v>
      </c>
      <c r="I8530">
        <v>107.42</v>
      </c>
      <c r="J8530">
        <v>9</v>
      </c>
      <c r="K8530">
        <v>33.57</v>
      </c>
      <c r="L8530" t="str">
        <f t="shared" si="402"/>
        <v>Yes</v>
      </c>
    </row>
    <row r="8531" spans="1:12" x14ac:dyDescent="0.25">
      <c r="A8531" s="1">
        <v>42965</v>
      </c>
      <c r="B8531" s="2">
        <f t="shared" si="403"/>
        <v>2017</v>
      </c>
      <c r="C8531" s="2">
        <f t="shared" si="401"/>
        <v>8</v>
      </c>
      <c r="D8531" t="s">
        <v>1696</v>
      </c>
      <c r="E8531" t="s">
        <v>149</v>
      </c>
      <c r="F8531" t="s">
        <v>39</v>
      </c>
      <c r="G8531" t="s">
        <v>40</v>
      </c>
      <c r="H8531" t="s">
        <v>751</v>
      </c>
      <c r="I8531">
        <v>37.909999999999997</v>
      </c>
      <c r="J8531">
        <v>1</v>
      </c>
      <c r="K8531">
        <v>10.99</v>
      </c>
      <c r="L8531" t="str">
        <f t="shared" si="402"/>
        <v>Yes</v>
      </c>
    </row>
    <row r="8532" spans="1:12" x14ac:dyDescent="0.25">
      <c r="A8532" s="1">
        <v>42965</v>
      </c>
      <c r="B8532" s="2">
        <f t="shared" si="403"/>
        <v>2017</v>
      </c>
      <c r="C8532" s="2">
        <f t="shared" si="401"/>
        <v>8</v>
      </c>
      <c r="D8532" t="s">
        <v>1696</v>
      </c>
      <c r="E8532" t="s">
        <v>149</v>
      </c>
      <c r="F8532" t="s">
        <v>34</v>
      </c>
      <c r="G8532" t="s">
        <v>47</v>
      </c>
      <c r="H8532" t="s">
        <v>1406</v>
      </c>
      <c r="I8532">
        <v>88.02</v>
      </c>
      <c r="J8532">
        <v>3</v>
      </c>
      <c r="K8532">
        <v>27.29</v>
      </c>
      <c r="L8532" t="str">
        <f t="shared" si="402"/>
        <v>Yes</v>
      </c>
    </row>
    <row r="8533" spans="1:12" x14ac:dyDescent="0.25">
      <c r="A8533" s="1">
        <v>42965</v>
      </c>
      <c r="B8533" s="2">
        <f t="shared" si="403"/>
        <v>2017</v>
      </c>
      <c r="C8533" s="2">
        <f t="shared" si="401"/>
        <v>8</v>
      </c>
      <c r="D8533" t="s">
        <v>889</v>
      </c>
      <c r="E8533" t="s">
        <v>10</v>
      </c>
      <c r="F8533" t="s">
        <v>11</v>
      </c>
      <c r="G8533" t="s">
        <v>18</v>
      </c>
      <c r="H8533" t="s">
        <v>753</v>
      </c>
      <c r="I8533">
        <v>200.06</v>
      </c>
      <c r="J8533">
        <v>3</v>
      </c>
      <c r="K8533">
        <v>12.5</v>
      </c>
      <c r="L8533" t="str">
        <f t="shared" si="402"/>
        <v>Yes</v>
      </c>
    </row>
    <row r="8534" spans="1:12" x14ac:dyDescent="0.25">
      <c r="A8534" s="1">
        <v>42965</v>
      </c>
      <c r="B8534" s="2">
        <f t="shared" si="403"/>
        <v>2017</v>
      </c>
      <c r="C8534" s="2">
        <f t="shared" si="401"/>
        <v>8</v>
      </c>
      <c r="D8534" t="s">
        <v>889</v>
      </c>
      <c r="E8534" t="s">
        <v>10</v>
      </c>
      <c r="F8534" t="s">
        <v>11</v>
      </c>
      <c r="G8534" t="s">
        <v>20</v>
      </c>
      <c r="H8534" t="s">
        <v>952</v>
      </c>
      <c r="I8534">
        <v>21.38</v>
      </c>
      <c r="J8534">
        <v>5</v>
      </c>
      <c r="K8534">
        <v>-33.14</v>
      </c>
      <c r="L8534" t="str">
        <f t="shared" si="402"/>
        <v>No</v>
      </c>
    </row>
    <row r="8535" spans="1:12" x14ac:dyDescent="0.25">
      <c r="A8535" s="1">
        <v>42965</v>
      </c>
      <c r="B8535" s="2">
        <f t="shared" si="403"/>
        <v>2017</v>
      </c>
      <c r="C8535" s="2">
        <f t="shared" si="401"/>
        <v>8</v>
      </c>
      <c r="D8535" t="s">
        <v>889</v>
      </c>
      <c r="E8535" t="s">
        <v>10</v>
      </c>
      <c r="F8535" t="s">
        <v>11</v>
      </c>
      <c r="G8535" t="s">
        <v>20</v>
      </c>
      <c r="H8535" t="s">
        <v>431</v>
      </c>
      <c r="I8535">
        <v>6.74</v>
      </c>
      <c r="J8535">
        <v>4</v>
      </c>
      <c r="K8535">
        <v>-11.46</v>
      </c>
      <c r="L8535" t="str">
        <f t="shared" si="402"/>
        <v>No</v>
      </c>
    </row>
    <row r="8536" spans="1:12" x14ac:dyDescent="0.25">
      <c r="A8536" s="1">
        <v>42965</v>
      </c>
      <c r="B8536" s="2">
        <f t="shared" si="403"/>
        <v>2017</v>
      </c>
      <c r="C8536" s="2">
        <f t="shared" si="401"/>
        <v>8</v>
      </c>
      <c r="D8536" t="s">
        <v>545</v>
      </c>
      <c r="E8536" t="s">
        <v>164</v>
      </c>
      <c r="F8536" t="s">
        <v>11</v>
      </c>
      <c r="G8536" t="s">
        <v>18</v>
      </c>
      <c r="H8536" t="s">
        <v>1410</v>
      </c>
      <c r="I8536">
        <v>323.10000000000002</v>
      </c>
      <c r="J8536">
        <v>2</v>
      </c>
      <c r="K8536">
        <v>61.39</v>
      </c>
      <c r="L8536" t="str">
        <f t="shared" si="402"/>
        <v>Yes</v>
      </c>
    </row>
    <row r="8537" spans="1:12" x14ac:dyDescent="0.25">
      <c r="A8537" s="1">
        <v>42965</v>
      </c>
      <c r="B8537" s="2">
        <f t="shared" si="403"/>
        <v>2017</v>
      </c>
      <c r="C8537" s="2">
        <f t="shared" si="401"/>
        <v>8</v>
      </c>
      <c r="D8537" t="s">
        <v>2271</v>
      </c>
      <c r="E8537" t="s">
        <v>164</v>
      </c>
      <c r="F8537" t="s">
        <v>39</v>
      </c>
      <c r="G8537" t="s">
        <v>52</v>
      </c>
      <c r="H8537" t="s">
        <v>1875</v>
      </c>
      <c r="I8537">
        <v>843.9</v>
      </c>
      <c r="J8537">
        <v>2</v>
      </c>
      <c r="K8537">
        <v>371.32</v>
      </c>
      <c r="L8537" t="str">
        <f t="shared" si="402"/>
        <v>Yes</v>
      </c>
    </row>
    <row r="8538" spans="1:12" x14ac:dyDescent="0.25">
      <c r="A8538" s="1">
        <v>42965</v>
      </c>
      <c r="B8538" s="2">
        <f t="shared" si="403"/>
        <v>2017</v>
      </c>
      <c r="C8538" s="2">
        <f t="shared" si="401"/>
        <v>8</v>
      </c>
      <c r="D8538" t="s">
        <v>2271</v>
      </c>
      <c r="E8538" t="s">
        <v>164</v>
      </c>
      <c r="F8538" t="s">
        <v>39</v>
      </c>
      <c r="G8538" t="s">
        <v>52</v>
      </c>
      <c r="H8538" t="s">
        <v>1980</v>
      </c>
      <c r="I8538">
        <v>1496.16</v>
      </c>
      <c r="J8538">
        <v>9</v>
      </c>
      <c r="K8538">
        <v>224.42</v>
      </c>
      <c r="L8538" t="str">
        <f t="shared" si="402"/>
        <v>Yes</v>
      </c>
    </row>
    <row r="8539" spans="1:12" x14ac:dyDescent="0.25">
      <c r="A8539" s="1">
        <v>42965</v>
      </c>
      <c r="B8539" s="2">
        <f t="shared" si="403"/>
        <v>2017</v>
      </c>
      <c r="C8539" s="2">
        <f t="shared" si="401"/>
        <v>8</v>
      </c>
      <c r="D8539" t="s">
        <v>1891</v>
      </c>
      <c r="E8539" t="s">
        <v>164</v>
      </c>
      <c r="F8539" t="s">
        <v>11</v>
      </c>
      <c r="G8539" t="s">
        <v>20</v>
      </c>
      <c r="H8539" t="s">
        <v>693</v>
      </c>
      <c r="I8539">
        <v>2793.53</v>
      </c>
      <c r="J8539">
        <v>9</v>
      </c>
      <c r="K8539">
        <v>942.82</v>
      </c>
      <c r="L8539" t="str">
        <f t="shared" si="402"/>
        <v>Yes</v>
      </c>
    </row>
    <row r="8540" spans="1:12" x14ac:dyDescent="0.25">
      <c r="A8540" s="1">
        <v>42965</v>
      </c>
      <c r="B8540" s="2">
        <f t="shared" si="403"/>
        <v>2017</v>
      </c>
      <c r="C8540" s="2">
        <f t="shared" si="401"/>
        <v>8</v>
      </c>
      <c r="D8540" t="s">
        <v>1891</v>
      </c>
      <c r="E8540" t="s">
        <v>164</v>
      </c>
      <c r="F8540" t="s">
        <v>11</v>
      </c>
      <c r="G8540" t="s">
        <v>18</v>
      </c>
      <c r="H8540" t="s">
        <v>974</v>
      </c>
      <c r="I8540">
        <v>1000.02</v>
      </c>
      <c r="J8540">
        <v>7</v>
      </c>
      <c r="K8540">
        <v>290.01</v>
      </c>
      <c r="L8540" t="str">
        <f t="shared" si="402"/>
        <v>Yes</v>
      </c>
    </row>
    <row r="8541" spans="1:12" x14ac:dyDescent="0.25">
      <c r="A8541" s="1">
        <v>42965</v>
      </c>
      <c r="B8541" s="2">
        <f t="shared" si="403"/>
        <v>2017</v>
      </c>
      <c r="C8541" s="2">
        <f t="shared" si="401"/>
        <v>8</v>
      </c>
      <c r="D8541" t="s">
        <v>1891</v>
      </c>
      <c r="E8541" t="s">
        <v>164</v>
      </c>
      <c r="F8541" t="s">
        <v>34</v>
      </c>
      <c r="G8541" t="s">
        <v>47</v>
      </c>
      <c r="H8541" t="s">
        <v>773</v>
      </c>
      <c r="I8541">
        <v>65.94</v>
      </c>
      <c r="J8541">
        <v>3</v>
      </c>
      <c r="K8541">
        <v>22.42</v>
      </c>
      <c r="L8541" t="str">
        <f t="shared" si="402"/>
        <v>Yes</v>
      </c>
    </row>
    <row r="8542" spans="1:12" x14ac:dyDescent="0.25">
      <c r="A8542" s="1">
        <v>42965</v>
      </c>
      <c r="B8542" s="2">
        <f t="shared" si="403"/>
        <v>2017</v>
      </c>
      <c r="C8542" s="2">
        <f t="shared" si="401"/>
        <v>8</v>
      </c>
      <c r="D8542" t="s">
        <v>487</v>
      </c>
      <c r="E8542" t="s">
        <v>78</v>
      </c>
      <c r="F8542" t="s">
        <v>11</v>
      </c>
      <c r="G8542" t="s">
        <v>24</v>
      </c>
      <c r="H8542" t="s">
        <v>1527</v>
      </c>
      <c r="I8542">
        <v>9.91</v>
      </c>
      <c r="J8542">
        <v>3</v>
      </c>
      <c r="K8542">
        <v>1.24</v>
      </c>
      <c r="L8542" t="str">
        <f t="shared" si="402"/>
        <v>Yes</v>
      </c>
    </row>
    <row r="8543" spans="1:12" x14ac:dyDescent="0.25">
      <c r="A8543" s="1">
        <v>42965</v>
      </c>
      <c r="B8543" s="2">
        <f t="shared" si="403"/>
        <v>2017</v>
      </c>
      <c r="C8543" s="2">
        <f t="shared" si="401"/>
        <v>8</v>
      </c>
      <c r="D8543" t="s">
        <v>280</v>
      </c>
      <c r="E8543" t="s">
        <v>78</v>
      </c>
      <c r="F8543" t="s">
        <v>11</v>
      </c>
      <c r="G8543" t="s">
        <v>20</v>
      </c>
      <c r="H8543" t="s">
        <v>511</v>
      </c>
      <c r="I8543">
        <v>10.78</v>
      </c>
      <c r="J8543">
        <v>3</v>
      </c>
      <c r="K8543">
        <v>-7.91</v>
      </c>
      <c r="L8543" t="str">
        <f t="shared" si="402"/>
        <v>No</v>
      </c>
    </row>
    <row r="8544" spans="1:12" x14ac:dyDescent="0.25">
      <c r="A8544" s="1">
        <v>42965</v>
      </c>
      <c r="B8544" s="2">
        <f t="shared" si="403"/>
        <v>2017</v>
      </c>
      <c r="C8544" s="2">
        <f t="shared" si="401"/>
        <v>8</v>
      </c>
      <c r="D8544" t="s">
        <v>2614</v>
      </c>
      <c r="E8544" t="s">
        <v>434</v>
      </c>
      <c r="F8544" t="s">
        <v>39</v>
      </c>
      <c r="G8544" t="s">
        <v>52</v>
      </c>
      <c r="H8544" t="s">
        <v>1879</v>
      </c>
      <c r="I8544">
        <v>23.18</v>
      </c>
      <c r="J8544">
        <v>2</v>
      </c>
      <c r="K8544">
        <v>7.65</v>
      </c>
      <c r="L8544" t="str">
        <f t="shared" si="402"/>
        <v>Yes</v>
      </c>
    </row>
    <row r="8545" spans="1:12" x14ac:dyDescent="0.25">
      <c r="A8545" s="1">
        <v>42966</v>
      </c>
      <c r="B8545" s="2">
        <f t="shared" si="403"/>
        <v>2017</v>
      </c>
      <c r="C8545" s="2">
        <f t="shared" si="401"/>
        <v>8</v>
      </c>
      <c r="D8545" t="s">
        <v>1295</v>
      </c>
      <c r="E8545" t="s">
        <v>434</v>
      </c>
      <c r="F8545" t="s">
        <v>11</v>
      </c>
      <c r="G8545" t="s">
        <v>20</v>
      </c>
      <c r="H8545" t="s">
        <v>693</v>
      </c>
      <c r="I8545">
        <v>387.99</v>
      </c>
      <c r="J8545">
        <v>1</v>
      </c>
      <c r="K8545">
        <v>182.36</v>
      </c>
      <c r="L8545" t="str">
        <f t="shared" si="402"/>
        <v>Yes</v>
      </c>
    </row>
    <row r="8546" spans="1:12" x14ac:dyDescent="0.25">
      <c r="A8546" s="1">
        <v>42966</v>
      </c>
      <c r="B8546" s="2">
        <f t="shared" si="403"/>
        <v>2017</v>
      </c>
      <c r="C8546" s="2">
        <f t="shared" si="401"/>
        <v>8</v>
      </c>
      <c r="D8546" t="s">
        <v>822</v>
      </c>
      <c r="E8546" t="s">
        <v>15</v>
      </c>
      <c r="F8546" t="s">
        <v>11</v>
      </c>
      <c r="G8546" t="s">
        <v>20</v>
      </c>
      <c r="H8546" t="s">
        <v>2329</v>
      </c>
      <c r="I8546">
        <v>2.2999999999999998</v>
      </c>
      <c r="J8546">
        <v>2</v>
      </c>
      <c r="K8546">
        <v>-3.9</v>
      </c>
      <c r="L8546" t="str">
        <f t="shared" si="402"/>
        <v>No</v>
      </c>
    </row>
    <row r="8547" spans="1:12" x14ac:dyDescent="0.25">
      <c r="A8547" s="1">
        <v>42966</v>
      </c>
      <c r="B8547" s="2">
        <f t="shared" si="403"/>
        <v>2017</v>
      </c>
      <c r="C8547" s="2">
        <f t="shared" si="401"/>
        <v>8</v>
      </c>
      <c r="D8547" t="s">
        <v>2323</v>
      </c>
      <c r="E8547" t="s">
        <v>434</v>
      </c>
      <c r="F8547" t="s">
        <v>11</v>
      </c>
      <c r="G8547" t="s">
        <v>12</v>
      </c>
      <c r="H8547" t="s">
        <v>934</v>
      </c>
      <c r="I8547">
        <v>19.440000000000001</v>
      </c>
      <c r="J8547">
        <v>3</v>
      </c>
      <c r="K8547">
        <v>9.33</v>
      </c>
      <c r="L8547" t="str">
        <f t="shared" si="402"/>
        <v>Yes</v>
      </c>
    </row>
    <row r="8548" spans="1:12" x14ac:dyDescent="0.25">
      <c r="A8548" s="1">
        <v>42966</v>
      </c>
      <c r="B8548" s="2">
        <f t="shared" si="403"/>
        <v>2017</v>
      </c>
      <c r="C8548" s="2">
        <f t="shared" si="401"/>
        <v>8</v>
      </c>
      <c r="D8548" t="s">
        <v>1426</v>
      </c>
      <c r="E8548" t="s">
        <v>296</v>
      </c>
      <c r="F8548" t="s">
        <v>11</v>
      </c>
      <c r="G8548" t="s">
        <v>20</v>
      </c>
      <c r="H8548" t="s">
        <v>1174</v>
      </c>
      <c r="I8548">
        <v>102.72</v>
      </c>
      <c r="J8548">
        <v>3</v>
      </c>
      <c r="K8548">
        <v>37.24</v>
      </c>
      <c r="L8548" t="str">
        <f t="shared" si="402"/>
        <v>Yes</v>
      </c>
    </row>
    <row r="8549" spans="1:12" x14ac:dyDescent="0.25">
      <c r="A8549" s="1">
        <v>42967</v>
      </c>
      <c r="B8549" s="2">
        <f t="shared" si="403"/>
        <v>2017</v>
      </c>
      <c r="C8549" s="2">
        <f t="shared" si="401"/>
        <v>8</v>
      </c>
      <c r="D8549" t="s">
        <v>1104</v>
      </c>
      <c r="E8549" t="s">
        <v>27</v>
      </c>
      <c r="F8549" t="s">
        <v>11</v>
      </c>
      <c r="G8549" t="s">
        <v>20</v>
      </c>
      <c r="H8549" t="s">
        <v>888</v>
      </c>
      <c r="I8549">
        <v>239.12</v>
      </c>
      <c r="J8549">
        <v>5</v>
      </c>
      <c r="K8549">
        <v>77.709999999999994</v>
      </c>
      <c r="L8549" t="str">
        <f t="shared" si="402"/>
        <v>Yes</v>
      </c>
    </row>
    <row r="8550" spans="1:12" x14ac:dyDescent="0.25">
      <c r="A8550" s="1">
        <v>42967</v>
      </c>
      <c r="B8550" s="2">
        <f t="shared" si="403"/>
        <v>2017</v>
      </c>
      <c r="C8550" s="2">
        <f t="shared" si="401"/>
        <v>8</v>
      </c>
      <c r="D8550" t="s">
        <v>2104</v>
      </c>
      <c r="E8550" t="s">
        <v>434</v>
      </c>
      <c r="F8550" t="s">
        <v>11</v>
      </c>
      <c r="G8550" t="s">
        <v>18</v>
      </c>
      <c r="H8550" t="s">
        <v>2020</v>
      </c>
      <c r="I8550">
        <v>40.29</v>
      </c>
      <c r="J8550">
        <v>3</v>
      </c>
      <c r="K8550">
        <v>10.48</v>
      </c>
      <c r="L8550" t="str">
        <f t="shared" si="402"/>
        <v>Yes</v>
      </c>
    </row>
    <row r="8551" spans="1:12" x14ac:dyDescent="0.25">
      <c r="A8551" s="1">
        <v>42967</v>
      </c>
      <c r="B8551" s="2">
        <f t="shared" si="403"/>
        <v>2017</v>
      </c>
      <c r="C8551" s="2">
        <f t="shared" si="401"/>
        <v>8</v>
      </c>
      <c r="D8551" t="s">
        <v>1230</v>
      </c>
      <c r="E8551" t="s">
        <v>27</v>
      </c>
      <c r="F8551" t="s">
        <v>11</v>
      </c>
      <c r="G8551" t="s">
        <v>200</v>
      </c>
      <c r="H8551" t="s">
        <v>1137</v>
      </c>
      <c r="I8551">
        <v>17.22</v>
      </c>
      <c r="J8551">
        <v>3</v>
      </c>
      <c r="K8551">
        <v>5.17</v>
      </c>
      <c r="L8551" t="str">
        <f t="shared" si="402"/>
        <v>Yes</v>
      </c>
    </row>
    <row r="8552" spans="1:12" x14ac:dyDescent="0.25">
      <c r="A8552" s="1">
        <v>42967</v>
      </c>
      <c r="B8552" s="2">
        <f t="shared" si="403"/>
        <v>2017</v>
      </c>
      <c r="C8552" s="2">
        <f t="shared" si="401"/>
        <v>8</v>
      </c>
      <c r="D8552" t="s">
        <v>1230</v>
      </c>
      <c r="E8552" t="s">
        <v>27</v>
      </c>
      <c r="F8552" t="s">
        <v>11</v>
      </c>
      <c r="G8552" t="s">
        <v>18</v>
      </c>
      <c r="H8552" t="s">
        <v>1761</v>
      </c>
      <c r="I8552">
        <v>226.56</v>
      </c>
      <c r="J8552">
        <v>6</v>
      </c>
      <c r="K8552">
        <v>63.44</v>
      </c>
      <c r="L8552" t="str">
        <f t="shared" si="402"/>
        <v>Yes</v>
      </c>
    </row>
    <row r="8553" spans="1:12" x14ac:dyDescent="0.25">
      <c r="A8553" s="1">
        <v>42967</v>
      </c>
      <c r="B8553" s="2">
        <f t="shared" si="403"/>
        <v>2017</v>
      </c>
      <c r="C8553" s="2">
        <f t="shared" si="401"/>
        <v>8</v>
      </c>
      <c r="D8553" t="s">
        <v>1230</v>
      </c>
      <c r="E8553" t="s">
        <v>27</v>
      </c>
      <c r="F8553" t="s">
        <v>39</v>
      </c>
      <c r="G8553" t="s">
        <v>40</v>
      </c>
      <c r="H8553" t="s">
        <v>704</v>
      </c>
      <c r="I8553">
        <v>107.88</v>
      </c>
      <c r="J8553">
        <v>3</v>
      </c>
      <c r="K8553">
        <v>10.79</v>
      </c>
      <c r="L8553" t="str">
        <f t="shared" si="402"/>
        <v>Yes</v>
      </c>
    </row>
    <row r="8554" spans="1:12" x14ac:dyDescent="0.25">
      <c r="A8554" s="1">
        <v>42967</v>
      </c>
      <c r="B8554" s="2">
        <f t="shared" si="403"/>
        <v>2017</v>
      </c>
      <c r="C8554" s="2">
        <f t="shared" si="401"/>
        <v>8</v>
      </c>
      <c r="D8554" t="s">
        <v>277</v>
      </c>
      <c r="E8554" t="s">
        <v>27</v>
      </c>
      <c r="F8554" t="s">
        <v>11</v>
      </c>
      <c r="G8554" t="s">
        <v>12</v>
      </c>
      <c r="H8554" t="s">
        <v>1130</v>
      </c>
      <c r="I8554">
        <v>25.92</v>
      </c>
      <c r="J8554">
        <v>4</v>
      </c>
      <c r="K8554">
        <v>12.44</v>
      </c>
      <c r="L8554" t="str">
        <f t="shared" si="402"/>
        <v>Yes</v>
      </c>
    </row>
    <row r="8555" spans="1:12" x14ac:dyDescent="0.25">
      <c r="A8555" s="1">
        <v>42967</v>
      </c>
      <c r="B8555" s="2">
        <f t="shared" si="403"/>
        <v>2017</v>
      </c>
      <c r="C8555" s="2">
        <f t="shared" si="401"/>
        <v>8</v>
      </c>
      <c r="D8555" t="s">
        <v>2385</v>
      </c>
      <c r="E8555" t="s">
        <v>245</v>
      </c>
      <c r="F8555" t="s">
        <v>39</v>
      </c>
      <c r="G8555" t="s">
        <v>40</v>
      </c>
      <c r="H8555" t="s">
        <v>704</v>
      </c>
      <c r="I8555">
        <v>35.96</v>
      </c>
      <c r="J8555">
        <v>1</v>
      </c>
      <c r="K8555">
        <v>3.6</v>
      </c>
      <c r="L8555" t="str">
        <f t="shared" si="402"/>
        <v>Yes</v>
      </c>
    </row>
    <row r="8556" spans="1:12" x14ac:dyDescent="0.25">
      <c r="A8556" s="1">
        <v>42968</v>
      </c>
      <c r="B8556" s="2">
        <f t="shared" si="403"/>
        <v>2017</v>
      </c>
      <c r="C8556" s="2">
        <f t="shared" si="401"/>
        <v>8</v>
      </c>
      <c r="D8556" t="s">
        <v>182</v>
      </c>
      <c r="E8556" t="s">
        <v>329</v>
      </c>
      <c r="F8556" t="s">
        <v>34</v>
      </c>
      <c r="G8556" t="s">
        <v>35</v>
      </c>
      <c r="H8556" t="s">
        <v>660</v>
      </c>
      <c r="I8556">
        <v>866.4</v>
      </c>
      <c r="J8556">
        <v>4</v>
      </c>
      <c r="K8556">
        <v>225.26</v>
      </c>
      <c r="L8556" t="str">
        <f t="shared" si="402"/>
        <v>Yes</v>
      </c>
    </row>
    <row r="8557" spans="1:12" x14ac:dyDescent="0.25">
      <c r="A8557" s="1">
        <v>42968</v>
      </c>
      <c r="B8557" s="2">
        <f t="shared" si="403"/>
        <v>2017</v>
      </c>
      <c r="C8557" s="2">
        <f t="shared" si="401"/>
        <v>8</v>
      </c>
      <c r="D8557" t="s">
        <v>709</v>
      </c>
      <c r="E8557" t="s">
        <v>315</v>
      </c>
      <c r="F8557" t="s">
        <v>11</v>
      </c>
      <c r="G8557" t="s">
        <v>43</v>
      </c>
      <c r="H8557" t="s">
        <v>1247</v>
      </c>
      <c r="I8557">
        <v>35</v>
      </c>
      <c r="J8557">
        <v>7</v>
      </c>
      <c r="K8557">
        <v>16.8</v>
      </c>
      <c r="L8557" t="str">
        <f t="shared" si="402"/>
        <v>Yes</v>
      </c>
    </row>
    <row r="8558" spans="1:12" x14ac:dyDescent="0.25">
      <c r="A8558" s="1">
        <v>42968</v>
      </c>
      <c r="B8558" s="2">
        <f t="shared" si="403"/>
        <v>2017</v>
      </c>
      <c r="C8558" s="2">
        <f t="shared" si="401"/>
        <v>8</v>
      </c>
      <c r="D8558" t="s">
        <v>709</v>
      </c>
      <c r="E8558" t="s">
        <v>315</v>
      </c>
      <c r="F8558" t="s">
        <v>11</v>
      </c>
      <c r="G8558" t="s">
        <v>200</v>
      </c>
      <c r="H8558" t="s">
        <v>262</v>
      </c>
      <c r="I8558">
        <v>37.24</v>
      </c>
      <c r="J8558">
        <v>4</v>
      </c>
      <c r="K8558">
        <v>10.8</v>
      </c>
      <c r="L8558" t="str">
        <f t="shared" si="402"/>
        <v>Yes</v>
      </c>
    </row>
    <row r="8559" spans="1:12" x14ac:dyDescent="0.25">
      <c r="A8559" s="1">
        <v>42968</v>
      </c>
      <c r="B8559" s="2">
        <f t="shared" si="403"/>
        <v>2017</v>
      </c>
      <c r="C8559" s="2">
        <f t="shared" si="401"/>
        <v>8</v>
      </c>
      <c r="D8559" t="s">
        <v>709</v>
      </c>
      <c r="E8559" t="s">
        <v>315</v>
      </c>
      <c r="F8559" t="s">
        <v>11</v>
      </c>
      <c r="G8559" t="s">
        <v>63</v>
      </c>
      <c r="H8559" t="s">
        <v>770</v>
      </c>
      <c r="I8559">
        <v>15.28</v>
      </c>
      <c r="J8559">
        <v>2</v>
      </c>
      <c r="K8559">
        <v>7.49</v>
      </c>
      <c r="L8559" t="str">
        <f t="shared" si="402"/>
        <v>Yes</v>
      </c>
    </row>
    <row r="8560" spans="1:12" x14ac:dyDescent="0.25">
      <c r="A8560" s="1">
        <v>42968</v>
      </c>
      <c r="B8560" s="2">
        <f t="shared" si="403"/>
        <v>2017</v>
      </c>
      <c r="C8560" s="2">
        <f t="shared" si="401"/>
        <v>8</v>
      </c>
      <c r="D8560" t="s">
        <v>1212</v>
      </c>
      <c r="E8560" t="s">
        <v>27</v>
      </c>
      <c r="F8560" t="s">
        <v>11</v>
      </c>
      <c r="G8560" t="s">
        <v>24</v>
      </c>
      <c r="H8560" t="s">
        <v>2201</v>
      </c>
      <c r="I8560">
        <v>17.12</v>
      </c>
      <c r="J8560">
        <v>4</v>
      </c>
      <c r="K8560">
        <v>4.96</v>
      </c>
      <c r="L8560" t="str">
        <f t="shared" si="402"/>
        <v>Yes</v>
      </c>
    </row>
    <row r="8561" spans="1:12" x14ac:dyDescent="0.25">
      <c r="A8561" s="1">
        <v>42968</v>
      </c>
      <c r="B8561" s="2">
        <f t="shared" si="403"/>
        <v>2017</v>
      </c>
      <c r="C8561" s="2">
        <f t="shared" si="401"/>
        <v>8</v>
      </c>
      <c r="D8561" t="s">
        <v>1212</v>
      </c>
      <c r="E8561" t="s">
        <v>27</v>
      </c>
      <c r="F8561" t="s">
        <v>39</v>
      </c>
      <c r="G8561" t="s">
        <v>40</v>
      </c>
      <c r="H8561" t="s">
        <v>347</v>
      </c>
      <c r="I8561">
        <v>431.97</v>
      </c>
      <c r="J8561">
        <v>4</v>
      </c>
      <c r="K8561">
        <v>37.799999999999997</v>
      </c>
      <c r="L8561" t="str">
        <f t="shared" si="402"/>
        <v>Yes</v>
      </c>
    </row>
    <row r="8562" spans="1:12" x14ac:dyDescent="0.25">
      <c r="A8562" s="1">
        <v>42968</v>
      </c>
      <c r="B8562" s="2">
        <f t="shared" si="403"/>
        <v>2017</v>
      </c>
      <c r="C8562" s="2">
        <f t="shared" si="401"/>
        <v>8</v>
      </c>
      <c r="D8562" t="s">
        <v>1212</v>
      </c>
      <c r="E8562" t="s">
        <v>27</v>
      </c>
      <c r="F8562" t="s">
        <v>34</v>
      </c>
      <c r="G8562" t="s">
        <v>47</v>
      </c>
      <c r="H8562" t="s">
        <v>1506</v>
      </c>
      <c r="I8562">
        <v>129.91999999999999</v>
      </c>
      <c r="J8562">
        <v>4</v>
      </c>
      <c r="K8562">
        <v>10.39</v>
      </c>
      <c r="L8562" t="str">
        <f t="shared" si="402"/>
        <v>Yes</v>
      </c>
    </row>
    <row r="8563" spans="1:12" x14ac:dyDescent="0.25">
      <c r="A8563" s="1">
        <v>42968</v>
      </c>
      <c r="B8563" s="2">
        <f t="shared" si="403"/>
        <v>2017</v>
      </c>
      <c r="C8563" s="2">
        <f t="shared" si="401"/>
        <v>8</v>
      </c>
      <c r="D8563" t="s">
        <v>1212</v>
      </c>
      <c r="E8563" t="s">
        <v>27</v>
      </c>
      <c r="F8563" t="s">
        <v>34</v>
      </c>
      <c r="G8563" t="s">
        <v>145</v>
      </c>
      <c r="H8563" t="s">
        <v>741</v>
      </c>
      <c r="I8563">
        <v>568.73</v>
      </c>
      <c r="J8563">
        <v>3</v>
      </c>
      <c r="K8563">
        <v>28.44</v>
      </c>
      <c r="L8563" t="str">
        <f t="shared" si="402"/>
        <v>Yes</v>
      </c>
    </row>
    <row r="8564" spans="1:12" x14ac:dyDescent="0.25">
      <c r="A8564" s="1">
        <v>42968</v>
      </c>
      <c r="B8564" s="2">
        <f t="shared" si="403"/>
        <v>2017</v>
      </c>
      <c r="C8564" s="2">
        <f t="shared" si="401"/>
        <v>8</v>
      </c>
      <c r="D8564" t="s">
        <v>1212</v>
      </c>
      <c r="E8564" t="s">
        <v>27</v>
      </c>
      <c r="F8564" t="s">
        <v>11</v>
      </c>
      <c r="G8564" t="s">
        <v>20</v>
      </c>
      <c r="H8564" t="s">
        <v>1567</v>
      </c>
      <c r="I8564">
        <v>117.14</v>
      </c>
      <c r="J8564">
        <v>9</v>
      </c>
      <c r="K8564">
        <v>42.46</v>
      </c>
      <c r="L8564" t="str">
        <f t="shared" si="402"/>
        <v>Yes</v>
      </c>
    </row>
    <row r="8565" spans="1:12" x14ac:dyDescent="0.25">
      <c r="A8565" s="1">
        <v>42968</v>
      </c>
      <c r="B8565" s="2">
        <f t="shared" si="403"/>
        <v>2017</v>
      </c>
      <c r="C8565" s="2">
        <f t="shared" si="401"/>
        <v>8</v>
      </c>
      <c r="D8565" t="s">
        <v>1212</v>
      </c>
      <c r="E8565" t="s">
        <v>27</v>
      </c>
      <c r="F8565" t="s">
        <v>11</v>
      </c>
      <c r="G8565" t="s">
        <v>92</v>
      </c>
      <c r="H8565" t="s">
        <v>2354</v>
      </c>
      <c r="I8565">
        <v>203.52</v>
      </c>
      <c r="J8565">
        <v>3</v>
      </c>
      <c r="K8565">
        <v>54.95</v>
      </c>
      <c r="L8565" t="str">
        <f t="shared" si="402"/>
        <v>Yes</v>
      </c>
    </row>
    <row r="8566" spans="1:12" x14ac:dyDescent="0.25">
      <c r="A8566" s="1">
        <v>42968</v>
      </c>
      <c r="B8566" s="2">
        <f t="shared" si="403"/>
        <v>2017</v>
      </c>
      <c r="C8566" s="2">
        <f t="shared" si="401"/>
        <v>8</v>
      </c>
      <c r="D8566" t="s">
        <v>1212</v>
      </c>
      <c r="E8566" t="s">
        <v>27</v>
      </c>
      <c r="F8566" t="s">
        <v>11</v>
      </c>
      <c r="G8566" t="s">
        <v>16</v>
      </c>
      <c r="H8566" t="s">
        <v>1709</v>
      </c>
      <c r="I8566">
        <v>51.75</v>
      </c>
      <c r="J8566">
        <v>5</v>
      </c>
      <c r="K8566">
        <v>24.84</v>
      </c>
      <c r="L8566" t="str">
        <f t="shared" si="402"/>
        <v>Yes</v>
      </c>
    </row>
    <row r="8567" spans="1:12" x14ac:dyDescent="0.25">
      <c r="A8567" s="1">
        <v>42968</v>
      </c>
      <c r="B8567" s="2">
        <f t="shared" si="403"/>
        <v>2017</v>
      </c>
      <c r="C8567" s="2">
        <f t="shared" si="401"/>
        <v>8</v>
      </c>
      <c r="D8567" t="s">
        <v>456</v>
      </c>
      <c r="E8567" t="s">
        <v>531</v>
      </c>
      <c r="F8567" t="s">
        <v>11</v>
      </c>
      <c r="G8567" t="s">
        <v>12</v>
      </c>
      <c r="H8567" t="s">
        <v>1664</v>
      </c>
      <c r="I8567">
        <v>277.39999999999998</v>
      </c>
      <c r="J8567">
        <v>5</v>
      </c>
      <c r="K8567">
        <v>133.15</v>
      </c>
      <c r="L8567" t="str">
        <f t="shared" si="402"/>
        <v>Yes</v>
      </c>
    </row>
    <row r="8568" spans="1:12" x14ac:dyDescent="0.25">
      <c r="A8568" s="1">
        <v>42968</v>
      </c>
      <c r="B8568" s="2">
        <f t="shared" si="403"/>
        <v>2017</v>
      </c>
      <c r="C8568" s="2">
        <f t="shared" si="401"/>
        <v>8</v>
      </c>
      <c r="D8568" t="s">
        <v>456</v>
      </c>
      <c r="E8568" t="s">
        <v>531</v>
      </c>
      <c r="F8568" t="s">
        <v>34</v>
      </c>
      <c r="G8568" t="s">
        <v>47</v>
      </c>
      <c r="H8568" t="s">
        <v>2557</v>
      </c>
      <c r="I8568">
        <v>25.16</v>
      </c>
      <c r="J8568">
        <v>2</v>
      </c>
      <c r="K8568">
        <v>8.5500000000000007</v>
      </c>
      <c r="L8568" t="str">
        <f t="shared" si="402"/>
        <v>Yes</v>
      </c>
    </row>
    <row r="8569" spans="1:12" x14ac:dyDescent="0.25">
      <c r="A8569" s="1">
        <v>42968</v>
      </c>
      <c r="B8569" s="2">
        <f t="shared" si="403"/>
        <v>2017</v>
      </c>
      <c r="C8569" s="2">
        <f t="shared" si="401"/>
        <v>8</v>
      </c>
      <c r="D8569" t="s">
        <v>456</v>
      </c>
      <c r="E8569" t="s">
        <v>531</v>
      </c>
      <c r="F8569" t="s">
        <v>34</v>
      </c>
      <c r="G8569" t="s">
        <v>47</v>
      </c>
      <c r="H8569" t="s">
        <v>2647</v>
      </c>
      <c r="I8569">
        <v>91.92</v>
      </c>
      <c r="J8569">
        <v>4</v>
      </c>
      <c r="K8569">
        <v>31.25</v>
      </c>
      <c r="L8569" t="str">
        <f t="shared" si="402"/>
        <v>Yes</v>
      </c>
    </row>
    <row r="8570" spans="1:12" x14ac:dyDescent="0.25">
      <c r="A8570" s="1">
        <v>42968</v>
      </c>
      <c r="B8570" s="2">
        <f t="shared" si="403"/>
        <v>2017</v>
      </c>
      <c r="C8570" s="2">
        <f t="shared" si="401"/>
        <v>8</v>
      </c>
      <c r="D8570" t="s">
        <v>2412</v>
      </c>
      <c r="E8570" t="s">
        <v>95</v>
      </c>
      <c r="F8570" t="s">
        <v>11</v>
      </c>
      <c r="G8570" t="s">
        <v>12</v>
      </c>
      <c r="H8570" t="s">
        <v>882</v>
      </c>
      <c r="I8570">
        <v>83.88</v>
      </c>
      <c r="J8570">
        <v>1</v>
      </c>
      <c r="K8570">
        <v>29.36</v>
      </c>
      <c r="L8570" t="str">
        <f t="shared" si="402"/>
        <v>Yes</v>
      </c>
    </row>
    <row r="8571" spans="1:12" x14ac:dyDescent="0.25">
      <c r="A8571" s="1">
        <v>42968</v>
      </c>
      <c r="B8571" s="2">
        <f t="shared" si="403"/>
        <v>2017</v>
      </c>
      <c r="C8571" s="2">
        <f t="shared" si="401"/>
        <v>8</v>
      </c>
      <c r="D8571" t="s">
        <v>1618</v>
      </c>
      <c r="E8571" t="s">
        <v>164</v>
      </c>
      <c r="F8571" t="s">
        <v>34</v>
      </c>
      <c r="G8571" t="s">
        <v>35</v>
      </c>
      <c r="H8571" t="s">
        <v>862</v>
      </c>
      <c r="I8571">
        <v>388.7</v>
      </c>
      <c r="J8571">
        <v>6</v>
      </c>
      <c r="K8571">
        <v>38.869999999999997</v>
      </c>
      <c r="L8571" t="str">
        <f t="shared" si="402"/>
        <v>Yes</v>
      </c>
    </row>
    <row r="8572" spans="1:12" x14ac:dyDescent="0.25">
      <c r="A8572" s="1">
        <v>42968</v>
      </c>
      <c r="B8572" s="2">
        <f t="shared" si="403"/>
        <v>2017</v>
      </c>
      <c r="C8572" s="2">
        <f t="shared" si="401"/>
        <v>8</v>
      </c>
      <c r="D8572" t="s">
        <v>1618</v>
      </c>
      <c r="E8572" t="s">
        <v>164</v>
      </c>
      <c r="F8572" t="s">
        <v>11</v>
      </c>
      <c r="G8572" t="s">
        <v>18</v>
      </c>
      <c r="H8572" t="s">
        <v>68</v>
      </c>
      <c r="I8572">
        <v>572.58000000000004</v>
      </c>
      <c r="J8572">
        <v>6</v>
      </c>
      <c r="K8572">
        <v>34.35</v>
      </c>
      <c r="L8572" t="str">
        <f t="shared" si="402"/>
        <v>Yes</v>
      </c>
    </row>
    <row r="8573" spans="1:12" x14ac:dyDescent="0.25">
      <c r="A8573" s="1">
        <v>42968</v>
      </c>
      <c r="B8573" s="2">
        <f t="shared" si="403"/>
        <v>2017</v>
      </c>
      <c r="C8573" s="2">
        <f t="shared" si="401"/>
        <v>8</v>
      </c>
      <c r="D8573" t="s">
        <v>1618</v>
      </c>
      <c r="E8573" t="s">
        <v>164</v>
      </c>
      <c r="F8573" t="s">
        <v>39</v>
      </c>
      <c r="G8573" t="s">
        <v>52</v>
      </c>
      <c r="H8573" t="s">
        <v>2255</v>
      </c>
      <c r="I8573">
        <v>33.18</v>
      </c>
      <c r="J8573">
        <v>2</v>
      </c>
      <c r="K8573">
        <v>11.61</v>
      </c>
      <c r="L8573" t="str">
        <f t="shared" si="402"/>
        <v>Yes</v>
      </c>
    </row>
    <row r="8574" spans="1:12" x14ac:dyDescent="0.25">
      <c r="A8574" s="1">
        <v>42968</v>
      </c>
      <c r="B8574" s="2">
        <f t="shared" si="403"/>
        <v>2017</v>
      </c>
      <c r="C8574" s="2">
        <f t="shared" si="401"/>
        <v>8</v>
      </c>
      <c r="D8574" t="s">
        <v>1593</v>
      </c>
      <c r="E8574" t="s">
        <v>149</v>
      </c>
      <c r="F8574" t="s">
        <v>11</v>
      </c>
      <c r="G8574" t="s">
        <v>20</v>
      </c>
      <c r="H8574" t="s">
        <v>80</v>
      </c>
      <c r="I8574">
        <v>32.090000000000003</v>
      </c>
      <c r="J8574">
        <v>7</v>
      </c>
      <c r="K8574">
        <v>11.23</v>
      </c>
      <c r="L8574" t="str">
        <f t="shared" si="402"/>
        <v>Yes</v>
      </c>
    </row>
    <row r="8575" spans="1:12" x14ac:dyDescent="0.25">
      <c r="A8575" s="1">
        <v>42968</v>
      </c>
      <c r="B8575" s="2">
        <f t="shared" si="403"/>
        <v>2017</v>
      </c>
      <c r="C8575" s="2">
        <f t="shared" si="401"/>
        <v>8</v>
      </c>
      <c r="D8575" t="s">
        <v>1593</v>
      </c>
      <c r="E8575" t="s">
        <v>149</v>
      </c>
      <c r="F8575" t="s">
        <v>11</v>
      </c>
      <c r="G8575" t="s">
        <v>20</v>
      </c>
      <c r="H8575" t="s">
        <v>1142</v>
      </c>
      <c r="I8575">
        <v>4305.55</v>
      </c>
      <c r="J8575">
        <v>6</v>
      </c>
      <c r="K8575">
        <v>1453.12</v>
      </c>
      <c r="L8575" t="str">
        <f t="shared" si="402"/>
        <v>Yes</v>
      </c>
    </row>
    <row r="8576" spans="1:12" x14ac:dyDescent="0.25">
      <c r="A8576" s="1">
        <v>42968</v>
      </c>
      <c r="B8576" s="2">
        <f t="shared" si="403"/>
        <v>2017</v>
      </c>
      <c r="C8576" s="2">
        <f t="shared" si="401"/>
        <v>8</v>
      </c>
      <c r="D8576" t="s">
        <v>2624</v>
      </c>
      <c r="E8576" t="s">
        <v>278</v>
      </c>
      <c r="F8576" t="s">
        <v>11</v>
      </c>
      <c r="G8576" t="s">
        <v>18</v>
      </c>
      <c r="H8576" t="s">
        <v>1689</v>
      </c>
      <c r="I8576">
        <v>237.1</v>
      </c>
      <c r="J8576">
        <v>3</v>
      </c>
      <c r="K8576">
        <v>20.75</v>
      </c>
      <c r="L8576" t="str">
        <f t="shared" si="402"/>
        <v>Yes</v>
      </c>
    </row>
    <row r="8577" spans="1:12" x14ac:dyDescent="0.25">
      <c r="A8577" s="1">
        <v>42968</v>
      </c>
      <c r="B8577" s="2">
        <f t="shared" si="403"/>
        <v>2017</v>
      </c>
      <c r="C8577" s="2">
        <f t="shared" si="401"/>
        <v>8</v>
      </c>
      <c r="D8577" t="s">
        <v>2624</v>
      </c>
      <c r="E8577" t="s">
        <v>278</v>
      </c>
      <c r="F8577" t="s">
        <v>34</v>
      </c>
      <c r="G8577" t="s">
        <v>47</v>
      </c>
      <c r="H8577" t="s">
        <v>2000</v>
      </c>
      <c r="I8577">
        <v>22.75</v>
      </c>
      <c r="J8577">
        <v>3</v>
      </c>
      <c r="K8577">
        <v>7.11</v>
      </c>
      <c r="L8577" t="str">
        <f t="shared" si="402"/>
        <v>Yes</v>
      </c>
    </row>
    <row r="8578" spans="1:12" x14ac:dyDescent="0.25">
      <c r="A8578" s="1">
        <v>42968</v>
      </c>
      <c r="B8578" s="2">
        <f t="shared" si="403"/>
        <v>2017</v>
      </c>
      <c r="C8578" s="2">
        <f t="shared" ref="C8578:C8641" si="404">MONTH(A8578)</f>
        <v>8</v>
      </c>
      <c r="D8578" t="s">
        <v>2624</v>
      </c>
      <c r="E8578" t="s">
        <v>278</v>
      </c>
      <c r="F8578" t="s">
        <v>11</v>
      </c>
      <c r="G8578" t="s">
        <v>12</v>
      </c>
      <c r="H8578" t="s">
        <v>1978</v>
      </c>
      <c r="I8578">
        <v>6.67</v>
      </c>
      <c r="J8578">
        <v>1</v>
      </c>
      <c r="K8578">
        <v>2.09</v>
      </c>
      <c r="L8578" t="str">
        <f t="shared" ref="L8578:L8641" si="405">IF(K8578=0,"Break-Even",IF(K8578&gt;0,"Yes","No"))</f>
        <v>Yes</v>
      </c>
    </row>
    <row r="8579" spans="1:12" x14ac:dyDescent="0.25">
      <c r="A8579" s="1">
        <v>42969</v>
      </c>
      <c r="B8579" s="2">
        <f t="shared" si="403"/>
        <v>2017</v>
      </c>
      <c r="C8579" s="2">
        <f t="shared" si="404"/>
        <v>8</v>
      </c>
      <c r="D8579" t="s">
        <v>2665</v>
      </c>
      <c r="E8579" t="s">
        <v>27</v>
      </c>
      <c r="F8579" t="s">
        <v>34</v>
      </c>
      <c r="G8579" t="s">
        <v>145</v>
      </c>
      <c r="H8579" t="s">
        <v>1553</v>
      </c>
      <c r="I8579">
        <v>210.01</v>
      </c>
      <c r="J8579">
        <v>1</v>
      </c>
      <c r="K8579">
        <v>2.63</v>
      </c>
      <c r="L8579" t="str">
        <f t="shared" si="405"/>
        <v>Yes</v>
      </c>
    </row>
    <row r="8580" spans="1:12" x14ac:dyDescent="0.25">
      <c r="A8580" s="1">
        <v>42969</v>
      </c>
      <c r="B8580" s="2">
        <f t="shared" si="403"/>
        <v>2017</v>
      </c>
      <c r="C8580" s="2">
        <f t="shared" si="404"/>
        <v>8</v>
      </c>
      <c r="D8580" t="s">
        <v>724</v>
      </c>
      <c r="E8580" t="s">
        <v>23</v>
      </c>
      <c r="F8580" t="s">
        <v>34</v>
      </c>
      <c r="G8580" t="s">
        <v>145</v>
      </c>
      <c r="H8580" t="s">
        <v>1613</v>
      </c>
      <c r="I8580">
        <v>314.52999999999997</v>
      </c>
      <c r="J8580">
        <v>2</v>
      </c>
      <c r="K8580">
        <v>-83.88</v>
      </c>
      <c r="L8580" t="str">
        <f t="shared" si="405"/>
        <v>No</v>
      </c>
    </row>
    <row r="8581" spans="1:12" x14ac:dyDescent="0.25">
      <c r="A8581" s="1">
        <v>42970</v>
      </c>
      <c r="B8581" s="2">
        <f t="shared" si="403"/>
        <v>2017</v>
      </c>
      <c r="C8581" s="2">
        <f t="shared" si="404"/>
        <v>8</v>
      </c>
      <c r="D8581" t="s">
        <v>1546</v>
      </c>
      <c r="E8581" t="s">
        <v>123</v>
      </c>
      <c r="F8581" t="s">
        <v>39</v>
      </c>
      <c r="G8581" t="s">
        <v>40</v>
      </c>
      <c r="H8581" t="s">
        <v>588</v>
      </c>
      <c r="I8581">
        <v>4367.8999999999996</v>
      </c>
      <c r="J8581">
        <v>13</v>
      </c>
      <c r="K8581">
        <v>327.58999999999997</v>
      </c>
      <c r="L8581" t="str">
        <f t="shared" si="405"/>
        <v>Yes</v>
      </c>
    </row>
    <row r="8582" spans="1:12" x14ac:dyDescent="0.25">
      <c r="A8582" s="1">
        <v>42970</v>
      </c>
      <c r="B8582" s="2">
        <f t="shared" si="403"/>
        <v>2017</v>
      </c>
      <c r="C8582" s="2">
        <f t="shared" si="404"/>
        <v>8</v>
      </c>
      <c r="D8582" t="s">
        <v>1546</v>
      </c>
      <c r="E8582" t="s">
        <v>123</v>
      </c>
      <c r="F8582" t="s">
        <v>11</v>
      </c>
      <c r="G8582" t="s">
        <v>12</v>
      </c>
      <c r="H8582" t="s">
        <v>2546</v>
      </c>
      <c r="I8582">
        <v>49.57</v>
      </c>
      <c r="J8582">
        <v>2</v>
      </c>
      <c r="K8582">
        <v>15.49</v>
      </c>
      <c r="L8582" t="str">
        <f t="shared" si="405"/>
        <v>Yes</v>
      </c>
    </row>
    <row r="8583" spans="1:12" x14ac:dyDescent="0.25">
      <c r="A8583" s="1">
        <v>42970</v>
      </c>
      <c r="B8583" s="2">
        <f t="shared" si="403"/>
        <v>2017</v>
      </c>
      <c r="C8583" s="2">
        <f t="shared" si="404"/>
        <v>8</v>
      </c>
      <c r="D8583" t="s">
        <v>1546</v>
      </c>
      <c r="E8583" t="s">
        <v>123</v>
      </c>
      <c r="F8583" t="s">
        <v>11</v>
      </c>
      <c r="G8583" t="s">
        <v>92</v>
      </c>
      <c r="H8583" t="s">
        <v>2395</v>
      </c>
      <c r="I8583">
        <v>161.38</v>
      </c>
      <c r="J8583">
        <v>6</v>
      </c>
      <c r="K8583">
        <v>12.1</v>
      </c>
      <c r="L8583" t="str">
        <f t="shared" si="405"/>
        <v>Yes</v>
      </c>
    </row>
    <row r="8584" spans="1:12" x14ac:dyDescent="0.25">
      <c r="A8584" s="1">
        <v>42970</v>
      </c>
      <c r="B8584" s="2">
        <f t="shared" si="403"/>
        <v>2017</v>
      </c>
      <c r="C8584" s="2">
        <f t="shared" si="404"/>
        <v>8</v>
      </c>
      <c r="D8584" t="s">
        <v>1546</v>
      </c>
      <c r="E8584" t="s">
        <v>123</v>
      </c>
      <c r="F8584" t="s">
        <v>34</v>
      </c>
      <c r="G8584" t="s">
        <v>47</v>
      </c>
      <c r="H8584" t="s">
        <v>616</v>
      </c>
      <c r="I8584">
        <v>2.78</v>
      </c>
      <c r="J8584">
        <v>2</v>
      </c>
      <c r="K8584">
        <v>0.42</v>
      </c>
      <c r="L8584" t="str">
        <f t="shared" si="405"/>
        <v>Yes</v>
      </c>
    </row>
    <row r="8585" spans="1:12" x14ac:dyDescent="0.25">
      <c r="A8585" s="1">
        <v>42970</v>
      </c>
      <c r="B8585" s="2">
        <f t="shared" si="403"/>
        <v>2017</v>
      </c>
      <c r="C8585" s="2">
        <f t="shared" si="404"/>
        <v>8</v>
      </c>
      <c r="D8585" t="s">
        <v>1546</v>
      </c>
      <c r="E8585" t="s">
        <v>123</v>
      </c>
      <c r="F8585" t="s">
        <v>11</v>
      </c>
      <c r="G8585" t="s">
        <v>12</v>
      </c>
      <c r="H8585" t="s">
        <v>1552</v>
      </c>
      <c r="I8585">
        <v>8.7200000000000006</v>
      </c>
      <c r="J8585">
        <v>5</v>
      </c>
      <c r="K8585">
        <v>2.94</v>
      </c>
      <c r="L8585" t="str">
        <f t="shared" si="405"/>
        <v>Yes</v>
      </c>
    </row>
    <row r="8586" spans="1:12" x14ac:dyDescent="0.25">
      <c r="A8586" s="1">
        <v>42971</v>
      </c>
      <c r="B8586" s="2">
        <f t="shared" si="403"/>
        <v>2017</v>
      </c>
      <c r="C8586" s="2">
        <f t="shared" si="404"/>
        <v>8</v>
      </c>
      <c r="D8586" t="s">
        <v>1935</v>
      </c>
      <c r="E8586" t="s">
        <v>149</v>
      </c>
      <c r="F8586" t="s">
        <v>11</v>
      </c>
      <c r="G8586" t="s">
        <v>20</v>
      </c>
      <c r="H8586" t="s">
        <v>800</v>
      </c>
      <c r="I8586">
        <v>24.67</v>
      </c>
      <c r="J8586">
        <v>4</v>
      </c>
      <c r="K8586">
        <v>7.71</v>
      </c>
      <c r="L8586" t="str">
        <f t="shared" si="405"/>
        <v>Yes</v>
      </c>
    </row>
    <row r="8587" spans="1:12" x14ac:dyDescent="0.25">
      <c r="A8587" s="1">
        <v>42971</v>
      </c>
      <c r="B8587" s="2">
        <f t="shared" si="403"/>
        <v>2017</v>
      </c>
      <c r="C8587" s="2">
        <f t="shared" si="404"/>
        <v>8</v>
      </c>
      <c r="D8587" t="s">
        <v>1935</v>
      </c>
      <c r="E8587" t="s">
        <v>149</v>
      </c>
      <c r="F8587" t="s">
        <v>11</v>
      </c>
      <c r="G8587" t="s">
        <v>20</v>
      </c>
      <c r="H8587" t="s">
        <v>1120</v>
      </c>
      <c r="I8587">
        <v>3.74</v>
      </c>
      <c r="J8587">
        <v>1</v>
      </c>
      <c r="K8587">
        <v>1.31</v>
      </c>
      <c r="L8587" t="str">
        <f t="shared" si="405"/>
        <v>Yes</v>
      </c>
    </row>
    <row r="8588" spans="1:12" x14ac:dyDescent="0.25">
      <c r="A8588" s="1">
        <v>42971</v>
      </c>
      <c r="B8588" s="2">
        <f t="shared" ref="B8588:B8651" si="406">YEAR(A8588)</f>
        <v>2017</v>
      </c>
      <c r="C8588" s="2">
        <f t="shared" si="404"/>
        <v>8</v>
      </c>
      <c r="D8588" t="s">
        <v>1303</v>
      </c>
      <c r="E8588" t="s">
        <v>78</v>
      </c>
      <c r="F8588" t="s">
        <v>11</v>
      </c>
      <c r="G8588" t="s">
        <v>92</v>
      </c>
      <c r="H8588" t="s">
        <v>2560</v>
      </c>
      <c r="I8588">
        <v>646.27</v>
      </c>
      <c r="J8588">
        <v>8</v>
      </c>
      <c r="K8588">
        <v>64.63</v>
      </c>
      <c r="L8588" t="str">
        <f t="shared" si="405"/>
        <v>Yes</v>
      </c>
    </row>
    <row r="8589" spans="1:12" x14ac:dyDescent="0.25">
      <c r="A8589" s="1">
        <v>42971</v>
      </c>
      <c r="B8589" s="2">
        <f t="shared" si="406"/>
        <v>2017</v>
      </c>
      <c r="C8589" s="2">
        <f t="shared" si="404"/>
        <v>8</v>
      </c>
      <c r="D8589" t="s">
        <v>1303</v>
      </c>
      <c r="E8589" t="s">
        <v>78</v>
      </c>
      <c r="F8589" t="s">
        <v>11</v>
      </c>
      <c r="G8589" t="s">
        <v>12</v>
      </c>
      <c r="H8589" t="s">
        <v>327</v>
      </c>
      <c r="I8589">
        <v>10.37</v>
      </c>
      <c r="J8589">
        <v>2</v>
      </c>
      <c r="K8589">
        <v>3.76</v>
      </c>
      <c r="L8589" t="str">
        <f t="shared" si="405"/>
        <v>Yes</v>
      </c>
    </row>
    <row r="8590" spans="1:12" x14ac:dyDescent="0.25">
      <c r="A8590" s="1">
        <v>42972</v>
      </c>
      <c r="B8590" s="2">
        <f t="shared" si="406"/>
        <v>2017</v>
      </c>
      <c r="C8590" s="2">
        <f t="shared" si="404"/>
        <v>8</v>
      </c>
      <c r="D8590" t="s">
        <v>185</v>
      </c>
      <c r="E8590" t="s">
        <v>245</v>
      </c>
      <c r="F8590" t="s">
        <v>11</v>
      </c>
      <c r="G8590" t="s">
        <v>12</v>
      </c>
      <c r="H8590" t="s">
        <v>2333</v>
      </c>
      <c r="I8590">
        <v>192.16</v>
      </c>
      <c r="J8590">
        <v>5</v>
      </c>
      <c r="K8590">
        <v>67.260000000000005</v>
      </c>
      <c r="L8590" t="str">
        <f t="shared" si="405"/>
        <v>Yes</v>
      </c>
    </row>
    <row r="8591" spans="1:12" x14ac:dyDescent="0.25">
      <c r="A8591" s="1">
        <v>42972</v>
      </c>
      <c r="B8591" s="2">
        <f t="shared" si="406"/>
        <v>2017</v>
      </c>
      <c r="C8591" s="2">
        <f t="shared" si="404"/>
        <v>8</v>
      </c>
      <c r="D8591" t="s">
        <v>2447</v>
      </c>
      <c r="E8591" t="s">
        <v>120</v>
      </c>
      <c r="F8591" t="s">
        <v>11</v>
      </c>
      <c r="G8591" t="s">
        <v>24</v>
      </c>
      <c r="H8591" t="s">
        <v>226</v>
      </c>
      <c r="I8591">
        <v>9.73</v>
      </c>
      <c r="J8591">
        <v>2</v>
      </c>
      <c r="K8591">
        <v>1.7</v>
      </c>
      <c r="L8591" t="str">
        <f t="shared" si="405"/>
        <v>Yes</v>
      </c>
    </row>
    <row r="8592" spans="1:12" x14ac:dyDescent="0.25">
      <c r="A8592" s="1">
        <v>42972</v>
      </c>
      <c r="B8592" s="2">
        <f t="shared" si="406"/>
        <v>2017</v>
      </c>
      <c r="C8592" s="2">
        <f t="shared" si="404"/>
        <v>8</v>
      </c>
      <c r="D8592" t="s">
        <v>2447</v>
      </c>
      <c r="E8592" t="s">
        <v>120</v>
      </c>
      <c r="F8592" t="s">
        <v>11</v>
      </c>
      <c r="G8592" t="s">
        <v>12</v>
      </c>
      <c r="H8592" t="s">
        <v>1590</v>
      </c>
      <c r="I8592">
        <v>3.42</v>
      </c>
      <c r="J8592">
        <v>1</v>
      </c>
      <c r="K8592">
        <v>1.07</v>
      </c>
      <c r="L8592" t="str">
        <f t="shared" si="405"/>
        <v>Yes</v>
      </c>
    </row>
    <row r="8593" spans="1:12" x14ac:dyDescent="0.25">
      <c r="A8593" s="1">
        <v>42972</v>
      </c>
      <c r="B8593" s="2">
        <f t="shared" si="406"/>
        <v>2017</v>
      </c>
      <c r="C8593" s="2">
        <f t="shared" si="404"/>
        <v>8</v>
      </c>
      <c r="D8593" t="s">
        <v>1173</v>
      </c>
      <c r="E8593" t="s">
        <v>78</v>
      </c>
      <c r="F8593" t="s">
        <v>11</v>
      </c>
      <c r="G8593" t="s">
        <v>18</v>
      </c>
      <c r="H8593" t="s">
        <v>1522</v>
      </c>
      <c r="I8593">
        <v>25.7</v>
      </c>
      <c r="J8593">
        <v>2</v>
      </c>
      <c r="K8593">
        <v>1.93</v>
      </c>
      <c r="L8593" t="str">
        <f t="shared" si="405"/>
        <v>Yes</v>
      </c>
    </row>
    <row r="8594" spans="1:12" x14ac:dyDescent="0.25">
      <c r="A8594" s="1">
        <v>42972</v>
      </c>
      <c r="B8594" s="2">
        <f t="shared" si="406"/>
        <v>2017</v>
      </c>
      <c r="C8594" s="2">
        <f t="shared" si="404"/>
        <v>8</v>
      </c>
      <c r="D8594" t="s">
        <v>58</v>
      </c>
      <c r="E8594" t="s">
        <v>23</v>
      </c>
      <c r="F8594" t="s">
        <v>34</v>
      </c>
      <c r="G8594" t="s">
        <v>74</v>
      </c>
      <c r="H8594" t="s">
        <v>2484</v>
      </c>
      <c r="I8594">
        <v>130.97999999999999</v>
      </c>
      <c r="J8594">
        <v>2</v>
      </c>
      <c r="K8594">
        <v>-89.07</v>
      </c>
      <c r="L8594" t="str">
        <f t="shared" si="405"/>
        <v>No</v>
      </c>
    </row>
    <row r="8595" spans="1:12" x14ac:dyDescent="0.25">
      <c r="A8595" s="1">
        <v>42973</v>
      </c>
      <c r="B8595" s="2">
        <f t="shared" si="406"/>
        <v>2017</v>
      </c>
      <c r="C8595" s="2">
        <f t="shared" si="404"/>
        <v>8</v>
      </c>
      <c r="D8595" t="s">
        <v>1672</v>
      </c>
      <c r="E8595" t="s">
        <v>30</v>
      </c>
      <c r="F8595" t="s">
        <v>39</v>
      </c>
      <c r="G8595" t="s">
        <v>52</v>
      </c>
      <c r="H8595" t="s">
        <v>867</v>
      </c>
      <c r="I8595">
        <v>71.98</v>
      </c>
      <c r="J8595">
        <v>2</v>
      </c>
      <c r="K8595">
        <v>15.12</v>
      </c>
      <c r="L8595" t="str">
        <f t="shared" si="405"/>
        <v>Yes</v>
      </c>
    </row>
    <row r="8596" spans="1:12" x14ac:dyDescent="0.25">
      <c r="A8596" s="1">
        <v>42973</v>
      </c>
      <c r="B8596" s="2">
        <f t="shared" si="406"/>
        <v>2017</v>
      </c>
      <c r="C8596" s="2">
        <f t="shared" si="404"/>
        <v>8</v>
      </c>
      <c r="D8596" t="s">
        <v>9</v>
      </c>
      <c r="E8596" t="s">
        <v>15</v>
      </c>
      <c r="F8596" t="s">
        <v>34</v>
      </c>
      <c r="G8596" t="s">
        <v>47</v>
      </c>
      <c r="H8596" t="s">
        <v>1311</v>
      </c>
      <c r="I8596">
        <v>64.959999999999994</v>
      </c>
      <c r="J8596">
        <v>5</v>
      </c>
      <c r="K8596">
        <v>-43.85</v>
      </c>
      <c r="L8596" t="str">
        <f t="shared" si="405"/>
        <v>No</v>
      </c>
    </row>
    <row r="8597" spans="1:12" x14ac:dyDescent="0.25">
      <c r="A8597" s="1">
        <v>42973</v>
      </c>
      <c r="B8597" s="2">
        <f t="shared" si="406"/>
        <v>2017</v>
      </c>
      <c r="C8597" s="2">
        <f t="shared" si="404"/>
        <v>8</v>
      </c>
      <c r="D8597" t="s">
        <v>2013</v>
      </c>
      <c r="E8597" t="s">
        <v>110</v>
      </c>
      <c r="F8597" t="s">
        <v>11</v>
      </c>
      <c r="G8597" t="s">
        <v>18</v>
      </c>
      <c r="H8597" t="s">
        <v>2020</v>
      </c>
      <c r="I8597">
        <v>53.72</v>
      </c>
      <c r="J8597">
        <v>4</v>
      </c>
      <c r="K8597">
        <v>13.97</v>
      </c>
      <c r="L8597" t="str">
        <f t="shared" si="405"/>
        <v>Yes</v>
      </c>
    </row>
    <row r="8598" spans="1:12" x14ac:dyDescent="0.25">
      <c r="A8598" s="1">
        <v>42974</v>
      </c>
      <c r="B8598" s="2">
        <f t="shared" si="406"/>
        <v>2017</v>
      </c>
      <c r="C8598" s="2">
        <f t="shared" si="404"/>
        <v>8</v>
      </c>
      <c r="D8598" t="s">
        <v>1424</v>
      </c>
      <c r="E8598" t="s">
        <v>434</v>
      </c>
      <c r="F8598" t="s">
        <v>34</v>
      </c>
      <c r="G8598" t="s">
        <v>145</v>
      </c>
      <c r="H8598" t="s">
        <v>2452</v>
      </c>
      <c r="I8598">
        <v>1488.42</v>
      </c>
      <c r="J8598">
        <v>7</v>
      </c>
      <c r="K8598">
        <v>-297.68</v>
      </c>
      <c r="L8598" t="str">
        <f t="shared" si="405"/>
        <v>No</v>
      </c>
    </row>
    <row r="8599" spans="1:12" x14ac:dyDescent="0.25">
      <c r="A8599" s="1">
        <v>42974</v>
      </c>
      <c r="B8599" s="2">
        <f t="shared" si="406"/>
        <v>2017</v>
      </c>
      <c r="C8599" s="2">
        <f t="shared" si="404"/>
        <v>8</v>
      </c>
      <c r="D8599" t="s">
        <v>1209</v>
      </c>
      <c r="E8599" t="s">
        <v>149</v>
      </c>
      <c r="F8599" t="s">
        <v>11</v>
      </c>
      <c r="G8599" t="s">
        <v>18</v>
      </c>
      <c r="H8599" t="s">
        <v>1453</v>
      </c>
      <c r="I8599">
        <v>63.84</v>
      </c>
      <c r="J8599">
        <v>8</v>
      </c>
      <c r="K8599">
        <v>16.600000000000001</v>
      </c>
      <c r="L8599" t="str">
        <f t="shared" si="405"/>
        <v>Yes</v>
      </c>
    </row>
    <row r="8600" spans="1:12" x14ac:dyDescent="0.25">
      <c r="A8600" s="1">
        <v>42974</v>
      </c>
      <c r="B8600" s="2">
        <f t="shared" si="406"/>
        <v>2017</v>
      </c>
      <c r="C8600" s="2">
        <f t="shared" si="404"/>
        <v>8</v>
      </c>
      <c r="D8600" t="s">
        <v>1209</v>
      </c>
      <c r="E8600" t="s">
        <v>149</v>
      </c>
      <c r="F8600" t="s">
        <v>39</v>
      </c>
      <c r="G8600" t="s">
        <v>40</v>
      </c>
      <c r="H8600" t="s">
        <v>1187</v>
      </c>
      <c r="I8600">
        <v>347.97</v>
      </c>
      <c r="J8600">
        <v>3</v>
      </c>
      <c r="K8600">
        <v>100.91</v>
      </c>
      <c r="L8600" t="str">
        <f t="shared" si="405"/>
        <v>Yes</v>
      </c>
    </row>
    <row r="8601" spans="1:12" x14ac:dyDescent="0.25">
      <c r="A8601" s="1">
        <v>42974</v>
      </c>
      <c r="B8601" s="2">
        <f t="shared" si="406"/>
        <v>2017</v>
      </c>
      <c r="C8601" s="2">
        <f t="shared" si="404"/>
        <v>8</v>
      </c>
      <c r="D8601" t="s">
        <v>1209</v>
      </c>
      <c r="E8601" t="s">
        <v>149</v>
      </c>
      <c r="F8601" t="s">
        <v>11</v>
      </c>
      <c r="G8601" t="s">
        <v>20</v>
      </c>
      <c r="H8601" t="s">
        <v>800</v>
      </c>
      <c r="I8601">
        <v>37.01</v>
      </c>
      <c r="J8601">
        <v>6</v>
      </c>
      <c r="K8601">
        <v>11.57</v>
      </c>
      <c r="L8601" t="str">
        <f t="shared" si="405"/>
        <v>Yes</v>
      </c>
    </row>
    <row r="8602" spans="1:12" x14ac:dyDescent="0.25">
      <c r="A8602" s="1">
        <v>42974</v>
      </c>
      <c r="B8602" s="2">
        <f t="shared" si="406"/>
        <v>2017</v>
      </c>
      <c r="C8602" s="2">
        <f t="shared" si="404"/>
        <v>8</v>
      </c>
      <c r="D8602" t="s">
        <v>509</v>
      </c>
      <c r="E8602" t="s">
        <v>10</v>
      </c>
      <c r="F8602" t="s">
        <v>11</v>
      </c>
      <c r="G8602" t="s">
        <v>24</v>
      </c>
      <c r="H8602" t="s">
        <v>384</v>
      </c>
      <c r="I8602">
        <v>5.95</v>
      </c>
      <c r="J8602">
        <v>1</v>
      </c>
      <c r="K8602">
        <v>0.37</v>
      </c>
      <c r="L8602" t="str">
        <f t="shared" si="405"/>
        <v>Yes</v>
      </c>
    </row>
    <row r="8603" spans="1:12" x14ac:dyDescent="0.25">
      <c r="A8603" s="1">
        <v>42974</v>
      </c>
      <c r="B8603" s="2">
        <f t="shared" si="406"/>
        <v>2017</v>
      </c>
      <c r="C8603" s="2">
        <f t="shared" si="404"/>
        <v>8</v>
      </c>
      <c r="D8603" t="s">
        <v>1249</v>
      </c>
      <c r="E8603" t="s">
        <v>123</v>
      </c>
      <c r="F8603" t="s">
        <v>11</v>
      </c>
      <c r="G8603" t="s">
        <v>63</v>
      </c>
      <c r="H8603" t="s">
        <v>1427</v>
      </c>
      <c r="I8603">
        <v>2.9</v>
      </c>
      <c r="J8603">
        <v>1</v>
      </c>
      <c r="K8603">
        <v>0.98</v>
      </c>
      <c r="L8603" t="str">
        <f t="shared" si="405"/>
        <v>Yes</v>
      </c>
    </row>
    <row r="8604" spans="1:12" x14ac:dyDescent="0.25">
      <c r="A8604" s="1">
        <v>42974</v>
      </c>
      <c r="B8604" s="2">
        <f t="shared" si="406"/>
        <v>2017</v>
      </c>
      <c r="C8604" s="2">
        <f t="shared" si="404"/>
        <v>8</v>
      </c>
      <c r="D8604" t="s">
        <v>2265</v>
      </c>
      <c r="E8604" t="s">
        <v>27</v>
      </c>
      <c r="F8604" t="s">
        <v>34</v>
      </c>
      <c r="G8604" t="s">
        <v>47</v>
      </c>
      <c r="H8604" t="s">
        <v>2036</v>
      </c>
      <c r="I8604">
        <v>198.46</v>
      </c>
      <c r="J8604">
        <v>2</v>
      </c>
      <c r="K8604">
        <v>99.23</v>
      </c>
      <c r="L8604" t="str">
        <f t="shared" si="405"/>
        <v>Yes</v>
      </c>
    </row>
    <row r="8605" spans="1:12" x14ac:dyDescent="0.25">
      <c r="A8605" s="1">
        <v>42974</v>
      </c>
      <c r="B8605" s="2">
        <f t="shared" si="406"/>
        <v>2017</v>
      </c>
      <c r="C8605" s="2">
        <f t="shared" si="404"/>
        <v>8</v>
      </c>
      <c r="D8605" t="s">
        <v>2265</v>
      </c>
      <c r="E8605" t="s">
        <v>27</v>
      </c>
      <c r="F8605" t="s">
        <v>11</v>
      </c>
      <c r="G8605" t="s">
        <v>92</v>
      </c>
      <c r="H8605" t="s">
        <v>1640</v>
      </c>
      <c r="I8605">
        <v>321.92</v>
      </c>
      <c r="J8605">
        <v>4</v>
      </c>
      <c r="K8605">
        <v>96.58</v>
      </c>
      <c r="L8605" t="str">
        <f t="shared" si="405"/>
        <v>Yes</v>
      </c>
    </row>
    <row r="8606" spans="1:12" x14ac:dyDescent="0.25">
      <c r="A8606" s="1">
        <v>42974</v>
      </c>
      <c r="B8606" s="2">
        <f t="shared" si="406"/>
        <v>2017</v>
      </c>
      <c r="C8606" s="2">
        <f t="shared" si="404"/>
        <v>8</v>
      </c>
      <c r="D8606" t="s">
        <v>2265</v>
      </c>
      <c r="E8606" t="s">
        <v>27</v>
      </c>
      <c r="F8606" t="s">
        <v>39</v>
      </c>
      <c r="G8606" t="s">
        <v>603</v>
      </c>
      <c r="H8606" t="s">
        <v>1089</v>
      </c>
      <c r="I8606">
        <v>879.98</v>
      </c>
      <c r="J8606">
        <v>2</v>
      </c>
      <c r="K8606">
        <v>329.99</v>
      </c>
      <c r="L8606" t="str">
        <f t="shared" si="405"/>
        <v>Yes</v>
      </c>
    </row>
    <row r="8607" spans="1:12" x14ac:dyDescent="0.25">
      <c r="A8607" s="1">
        <v>42974</v>
      </c>
      <c r="B8607" s="2">
        <f t="shared" si="406"/>
        <v>2017</v>
      </c>
      <c r="C8607" s="2">
        <f t="shared" si="404"/>
        <v>8</v>
      </c>
      <c r="D8607" t="s">
        <v>2265</v>
      </c>
      <c r="E8607" t="s">
        <v>27</v>
      </c>
      <c r="F8607" t="s">
        <v>11</v>
      </c>
      <c r="G8607" t="s">
        <v>200</v>
      </c>
      <c r="H8607" t="s">
        <v>2593</v>
      </c>
      <c r="I8607">
        <v>28.4</v>
      </c>
      <c r="J8607">
        <v>5</v>
      </c>
      <c r="K8607">
        <v>8.24</v>
      </c>
      <c r="L8607" t="str">
        <f t="shared" si="405"/>
        <v>Yes</v>
      </c>
    </row>
    <row r="8608" spans="1:12" x14ac:dyDescent="0.25">
      <c r="A8608" s="1">
        <v>42974</v>
      </c>
      <c r="B8608" s="2">
        <f t="shared" si="406"/>
        <v>2017</v>
      </c>
      <c r="C8608" s="2">
        <f t="shared" si="404"/>
        <v>8</v>
      </c>
      <c r="D8608" t="s">
        <v>2265</v>
      </c>
      <c r="E8608" t="s">
        <v>27</v>
      </c>
      <c r="F8608" t="s">
        <v>34</v>
      </c>
      <c r="G8608" t="s">
        <v>35</v>
      </c>
      <c r="H8608" t="s">
        <v>574</v>
      </c>
      <c r="I8608">
        <v>230.28</v>
      </c>
      <c r="J8608">
        <v>3</v>
      </c>
      <c r="K8608">
        <v>23.03</v>
      </c>
      <c r="L8608" t="str">
        <f t="shared" si="405"/>
        <v>Yes</v>
      </c>
    </row>
    <row r="8609" spans="1:12" x14ac:dyDescent="0.25">
      <c r="A8609" s="1">
        <v>42974</v>
      </c>
      <c r="B8609" s="2">
        <f t="shared" si="406"/>
        <v>2017</v>
      </c>
      <c r="C8609" s="2">
        <f t="shared" si="404"/>
        <v>8</v>
      </c>
      <c r="D8609" t="s">
        <v>2265</v>
      </c>
      <c r="E8609" t="s">
        <v>27</v>
      </c>
      <c r="F8609" t="s">
        <v>11</v>
      </c>
      <c r="G8609" t="s">
        <v>12</v>
      </c>
      <c r="H8609" t="s">
        <v>1054</v>
      </c>
      <c r="I8609">
        <v>116.28</v>
      </c>
      <c r="J8609">
        <v>3</v>
      </c>
      <c r="K8609">
        <v>56.98</v>
      </c>
      <c r="L8609" t="str">
        <f t="shared" si="405"/>
        <v>Yes</v>
      </c>
    </row>
    <row r="8610" spans="1:12" x14ac:dyDescent="0.25">
      <c r="A8610" s="1">
        <v>42974</v>
      </c>
      <c r="B8610" s="2">
        <f t="shared" si="406"/>
        <v>2017</v>
      </c>
      <c r="C8610" s="2">
        <f t="shared" si="404"/>
        <v>8</v>
      </c>
      <c r="D8610" t="s">
        <v>2265</v>
      </c>
      <c r="E8610" t="s">
        <v>27</v>
      </c>
      <c r="F8610" t="s">
        <v>11</v>
      </c>
      <c r="G8610" t="s">
        <v>20</v>
      </c>
      <c r="H8610" t="s">
        <v>1777</v>
      </c>
      <c r="I8610">
        <v>841.57</v>
      </c>
      <c r="J8610">
        <v>2</v>
      </c>
      <c r="K8610">
        <v>294.55</v>
      </c>
      <c r="L8610" t="str">
        <f t="shared" si="405"/>
        <v>Yes</v>
      </c>
    </row>
    <row r="8611" spans="1:12" x14ac:dyDescent="0.25">
      <c r="A8611" s="1">
        <v>42974</v>
      </c>
      <c r="B8611" s="2">
        <f t="shared" si="406"/>
        <v>2017</v>
      </c>
      <c r="C8611" s="2">
        <f t="shared" si="404"/>
        <v>8</v>
      </c>
      <c r="D8611" t="s">
        <v>2265</v>
      </c>
      <c r="E8611" t="s">
        <v>27</v>
      </c>
      <c r="F8611" t="s">
        <v>11</v>
      </c>
      <c r="G8611" t="s">
        <v>18</v>
      </c>
      <c r="H8611" t="s">
        <v>257</v>
      </c>
      <c r="I8611">
        <v>354.9</v>
      </c>
      <c r="J8611">
        <v>5</v>
      </c>
      <c r="K8611">
        <v>17.75</v>
      </c>
      <c r="L8611" t="str">
        <f t="shared" si="405"/>
        <v>Yes</v>
      </c>
    </row>
    <row r="8612" spans="1:12" x14ac:dyDescent="0.25">
      <c r="A8612" s="1">
        <v>42974</v>
      </c>
      <c r="B8612" s="2">
        <f t="shared" si="406"/>
        <v>2017</v>
      </c>
      <c r="C8612" s="2">
        <f t="shared" si="404"/>
        <v>8</v>
      </c>
      <c r="D8612" t="s">
        <v>1941</v>
      </c>
      <c r="E8612" t="s">
        <v>120</v>
      </c>
      <c r="F8612" t="s">
        <v>11</v>
      </c>
      <c r="G8612" t="s">
        <v>12</v>
      </c>
      <c r="H8612" t="s">
        <v>1365</v>
      </c>
      <c r="I8612">
        <v>5.18</v>
      </c>
      <c r="J8612">
        <v>1</v>
      </c>
      <c r="K8612">
        <v>1.81</v>
      </c>
      <c r="L8612" t="str">
        <f t="shared" si="405"/>
        <v>Yes</v>
      </c>
    </row>
    <row r="8613" spans="1:12" x14ac:dyDescent="0.25">
      <c r="A8613" s="1">
        <v>42974</v>
      </c>
      <c r="B8613" s="2">
        <f t="shared" si="406"/>
        <v>2017</v>
      </c>
      <c r="C8613" s="2">
        <f t="shared" si="404"/>
        <v>8</v>
      </c>
      <c r="D8613" t="s">
        <v>195</v>
      </c>
      <c r="E8613" t="s">
        <v>123</v>
      </c>
      <c r="F8613" t="s">
        <v>11</v>
      </c>
      <c r="G8613" t="s">
        <v>92</v>
      </c>
      <c r="H8613" t="s">
        <v>1923</v>
      </c>
      <c r="I8613">
        <v>14.34</v>
      </c>
      <c r="J8613">
        <v>4</v>
      </c>
      <c r="K8613">
        <v>0.9</v>
      </c>
      <c r="L8613" t="str">
        <f t="shared" si="405"/>
        <v>Yes</v>
      </c>
    </row>
    <row r="8614" spans="1:12" x14ac:dyDescent="0.25">
      <c r="A8614" s="1">
        <v>42974</v>
      </c>
      <c r="B8614" s="2">
        <f t="shared" si="406"/>
        <v>2017</v>
      </c>
      <c r="C8614" s="2">
        <f t="shared" si="404"/>
        <v>8</v>
      </c>
      <c r="D8614" t="s">
        <v>1974</v>
      </c>
      <c r="E8614" t="s">
        <v>23</v>
      </c>
      <c r="F8614" t="s">
        <v>11</v>
      </c>
      <c r="G8614" t="s">
        <v>12</v>
      </c>
      <c r="H8614" t="s">
        <v>1857</v>
      </c>
      <c r="I8614">
        <v>12.67</v>
      </c>
      <c r="J8614">
        <v>3</v>
      </c>
      <c r="K8614">
        <v>3.96</v>
      </c>
      <c r="L8614" t="str">
        <f t="shared" si="405"/>
        <v>Yes</v>
      </c>
    </row>
    <row r="8615" spans="1:12" x14ac:dyDescent="0.25">
      <c r="A8615" s="1">
        <v>42974</v>
      </c>
      <c r="B8615" s="2">
        <f t="shared" si="406"/>
        <v>2017</v>
      </c>
      <c r="C8615" s="2">
        <f t="shared" si="404"/>
        <v>8</v>
      </c>
      <c r="D8615" t="s">
        <v>1974</v>
      </c>
      <c r="E8615" t="s">
        <v>23</v>
      </c>
      <c r="F8615" t="s">
        <v>39</v>
      </c>
      <c r="G8615" t="s">
        <v>52</v>
      </c>
      <c r="H8615" t="s">
        <v>502</v>
      </c>
      <c r="I8615">
        <v>1119.8900000000001</v>
      </c>
      <c r="J8615">
        <v>14</v>
      </c>
      <c r="K8615">
        <v>209.98</v>
      </c>
      <c r="L8615" t="str">
        <f t="shared" si="405"/>
        <v>Yes</v>
      </c>
    </row>
    <row r="8616" spans="1:12" x14ac:dyDescent="0.25">
      <c r="A8616" s="1">
        <v>42974</v>
      </c>
      <c r="B8616" s="2">
        <f t="shared" si="406"/>
        <v>2017</v>
      </c>
      <c r="C8616" s="2">
        <f t="shared" si="404"/>
        <v>8</v>
      </c>
      <c r="D8616" t="s">
        <v>1828</v>
      </c>
      <c r="E8616" t="s">
        <v>95</v>
      </c>
      <c r="F8616" t="s">
        <v>34</v>
      </c>
      <c r="G8616" t="s">
        <v>47</v>
      </c>
      <c r="H8616" t="s">
        <v>2015</v>
      </c>
      <c r="I8616">
        <v>120.58</v>
      </c>
      <c r="J8616">
        <v>8</v>
      </c>
      <c r="K8616">
        <v>33.159999999999997</v>
      </c>
      <c r="L8616" t="str">
        <f t="shared" si="405"/>
        <v>Yes</v>
      </c>
    </row>
    <row r="8617" spans="1:12" x14ac:dyDescent="0.25">
      <c r="A8617" s="1">
        <v>42975</v>
      </c>
      <c r="B8617" s="2">
        <f t="shared" si="406"/>
        <v>2017</v>
      </c>
      <c r="C8617" s="2">
        <f t="shared" si="404"/>
        <v>8</v>
      </c>
      <c r="D8617" t="s">
        <v>239</v>
      </c>
      <c r="E8617" t="s">
        <v>164</v>
      </c>
      <c r="F8617" t="s">
        <v>39</v>
      </c>
      <c r="G8617" t="s">
        <v>40</v>
      </c>
      <c r="H8617" t="s">
        <v>1893</v>
      </c>
      <c r="I8617">
        <v>35.17</v>
      </c>
      <c r="J8617">
        <v>4</v>
      </c>
      <c r="K8617">
        <v>11.43</v>
      </c>
      <c r="L8617" t="str">
        <f t="shared" si="405"/>
        <v>Yes</v>
      </c>
    </row>
    <row r="8618" spans="1:12" x14ac:dyDescent="0.25">
      <c r="A8618" s="1">
        <v>42975</v>
      </c>
      <c r="B8618" s="2">
        <f t="shared" si="406"/>
        <v>2017</v>
      </c>
      <c r="C8618" s="2">
        <f t="shared" si="404"/>
        <v>8</v>
      </c>
      <c r="D8618" t="s">
        <v>239</v>
      </c>
      <c r="E8618" t="s">
        <v>164</v>
      </c>
      <c r="F8618" t="s">
        <v>34</v>
      </c>
      <c r="G8618" t="s">
        <v>145</v>
      </c>
      <c r="H8618" t="s">
        <v>1501</v>
      </c>
      <c r="I8618">
        <v>1137.75</v>
      </c>
      <c r="J8618">
        <v>5</v>
      </c>
      <c r="K8618">
        <v>250.31</v>
      </c>
      <c r="L8618" t="str">
        <f t="shared" si="405"/>
        <v>Yes</v>
      </c>
    </row>
    <row r="8619" spans="1:12" x14ac:dyDescent="0.25">
      <c r="A8619" s="1">
        <v>42975</v>
      </c>
      <c r="B8619" s="2">
        <f t="shared" si="406"/>
        <v>2017</v>
      </c>
      <c r="C8619" s="2">
        <f t="shared" si="404"/>
        <v>8</v>
      </c>
      <c r="D8619" t="s">
        <v>239</v>
      </c>
      <c r="E8619" t="s">
        <v>164</v>
      </c>
      <c r="F8619" t="s">
        <v>11</v>
      </c>
      <c r="G8619" t="s">
        <v>20</v>
      </c>
      <c r="H8619" t="s">
        <v>765</v>
      </c>
      <c r="I8619">
        <v>99.68</v>
      </c>
      <c r="J8619">
        <v>5</v>
      </c>
      <c r="K8619">
        <v>32.4</v>
      </c>
      <c r="L8619" t="str">
        <f t="shared" si="405"/>
        <v>Yes</v>
      </c>
    </row>
    <row r="8620" spans="1:12" x14ac:dyDescent="0.25">
      <c r="A8620" s="1">
        <v>42975</v>
      </c>
      <c r="B8620" s="2">
        <f t="shared" si="406"/>
        <v>2017</v>
      </c>
      <c r="C8620" s="2">
        <f t="shared" si="404"/>
        <v>8</v>
      </c>
      <c r="D8620" t="s">
        <v>239</v>
      </c>
      <c r="E8620" t="s">
        <v>164</v>
      </c>
      <c r="F8620" t="s">
        <v>11</v>
      </c>
      <c r="G8620" t="s">
        <v>24</v>
      </c>
      <c r="H8620" t="s">
        <v>1949</v>
      </c>
      <c r="I8620">
        <v>5.56</v>
      </c>
      <c r="J8620">
        <v>2</v>
      </c>
      <c r="K8620">
        <v>1.45</v>
      </c>
      <c r="L8620" t="str">
        <f t="shared" si="405"/>
        <v>Yes</v>
      </c>
    </row>
    <row r="8621" spans="1:12" x14ac:dyDescent="0.25">
      <c r="A8621" s="1">
        <v>42975</v>
      </c>
      <c r="B8621" s="2">
        <f t="shared" si="406"/>
        <v>2017</v>
      </c>
      <c r="C8621" s="2">
        <f t="shared" si="404"/>
        <v>8</v>
      </c>
      <c r="D8621" t="s">
        <v>1799</v>
      </c>
      <c r="E8621" t="s">
        <v>15</v>
      </c>
      <c r="F8621" t="s">
        <v>11</v>
      </c>
      <c r="G8621" t="s">
        <v>12</v>
      </c>
      <c r="H8621" t="s">
        <v>1591</v>
      </c>
      <c r="I8621">
        <v>25.34</v>
      </c>
      <c r="J8621">
        <v>6</v>
      </c>
      <c r="K8621">
        <v>7.92</v>
      </c>
      <c r="L8621" t="str">
        <f t="shared" si="405"/>
        <v>Yes</v>
      </c>
    </row>
    <row r="8622" spans="1:12" x14ac:dyDescent="0.25">
      <c r="A8622" s="1">
        <v>42975</v>
      </c>
      <c r="B8622" s="2">
        <f t="shared" si="406"/>
        <v>2017</v>
      </c>
      <c r="C8622" s="2">
        <f t="shared" si="404"/>
        <v>8</v>
      </c>
      <c r="D8622" t="s">
        <v>1799</v>
      </c>
      <c r="E8622" t="s">
        <v>15</v>
      </c>
      <c r="F8622" t="s">
        <v>11</v>
      </c>
      <c r="G8622" t="s">
        <v>12</v>
      </c>
      <c r="H8622" t="s">
        <v>2566</v>
      </c>
      <c r="I8622">
        <v>26.72</v>
      </c>
      <c r="J8622">
        <v>5</v>
      </c>
      <c r="K8622">
        <v>9.35</v>
      </c>
      <c r="L8622" t="str">
        <f t="shared" si="405"/>
        <v>Yes</v>
      </c>
    </row>
    <row r="8623" spans="1:12" x14ac:dyDescent="0.25">
      <c r="A8623" s="1">
        <v>42975</v>
      </c>
      <c r="B8623" s="2">
        <f t="shared" si="406"/>
        <v>2017</v>
      </c>
      <c r="C8623" s="2">
        <f t="shared" si="404"/>
        <v>8</v>
      </c>
      <c r="D8623" t="s">
        <v>1099</v>
      </c>
      <c r="E8623" t="s">
        <v>157</v>
      </c>
      <c r="F8623" t="s">
        <v>11</v>
      </c>
      <c r="G8623" t="s">
        <v>200</v>
      </c>
      <c r="H8623" t="s">
        <v>1578</v>
      </c>
      <c r="I8623">
        <v>21.81</v>
      </c>
      <c r="J8623">
        <v>3</v>
      </c>
      <c r="K8623">
        <v>5.89</v>
      </c>
      <c r="L8623" t="str">
        <f t="shared" si="405"/>
        <v>Yes</v>
      </c>
    </row>
    <row r="8624" spans="1:12" x14ac:dyDescent="0.25">
      <c r="A8624" s="1">
        <v>42975</v>
      </c>
      <c r="B8624" s="2">
        <f t="shared" si="406"/>
        <v>2017</v>
      </c>
      <c r="C8624" s="2">
        <f t="shared" si="404"/>
        <v>8</v>
      </c>
      <c r="D8624" t="s">
        <v>1099</v>
      </c>
      <c r="E8624" t="s">
        <v>157</v>
      </c>
      <c r="F8624" t="s">
        <v>11</v>
      </c>
      <c r="G8624" t="s">
        <v>92</v>
      </c>
      <c r="H8624" t="s">
        <v>1983</v>
      </c>
      <c r="I8624">
        <v>91.6</v>
      </c>
      <c r="J8624">
        <v>5</v>
      </c>
      <c r="K8624">
        <v>26.56</v>
      </c>
      <c r="L8624" t="str">
        <f t="shared" si="405"/>
        <v>Yes</v>
      </c>
    </row>
    <row r="8625" spans="1:12" x14ac:dyDescent="0.25">
      <c r="A8625" s="1">
        <v>42976</v>
      </c>
      <c r="B8625" s="2">
        <f t="shared" si="406"/>
        <v>2017</v>
      </c>
      <c r="C8625" s="2">
        <f t="shared" si="404"/>
        <v>8</v>
      </c>
      <c r="D8625" t="s">
        <v>1744</v>
      </c>
      <c r="E8625" t="s">
        <v>15</v>
      </c>
      <c r="F8625" t="s">
        <v>11</v>
      </c>
      <c r="G8625" t="s">
        <v>16</v>
      </c>
      <c r="H8625" t="s">
        <v>364</v>
      </c>
      <c r="I8625">
        <v>47.36</v>
      </c>
      <c r="J8625">
        <v>4</v>
      </c>
      <c r="K8625">
        <v>17.760000000000002</v>
      </c>
      <c r="L8625" t="str">
        <f t="shared" si="405"/>
        <v>Yes</v>
      </c>
    </row>
    <row r="8626" spans="1:12" x14ac:dyDescent="0.25">
      <c r="A8626" s="1">
        <v>42976</v>
      </c>
      <c r="B8626" s="2">
        <f t="shared" si="406"/>
        <v>2017</v>
      </c>
      <c r="C8626" s="2">
        <f t="shared" si="404"/>
        <v>8</v>
      </c>
      <c r="D8626" t="s">
        <v>1744</v>
      </c>
      <c r="E8626" t="s">
        <v>15</v>
      </c>
      <c r="F8626" t="s">
        <v>11</v>
      </c>
      <c r="G8626" t="s">
        <v>18</v>
      </c>
      <c r="H8626" t="s">
        <v>1847</v>
      </c>
      <c r="I8626">
        <v>27.44</v>
      </c>
      <c r="J8626">
        <v>2</v>
      </c>
      <c r="K8626">
        <v>2.4</v>
      </c>
      <c r="L8626" t="str">
        <f t="shared" si="405"/>
        <v>Yes</v>
      </c>
    </row>
    <row r="8627" spans="1:12" x14ac:dyDescent="0.25">
      <c r="A8627" s="1">
        <v>42976</v>
      </c>
      <c r="B8627" s="2">
        <f t="shared" si="406"/>
        <v>2017</v>
      </c>
      <c r="C8627" s="2">
        <f t="shared" si="404"/>
        <v>8</v>
      </c>
      <c r="D8627" t="s">
        <v>1744</v>
      </c>
      <c r="E8627" t="s">
        <v>15</v>
      </c>
      <c r="F8627" t="s">
        <v>11</v>
      </c>
      <c r="G8627" t="s">
        <v>20</v>
      </c>
      <c r="H8627" t="s">
        <v>205</v>
      </c>
      <c r="I8627">
        <v>3.24</v>
      </c>
      <c r="J8627">
        <v>9</v>
      </c>
      <c r="K8627">
        <v>-5.18</v>
      </c>
      <c r="L8627" t="str">
        <f t="shared" si="405"/>
        <v>No</v>
      </c>
    </row>
    <row r="8628" spans="1:12" x14ac:dyDescent="0.25">
      <c r="A8628" s="1">
        <v>42976</v>
      </c>
      <c r="B8628" s="2">
        <f t="shared" si="406"/>
        <v>2017</v>
      </c>
      <c r="C8628" s="2">
        <f t="shared" si="404"/>
        <v>8</v>
      </c>
      <c r="D8628" t="s">
        <v>1734</v>
      </c>
      <c r="E8628" t="s">
        <v>23</v>
      </c>
      <c r="F8628" t="s">
        <v>11</v>
      </c>
      <c r="G8628" t="s">
        <v>24</v>
      </c>
      <c r="H8628" t="s">
        <v>2256</v>
      </c>
      <c r="I8628">
        <v>9.41</v>
      </c>
      <c r="J8628">
        <v>7</v>
      </c>
      <c r="K8628">
        <v>0.71</v>
      </c>
      <c r="L8628" t="str">
        <f t="shared" si="405"/>
        <v>Yes</v>
      </c>
    </row>
    <row r="8629" spans="1:12" x14ac:dyDescent="0.25">
      <c r="A8629" s="1">
        <v>42976</v>
      </c>
      <c r="B8629" s="2">
        <f t="shared" si="406"/>
        <v>2017</v>
      </c>
      <c r="C8629" s="2">
        <f t="shared" si="404"/>
        <v>8</v>
      </c>
      <c r="D8629" t="s">
        <v>1907</v>
      </c>
      <c r="E8629" t="s">
        <v>27</v>
      </c>
      <c r="F8629" t="s">
        <v>34</v>
      </c>
      <c r="G8629" t="s">
        <v>47</v>
      </c>
      <c r="H8629" t="s">
        <v>2431</v>
      </c>
      <c r="I8629">
        <v>148.02000000000001</v>
      </c>
      <c r="J8629">
        <v>3</v>
      </c>
      <c r="K8629">
        <v>41.45</v>
      </c>
      <c r="L8629" t="str">
        <f t="shared" si="405"/>
        <v>Yes</v>
      </c>
    </row>
    <row r="8630" spans="1:12" x14ac:dyDescent="0.25">
      <c r="A8630" s="1">
        <v>42978</v>
      </c>
      <c r="B8630" s="2">
        <f t="shared" si="406"/>
        <v>2017</v>
      </c>
      <c r="C8630" s="2">
        <f t="shared" si="404"/>
        <v>8</v>
      </c>
      <c r="D8630" t="s">
        <v>1487</v>
      </c>
      <c r="E8630" t="s">
        <v>95</v>
      </c>
      <c r="F8630" t="s">
        <v>11</v>
      </c>
      <c r="G8630" t="s">
        <v>18</v>
      </c>
      <c r="H8630" t="s">
        <v>2020</v>
      </c>
      <c r="I8630">
        <v>10.74</v>
      </c>
      <c r="J8630">
        <v>1</v>
      </c>
      <c r="K8630">
        <v>0.81</v>
      </c>
      <c r="L8630" t="str">
        <f t="shared" si="405"/>
        <v>Yes</v>
      </c>
    </row>
    <row r="8631" spans="1:12" x14ac:dyDescent="0.25">
      <c r="A8631" s="1">
        <v>42978</v>
      </c>
      <c r="B8631" s="2">
        <f t="shared" si="406"/>
        <v>2017</v>
      </c>
      <c r="C8631" s="2">
        <f t="shared" si="404"/>
        <v>8</v>
      </c>
      <c r="D8631" t="s">
        <v>1487</v>
      </c>
      <c r="E8631" t="s">
        <v>95</v>
      </c>
      <c r="F8631" t="s">
        <v>11</v>
      </c>
      <c r="G8631" t="s">
        <v>43</v>
      </c>
      <c r="H8631" t="s">
        <v>1561</v>
      </c>
      <c r="I8631">
        <v>8.3800000000000008</v>
      </c>
      <c r="J8631">
        <v>3</v>
      </c>
      <c r="K8631">
        <v>2.72</v>
      </c>
      <c r="L8631" t="str">
        <f t="shared" si="405"/>
        <v>Yes</v>
      </c>
    </row>
    <row r="8632" spans="1:12" x14ac:dyDescent="0.25">
      <c r="A8632" s="1">
        <v>42978</v>
      </c>
      <c r="B8632" s="2">
        <f t="shared" si="406"/>
        <v>2017</v>
      </c>
      <c r="C8632" s="2">
        <f t="shared" si="404"/>
        <v>8</v>
      </c>
      <c r="D8632" t="s">
        <v>1751</v>
      </c>
      <c r="E8632" t="s">
        <v>245</v>
      </c>
      <c r="F8632" t="s">
        <v>11</v>
      </c>
      <c r="G8632" t="s">
        <v>12</v>
      </c>
      <c r="H8632" t="s">
        <v>491</v>
      </c>
      <c r="I8632">
        <v>229.54</v>
      </c>
      <c r="J8632">
        <v>7</v>
      </c>
      <c r="K8632">
        <v>83.21</v>
      </c>
      <c r="L8632" t="str">
        <f t="shared" si="405"/>
        <v>Yes</v>
      </c>
    </row>
    <row r="8633" spans="1:12" x14ac:dyDescent="0.25">
      <c r="A8633" s="1">
        <v>42978</v>
      </c>
      <c r="B8633" s="2">
        <f t="shared" si="406"/>
        <v>2017</v>
      </c>
      <c r="C8633" s="2">
        <f t="shared" si="404"/>
        <v>8</v>
      </c>
      <c r="D8633" t="s">
        <v>244</v>
      </c>
      <c r="E8633" t="s">
        <v>129</v>
      </c>
      <c r="F8633" t="s">
        <v>11</v>
      </c>
      <c r="G8633" t="s">
        <v>92</v>
      </c>
      <c r="H8633" t="s">
        <v>2067</v>
      </c>
      <c r="I8633">
        <v>638.73</v>
      </c>
      <c r="J8633">
        <v>9</v>
      </c>
      <c r="K8633">
        <v>166.07</v>
      </c>
      <c r="L8633" t="str">
        <f t="shared" si="405"/>
        <v>Yes</v>
      </c>
    </row>
    <row r="8634" spans="1:12" x14ac:dyDescent="0.25">
      <c r="A8634" s="1">
        <v>42978</v>
      </c>
      <c r="B8634" s="2">
        <f t="shared" si="406"/>
        <v>2017</v>
      </c>
      <c r="C8634" s="2">
        <f t="shared" si="404"/>
        <v>8</v>
      </c>
      <c r="D8634" t="s">
        <v>951</v>
      </c>
      <c r="E8634" t="s">
        <v>27</v>
      </c>
      <c r="F8634" t="s">
        <v>11</v>
      </c>
      <c r="G8634" t="s">
        <v>20</v>
      </c>
      <c r="H8634" t="s">
        <v>1291</v>
      </c>
      <c r="I8634">
        <v>6.67</v>
      </c>
      <c r="J8634">
        <v>3</v>
      </c>
      <c r="K8634">
        <v>2.17</v>
      </c>
      <c r="L8634" t="str">
        <f t="shared" si="405"/>
        <v>Yes</v>
      </c>
    </row>
    <row r="8635" spans="1:12" x14ac:dyDescent="0.25">
      <c r="A8635" s="1">
        <v>42978</v>
      </c>
      <c r="B8635" s="2">
        <f t="shared" si="406"/>
        <v>2017</v>
      </c>
      <c r="C8635" s="2">
        <f t="shared" si="404"/>
        <v>8</v>
      </c>
      <c r="D8635" t="s">
        <v>951</v>
      </c>
      <c r="E8635" t="s">
        <v>27</v>
      </c>
      <c r="F8635" t="s">
        <v>39</v>
      </c>
      <c r="G8635" t="s">
        <v>40</v>
      </c>
      <c r="H8635" t="s">
        <v>2312</v>
      </c>
      <c r="I8635">
        <v>689.41</v>
      </c>
      <c r="J8635">
        <v>4</v>
      </c>
      <c r="K8635">
        <v>77.56</v>
      </c>
      <c r="L8635" t="str">
        <f t="shared" si="405"/>
        <v>Yes</v>
      </c>
    </row>
    <row r="8636" spans="1:12" x14ac:dyDescent="0.25">
      <c r="A8636" s="1">
        <v>42978</v>
      </c>
      <c r="B8636" s="2">
        <f t="shared" si="406"/>
        <v>2017</v>
      </c>
      <c r="C8636" s="2">
        <f t="shared" si="404"/>
        <v>8</v>
      </c>
      <c r="D8636" t="s">
        <v>1574</v>
      </c>
      <c r="E8636" t="s">
        <v>62</v>
      </c>
      <c r="F8636" t="s">
        <v>39</v>
      </c>
      <c r="G8636" t="s">
        <v>52</v>
      </c>
      <c r="H8636" t="s">
        <v>1787</v>
      </c>
      <c r="I8636">
        <v>659.9</v>
      </c>
      <c r="J8636">
        <v>2</v>
      </c>
      <c r="K8636">
        <v>217.77</v>
      </c>
      <c r="L8636" t="str">
        <f t="shared" si="405"/>
        <v>Yes</v>
      </c>
    </row>
    <row r="8637" spans="1:12" x14ac:dyDescent="0.25">
      <c r="A8637" s="1">
        <v>42978</v>
      </c>
      <c r="B8637" s="2">
        <f t="shared" si="406"/>
        <v>2017</v>
      </c>
      <c r="C8637" s="2">
        <f t="shared" si="404"/>
        <v>8</v>
      </c>
      <c r="D8637" t="s">
        <v>1963</v>
      </c>
      <c r="E8637" t="s">
        <v>164</v>
      </c>
      <c r="F8637" t="s">
        <v>34</v>
      </c>
      <c r="G8637" t="s">
        <v>35</v>
      </c>
      <c r="H8637" t="s">
        <v>106</v>
      </c>
      <c r="I8637">
        <v>569.57000000000005</v>
      </c>
      <c r="J8637">
        <v>2</v>
      </c>
      <c r="K8637">
        <v>7.12</v>
      </c>
      <c r="L8637" t="str">
        <f t="shared" si="405"/>
        <v>Yes</v>
      </c>
    </row>
    <row r="8638" spans="1:12" x14ac:dyDescent="0.25">
      <c r="A8638" s="1">
        <v>42978</v>
      </c>
      <c r="B8638" s="2">
        <f t="shared" si="406"/>
        <v>2017</v>
      </c>
      <c r="C8638" s="2">
        <f t="shared" si="404"/>
        <v>8</v>
      </c>
      <c r="D8638" t="s">
        <v>1963</v>
      </c>
      <c r="E8638" t="s">
        <v>164</v>
      </c>
      <c r="F8638" t="s">
        <v>11</v>
      </c>
      <c r="G8638" t="s">
        <v>18</v>
      </c>
      <c r="H8638" t="s">
        <v>1456</v>
      </c>
      <c r="I8638">
        <v>149.72999999999999</v>
      </c>
      <c r="J8638">
        <v>7</v>
      </c>
      <c r="K8638">
        <v>43.42</v>
      </c>
      <c r="L8638" t="str">
        <f t="shared" si="405"/>
        <v>Yes</v>
      </c>
    </row>
    <row r="8639" spans="1:12" x14ac:dyDescent="0.25">
      <c r="A8639" s="1">
        <v>42978</v>
      </c>
      <c r="B8639" s="2">
        <f t="shared" si="406"/>
        <v>2017</v>
      </c>
      <c r="C8639" s="2">
        <f t="shared" si="404"/>
        <v>8</v>
      </c>
      <c r="D8639" t="s">
        <v>1863</v>
      </c>
      <c r="E8639" t="s">
        <v>91</v>
      </c>
      <c r="F8639" t="s">
        <v>11</v>
      </c>
      <c r="G8639" t="s">
        <v>200</v>
      </c>
      <c r="H8639" t="s">
        <v>870</v>
      </c>
      <c r="I8639">
        <v>6.21</v>
      </c>
      <c r="J8639">
        <v>2</v>
      </c>
      <c r="K8639">
        <v>0.7</v>
      </c>
      <c r="L8639" t="str">
        <f t="shared" si="405"/>
        <v>Yes</v>
      </c>
    </row>
    <row r="8640" spans="1:12" x14ac:dyDescent="0.25">
      <c r="A8640" s="1">
        <v>42978</v>
      </c>
      <c r="B8640" s="2">
        <f t="shared" si="406"/>
        <v>2017</v>
      </c>
      <c r="C8640" s="2">
        <f t="shared" si="404"/>
        <v>8</v>
      </c>
      <c r="D8640" t="s">
        <v>902</v>
      </c>
      <c r="E8640" t="s">
        <v>27</v>
      </c>
      <c r="F8640" t="s">
        <v>11</v>
      </c>
      <c r="G8640" t="s">
        <v>18</v>
      </c>
      <c r="H8640" t="s">
        <v>418</v>
      </c>
      <c r="I8640">
        <v>193.95</v>
      </c>
      <c r="J8640">
        <v>3</v>
      </c>
      <c r="K8640">
        <v>9.6999999999999993</v>
      </c>
      <c r="L8640" t="str">
        <f t="shared" si="405"/>
        <v>Yes</v>
      </c>
    </row>
    <row r="8641" spans="1:12" x14ac:dyDescent="0.25">
      <c r="A8641" s="1">
        <v>42979</v>
      </c>
      <c r="B8641" s="2">
        <f t="shared" si="406"/>
        <v>2017</v>
      </c>
      <c r="C8641" s="2">
        <f t="shared" si="404"/>
        <v>9</v>
      </c>
      <c r="D8641" t="s">
        <v>1423</v>
      </c>
      <c r="E8641" t="s">
        <v>23</v>
      </c>
      <c r="F8641" t="s">
        <v>11</v>
      </c>
      <c r="G8641" t="s">
        <v>20</v>
      </c>
      <c r="H8641" t="s">
        <v>37</v>
      </c>
      <c r="I8641">
        <v>274.49</v>
      </c>
      <c r="J8641">
        <v>3</v>
      </c>
      <c r="K8641">
        <v>-228.74</v>
      </c>
      <c r="L8641" t="str">
        <f t="shared" si="405"/>
        <v>No</v>
      </c>
    </row>
    <row r="8642" spans="1:12" x14ac:dyDescent="0.25">
      <c r="A8642" s="1">
        <v>42980</v>
      </c>
      <c r="B8642" s="2">
        <f t="shared" si="406"/>
        <v>2017</v>
      </c>
      <c r="C8642" s="2">
        <f t="shared" ref="C8642:C8705" si="407">MONTH(A8642)</f>
        <v>9</v>
      </c>
      <c r="D8642" t="s">
        <v>2365</v>
      </c>
      <c r="E8642" t="s">
        <v>10</v>
      </c>
      <c r="F8642" t="s">
        <v>11</v>
      </c>
      <c r="G8642" t="s">
        <v>20</v>
      </c>
      <c r="H8642" t="s">
        <v>2488</v>
      </c>
      <c r="I8642">
        <v>252.78</v>
      </c>
      <c r="J8642">
        <v>4</v>
      </c>
      <c r="K8642">
        <v>-417.09</v>
      </c>
      <c r="L8642" t="str">
        <f t="shared" ref="L8642:L8705" si="408">IF(K8642=0,"Break-Even",IF(K8642&gt;0,"Yes","No"))</f>
        <v>No</v>
      </c>
    </row>
    <row r="8643" spans="1:12" x14ac:dyDescent="0.25">
      <c r="A8643" s="1">
        <v>42980</v>
      </c>
      <c r="B8643" s="2">
        <f t="shared" si="406"/>
        <v>2017</v>
      </c>
      <c r="C8643" s="2">
        <f t="shared" si="407"/>
        <v>9</v>
      </c>
      <c r="D8643" t="s">
        <v>2365</v>
      </c>
      <c r="E8643" t="s">
        <v>10</v>
      </c>
      <c r="F8643" t="s">
        <v>39</v>
      </c>
      <c r="G8643" t="s">
        <v>52</v>
      </c>
      <c r="H8643" t="s">
        <v>2002</v>
      </c>
      <c r="I8643">
        <v>127.98</v>
      </c>
      <c r="J8643">
        <v>2</v>
      </c>
      <c r="K8643">
        <v>16</v>
      </c>
      <c r="L8643" t="str">
        <f t="shared" si="408"/>
        <v>Yes</v>
      </c>
    </row>
    <row r="8644" spans="1:12" x14ac:dyDescent="0.25">
      <c r="A8644" s="1">
        <v>42980</v>
      </c>
      <c r="B8644" s="2">
        <f t="shared" si="406"/>
        <v>2017</v>
      </c>
      <c r="C8644" s="2">
        <f t="shared" si="407"/>
        <v>9</v>
      </c>
      <c r="D8644" t="s">
        <v>2365</v>
      </c>
      <c r="E8644" t="s">
        <v>10</v>
      </c>
      <c r="F8644" t="s">
        <v>34</v>
      </c>
      <c r="G8644" t="s">
        <v>47</v>
      </c>
      <c r="H8644" t="s">
        <v>849</v>
      </c>
      <c r="I8644">
        <v>3.98</v>
      </c>
      <c r="J8644">
        <v>2</v>
      </c>
      <c r="K8644">
        <v>-2.69</v>
      </c>
      <c r="L8644" t="str">
        <f t="shared" si="408"/>
        <v>No</v>
      </c>
    </row>
    <row r="8645" spans="1:12" x14ac:dyDescent="0.25">
      <c r="A8645" s="1">
        <v>42980</v>
      </c>
      <c r="B8645" s="2">
        <f t="shared" si="406"/>
        <v>2017</v>
      </c>
      <c r="C8645" s="2">
        <f t="shared" si="407"/>
        <v>9</v>
      </c>
      <c r="D8645" t="s">
        <v>2365</v>
      </c>
      <c r="E8645" t="s">
        <v>10</v>
      </c>
      <c r="F8645" t="s">
        <v>11</v>
      </c>
      <c r="G8645" t="s">
        <v>92</v>
      </c>
      <c r="H8645" t="s">
        <v>2621</v>
      </c>
      <c r="I8645">
        <v>12.99</v>
      </c>
      <c r="J8645">
        <v>2</v>
      </c>
      <c r="K8645">
        <v>-32.479999999999997</v>
      </c>
      <c r="L8645" t="str">
        <f t="shared" si="408"/>
        <v>No</v>
      </c>
    </row>
    <row r="8646" spans="1:12" x14ac:dyDescent="0.25">
      <c r="A8646" s="1">
        <v>42980</v>
      </c>
      <c r="B8646" s="2">
        <f t="shared" si="406"/>
        <v>2017</v>
      </c>
      <c r="C8646" s="2">
        <f t="shared" si="407"/>
        <v>9</v>
      </c>
      <c r="D8646" t="s">
        <v>197</v>
      </c>
      <c r="E8646" t="s">
        <v>27</v>
      </c>
      <c r="F8646" t="s">
        <v>34</v>
      </c>
      <c r="G8646" t="s">
        <v>47</v>
      </c>
      <c r="H8646" t="s">
        <v>1543</v>
      </c>
      <c r="I8646">
        <v>21.12</v>
      </c>
      <c r="J8646">
        <v>4</v>
      </c>
      <c r="K8646">
        <v>6.55</v>
      </c>
      <c r="L8646" t="str">
        <f t="shared" si="408"/>
        <v>Yes</v>
      </c>
    </row>
    <row r="8647" spans="1:12" x14ac:dyDescent="0.25">
      <c r="A8647" s="1">
        <v>42980</v>
      </c>
      <c r="B8647" s="2">
        <f t="shared" si="406"/>
        <v>2017</v>
      </c>
      <c r="C8647" s="2">
        <f t="shared" si="407"/>
        <v>9</v>
      </c>
      <c r="D8647" t="s">
        <v>784</v>
      </c>
      <c r="E8647" t="s">
        <v>27</v>
      </c>
      <c r="F8647" t="s">
        <v>11</v>
      </c>
      <c r="G8647" t="s">
        <v>18</v>
      </c>
      <c r="H8647" t="s">
        <v>257</v>
      </c>
      <c r="I8647">
        <v>354.9</v>
      </c>
      <c r="J8647">
        <v>5</v>
      </c>
      <c r="K8647">
        <v>17.75</v>
      </c>
      <c r="L8647" t="str">
        <f t="shared" si="408"/>
        <v>Yes</v>
      </c>
    </row>
    <row r="8648" spans="1:12" x14ac:dyDescent="0.25">
      <c r="A8648" s="1">
        <v>42981</v>
      </c>
      <c r="B8648" s="2">
        <f t="shared" si="406"/>
        <v>2017</v>
      </c>
      <c r="C8648" s="2">
        <f t="shared" si="407"/>
        <v>9</v>
      </c>
      <c r="D8648" t="s">
        <v>2510</v>
      </c>
      <c r="E8648" t="s">
        <v>27</v>
      </c>
      <c r="F8648" t="s">
        <v>39</v>
      </c>
      <c r="G8648" t="s">
        <v>52</v>
      </c>
      <c r="H8648" t="s">
        <v>502</v>
      </c>
      <c r="I8648">
        <v>199.98</v>
      </c>
      <c r="J8648">
        <v>2</v>
      </c>
      <c r="K8648">
        <v>69.989999999999995</v>
      </c>
      <c r="L8648" t="str">
        <f t="shared" si="408"/>
        <v>Yes</v>
      </c>
    </row>
    <row r="8649" spans="1:12" x14ac:dyDescent="0.25">
      <c r="A8649" s="1">
        <v>42981</v>
      </c>
      <c r="B8649" s="2">
        <f t="shared" si="406"/>
        <v>2017</v>
      </c>
      <c r="C8649" s="2">
        <f t="shared" si="407"/>
        <v>9</v>
      </c>
      <c r="D8649" t="s">
        <v>1178</v>
      </c>
      <c r="E8649" t="s">
        <v>27</v>
      </c>
      <c r="F8649" t="s">
        <v>39</v>
      </c>
      <c r="G8649" t="s">
        <v>603</v>
      </c>
      <c r="H8649" t="s">
        <v>2239</v>
      </c>
      <c r="I8649">
        <v>479.98</v>
      </c>
      <c r="J8649">
        <v>2</v>
      </c>
      <c r="K8649">
        <v>60</v>
      </c>
      <c r="L8649" t="str">
        <f t="shared" si="408"/>
        <v>Yes</v>
      </c>
    </row>
    <row r="8650" spans="1:12" x14ac:dyDescent="0.25">
      <c r="A8650" s="1">
        <v>42981</v>
      </c>
      <c r="B8650" s="2">
        <f t="shared" si="406"/>
        <v>2017</v>
      </c>
      <c r="C8650" s="2">
        <f t="shared" si="407"/>
        <v>9</v>
      </c>
      <c r="D8650" t="s">
        <v>1178</v>
      </c>
      <c r="E8650" t="s">
        <v>27</v>
      </c>
      <c r="F8650" t="s">
        <v>11</v>
      </c>
      <c r="G8650" t="s">
        <v>20</v>
      </c>
      <c r="H8650" t="s">
        <v>800</v>
      </c>
      <c r="I8650">
        <v>30.84</v>
      </c>
      <c r="J8650">
        <v>5</v>
      </c>
      <c r="K8650">
        <v>9.64</v>
      </c>
      <c r="L8650" t="str">
        <f t="shared" si="408"/>
        <v>Yes</v>
      </c>
    </row>
    <row r="8651" spans="1:12" x14ac:dyDescent="0.25">
      <c r="A8651" s="1">
        <v>42982</v>
      </c>
      <c r="B8651" s="2">
        <f t="shared" si="406"/>
        <v>2017</v>
      </c>
      <c r="C8651" s="2">
        <f t="shared" si="407"/>
        <v>9</v>
      </c>
      <c r="D8651" t="s">
        <v>2270</v>
      </c>
      <c r="E8651" t="s">
        <v>149</v>
      </c>
      <c r="F8651" t="s">
        <v>11</v>
      </c>
      <c r="G8651" t="s">
        <v>16</v>
      </c>
      <c r="H8651" t="s">
        <v>2667</v>
      </c>
      <c r="I8651">
        <v>9.82</v>
      </c>
      <c r="J8651">
        <v>2</v>
      </c>
      <c r="K8651">
        <v>4.8099999999999996</v>
      </c>
      <c r="L8651" t="str">
        <f t="shared" si="408"/>
        <v>Yes</v>
      </c>
    </row>
    <row r="8652" spans="1:12" x14ac:dyDescent="0.25">
      <c r="A8652" s="1">
        <v>42982</v>
      </c>
      <c r="B8652" s="2">
        <f t="shared" ref="B8652:B8715" si="409">YEAR(A8652)</f>
        <v>2017</v>
      </c>
      <c r="C8652" s="2">
        <f t="shared" si="407"/>
        <v>9</v>
      </c>
      <c r="D8652" t="s">
        <v>2270</v>
      </c>
      <c r="E8652" t="s">
        <v>149</v>
      </c>
      <c r="F8652" t="s">
        <v>11</v>
      </c>
      <c r="G8652" t="s">
        <v>24</v>
      </c>
      <c r="H8652" t="s">
        <v>1117</v>
      </c>
      <c r="I8652">
        <v>35.97</v>
      </c>
      <c r="J8652">
        <v>3</v>
      </c>
      <c r="K8652">
        <v>9.7100000000000009</v>
      </c>
      <c r="L8652" t="str">
        <f t="shared" si="408"/>
        <v>Yes</v>
      </c>
    </row>
    <row r="8653" spans="1:12" x14ac:dyDescent="0.25">
      <c r="A8653" s="1">
        <v>42982</v>
      </c>
      <c r="B8653" s="2">
        <f t="shared" si="409"/>
        <v>2017</v>
      </c>
      <c r="C8653" s="2">
        <f t="shared" si="407"/>
        <v>9</v>
      </c>
      <c r="D8653" t="s">
        <v>2270</v>
      </c>
      <c r="E8653" t="s">
        <v>149</v>
      </c>
      <c r="F8653" t="s">
        <v>11</v>
      </c>
      <c r="G8653" t="s">
        <v>12</v>
      </c>
      <c r="H8653" t="s">
        <v>2172</v>
      </c>
      <c r="I8653">
        <v>12.96</v>
      </c>
      <c r="J8653">
        <v>2</v>
      </c>
      <c r="K8653">
        <v>6.22</v>
      </c>
      <c r="L8653" t="str">
        <f t="shared" si="408"/>
        <v>Yes</v>
      </c>
    </row>
    <row r="8654" spans="1:12" x14ac:dyDescent="0.25">
      <c r="A8654" s="1">
        <v>42982</v>
      </c>
      <c r="B8654" s="2">
        <f t="shared" si="409"/>
        <v>2017</v>
      </c>
      <c r="C8654" s="2">
        <f t="shared" si="407"/>
        <v>9</v>
      </c>
      <c r="D8654" t="s">
        <v>2270</v>
      </c>
      <c r="E8654" t="s">
        <v>149</v>
      </c>
      <c r="F8654" t="s">
        <v>11</v>
      </c>
      <c r="G8654" t="s">
        <v>12</v>
      </c>
      <c r="H8654" t="s">
        <v>2668</v>
      </c>
      <c r="I8654">
        <v>191.6</v>
      </c>
      <c r="J8654">
        <v>4</v>
      </c>
      <c r="K8654">
        <v>91.97</v>
      </c>
      <c r="L8654" t="str">
        <f t="shared" si="408"/>
        <v>Yes</v>
      </c>
    </row>
    <row r="8655" spans="1:12" x14ac:dyDescent="0.25">
      <c r="A8655" s="1">
        <v>42982</v>
      </c>
      <c r="B8655" s="2">
        <f t="shared" si="409"/>
        <v>2017</v>
      </c>
      <c r="C8655" s="2">
        <f t="shared" si="407"/>
        <v>9</v>
      </c>
      <c r="D8655" t="s">
        <v>2270</v>
      </c>
      <c r="E8655" t="s">
        <v>149</v>
      </c>
      <c r="F8655" t="s">
        <v>11</v>
      </c>
      <c r="G8655" t="s">
        <v>16</v>
      </c>
      <c r="H8655" t="s">
        <v>584</v>
      </c>
      <c r="I8655">
        <v>8.64</v>
      </c>
      <c r="J8655">
        <v>3</v>
      </c>
      <c r="K8655">
        <v>4.2300000000000004</v>
      </c>
      <c r="L8655" t="str">
        <f t="shared" si="408"/>
        <v>Yes</v>
      </c>
    </row>
    <row r="8656" spans="1:12" x14ac:dyDescent="0.25">
      <c r="A8656" s="1">
        <v>42982</v>
      </c>
      <c r="B8656" s="2">
        <f t="shared" si="409"/>
        <v>2017</v>
      </c>
      <c r="C8656" s="2">
        <f t="shared" si="407"/>
        <v>9</v>
      </c>
      <c r="D8656" t="s">
        <v>2270</v>
      </c>
      <c r="E8656" t="s">
        <v>149</v>
      </c>
      <c r="F8656" t="s">
        <v>11</v>
      </c>
      <c r="G8656" t="s">
        <v>18</v>
      </c>
      <c r="H8656" t="s">
        <v>860</v>
      </c>
      <c r="I8656">
        <v>501.81</v>
      </c>
      <c r="J8656">
        <v>3</v>
      </c>
      <c r="K8656">
        <v>0</v>
      </c>
      <c r="L8656" t="str">
        <f t="shared" si="408"/>
        <v>Break-Even</v>
      </c>
    </row>
    <row r="8657" spans="1:12" x14ac:dyDescent="0.25">
      <c r="A8657" s="1">
        <v>42982</v>
      </c>
      <c r="B8657" s="2">
        <f t="shared" si="409"/>
        <v>2017</v>
      </c>
      <c r="C8657" s="2">
        <f t="shared" si="407"/>
        <v>9</v>
      </c>
      <c r="D8657" t="s">
        <v>218</v>
      </c>
      <c r="E8657" t="s">
        <v>123</v>
      </c>
      <c r="F8657" t="s">
        <v>11</v>
      </c>
      <c r="G8657" t="s">
        <v>16</v>
      </c>
      <c r="H8657" t="s">
        <v>1407</v>
      </c>
      <c r="I8657">
        <v>15.12</v>
      </c>
      <c r="J8657">
        <v>3</v>
      </c>
      <c r="K8657">
        <v>4.91</v>
      </c>
      <c r="L8657" t="str">
        <f t="shared" si="408"/>
        <v>Yes</v>
      </c>
    </row>
    <row r="8658" spans="1:12" x14ac:dyDescent="0.25">
      <c r="A8658" s="1">
        <v>42982</v>
      </c>
      <c r="B8658" s="2">
        <f t="shared" si="409"/>
        <v>2017</v>
      </c>
      <c r="C8658" s="2">
        <f t="shared" si="407"/>
        <v>9</v>
      </c>
      <c r="D8658" t="s">
        <v>218</v>
      </c>
      <c r="E8658" t="s">
        <v>123</v>
      </c>
      <c r="F8658" t="s">
        <v>11</v>
      </c>
      <c r="G8658" t="s">
        <v>20</v>
      </c>
      <c r="H8658" t="s">
        <v>662</v>
      </c>
      <c r="I8658">
        <v>17.43</v>
      </c>
      <c r="J8658">
        <v>1</v>
      </c>
      <c r="K8658">
        <v>-13.36</v>
      </c>
      <c r="L8658" t="str">
        <f t="shared" si="408"/>
        <v>No</v>
      </c>
    </row>
    <row r="8659" spans="1:12" x14ac:dyDescent="0.25">
      <c r="A8659" s="1">
        <v>42982</v>
      </c>
      <c r="B8659" s="2">
        <f t="shared" si="409"/>
        <v>2017</v>
      </c>
      <c r="C8659" s="2">
        <f t="shared" si="407"/>
        <v>9</v>
      </c>
      <c r="D8659" t="s">
        <v>218</v>
      </c>
      <c r="E8659" t="s">
        <v>123</v>
      </c>
      <c r="F8659" t="s">
        <v>11</v>
      </c>
      <c r="G8659" t="s">
        <v>12</v>
      </c>
      <c r="H8659" t="s">
        <v>2243</v>
      </c>
      <c r="I8659">
        <v>251.64</v>
      </c>
      <c r="J8659">
        <v>3</v>
      </c>
      <c r="K8659">
        <v>88.07</v>
      </c>
      <c r="L8659" t="str">
        <f t="shared" si="408"/>
        <v>Yes</v>
      </c>
    </row>
    <row r="8660" spans="1:12" x14ac:dyDescent="0.25">
      <c r="A8660" s="1">
        <v>42982</v>
      </c>
      <c r="B8660" s="2">
        <f t="shared" si="409"/>
        <v>2017</v>
      </c>
      <c r="C8660" s="2">
        <f t="shared" si="407"/>
        <v>9</v>
      </c>
      <c r="D8660" t="s">
        <v>1012</v>
      </c>
      <c r="E8660" t="s">
        <v>110</v>
      </c>
      <c r="F8660" t="s">
        <v>11</v>
      </c>
      <c r="G8660" t="s">
        <v>20</v>
      </c>
      <c r="H8660" t="s">
        <v>888</v>
      </c>
      <c r="I8660">
        <v>478.24</v>
      </c>
      <c r="J8660">
        <v>8</v>
      </c>
      <c r="K8660">
        <v>219.99</v>
      </c>
      <c r="L8660" t="str">
        <f t="shared" si="408"/>
        <v>Yes</v>
      </c>
    </row>
    <row r="8661" spans="1:12" x14ac:dyDescent="0.25">
      <c r="A8661" s="1">
        <v>42982</v>
      </c>
      <c r="B8661" s="2">
        <f t="shared" si="409"/>
        <v>2017</v>
      </c>
      <c r="C8661" s="2">
        <f t="shared" si="407"/>
        <v>9</v>
      </c>
      <c r="D8661" t="s">
        <v>1519</v>
      </c>
      <c r="E8661" t="s">
        <v>23</v>
      </c>
      <c r="F8661" t="s">
        <v>11</v>
      </c>
      <c r="G8661" t="s">
        <v>20</v>
      </c>
      <c r="H8661" t="s">
        <v>2155</v>
      </c>
      <c r="I8661">
        <v>37.9</v>
      </c>
      <c r="J8661">
        <v>4</v>
      </c>
      <c r="K8661">
        <v>-29.05</v>
      </c>
      <c r="L8661" t="str">
        <f t="shared" si="408"/>
        <v>No</v>
      </c>
    </row>
    <row r="8662" spans="1:12" x14ac:dyDescent="0.25">
      <c r="A8662" s="1">
        <v>42982</v>
      </c>
      <c r="B8662" s="2">
        <f t="shared" si="409"/>
        <v>2017</v>
      </c>
      <c r="C8662" s="2">
        <f t="shared" si="407"/>
        <v>9</v>
      </c>
      <c r="D8662" t="s">
        <v>1519</v>
      </c>
      <c r="E8662" t="s">
        <v>23</v>
      </c>
      <c r="F8662" t="s">
        <v>11</v>
      </c>
      <c r="G8662" t="s">
        <v>12</v>
      </c>
      <c r="H8662" t="s">
        <v>1601</v>
      </c>
      <c r="I8662">
        <v>65.58</v>
      </c>
      <c r="J8662">
        <v>2</v>
      </c>
      <c r="K8662">
        <v>23.77</v>
      </c>
      <c r="L8662" t="str">
        <f t="shared" si="408"/>
        <v>Yes</v>
      </c>
    </row>
    <row r="8663" spans="1:12" x14ac:dyDescent="0.25">
      <c r="A8663" s="1">
        <v>42983</v>
      </c>
      <c r="B8663" s="2">
        <f t="shared" si="409"/>
        <v>2017</v>
      </c>
      <c r="C8663" s="2">
        <f t="shared" si="407"/>
        <v>9</v>
      </c>
      <c r="D8663" t="s">
        <v>346</v>
      </c>
      <c r="E8663" t="s">
        <v>245</v>
      </c>
      <c r="F8663" t="s">
        <v>11</v>
      </c>
      <c r="G8663" t="s">
        <v>63</v>
      </c>
      <c r="H8663" t="s">
        <v>98</v>
      </c>
      <c r="I8663">
        <v>65.23</v>
      </c>
      <c r="J8663">
        <v>3</v>
      </c>
      <c r="K8663">
        <v>22.02</v>
      </c>
      <c r="L8663" t="str">
        <f t="shared" si="408"/>
        <v>Yes</v>
      </c>
    </row>
    <row r="8664" spans="1:12" x14ac:dyDescent="0.25">
      <c r="A8664" s="1">
        <v>42983</v>
      </c>
      <c r="B8664" s="2">
        <f t="shared" si="409"/>
        <v>2017</v>
      </c>
      <c r="C8664" s="2">
        <f t="shared" si="407"/>
        <v>9</v>
      </c>
      <c r="D8664" t="s">
        <v>346</v>
      </c>
      <c r="E8664" t="s">
        <v>245</v>
      </c>
      <c r="F8664" t="s">
        <v>34</v>
      </c>
      <c r="G8664" t="s">
        <v>35</v>
      </c>
      <c r="H8664" t="s">
        <v>235</v>
      </c>
      <c r="I8664">
        <v>207</v>
      </c>
      <c r="J8664">
        <v>3</v>
      </c>
      <c r="K8664">
        <v>25.88</v>
      </c>
      <c r="L8664" t="str">
        <f t="shared" si="408"/>
        <v>Yes</v>
      </c>
    </row>
    <row r="8665" spans="1:12" x14ac:dyDescent="0.25">
      <c r="A8665" s="1">
        <v>42983</v>
      </c>
      <c r="B8665" s="2">
        <f t="shared" si="409"/>
        <v>2017</v>
      </c>
      <c r="C8665" s="2">
        <f t="shared" si="407"/>
        <v>9</v>
      </c>
      <c r="D8665" t="s">
        <v>562</v>
      </c>
      <c r="E8665" t="s">
        <v>164</v>
      </c>
      <c r="F8665" t="s">
        <v>11</v>
      </c>
      <c r="G8665" t="s">
        <v>20</v>
      </c>
      <c r="H8665" t="s">
        <v>2022</v>
      </c>
      <c r="I8665">
        <v>147.91999999999999</v>
      </c>
      <c r="J8665">
        <v>5</v>
      </c>
      <c r="K8665">
        <v>46.23</v>
      </c>
      <c r="L8665" t="str">
        <f t="shared" si="408"/>
        <v>Yes</v>
      </c>
    </row>
    <row r="8666" spans="1:12" x14ac:dyDescent="0.25">
      <c r="A8666" s="1">
        <v>42983</v>
      </c>
      <c r="B8666" s="2">
        <f t="shared" si="409"/>
        <v>2017</v>
      </c>
      <c r="C8666" s="2">
        <f t="shared" si="407"/>
        <v>9</v>
      </c>
      <c r="D8666" t="s">
        <v>562</v>
      </c>
      <c r="E8666" t="s">
        <v>164</v>
      </c>
      <c r="F8666" t="s">
        <v>11</v>
      </c>
      <c r="G8666" t="s">
        <v>18</v>
      </c>
      <c r="H8666" t="s">
        <v>2338</v>
      </c>
      <c r="I8666">
        <v>104.28</v>
      </c>
      <c r="J8666">
        <v>3</v>
      </c>
      <c r="K8666">
        <v>26.07</v>
      </c>
      <c r="L8666" t="str">
        <f t="shared" si="408"/>
        <v>Yes</v>
      </c>
    </row>
    <row r="8667" spans="1:12" x14ac:dyDescent="0.25">
      <c r="A8667" s="1">
        <v>42983</v>
      </c>
      <c r="B8667" s="2">
        <f t="shared" si="409"/>
        <v>2017</v>
      </c>
      <c r="C8667" s="2">
        <f t="shared" si="407"/>
        <v>9</v>
      </c>
      <c r="D8667" t="s">
        <v>562</v>
      </c>
      <c r="E8667" t="s">
        <v>164</v>
      </c>
      <c r="F8667" t="s">
        <v>34</v>
      </c>
      <c r="G8667" t="s">
        <v>145</v>
      </c>
      <c r="H8667" t="s">
        <v>1226</v>
      </c>
      <c r="I8667">
        <v>286.85000000000002</v>
      </c>
      <c r="J8667">
        <v>1</v>
      </c>
      <c r="K8667">
        <v>63.11</v>
      </c>
      <c r="L8667" t="str">
        <f t="shared" si="408"/>
        <v>Yes</v>
      </c>
    </row>
    <row r="8668" spans="1:12" x14ac:dyDescent="0.25">
      <c r="A8668" s="1">
        <v>42983</v>
      </c>
      <c r="B8668" s="2">
        <f t="shared" si="409"/>
        <v>2017</v>
      </c>
      <c r="C8668" s="2">
        <f t="shared" si="407"/>
        <v>9</v>
      </c>
      <c r="D8668" t="s">
        <v>562</v>
      </c>
      <c r="E8668" t="s">
        <v>164</v>
      </c>
      <c r="F8668" t="s">
        <v>11</v>
      </c>
      <c r="G8668" t="s">
        <v>18</v>
      </c>
      <c r="H8668" t="s">
        <v>435</v>
      </c>
      <c r="I8668">
        <v>66.959999999999994</v>
      </c>
      <c r="J8668">
        <v>4</v>
      </c>
      <c r="K8668">
        <v>2.68</v>
      </c>
      <c r="L8668" t="str">
        <f t="shared" si="408"/>
        <v>Yes</v>
      </c>
    </row>
    <row r="8669" spans="1:12" x14ac:dyDescent="0.25">
      <c r="A8669" s="1">
        <v>42983</v>
      </c>
      <c r="B8669" s="2">
        <f t="shared" si="409"/>
        <v>2017</v>
      </c>
      <c r="C8669" s="2">
        <f t="shared" si="407"/>
        <v>9</v>
      </c>
      <c r="D8669" t="s">
        <v>562</v>
      </c>
      <c r="E8669" t="s">
        <v>164</v>
      </c>
      <c r="F8669" t="s">
        <v>39</v>
      </c>
      <c r="G8669" t="s">
        <v>52</v>
      </c>
      <c r="H8669" t="s">
        <v>486</v>
      </c>
      <c r="I8669">
        <v>199.98</v>
      </c>
      <c r="J8669">
        <v>2</v>
      </c>
      <c r="K8669">
        <v>87.99</v>
      </c>
      <c r="L8669" t="str">
        <f t="shared" si="408"/>
        <v>Yes</v>
      </c>
    </row>
    <row r="8670" spans="1:12" x14ac:dyDescent="0.25">
      <c r="A8670" s="1">
        <v>42984</v>
      </c>
      <c r="B8670" s="2">
        <f t="shared" si="409"/>
        <v>2017</v>
      </c>
      <c r="C8670" s="2">
        <f t="shared" si="407"/>
        <v>9</v>
      </c>
      <c r="D8670" t="s">
        <v>2248</v>
      </c>
      <c r="E8670" t="s">
        <v>15</v>
      </c>
      <c r="F8670" t="s">
        <v>34</v>
      </c>
      <c r="G8670" t="s">
        <v>47</v>
      </c>
      <c r="H8670" t="s">
        <v>1735</v>
      </c>
      <c r="I8670">
        <v>23.98</v>
      </c>
      <c r="J8670">
        <v>3</v>
      </c>
      <c r="K8670">
        <v>-14.39</v>
      </c>
      <c r="L8670" t="str">
        <f t="shared" si="408"/>
        <v>No</v>
      </c>
    </row>
    <row r="8671" spans="1:12" x14ac:dyDescent="0.25">
      <c r="A8671" s="1">
        <v>42984</v>
      </c>
      <c r="B8671" s="2">
        <f t="shared" si="409"/>
        <v>2017</v>
      </c>
      <c r="C8671" s="2">
        <f t="shared" si="407"/>
        <v>9</v>
      </c>
      <c r="D8671" t="s">
        <v>2248</v>
      </c>
      <c r="E8671" t="s">
        <v>15</v>
      </c>
      <c r="F8671" t="s">
        <v>34</v>
      </c>
      <c r="G8671" t="s">
        <v>145</v>
      </c>
      <c r="H8671" t="s">
        <v>476</v>
      </c>
      <c r="I8671">
        <v>108.93</v>
      </c>
      <c r="J8671">
        <v>1</v>
      </c>
      <c r="K8671">
        <v>-71.89</v>
      </c>
      <c r="L8671" t="str">
        <f t="shared" si="408"/>
        <v>No</v>
      </c>
    </row>
    <row r="8672" spans="1:12" x14ac:dyDescent="0.25">
      <c r="A8672" s="1">
        <v>42984</v>
      </c>
      <c r="B8672" s="2">
        <f t="shared" si="409"/>
        <v>2017</v>
      </c>
      <c r="C8672" s="2">
        <f t="shared" si="407"/>
        <v>9</v>
      </c>
      <c r="D8672" t="s">
        <v>2248</v>
      </c>
      <c r="E8672" t="s">
        <v>15</v>
      </c>
      <c r="F8672" t="s">
        <v>11</v>
      </c>
      <c r="G8672" t="s">
        <v>12</v>
      </c>
      <c r="H8672" t="s">
        <v>1924</v>
      </c>
      <c r="I8672">
        <v>36.35</v>
      </c>
      <c r="J8672">
        <v>8</v>
      </c>
      <c r="K8672">
        <v>11.36</v>
      </c>
      <c r="L8672" t="str">
        <f t="shared" si="408"/>
        <v>Yes</v>
      </c>
    </row>
    <row r="8673" spans="1:12" x14ac:dyDescent="0.25">
      <c r="A8673" s="1">
        <v>42984</v>
      </c>
      <c r="B8673" s="2">
        <f t="shared" si="409"/>
        <v>2017</v>
      </c>
      <c r="C8673" s="2">
        <f t="shared" si="407"/>
        <v>9</v>
      </c>
      <c r="D8673" t="s">
        <v>1519</v>
      </c>
      <c r="E8673" t="s">
        <v>10</v>
      </c>
      <c r="F8673" t="s">
        <v>11</v>
      </c>
      <c r="G8673" t="s">
        <v>18</v>
      </c>
      <c r="H8673" t="s">
        <v>1757</v>
      </c>
      <c r="I8673">
        <v>720.76</v>
      </c>
      <c r="J8673">
        <v>5</v>
      </c>
      <c r="K8673">
        <v>54.06</v>
      </c>
      <c r="L8673" t="str">
        <f t="shared" si="408"/>
        <v>Yes</v>
      </c>
    </row>
    <row r="8674" spans="1:12" x14ac:dyDescent="0.25">
      <c r="A8674" s="1">
        <v>42984</v>
      </c>
      <c r="B8674" s="2">
        <f t="shared" si="409"/>
        <v>2017</v>
      </c>
      <c r="C8674" s="2">
        <f t="shared" si="407"/>
        <v>9</v>
      </c>
      <c r="D8674" t="s">
        <v>2065</v>
      </c>
      <c r="E8674" t="s">
        <v>55</v>
      </c>
      <c r="F8674" t="s">
        <v>11</v>
      </c>
      <c r="G8674" t="s">
        <v>12</v>
      </c>
      <c r="H8674" t="s">
        <v>625</v>
      </c>
      <c r="I8674">
        <v>49.12</v>
      </c>
      <c r="J8674">
        <v>4</v>
      </c>
      <c r="K8674">
        <v>23.09</v>
      </c>
      <c r="L8674" t="str">
        <f t="shared" si="408"/>
        <v>Yes</v>
      </c>
    </row>
    <row r="8675" spans="1:12" x14ac:dyDescent="0.25">
      <c r="A8675" s="1">
        <v>42985</v>
      </c>
      <c r="B8675" s="2">
        <f t="shared" si="409"/>
        <v>2017</v>
      </c>
      <c r="C8675" s="2">
        <f t="shared" si="407"/>
        <v>9</v>
      </c>
      <c r="D8675" t="s">
        <v>683</v>
      </c>
      <c r="E8675" t="s">
        <v>91</v>
      </c>
      <c r="F8675" t="s">
        <v>11</v>
      </c>
      <c r="G8675" t="s">
        <v>20</v>
      </c>
      <c r="H8675" t="s">
        <v>205</v>
      </c>
      <c r="I8675">
        <v>1.08</v>
      </c>
      <c r="J8675">
        <v>2</v>
      </c>
      <c r="K8675">
        <v>-0.79</v>
      </c>
      <c r="L8675" t="str">
        <f t="shared" si="408"/>
        <v>No</v>
      </c>
    </row>
    <row r="8676" spans="1:12" x14ac:dyDescent="0.25">
      <c r="A8676" s="1">
        <v>42985</v>
      </c>
      <c r="B8676" s="2">
        <f t="shared" si="409"/>
        <v>2017</v>
      </c>
      <c r="C8676" s="2">
        <f t="shared" si="407"/>
        <v>9</v>
      </c>
      <c r="D8676" t="s">
        <v>873</v>
      </c>
      <c r="E8676" t="s">
        <v>15</v>
      </c>
      <c r="F8676" t="s">
        <v>11</v>
      </c>
      <c r="G8676" t="s">
        <v>24</v>
      </c>
      <c r="H8676" t="s">
        <v>2691</v>
      </c>
      <c r="I8676">
        <v>8.84</v>
      </c>
      <c r="J8676">
        <v>5</v>
      </c>
      <c r="K8676">
        <v>2.98</v>
      </c>
      <c r="L8676" t="str">
        <f t="shared" si="408"/>
        <v>Yes</v>
      </c>
    </row>
    <row r="8677" spans="1:12" x14ac:dyDescent="0.25">
      <c r="A8677" s="1">
        <v>42985</v>
      </c>
      <c r="B8677" s="2">
        <f t="shared" si="409"/>
        <v>2017</v>
      </c>
      <c r="C8677" s="2">
        <f t="shared" si="407"/>
        <v>9</v>
      </c>
      <c r="D8677" t="s">
        <v>873</v>
      </c>
      <c r="E8677" t="s">
        <v>15</v>
      </c>
      <c r="F8677" t="s">
        <v>11</v>
      </c>
      <c r="G8677" t="s">
        <v>92</v>
      </c>
      <c r="H8677" t="s">
        <v>2621</v>
      </c>
      <c r="I8677">
        <v>58.46</v>
      </c>
      <c r="J8677">
        <v>9</v>
      </c>
      <c r="K8677">
        <v>-146.16</v>
      </c>
      <c r="L8677" t="str">
        <f t="shared" si="408"/>
        <v>No</v>
      </c>
    </row>
    <row r="8678" spans="1:12" x14ac:dyDescent="0.25">
      <c r="A8678" s="1">
        <v>42985</v>
      </c>
      <c r="B8678" s="2">
        <f t="shared" si="409"/>
        <v>2017</v>
      </c>
      <c r="C8678" s="2">
        <f t="shared" si="407"/>
        <v>9</v>
      </c>
      <c r="D8678" t="s">
        <v>681</v>
      </c>
      <c r="E8678" t="s">
        <v>15</v>
      </c>
      <c r="F8678" t="s">
        <v>11</v>
      </c>
      <c r="G8678" t="s">
        <v>18</v>
      </c>
      <c r="H8678" t="s">
        <v>144</v>
      </c>
      <c r="I8678">
        <v>228.92</v>
      </c>
      <c r="J8678">
        <v>5</v>
      </c>
      <c r="K8678">
        <v>14.31</v>
      </c>
      <c r="L8678" t="str">
        <f t="shared" si="408"/>
        <v>Yes</v>
      </c>
    </row>
    <row r="8679" spans="1:12" x14ac:dyDescent="0.25">
      <c r="A8679" s="1">
        <v>42985</v>
      </c>
      <c r="B8679" s="2">
        <f t="shared" si="409"/>
        <v>2017</v>
      </c>
      <c r="C8679" s="2">
        <f t="shared" si="407"/>
        <v>9</v>
      </c>
      <c r="D8679" t="s">
        <v>336</v>
      </c>
      <c r="E8679" t="s">
        <v>129</v>
      </c>
      <c r="F8679" t="s">
        <v>34</v>
      </c>
      <c r="G8679" t="s">
        <v>47</v>
      </c>
      <c r="H8679" t="s">
        <v>2140</v>
      </c>
      <c r="I8679">
        <v>526.45000000000005</v>
      </c>
      <c r="J8679">
        <v>5</v>
      </c>
      <c r="K8679">
        <v>31.59</v>
      </c>
      <c r="L8679" t="str">
        <f t="shared" si="408"/>
        <v>Yes</v>
      </c>
    </row>
    <row r="8680" spans="1:12" x14ac:dyDescent="0.25">
      <c r="A8680" s="1">
        <v>42985</v>
      </c>
      <c r="B8680" s="2">
        <f t="shared" si="409"/>
        <v>2017</v>
      </c>
      <c r="C8680" s="2">
        <f t="shared" si="407"/>
        <v>9</v>
      </c>
      <c r="D8680" t="s">
        <v>1623</v>
      </c>
      <c r="E8680" t="s">
        <v>613</v>
      </c>
      <c r="F8680" t="s">
        <v>11</v>
      </c>
      <c r="G8680" t="s">
        <v>12</v>
      </c>
      <c r="H8680" t="s">
        <v>2301</v>
      </c>
      <c r="I8680">
        <v>274.8</v>
      </c>
      <c r="J8680">
        <v>5</v>
      </c>
      <c r="K8680">
        <v>134.65</v>
      </c>
      <c r="L8680" t="str">
        <f t="shared" si="408"/>
        <v>Yes</v>
      </c>
    </row>
    <row r="8681" spans="1:12" x14ac:dyDescent="0.25">
      <c r="A8681" s="1">
        <v>42985</v>
      </c>
      <c r="B8681" s="2">
        <f t="shared" si="409"/>
        <v>2017</v>
      </c>
      <c r="C8681" s="2">
        <f t="shared" si="407"/>
        <v>9</v>
      </c>
      <c r="D8681" t="s">
        <v>1623</v>
      </c>
      <c r="E8681" t="s">
        <v>613</v>
      </c>
      <c r="F8681" t="s">
        <v>11</v>
      </c>
      <c r="G8681" t="s">
        <v>18</v>
      </c>
      <c r="H8681" t="s">
        <v>1870</v>
      </c>
      <c r="I8681">
        <v>195.64</v>
      </c>
      <c r="J8681">
        <v>4</v>
      </c>
      <c r="K8681">
        <v>3.91</v>
      </c>
      <c r="L8681" t="str">
        <f t="shared" si="408"/>
        <v>Yes</v>
      </c>
    </row>
    <row r="8682" spans="1:12" x14ac:dyDescent="0.25">
      <c r="A8682" s="1">
        <v>42985</v>
      </c>
      <c r="B8682" s="2">
        <f t="shared" si="409"/>
        <v>2017</v>
      </c>
      <c r="C8682" s="2">
        <f t="shared" si="407"/>
        <v>9</v>
      </c>
      <c r="D8682" t="s">
        <v>1623</v>
      </c>
      <c r="E8682" t="s">
        <v>613</v>
      </c>
      <c r="F8682" t="s">
        <v>39</v>
      </c>
      <c r="G8682" t="s">
        <v>40</v>
      </c>
      <c r="H8682" t="s">
        <v>1518</v>
      </c>
      <c r="I8682">
        <v>257.98</v>
      </c>
      <c r="J8682">
        <v>2</v>
      </c>
      <c r="K8682">
        <v>74.81</v>
      </c>
      <c r="L8682" t="str">
        <f t="shared" si="408"/>
        <v>Yes</v>
      </c>
    </row>
    <row r="8683" spans="1:12" x14ac:dyDescent="0.25">
      <c r="A8683" s="1">
        <v>42985</v>
      </c>
      <c r="B8683" s="2">
        <f t="shared" si="409"/>
        <v>2017</v>
      </c>
      <c r="C8683" s="2">
        <f t="shared" si="407"/>
        <v>9</v>
      </c>
      <c r="D8683" t="s">
        <v>1623</v>
      </c>
      <c r="E8683" t="s">
        <v>613</v>
      </c>
      <c r="F8683" t="s">
        <v>11</v>
      </c>
      <c r="G8683" t="s">
        <v>24</v>
      </c>
      <c r="H8683" t="s">
        <v>526</v>
      </c>
      <c r="I8683">
        <v>119.04</v>
      </c>
      <c r="J8683">
        <v>6</v>
      </c>
      <c r="K8683">
        <v>48.81</v>
      </c>
      <c r="L8683" t="str">
        <f t="shared" si="408"/>
        <v>Yes</v>
      </c>
    </row>
    <row r="8684" spans="1:12" x14ac:dyDescent="0.25">
      <c r="A8684" s="1">
        <v>42987</v>
      </c>
      <c r="B8684" s="2">
        <f t="shared" si="409"/>
        <v>2017</v>
      </c>
      <c r="C8684" s="2">
        <f t="shared" si="407"/>
        <v>9</v>
      </c>
      <c r="D8684" t="s">
        <v>1249</v>
      </c>
      <c r="E8684" t="s">
        <v>23</v>
      </c>
      <c r="F8684" t="s">
        <v>34</v>
      </c>
      <c r="G8684" t="s">
        <v>35</v>
      </c>
      <c r="H8684" t="s">
        <v>1819</v>
      </c>
      <c r="I8684">
        <v>141.37</v>
      </c>
      <c r="J8684">
        <v>2</v>
      </c>
      <c r="K8684">
        <v>-48.47</v>
      </c>
      <c r="L8684" t="str">
        <f t="shared" si="408"/>
        <v>No</v>
      </c>
    </row>
    <row r="8685" spans="1:12" x14ac:dyDescent="0.25">
      <c r="A8685" s="1">
        <v>42987</v>
      </c>
      <c r="B8685" s="2">
        <f t="shared" si="409"/>
        <v>2017</v>
      </c>
      <c r="C8685" s="2">
        <f t="shared" si="407"/>
        <v>9</v>
      </c>
      <c r="D8685" t="s">
        <v>1249</v>
      </c>
      <c r="E8685" t="s">
        <v>23</v>
      </c>
      <c r="F8685" t="s">
        <v>11</v>
      </c>
      <c r="G8685" t="s">
        <v>20</v>
      </c>
      <c r="H8685" t="s">
        <v>1197</v>
      </c>
      <c r="I8685">
        <v>3.04</v>
      </c>
      <c r="J8685">
        <v>2</v>
      </c>
      <c r="K8685">
        <v>-2.33</v>
      </c>
      <c r="L8685" t="str">
        <f t="shared" si="408"/>
        <v>No</v>
      </c>
    </row>
    <row r="8686" spans="1:12" x14ac:dyDescent="0.25">
      <c r="A8686" s="1">
        <v>42987</v>
      </c>
      <c r="B8686" s="2">
        <f t="shared" si="409"/>
        <v>2017</v>
      </c>
      <c r="C8686" s="2">
        <f t="shared" si="407"/>
        <v>9</v>
      </c>
      <c r="D8686" t="s">
        <v>1249</v>
      </c>
      <c r="E8686" t="s">
        <v>23</v>
      </c>
      <c r="F8686" t="s">
        <v>11</v>
      </c>
      <c r="G8686" t="s">
        <v>20</v>
      </c>
      <c r="H8686" t="s">
        <v>852</v>
      </c>
      <c r="I8686">
        <v>4.5</v>
      </c>
      <c r="J8686">
        <v>1</v>
      </c>
      <c r="K8686">
        <v>-3.6</v>
      </c>
      <c r="L8686" t="str">
        <f t="shared" si="408"/>
        <v>No</v>
      </c>
    </row>
    <row r="8687" spans="1:12" x14ac:dyDescent="0.25">
      <c r="A8687" s="1">
        <v>42987</v>
      </c>
      <c r="B8687" s="2">
        <f t="shared" si="409"/>
        <v>2017</v>
      </c>
      <c r="C8687" s="2">
        <f t="shared" si="407"/>
        <v>9</v>
      </c>
      <c r="D8687" t="s">
        <v>1249</v>
      </c>
      <c r="E8687" t="s">
        <v>23</v>
      </c>
      <c r="F8687" t="s">
        <v>11</v>
      </c>
      <c r="G8687" t="s">
        <v>24</v>
      </c>
      <c r="H8687" t="s">
        <v>2204</v>
      </c>
      <c r="I8687">
        <v>4.67</v>
      </c>
      <c r="J8687">
        <v>1</v>
      </c>
      <c r="K8687">
        <v>1.58</v>
      </c>
      <c r="L8687" t="str">
        <f t="shared" si="408"/>
        <v>Yes</v>
      </c>
    </row>
    <row r="8688" spans="1:12" x14ac:dyDescent="0.25">
      <c r="A8688" s="1">
        <v>42987</v>
      </c>
      <c r="B8688" s="2">
        <f t="shared" si="409"/>
        <v>2017</v>
      </c>
      <c r="C8688" s="2">
        <f t="shared" si="407"/>
        <v>9</v>
      </c>
      <c r="D8688" t="s">
        <v>1249</v>
      </c>
      <c r="E8688" t="s">
        <v>23</v>
      </c>
      <c r="F8688" t="s">
        <v>39</v>
      </c>
      <c r="G8688" t="s">
        <v>52</v>
      </c>
      <c r="H8688" t="s">
        <v>1939</v>
      </c>
      <c r="I8688">
        <v>95.88</v>
      </c>
      <c r="J8688">
        <v>3</v>
      </c>
      <c r="K8688">
        <v>28.76</v>
      </c>
      <c r="L8688" t="str">
        <f t="shared" si="408"/>
        <v>Yes</v>
      </c>
    </row>
    <row r="8689" spans="1:12" x14ac:dyDescent="0.25">
      <c r="A8689" s="1">
        <v>42987</v>
      </c>
      <c r="B8689" s="2">
        <f t="shared" si="409"/>
        <v>2017</v>
      </c>
      <c r="C8689" s="2">
        <f t="shared" si="407"/>
        <v>9</v>
      </c>
      <c r="D8689" t="s">
        <v>1249</v>
      </c>
      <c r="E8689" t="s">
        <v>23</v>
      </c>
      <c r="F8689" t="s">
        <v>34</v>
      </c>
      <c r="G8689" t="s">
        <v>47</v>
      </c>
      <c r="H8689" t="s">
        <v>1587</v>
      </c>
      <c r="I8689">
        <v>17.02</v>
      </c>
      <c r="J8689">
        <v>2</v>
      </c>
      <c r="K8689">
        <v>1.7</v>
      </c>
      <c r="L8689" t="str">
        <f t="shared" si="408"/>
        <v>Yes</v>
      </c>
    </row>
    <row r="8690" spans="1:12" x14ac:dyDescent="0.25">
      <c r="A8690" s="1">
        <v>42987</v>
      </c>
      <c r="B8690" s="2">
        <f t="shared" si="409"/>
        <v>2017</v>
      </c>
      <c r="C8690" s="2">
        <f t="shared" si="407"/>
        <v>9</v>
      </c>
      <c r="D8690" t="s">
        <v>1249</v>
      </c>
      <c r="E8690" t="s">
        <v>23</v>
      </c>
      <c r="F8690" t="s">
        <v>39</v>
      </c>
      <c r="G8690" t="s">
        <v>52</v>
      </c>
      <c r="H8690" t="s">
        <v>66</v>
      </c>
      <c r="I8690">
        <v>258.7</v>
      </c>
      <c r="J8690">
        <v>3</v>
      </c>
      <c r="K8690">
        <v>64.67</v>
      </c>
      <c r="L8690" t="str">
        <f t="shared" si="408"/>
        <v>Yes</v>
      </c>
    </row>
    <row r="8691" spans="1:12" x14ac:dyDescent="0.25">
      <c r="A8691" s="1">
        <v>42987</v>
      </c>
      <c r="B8691" s="2">
        <f t="shared" si="409"/>
        <v>2017</v>
      </c>
      <c r="C8691" s="2">
        <f t="shared" si="407"/>
        <v>9</v>
      </c>
      <c r="D8691" t="s">
        <v>1249</v>
      </c>
      <c r="E8691" t="s">
        <v>23</v>
      </c>
      <c r="F8691" t="s">
        <v>39</v>
      </c>
      <c r="G8691" t="s">
        <v>40</v>
      </c>
      <c r="H8691" t="s">
        <v>2650</v>
      </c>
      <c r="I8691">
        <v>1931.96</v>
      </c>
      <c r="J8691">
        <v>7</v>
      </c>
      <c r="K8691">
        <v>-386.39</v>
      </c>
      <c r="L8691" t="str">
        <f t="shared" si="408"/>
        <v>No</v>
      </c>
    </row>
    <row r="8692" spans="1:12" x14ac:dyDescent="0.25">
      <c r="A8692" s="1">
        <v>42987</v>
      </c>
      <c r="B8692" s="2">
        <f t="shared" si="409"/>
        <v>2017</v>
      </c>
      <c r="C8692" s="2">
        <f t="shared" si="407"/>
        <v>9</v>
      </c>
      <c r="D8692" t="s">
        <v>637</v>
      </c>
      <c r="E8692" t="s">
        <v>70</v>
      </c>
      <c r="F8692" t="s">
        <v>11</v>
      </c>
      <c r="G8692" t="s">
        <v>18</v>
      </c>
      <c r="H8692" t="s">
        <v>729</v>
      </c>
      <c r="I8692">
        <v>628.80999999999995</v>
      </c>
      <c r="J8692">
        <v>7</v>
      </c>
      <c r="K8692">
        <v>12.58</v>
      </c>
      <c r="L8692" t="str">
        <f t="shared" si="408"/>
        <v>Yes</v>
      </c>
    </row>
    <row r="8693" spans="1:12" x14ac:dyDescent="0.25">
      <c r="A8693" s="1">
        <v>42987</v>
      </c>
      <c r="B8693" s="2">
        <f t="shared" si="409"/>
        <v>2017</v>
      </c>
      <c r="C8693" s="2">
        <f t="shared" si="407"/>
        <v>9</v>
      </c>
      <c r="D8693" t="s">
        <v>637</v>
      </c>
      <c r="E8693" t="s">
        <v>70</v>
      </c>
      <c r="F8693" t="s">
        <v>11</v>
      </c>
      <c r="G8693" t="s">
        <v>18</v>
      </c>
      <c r="H8693" t="s">
        <v>585</v>
      </c>
      <c r="I8693">
        <v>56.45</v>
      </c>
      <c r="J8693">
        <v>5</v>
      </c>
      <c r="K8693">
        <v>14.68</v>
      </c>
      <c r="L8693" t="str">
        <f t="shared" si="408"/>
        <v>Yes</v>
      </c>
    </row>
    <row r="8694" spans="1:12" x14ac:dyDescent="0.25">
      <c r="A8694" s="1">
        <v>42987</v>
      </c>
      <c r="B8694" s="2">
        <f t="shared" si="409"/>
        <v>2017</v>
      </c>
      <c r="C8694" s="2">
        <f t="shared" si="407"/>
        <v>9</v>
      </c>
      <c r="D8694" t="s">
        <v>2284</v>
      </c>
      <c r="E8694" t="s">
        <v>120</v>
      </c>
      <c r="F8694" t="s">
        <v>11</v>
      </c>
      <c r="G8694" t="s">
        <v>200</v>
      </c>
      <c r="H8694" t="s">
        <v>807</v>
      </c>
      <c r="I8694">
        <v>8.83</v>
      </c>
      <c r="J8694">
        <v>3</v>
      </c>
      <c r="K8694">
        <v>-1.99</v>
      </c>
      <c r="L8694" t="str">
        <f t="shared" si="408"/>
        <v>No</v>
      </c>
    </row>
    <row r="8695" spans="1:12" x14ac:dyDescent="0.25">
      <c r="A8695" s="1">
        <v>42987</v>
      </c>
      <c r="B8695" s="2">
        <f t="shared" si="409"/>
        <v>2017</v>
      </c>
      <c r="C8695" s="2">
        <f t="shared" si="407"/>
        <v>9</v>
      </c>
      <c r="D8695" t="s">
        <v>2284</v>
      </c>
      <c r="E8695" t="s">
        <v>120</v>
      </c>
      <c r="F8695" t="s">
        <v>11</v>
      </c>
      <c r="G8695" t="s">
        <v>12</v>
      </c>
      <c r="H8695" t="s">
        <v>1664</v>
      </c>
      <c r="I8695">
        <v>177.54</v>
      </c>
      <c r="J8695">
        <v>4</v>
      </c>
      <c r="K8695">
        <v>62.14</v>
      </c>
      <c r="L8695" t="str">
        <f t="shared" si="408"/>
        <v>Yes</v>
      </c>
    </row>
    <row r="8696" spans="1:12" x14ac:dyDescent="0.25">
      <c r="A8696" s="1">
        <v>42987</v>
      </c>
      <c r="B8696" s="2">
        <f t="shared" si="409"/>
        <v>2017</v>
      </c>
      <c r="C8696" s="2">
        <f t="shared" si="407"/>
        <v>9</v>
      </c>
      <c r="D8696" t="s">
        <v>2284</v>
      </c>
      <c r="E8696" t="s">
        <v>120</v>
      </c>
      <c r="F8696" t="s">
        <v>11</v>
      </c>
      <c r="G8696" t="s">
        <v>18</v>
      </c>
      <c r="H8696" t="s">
        <v>1410</v>
      </c>
      <c r="I8696">
        <v>258.48</v>
      </c>
      <c r="J8696">
        <v>2</v>
      </c>
      <c r="K8696">
        <v>-3.23</v>
      </c>
      <c r="L8696" t="str">
        <f t="shared" si="408"/>
        <v>No</v>
      </c>
    </row>
    <row r="8697" spans="1:12" x14ac:dyDescent="0.25">
      <c r="A8697" s="1">
        <v>42987</v>
      </c>
      <c r="B8697" s="2">
        <f t="shared" si="409"/>
        <v>2017</v>
      </c>
      <c r="C8697" s="2">
        <f t="shared" si="407"/>
        <v>9</v>
      </c>
      <c r="D8697" t="s">
        <v>2284</v>
      </c>
      <c r="E8697" t="s">
        <v>120</v>
      </c>
      <c r="F8697" t="s">
        <v>34</v>
      </c>
      <c r="G8697" t="s">
        <v>47</v>
      </c>
      <c r="H8697" t="s">
        <v>281</v>
      </c>
      <c r="I8697">
        <v>14.14</v>
      </c>
      <c r="J8697">
        <v>3</v>
      </c>
      <c r="K8697">
        <v>4.24</v>
      </c>
      <c r="L8697" t="str">
        <f t="shared" si="408"/>
        <v>Yes</v>
      </c>
    </row>
    <row r="8698" spans="1:12" x14ac:dyDescent="0.25">
      <c r="A8698" s="1">
        <v>42987</v>
      </c>
      <c r="B8698" s="2">
        <f t="shared" si="409"/>
        <v>2017</v>
      </c>
      <c r="C8698" s="2">
        <f t="shared" si="407"/>
        <v>9</v>
      </c>
      <c r="D8698" t="s">
        <v>2429</v>
      </c>
      <c r="E8698" t="s">
        <v>110</v>
      </c>
      <c r="F8698" t="s">
        <v>11</v>
      </c>
      <c r="G8698" t="s">
        <v>63</v>
      </c>
      <c r="H8698" t="s">
        <v>785</v>
      </c>
      <c r="I8698">
        <v>17.48</v>
      </c>
      <c r="J8698">
        <v>2</v>
      </c>
      <c r="K8698">
        <v>8.2200000000000006</v>
      </c>
      <c r="L8698" t="str">
        <f t="shared" si="408"/>
        <v>Yes</v>
      </c>
    </row>
    <row r="8699" spans="1:12" x14ac:dyDescent="0.25">
      <c r="A8699" s="1">
        <v>42987</v>
      </c>
      <c r="B8699" s="2">
        <f t="shared" si="409"/>
        <v>2017</v>
      </c>
      <c r="C8699" s="2">
        <f t="shared" si="407"/>
        <v>9</v>
      </c>
      <c r="D8699" t="s">
        <v>587</v>
      </c>
      <c r="E8699" t="s">
        <v>95</v>
      </c>
      <c r="F8699" t="s">
        <v>11</v>
      </c>
      <c r="G8699" t="s">
        <v>12</v>
      </c>
      <c r="H8699" t="s">
        <v>2663</v>
      </c>
      <c r="I8699">
        <v>6.37</v>
      </c>
      <c r="J8699">
        <v>2</v>
      </c>
      <c r="K8699">
        <v>2.39</v>
      </c>
      <c r="L8699" t="str">
        <f t="shared" si="408"/>
        <v>Yes</v>
      </c>
    </row>
    <row r="8700" spans="1:12" x14ac:dyDescent="0.25">
      <c r="A8700" s="1">
        <v>42987</v>
      </c>
      <c r="B8700" s="2">
        <f t="shared" si="409"/>
        <v>2017</v>
      </c>
      <c r="C8700" s="2">
        <f t="shared" si="407"/>
        <v>9</v>
      </c>
      <c r="D8700" t="s">
        <v>154</v>
      </c>
      <c r="E8700" t="s">
        <v>27</v>
      </c>
      <c r="F8700" t="s">
        <v>11</v>
      </c>
      <c r="G8700" t="s">
        <v>24</v>
      </c>
      <c r="H8700" t="s">
        <v>317</v>
      </c>
      <c r="I8700">
        <v>6.56</v>
      </c>
      <c r="J8700">
        <v>2</v>
      </c>
      <c r="K8700">
        <v>1.9</v>
      </c>
      <c r="L8700" t="str">
        <f t="shared" si="408"/>
        <v>Yes</v>
      </c>
    </row>
    <row r="8701" spans="1:12" x14ac:dyDescent="0.25">
      <c r="A8701" s="1">
        <v>42987</v>
      </c>
      <c r="B8701" s="2">
        <f t="shared" si="409"/>
        <v>2017</v>
      </c>
      <c r="C8701" s="2">
        <f t="shared" si="407"/>
        <v>9</v>
      </c>
      <c r="D8701" t="s">
        <v>154</v>
      </c>
      <c r="E8701" t="s">
        <v>27</v>
      </c>
      <c r="F8701" t="s">
        <v>34</v>
      </c>
      <c r="G8701" t="s">
        <v>35</v>
      </c>
      <c r="H8701" t="s">
        <v>1128</v>
      </c>
      <c r="I8701">
        <v>243.92</v>
      </c>
      <c r="J8701">
        <v>5</v>
      </c>
      <c r="K8701">
        <v>-15.25</v>
      </c>
      <c r="L8701" t="str">
        <f t="shared" si="408"/>
        <v>No</v>
      </c>
    </row>
    <row r="8702" spans="1:12" x14ac:dyDescent="0.25">
      <c r="A8702" s="1">
        <v>42987</v>
      </c>
      <c r="B8702" s="2">
        <f t="shared" si="409"/>
        <v>2017</v>
      </c>
      <c r="C8702" s="2">
        <f t="shared" si="407"/>
        <v>9</v>
      </c>
      <c r="D8702" t="s">
        <v>154</v>
      </c>
      <c r="E8702" t="s">
        <v>27</v>
      </c>
      <c r="F8702" t="s">
        <v>11</v>
      </c>
      <c r="G8702" t="s">
        <v>12</v>
      </c>
      <c r="H8702" t="s">
        <v>1768</v>
      </c>
      <c r="I8702">
        <v>47.52</v>
      </c>
      <c r="J8702">
        <v>9</v>
      </c>
      <c r="K8702">
        <v>22.81</v>
      </c>
      <c r="L8702" t="str">
        <f t="shared" si="408"/>
        <v>Yes</v>
      </c>
    </row>
    <row r="8703" spans="1:12" x14ac:dyDescent="0.25">
      <c r="A8703" s="1">
        <v>42987</v>
      </c>
      <c r="B8703" s="2">
        <f t="shared" si="409"/>
        <v>2017</v>
      </c>
      <c r="C8703" s="2">
        <f t="shared" si="407"/>
        <v>9</v>
      </c>
      <c r="D8703" t="s">
        <v>1394</v>
      </c>
      <c r="E8703" t="s">
        <v>27</v>
      </c>
      <c r="F8703" t="s">
        <v>11</v>
      </c>
      <c r="G8703" t="s">
        <v>18</v>
      </c>
      <c r="H8703" t="s">
        <v>115</v>
      </c>
      <c r="I8703">
        <v>99.87</v>
      </c>
      <c r="J8703">
        <v>3</v>
      </c>
      <c r="K8703">
        <v>23.97</v>
      </c>
      <c r="L8703" t="str">
        <f t="shared" si="408"/>
        <v>Yes</v>
      </c>
    </row>
    <row r="8704" spans="1:12" x14ac:dyDescent="0.25">
      <c r="A8704" s="1">
        <v>42987</v>
      </c>
      <c r="B8704" s="2">
        <f t="shared" si="409"/>
        <v>2017</v>
      </c>
      <c r="C8704" s="2">
        <f t="shared" si="407"/>
        <v>9</v>
      </c>
      <c r="D8704" t="s">
        <v>875</v>
      </c>
      <c r="E8704" t="s">
        <v>10</v>
      </c>
      <c r="F8704" t="s">
        <v>11</v>
      </c>
      <c r="G8704" t="s">
        <v>16</v>
      </c>
      <c r="H8704" t="s">
        <v>2216</v>
      </c>
      <c r="I8704">
        <v>9.86</v>
      </c>
      <c r="J8704">
        <v>4</v>
      </c>
      <c r="K8704">
        <v>3.45</v>
      </c>
      <c r="L8704" t="str">
        <f t="shared" si="408"/>
        <v>Yes</v>
      </c>
    </row>
    <row r="8705" spans="1:12" x14ac:dyDescent="0.25">
      <c r="A8705" s="1">
        <v>42987</v>
      </c>
      <c r="B8705" s="2">
        <f t="shared" si="409"/>
        <v>2017</v>
      </c>
      <c r="C8705" s="2">
        <f t="shared" si="407"/>
        <v>9</v>
      </c>
      <c r="D8705" t="s">
        <v>1263</v>
      </c>
      <c r="E8705" t="s">
        <v>78</v>
      </c>
      <c r="F8705" t="s">
        <v>11</v>
      </c>
      <c r="G8705" t="s">
        <v>24</v>
      </c>
      <c r="H8705" t="s">
        <v>258</v>
      </c>
      <c r="I8705">
        <v>25.92</v>
      </c>
      <c r="J8705">
        <v>5</v>
      </c>
      <c r="K8705">
        <v>3.89</v>
      </c>
      <c r="L8705" t="str">
        <f t="shared" si="408"/>
        <v>Yes</v>
      </c>
    </row>
    <row r="8706" spans="1:12" x14ac:dyDescent="0.25">
      <c r="A8706" s="1">
        <v>42987</v>
      </c>
      <c r="B8706" s="2">
        <f t="shared" si="409"/>
        <v>2017</v>
      </c>
      <c r="C8706" s="2">
        <f t="shared" ref="C8706:C8769" si="410">MONTH(A8706)</f>
        <v>9</v>
      </c>
      <c r="D8706" t="s">
        <v>1263</v>
      </c>
      <c r="E8706" t="s">
        <v>78</v>
      </c>
      <c r="F8706" t="s">
        <v>34</v>
      </c>
      <c r="G8706" t="s">
        <v>47</v>
      </c>
      <c r="H8706" t="s">
        <v>654</v>
      </c>
      <c r="I8706">
        <v>66.11</v>
      </c>
      <c r="J8706">
        <v>2</v>
      </c>
      <c r="K8706">
        <v>-9.09</v>
      </c>
      <c r="L8706" t="str">
        <f t="shared" ref="L8706:L8769" si="411">IF(K8706=0,"Break-Even",IF(K8706&gt;0,"Yes","No"))</f>
        <v>No</v>
      </c>
    </row>
    <row r="8707" spans="1:12" x14ac:dyDescent="0.25">
      <c r="A8707" s="1">
        <v>42987</v>
      </c>
      <c r="B8707" s="2">
        <f t="shared" si="409"/>
        <v>2017</v>
      </c>
      <c r="C8707" s="2">
        <f t="shared" si="410"/>
        <v>9</v>
      </c>
      <c r="D8707" t="s">
        <v>346</v>
      </c>
      <c r="E8707" t="s">
        <v>27</v>
      </c>
      <c r="F8707" t="s">
        <v>39</v>
      </c>
      <c r="G8707" t="s">
        <v>52</v>
      </c>
      <c r="H8707" t="s">
        <v>2656</v>
      </c>
      <c r="I8707">
        <v>159.96</v>
      </c>
      <c r="J8707">
        <v>4</v>
      </c>
      <c r="K8707">
        <v>51.19</v>
      </c>
      <c r="L8707" t="str">
        <f t="shared" si="411"/>
        <v>Yes</v>
      </c>
    </row>
    <row r="8708" spans="1:12" x14ac:dyDescent="0.25">
      <c r="A8708" s="1">
        <v>42987</v>
      </c>
      <c r="B8708" s="2">
        <f t="shared" si="409"/>
        <v>2017</v>
      </c>
      <c r="C8708" s="2">
        <f t="shared" si="410"/>
        <v>9</v>
      </c>
      <c r="D8708" t="s">
        <v>389</v>
      </c>
      <c r="E8708" t="s">
        <v>91</v>
      </c>
      <c r="F8708" t="s">
        <v>11</v>
      </c>
      <c r="G8708" t="s">
        <v>12</v>
      </c>
      <c r="H8708" t="s">
        <v>2394</v>
      </c>
      <c r="I8708">
        <v>31.1</v>
      </c>
      <c r="J8708">
        <v>6</v>
      </c>
      <c r="K8708">
        <v>11.28</v>
      </c>
      <c r="L8708" t="str">
        <f t="shared" si="411"/>
        <v>Yes</v>
      </c>
    </row>
    <row r="8709" spans="1:12" x14ac:dyDescent="0.25">
      <c r="A8709" s="1">
        <v>42987</v>
      </c>
      <c r="B8709" s="2">
        <f t="shared" si="409"/>
        <v>2017</v>
      </c>
      <c r="C8709" s="2">
        <f t="shared" si="410"/>
        <v>9</v>
      </c>
      <c r="D8709" t="s">
        <v>389</v>
      </c>
      <c r="E8709" t="s">
        <v>91</v>
      </c>
      <c r="F8709" t="s">
        <v>11</v>
      </c>
      <c r="G8709" t="s">
        <v>92</v>
      </c>
      <c r="H8709" t="s">
        <v>1838</v>
      </c>
      <c r="I8709">
        <v>11.18</v>
      </c>
      <c r="J8709">
        <v>1</v>
      </c>
      <c r="K8709">
        <v>0.84</v>
      </c>
      <c r="L8709" t="str">
        <f t="shared" si="411"/>
        <v>Yes</v>
      </c>
    </row>
    <row r="8710" spans="1:12" x14ac:dyDescent="0.25">
      <c r="A8710" s="1">
        <v>42987</v>
      </c>
      <c r="B8710" s="2">
        <f t="shared" si="409"/>
        <v>2017</v>
      </c>
      <c r="C8710" s="2">
        <f t="shared" si="410"/>
        <v>9</v>
      </c>
      <c r="D8710" t="s">
        <v>1433</v>
      </c>
      <c r="E8710" t="s">
        <v>78</v>
      </c>
      <c r="F8710" t="s">
        <v>11</v>
      </c>
      <c r="G8710" t="s">
        <v>16</v>
      </c>
      <c r="H8710" t="s">
        <v>348</v>
      </c>
      <c r="I8710">
        <v>17.71</v>
      </c>
      <c r="J8710">
        <v>6</v>
      </c>
      <c r="K8710">
        <v>5.98</v>
      </c>
      <c r="L8710" t="str">
        <f t="shared" si="411"/>
        <v>Yes</v>
      </c>
    </row>
    <row r="8711" spans="1:12" x14ac:dyDescent="0.25">
      <c r="A8711" s="1">
        <v>42987</v>
      </c>
      <c r="B8711" s="2">
        <f t="shared" si="409"/>
        <v>2017</v>
      </c>
      <c r="C8711" s="2">
        <f t="shared" si="410"/>
        <v>9</v>
      </c>
      <c r="D8711" t="s">
        <v>1433</v>
      </c>
      <c r="E8711" t="s">
        <v>78</v>
      </c>
      <c r="F8711" t="s">
        <v>11</v>
      </c>
      <c r="G8711" t="s">
        <v>20</v>
      </c>
      <c r="H8711" t="s">
        <v>1668</v>
      </c>
      <c r="I8711">
        <v>4.8600000000000003</v>
      </c>
      <c r="J8711">
        <v>3</v>
      </c>
      <c r="K8711">
        <v>-3.56</v>
      </c>
      <c r="L8711" t="str">
        <f t="shared" si="411"/>
        <v>No</v>
      </c>
    </row>
    <row r="8712" spans="1:12" x14ac:dyDescent="0.25">
      <c r="A8712" s="1">
        <v>42987</v>
      </c>
      <c r="B8712" s="2">
        <f t="shared" si="409"/>
        <v>2017</v>
      </c>
      <c r="C8712" s="2">
        <f t="shared" si="410"/>
        <v>9</v>
      </c>
      <c r="D8712" t="s">
        <v>1433</v>
      </c>
      <c r="E8712" t="s">
        <v>78</v>
      </c>
      <c r="F8712" t="s">
        <v>11</v>
      </c>
      <c r="G8712" t="s">
        <v>20</v>
      </c>
      <c r="H8712" t="s">
        <v>579</v>
      </c>
      <c r="I8712">
        <v>6.26</v>
      </c>
      <c r="J8712">
        <v>2</v>
      </c>
      <c r="K8712">
        <v>-5.22</v>
      </c>
      <c r="L8712" t="str">
        <f t="shared" si="411"/>
        <v>No</v>
      </c>
    </row>
    <row r="8713" spans="1:12" x14ac:dyDescent="0.25">
      <c r="A8713" s="1">
        <v>42988</v>
      </c>
      <c r="B8713" s="2">
        <f t="shared" si="409"/>
        <v>2017</v>
      </c>
      <c r="C8713" s="2">
        <f t="shared" si="410"/>
        <v>9</v>
      </c>
      <c r="D8713" t="s">
        <v>1408</v>
      </c>
      <c r="E8713" t="s">
        <v>245</v>
      </c>
      <c r="F8713" t="s">
        <v>11</v>
      </c>
      <c r="G8713" t="s">
        <v>12</v>
      </c>
      <c r="H8713" t="s">
        <v>1180</v>
      </c>
      <c r="I8713">
        <v>10.82</v>
      </c>
      <c r="J8713">
        <v>4</v>
      </c>
      <c r="K8713">
        <v>3.52</v>
      </c>
      <c r="L8713" t="str">
        <f t="shared" si="411"/>
        <v>Yes</v>
      </c>
    </row>
    <row r="8714" spans="1:12" x14ac:dyDescent="0.25">
      <c r="A8714" s="1">
        <v>42988</v>
      </c>
      <c r="B8714" s="2">
        <f t="shared" si="409"/>
        <v>2017</v>
      </c>
      <c r="C8714" s="2">
        <f t="shared" si="410"/>
        <v>9</v>
      </c>
      <c r="D8714" t="s">
        <v>176</v>
      </c>
      <c r="E8714" t="s">
        <v>15</v>
      </c>
      <c r="F8714" t="s">
        <v>34</v>
      </c>
      <c r="G8714" t="s">
        <v>145</v>
      </c>
      <c r="H8714" t="s">
        <v>255</v>
      </c>
      <c r="I8714">
        <v>652.45000000000005</v>
      </c>
      <c r="J8714">
        <v>5</v>
      </c>
      <c r="K8714">
        <v>-430.62</v>
      </c>
      <c r="L8714" t="str">
        <f t="shared" si="411"/>
        <v>No</v>
      </c>
    </row>
    <row r="8715" spans="1:12" x14ac:dyDescent="0.25">
      <c r="A8715" s="1">
        <v>42988</v>
      </c>
      <c r="B8715" s="2">
        <f t="shared" si="409"/>
        <v>2017</v>
      </c>
      <c r="C8715" s="2">
        <f t="shared" si="410"/>
        <v>9</v>
      </c>
      <c r="D8715" t="s">
        <v>176</v>
      </c>
      <c r="E8715" t="s">
        <v>15</v>
      </c>
      <c r="F8715" t="s">
        <v>34</v>
      </c>
      <c r="G8715" t="s">
        <v>145</v>
      </c>
      <c r="H8715" t="s">
        <v>1830</v>
      </c>
      <c r="I8715">
        <v>66.650000000000006</v>
      </c>
      <c r="J8715">
        <v>3</v>
      </c>
      <c r="K8715">
        <v>-42.65</v>
      </c>
      <c r="L8715" t="str">
        <f t="shared" si="411"/>
        <v>No</v>
      </c>
    </row>
    <row r="8716" spans="1:12" x14ac:dyDescent="0.25">
      <c r="A8716" s="1">
        <v>42988</v>
      </c>
      <c r="B8716" s="2">
        <f t="shared" ref="B8716:B8779" si="412">YEAR(A8716)</f>
        <v>2017</v>
      </c>
      <c r="C8716" s="2">
        <f t="shared" si="410"/>
        <v>9</v>
      </c>
      <c r="D8716" t="s">
        <v>1744</v>
      </c>
      <c r="E8716" t="s">
        <v>78</v>
      </c>
      <c r="F8716" t="s">
        <v>34</v>
      </c>
      <c r="G8716" t="s">
        <v>47</v>
      </c>
      <c r="H8716" t="s">
        <v>982</v>
      </c>
      <c r="I8716">
        <v>45.89</v>
      </c>
      <c r="J8716">
        <v>4</v>
      </c>
      <c r="K8716">
        <v>9.18</v>
      </c>
      <c r="L8716" t="str">
        <f t="shared" si="411"/>
        <v>Yes</v>
      </c>
    </row>
    <row r="8717" spans="1:12" x14ac:dyDescent="0.25">
      <c r="A8717" s="1">
        <v>42988</v>
      </c>
      <c r="B8717" s="2">
        <f t="shared" si="412"/>
        <v>2017</v>
      </c>
      <c r="C8717" s="2">
        <f t="shared" si="410"/>
        <v>9</v>
      </c>
      <c r="D8717" t="s">
        <v>592</v>
      </c>
      <c r="E8717" t="s">
        <v>149</v>
      </c>
      <c r="F8717" t="s">
        <v>11</v>
      </c>
      <c r="G8717" t="s">
        <v>20</v>
      </c>
      <c r="H8717" t="s">
        <v>203</v>
      </c>
      <c r="I8717">
        <v>12.82</v>
      </c>
      <c r="J8717">
        <v>3</v>
      </c>
      <c r="K8717">
        <v>4.33</v>
      </c>
      <c r="L8717" t="str">
        <f t="shared" si="411"/>
        <v>Yes</v>
      </c>
    </row>
    <row r="8718" spans="1:12" x14ac:dyDescent="0.25">
      <c r="A8718" s="1">
        <v>42988</v>
      </c>
      <c r="B8718" s="2">
        <f t="shared" si="412"/>
        <v>2017</v>
      </c>
      <c r="C8718" s="2">
        <f t="shared" si="410"/>
        <v>9</v>
      </c>
      <c r="D8718" t="s">
        <v>592</v>
      </c>
      <c r="E8718" t="s">
        <v>149</v>
      </c>
      <c r="F8718" t="s">
        <v>34</v>
      </c>
      <c r="G8718" t="s">
        <v>74</v>
      </c>
      <c r="H8718" t="s">
        <v>75</v>
      </c>
      <c r="I8718">
        <v>314.35000000000002</v>
      </c>
      <c r="J8718">
        <v>3</v>
      </c>
      <c r="K8718">
        <v>-15.72</v>
      </c>
      <c r="L8718" t="str">
        <f t="shared" si="411"/>
        <v>No</v>
      </c>
    </row>
    <row r="8719" spans="1:12" x14ac:dyDescent="0.25">
      <c r="A8719" s="1">
        <v>42988</v>
      </c>
      <c r="B8719" s="2">
        <f t="shared" si="412"/>
        <v>2017</v>
      </c>
      <c r="C8719" s="2">
        <f t="shared" si="410"/>
        <v>9</v>
      </c>
      <c r="D8719" t="s">
        <v>592</v>
      </c>
      <c r="E8719" t="s">
        <v>149</v>
      </c>
      <c r="F8719" t="s">
        <v>11</v>
      </c>
      <c r="G8719" t="s">
        <v>12</v>
      </c>
      <c r="H8719" t="s">
        <v>224</v>
      </c>
      <c r="I8719">
        <v>18.98</v>
      </c>
      <c r="J8719">
        <v>2</v>
      </c>
      <c r="K8719">
        <v>8.92</v>
      </c>
      <c r="L8719" t="str">
        <f t="shared" si="411"/>
        <v>Yes</v>
      </c>
    </row>
    <row r="8720" spans="1:12" x14ac:dyDescent="0.25">
      <c r="A8720" s="1">
        <v>42988</v>
      </c>
      <c r="B8720" s="2">
        <f t="shared" si="412"/>
        <v>2017</v>
      </c>
      <c r="C8720" s="2">
        <f t="shared" si="410"/>
        <v>9</v>
      </c>
      <c r="D8720" t="s">
        <v>592</v>
      </c>
      <c r="E8720" t="s">
        <v>149</v>
      </c>
      <c r="F8720" t="s">
        <v>11</v>
      </c>
      <c r="G8720" t="s">
        <v>20</v>
      </c>
      <c r="H8720" t="s">
        <v>2146</v>
      </c>
      <c r="I8720">
        <v>18.239999999999998</v>
      </c>
      <c r="J8720">
        <v>6</v>
      </c>
      <c r="K8720">
        <v>6.16</v>
      </c>
      <c r="L8720" t="str">
        <f t="shared" si="411"/>
        <v>Yes</v>
      </c>
    </row>
    <row r="8721" spans="1:12" x14ac:dyDescent="0.25">
      <c r="A8721" s="1">
        <v>42988</v>
      </c>
      <c r="B8721" s="2">
        <f t="shared" si="412"/>
        <v>2017</v>
      </c>
      <c r="C8721" s="2">
        <f t="shared" si="410"/>
        <v>9</v>
      </c>
      <c r="D8721" t="s">
        <v>1084</v>
      </c>
      <c r="E8721" t="s">
        <v>10</v>
      </c>
      <c r="F8721" t="s">
        <v>11</v>
      </c>
      <c r="G8721" t="s">
        <v>24</v>
      </c>
      <c r="H8721" t="s">
        <v>1117</v>
      </c>
      <c r="I8721">
        <v>67.14</v>
      </c>
      <c r="J8721">
        <v>7</v>
      </c>
      <c r="K8721">
        <v>5.88</v>
      </c>
      <c r="L8721" t="str">
        <f t="shared" si="411"/>
        <v>Yes</v>
      </c>
    </row>
    <row r="8722" spans="1:12" x14ac:dyDescent="0.25">
      <c r="A8722" s="1">
        <v>42988</v>
      </c>
      <c r="B8722" s="2">
        <f t="shared" si="412"/>
        <v>2017</v>
      </c>
      <c r="C8722" s="2">
        <f t="shared" si="410"/>
        <v>9</v>
      </c>
      <c r="D8722" t="s">
        <v>1084</v>
      </c>
      <c r="E8722" t="s">
        <v>10</v>
      </c>
      <c r="F8722" t="s">
        <v>34</v>
      </c>
      <c r="G8722" t="s">
        <v>35</v>
      </c>
      <c r="H8722" t="s">
        <v>2446</v>
      </c>
      <c r="I8722">
        <v>254.06</v>
      </c>
      <c r="J8722">
        <v>3</v>
      </c>
      <c r="K8722">
        <v>-32.659999999999997</v>
      </c>
      <c r="L8722" t="str">
        <f t="shared" si="411"/>
        <v>No</v>
      </c>
    </row>
    <row r="8723" spans="1:12" x14ac:dyDescent="0.25">
      <c r="A8723" s="1">
        <v>42988</v>
      </c>
      <c r="B8723" s="2">
        <f t="shared" si="412"/>
        <v>2017</v>
      </c>
      <c r="C8723" s="2">
        <f t="shared" si="410"/>
        <v>9</v>
      </c>
      <c r="D8723" t="s">
        <v>109</v>
      </c>
      <c r="E8723" t="s">
        <v>27</v>
      </c>
      <c r="F8723" t="s">
        <v>11</v>
      </c>
      <c r="G8723" t="s">
        <v>12</v>
      </c>
      <c r="H8723" t="s">
        <v>2551</v>
      </c>
      <c r="I8723">
        <v>35.200000000000003</v>
      </c>
      <c r="J8723">
        <v>5</v>
      </c>
      <c r="K8723">
        <v>16.54</v>
      </c>
      <c r="L8723" t="str">
        <f t="shared" si="411"/>
        <v>Yes</v>
      </c>
    </row>
    <row r="8724" spans="1:12" x14ac:dyDescent="0.25">
      <c r="A8724" s="1">
        <v>42989</v>
      </c>
      <c r="B8724" s="2">
        <f t="shared" si="412"/>
        <v>2017</v>
      </c>
      <c r="C8724" s="2">
        <f t="shared" si="410"/>
        <v>9</v>
      </c>
      <c r="D8724" t="s">
        <v>2176</v>
      </c>
      <c r="E8724" t="s">
        <v>149</v>
      </c>
      <c r="F8724" t="s">
        <v>34</v>
      </c>
      <c r="G8724" t="s">
        <v>47</v>
      </c>
      <c r="H8724" t="s">
        <v>931</v>
      </c>
      <c r="I8724">
        <v>96.53</v>
      </c>
      <c r="J8724">
        <v>7</v>
      </c>
      <c r="K8724">
        <v>40.54</v>
      </c>
      <c r="L8724" t="str">
        <f t="shared" si="411"/>
        <v>Yes</v>
      </c>
    </row>
    <row r="8725" spans="1:12" x14ac:dyDescent="0.25">
      <c r="A8725" s="1">
        <v>42989</v>
      </c>
      <c r="B8725" s="2">
        <f t="shared" si="412"/>
        <v>2017</v>
      </c>
      <c r="C8725" s="2">
        <f t="shared" si="410"/>
        <v>9</v>
      </c>
      <c r="D8725" t="s">
        <v>1295</v>
      </c>
      <c r="E8725" t="s">
        <v>27</v>
      </c>
      <c r="F8725" t="s">
        <v>34</v>
      </c>
      <c r="G8725" t="s">
        <v>35</v>
      </c>
      <c r="H8725" t="s">
        <v>2029</v>
      </c>
      <c r="I8725">
        <v>215.98</v>
      </c>
      <c r="J8725">
        <v>3</v>
      </c>
      <c r="K8725">
        <v>-2.7</v>
      </c>
      <c r="L8725" t="str">
        <f t="shared" si="411"/>
        <v>No</v>
      </c>
    </row>
    <row r="8726" spans="1:12" x14ac:dyDescent="0.25">
      <c r="A8726" s="1">
        <v>42989</v>
      </c>
      <c r="B8726" s="2">
        <f t="shared" si="412"/>
        <v>2017</v>
      </c>
      <c r="C8726" s="2">
        <f t="shared" si="410"/>
        <v>9</v>
      </c>
      <c r="D8726" t="s">
        <v>689</v>
      </c>
      <c r="E8726" t="s">
        <v>27</v>
      </c>
      <c r="F8726" t="s">
        <v>11</v>
      </c>
      <c r="G8726" t="s">
        <v>18</v>
      </c>
      <c r="H8726" t="s">
        <v>1060</v>
      </c>
      <c r="I8726">
        <v>63.56</v>
      </c>
      <c r="J8726">
        <v>2</v>
      </c>
      <c r="K8726">
        <v>3.18</v>
      </c>
      <c r="L8726" t="str">
        <f t="shared" si="411"/>
        <v>Yes</v>
      </c>
    </row>
    <row r="8727" spans="1:12" x14ac:dyDescent="0.25">
      <c r="A8727" s="1">
        <v>42989</v>
      </c>
      <c r="B8727" s="2">
        <f t="shared" si="412"/>
        <v>2017</v>
      </c>
      <c r="C8727" s="2">
        <f t="shared" si="410"/>
        <v>9</v>
      </c>
      <c r="D8727" t="s">
        <v>689</v>
      </c>
      <c r="E8727" t="s">
        <v>27</v>
      </c>
      <c r="F8727" t="s">
        <v>39</v>
      </c>
      <c r="G8727" t="s">
        <v>52</v>
      </c>
      <c r="H8727" t="s">
        <v>486</v>
      </c>
      <c r="I8727">
        <v>99.99</v>
      </c>
      <c r="J8727">
        <v>1</v>
      </c>
      <c r="K8727">
        <v>44</v>
      </c>
      <c r="L8727" t="str">
        <f t="shared" si="411"/>
        <v>Yes</v>
      </c>
    </row>
    <row r="8728" spans="1:12" x14ac:dyDescent="0.25">
      <c r="A8728" s="1">
        <v>42989</v>
      </c>
      <c r="B8728" s="2">
        <f t="shared" si="412"/>
        <v>2017</v>
      </c>
      <c r="C8728" s="2">
        <f t="shared" si="410"/>
        <v>9</v>
      </c>
      <c r="D8728" t="s">
        <v>923</v>
      </c>
      <c r="E8728" t="s">
        <v>531</v>
      </c>
      <c r="F8728" t="s">
        <v>11</v>
      </c>
      <c r="G8728" t="s">
        <v>20</v>
      </c>
      <c r="H8728" t="s">
        <v>189</v>
      </c>
      <c r="I8728">
        <v>9.64</v>
      </c>
      <c r="J8728">
        <v>2</v>
      </c>
      <c r="K8728">
        <v>4.43</v>
      </c>
      <c r="L8728" t="str">
        <f t="shared" si="411"/>
        <v>Yes</v>
      </c>
    </row>
    <row r="8729" spans="1:12" x14ac:dyDescent="0.25">
      <c r="A8729" s="1">
        <v>42989</v>
      </c>
      <c r="B8729" s="2">
        <f t="shared" si="412"/>
        <v>2017</v>
      </c>
      <c r="C8729" s="2">
        <f t="shared" si="410"/>
        <v>9</v>
      </c>
      <c r="D8729" t="s">
        <v>923</v>
      </c>
      <c r="E8729" t="s">
        <v>531</v>
      </c>
      <c r="F8729" t="s">
        <v>39</v>
      </c>
      <c r="G8729" t="s">
        <v>52</v>
      </c>
      <c r="H8729" t="s">
        <v>2696</v>
      </c>
      <c r="I8729">
        <v>826.62</v>
      </c>
      <c r="J8729">
        <v>3</v>
      </c>
      <c r="K8729">
        <v>355.45</v>
      </c>
      <c r="L8729" t="str">
        <f t="shared" si="411"/>
        <v>Yes</v>
      </c>
    </row>
    <row r="8730" spans="1:12" x14ac:dyDescent="0.25">
      <c r="A8730" s="1">
        <v>42989</v>
      </c>
      <c r="B8730" s="2">
        <f t="shared" si="412"/>
        <v>2017</v>
      </c>
      <c r="C8730" s="2">
        <f t="shared" si="410"/>
        <v>9</v>
      </c>
      <c r="D8730" t="s">
        <v>923</v>
      </c>
      <c r="E8730" t="s">
        <v>531</v>
      </c>
      <c r="F8730" t="s">
        <v>11</v>
      </c>
      <c r="G8730" t="s">
        <v>18</v>
      </c>
      <c r="H8730" t="s">
        <v>1549</v>
      </c>
      <c r="I8730">
        <v>1633.14</v>
      </c>
      <c r="J8730">
        <v>9</v>
      </c>
      <c r="K8730">
        <v>473.61</v>
      </c>
      <c r="L8730" t="str">
        <f t="shared" si="411"/>
        <v>Yes</v>
      </c>
    </row>
    <row r="8731" spans="1:12" x14ac:dyDescent="0.25">
      <c r="A8731" s="1">
        <v>42989</v>
      </c>
      <c r="B8731" s="2">
        <f t="shared" si="412"/>
        <v>2017</v>
      </c>
      <c r="C8731" s="2">
        <f t="shared" si="410"/>
        <v>9</v>
      </c>
      <c r="D8731" t="s">
        <v>923</v>
      </c>
      <c r="E8731" t="s">
        <v>531</v>
      </c>
      <c r="F8731" t="s">
        <v>11</v>
      </c>
      <c r="G8731" t="s">
        <v>18</v>
      </c>
      <c r="H8731" t="s">
        <v>1549</v>
      </c>
      <c r="I8731">
        <v>544.38</v>
      </c>
      <c r="J8731">
        <v>3</v>
      </c>
      <c r="K8731">
        <v>157.87</v>
      </c>
      <c r="L8731" t="str">
        <f t="shared" si="411"/>
        <v>Yes</v>
      </c>
    </row>
    <row r="8732" spans="1:12" x14ac:dyDescent="0.25">
      <c r="A8732" s="1">
        <v>42989</v>
      </c>
      <c r="B8732" s="2">
        <f t="shared" si="412"/>
        <v>2017</v>
      </c>
      <c r="C8732" s="2">
        <f t="shared" si="410"/>
        <v>9</v>
      </c>
      <c r="D8732" t="s">
        <v>857</v>
      </c>
      <c r="E8732" t="s">
        <v>27</v>
      </c>
      <c r="F8732" t="s">
        <v>34</v>
      </c>
      <c r="G8732" t="s">
        <v>47</v>
      </c>
      <c r="H8732" t="s">
        <v>281</v>
      </c>
      <c r="I8732">
        <v>47.12</v>
      </c>
      <c r="J8732">
        <v>8</v>
      </c>
      <c r="K8732">
        <v>20.73</v>
      </c>
      <c r="L8732" t="str">
        <f t="shared" si="411"/>
        <v>Yes</v>
      </c>
    </row>
    <row r="8733" spans="1:12" x14ac:dyDescent="0.25">
      <c r="A8733" s="1">
        <v>42989</v>
      </c>
      <c r="B8733" s="2">
        <f t="shared" si="412"/>
        <v>2017</v>
      </c>
      <c r="C8733" s="2">
        <f t="shared" si="410"/>
        <v>9</v>
      </c>
      <c r="D8733" t="s">
        <v>1466</v>
      </c>
      <c r="E8733" t="s">
        <v>27</v>
      </c>
      <c r="F8733" t="s">
        <v>34</v>
      </c>
      <c r="G8733" t="s">
        <v>35</v>
      </c>
      <c r="H8733" t="s">
        <v>633</v>
      </c>
      <c r="I8733">
        <v>523.39</v>
      </c>
      <c r="J8733">
        <v>3</v>
      </c>
      <c r="K8733">
        <v>52.34</v>
      </c>
      <c r="L8733" t="str">
        <f t="shared" si="411"/>
        <v>Yes</v>
      </c>
    </row>
    <row r="8734" spans="1:12" x14ac:dyDescent="0.25">
      <c r="A8734" s="1">
        <v>42989</v>
      </c>
      <c r="B8734" s="2">
        <f t="shared" si="412"/>
        <v>2017</v>
      </c>
      <c r="C8734" s="2">
        <f t="shared" si="410"/>
        <v>9</v>
      </c>
      <c r="D8734" t="s">
        <v>2405</v>
      </c>
      <c r="E8734" t="s">
        <v>123</v>
      </c>
      <c r="F8734" t="s">
        <v>39</v>
      </c>
      <c r="G8734" t="s">
        <v>52</v>
      </c>
      <c r="H8734" t="s">
        <v>999</v>
      </c>
      <c r="I8734">
        <v>191.98</v>
      </c>
      <c r="J8734">
        <v>3</v>
      </c>
      <c r="K8734">
        <v>38.4</v>
      </c>
      <c r="L8734" t="str">
        <f t="shared" si="411"/>
        <v>Yes</v>
      </c>
    </row>
    <row r="8735" spans="1:12" x14ac:dyDescent="0.25">
      <c r="A8735" s="1">
        <v>42989</v>
      </c>
      <c r="B8735" s="2">
        <f t="shared" si="412"/>
        <v>2017</v>
      </c>
      <c r="C8735" s="2">
        <f t="shared" si="410"/>
        <v>9</v>
      </c>
      <c r="D8735" t="s">
        <v>2405</v>
      </c>
      <c r="E8735" t="s">
        <v>123</v>
      </c>
      <c r="F8735" t="s">
        <v>39</v>
      </c>
      <c r="G8735" t="s">
        <v>40</v>
      </c>
      <c r="H8735" t="s">
        <v>2171</v>
      </c>
      <c r="I8735">
        <v>499.17</v>
      </c>
      <c r="J8735">
        <v>4</v>
      </c>
      <c r="K8735">
        <v>31.2</v>
      </c>
      <c r="L8735" t="str">
        <f t="shared" si="411"/>
        <v>Yes</v>
      </c>
    </row>
    <row r="8736" spans="1:12" x14ac:dyDescent="0.25">
      <c r="A8736" s="1">
        <v>42990</v>
      </c>
      <c r="B8736" s="2">
        <f t="shared" si="412"/>
        <v>2017</v>
      </c>
      <c r="C8736" s="2">
        <f t="shared" si="410"/>
        <v>9</v>
      </c>
      <c r="D8736" t="s">
        <v>1866</v>
      </c>
      <c r="E8736" t="s">
        <v>10</v>
      </c>
      <c r="F8736" t="s">
        <v>11</v>
      </c>
      <c r="G8736" t="s">
        <v>20</v>
      </c>
      <c r="H8736" t="s">
        <v>2163</v>
      </c>
      <c r="I8736">
        <v>1.25</v>
      </c>
      <c r="J8736">
        <v>3</v>
      </c>
      <c r="K8736">
        <v>-1.93</v>
      </c>
      <c r="L8736" t="str">
        <f t="shared" si="411"/>
        <v>No</v>
      </c>
    </row>
    <row r="8737" spans="1:12" x14ac:dyDescent="0.25">
      <c r="A8737" s="1">
        <v>42990</v>
      </c>
      <c r="B8737" s="2">
        <f t="shared" si="412"/>
        <v>2017</v>
      </c>
      <c r="C8737" s="2">
        <f t="shared" si="410"/>
        <v>9</v>
      </c>
      <c r="D8737" t="s">
        <v>1866</v>
      </c>
      <c r="E8737" t="s">
        <v>10</v>
      </c>
      <c r="F8737" t="s">
        <v>34</v>
      </c>
      <c r="G8737" t="s">
        <v>47</v>
      </c>
      <c r="H8737" t="s">
        <v>2594</v>
      </c>
      <c r="I8737">
        <v>9.7100000000000009</v>
      </c>
      <c r="J8737">
        <v>3</v>
      </c>
      <c r="K8737">
        <v>-5.82</v>
      </c>
      <c r="L8737" t="str">
        <f t="shared" si="411"/>
        <v>No</v>
      </c>
    </row>
    <row r="8738" spans="1:12" x14ac:dyDescent="0.25">
      <c r="A8738" s="1">
        <v>42990</v>
      </c>
      <c r="B8738" s="2">
        <f t="shared" si="412"/>
        <v>2017</v>
      </c>
      <c r="C8738" s="2">
        <f t="shared" si="410"/>
        <v>9</v>
      </c>
      <c r="D8738" t="s">
        <v>1866</v>
      </c>
      <c r="E8738" t="s">
        <v>10</v>
      </c>
      <c r="F8738" t="s">
        <v>11</v>
      </c>
      <c r="G8738" t="s">
        <v>18</v>
      </c>
      <c r="H8738" t="s">
        <v>1472</v>
      </c>
      <c r="I8738">
        <v>27.24</v>
      </c>
      <c r="J8738">
        <v>3</v>
      </c>
      <c r="K8738">
        <v>2.72</v>
      </c>
      <c r="L8738" t="str">
        <f t="shared" si="411"/>
        <v>Yes</v>
      </c>
    </row>
    <row r="8739" spans="1:12" x14ac:dyDescent="0.25">
      <c r="A8739" s="1">
        <v>42990</v>
      </c>
      <c r="B8739" s="2">
        <f t="shared" si="412"/>
        <v>2017</v>
      </c>
      <c r="C8739" s="2">
        <f t="shared" si="410"/>
        <v>9</v>
      </c>
      <c r="D8739" t="s">
        <v>732</v>
      </c>
      <c r="E8739" t="s">
        <v>27</v>
      </c>
      <c r="F8739" t="s">
        <v>39</v>
      </c>
      <c r="G8739" t="s">
        <v>40</v>
      </c>
      <c r="H8739" t="s">
        <v>2527</v>
      </c>
      <c r="I8739">
        <v>444.77</v>
      </c>
      <c r="J8739">
        <v>4</v>
      </c>
      <c r="K8739">
        <v>44.48</v>
      </c>
      <c r="L8739" t="str">
        <f t="shared" si="411"/>
        <v>Yes</v>
      </c>
    </row>
    <row r="8740" spans="1:12" x14ac:dyDescent="0.25">
      <c r="A8740" s="1">
        <v>42990</v>
      </c>
      <c r="B8740" s="2">
        <f t="shared" si="412"/>
        <v>2017</v>
      </c>
      <c r="C8740" s="2">
        <f t="shared" si="410"/>
        <v>9</v>
      </c>
      <c r="D8740" t="s">
        <v>967</v>
      </c>
      <c r="E8740" t="s">
        <v>78</v>
      </c>
      <c r="F8740" t="s">
        <v>11</v>
      </c>
      <c r="G8740" t="s">
        <v>18</v>
      </c>
      <c r="H8740" t="s">
        <v>453</v>
      </c>
      <c r="I8740">
        <v>37.21</v>
      </c>
      <c r="J8740">
        <v>1</v>
      </c>
      <c r="K8740">
        <v>-7.44</v>
      </c>
      <c r="L8740" t="str">
        <f t="shared" si="411"/>
        <v>No</v>
      </c>
    </row>
    <row r="8741" spans="1:12" x14ac:dyDescent="0.25">
      <c r="A8741" s="1">
        <v>42990</v>
      </c>
      <c r="B8741" s="2">
        <f t="shared" si="412"/>
        <v>2017</v>
      </c>
      <c r="C8741" s="2">
        <f t="shared" si="410"/>
        <v>9</v>
      </c>
      <c r="D8741" t="s">
        <v>967</v>
      </c>
      <c r="E8741" t="s">
        <v>78</v>
      </c>
      <c r="F8741" t="s">
        <v>11</v>
      </c>
      <c r="G8741" t="s">
        <v>63</v>
      </c>
      <c r="H8741" t="s">
        <v>1964</v>
      </c>
      <c r="I8741">
        <v>57.58</v>
      </c>
      <c r="J8741">
        <v>3</v>
      </c>
      <c r="K8741">
        <v>21.59</v>
      </c>
      <c r="L8741" t="str">
        <f t="shared" si="411"/>
        <v>Yes</v>
      </c>
    </row>
    <row r="8742" spans="1:12" x14ac:dyDescent="0.25">
      <c r="A8742" s="1">
        <v>42990</v>
      </c>
      <c r="B8742" s="2">
        <f t="shared" si="412"/>
        <v>2017</v>
      </c>
      <c r="C8742" s="2">
        <f t="shared" si="410"/>
        <v>9</v>
      </c>
      <c r="D8742" t="s">
        <v>389</v>
      </c>
      <c r="E8742" t="s">
        <v>110</v>
      </c>
      <c r="F8742" t="s">
        <v>34</v>
      </c>
      <c r="G8742" t="s">
        <v>35</v>
      </c>
      <c r="H8742" t="s">
        <v>1692</v>
      </c>
      <c r="I8742">
        <v>872.94</v>
      </c>
      <c r="J8742">
        <v>3</v>
      </c>
      <c r="K8742">
        <v>226.96</v>
      </c>
      <c r="L8742" t="str">
        <f t="shared" si="411"/>
        <v>Yes</v>
      </c>
    </row>
    <row r="8743" spans="1:12" x14ac:dyDescent="0.25">
      <c r="A8743" s="1">
        <v>42990</v>
      </c>
      <c r="B8743" s="2">
        <f t="shared" si="412"/>
        <v>2017</v>
      </c>
      <c r="C8743" s="2">
        <f t="shared" si="410"/>
        <v>9</v>
      </c>
      <c r="D8743" t="s">
        <v>389</v>
      </c>
      <c r="E8743" t="s">
        <v>110</v>
      </c>
      <c r="F8743" t="s">
        <v>11</v>
      </c>
      <c r="G8743" t="s">
        <v>20</v>
      </c>
      <c r="H8743" t="s">
        <v>781</v>
      </c>
      <c r="I8743">
        <v>41.54</v>
      </c>
      <c r="J8743">
        <v>2</v>
      </c>
      <c r="K8743">
        <v>19.52</v>
      </c>
      <c r="L8743" t="str">
        <f t="shared" si="411"/>
        <v>Yes</v>
      </c>
    </row>
    <row r="8744" spans="1:12" x14ac:dyDescent="0.25">
      <c r="A8744" s="1">
        <v>42990</v>
      </c>
      <c r="B8744" s="2">
        <f t="shared" si="412"/>
        <v>2017</v>
      </c>
      <c r="C8744" s="2">
        <f t="shared" si="410"/>
        <v>9</v>
      </c>
      <c r="D8744" t="s">
        <v>389</v>
      </c>
      <c r="E8744" t="s">
        <v>110</v>
      </c>
      <c r="F8744" t="s">
        <v>11</v>
      </c>
      <c r="G8744" t="s">
        <v>12</v>
      </c>
      <c r="H8744" t="s">
        <v>2279</v>
      </c>
      <c r="I8744">
        <v>12.96</v>
      </c>
      <c r="J8744">
        <v>2</v>
      </c>
      <c r="K8744">
        <v>6.22</v>
      </c>
      <c r="L8744" t="str">
        <f t="shared" si="411"/>
        <v>Yes</v>
      </c>
    </row>
    <row r="8745" spans="1:12" x14ac:dyDescent="0.25">
      <c r="A8745" s="1">
        <v>42990</v>
      </c>
      <c r="B8745" s="2">
        <f t="shared" si="412"/>
        <v>2017</v>
      </c>
      <c r="C8745" s="2">
        <f t="shared" si="410"/>
        <v>9</v>
      </c>
      <c r="D8745" t="s">
        <v>722</v>
      </c>
      <c r="E8745" t="s">
        <v>129</v>
      </c>
      <c r="F8745" t="s">
        <v>11</v>
      </c>
      <c r="G8745" t="s">
        <v>12</v>
      </c>
      <c r="H8745" t="s">
        <v>1701</v>
      </c>
      <c r="I8745">
        <v>33.450000000000003</v>
      </c>
      <c r="J8745">
        <v>5</v>
      </c>
      <c r="K8745">
        <v>15.39</v>
      </c>
      <c r="L8745" t="str">
        <f t="shared" si="411"/>
        <v>Yes</v>
      </c>
    </row>
    <row r="8746" spans="1:12" x14ac:dyDescent="0.25">
      <c r="A8746" s="1">
        <v>42990</v>
      </c>
      <c r="B8746" s="2">
        <f t="shared" si="412"/>
        <v>2017</v>
      </c>
      <c r="C8746" s="2">
        <f t="shared" si="410"/>
        <v>9</v>
      </c>
      <c r="D8746" t="s">
        <v>722</v>
      </c>
      <c r="E8746" t="s">
        <v>129</v>
      </c>
      <c r="F8746" t="s">
        <v>11</v>
      </c>
      <c r="G8746" t="s">
        <v>20</v>
      </c>
      <c r="H8746" t="s">
        <v>2163</v>
      </c>
      <c r="I8746">
        <v>10.4</v>
      </c>
      <c r="J8746">
        <v>5</v>
      </c>
      <c r="K8746">
        <v>5.0999999999999996</v>
      </c>
      <c r="L8746" t="str">
        <f t="shared" si="411"/>
        <v>Yes</v>
      </c>
    </row>
    <row r="8747" spans="1:12" x14ac:dyDescent="0.25">
      <c r="A8747" s="1">
        <v>42990</v>
      </c>
      <c r="B8747" s="2">
        <f t="shared" si="412"/>
        <v>2017</v>
      </c>
      <c r="C8747" s="2">
        <f t="shared" si="410"/>
        <v>9</v>
      </c>
      <c r="D8747" t="s">
        <v>2147</v>
      </c>
      <c r="E8747" t="s">
        <v>23</v>
      </c>
      <c r="F8747" t="s">
        <v>11</v>
      </c>
      <c r="G8747" t="s">
        <v>24</v>
      </c>
      <c r="H8747" t="s">
        <v>459</v>
      </c>
      <c r="I8747">
        <v>2.62</v>
      </c>
      <c r="J8747">
        <v>1</v>
      </c>
      <c r="K8747">
        <v>0.43</v>
      </c>
      <c r="L8747" t="str">
        <f t="shared" si="411"/>
        <v>Yes</v>
      </c>
    </row>
    <row r="8748" spans="1:12" x14ac:dyDescent="0.25">
      <c r="A8748" s="1">
        <v>42990</v>
      </c>
      <c r="B8748" s="2">
        <f t="shared" si="412"/>
        <v>2017</v>
      </c>
      <c r="C8748" s="2">
        <f t="shared" si="410"/>
        <v>9</v>
      </c>
      <c r="D8748" t="s">
        <v>1968</v>
      </c>
      <c r="E8748" t="s">
        <v>110</v>
      </c>
      <c r="F8748" t="s">
        <v>39</v>
      </c>
      <c r="G8748" t="s">
        <v>52</v>
      </c>
      <c r="H8748" t="s">
        <v>1390</v>
      </c>
      <c r="I8748">
        <v>104.88</v>
      </c>
      <c r="J8748">
        <v>6</v>
      </c>
      <c r="K8748">
        <v>41.95</v>
      </c>
      <c r="L8748" t="str">
        <f t="shared" si="411"/>
        <v>Yes</v>
      </c>
    </row>
    <row r="8749" spans="1:12" x14ac:dyDescent="0.25">
      <c r="A8749" s="1">
        <v>42990</v>
      </c>
      <c r="B8749" s="2">
        <f t="shared" si="412"/>
        <v>2017</v>
      </c>
      <c r="C8749" s="2">
        <f t="shared" si="410"/>
        <v>9</v>
      </c>
      <c r="D8749" t="s">
        <v>1968</v>
      </c>
      <c r="E8749" t="s">
        <v>110</v>
      </c>
      <c r="F8749" t="s">
        <v>11</v>
      </c>
      <c r="G8749" t="s">
        <v>24</v>
      </c>
      <c r="H8749" t="s">
        <v>2530</v>
      </c>
      <c r="I8749">
        <v>34.700000000000003</v>
      </c>
      <c r="J8749">
        <v>5</v>
      </c>
      <c r="K8749">
        <v>12.49</v>
      </c>
      <c r="L8749" t="str">
        <f t="shared" si="411"/>
        <v>Yes</v>
      </c>
    </row>
    <row r="8750" spans="1:12" x14ac:dyDescent="0.25">
      <c r="A8750" s="1">
        <v>42990</v>
      </c>
      <c r="B8750" s="2">
        <f t="shared" si="412"/>
        <v>2017</v>
      </c>
      <c r="C8750" s="2">
        <f t="shared" si="410"/>
        <v>9</v>
      </c>
      <c r="D8750" t="s">
        <v>1968</v>
      </c>
      <c r="E8750" t="s">
        <v>110</v>
      </c>
      <c r="F8750" t="s">
        <v>11</v>
      </c>
      <c r="G8750" t="s">
        <v>20</v>
      </c>
      <c r="H8750" t="s">
        <v>431</v>
      </c>
      <c r="I8750">
        <v>33.72</v>
      </c>
      <c r="J8750">
        <v>4</v>
      </c>
      <c r="K8750">
        <v>15.51</v>
      </c>
      <c r="L8750" t="str">
        <f t="shared" si="411"/>
        <v>Yes</v>
      </c>
    </row>
    <row r="8751" spans="1:12" x14ac:dyDescent="0.25">
      <c r="A8751" s="1">
        <v>42990</v>
      </c>
      <c r="B8751" s="2">
        <f t="shared" si="412"/>
        <v>2017</v>
      </c>
      <c r="C8751" s="2">
        <f t="shared" si="410"/>
        <v>9</v>
      </c>
      <c r="D8751" t="s">
        <v>1968</v>
      </c>
      <c r="E8751" t="s">
        <v>110</v>
      </c>
      <c r="F8751" t="s">
        <v>11</v>
      </c>
      <c r="G8751" t="s">
        <v>12</v>
      </c>
      <c r="H8751" t="s">
        <v>625</v>
      </c>
      <c r="I8751">
        <v>14.94</v>
      </c>
      <c r="J8751">
        <v>3</v>
      </c>
      <c r="K8751">
        <v>7.02</v>
      </c>
      <c r="L8751" t="str">
        <f t="shared" si="411"/>
        <v>Yes</v>
      </c>
    </row>
    <row r="8752" spans="1:12" x14ac:dyDescent="0.25">
      <c r="A8752" s="1">
        <v>42990</v>
      </c>
      <c r="B8752" s="2">
        <f t="shared" si="412"/>
        <v>2017</v>
      </c>
      <c r="C8752" s="2">
        <f t="shared" si="410"/>
        <v>9</v>
      </c>
      <c r="D8752" t="s">
        <v>1511</v>
      </c>
      <c r="E8752" t="s">
        <v>15</v>
      </c>
      <c r="F8752" t="s">
        <v>11</v>
      </c>
      <c r="G8752" t="s">
        <v>12</v>
      </c>
      <c r="H8752" t="s">
        <v>1166</v>
      </c>
      <c r="I8752">
        <v>15.98</v>
      </c>
      <c r="J8752">
        <v>2</v>
      </c>
      <c r="K8752">
        <v>5</v>
      </c>
      <c r="L8752" t="str">
        <f t="shared" si="411"/>
        <v>Yes</v>
      </c>
    </row>
    <row r="8753" spans="1:12" x14ac:dyDescent="0.25">
      <c r="A8753" s="1">
        <v>42990</v>
      </c>
      <c r="B8753" s="2">
        <f t="shared" si="412"/>
        <v>2017</v>
      </c>
      <c r="C8753" s="2">
        <f t="shared" si="410"/>
        <v>9</v>
      </c>
      <c r="D8753" t="s">
        <v>1699</v>
      </c>
      <c r="E8753" t="s">
        <v>27</v>
      </c>
      <c r="F8753" t="s">
        <v>11</v>
      </c>
      <c r="G8753" t="s">
        <v>24</v>
      </c>
      <c r="H8753" t="s">
        <v>527</v>
      </c>
      <c r="I8753">
        <v>11.16</v>
      </c>
      <c r="J8753">
        <v>2</v>
      </c>
      <c r="K8753">
        <v>2.79</v>
      </c>
      <c r="L8753" t="str">
        <f t="shared" si="411"/>
        <v>Yes</v>
      </c>
    </row>
    <row r="8754" spans="1:12" x14ac:dyDescent="0.25">
      <c r="A8754" s="1">
        <v>42990</v>
      </c>
      <c r="B8754" s="2">
        <f t="shared" si="412"/>
        <v>2017</v>
      </c>
      <c r="C8754" s="2">
        <f t="shared" si="410"/>
        <v>9</v>
      </c>
      <c r="D8754" t="s">
        <v>1699</v>
      </c>
      <c r="E8754" t="s">
        <v>27</v>
      </c>
      <c r="F8754" t="s">
        <v>34</v>
      </c>
      <c r="G8754" t="s">
        <v>145</v>
      </c>
      <c r="H8754" t="s">
        <v>501</v>
      </c>
      <c r="I8754">
        <v>896.33</v>
      </c>
      <c r="J8754">
        <v>9</v>
      </c>
      <c r="K8754">
        <v>22.41</v>
      </c>
      <c r="L8754" t="str">
        <f t="shared" si="411"/>
        <v>Yes</v>
      </c>
    </row>
    <row r="8755" spans="1:12" x14ac:dyDescent="0.25">
      <c r="A8755" s="1">
        <v>42990</v>
      </c>
      <c r="B8755" s="2">
        <f t="shared" si="412"/>
        <v>2017</v>
      </c>
      <c r="C8755" s="2">
        <f t="shared" si="410"/>
        <v>9</v>
      </c>
      <c r="D8755" t="s">
        <v>1699</v>
      </c>
      <c r="E8755" t="s">
        <v>27</v>
      </c>
      <c r="F8755" t="s">
        <v>11</v>
      </c>
      <c r="G8755" t="s">
        <v>92</v>
      </c>
      <c r="H8755" t="s">
        <v>715</v>
      </c>
      <c r="I8755">
        <v>189</v>
      </c>
      <c r="J8755">
        <v>1</v>
      </c>
      <c r="K8755">
        <v>68.040000000000006</v>
      </c>
      <c r="L8755" t="str">
        <f t="shared" si="411"/>
        <v>Yes</v>
      </c>
    </row>
    <row r="8756" spans="1:12" x14ac:dyDescent="0.25">
      <c r="A8756" s="1">
        <v>42990</v>
      </c>
      <c r="B8756" s="2">
        <f t="shared" si="412"/>
        <v>2017</v>
      </c>
      <c r="C8756" s="2">
        <f t="shared" si="410"/>
        <v>9</v>
      </c>
      <c r="D8756" t="s">
        <v>1138</v>
      </c>
      <c r="E8756" t="s">
        <v>15</v>
      </c>
      <c r="F8756" t="s">
        <v>11</v>
      </c>
      <c r="G8756" t="s">
        <v>12</v>
      </c>
      <c r="H8756" t="s">
        <v>1052</v>
      </c>
      <c r="I8756">
        <v>143.86000000000001</v>
      </c>
      <c r="J8756">
        <v>9</v>
      </c>
      <c r="K8756">
        <v>48.55</v>
      </c>
      <c r="L8756" t="str">
        <f t="shared" si="411"/>
        <v>Yes</v>
      </c>
    </row>
    <row r="8757" spans="1:12" x14ac:dyDescent="0.25">
      <c r="A8757" s="1">
        <v>42990</v>
      </c>
      <c r="B8757" s="2">
        <f t="shared" si="412"/>
        <v>2017</v>
      </c>
      <c r="C8757" s="2">
        <f t="shared" si="410"/>
        <v>9</v>
      </c>
      <c r="D8757" t="s">
        <v>1009</v>
      </c>
      <c r="E8757" t="s">
        <v>95</v>
      </c>
      <c r="F8757" t="s">
        <v>11</v>
      </c>
      <c r="G8757" t="s">
        <v>12</v>
      </c>
      <c r="H8757" t="s">
        <v>1670</v>
      </c>
      <c r="I8757">
        <v>419.4</v>
      </c>
      <c r="J8757">
        <v>5</v>
      </c>
      <c r="K8757">
        <v>146.79</v>
      </c>
      <c r="L8757" t="str">
        <f t="shared" si="411"/>
        <v>Yes</v>
      </c>
    </row>
    <row r="8758" spans="1:12" x14ac:dyDescent="0.25">
      <c r="A8758" s="1">
        <v>42990</v>
      </c>
      <c r="B8758" s="2">
        <f t="shared" si="412"/>
        <v>2017</v>
      </c>
      <c r="C8758" s="2">
        <f t="shared" si="410"/>
        <v>9</v>
      </c>
      <c r="D8758" t="s">
        <v>1009</v>
      </c>
      <c r="E8758" t="s">
        <v>95</v>
      </c>
      <c r="F8758" t="s">
        <v>11</v>
      </c>
      <c r="G8758" t="s">
        <v>20</v>
      </c>
      <c r="H8758" t="s">
        <v>2524</v>
      </c>
      <c r="I8758">
        <v>13.01</v>
      </c>
      <c r="J8758">
        <v>3</v>
      </c>
      <c r="K8758">
        <v>-9.9700000000000006</v>
      </c>
      <c r="L8758" t="str">
        <f t="shared" si="411"/>
        <v>No</v>
      </c>
    </row>
    <row r="8759" spans="1:12" x14ac:dyDescent="0.25">
      <c r="A8759" s="1">
        <v>42990</v>
      </c>
      <c r="B8759" s="2">
        <f t="shared" si="412"/>
        <v>2017</v>
      </c>
      <c r="C8759" s="2">
        <f t="shared" si="410"/>
        <v>9</v>
      </c>
      <c r="D8759" t="s">
        <v>1507</v>
      </c>
      <c r="E8759" t="s">
        <v>27</v>
      </c>
      <c r="F8759" t="s">
        <v>34</v>
      </c>
      <c r="G8759" t="s">
        <v>74</v>
      </c>
      <c r="H8759" t="s">
        <v>2024</v>
      </c>
      <c r="I8759">
        <v>148.26</v>
      </c>
      <c r="J8759">
        <v>3</v>
      </c>
      <c r="K8759">
        <v>15.7</v>
      </c>
      <c r="L8759" t="str">
        <f t="shared" si="411"/>
        <v>Yes</v>
      </c>
    </row>
    <row r="8760" spans="1:12" x14ac:dyDescent="0.25">
      <c r="A8760" s="1">
        <v>42990</v>
      </c>
      <c r="B8760" s="2">
        <f t="shared" si="412"/>
        <v>2017</v>
      </c>
      <c r="C8760" s="2">
        <f t="shared" si="410"/>
        <v>9</v>
      </c>
      <c r="D8760" t="s">
        <v>537</v>
      </c>
      <c r="E8760" t="s">
        <v>33</v>
      </c>
      <c r="F8760" t="s">
        <v>11</v>
      </c>
      <c r="G8760" t="s">
        <v>20</v>
      </c>
      <c r="H8760" t="s">
        <v>1927</v>
      </c>
      <c r="I8760">
        <v>29.36</v>
      </c>
      <c r="J8760">
        <v>2</v>
      </c>
      <c r="K8760">
        <v>13.51</v>
      </c>
      <c r="L8760" t="str">
        <f t="shared" si="411"/>
        <v>Yes</v>
      </c>
    </row>
    <row r="8761" spans="1:12" x14ac:dyDescent="0.25">
      <c r="A8761" s="1">
        <v>42990</v>
      </c>
      <c r="B8761" s="2">
        <f t="shared" si="412"/>
        <v>2017</v>
      </c>
      <c r="C8761" s="2">
        <f t="shared" si="410"/>
        <v>9</v>
      </c>
      <c r="D8761" t="s">
        <v>537</v>
      </c>
      <c r="E8761" t="s">
        <v>33</v>
      </c>
      <c r="F8761" t="s">
        <v>11</v>
      </c>
      <c r="G8761" t="s">
        <v>92</v>
      </c>
      <c r="H8761" t="s">
        <v>2591</v>
      </c>
      <c r="I8761">
        <v>214.9</v>
      </c>
      <c r="J8761">
        <v>5</v>
      </c>
      <c r="K8761">
        <v>62.32</v>
      </c>
      <c r="L8761" t="str">
        <f t="shared" si="411"/>
        <v>Yes</v>
      </c>
    </row>
    <row r="8762" spans="1:12" x14ac:dyDescent="0.25">
      <c r="A8762" s="1">
        <v>42990</v>
      </c>
      <c r="B8762" s="2">
        <f t="shared" si="412"/>
        <v>2017</v>
      </c>
      <c r="C8762" s="2">
        <f t="shared" si="410"/>
        <v>9</v>
      </c>
      <c r="D8762" t="s">
        <v>537</v>
      </c>
      <c r="E8762" t="s">
        <v>33</v>
      </c>
      <c r="F8762" t="s">
        <v>11</v>
      </c>
      <c r="G8762" t="s">
        <v>20</v>
      </c>
      <c r="H8762" t="s">
        <v>1386</v>
      </c>
      <c r="I8762">
        <v>15.92</v>
      </c>
      <c r="J8762">
        <v>4</v>
      </c>
      <c r="K8762">
        <v>7.48</v>
      </c>
      <c r="L8762" t="str">
        <f t="shared" si="411"/>
        <v>Yes</v>
      </c>
    </row>
    <row r="8763" spans="1:12" x14ac:dyDescent="0.25">
      <c r="A8763" s="1">
        <v>42990</v>
      </c>
      <c r="B8763" s="2">
        <f t="shared" si="412"/>
        <v>2017</v>
      </c>
      <c r="C8763" s="2">
        <f t="shared" si="410"/>
        <v>9</v>
      </c>
      <c r="D8763" t="s">
        <v>537</v>
      </c>
      <c r="E8763" t="s">
        <v>33</v>
      </c>
      <c r="F8763" t="s">
        <v>39</v>
      </c>
      <c r="G8763" t="s">
        <v>52</v>
      </c>
      <c r="H8763" t="s">
        <v>656</v>
      </c>
      <c r="I8763">
        <v>146.44999999999999</v>
      </c>
      <c r="J8763">
        <v>5</v>
      </c>
      <c r="K8763">
        <v>48.33</v>
      </c>
      <c r="L8763" t="str">
        <f t="shared" si="411"/>
        <v>Yes</v>
      </c>
    </row>
    <row r="8764" spans="1:12" x14ac:dyDescent="0.25">
      <c r="A8764" s="1">
        <v>42990</v>
      </c>
      <c r="B8764" s="2">
        <f t="shared" si="412"/>
        <v>2017</v>
      </c>
      <c r="C8764" s="2">
        <f t="shared" si="410"/>
        <v>9</v>
      </c>
      <c r="D8764" t="s">
        <v>537</v>
      </c>
      <c r="E8764" t="s">
        <v>33</v>
      </c>
      <c r="F8764" t="s">
        <v>11</v>
      </c>
      <c r="G8764" t="s">
        <v>18</v>
      </c>
      <c r="H8764" t="s">
        <v>1316</v>
      </c>
      <c r="I8764">
        <v>15.14</v>
      </c>
      <c r="J8764">
        <v>1</v>
      </c>
      <c r="K8764">
        <v>0.61</v>
      </c>
      <c r="L8764" t="str">
        <f t="shared" si="411"/>
        <v>Yes</v>
      </c>
    </row>
    <row r="8765" spans="1:12" x14ac:dyDescent="0.25">
      <c r="A8765" s="1">
        <v>42990</v>
      </c>
      <c r="B8765" s="2">
        <f t="shared" si="412"/>
        <v>2017</v>
      </c>
      <c r="C8765" s="2">
        <f t="shared" si="410"/>
        <v>9</v>
      </c>
      <c r="D8765" t="s">
        <v>537</v>
      </c>
      <c r="E8765" t="s">
        <v>33</v>
      </c>
      <c r="F8765" t="s">
        <v>11</v>
      </c>
      <c r="G8765" t="s">
        <v>16</v>
      </c>
      <c r="H8765" t="s">
        <v>359</v>
      </c>
      <c r="I8765">
        <v>5.76</v>
      </c>
      <c r="J8765">
        <v>2</v>
      </c>
      <c r="K8765">
        <v>2.65</v>
      </c>
      <c r="L8765" t="str">
        <f t="shared" si="411"/>
        <v>Yes</v>
      </c>
    </row>
    <row r="8766" spans="1:12" x14ac:dyDescent="0.25">
      <c r="A8766" s="1">
        <v>42990</v>
      </c>
      <c r="B8766" s="2">
        <f t="shared" si="412"/>
        <v>2017</v>
      </c>
      <c r="C8766" s="2">
        <f t="shared" si="410"/>
        <v>9</v>
      </c>
      <c r="D8766" t="s">
        <v>537</v>
      </c>
      <c r="E8766" t="s">
        <v>33</v>
      </c>
      <c r="F8766" t="s">
        <v>39</v>
      </c>
      <c r="G8766" t="s">
        <v>603</v>
      </c>
      <c r="H8766" t="s">
        <v>916</v>
      </c>
      <c r="I8766">
        <v>1399.98</v>
      </c>
      <c r="J8766">
        <v>2</v>
      </c>
      <c r="K8766">
        <v>629.99</v>
      </c>
      <c r="L8766" t="str">
        <f t="shared" si="411"/>
        <v>Yes</v>
      </c>
    </row>
    <row r="8767" spans="1:12" x14ac:dyDescent="0.25">
      <c r="A8767" s="1">
        <v>42990</v>
      </c>
      <c r="B8767" s="2">
        <f t="shared" si="412"/>
        <v>2017</v>
      </c>
      <c r="C8767" s="2">
        <f t="shared" si="410"/>
        <v>9</v>
      </c>
      <c r="D8767" t="s">
        <v>983</v>
      </c>
      <c r="E8767" t="s">
        <v>23</v>
      </c>
      <c r="F8767" t="s">
        <v>11</v>
      </c>
      <c r="G8767" t="s">
        <v>20</v>
      </c>
      <c r="H8767" t="s">
        <v>846</v>
      </c>
      <c r="I8767">
        <v>11.09</v>
      </c>
      <c r="J8767">
        <v>7</v>
      </c>
      <c r="K8767">
        <v>-8.1300000000000008</v>
      </c>
      <c r="L8767" t="str">
        <f t="shared" si="411"/>
        <v>No</v>
      </c>
    </row>
    <row r="8768" spans="1:12" x14ac:dyDescent="0.25">
      <c r="A8768" s="1">
        <v>42990</v>
      </c>
      <c r="B8768" s="2">
        <f t="shared" si="412"/>
        <v>2017</v>
      </c>
      <c r="C8768" s="2">
        <f t="shared" si="410"/>
        <v>9</v>
      </c>
      <c r="D8768" t="s">
        <v>1286</v>
      </c>
      <c r="E8768" t="s">
        <v>110</v>
      </c>
      <c r="F8768" t="s">
        <v>11</v>
      </c>
      <c r="G8768" t="s">
        <v>20</v>
      </c>
      <c r="H8768" t="s">
        <v>1959</v>
      </c>
      <c r="I8768">
        <v>54.9</v>
      </c>
      <c r="J8768">
        <v>5</v>
      </c>
      <c r="K8768">
        <v>26.9</v>
      </c>
      <c r="L8768" t="str">
        <f t="shared" si="411"/>
        <v>Yes</v>
      </c>
    </row>
    <row r="8769" spans="1:12" x14ac:dyDescent="0.25">
      <c r="A8769" s="1">
        <v>42991</v>
      </c>
      <c r="B8769" s="2">
        <f t="shared" si="412"/>
        <v>2017</v>
      </c>
      <c r="C8769" s="2">
        <f t="shared" si="410"/>
        <v>9</v>
      </c>
      <c r="D8769" t="s">
        <v>128</v>
      </c>
      <c r="E8769" t="s">
        <v>245</v>
      </c>
      <c r="F8769" t="s">
        <v>11</v>
      </c>
      <c r="G8769" t="s">
        <v>24</v>
      </c>
      <c r="H8769" t="s">
        <v>949</v>
      </c>
      <c r="I8769">
        <v>15.92</v>
      </c>
      <c r="J8769">
        <v>5</v>
      </c>
      <c r="K8769">
        <v>2.79</v>
      </c>
      <c r="L8769" t="str">
        <f t="shared" si="411"/>
        <v>Yes</v>
      </c>
    </row>
    <row r="8770" spans="1:12" x14ac:dyDescent="0.25">
      <c r="A8770" s="1">
        <v>42992</v>
      </c>
      <c r="B8770" s="2">
        <f t="shared" si="412"/>
        <v>2017</v>
      </c>
      <c r="C8770" s="2">
        <f t="shared" ref="C8770:C8833" si="413">MONTH(A8770)</f>
        <v>9</v>
      </c>
      <c r="D8770" t="s">
        <v>1477</v>
      </c>
      <c r="E8770" t="s">
        <v>110</v>
      </c>
      <c r="F8770" t="s">
        <v>11</v>
      </c>
      <c r="G8770" t="s">
        <v>12</v>
      </c>
      <c r="H8770" t="s">
        <v>2533</v>
      </c>
      <c r="I8770">
        <v>19.05</v>
      </c>
      <c r="J8770">
        <v>3</v>
      </c>
      <c r="K8770">
        <v>8.76</v>
      </c>
      <c r="L8770" t="str">
        <f t="shared" ref="L8770:L8833" si="414">IF(K8770=0,"Break-Even",IF(K8770&gt;0,"Yes","No"))</f>
        <v>Yes</v>
      </c>
    </row>
    <row r="8771" spans="1:12" x14ac:dyDescent="0.25">
      <c r="A8771" s="1">
        <v>42992</v>
      </c>
      <c r="B8771" s="2">
        <f t="shared" si="412"/>
        <v>2017</v>
      </c>
      <c r="C8771" s="2">
        <f t="shared" si="413"/>
        <v>9</v>
      </c>
      <c r="D8771" t="s">
        <v>760</v>
      </c>
      <c r="E8771" t="s">
        <v>177</v>
      </c>
      <c r="F8771" t="s">
        <v>11</v>
      </c>
      <c r="G8771" t="s">
        <v>24</v>
      </c>
      <c r="H8771" t="s">
        <v>484</v>
      </c>
      <c r="I8771">
        <v>70.95</v>
      </c>
      <c r="J8771">
        <v>3</v>
      </c>
      <c r="K8771">
        <v>18.45</v>
      </c>
      <c r="L8771" t="str">
        <f t="shared" si="414"/>
        <v>Yes</v>
      </c>
    </row>
    <row r="8772" spans="1:12" x14ac:dyDescent="0.25">
      <c r="A8772" s="1">
        <v>42992</v>
      </c>
      <c r="B8772" s="2">
        <f t="shared" si="412"/>
        <v>2017</v>
      </c>
      <c r="C8772" s="2">
        <f t="shared" si="413"/>
        <v>9</v>
      </c>
      <c r="D8772" t="s">
        <v>2429</v>
      </c>
      <c r="E8772" t="s">
        <v>27</v>
      </c>
      <c r="F8772" t="s">
        <v>11</v>
      </c>
      <c r="G8772" t="s">
        <v>16</v>
      </c>
      <c r="H8772" t="s">
        <v>1407</v>
      </c>
      <c r="I8772">
        <v>56.7</v>
      </c>
      <c r="J8772">
        <v>9</v>
      </c>
      <c r="K8772">
        <v>26.08</v>
      </c>
      <c r="L8772" t="str">
        <f t="shared" si="414"/>
        <v>Yes</v>
      </c>
    </row>
    <row r="8773" spans="1:12" x14ac:dyDescent="0.25">
      <c r="A8773" s="1">
        <v>42992</v>
      </c>
      <c r="B8773" s="2">
        <f t="shared" si="412"/>
        <v>2017</v>
      </c>
      <c r="C8773" s="2">
        <f t="shared" si="413"/>
        <v>9</v>
      </c>
      <c r="D8773" t="s">
        <v>820</v>
      </c>
      <c r="E8773" t="s">
        <v>23</v>
      </c>
      <c r="F8773" t="s">
        <v>11</v>
      </c>
      <c r="G8773" t="s">
        <v>20</v>
      </c>
      <c r="H8773" t="s">
        <v>1367</v>
      </c>
      <c r="I8773">
        <v>3.88</v>
      </c>
      <c r="J8773">
        <v>2</v>
      </c>
      <c r="K8773">
        <v>-2.59</v>
      </c>
      <c r="L8773" t="str">
        <f t="shared" si="414"/>
        <v>No</v>
      </c>
    </row>
    <row r="8774" spans="1:12" x14ac:dyDescent="0.25">
      <c r="A8774" s="1">
        <v>42992</v>
      </c>
      <c r="B8774" s="2">
        <f t="shared" si="412"/>
        <v>2017</v>
      </c>
      <c r="C8774" s="2">
        <f t="shared" si="413"/>
        <v>9</v>
      </c>
      <c r="D8774" t="s">
        <v>820</v>
      </c>
      <c r="E8774" t="s">
        <v>23</v>
      </c>
      <c r="F8774" t="s">
        <v>39</v>
      </c>
      <c r="G8774" t="s">
        <v>302</v>
      </c>
      <c r="H8774" t="s">
        <v>2352</v>
      </c>
      <c r="I8774">
        <v>12.59</v>
      </c>
      <c r="J8774">
        <v>1</v>
      </c>
      <c r="K8774">
        <v>-18.04</v>
      </c>
      <c r="L8774" t="str">
        <f t="shared" si="414"/>
        <v>No</v>
      </c>
    </row>
    <row r="8775" spans="1:12" x14ac:dyDescent="0.25">
      <c r="A8775" s="1">
        <v>42992</v>
      </c>
      <c r="B8775" s="2">
        <f t="shared" si="412"/>
        <v>2017</v>
      </c>
      <c r="C8775" s="2">
        <f t="shared" si="413"/>
        <v>9</v>
      </c>
      <c r="D8775" t="s">
        <v>820</v>
      </c>
      <c r="E8775" t="s">
        <v>23</v>
      </c>
      <c r="F8775" t="s">
        <v>34</v>
      </c>
      <c r="G8775" t="s">
        <v>35</v>
      </c>
      <c r="H8775" t="s">
        <v>964</v>
      </c>
      <c r="I8775">
        <v>113.37</v>
      </c>
      <c r="J8775">
        <v>2</v>
      </c>
      <c r="K8775">
        <v>-29.15</v>
      </c>
      <c r="L8775" t="str">
        <f t="shared" si="414"/>
        <v>No</v>
      </c>
    </row>
    <row r="8776" spans="1:12" x14ac:dyDescent="0.25">
      <c r="A8776" s="1">
        <v>42992</v>
      </c>
      <c r="B8776" s="2">
        <f t="shared" si="412"/>
        <v>2017</v>
      </c>
      <c r="C8776" s="2">
        <f t="shared" si="413"/>
        <v>9</v>
      </c>
      <c r="D8776" t="s">
        <v>820</v>
      </c>
      <c r="E8776" t="s">
        <v>23</v>
      </c>
      <c r="F8776" t="s">
        <v>11</v>
      </c>
      <c r="G8776" t="s">
        <v>20</v>
      </c>
      <c r="H8776" t="s">
        <v>1993</v>
      </c>
      <c r="I8776">
        <v>18.309999999999999</v>
      </c>
      <c r="J8776">
        <v>4</v>
      </c>
      <c r="K8776">
        <v>-12.21</v>
      </c>
      <c r="L8776" t="str">
        <f t="shared" si="414"/>
        <v>No</v>
      </c>
    </row>
    <row r="8777" spans="1:12" x14ac:dyDescent="0.25">
      <c r="A8777" s="1">
        <v>42992</v>
      </c>
      <c r="B8777" s="2">
        <f t="shared" si="412"/>
        <v>2017</v>
      </c>
      <c r="C8777" s="2">
        <f t="shared" si="413"/>
        <v>9</v>
      </c>
      <c r="D8777" t="s">
        <v>820</v>
      </c>
      <c r="E8777" t="s">
        <v>23</v>
      </c>
      <c r="F8777" t="s">
        <v>34</v>
      </c>
      <c r="G8777" t="s">
        <v>47</v>
      </c>
      <c r="H8777" t="s">
        <v>956</v>
      </c>
      <c r="I8777">
        <v>127.94</v>
      </c>
      <c r="J8777">
        <v>8</v>
      </c>
      <c r="K8777">
        <v>4.8</v>
      </c>
      <c r="L8777" t="str">
        <f t="shared" si="414"/>
        <v>Yes</v>
      </c>
    </row>
    <row r="8778" spans="1:12" x14ac:dyDescent="0.25">
      <c r="A8778" s="1">
        <v>42992</v>
      </c>
      <c r="B8778" s="2">
        <f t="shared" si="412"/>
        <v>2017</v>
      </c>
      <c r="C8778" s="2">
        <f t="shared" si="413"/>
        <v>9</v>
      </c>
      <c r="D8778" t="s">
        <v>820</v>
      </c>
      <c r="E8778" t="s">
        <v>23</v>
      </c>
      <c r="F8778" t="s">
        <v>39</v>
      </c>
      <c r="G8778" t="s">
        <v>302</v>
      </c>
      <c r="H8778" t="s">
        <v>2375</v>
      </c>
      <c r="I8778">
        <v>241.17</v>
      </c>
      <c r="J8778">
        <v>2</v>
      </c>
      <c r="K8778">
        <v>-168.82</v>
      </c>
      <c r="L8778" t="str">
        <f t="shared" si="414"/>
        <v>No</v>
      </c>
    </row>
    <row r="8779" spans="1:12" x14ac:dyDescent="0.25">
      <c r="A8779" s="1">
        <v>42992</v>
      </c>
      <c r="B8779" s="2">
        <f t="shared" si="412"/>
        <v>2017</v>
      </c>
      <c r="C8779" s="2">
        <f t="shared" si="413"/>
        <v>9</v>
      </c>
      <c r="D8779" t="s">
        <v>556</v>
      </c>
      <c r="E8779" t="s">
        <v>245</v>
      </c>
      <c r="F8779" t="s">
        <v>11</v>
      </c>
      <c r="G8779" t="s">
        <v>92</v>
      </c>
      <c r="H8779" t="s">
        <v>253</v>
      </c>
      <c r="I8779">
        <v>942.78</v>
      </c>
      <c r="J8779">
        <v>4</v>
      </c>
      <c r="K8779">
        <v>94.28</v>
      </c>
      <c r="L8779" t="str">
        <f t="shared" si="414"/>
        <v>Yes</v>
      </c>
    </row>
    <row r="8780" spans="1:12" x14ac:dyDescent="0.25">
      <c r="A8780" s="1">
        <v>42992</v>
      </c>
      <c r="B8780" s="2">
        <f t="shared" ref="B8780:B8843" si="415">YEAR(A8780)</f>
        <v>2017</v>
      </c>
      <c r="C8780" s="2">
        <f t="shared" si="413"/>
        <v>9</v>
      </c>
      <c r="D8780" t="s">
        <v>556</v>
      </c>
      <c r="E8780" t="s">
        <v>245</v>
      </c>
      <c r="F8780" t="s">
        <v>11</v>
      </c>
      <c r="G8780" t="s">
        <v>12</v>
      </c>
      <c r="H8780" t="s">
        <v>1158</v>
      </c>
      <c r="I8780">
        <v>74.349999999999994</v>
      </c>
      <c r="J8780">
        <v>3</v>
      </c>
      <c r="K8780">
        <v>23.24</v>
      </c>
      <c r="L8780" t="str">
        <f t="shared" si="414"/>
        <v>Yes</v>
      </c>
    </row>
    <row r="8781" spans="1:12" x14ac:dyDescent="0.25">
      <c r="A8781" s="1">
        <v>42992</v>
      </c>
      <c r="B8781" s="2">
        <f t="shared" si="415"/>
        <v>2017</v>
      </c>
      <c r="C8781" s="2">
        <f t="shared" si="413"/>
        <v>9</v>
      </c>
      <c r="D8781" t="s">
        <v>2206</v>
      </c>
      <c r="E8781" t="s">
        <v>149</v>
      </c>
      <c r="F8781" t="s">
        <v>39</v>
      </c>
      <c r="G8781" t="s">
        <v>40</v>
      </c>
      <c r="H8781" t="s">
        <v>898</v>
      </c>
      <c r="I8781">
        <v>1079.8499999999999</v>
      </c>
      <c r="J8781">
        <v>3</v>
      </c>
      <c r="K8781">
        <v>323.95999999999998</v>
      </c>
      <c r="L8781" t="str">
        <f t="shared" si="414"/>
        <v>Yes</v>
      </c>
    </row>
    <row r="8782" spans="1:12" x14ac:dyDescent="0.25">
      <c r="A8782" s="1">
        <v>42992</v>
      </c>
      <c r="B8782" s="2">
        <f t="shared" si="415"/>
        <v>2017</v>
      </c>
      <c r="C8782" s="2">
        <f t="shared" si="413"/>
        <v>9</v>
      </c>
      <c r="D8782" t="s">
        <v>2206</v>
      </c>
      <c r="E8782" t="s">
        <v>149</v>
      </c>
      <c r="F8782" t="s">
        <v>11</v>
      </c>
      <c r="G8782" t="s">
        <v>18</v>
      </c>
      <c r="H8782" t="s">
        <v>257</v>
      </c>
      <c r="I8782">
        <v>70.98</v>
      </c>
      <c r="J8782">
        <v>1</v>
      </c>
      <c r="K8782">
        <v>3.55</v>
      </c>
      <c r="L8782" t="str">
        <f t="shared" si="414"/>
        <v>Yes</v>
      </c>
    </row>
    <row r="8783" spans="1:12" x14ac:dyDescent="0.25">
      <c r="A8783" s="1">
        <v>42992</v>
      </c>
      <c r="B8783" s="2">
        <f t="shared" si="415"/>
        <v>2017</v>
      </c>
      <c r="C8783" s="2">
        <f t="shared" si="413"/>
        <v>9</v>
      </c>
      <c r="D8783" t="s">
        <v>2206</v>
      </c>
      <c r="E8783" t="s">
        <v>149</v>
      </c>
      <c r="F8783" t="s">
        <v>11</v>
      </c>
      <c r="G8783" t="s">
        <v>24</v>
      </c>
      <c r="H8783" t="s">
        <v>2676</v>
      </c>
      <c r="I8783">
        <v>29.95</v>
      </c>
      <c r="J8783">
        <v>5</v>
      </c>
      <c r="K8783">
        <v>8.69</v>
      </c>
      <c r="L8783" t="str">
        <f t="shared" si="414"/>
        <v>Yes</v>
      </c>
    </row>
    <row r="8784" spans="1:12" x14ac:dyDescent="0.25">
      <c r="A8784" s="1">
        <v>42992</v>
      </c>
      <c r="B8784" s="2">
        <f t="shared" si="415"/>
        <v>2017</v>
      </c>
      <c r="C8784" s="2">
        <f t="shared" si="413"/>
        <v>9</v>
      </c>
      <c r="D8784" t="s">
        <v>2206</v>
      </c>
      <c r="E8784" t="s">
        <v>149</v>
      </c>
      <c r="F8784" t="s">
        <v>34</v>
      </c>
      <c r="G8784" t="s">
        <v>35</v>
      </c>
      <c r="H8784" t="s">
        <v>1435</v>
      </c>
      <c r="I8784">
        <v>589.41</v>
      </c>
      <c r="J8784">
        <v>5</v>
      </c>
      <c r="K8784">
        <v>-6.55</v>
      </c>
      <c r="L8784" t="str">
        <f t="shared" si="414"/>
        <v>No</v>
      </c>
    </row>
    <row r="8785" spans="1:12" x14ac:dyDescent="0.25">
      <c r="A8785" s="1">
        <v>42992</v>
      </c>
      <c r="B8785" s="2">
        <f t="shared" si="415"/>
        <v>2017</v>
      </c>
      <c r="C8785" s="2">
        <f t="shared" si="413"/>
        <v>9</v>
      </c>
      <c r="D8785" t="s">
        <v>2463</v>
      </c>
      <c r="E8785" t="s">
        <v>149</v>
      </c>
      <c r="F8785" t="s">
        <v>11</v>
      </c>
      <c r="G8785" t="s">
        <v>12</v>
      </c>
      <c r="H8785" t="s">
        <v>2660</v>
      </c>
      <c r="I8785">
        <v>8.56</v>
      </c>
      <c r="J8785">
        <v>2</v>
      </c>
      <c r="K8785">
        <v>3.85</v>
      </c>
      <c r="L8785" t="str">
        <f t="shared" si="414"/>
        <v>Yes</v>
      </c>
    </row>
    <row r="8786" spans="1:12" x14ac:dyDescent="0.25">
      <c r="A8786" s="1">
        <v>42992</v>
      </c>
      <c r="B8786" s="2">
        <f t="shared" si="415"/>
        <v>2017</v>
      </c>
      <c r="C8786" s="2">
        <f t="shared" si="413"/>
        <v>9</v>
      </c>
      <c r="D8786" t="s">
        <v>2463</v>
      </c>
      <c r="E8786" t="s">
        <v>149</v>
      </c>
      <c r="F8786" t="s">
        <v>11</v>
      </c>
      <c r="G8786" t="s">
        <v>12</v>
      </c>
      <c r="H8786" t="s">
        <v>1767</v>
      </c>
      <c r="I8786">
        <v>11.56</v>
      </c>
      <c r="J8786">
        <v>2</v>
      </c>
      <c r="K8786">
        <v>5.66</v>
      </c>
      <c r="L8786" t="str">
        <f t="shared" si="414"/>
        <v>Yes</v>
      </c>
    </row>
    <row r="8787" spans="1:12" x14ac:dyDescent="0.25">
      <c r="A8787" s="1">
        <v>42992</v>
      </c>
      <c r="B8787" s="2">
        <f t="shared" si="415"/>
        <v>2017</v>
      </c>
      <c r="C8787" s="2">
        <f t="shared" si="413"/>
        <v>9</v>
      </c>
      <c r="D8787" t="s">
        <v>1776</v>
      </c>
      <c r="E8787" t="s">
        <v>78</v>
      </c>
      <c r="F8787" t="s">
        <v>39</v>
      </c>
      <c r="G8787" t="s">
        <v>52</v>
      </c>
      <c r="H8787" t="s">
        <v>261</v>
      </c>
      <c r="I8787">
        <v>895.94</v>
      </c>
      <c r="J8787">
        <v>7</v>
      </c>
      <c r="K8787">
        <v>190.39</v>
      </c>
      <c r="L8787" t="str">
        <f t="shared" si="414"/>
        <v>Yes</v>
      </c>
    </row>
    <row r="8788" spans="1:12" x14ac:dyDescent="0.25">
      <c r="A8788" s="1">
        <v>42993</v>
      </c>
      <c r="B8788" s="2">
        <f t="shared" si="415"/>
        <v>2017</v>
      </c>
      <c r="C8788" s="2">
        <f t="shared" si="413"/>
        <v>9</v>
      </c>
      <c r="D8788" t="s">
        <v>2103</v>
      </c>
      <c r="E8788" t="s">
        <v>10</v>
      </c>
      <c r="F8788" t="s">
        <v>11</v>
      </c>
      <c r="G8788" t="s">
        <v>12</v>
      </c>
      <c r="H8788" t="s">
        <v>981</v>
      </c>
      <c r="I8788">
        <v>31.87</v>
      </c>
      <c r="J8788">
        <v>8</v>
      </c>
      <c r="K8788">
        <v>11.55</v>
      </c>
      <c r="L8788" t="str">
        <f t="shared" si="414"/>
        <v>Yes</v>
      </c>
    </row>
    <row r="8789" spans="1:12" x14ac:dyDescent="0.25">
      <c r="A8789" s="1">
        <v>42993</v>
      </c>
      <c r="B8789" s="2">
        <f t="shared" si="415"/>
        <v>2017</v>
      </c>
      <c r="C8789" s="2">
        <f t="shared" si="413"/>
        <v>9</v>
      </c>
      <c r="D8789" t="s">
        <v>2248</v>
      </c>
      <c r="E8789" t="s">
        <v>149</v>
      </c>
      <c r="F8789" t="s">
        <v>34</v>
      </c>
      <c r="G8789" t="s">
        <v>47</v>
      </c>
      <c r="H8789" t="s">
        <v>214</v>
      </c>
      <c r="I8789">
        <v>35.56</v>
      </c>
      <c r="J8789">
        <v>7</v>
      </c>
      <c r="K8789">
        <v>12.09</v>
      </c>
      <c r="L8789" t="str">
        <f t="shared" si="414"/>
        <v>Yes</v>
      </c>
    </row>
    <row r="8790" spans="1:12" x14ac:dyDescent="0.25">
      <c r="A8790" s="1">
        <v>42993</v>
      </c>
      <c r="B8790" s="2">
        <f t="shared" si="415"/>
        <v>2017</v>
      </c>
      <c r="C8790" s="2">
        <f t="shared" si="413"/>
        <v>9</v>
      </c>
      <c r="D8790" t="s">
        <v>227</v>
      </c>
      <c r="E8790" t="s">
        <v>15</v>
      </c>
      <c r="F8790" t="s">
        <v>39</v>
      </c>
      <c r="G8790" t="s">
        <v>40</v>
      </c>
      <c r="H8790" t="s">
        <v>2628</v>
      </c>
      <c r="I8790">
        <v>323.98</v>
      </c>
      <c r="J8790">
        <v>3</v>
      </c>
      <c r="K8790">
        <v>20.25</v>
      </c>
      <c r="L8790" t="str">
        <f t="shared" si="414"/>
        <v>Yes</v>
      </c>
    </row>
    <row r="8791" spans="1:12" x14ac:dyDescent="0.25">
      <c r="A8791" s="1">
        <v>42993</v>
      </c>
      <c r="B8791" s="2">
        <f t="shared" si="415"/>
        <v>2017</v>
      </c>
      <c r="C8791" s="2">
        <f t="shared" si="413"/>
        <v>9</v>
      </c>
      <c r="D8791" t="s">
        <v>1016</v>
      </c>
      <c r="E8791" t="s">
        <v>434</v>
      </c>
      <c r="F8791" t="s">
        <v>39</v>
      </c>
      <c r="G8791" t="s">
        <v>40</v>
      </c>
      <c r="H8791" t="s">
        <v>943</v>
      </c>
      <c r="I8791">
        <v>39.99</v>
      </c>
      <c r="J8791">
        <v>1</v>
      </c>
      <c r="K8791">
        <v>11.6</v>
      </c>
      <c r="L8791" t="str">
        <f t="shared" si="414"/>
        <v>Yes</v>
      </c>
    </row>
    <row r="8792" spans="1:12" x14ac:dyDescent="0.25">
      <c r="A8792" s="1">
        <v>42993</v>
      </c>
      <c r="B8792" s="2">
        <f t="shared" si="415"/>
        <v>2017</v>
      </c>
      <c r="C8792" s="2">
        <f t="shared" si="413"/>
        <v>9</v>
      </c>
      <c r="D8792" t="s">
        <v>1016</v>
      </c>
      <c r="E8792" t="s">
        <v>434</v>
      </c>
      <c r="F8792" t="s">
        <v>11</v>
      </c>
      <c r="G8792" t="s">
        <v>24</v>
      </c>
      <c r="H8792" t="s">
        <v>25</v>
      </c>
      <c r="I8792">
        <v>16.28</v>
      </c>
      <c r="J8792">
        <v>2</v>
      </c>
      <c r="K8792">
        <v>6.51</v>
      </c>
      <c r="L8792" t="str">
        <f t="shared" si="414"/>
        <v>Yes</v>
      </c>
    </row>
    <row r="8793" spans="1:12" x14ac:dyDescent="0.25">
      <c r="A8793" s="1">
        <v>42993</v>
      </c>
      <c r="B8793" s="2">
        <f t="shared" si="415"/>
        <v>2017</v>
      </c>
      <c r="C8793" s="2">
        <f t="shared" si="413"/>
        <v>9</v>
      </c>
      <c r="D8793" t="s">
        <v>1016</v>
      </c>
      <c r="E8793" t="s">
        <v>434</v>
      </c>
      <c r="F8793" t="s">
        <v>34</v>
      </c>
      <c r="G8793" t="s">
        <v>74</v>
      </c>
      <c r="H8793" t="s">
        <v>1604</v>
      </c>
      <c r="I8793">
        <v>782.94</v>
      </c>
      <c r="J8793">
        <v>3</v>
      </c>
      <c r="K8793">
        <v>203.56</v>
      </c>
      <c r="L8793" t="str">
        <f t="shared" si="414"/>
        <v>Yes</v>
      </c>
    </row>
    <row r="8794" spans="1:12" x14ac:dyDescent="0.25">
      <c r="A8794" s="1">
        <v>42993</v>
      </c>
      <c r="B8794" s="2">
        <f t="shared" si="415"/>
        <v>2017</v>
      </c>
      <c r="C8794" s="2">
        <f t="shared" si="413"/>
        <v>9</v>
      </c>
      <c r="D8794" t="s">
        <v>1016</v>
      </c>
      <c r="E8794" t="s">
        <v>434</v>
      </c>
      <c r="F8794" t="s">
        <v>11</v>
      </c>
      <c r="G8794" t="s">
        <v>20</v>
      </c>
      <c r="H8794" t="s">
        <v>763</v>
      </c>
      <c r="I8794">
        <v>242.48</v>
      </c>
      <c r="J8794">
        <v>7</v>
      </c>
      <c r="K8794">
        <v>116.39</v>
      </c>
      <c r="L8794" t="str">
        <f t="shared" si="414"/>
        <v>Yes</v>
      </c>
    </row>
    <row r="8795" spans="1:12" x14ac:dyDescent="0.25">
      <c r="A8795" s="1">
        <v>42993</v>
      </c>
      <c r="B8795" s="2">
        <f t="shared" si="415"/>
        <v>2017</v>
      </c>
      <c r="C8795" s="2">
        <f t="shared" si="413"/>
        <v>9</v>
      </c>
      <c r="D8795" t="s">
        <v>1335</v>
      </c>
      <c r="E8795" t="s">
        <v>27</v>
      </c>
      <c r="F8795" t="s">
        <v>11</v>
      </c>
      <c r="G8795" t="s">
        <v>20</v>
      </c>
      <c r="H8795" t="s">
        <v>420</v>
      </c>
      <c r="I8795">
        <v>2357.4899999999998</v>
      </c>
      <c r="J8795">
        <v>7</v>
      </c>
      <c r="K8795">
        <v>884.06</v>
      </c>
      <c r="L8795" t="str">
        <f t="shared" si="414"/>
        <v>Yes</v>
      </c>
    </row>
    <row r="8796" spans="1:12" x14ac:dyDescent="0.25">
      <c r="A8796" s="1">
        <v>42993</v>
      </c>
      <c r="B8796" s="2">
        <f t="shared" si="415"/>
        <v>2017</v>
      </c>
      <c r="C8796" s="2">
        <f t="shared" si="413"/>
        <v>9</v>
      </c>
      <c r="D8796" t="s">
        <v>1335</v>
      </c>
      <c r="E8796" t="s">
        <v>27</v>
      </c>
      <c r="F8796" t="s">
        <v>39</v>
      </c>
      <c r="G8796" t="s">
        <v>40</v>
      </c>
      <c r="H8796" t="s">
        <v>2300</v>
      </c>
      <c r="I8796">
        <v>369.54</v>
      </c>
      <c r="J8796">
        <v>7</v>
      </c>
      <c r="K8796">
        <v>32.340000000000003</v>
      </c>
      <c r="L8796" t="str">
        <f t="shared" si="414"/>
        <v>Yes</v>
      </c>
    </row>
    <row r="8797" spans="1:12" x14ac:dyDescent="0.25">
      <c r="A8797" s="1">
        <v>42993</v>
      </c>
      <c r="B8797" s="2">
        <f t="shared" si="415"/>
        <v>2017</v>
      </c>
      <c r="C8797" s="2">
        <f t="shared" si="413"/>
        <v>9</v>
      </c>
      <c r="D8797" t="s">
        <v>1335</v>
      </c>
      <c r="E8797" t="s">
        <v>27</v>
      </c>
      <c r="F8797" t="s">
        <v>34</v>
      </c>
      <c r="G8797" t="s">
        <v>35</v>
      </c>
      <c r="H8797" t="s">
        <v>699</v>
      </c>
      <c r="I8797">
        <v>184.75</v>
      </c>
      <c r="J8797">
        <v>3</v>
      </c>
      <c r="K8797">
        <v>-20.78</v>
      </c>
      <c r="L8797" t="str">
        <f t="shared" si="414"/>
        <v>No</v>
      </c>
    </row>
    <row r="8798" spans="1:12" x14ac:dyDescent="0.25">
      <c r="A8798" s="1">
        <v>42993</v>
      </c>
      <c r="B8798" s="2">
        <f t="shared" si="415"/>
        <v>2017</v>
      </c>
      <c r="C8798" s="2">
        <f t="shared" si="413"/>
        <v>9</v>
      </c>
      <c r="D8798" t="s">
        <v>1633</v>
      </c>
      <c r="E8798" t="s">
        <v>120</v>
      </c>
      <c r="F8798" t="s">
        <v>11</v>
      </c>
      <c r="G8798" t="s">
        <v>12</v>
      </c>
      <c r="H8798" t="s">
        <v>1601</v>
      </c>
      <c r="I8798">
        <v>163.96</v>
      </c>
      <c r="J8798">
        <v>5</v>
      </c>
      <c r="K8798">
        <v>59.44</v>
      </c>
      <c r="L8798" t="str">
        <f t="shared" si="414"/>
        <v>Yes</v>
      </c>
    </row>
    <row r="8799" spans="1:12" x14ac:dyDescent="0.25">
      <c r="A8799" s="1">
        <v>42993</v>
      </c>
      <c r="B8799" s="2">
        <f t="shared" si="415"/>
        <v>2017</v>
      </c>
      <c r="C8799" s="2">
        <f t="shared" si="413"/>
        <v>9</v>
      </c>
      <c r="D8799" t="s">
        <v>794</v>
      </c>
      <c r="E8799" t="s">
        <v>27</v>
      </c>
      <c r="F8799" t="s">
        <v>34</v>
      </c>
      <c r="G8799" t="s">
        <v>35</v>
      </c>
      <c r="H8799" t="s">
        <v>1379</v>
      </c>
      <c r="I8799">
        <v>218.35</v>
      </c>
      <c r="J8799">
        <v>3</v>
      </c>
      <c r="K8799">
        <v>0</v>
      </c>
      <c r="L8799" t="str">
        <f t="shared" si="414"/>
        <v>Break-Even</v>
      </c>
    </row>
    <row r="8800" spans="1:12" x14ac:dyDescent="0.25">
      <c r="A8800" s="1">
        <v>42993</v>
      </c>
      <c r="B8800" s="2">
        <f t="shared" si="415"/>
        <v>2017</v>
      </c>
      <c r="C8800" s="2">
        <f t="shared" si="413"/>
        <v>9</v>
      </c>
      <c r="D8800" t="s">
        <v>794</v>
      </c>
      <c r="E8800" t="s">
        <v>27</v>
      </c>
      <c r="F8800" t="s">
        <v>34</v>
      </c>
      <c r="G8800" t="s">
        <v>47</v>
      </c>
      <c r="H8800" t="s">
        <v>2196</v>
      </c>
      <c r="I8800">
        <v>529.9</v>
      </c>
      <c r="J8800">
        <v>5</v>
      </c>
      <c r="K8800">
        <v>105.98</v>
      </c>
      <c r="L8800" t="str">
        <f t="shared" si="414"/>
        <v>Yes</v>
      </c>
    </row>
    <row r="8801" spans="1:12" x14ac:dyDescent="0.25">
      <c r="A8801" s="1">
        <v>42993</v>
      </c>
      <c r="B8801" s="2">
        <f t="shared" si="415"/>
        <v>2017</v>
      </c>
      <c r="C8801" s="2">
        <f t="shared" si="413"/>
        <v>9</v>
      </c>
      <c r="D8801" t="s">
        <v>794</v>
      </c>
      <c r="E8801" t="s">
        <v>27</v>
      </c>
      <c r="F8801" t="s">
        <v>11</v>
      </c>
      <c r="G8801" t="s">
        <v>24</v>
      </c>
      <c r="H8801" t="s">
        <v>406</v>
      </c>
      <c r="I8801">
        <v>99.3</v>
      </c>
      <c r="J8801">
        <v>10</v>
      </c>
      <c r="K8801">
        <v>41.71</v>
      </c>
      <c r="L8801" t="str">
        <f t="shared" si="414"/>
        <v>Yes</v>
      </c>
    </row>
    <row r="8802" spans="1:12" x14ac:dyDescent="0.25">
      <c r="A8802" s="1">
        <v>42993</v>
      </c>
      <c r="B8802" s="2">
        <f t="shared" si="415"/>
        <v>2017</v>
      </c>
      <c r="C8802" s="2">
        <f t="shared" si="413"/>
        <v>9</v>
      </c>
      <c r="D8802" t="s">
        <v>794</v>
      </c>
      <c r="E8802" t="s">
        <v>27</v>
      </c>
      <c r="F8802" t="s">
        <v>11</v>
      </c>
      <c r="G8802" t="s">
        <v>92</v>
      </c>
      <c r="H8802" t="s">
        <v>1888</v>
      </c>
      <c r="I8802">
        <v>108.96</v>
      </c>
      <c r="J8802">
        <v>2</v>
      </c>
      <c r="K8802">
        <v>30.51</v>
      </c>
      <c r="L8802" t="str">
        <f t="shared" si="414"/>
        <v>Yes</v>
      </c>
    </row>
    <row r="8803" spans="1:12" x14ac:dyDescent="0.25">
      <c r="A8803" s="1">
        <v>42993</v>
      </c>
      <c r="B8803" s="2">
        <f t="shared" si="415"/>
        <v>2017</v>
      </c>
      <c r="C8803" s="2">
        <f t="shared" si="413"/>
        <v>9</v>
      </c>
      <c r="D8803" t="s">
        <v>794</v>
      </c>
      <c r="E8803" t="s">
        <v>27</v>
      </c>
      <c r="F8803" t="s">
        <v>11</v>
      </c>
      <c r="G8803" t="s">
        <v>20</v>
      </c>
      <c r="H8803" t="s">
        <v>893</v>
      </c>
      <c r="I8803">
        <v>2.69</v>
      </c>
      <c r="J8803">
        <v>1</v>
      </c>
      <c r="K8803">
        <v>0.84</v>
      </c>
      <c r="L8803" t="str">
        <f t="shared" si="414"/>
        <v>Yes</v>
      </c>
    </row>
    <row r="8804" spans="1:12" x14ac:dyDescent="0.25">
      <c r="A8804" s="1">
        <v>42993</v>
      </c>
      <c r="B8804" s="2">
        <f t="shared" si="415"/>
        <v>2017</v>
      </c>
      <c r="C8804" s="2">
        <f t="shared" si="413"/>
        <v>9</v>
      </c>
      <c r="D8804" t="s">
        <v>2700</v>
      </c>
      <c r="E8804" t="s">
        <v>177</v>
      </c>
      <c r="F8804" t="s">
        <v>34</v>
      </c>
      <c r="G8804" t="s">
        <v>47</v>
      </c>
      <c r="H8804" t="s">
        <v>2049</v>
      </c>
      <c r="I8804">
        <v>47.4</v>
      </c>
      <c r="J8804">
        <v>5</v>
      </c>
      <c r="K8804">
        <v>18.96</v>
      </c>
      <c r="L8804" t="str">
        <f t="shared" si="414"/>
        <v>Yes</v>
      </c>
    </row>
    <row r="8805" spans="1:12" x14ac:dyDescent="0.25">
      <c r="A8805" s="1">
        <v>42993</v>
      </c>
      <c r="B8805" s="2">
        <f t="shared" si="415"/>
        <v>2017</v>
      </c>
      <c r="C8805" s="2">
        <f t="shared" si="413"/>
        <v>9</v>
      </c>
      <c r="D8805" t="s">
        <v>2700</v>
      </c>
      <c r="E8805" t="s">
        <v>177</v>
      </c>
      <c r="F8805" t="s">
        <v>34</v>
      </c>
      <c r="G8805" t="s">
        <v>35</v>
      </c>
      <c r="H8805" t="s">
        <v>2612</v>
      </c>
      <c r="I8805">
        <v>512.96</v>
      </c>
      <c r="J8805">
        <v>4</v>
      </c>
      <c r="K8805">
        <v>143.63</v>
      </c>
      <c r="L8805" t="str">
        <f t="shared" si="414"/>
        <v>Yes</v>
      </c>
    </row>
    <row r="8806" spans="1:12" x14ac:dyDescent="0.25">
      <c r="A8806" s="1">
        <v>42993</v>
      </c>
      <c r="B8806" s="2">
        <f t="shared" si="415"/>
        <v>2017</v>
      </c>
      <c r="C8806" s="2">
        <f t="shared" si="413"/>
        <v>9</v>
      </c>
      <c r="D8806" t="s">
        <v>2700</v>
      </c>
      <c r="E8806" t="s">
        <v>177</v>
      </c>
      <c r="F8806" t="s">
        <v>39</v>
      </c>
      <c r="G8806" t="s">
        <v>40</v>
      </c>
      <c r="H8806" t="s">
        <v>876</v>
      </c>
      <c r="I8806">
        <v>395.94</v>
      </c>
      <c r="J8806">
        <v>6</v>
      </c>
      <c r="K8806">
        <v>102.94</v>
      </c>
      <c r="L8806" t="str">
        <f t="shared" si="414"/>
        <v>Yes</v>
      </c>
    </row>
    <row r="8807" spans="1:12" x14ac:dyDescent="0.25">
      <c r="A8807" s="1">
        <v>42993</v>
      </c>
      <c r="B8807" s="2">
        <f t="shared" si="415"/>
        <v>2017</v>
      </c>
      <c r="C8807" s="2">
        <f t="shared" si="413"/>
        <v>9</v>
      </c>
      <c r="D8807" t="s">
        <v>2700</v>
      </c>
      <c r="E8807" t="s">
        <v>177</v>
      </c>
      <c r="F8807" t="s">
        <v>11</v>
      </c>
      <c r="G8807" t="s">
        <v>18</v>
      </c>
      <c r="H8807" t="s">
        <v>272</v>
      </c>
      <c r="I8807">
        <v>81.96</v>
      </c>
      <c r="J8807">
        <v>2</v>
      </c>
      <c r="K8807">
        <v>0</v>
      </c>
      <c r="L8807" t="str">
        <f t="shared" si="414"/>
        <v>Break-Even</v>
      </c>
    </row>
    <row r="8808" spans="1:12" x14ac:dyDescent="0.25">
      <c r="A8808" s="1">
        <v>42993</v>
      </c>
      <c r="B8808" s="2">
        <f t="shared" si="415"/>
        <v>2017</v>
      </c>
      <c r="C8808" s="2">
        <f t="shared" si="413"/>
        <v>9</v>
      </c>
      <c r="D8808" t="s">
        <v>978</v>
      </c>
      <c r="E8808" t="s">
        <v>10</v>
      </c>
      <c r="F8808" t="s">
        <v>11</v>
      </c>
      <c r="G8808" t="s">
        <v>24</v>
      </c>
      <c r="H8808" t="s">
        <v>526</v>
      </c>
      <c r="I8808">
        <v>31.74</v>
      </c>
      <c r="J8808">
        <v>2</v>
      </c>
      <c r="K8808">
        <v>8.33</v>
      </c>
      <c r="L8808" t="str">
        <f t="shared" si="414"/>
        <v>Yes</v>
      </c>
    </row>
    <row r="8809" spans="1:12" x14ac:dyDescent="0.25">
      <c r="A8809" s="1">
        <v>42993</v>
      </c>
      <c r="B8809" s="2">
        <f t="shared" si="415"/>
        <v>2017</v>
      </c>
      <c r="C8809" s="2">
        <f t="shared" si="413"/>
        <v>9</v>
      </c>
      <c r="D8809" t="s">
        <v>1104</v>
      </c>
      <c r="E8809" t="s">
        <v>164</v>
      </c>
      <c r="F8809" t="s">
        <v>11</v>
      </c>
      <c r="G8809" t="s">
        <v>24</v>
      </c>
      <c r="H8809" t="s">
        <v>1235</v>
      </c>
      <c r="I8809">
        <v>12.42</v>
      </c>
      <c r="J8809">
        <v>3</v>
      </c>
      <c r="K8809">
        <v>5.22</v>
      </c>
      <c r="L8809" t="str">
        <f t="shared" si="414"/>
        <v>Yes</v>
      </c>
    </row>
    <row r="8810" spans="1:12" x14ac:dyDescent="0.25">
      <c r="A8810" s="1">
        <v>42993</v>
      </c>
      <c r="B8810" s="2">
        <f t="shared" si="415"/>
        <v>2017</v>
      </c>
      <c r="C8810" s="2">
        <f t="shared" si="413"/>
        <v>9</v>
      </c>
      <c r="D8810" t="s">
        <v>724</v>
      </c>
      <c r="E8810" t="s">
        <v>613</v>
      </c>
      <c r="F8810" t="s">
        <v>11</v>
      </c>
      <c r="G8810" t="s">
        <v>18</v>
      </c>
      <c r="H8810" t="s">
        <v>1317</v>
      </c>
      <c r="I8810">
        <v>38.619999999999997</v>
      </c>
      <c r="J8810">
        <v>2</v>
      </c>
      <c r="K8810">
        <v>10.81</v>
      </c>
      <c r="L8810" t="str">
        <f t="shared" si="414"/>
        <v>Yes</v>
      </c>
    </row>
    <row r="8811" spans="1:12" x14ac:dyDescent="0.25">
      <c r="A8811" s="1">
        <v>42993</v>
      </c>
      <c r="B8811" s="2">
        <f t="shared" si="415"/>
        <v>2017</v>
      </c>
      <c r="C8811" s="2">
        <f t="shared" si="413"/>
        <v>9</v>
      </c>
      <c r="D8811" t="s">
        <v>724</v>
      </c>
      <c r="E8811" t="s">
        <v>613</v>
      </c>
      <c r="F8811" t="s">
        <v>39</v>
      </c>
      <c r="G8811" t="s">
        <v>52</v>
      </c>
      <c r="H8811" t="s">
        <v>2337</v>
      </c>
      <c r="I8811">
        <v>59.98</v>
      </c>
      <c r="J8811">
        <v>2</v>
      </c>
      <c r="K8811">
        <v>10.8</v>
      </c>
      <c r="L8811" t="str">
        <f t="shared" si="414"/>
        <v>Yes</v>
      </c>
    </row>
    <row r="8812" spans="1:12" x14ac:dyDescent="0.25">
      <c r="A8812" s="1">
        <v>42993</v>
      </c>
      <c r="B8812" s="2">
        <f t="shared" si="415"/>
        <v>2017</v>
      </c>
      <c r="C8812" s="2">
        <f t="shared" si="413"/>
        <v>9</v>
      </c>
      <c r="D8812" t="s">
        <v>2323</v>
      </c>
      <c r="E8812" t="s">
        <v>296</v>
      </c>
      <c r="F8812" t="s">
        <v>11</v>
      </c>
      <c r="G8812" t="s">
        <v>20</v>
      </c>
      <c r="H8812" t="s">
        <v>485</v>
      </c>
      <c r="I8812">
        <v>295.06</v>
      </c>
      <c r="J8812">
        <v>9</v>
      </c>
      <c r="K8812">
        <v>106.96</v>
      </c>
      <c r="L8812" t="str">
        <f t="shared" si="414"/>
        <v>Yes</v>
      </c>
    </row>
    <row r="8813" spans="1:12" x14ac:dyDescent="0.25">
      <c r="A8813" s="1">
        <v>42993</v>
      </c>
      <c r="B8813" s="2">
        <f t="shared" si="415"/>
        <v>2017</v>
      </c>
      <c r="C8813" s="2">
        <f t="shared" si="413"/>
        <v>9</v>
      </c>
      <c r="D8813" t="s">
        <v>1383</v>
      </c>
      <c r="E8813" t="s">
        <v>27</v>
      </c>
      <c r="F8813" t="s">
        <v>34</v>
      </c>
      <c r="G8813" t="s">
        <v>145</v>
      </c>
      <c r="H8813" t="s">
        <v>320</v>
      </c>
      <c r="I8813">
        <v>300.89999999999998</v>
      </c>
      <c r="J8813">
        <v>1</v>
      </c>
      <c r="K8813">
        <v>11.28</v>
      </c>
      <c r="L8813" t="str">
        <f t="shared" si="414"/>
        <v>Yes</v>
      </c>
    </row>
    <row r="8814" spans="1:12" x14ac:dyDescent="0.25">
      <c r="A8814" s="1">
        <v>42994</v>
      </c>
      <c r="B8814" s="2">
        <f t="shared" si="415"/>
        <v>2017</v>
      </c>
      <c r="C8814" s="2">
        <f t="shared" si="413"/>
        <v>9</v>
      </c>
      <c r="D8814" t="s">
        <v>1035</v>
      </c>
      <c r="E8814" t="s">
        <v>27</v>
      </c>
      <c r="F8814" t="s">
        <v>11</v>
      </c>
      <c r="G8814" t="s">
        <v>12</v>
      </c>
      <c r="H8814" t="s">
        <v>1987</v>
      </c>
      <c r="I8814">
        <v>8.82</v>
      </c>
      <c r="J8814">
        <v>2</v>
      </c>
      <c r="K8814">
        <v>4.0599999999999996</v>
      </c>
      <c r="L8814" t="str">
        <f t="shared" si="414"/>
        <v>Yes</v>
      </c>
    </row>
    <row r="8815" spans="1:12" x14ac:dyDescent="0.25">
      <c r="A8815" s="1">
        <v>42994</v>
      </c>
      <c r="B8815" s="2">
        <f t="shared" si="415"/>
        <v>2017</v>
      </c>
      <c r="C8815" s="2">
        <f t="shared" si="413"/>
        <v>9</v>
      </c>
      <c r="D8815" t="s">
        <v>1035</v>
      </c>
      <c r="E8815" t="s">
        <v>27</v>
      </c>
      <c r="F8815" t="s">
        <v>11</v>
      </c>
      <c r="G8815" t="s">
        <v>24</v>
      </c>
      <c r="H8815" t="s">
        <v>266</v>
      </c>
      <c r="I8815">
        <v>5.98</v>
      </c>
      <c r="J8815">
        <v>1</v>
      </c>
      <c r="K8815">
        <v>1.55</v>
      </c>
      <c r="L8815" t="str">
        <f t="shared" si="414"/>
        <v>Yes</v>
      </c>
    </row>
    <row r="8816" spans="1:12" x14ac:dyDescent="0.25">
      <c r="A8816" s="1">
        <v>42994</v>
      </c>
      <c r="B8816" s="2">
        <f t="shared" si="415"/>
        <v>2017</v>
      </c>
      <c r="C8816" s="2">
        <f t="shared" si="413"/>
        <v>9</v>
      </c>
      <c r="D8816" t="s">
        <v>2294</v>
      </c>
      <c r="E8816" t="s">
        <v>10</v>
      </c>
      <c r="F8816" t="s">
        <v>11</v>
      </c>
      <c r="G8816" t="s">
        <v>63</v>
      </c>
      <c r="H8816" t="s">
        <v>2521</v>
      </c>
      <c r="I8816">
        <v>17.57</v>
      </c>
      <c r="J8816">
        <v>2</v>
      </c>
      <c r="K8816">
        <v>6.37</v>
      </c>
      <c r="L8816" t="str">
        <f t="shared" si="414"/>
        <v>Yes</v>
      </c>
    </row>
    <row r="8817" spans="1:12" x14ac:dyDescent="0.25">
      <c r="A8817" s="1">
        <v>42994</v>
      </c>
      <c r="B8817" s="2">
        <f t="shared" si="415"/>
        <v>2017</v>
      </c>
      <c r="C8817" s="2">
        <f t="shared" si="413"/>
        <v>9</v>
      </c>
      <c r="D8817" t="s">
        <v>2294</v>
      </c>
      <c r="E8817" t="s">
        <v>10</v>
      </c>
      <c r="F8817" t="s">
        <v>39</v>
      </c>
      <c r="G8817" t="s">
        <v>40</v>
      </c>
      <c r="H8817" t="s">
        <v>1708</v>
      </c>
      <c r="I8817">
        <v>55.99</v>
      </c>
      <c r="J8817">
        <v>1</v>
      </c>
      <c r="K8817">
        <v>5.6</v>
      </c>
      <c r="L8817" t="str">
        <f t="shared" si="414"/>
        <v>Yes</v>
      </c>
    </row>
    <row r="8818" spans="1:12" x14ac:dyDescent="0.25">
      <c r="A8818" s="1">
        <v>42994</v>
      </c>
      <c r="B8818" s="2">
        <f t="shared" si="415"/>
        <v>2017</v>
      </c>
      <c r="C8818" s="2">
        <f t="shared" si="413"/>
        <v>9</v>
      </c>
      <c r="D8818" t="s">
        <v>2253</v>
      </c>
      <c r="E8818" t="s">
        <v>23</v>
      </c>
      <c r="F8818" t="s">
        <v>11</v>
      </c>
      <c r="G8818" t="s">
        <v>12</v>
      </c>
      <c r="H8818" t="s">
        <v>2122</v>
      </c>
      <c r="I8818">
        <v>20.74</v>
      </c>
      <c r="J8818">
        <v>4</v>
      </c>
      <c r="K8818">
        <v>7.26</v>
      </c>
      <c r="L8818" t="str">
        <f t="shared" si="414"/>
        <v>Yes</v>
      </c>
    </row>
    <row r="8819" spans="1:12" x14ac:dyDescent="0.25">
      <c r="A8819" s="1">
        <v>42994</v>
      </c>
      <c r="B8819" s="2">
        <f t="shared" si="415"/>
        <v>2017</v>
      </c>
      <c r="C8819" s="2">
        <f t="shared" si="413"/>
        <v>9</v>
      </c>
      <c r="D8819" t="s">
        <v>1361</v>
      </c>
      <c r="E8819" t="s">
        <v>23</v>
      </c>
      <c r="F8819" t="s">
        <v>39</v>
      </c>
      <c r="G8819" t="s">
        <v>52</v>
      </c>
      <c r="H8819" t="s">
        <v>1314</v>
      </c>
      <c r="I8819">
        <v>71.98</v>
      </c>
      <c r="J8819">
        <v>3</v>
      </c>
      <c r="K8819">
        <v>19.79</v>
      </c>
      <c r="L8819" t="str">
        <f t="shared" si="414"/>
        <v>Yes</v>
      </c>
    </row>
    <row r="8820" spans="1:12" x14ac:dyDescent="0.25">
      <c r="A8820" s="1">
        <v>42994</v>
      </c>
      <c r="B8820" s="2">
        <f t="shared" si="415"/>
        <v>2017</v>
      </c>
      <c r="C8820" s="2">
        <f t="shared" si="413"/>
        <v>9</v>
      </c>
      <c r="D8820" t="s">
        <v>1361</v>
      </c>
      <c r="E8820" t="s">
        <v>23</v>
      </c>
      <c r="F8820" t="s">
        <v>34</v>
      </c>
      <c r="G8820" t="s">
        <v>47</v>
      </c>
      <c r="H8820" t="s">
        <v>1976</v>
      </c>
      <c r="I8820">
        <v>22.51</v>
      </c>
      <c r="J8820">
        <v>3</v>
      </c>
      <c r="K8820">
        <v>2.25</v>
      </c>
      <c r="L8820" t="str">
        <f t="shared" si="414"/>
        <v>Yes</v>
      </c>
    </row>
    <row r="8821" spans="1:12" x14ac:dyDescent="0.25">
      <c r="A8821" s="1">
        <v>42994</v>
      </c>
      <c r="B8821" s="2">
        <f t="shared" si="415"/>
        <v>2017</v>
      </c>
      <c r="C8821" s="2">
        <f t="shared" si="413"/>
        <v>9</v>
      </c>
      <c r="D8821" t="s">
        <v>1361</v>
      </c>
      <c r="E8821" t="s">
        <v>23</v>
      </c>
      <c r="F8821" t="s">
        <v>11</v>
      </c>
      <c r="G8821" t="s">
        <v>20</v>
      </c>
      <c r="H8821" t="s">
        <v>2329</v>
      </c>
      <c r="I8821">
        <v>3.44</v>
      </c>
      <c r="J8821">
        <v>2</v>
      </c>
      <c r="K8821">
        <v>-2.76</v>
      </c>
      <c r="L8821" t="str">
        <f t="shared" si="414"/>
        <v>No</v>
      </c>
    </row>
    <row r="8822" spans="1:12" x14ac:dyDescent="0.25">
      <c r="A8822" s="1">
        <v>42994</v>
      </c>
      <c r="B8822" s="2">
        <f t="shared" si="415"/>
        <v>2017</v>
      </c>
      <c r="C8822" s="2">
        <f t="shared" si="413"/>
        <v>9</v>
      </c>
      <c r="D8822" t="s">
        <v>1361</v>
      </c>
      <c r="E8822" t="s">
        <v>23</v>
      </c>
      <c r="F8822" t="s">
        <v>11</v>
      </c>
      <c r="G8822" t="s">
        <v>20</v>
      </c>
      <c r="H8822" t="s">
        <v>1142</v>
      </c>
      <c r="I8822">
        <v>538.19000000000005</v>
      </c>
      <c r="J8822">
        <v>2</v>
      </c>
      <c r="K8822">
        <v>-412.62</v>
      </c>
      <c r="L8822" t="str">
        <f t="shared" si="414"/>
        <v>No</v>
      </c>
    </row>
    <row r="8823" spans="1:12" x14ac:dyDescent="0.25">
      <c r="A8823" s="1">
        <v>42994</v>
      </c>
      <c r="B8823" s="2">
        <f t="shared" si="415"/>
        <v>2017</v>
      </c>
      <c r="C8823" s="2">
        <f t="shared" si="413"/>
        <v>9</v>
      </c>
      <c r="D8823" t="s">
        <v>1361</v>
      </c>
      <c r="E8823" t="s">
        <v>23</v>
      </c>
      <c r="F8823" t="s">
        <v>39</v>
      </c>
      <c r="G8823" t="s">
        <v>52</v>
      </c>
      <c r="H8823" t="s">
        <v>84</v>
      </c>
      <c r="I8823">
        <v>47.98</v>
      </c>
      <c r="J8823">
        <v>2</v>
      </c>
      <c r="K8823">
        <v>14.4</v>
      </c>
      <c r="L8823" t="str">
        <f t="shared" si="414"/>
        <v>Yes</v>
      </c>
    </row>
    <row r="8824" spans="1:12" x14ac:dyDescent="0.25">
      <c r="A8824" s="1">
        <v>42994</v>
      </c>
      <c r="B8824" s="2">
        <f t="shared" si="415"/>
        <v>2017</v>
      </c>
      <c r="C8824" s="2">
        <f t="shared" si="413"/>
        <v>9</v>
      </c>
      <c r="D8824" t="s">
        <v>702</v>
      </c>
      <c r="E8824" t="s">
        <v>23</v>
      </c>
      <c r="F8824" t="s">
        <v>11</v>
      </c>
      <c r="G8824" t="s">
        <v>12</v>
      </c>
      <c r="H8824" t="s">
        <v>1845</v>
      </c>
      <c r="I8824">
        <v>20.54</v>
      </c>
      <c r="J8824">
        <v>6</v>
      </c>
      <c r="K8824">
        <v>6.42</v>
      </c>
      <c r="L8824" t="str">
        <f t="shared" si="414"/>
        <v>Yes</v>
      </c>
    </row>
    <row r="8825" spans="1:12" x14ac:dyDescent="0.25">
      <c r="A8825" s="1">
        <v>42994</v>
      </c>
      <c r="B8825" s="2">
        <f t="shared" si="415"/>
        <v>2017</v>
      </c>
      <c r="C8825" s="2">
        <f t="shared" si="413"/>
        <v>9</v>
      </c>
      <c r="D8825" t="s">
        <v>1776</v>
      </c>
      <c r="E8825" t="s">
        <v>27</v>
      </c>
      <c r="F8825" t="s">
        <v>11</v>
      </c>
      <c r="G8825" t="s">
        <v>43</v>
      </c>
      <c r="H8825" t="s">
        <v>1036</v>
      </c>
      <c r="I8825">
        <v>17.899999999999999</v>
      </c>
      <c r="J8825">
        <v>5</v>
      </c>
      <c r="K8825">
        <v>8.77</v>
      </c>
      <c r="L8825" t="str">
        <f t="shared" si="414"/>
        <v>Yes</v>
      </c>
    </row>
    <row r="8826" spans="1:12" x14ac:dyDescent="0.25">
      <c r="A8826" s="1">
        <v>42994</v>
      </c>
      <c r="B8826" s="2">
        <f t="shared" si="415"/>
        <v>2017</v>
      </c>
      <c r="C8826" s="2">
        <f t="shared" si="413"/>
        <v>9</v>
      </c>
      <c r="D8826" t="s">
        <v>2501</v>
      </c>
      <c r="E8826" t="s">
        <v>33</v>
      </c>
      <c r="F8826" t="s">
        <v>39</v>
      </c>
      <c r="G8826" t="s">
        <v>52</v>
      </c>
      <c r="H8826" t="s">
        <v>2229</v>
      </c>
      <c r="I8826">
        <v>18</v>
      </c>
      <c r="J8826">
        <v>1</v>
      </c>
      <c r="K8826">
        <v>3.24</v>
      </c>
      <c r="L8826" t="str">
        <f t="shared" si="414"/>
        <v>Yes</v>
      </c>
    </row>
    <row r="8827" spans="1:12" x14ac:dyDescent="0.25">
      <c r="A8827" s="1">
        <v>42995</v>
      </c>
      <c r="B8827" s="2">
        <f t="shared" si="415"/>
        <v>2017</v>
      </c>
      <c r="C8827" s="2">
        <f t="shared" si="413"/>
        <v>9</v>
      </c>
      <c r="D8827" t="s">
        <v>2365</v>
      </c>
      <c r="E8827" t="s">
        <v>164</v>
      </c>
      <c r="F8827" t="s">
        <v>11</v>
      </c>
      <c r="G8827" t="s">
        <v>12</v>
      </c>
      <c r="H8827" t="s">
        <v>2701</v>
      </c>
      <c r="I8827">
        <v>12.96</v>
      </c>
      <c r="J8827">
        <v>2</v>
      </c>
      <c r="K8827">
        <v>6.35</v>
      </c>
      <c r="L8827" t="str">
        <f t="shared" si="414"/>
        <v>Yes</v>
      </c>
    </row>
    <row r="8828" spans="1:12" x14ac:dyDescent="0.25">
      <c r="A8828" s="1">
        <v>42995</v>
      </c>
      <c r="B8828" s="2">
        <f t="shared" si="415"/>
        <v>2017</v>
      </c>
      <c r="C8828" s="2">
        <f t="shared" si="413"/>
        <v>9</v>
      </c>
      <c r="D8828" t="s">
        <v>2248</v>
      </c>
      <c r="E8828" t="s">
        <v>30</v>
      </c>
      <c r="F8828" t="s">
        <v>34</v>
      </c>
      <c r="G8828" t="s">
        <v>35</v>
      </c>
      <c r="H8828" t="s">
        <v>2182</v>
      </c>
      <c r="I8828">
        <v>723.92</v>
      </c>
      <c r="J8828">
        <v>4</v>
      </c>
      <c r="K8828">
        <v>188.22</v>
      </c>
      <c r="L8828" t="str">
        <f t="shared" si="414"/>
        <v>Yes</v>
      </c>
    </row>
    <row r="8829" spans="1:12" x14ac:dyDescent="0.25">
      <c r="A8829" s="1">
        <v>42995</v>
      </c>
      <c r="B8829" s="2">
        <f t="shared" si="415"/>
        <v>2017</v>
      </c>
      <c r="C8829" s="2">
        <f t="shared" si="413"/>
        <v>9</v>
      </c>
      <c r="D8829" t="s">
        <v>2248</v>
      </c>
      <c r="E8829" t="s">
        <v>30</v>
      </c>
      <c r="F8829" t="s">
        <v>11</v>
      </c>
      <c r="G8829" t="s">
        <v>12</v>
      </c>
      <c r="H8829" t="s">
        <v>625</v>
      </c>
      <c r="I8829">
        <v>106.32</v>
      </c>
      <c r="J8829">
        <v>3</v>
      </c>
      <c r="K8829">
        <v>49.97</v>
      </c>
      <c r="L8829" t="str">
        <f t="shared" si="414"/>
        <v>Yes</v>
      </c>
    </row>
    <row r="8830" spans="1:12" x14ac:dyDescent="0.25">
      <c r="A8830" s="1">
        <v>42995</v>
      </c>
      <c r="B8830" s="2">
        <f t="shared" si="415"/>
        <v>2017</v>
      </c>
      <c r="C8830" s="2">
        <f t="shared" si="413"/>
        <v>9</v>
      </c>
      <c r="D8830" t="s">
        <v>1478</v>
      </c>
      <c r="E8830" t="s">
        <v>296</v>
      </c>
      <c r="F8830" t="s">
        <v>11</v>
      </c>
      <c r="G8830" t="s">
        <v>20</v>
      </c>
      <c r="H8830" t="s">
        <v>451</v>
      </c>
      <c r="I8830">
        <v>10.78</v>
      </c>
      <c r="J8830">
        <v>3</v>
      </c>
      <c r="K8830">
        <v>3.5</v>
      </c>
      <c r="L8830" t="str">
        <f t="shared" si="414"/>
        <v>Yes</v>
      </c>
    </row>
    <row r="8831" spans="1:12" x14ac:dyDescent="0.25">
      <c r="A8831" s="1">
        <v>42995</v>
      </c>
      <c r="B8831" s="2">
        <f t="shared" si="415"/>
        <v>2017</v>
      </c>
      <c r="C8831" s="2">
        <f t="shared" si="413"/>
        <v>9</v>
      </c>
      <c r="D8831" t="s">
        <v>1478</v>
      </c>
      <c r="E8831" t="s">
        <v>296</v>
      </c>
      <c r="F8831" t="s">
        <v>11</v>
      </c>
      <c r="G8831" t="s">
        <v>20</v>
      </c>
      <c r="H8831" t="s">
        <v>1313</v>
      </c>
      <c r="I8831">
        <v>11.78</v>
      </c>
      <c r="J8831">
        <v>3</v>
      </c>
      <c r="K8831">
        <v>4.2699999999999996</v>
      </c>
      <c r="L8831" t="str">
        <f t="shared" si="414"/>
        <v>Yes</v>
      </c>
    </row>
    <row r="8832" spans="1:12" x14ac:dyDescent="0.25">
      <c r="A8832" s="1">
        <v>42995</v>
      </c>
      <c r="B8832" s="2">
        <f t="shared" si="415"/>
        <v>2017</v>
      </c>
      <c r="C8832" s="2">
        <f t="shared" si="413"/>
        <v>9</v>
      </c>
      <c r="D8832" t="s">
        <v>1478</v>
      </c>
      <c r="E8832" t="s">
        <v>296</v>
      </c>
      <c r="F8832" t="s">
        <v>11</v>
      </c>
      <c r="G8832" t="s">
        <v>12</v>
      </c>
      <c r="H8832" t="s">
        <v>1759</v>
      </c>
      <c r="I8832">
        <v>164.88</v>
      </c>
      <c r="J8832">
        <v>3</v>
      </c>
      <c r="K8832">
        <v>80.790000000000006</v>
      </c>
      <c r="L8832" t="str">
        <f t="shared" si="414"/>
        <v>Yes</v>
      </c>
    </row>
    <row r="8833" spans="1:12" x14ac:dyDescent="0.25">
      <c r="A8833" s="1">
        <v>42995</v>
      </c>
      <c r="B8833" s="2">
        <f t="shared" si="415"/>
        <v>2017</v>
      </c>
      <c r="C8833" s="2">
        <f t="shared" si="413"/>
        <v>9</v>
      </c>
      <c r="D8833" t="s">
        <v>1478</v>
      </c>
      <c r="E8833" t="s">
        <v>296</v>
      </c>
      <c r="F8833" t="s">
        <v>34</v>
      </c>
      <c r="G8833" t="s">
        <v>74</v>
      </c>
      <c r="H8833" t="s">
        <v>2702</v>
      </c>
      <c r="I8833">
        <v>1292.94</v>
      </c>
      <c r="J8833">
        <v>3</v>
      </c>
      <c r="K8833">
        <v>77.58</v>
      </c>
      <c r="L8833" t="str">
        <f t="shared" si="414"/>
        <v>Yes</v>
      </c>
    </row>
    <row r="8834" spans="1:12" x14ac:dyDescent="0.25">
      <c r="A8834" s="1">
        <v>42995</v>
      </c>
      <c r="B8834" s="2">
        <f t="shared" si="415"/>
        <v>2017</v>
      </c>
      <c r="C8834" s="2">
        <f t="shared" ref="C8834:C8897" si="416">MONTH(A8834)</f>
        <v>9</v>
      </c>
      <c r="D8834" t="s">
        <v>1478</v>
      </c>
      <c r="E8834" t="s">
        <v>296</v>
      </c>
      <c r="F8834" t="s">
        <v>11</v>
      </c>
      <c r="G8834" t="s">
        <v>20</v>
      </c>
      <c r="H8834" t="s">
        <v>744</v>
      </c>
      <c r="I8834">
        <v>25.58</v>
      </c>
      <c r="J8834">
        <v>2</v>
      </c>
      <c r="K8834">
        <v>8.9499999999999993</v>
      </c>
      <c r="L8834" t="str">
        <f t="shared" ref="L8834:L8897" si="417">IF(K8834=0,"Break-Even",IF(K8834&gt;0,"Yes","No"))</f>
        <v>Yes</v>
      </c>
    </row>
    <row r="8835" spans="1:12" x14ac:dyDescent="0.25">
      <c r="A8835" s="1">
        <v>42995</v>
      </c>
      <c r="B8835" s="2">
        <f t="shared" si="415"/>
        <v>2017</v>
      </c>
      <c r="C8835" s="2">
        <f t="shared" si="416"/>
        <v>9</v>
      </c>
      <c r="D8835" t="s">
        <v>1478</v>
      </c>
      <c r="E8835" t="s">
        <v>296</v>
      </c>
      <c r="F8835" t="s">
        <v>11</v>
      </c>
      <c r="G8835" t="s">
        <v>18</v>
      </c>
      <c r="H8835" t="s">
        <v>2368</v>
      </c>
      <c r="I8835">
        <v>261.74</v>
      </c>
      <c r="J8835">
        <v>2</v>
      </c>
      <c r="K8835">
        <v>65.44</v>
      </c>
      <c r="L8835" t="str">
        <f t="shared" si="417"/>
        <v>Yes</v>
      </c>
    </row>
    <row r="8836" spans="1:12" x14ac:dyDescent="0.25">
      <c r="A8836" s="1">
        <v>42995</v>
      </c>
      <c r="B8836" s="2">
        <f t="shared" si="415"/>
        <v>2017</v>
      </c>
      <c r="C8836" s="2">
        <f t="shared" si="416"/>
        <v>9</v>
      </c>
      <c r="D8836" t="s">
        <v>1478</v>
      </c>
      <c r="E8836" t="s">
        <v>296</v>
      </c>
      <c r="F8836" t="s">
        <v>11</v>
      </c>
      <c r="G8836" t="s">
        <v>16</v>
      </c>
      <c r="H8836" t="s">
        <v>932</v>
      </c>
      <c r="I8836">
        <v>14.4</v>
      </c>
      <c r="J8836">
        <v>5</v>
      </c>
      <c r="K8836">
        <v>7.06</v>
      </c>
      <c r="L8836" t="str">
        <f t="shared" si="417"/>
        <v>Yes</v>
      </c>
    </row>
    <row r="8837" spans="1:12" x14ac:dyDescent="0.25">
      <c r="A8837" s="1">
        <v>42995</v>
      </c>
      <c r="B8837" s="2">
        <f t="shared" si="415"/>
        <v>2017</v>
      </c>
      <c r="C8837" s="2">
        <f t="shared" si="416"/>
        <v>9</v>
      </c>
      <c r="D8837" t="s">
        <v>2259</v>
      </c>
      <c r="E8837" t="s">
        <v>10</v>
      </c>
      <c r="F8837" t="s">
        <v>11</v>
      </c>
      <c r="G8837" t="s">
        <v>24</v>
      </c>
      <c r="H8837" t="s">
        <v>271</v>
      </c>
      <c r="I8837">
        <v>9.91</v>
      </c>
      <c r="J8837">
        <v>3</v>
      </c>
      <c r="K8837">
        <v>3.22</v>
      </c>
      <c r="L8837" t="str">
        <f t="shared" si="417"/>
        <v>Yes</v>
      </c>
    </row>
    <row r="8838" spans="1:12" x14ac:dyDescent="0.25">
      <c r="A8838" s="1">
        <v>42995</v>
      </c>
      <c r="B8838" s="2">
        <f t="shared" si="415"/>
        <v>2017</v>
      </c>
      <c r="C8838" s="2">
        <f t="shared" si="416"/>
        <v>9</v>
      </c>
      <c r="D8838" t="s">
        <v>2259</v>
      </c>
      <c r="E8838" t="s">
        <v>10</v>
      </c>
      <c r="F8838" t="s">
        <v>34</v>
      </c>
      <c r="G8838" t="s">
        <v>35</v>
      </c>
      <c r="H8838" t="s">
        <v>1480</v>
      </c>
      <c r="I8838">
        <v>318.43</v>
      </c>
      <c r="J8838">
        <v>5</v>
      </c>
      <c r="K8838">
        <v>-77.33</v>
      </c>
      <c r="L8838" t="str">
        <f t="shared" si="417"/>
        <v>No</v>
      </c>
    </row>
    <row r="8839" spans="1:12" x14ac:dyDescent="0.25">
      <c r="A8839" s="1">
        <v>42995</v>
      </c>
      <c r="B8839" s="2">
        <f t="shared" si="415"/>
        <v>2017</v>
      </c>
      <c r="C8839" s="2">
        <f t="shared" si="416"/>
        <v>9</v>
      </c>
      <c r="D8839" t="s">
        <v>2259</v>
      </c>
      <c r="E8839" t="s">
        <v>10</v>
      </c>
      <c r="F8839" t="s">
        <v>11</v>
      </c>
      <c r="G8839" t="s">
        <v>20</v>
      </c>
      <c r="H8839" t="s">
        <v>2200</v>
      </c>
      <c r="I8839">
        <v>5.8</v>
      </c>
      <c r="J8839">
        <v>5</v>
      </c>
      <c r="K8839">
        <v>-10.15</v>
      </c>
      <c r="L8839" t="str">
        <f t="shared" si="417"/>
        <v>No</v>
      </c>
    </row>
    <row r="8840" spans="1:12" x14ac:dyDescent="0.25">
      <c r="A8840" s="1">
        <v>42995</v>
      </c>
      <c r="B8840" s="2">
        <f t="shared" si="415"/>
        <v>2017</v>
      </c>
      <c r="C8840" s="2">
        <f t="shared" si="416"/>
        <v>9</v>
      </c>
      <c r="D8840" t="s">
        <v>2259</v>
      </c>
      <c r="E8840" t="s">
        <v>10</v>
      </c>
      <c r="F8840" t="s">
        <v>39</v>
      </c>
      <c r="G8840" t="s">
        <v>40</v>
      </c>
      <c r="H8840" t="s">
        <v>313</v>
      </c>
      <c r="I8840">
        <v>1415.76</v>
      </c>
      <c r="J8840">
        <v>6</v>
      </c>
      <c r="K8840">
        <v>88.49</v>
      </c>
      <c r="L8840" t="str">
        <f t="shared" si="417"/>
        <v>Yes</v>
      </c>
    </row>
    <row r="8841" spans="1:12" x14ac:dyDescent="0.25">
      <c r="A8841" s="1">
        <v>42995</v>
      </c>
      <c r="B8841" s="2">
        <f t="shared" si="415"/>
        <v>2017</v>
      </c>
      <c r="C8841" s="2">
        <f t="shared" si="416"/>
        <v>9</v>
      </c>
      <c r="D8841" t="s">
        <v>1074</v>
      </c>
      <c r="E8841" t="s">
        <v>177</v>
      </c>
      <c r="F8841" t="s">
        <v>39</v>
      </c>
      <c r="G8841" t="s">
        <v>302</v>
      </c>
      <c r="H8841" t="s">
        <v>2703</v>
      </c>
      <c r="I8841">
        <v>480</v>
      </c>
      <c r="J8841">
        <v>4</v>
      </c>
      <c r="K8841">
        <v>225.6</v>
      </c>
      <c r="L8841" t="str">
        <f t="shared" si="417"/>
        <v>Yes</v>
      </c>
    </row>
    <row r="8842" spans="1:12" x14ac:dyDescent="0.25">
      <c r="A8842" s="1">
        <v>42995</v>
      </c>
      <c r="B8842" s="2">
        <f t="shared" si="415"/>
        <v>2017</v>
      </c>
      <c r="C8842" s="2">
        <f t="shared" si="416"/>
        <v>9</v>
      </c>
      <c r="D8842" t="s">
        <v>1074</v>
      </c>
      <c r="E8842" t="s">
        <v>177</v>
      </c>
      <c r="F8842" t="s">
        <v>11</v>
      </c>
      <c r="G8842" t="s">
        <v>18</v>
      </c>
      <c r="H8842" t="s">
        <v>1472</v>
      </c>
      <c r="I8842">
        <v>34.049999999999997</v>
      </c>
      <c r="J8842">
        <v>3</v>
      </c>
      <c r="K8842">
        <v>9.5299999999999994</v>
      </c>
      <c r="L8842" t="str">
        <f t="shared" si="417"/>
        <v>Yes</v>
      </c>
    </row>
    <row r="8843" spans="1:12" x14ac:dyDescent="0.25">
      <c r="A8843" s="1">
        <v>42995</v>
      </c>
      <c r="B8843" s="2">
        <f t="shared" si="415"/>
        <v>2017</v>
      </c>
      <c r="C8843" s="2">
        <f t="shared" si="416"/>
        <v>9</v>
      </c>
      <c r="D8843" t="s">
        <v>233</v>
      </c>
      <c r="E8843" t="s">
        <v>510</v>
      </c>
      <c r="F8843" t="s">
        <v>39</v>
      </c>
      <c r="G8843" t="s">
        <v>52</v>
      </c>
      <c r="H8843" t="s">
        <v>1314</v>
      </c>
      <c r="I8843">
        <v>89.97</v>
      </c>
      <c r="J8843">
        <v>3</v>
      </c>
      <c r="K8843">
        <v>37.79</v>
      </c>
      <c r="L8843" t="str">
        <f t="shared" si="417"/>
        <v>Yes</v>
      </c>
    </row>
    <row r="8844" spans="1:12" x14ac:dyDescent="0.25">
      <c r="A8844" s="1">
        <v>42996</v>
      </c>
      <c r="B8844" s="2">
        <f t="shared" ref="B8844:B8907" si="418">YEAR(A8844)</f>
        <v>2017</v>
      </c>
      <c r="C8844" s="2">
        <f t="shared" si="416"/>
        <v>9</v>
      </c>
      <c r="D8844" t="s">
        <v>1771</v>
      </c>
      <c r="E8844" t="s">
        <v>27</v>
      </c>
      <c r="F8844" t="s">
        <v>11</v>
      </c>
      <c r="G8844" t="s">
        <v>24</v>
      </c>
      <c r="H8844" t="s">
        <v>1569</v>
      </c>
      <c r="I8844">
        <v>8.82</v>
      </c>
      <c r="J8844">
        <v>3</v>
      </c>
      <c r="K8844">
        <v>2.38</v>
      </c>
      <c r="L8844" t="str">
        <f t="shared" si="417"/>
        <v>Yes</v>
      </c>
    </row>
    <row r="8845" spans="1:12" x14ac:dyDescent="0.25">
      <c r="A8845" s="1">
        <v>42996</v>
      </c>
      <c r="B8845" s="2">
        <f t="shared" si="418"/>
        <v>2017</v>
      </c>
      <c r="C8845" s="2">
        <f t="shared" si="416"/>
        <v>9</v>
      </c>
      <c r="D8845" t="s">
        <v>1771</v>
      </c>
      <c r="E8845" t="s">
        <v>27</v>
      </c>
      <c r="F8845" t="s">
        <v>11</v>
      </c>
      <c r="G8845" t="s">
        <v>63</v>
      </c>
      <c r="H8845" t="s">
        <v>1427</v>
      </c>
      <c r="I8845">
        <v>10.86</v>
      </c>
      <c r="J8845">
        <v>3</v>
      </c>
      <c r="K8845">
        <v>5.0999999999999996</v>
      </c>
      <c r="L8845" t="str">
        <f t="shared" si="417"/>
        <v>Yes</v>
      </c>
    </row>
    <row r="8846" spans="1:12" x14ac:dyDescent="0.25">
      <c r="A8846" s="1">
        <v>42996</v>
      </c>
      <c r="B8846" s="2">
        <f t="shared" si="418"/>
        <v>2017</v>
      </c>
      <c r="C8846" s="2">
        <f t="shared" si="416"/>
        <v>9</v>
      </c>
      <c r="D8846" t="s">
        <v>1771</v>
      </c>
      <c r="E8846" t="s">
        <v>27</v>
      </c>
      <c r="F8846" t="s">
        <v>11</v>
      </c>
      <c r="G8846" t="s">
        <v>12</v>
      </c>
      <c r="H8846" t="s">
        <v>2490</v>
      </c>
      <c r="I8846">
        <v>143.69999999999999</v>
      </c>
      <c r="J8846">
        <v>3</v>
      </c>
      <c r="K8846">
        <v>68.98</v>
      </c>
      <c r="L8846" t="str">
        <f t="shared" si="417"/>
        <v>Yes</v>
      </c>
    </row>
    <row r="8847" spans="1:12" x14ac:dyDescent="0.25">
      <c r="A8847" s="1">
        <v>42996</v>
      </c>
      <c r="B8847" s="2">
        <f t="shared" si="418"/>
        <v>2017</v>
      </c>
      <c r="C8847" s="2">
        <f t="shared" si="416"/>
        <v>9</v>
      </c>
      <c r="D8847" t="s">
        <v>202</v>
      </c>
      <c r="E8847" t="s">
        <v>157</v>
      </c>
      <c r="F8847" t="s">
        <v>11</v>
      </c>
      <c r="G8847" t="s">
        <v>12</v>
      </c>
      <c r="H8847" t="s">
        <v>1924</v>
      </c>
      <c r="I8847">
        <v>22.72</v>
      </c>
      <c r="J8847">
        <v>4</v>
      </c>
      <c r="K8847">
        <v>10.220000000000001</v>
      </c>
      <c r="L8847" t="str">
        <f t="shared" si="417"/>
        <v>Yes</v>
      </c>
    </row>
    <row r="8848" spans="1:12" x14ac:dyDescent="0.25">
      <c r="A8848" s="1">
        <v>42996</v>
      </c>
      <c r="B8848" s="2">
        <f t="shared" si="418"/>
        <v>2017</v>
      </c>
      <c r="C8848" s="2">
        <f t="shared" si="416"/>
        <v>9</v>
      </c>
      <c r="D8848" t="s">
        <v>907</v>
      </c>
      <c r="E8848" t="s">
        <v>10</v>
      </c>
      <c r="F8848" t="s">
        <v>11</v>
      </c>
      <c r="G8848" t="s">
        <v>24</v>
      </c>
      <c r="H8848" t="s">
        <v>527</v>
      </c>
      <c r="I8848">
        <v>8.93</v>
      </c>
      <c r="J8848">
        <v>2</v>
      </c>
      <c r="K8848">
        <v>0.56000000000000005</v>
      </c>
      <c r="L8848" t="str">
        <f t="shared" si="417"/>
        <v>Yes</v>
      </c>
    </row>
    <row r="8849" spans="1:12" x14ac:dyDescent="0.25">
      <c r="A8849" s="1">
        <v>42996</v>
      </c>
      <c r="B8849" s="2">
        <f t="shared" si="418"/>
        <v>2017</v>
      </c>
      <c r="C8849" s="2">
        <f t="shared" si="416"/>
        <v>9</v>
      </c>
      <c r="D8849" t="s">
        <v>907</v>
      </c>
      <c r="E8849" t="s">
        <v>10</v>
      </c>
      <c r="F8849" t="s">
        <v>11</v>
      </c>
      <c r="G8849" t="s">
        <v>18</v>
      </c>
      <c r="H8849" t="s">
        <v>2598</v>
      </c>
      <c r="I8849">
        <v>47.58</v>
      </c>
      <c r="J8849">
        <v>2</v>
      </c>
      <c r="K8849">
        <v>-2.97</v>
      </c>
      <c r="L8849" t="str">
        <f t="shared" si="417"/>
        <v>No</v>
      </c>
    </row>
    <row r="8850" spans="1:12" x14ac:dyDescent="0.25">
      <c r="A8850" s="1">
        <v>42996</v>
      </c>
      <c r="B8850" s="2">
        <f t="shared" si="418"/>
        <v>2017</v>
      </c>
      <c r="C8850" s="2">
        <f t="shared" si="416"/>
        <v>9</v>
      </c>
      <c r="D8850" t="s">
        <v>119</v>
      </c>
      <c r="E8850" t="s">
        <v>149</v>
      </c>
      <c r="F8850" t="s">
        <v>11</v>
      </c>
      <c r="G8850" t="s">
        <v>12</v>
      </c>
      <c r="H8850" t="s">
        <v>1130</v>
      </c>
      <c r="I8850">
        <v>19.440000000000001</v>
      </c>
      <c r="J8850">
        <v>3</v>
      </c>
      <c r="K8850">
        <v>9.33</v>
      </c>
      <c r="L8850" t="str">
        <f t="shared" si="417"/>
        <v>Yes</v>
      </c>
    </row>
    <row r="8851" spans="1:12" x14ac:dyDescent="0.25">
      <c r="A8851" s="1">
        <v>42996</v>
      </c>
      <c r="B8851" s="2">
        <f t="shared" si="418"/>
        <v>2017</v>
      </c>
      <c r="C8851" s="2">
        <f t="shared" si="416"/>
        <v>9</v>
      </c>
      <c r="D8851" t="s">
        <v>119</v>
      </c>
      <c r="E8851" t="s">
        <v>149</v>
      </c>
      <c r="F8851" t="s">
        <v>34</v>
      </c>
      <c r="G8851" t="s">
        <v>47</v>
      </c>
      <c r="H8851" t="s">
        <v>117</v>
      </c>
      <c r="I8851">
        <v>9.82</v>
      </c>
      <c r="J8851">
        <v>2</v>
      </c>
      <c r="K8851">
        <v>3.24</v>
      </c>
      <c r="L8851" t="str">
        <f t="shared" si="417"/>
        <v>Yes</v>
      </c>
    </row>
    <row r="8852" spans="1:12" x14ac:dyDescent="0.25">
      <c r="A8852" s="1">
        <v>42996</v>
      </c>
      <c r="B8852" s="2">
        <f t="shared" si="418"/>
        <v>2017</v>
      </c>
      <c r="C8852" s="2">
        <f t="shared" si="416"/>
        <v>9</v>
      </c>
      <c r="D8852" t="s">
        <v>217</v>
      </c>
      <c r="E8852" t="s">
        <v>996</v>
      </c>
      <c r="F8852" t="s">
        <v>11</v>
      </c>
      <c r="G8852" t="s">
        <v>12</v>
      </c>
      <c r="H8852" t="s">
        <v>754</v>
      </c>
      <c r="I8852">
        <v>15.96</v>
      </c>
      <c r="J8852">
        <v>2</v>
      </c>
      <c r="K8852">
        <v>7.98</v>
      </c>
      <c r="L8852" t="str">
        <f t="shared" si="417"/>
        <v>Yes</v>
      </c>
    </row>
    <row r="8853" spans="1:12" x14ac:dyDescent="0.25">
      <c r="A8853" s="1">
        <v>42996</v>
      </c>
      <c r="B8853" s="2">
        <f t="shared" si="418"/>
        <v>2017</v>
      </c>
      <c r="C8853" s="2">
        <f t="shared" si="416"/>
        <v>9</v>
      </c>
      <c r="D8853" t="s">
        <v>1813</v>
      </c>
      <c r="E8853" t="s">
        <v>399</v>
      </c>
      <c r="F8853" t="s">
        <v>11</v>
      </c>
      <c r="G8853" t="s">
        <v>20</v>
      </c>
      <c r="H8853" t="s">
        <v>205</v>
      </c>
      <c r="I8853">
        <v>10.08</v>
      </c>
      <c r="J8853">
        <v>7</v>
      </c>
      <c r="K8853">
        <v>3.53</v>
      </c>
      <c r="L8853" t="str">
        <f t="shared" si="417"/>
        <v>Yes</v>
      </c>
    </row>
    <row r="8854" spans="1:12" x14ac:dyDescent="0.25">
      <c r="A8854" s="1">
        <v>42996</v>
      </c>
      <c r="B8854" s="2">
        <f t="shared" si="418"/>
        <v>2017</v>
      </c>
      <c r="C8854" s="2">
        <f t="shared" si="416"/>
        <v>9</v>
      </c>
      <c r="D8854" t="s">
        <v>1813</v>
      </c>
      <c r="E8854" t="s">
        <v>399</v>
      </c>
      <c r="F8854" t="s">
        <v>39</v>
      </c>
      <c r="G8854" t="s">
        <v>52</v>
      </c>
      <c r="H8854" t="s">
        <v>2686</v>
      </c>
      <c r="I8854">
        <v>101.34</v>
      </c>
      <c r="J8854">
        <v>3</v>
      </c>
      <c r="K8854">
        <v>8.11</v>
      </c>
      <c r="L8854" t="str">
        <f t="shared" si="417"/>
        <v>Yes</v>
      </c>
    </row>
    <row r="8855" spans="1:12" x14ac:dyDescent="0.25">
      <c r="A8855" s="1">
        <v>42996</v>
      </c>
      <c r="B8855" s="2">
        <f t="shared" si="418"/>
        <v>2017</v>
      </c>
      <c r="C8855" s="2">
        <f t="shared" si="416"/>
        <v>9</v>
      </c>
      <c r="D8855" t="s">
        <v>1680</v>
      </c>
      <c r="E8855" t="s">
        <v>30</v>
      </c>
      <c r="F8855" t="s">
        <v>39</v>
      </c>
      <c r="G8855" t="s">
        <v>40</v>
      </c>
      <c r="H8855" t="s">
        <v>735</v>
      </c>
      <c r="I8855">
        <v>95.68</v>
      </c>
      <c r="J8855">
        <v>8</v>
      </c>
      <c r="K8855">
        <v>26.79</v>
      </c>
      <c r="L8855" t="str">
        <f t="shared" si="417"/>
        <v>Yes</v>
      </c>
    </row>
    <row r="8856" spans="1:12" x14ac:dyDescent="0.25">
      <c r="A8856" s="1">
        <v>42996</v>
      </c>
      <c r="B8856" s="2">
        <f t="shared" si="418"/>
        <v>2017</v>
      </c>
      <c r="C8856" s="2">
        <f t="shared" si="416"/>
        <v>9</v>
      </c>
      <c r="D8856" t="s">
        <v>1680</v>
      </c>
      <c r="E8856" t="s">
        <v>30</v>
      </c>
      <c r="F8856" t="s">
        <v>11</v>
      </c>
      <c r="G8856" t="s">
        <v>12</v>
      </c>
      <c r="H8856" t="s">
        <v>2704</v>
      </c>
      <c r="I8856">
        <v>50.96</v>
      </c>
      <c r="J8856">
        <v>7</v>
      </c>
      <c r="K8856">
        <v>24.46</v>
      </c>
      <c r="L8856" t="str">
        <f t="shared" si="417"/>
        <v>Yes</v>
      </c>
    </row>
    <row r="8857" spans="1:12" x14ac:dyDescent="0.25">
      <c r="A8857" s="1">
        <v>42996</v>
      </c>
      <c r="B8857" s="2">
        <f t="shared" si="418"/>
        <v>2017</v>
      </c>
      <c r="C8857" s="2">
        <f t="shared" si="416"/>
        <v>9</v>
      </c>
      <c r="D8857" t="s">
        <v>1680</v>
      </c>
      <c r="E8857" t="s">
        <v>30</v>
      </c>
      <c r="F8857" t="s">
        <v>11</v>
      </c>
      <c r="G8857" t="s">
        <v>24</v>
      </c>
      <c r="H8857" t="s">
        <v>1253</v>
      </c>
      <c r="I8857">
        <v>113.94</v>
      </c>
      <c r="J8857">
        <v>3</v>
      </c>
      <c r="K8857">
        <v>34.18</v>
      </c>
      <c r="L8857" t="str">
        <f t="shared" si="417"/>
        <v>Yes</v>
      </c>
    </row>
    <row r="8858" spans="1:12" x14ac:dyDescent="0.25">
      <c r="A8858" s="1">
        <v>42996</v>
      </c>
      <c r="B8858" s="2">
        <f t="shared" si="418"/>
        <v>2017</v>
      </c>
      <c r="C8858" s="2">
        <f t="shared" si="416"/>
        <v>9</v>
      </c>
      <c r="D8858" t="s">
        <v>1680</v>
      </c>
      <c r="E8858" t="s">
        <v>30</v>
      </c>
      <c r="F8858" t="s">
        <v>11</v>
      </c>
      <c r="G8858" t="s">
        <v>12</v>
      </c>
      <c r="H8858" t="s">
        <v>1944</v>
      </c>
      <c r="I8858">
        <v>25.92</v>
      </c>
      <c r="J8858">
        <v>4</v>
      </c>
      <c r="K8858">
        <v>12.44</v>
      </c>
      <c r="L8858" t="str">
        <f t="shared" si="417"/>
        <v>Yes</v>
      </c>
    </row>
    <row r="8859" spans="1:12" x14ac:dyDescent="0.25">
      <c r="A8859" s="1">
        <v>42996</v>
      </c>
      <c r="B8859" s="2">
        <f t="shared" si="418"/>
        <v>2017</v>
      </c>
      <c r="C8859" s="2">
        <f t="shared" si="416"/>
        <v>9</v>
      </c>
      <c r="D8859" t="s">
        <v>1680</v>
      </c>
      <c r="E8859" t="s">
        <v>30</v>
      </c>
      <c r="F8859" t="s">
        <v>34</v>
      </c>
      <c r="G8859" t="s">
        <v>47</v>
      </c>
      <c r="H8859" t="s">
        <v>2397</v>
      </c>
      <c r="I8859">
        <v>20.32</v>
      </c>
      <c r="J8859">
        <v>4</v>
      </c>
      <c r="K8859">
        <v>6.91</v>
      </c>
      <c r="L8859" t="str">
        <f t="shared" si="417"/>
        <v>Yes</v>
      </c>
    </row>
    <row r="8860" spans="1:12" x14ac:dyDescent="0.25">
      <c r="A8860" s="1">
        <v>42996</v>
      </c>
      <c r="B8860" s="2">
        <f t="shared" si="418"/>
        <v>2017</v>
      </c>
      <c r="C8860" s="2">
        <f t="shared" si="416"/>
        <v>9</v>
      </c>
      <c r="D8860" t="s">
        <v>1680</v>
      </c>
      <c r="E8860" t="s">
        <v>30</v>
      </c>
      <c r="F8860" t="s">
        <v>39</v>
      </c>
      <c r="G8860" t="s">
        <v>40</v>
      </c>
      <c r="H8860" t="s">
        <v>2597</v>
      </c>
      <c r="I8860">
        <v>411.98</v>
      </c>
      <c r="J8860">
        <v>2</v>
      </c>
      <c r="K8860">
        <v>119.47</v>
      </c>
      <c r="L8860" t="str">
        <f t="shared" si="417"/>
        <v>Yes</v>
      </c>
    </row>
    <row r="8861" spans="1:12" x14ac:dyDescent="0.25">
      <c r="A8861" s="1">
        <v>42996</v>
      </c>
      <c r="B8861" s="2">
        <f t="shared" si="418"/>
        <v>2017</v>
      </c>
      <c r="C8861" s="2">
        <f t="shared" si="416"/>
        <v>9</v>
      </c>
      <c r="D8861" t="s">
        <v>1680</v>
      </c>
      <c r="E8861" t="s">
        <v>30</v>
      </c>
      <c r="F8861" t="s">
        <v>11</v>
      </c>
      <c r="G8861" t="s">
        <v>200</v>
      </c>
      <c r="H8861" t="s">
        <v>2054</v>
      </c>
      <c r="I8861">
        <v>34.479999999999997</v>
      </c>
      <c r="J8861">
        <v>2</v>
      </c>
      <c r="K8861">
        <v>10</v>
      </c>
      <c r="L8861" t="str">
        <f t="shared" si="417"/>
        <v>Yes</v>
      </c>
    </row>
    <row r="8862" spans="1:12" x14ac:dyDescent="0.25">
      <c r="A8862" s="1">
        <v>42996</v>
      </c>
      <c r="B8862" s="2">
        <f t="shared" si="418"/>
        <v>2017</v>
      </c>
      <c r="C8862" s="2">
        <f t="shared" si="416"/>
        <v>9</v>
      </c>
      <c r="D8862" t="s">
        <v>1680</v>
      </c>
      <c r="E8862" t="s">
        <v>30</v>
      </c>
      <c r="F8862" t="s">
        <v>11</v>
      </c>
      <c r="G8862" t="s">
        <v>12</v>
      </c>
      <c r="H8862" t="s">
        <v>1492</v>
      </c>
      <c r="I8862">
        <v>244.55</v>
      </c>
      <c r="J8862">
        <v>5</v>
      </c>
      <c r="K8862">
        <v>114.94</v>
      </c>
      <c r="L8862" t="str">
        <f t="shared" si="417"/>
        <v>Yes</v>
      </c>
    </row>
    <row r="8863" spans="1:12" x14ac:dyDescent="0.25">
      <c r="A8863" s="1">
        <v>42996</v>
      </c>
      <c r="B8863" s="2">
        <f t="shared" si="418"/>
        <v>2017</v>
      </c>
      <c r="C8863" s="2">
        <f t="shared" si="416"/>
        <v>9</v>
      </c>
      <c r="D8863" t="s">
        <v>674</v>
      </c>
      <c r="E8863" t="s">
        <v>10</v>
      </c>
      <c r="F8863" t="s">
        <v>11</v>
      </c>
      <c r="G8863" t="s">
        <v>63</v>
      </c>
      <c r="H8863" t="s">
        <v>2072</v>
      </c>
      <c r="I8863">
        <v>114.85</v>
      </c>
      <c r="J8863">
        <v>4</v>
      </c>
      <c r="K8863">
        <v>35.89</v>
      </c>
      <c r="L8863" t="str">
        <f t="shared" si="417"/>
        <v>Yes</v>
      </c>
    </row>
    <row r="8864" spans="1:12" x14ac:dyDescent="0.25">
      <c r="A8864" s="1">
        <v>42997</v>
      </c>
      <c r="B8864" s="2">
        <f t="shared" si="418"/>
        <v>2017</v>
      </c>
      <c r="C8864" s="2">
        <f t="shared" si="416"/>
        <v>9</v>
      </c>
      <c r="D8864" t="s">
        <v>1417</v>
      </c>
      <c r="E8864" t="s">
        <v>123</v>
      </c>
      <c r="F8864" t="s">
        <v>11</v>
      </c>
      <c r="G8864" t="s">
        <v>18</v>
      </c>
      <c r="H8864" t="s">
        <v>2332</v>
      </c>
      <c r="I8864">
        <v>95.62</v>
      </c>
      <c r="J8864">
        <v>2</v>
      </c>
      <c r="K8864">
        <v>9.56</v>
      </c>
      <c r="L8864" t="str">
        <f t="shared" si="417"/>
        <v>Yes</v>
      </c>
    </row>
    <row r="8865" spans="1:12" x14ac:dyDescent="0.25">
      <c r="A8865" s="1">
        <v>42997</v>
      </c>
      <c r="B8865" s="2">
        <f t="shared" si="418"/>
        <v>2017</v>
      </c>
      <c r="C8865" s="2">
        <f t="shared" si="416"/>
        <v>9</v>
      </c>
      <c r="D8865" t="s">
        <v>2252</v>
      </c>
      <c r="E8865" t="s">
        <v>91</v>
      </c>
      <c r="F8865" t="s">
        <v>39</v>
      </c>
      <c r="G8865" t="s">
        <v>40</v>
      </c>
      <c r="H8865" t="s">
        <v>767</v>
      </c>
      <c r="I8865">
        <v>191.98</v>
      </c>
      <c r="J8865">
        <v>3</v>
      </c>
      <c r="K8865">
        <v>19.2</v>
      </c>
      <c r="L8865" t="str">
        <f t="shared" si="417"/>
        <v>Yes</v>
      </c>
    </row>
    <row r="8866" spans="1:12" x14ac:dyDescent="0.25">
      <c r="A8866" s="1">
        <v>42997</v>
      </c>
      <c r="B8866" s="2">
        <f t="shared" si="418"/>
        <v>2017</v>
      </c>
      <c r="C8866" s="2">
        <f t="shared" si="416"/>
        <v>9</v>
      </c>
      <c r="D8866" t="s">
        <v>2252</v>
      </c>
      <c r="E8866" t="s">
        <v>91</v>
      </c>
      <c r="F8866" t="s">
        <v>11</v>
      </c>
      <c r="G8866" t="s">
        <v>24</v>
      </c>
      <c r="H8866" t="s">
        <v>406</v>
      </c>
      <c r="I8866">
        <v>23.83</v>
      </c>
      <c r="J8866">
        <v>3</v>
      </c>
      <c r="K8866">
        <v>6.55</v>
      </c>
      <c r="L8866" t="str">
        <f t="shared" si="417"/>
        <v>Yes</v>
      </c>
    </row>
    <row r="8867" spans="1:12" x14ac:dyDescent="0.25">
      <c r="A8867" s="1">
        <v>42997</v>
      </c>
      <c r="B8867" s="2">
        <f t="shared" si="418"/>
        <v>2017</v>
      </c>
      <c r="C8867" s="2">
        <f t="shared" si="416"/>
        <v>9</v>
      </c>
      <c r="D8867" t="s">
        <v>2252</v>
      </c>
      <c r="E8867" t="s">
        <v>91</v>
      </c>
      <c r="F8867" t="s">
        <v>34</v>
      </c>
      <c r="G8867" t="s">
        <v>47</v>
      </c>
      <c r="H8867" t="s">
        <v>48</v>
      </c>
      <c r="I8867">
        <v>409.22</v>
      </c>
      <c r="J8867">
        <v>8</v>
      </c>
      <c r="K8867">
        <v>61.38</v>
      </c>
      <c r="L8867" t="str">
        <f t="shared" si="417"/>
        <v>Yes</v>
      </c>
    </row>
    <row r="8868" spans="1:12" x14ac:dyDescent="0.25">
      <c r="A8868" s="1">
        <v>42997</v>
      </c>
      <c r="B8868" s="2">
        <f t="shared" si="418"/>
        <v>2017</v>
      </c>
      <c r="C8868" s="2">
        <f t="shared" si="416"/>
        <v>9</v>
      </c>
      <c r="D8868" t="s">
        <v>2252</v>
      </c>
      <c r="E8868" t="s">
        <v>91</v>
      </c>
      <c r="F8868" t="s">
        <v>34</v>
      </c>
      <c r="G8868" t="s">
        <v>74</v>
      </c>
      <c r="H8868" t="s">
        <v>99</v>
      </c>
      <c r="I8868">
        <v>72.59</v>
      </c>
      <c r="J8868">
        <v>2</v>
      </c>
      <c r="K8868">
        <v>-128.24</v>
      </c>
      <c r="L8868" t="str">
        <f t="shared" si="417"/>
        <v>No</v>
      </c>
    </row>
    <row r="8869" spans="1:12" x14ac:dyDescent="0.25">
      <c r="A8869" s="1">
        <v>42997</v>
      </c>
      <c r="B8869" s="2">
        <f t="shared" si="418"/>
        <v>2017</v>
      </c>
      <c r="C8869" s="2">
        <f t="shared" si="416"/>
        <v>9</v>
      </c>
      <c r="D8869" t="s">
        <v>1288</v>
      </c>
      <c r="E8869" t="s">
        <v>149</v>
      </c>
      <c r="F8869" t="s">
        <v>11</v>
      </c>
      <c r="G8869" t="s">
        <v>12</v>
      </c>
      <c r="H8869" t="s">
        <v>2169</v>
      </c>
      <c r="I8869">
        <v>32.4</v>
      </c>
      <c r="J8869">
        <v>5</v>
      </c>
      <c r="K8869">
        <v>15.55</v>
      </c>
      <c r="L8869" t="str">
        <f t="shared" si="417"/>
        <v>Yes</v>
      </c>
    </row>
    <row r="8870" spans="1:12" x14ac:dyDescent="0.25">
      <c r="A8870" s="1">
        <v>42997</v>
      </c>
      <c r="B8870" s="2">
        <f t="shared" si="418"/>
        <v>2017</v>
      </c>
      <c r="C8870" s="2">
        <f t="shared" si="416"/>
        <v>9</v>
      </c>
      <c r="D8870" t="s">
        <v>2205</v>
      </c>
      <c r="E8870" t="s">
        <v>27</v>
      </c>
      <c r="F8870" t="s">
        <v>39</v>
      </c>
      <c r="G8870" t="s">
        <v>52</v>
      </c>
      <c r="H8870" t="s">
        <v>2278</v>
      </c>
      <c r="I8870">
        <v>149.94999999999999</v>
      </c>
      <c r="J8870">
        <v>5</v>
      </c>
      <c r="K8870">
        <v>31.49</v>
      </c>
      <c r="L8870" t="str">
        <f t="shared" si="417"/>
        <v>Yes</v>
      </c>
    </row>
    <row r="8871" spans="1:12" x14ac:dyDescent="0.25">
      <c r="A8871" s="1">
        <v>42997</v>
      </c>
      <c r="B8871" s="2">
        <f t="shared" si="418"/>
        <v>2017</v>
      </c>
      <c r="C8871" s="2">
        <f t="shared" si="416"/>
        <v>9</v>
      </c>
      <c r="D8871" t="s">
        <v>2205</v>
      </c>
      <c r="E8871" t="s">
        <v>27</v>
      </c>
      <c r="F8871" t="s">
        <v>11</v>
      </c>
      <c r="G8871" t="s">
        <v>24</v>
      </c>
      <c r="H8871" t="s">
        <v>2571</v>
      </c>
      <c r="I8871">
        <v>23.32</v>
      </c>
      <c r="J8871">
        <v>2</v>
      </c>
      <c r="K8871">
        <v>6.06</v>
      </c>
      <c r="L8871" t="str">
        <f t="shared" si="417"/>
        <v>Yes</v>
      </c>
    </row>
    <row r="8872" spans="1:12" x14ac:dyDescent="0.25">
      <c r="A8872" s="1">
        <v>42997</v>
      </c>
      <c r="B8872" s="2">
        <f t="shared" si="418"/>
        <v>2017</v>
      </c>
      <c r="C8872" s="2">
        <f t="shared" si="416"/>
        <v>9</v>
      </c>
      <c r="D8872" t="s">
        <v>2205</v>
      </c>
      <c r="E8872" t="s">
        <v>27</v>
      </c>
      <c r="F8872" t="s">
        <v>11</v>
      </c>
      <c r="G8872" t="s">
        <v>24</v>
      </c>
      <c r="H8872" t="s">
        <v>2469</v>
      </c>
      <c r="I8872">
        <v>16.739999999999998</v>
      </c>
      <c r="J8872">
        <v>3</v>
      </c>
      <c r="K8872">
        <v>4.8499999999999996</v>
      </c>
      <c r="L8872" t="str">
        <f t="shared" si="417"/>
        <v>Yes</v>
      </c>
    </row>
    <row r="8873" spans="1:12" x14ac:dyDescent="0.25">
      <c r="A8873" s="1">
        <v>42997</v>
      </c>
      <c r="B8873" s="2">
        <f t="shared" si="418"/>
        <v>2017</v>
      </c>
      <c r="C8873" s="2">
        <f t="shared" si="416"/>
        <v>9</v>
      </c>
      <c r="D8873" t="s">
        <v>1369</v>
      </c>
      <c r="E8873" t="s">
        <v>30</v>
      </c>
      <c r="F8873" t="s">
        <v>11</v>
      </c>
      <c r="G8873" t="s">
        <v>24</v>
      </c>
      <c r="H8873" t="s">
        <v>1206</v>
      </c>
      <c r="I8873">
        <v>35.4</v>
      </c>
      <c r="J8873">
        <v>5</v>
      </c>
      <c r="K8873">
        <v>13.45</v>
      </c>
      <c r="L8873" t="str">
        <f t="shared" si="417"/>
        <v>Yes</v>
      </c>
    </row>
    <row r="8874" spans="1:12" x14ac:dyDescent="0.25">
      <c r="A8874" s="1">
        <v>42997</v>
      </c>
      <c r="B8874" s="2">
        <f t="shared" si="418"/>
        <v>2017</v>
      </c>
      <c r="C8874" s="2">
        <f t="shared" si="416"/>
        <v>9</v>
      </c>
      <c r="D8874" t="s">
        <v>1817</v>
      </c>
      <c r="E8874" t="s">
        <v>95</v>
      </c>
      <c r="F8874" t="s">
        <v>11</v>
      </c>
      <c r="G8874" t="s">
        <v>18</v>
      </c>
      <c r="H8874" t="s">
        <v>211</v>
      </c>
      <c r="I8874">
        <v>12.62</v>
      </c>
      <c r="J8874">
        <v>2</v>
      </c>
      <c r="K8874">
        <v>-2.52</v>
      </c>
      <c r="L8874" t="str">
        <f t="shared" si="417"/>
        <v>No</v>
      </c>
    </row>
    <row r="8875" spans="1:12" x14ac:dyDescent="0.25">
      <c r="A8875" s="1">
        <v>42997</v>
      </c>
      <c r="B8875" s="2">
        <f t="shared" si="418"/>
        <v>2017</v>
      </c>
      <c r="C8875" s="2">
        <f t="shared" si="416"/>
        <v>9</v>
      </c>
      <c r="D8875" t="s">
        <v>1817</v>
      </c>
      <c r="E8875" t="s">
        <v>95</v>
      </c>
      <c r="F8875" t="s">
        <v>39</v>
      </c>
      <c r="G8875" t="s">
        <v>52</v>
      </c>
      <c r="H8875" t="s">
        <v>636</v>
      </c>
      <c r="I8875">
        <v>89.58</v>
      </c>
      <c r="J8875">
        <v>2</v>
      </c>
      <c r="K8875">
        <v>4.4800000000000004</v>
      </c>
      <c r="L8875" t="str">
        <f t="shared" si="417"/>
        <v>Yes</v>
      </c>
    </row>
    <row r="8876" spans="1:12" x14ac:dyDescent="0.25">
      <c r="A8876" s="1">
        <v>42997</v>
      </c>
      <c r="B8876" s="2">
        <f t="shared" si="418"/>
        <v>2017</v>
      </c>
      <c r="C8876" s="2">
        <f t="shared" si="416"/>
        <v>9</v>
      </c>
      <c r="D8876" t="s">
        <v>1817</v>
      </c>
      <c r="E8876" t="s">
        <v>95</v>
      </c>
      <c r="F8876" t="s">
        <v>39</v>
      </c>
      <c r="G8876" t="s">
        <v>40</v>
      </c>
      <c r="H8876" t="s">
        <v>313</v>
      </c>
      <c r="I8876">
        <v>471.92</v>
      </c>
      <c r="J8876">
        <v>2</v>
      </c>
      <c r="K8876">
        <v>29.5</v>
      </c>
      <c r="L8876" t="str">
        <f t="shared" si="417"/>
        <v>Yes</v>
      </c>
    </row>
    <row r="8877" spans="1:12" x14ac:dyDescent="0.25">
      <c r="A8877" s="1">
        <v>42997</v>
      </c>
      <c r="B8877" s="2">
        <f t="shared" si="418"/>
        <v>2017</v>
      </c>
      <c r="C8877" s="2">
        <f t="shared" si="416"/>
        <v>9</v>
      </c>
      <c r="D8877" t="s">
        <v>1817</v>
      </c>
      <c r="E8877" t="s">
        <v>95</v>
      </c>
      <c r="F8877" t="s">
        <v>11</v>
      </c>
      <c r="G8877" t="s">
        <v>20</v>
      </c>
      <c r="H8877" t="s">
        <v>1503</v>
      </c>
      <c r="I8877">
        <v>18.18</v>
      </c>
      <c r="J8877">
        <v>4</v>
      </c>
      <c r="K8877">
        <v>-13.94</v>
      </c>
      <c r="L8877" t="str">
        <f t="shared" si="417"/>
        <v>No</v>
      </c>
    </row>
    <row r="8878" spans="1:12" x14ac:dyDescent="0.25">
      <c r="A8878" s="1">
        <v>42997</v>
      </c>
      <c r="B8878" s="2">
        <f t="shared" si="418"/>
        <v>2017</v>
      </c>
      <c r="C8878" s="2">
        <f t="shared" si="416"/>
        <v>9</v>
      </c>
      <c r="D8878" t="s">
        <v>696</v>
      </c>
      <c r="E8878" t="s">
        <v>23</v>
      </c>
      <c r="F8878" t="s">
        <v>11</v>
      </c>
      <c r="G8878" t="s">
        <v>20</v>
      </c>
      <c r="H8878" t="s">
        <v>1763</v>
      </c>
      <c r="I8878">
        <v>4.84</v>
      </c>
      <c r="J8878">
        <v>3</v>
      </c>
      <c r="K8878">
        <v>-3.39</v>
      </c>
      <c r="L8878" t="str">
        <f t="shared" si="417"/>
        <v>No</v>
      </c>
    </row>
    <row r="8879" spans="1:12" x14ac:dyDescent="0.25">
      <c r="A8879" s="1">
        <v>42998</v>
      </c>
      <c r="B8879" s="2">
        <f t="shared" si="418"/>
        <v>2017</v>
      </c>
      <c r="C8879" s="2">
        <f t="shared" si="416"/>
        <v>9</v>
      </c>
      <c r="D8879" t="s">
        <v>58</v>
      </c>
      <c r="E8879" t="s">
        <v>149</v>
      </c>
      <c r="F8879" t="s">
        <v>34</v>
      </c>
      <c r="G8879" t="s">
        <v>35</v>
      </c>
      <c r="H8879" t="s">
        <v>2404</v>
      </c>
      <c r="I8879">
        <v>272.64999999999998</v>
      </c>
      <c r="J8879">
        <v>3</v>
      </c>
      <c r="K8879">
        <v>18.18</v>
      </c>
      <c r="L8879" t="str">
        <f t="shared" si="417"/>
        <v>Yes</v>
      </c>
    </row>
    <row r="8880" spans="1:12" x14ac:dyDescent="0.25">
      <c r="A8880" s="1">
        <v>42998</v>
      </c>
      <c r="B8880" s="2">
        <f t="shared" si="418"/>
        <v>2017</v>
      </c>
      <c r="C8880" s="2">
        <f t="shared" si="416"/>
        <v>9</v>
      </c>
      <c r="D8880" t="s">
        <v>58</v>
      </c>
      <c r="E8880" t="s">
        <v>149</v>
      </c>
      <c r="F8880" t="s">
        <v>39</v>
      </c>
      <c r="G8880" t="s">
        <v>52</v>
      </c>
      <c r="H8880" t="s">
        <v>351</v>
      </c>
      <c r="I8880">
        <v>212.8</v>
      </c>
      <c r="J8880">
        <v>2</v>
      </c>
      <c r="K8880">
        <v>95.76</v>
      </c>
      <c r="L8880" t="str">
        <f t="shared" si="417"/>
        <v>Yes</v>
      </c>
    </row>
    <row r="8881" spans="1:12" x14ac:dyDescent="0.25">
      <c r="A8881" s="1">
        <v>42998</v>
      </c>
      <c r="B8881" s="2">
        <f t="shared" si="418"/>
        <v>2017</v>
      </c>
      <c r="C8881" s="2">
        <f t="shared" si="416"/>
        <v>9</v>
      </c>
      <c r="D8881" t="s">
        <v>58</v>
      </c>
      <c r="E8881" t="s">
        <v>149</v>
      </c>
      <c r="F8881" t="s">
        <v>11</v>
      </c>
      <c r="G8881" t="s">
        <v>12</v>
      </c>
      <c r="H8881" t="s">
        <v>2485</v>
      </c>
      <c r="I8881">
        <v>38.520000000000003</v>
      </c>
      <c r="J8881">
        <v>9</v>
      </c>
      <c r="K8881">
        <v>18.100000000000001</v>
      </c>
      <c r="L8881" t="str">
        <f t="shared" si="417"/>
        <v>Yes</v>
      </c>
    </row>
    <row r="8882" spans="1:12" x14ac:dyDescent="0.25">
      <c r="A8882" s="1">
        <v>42998</v>
      </c>
      <c r="B8882" s="2">
        <f t="shared" si="418"/>
        <v>2017</v>
      </c>
      <c r="C8882" s="2">
        <f t="shared" si="416"/>
        <v>9</v>
      </c>
      <c r="D8882" t="s">
        <v>58</v>
      </c>
      <c r="E8882" t="s">
        <v>149</v>
      </c>
      <c r="F8882" t="s">
        <v>39</v>
      </c>
      <c r="G8882" t="s">
        <v>52</v>
      </c>
      <c r="H8882" t="s">
        <v>652</v>
      </c>
      <c r="I8882">
        <v>72.64</v>
      </c>
      <c r="J8882">
        <v>2</v>
      </c>
      <c r="K8882">
        <v>21.79</v>
      </c>
      <c r="L8882" t="str">
        <f t="shared" si="417"/>
        <v>Yes</v>
      </c>
    </row>
    <row r="8883" spans="1:12" x14ac:dyDescent="0.25">
      <c r="A8883" s="1">
        <v>42998</v>
      </c>
      <c r="B8883" s="2">
        <f t="shared" si="418"/>
        <v>2017</v>
      </c>
      <c r="C8883" s="2">
        <f t="shared" si="416"/>
        <v>9</v>
      </c>
      <c r="D8883" t="s">
        <v>58</v>
      </c>
      <c r="E8883" t="s">
        <v>149</v>
      </c>
      <c r="F8883" t="s">
        <v>11</v>
      </c>
      <c r="G8883" t="s">
        <v>18</v>
      </c>
      <c r="H8883" t="s">
        <v>1472</v>
      </c>
      <c r="I8883">
        <v>45.4</v>
      </c>
      <c r="J8883">
        <v>4</v>
      </c>
      <c r="K8883">
        <v>12.71</v>
      </c>
      <c r="L8883" t="str">
        <f t="shared" si="417"/>
        <v>Yes</v>
      </c>
    </row>
    <row r="8884" spans="1:12" x14ac:dyDescent="0.25">
      <c r="A8884" s="1">
        <v>42998</v>
      </c>
      <c r="B8884" s="2">
        <f t="shared" si="418"/>
        <v>2017</v>
      </c>
      <c r="C8884" s="2">
        <f t="shared" si="416"/>
        <v>9</v>
      </c>
      <c r="D8884" t="s">
        <v>58</v>
      </c>
      <c r="E8884" t="s">
        <v>149</v>
      </c>
      <c r="F8884" t="s">
        <v>11</v>
      </c>
      <c r="G8884" t="s">
        <v>12</v>
      </c>
      <c r="H8884" t="s">
        <v>2387</v>
      </c>
      <c r="I8884">
        <v>13.76</v>
      </c>
      <c r="J8884">
        <v>2</v>
      </c>
      <c r="K8884">
        <v>6.33</v>
      </c>
      <c r="L8884" t="str">
        <f t="shared" si="417"/>
        <v>Yes</v>
      </c>
    </row>
    <row r="8885" spans="1:12" x14ac:dyDescent="0.25">
      <c r="A8885" s="1">
        <v>42998</v>
      </c>
      <c r="B8885" s="2">
        <f t="shared" si="418"/>
        <v>2017</v>
      </c>
      <c r="C8885" s="2">
        <f t="shared" si="416"/>
        <v>9</v>
      </c>
      <c r="D8885" t="s">
        <v>58</v>
      </c>
      <c r="E8885" t="s">
        <v>149</v>
      </c>
      <c r="F8885" t="s">
        <v>34</v>
      </c>
      <c r="G8885" t="s">
        <v>35</v>
      </c>
      <c r="H8885" t="s">
        <v>2029</v>
      </c>
      <c r="I8885">
        <v>80.989999999999995</v>
      </c>
      <c r="J8885">
        <v>1</v>
      </c>
      <c r="K8885">
        <v>8.1</v>
      </c>
      <c r="L8885" t="str">
        <f t="shared" si="417"/>
        <v>Yes</v>
      </c>
    </row>
    <row r="8886" spans="1:12" x14ac:dyDescent="0.25">
      <c r="A8886" s="1">
        <v>42998</v>
      </c>
      <c r="B8886" s="2">
        <f t="shared" si="418"/>
        <v>2017</v>
      </c>
      <c r="C8886" s="2">
        <f t="shared" si="416"/>
        <v>9</v>
      </c>
      <c r="D8886" t="s">
        <v>58</v>
      </c>
      <c r="E8886" t="s">
        <v>149</v>
      </c>
      <c r="F8886" t="s">
        <v>11</v>
      </c>
      <c r="G8886" t="s">
        <v>20</v>
      </c>
      <c r="H8886" t="s">
        <v>150</v>
      </c>
      <c r="I8886">
        <v>11.78</v>
      </c>
      <c r="J8886">
        <v>3</v>
      </c>
      <c r="K8886">
        <v>3.98</v>
      </c>
      <c r="L8886" t="str">
        <f t="shared" si="417"/>
        <v>Yes</v>
      </c>
    </row>
    <row r="8887" spans="1:12" x14ac:dyDescent="0.25">
      <c r="A8887" s="1">
        <v>42998</v>
      </c>
      <c r="B8887" s="2">
        <f t="shared" si="418"/>
        <v>2017</v>
      </c>
      <c r="C8887" s="2">
        <f t="shared" si="416"/>
        <v>9</v>
      </c>
      <c r="D8887" t="s">
        <v>58</v>
      </c>
      <c r="E8887" t="s">
        <v>149</v>
      </c>
      <c r="F8887" t="s">
        <v>11</v>
      </c>
      <c r="G8887" t="s">
        <v>43</v>
      </c>
      <c r="H8887" t="s">
        <v>962</v>
      </c>
      <c r="I8887">
        <v>4.3600000000000003</v>
      </c>
      <c r="J8887">
        <v>2</v>
      </c>
      <c r="K8887">
        <v>1.79</v>
      </c>
      <c r="L8887" t="str">
        <f t="shared" si="417"/>
        <v>Yes</v>
      </c>
    </row>
    <row r="8888" spans="1:12" x14ac:dyDescent="0.25">
      <c r="A8888" s="1">
        <v>42998</v>
      </c>
      <c r="B8888" s="2">
        <f t="shared" si="418"/>
        <v>2017</v>
      </c>
      <c r="C8888" s="2">
        <f t="shared" si="416"/>
        <v>9</v>
      </c>
      <c r="D8888" t="s">
        <v>58</v>
      </c>
      <c r="E8888" t="s">
        <v>149</v>
      </c>
      <c r="F8888" t="s">
        <v>34</v>
      </c>
      <c r="G8888" t="s">
        <v>35</v>
      </c>
      <c r="H8888" t="s">
        <v>1982</v>
      </c>
      <c r="I8888">
        <v>2888.13</v>
      </c>
      <c r="J8888">
        <v>11</v>
      </c>
      <c r="K8888">
        <v>609.72</v>
      </c>
      <c r="L8888" t="str">
        <f t="shared" si="417"/>
        <v>Yes</v>
      </c>
    </row>
    <row r="8889" spans="1:12" x14ac:dyDescent="0.25">
      <c r="A8889" s="1">
        <v>42998</v>
      </c>
      <c r="B8889" s="2">
        <f t="shared" si="418"/>
        <v>2017</v>
      </c>
      <c r="C8889" s="2">
        <f t="shared" si="416"/>
        <v>9</v>
      </c>
      <c r="D8889" t="s">
        <v>58</v>
      </c>
      <c r="E8889" t="s">
        <v>149</v>
      </c>
      <c r="F8889" t="s">
        <v>39</v>
      </c>
      <c r="G8889" t="s">
        <v>40</v>
      </c>
      <c r="H8889" t="s">
        <v>676</v>
      </c>
      <c r="I8889">
        <v>1299.6600000000001</v>
      </c>
      <c r="J8889">
        <v>2</v>
      </c>
      <c r="K8889">
        <v>350.91</v>
      </c>
      <c r="L8889" t="str">
        <f t="shared" si="417"/>
        <v>Yes</v>
      </c>
    </row>
    <row r="8890" spans="1:12" x14ac:dyDescent="0.25">
      <c r="A8890" s="1">
        <v>42998</v>
      </c>
      <c r="B8890" s="2">
        <f t="shared" si="418"/>
        <v>2017</v>
      </c>
      <c r="C8890" s="2">
        <f t="shared" si="416"/>
        <v>9</v>
      </c>
      <c r="D8890" t="s">
        <v>58</v>
      </c>
      <c r="E8890" t="s">
        <v>149</v>
      </c>
      <c r="F8890" t="s">
        <v>34</v>
      </c>
      <c r="G8890" t="s">
        <v>35</v>
      </c>
      <c r="H8890" t="s">
        <v>991</v>
      </c>
      <c r="I8890">
        <v>2254.41</v>
      </c>
      <c r="J8890">
        <v>5</v>
      </c>
      <c r="K8890">
        <v>375.74</v>
      </c>
      <c r="L8890" t="str">
        <f t="shared" si="417"/>
        <v>Yes</v>
      </c>
    </row>
    <row r="8891" spans="1:12" x14ac:dyDescent="0.25">
      <c r="A8891" s="1">
        <v>42998</v>
      </c>
      <c r="B8891" s="2">
        <f t="shared" si="418"/>
        <v>2017</v>
      </c>
      <c r="C8891" s="2">
        <f t="shared" si="416"/>
        <v>9</v>
      </c>
      <c r="D8891" t="s">
        <v>58</v>
      </c>
      <c r="E8891" t="s">
        <v>149</v>
      </c>
      <c r="F8891" t="s">
        <v>39</v>
      </c>
      <c r="G8891" t="s">
        <v>40</v>
      </c>
      <c r="H8891" t="s">
        <v>832</v>
      </c>
      <c r="I8891">
        <v>104.85</v>
      </c>
      <c r="J8891">
        <v>3</v>
      </c>
      <c r="K8891">
        <v>28.31</v>
      </c>
      <c r="L8891" t="str">
        <f t="shared" si="417"/>
        <v>Yes</v>
      </c>
    </row>
    <row r="8892" spans="1:12" x14ac:dyDescent="0.25">
      <c r="A8892" s="1">
        <v>42998</v>
      </c>
      <c r="B8892" s="2">
        <f t="shared" si="418"/>
        <v>2017</v>
      </c>
      <c r="C8892" s="2">
        <f t="shared" si="416"/>
        <v>9</v>
      </c>
      <c r="D8892" t="s">
        <v>58</v>
      </c>
      <c r="E8892" t="s">
        <v>149</v>
      </c>
      <c r="F8892" t="s">
        <v>39</v>
      </c>
      <c r="G8892" t="s">
        <v>52</v>
      </c>
      <c r="H8892" t="s">
        <v>2235</v>
      </c>
      <c r="I8892">
        <v>59.97</v>
      </c>
      <c r="J8892">
        <v>3</v>
      </c>
      <c r="K8892">
        <v>20.39</v>
      </c>
      <c r="L8892" t="str">
        <f t="shared" si="417"/>
        <v>Yes</v>
      </c>
    </row>
    <row r="8893" spans="1:12" x14ac:dyDescent="0.25">
      <c r="A8893" s="1">
        <v>42999</v>
      </c>
      <c r="B8893" s="2">
        <f t="shared" si="418"/>
        <v>2017</v>
      </c>
      <c r="C8893" s="2">
        <f t="shared" si="416"/>
        <v>9</v>
      </c>
      <c r="D8893" t="s">
        <v>1148</v>
      </c>
      <c r="E8893" t="s">
        <v>315</v>
      </c>
      <c r="F8893" t="s">
        <v>11</v>
      </c>
      <c r="G8893" t="s">
        <v>20</v>
      </c>
      <c r="H8893" t="s">
        <v>899</v>
      </c>
      <c r="I8893">
        <v>20.16</v>
      </c>
      <c r="J8893">
        <v>7</v>
      </c>
      <c r="K8893">
        <v>9.8800000000000008</v>
      </c>
      <c r="L8893" t="str">
        <f t="shared" si="417"/>
        <v>Yes</v>
      </c>
    </row>
    <row r="8894" spans="1:12" x14ac:dyDescent="0.25">
      <c r="A8894" s="1">
        <v>42999</v>
      </c>
      <c r="B8894" s="2">
        <f t="shared" si="418"/>
        <v>2017</v>
      </c>
      <c r="C8894" s="2">
        <f t="shared" si="416"/>
        <v>9</v>
      </c>
      <c r="D8894" t="s">
        <v>277</v>
      </c>
      <c r="E8894" t="s">
        <v>30</v>
      </c>
      <c r="F8894" t="s">
        <v>11</v>
      </c>
      <c r="G8894" t="s">
        <v>92</v>
      </c>
      <c r="H8894" t="s">
        <v>1640</v>
      </c>
      <c r="I8894">
        <v>80.48</v>
      </c>
      <c r="J8894">
        <v>1</v>
      </c>
      <c r="K8894">
        <v>24.14</v>
      </c>
      <c r="L8894" t="str">
        <f t="shared" si="417"/>
        <v>Yes</v>
      </c>
    </row>
    <row r="8895" spans="1:12" x14ac:dyDescent="0.25">
      <c r="A8895" s="1">
        <v>42999</v>
      </c>
      <c r="B8895" s="2">
        <f t="shared" si="418"/>
        <v>2017</v>
      </c>
      <c r="C8895" s="2">
        <f t="shared" si="416"/>
        <v>9</v>
      </c>
      <c r="D8895" t="s">
        <v>622</v>
      </c>
      <c r="E8895" t="s">
        <v>23</v>
      </c>
      <c r="F8895" t="s">
        <v>11</v>
      </c>
      <c r="G8895" t="s">
        <v>20</v>
      </c>
      <c r="H8895" t="s">
        <v>1176</v>
      </c>
      <c r="I8895">
        <v>1.91</v>
      </c>
      <c r="J8895">
        <v>2</v>
      </c>
      <c r="K8895">
        <v>-1.53</v>
      </c>
      <c r="L8895" t="str">
        <f t="shared" si="417"/>
        <v>No</v>
      </c>
    </row>
    <row r="8896" spans="1:12" x14ac:dyDescent="0.25">
      <c r="A8896" s="1">
        <v>42999</v>
      </c>
      <c r="B8896" s="2">
        <f t="shared" si="418"/>
        <v>2017</v>
      </c>
      <c r="C8896" s="2">
        <f t="shared" si="416"/>
        <v>9</v>
      </c>
      <c r="D8896" t="s">
        <v>2095</v>
      </c>
      <c r="E8896" t="s">
        <v>164</v>
      </c>
      <c r="F8896" t="s">
        <v>39</v>
      </c>
      <c r="G8896" t="s">
        <v>52</v>
      </c>
      <c r="H8896" t="s">
        <v>867</v>
      </c>
      <c r="I8896">
        <v>71.98</v>
      </c>
      <c r="J8896">
        <v>2</v>
      </c>
      <c r="K8896">
        <v>15.12</v>
      </c>
      <c r="L8896" t="str">
        <f t="shared" si="417"/>
        <v>Yes</v>
      </c>
    </row>
    <row r="8897" spans="1:12" x14ac:dyDescent="0.25">
      <c r="A8897" s="1">
        <v>42999</v>
      </c>
      <c r="B8897" s="2">
        <f t="shared" si="418"/>
        <v>2017</v>
      </c>
      <c r="C8897" s="2">
        <f t="shared" si="416"/>
        <v>9</v>
      </c>
      <c r="D8897" t="s">
        <v>2095</v>
      </c>
      <c r="E8897" t="s">
        <v>164</v>
      </c>
      <c r="F8897" t="s">
        <v>39</v>
      </c>
      <c r="G8897" t="s">
        <v>52</v>
      </c>
      <c r="H8897" t="s">
        <v>804</v>
      </c>
      <c r="I8897">
        <v>79.98</v>
      </c>
      <c r="J8897">
        <v>2</v>
      </c>
      <c r="K8897">
        <v>26.39</v>
      </c>
      <c r="L8897" t="str">
        <f t="shared" si="417"/>
        <v>Yes</v>
      </c>
    </row>
    <row r="8898" spans="1:12" x14ac:dyDescent="0.25">
      <c r="A8898" s="1">
        <v>42999</v>
      </c>
      <c r="B8898" s="2">
        <f t="shared" si="418"/>
        <v>2017</v>
      </c>
      <c r="C8898" s="2">
        <f t="shared" ref="C8898:C8961" si="419">MONTH(A8898)</f>
        <v>9</v>
      </c>
      <c r="D8898" t="s">
        <v>884</v>
      </c>
      <c r="E8898" t="s">
        <v>123</v>
      </c>
      <c r="F8898" t="s">
        <v>11</v>
      </c>
      <c r="G8898" t="s">
        <v>20</v>
      </c>
      <c r="H8898" t="s">
        <v>485</v>
      </c>
      <c r="I8898">
        <v>12.29</v>
      </c>
      <c r="J8898">
        <v>1</v>
      </c>
      <c r="K8898">
        <v>-8.61</v>
      </c>
      <c r="L8898" t="str">
        <f t="shared" ref="L8898:L8961" si="420">IF(K8898=0,"Break-Even",IF(K8898&gt;0,"Yes","No"))</f>
        <v>No</v>
      </c>
    </row>
    <row r="8899" spans="1:12" x14ac:dyDescent="0.25">
      <c r="A8899" s="1">
        <v>42999</v>
      </c>
      <c r="B8899" s="2">
        <f t="shared" si="418"/>
        <v>2017</v>
      </c>
      <c r="C8899" s="2">
        <f t="shared" si="419"/>
        <v>9</v>
      </c>
      <c r="D8899" t="s">
        <v>2244</v>
      </c>
      <c r="E8899" t="s">
        <v>27</v>
      </c>
      <c r="F8899" t="s">
        <v>11</v>
      </c>
      <c r="G8899" t="s">
        <v>18</v>
      </c>
      <c r="H8899" t="s">
        <v>2422</v>
      </c>
      <c r="I8899">
        <v>15.51</v>
      </c>
      <c r="J8899">
        <v>1</v>
      </c>
      <c r="K8899">
        <v>3.88</v>
      </c>
      <c r="L8899" t="str">
        <f t="shared" si="420"/>
        <v>Yes</v>
      </c>
    </row>
    <row r="8900" spans="1:12" x14ac:dyDescent="0.25">
      <c r="A8900" s="1">
        <v>42999</v>
      </c>
      <c r="B8900" s="2">
        <f t="shared" si="418"/>
        <v>2017</v>
      </c>
      <c r="C8900" s="2">
        <f t="shared" si="419"/>
        <v>9</v>
      </c>
      <c r="D8900" t="s">
        <v>1413</v>
      </c>
      <c r="E8900" t="s">
        <v>27</v>
      </c>
      <c r="F8900" t="s">
        <v>11</v>
      </c>
      <c r="G8900" t="s">
        <v>12</v>
      </c>
      <c r="H8900" t="s">
        <v>754</v>
      </c>
      <c r="I8900">
        <v>55.86</v>
      </c>
      <c r="J8900">
        <v>7</v>
      </c>
      <c r="K8900">
        <v>27.93</v>
      </c>
      <c r="L8900" t="str">
        <f t="shared" si="420"/>
        <v>Yes</v>
      </c>
    </row>
    <row r="8901" spans="1:12" x14ac:dyDescent="0.25">
      <c r="A8901" s="1">
        <v>43000</v>
      </c>
      <c r="B8901" s="2">
        <f t="shared" si="418"/>
        <v>2017</v>
      </c>
      <c r="C8901" s="2">
        <f t="shared" si="419"/>
        <v>9</v>
      </c>
      <c r="D8901" t="s">
        <v>1466</v>
      </c>
      <c r="E8901" t="s">
        <v>157</v>
      </c>
      <c r="F8901" t="s">
        <v>11</v>
      </c>
      <c r="G8901" t="s">
        <v>12</v>
      </c>
      <c r="H8901" t="s">
        <v>1191</v>
      </c>
      <c r="I8901">
        <v>219.84</v>
      </c>
      <c r="J8901">
        <v>4</v>
      </c>
      <c r="K8901">
        <v>107.72</v>
      </c>
      <c r="L8901" t="str">
        <f t="shared" si="420"/>
        <v>Yes</v>
      </c>
    </row>
    <row r="8902" spans="1:12" x14ac:dyDescent="0.25">
      <c r="A8902" s="1">
        <v>43000</v>
      </c>
      <c r="B8902" s="2">
        <f t="shared" si="418"/>
        <v>2017</v>
      </c>
      <c r="C8902" s="2">
        <f t="shared" si="419"/>
        <v>9</v>
      </c>
      <c r="D8902" t="s">
        <v>1466</v>
      </c>
      <c r="E8902" t="s">
        <v>157</v>
      </c>
      <c r="F8902" t="s">
        <v>39</v>
      </c>
      <c r="G8902" t="s">
        <v>52</v>
      </c>
      <c r="H8902" t="s">
        <v>1068</v>
      </c>
      <c r="I8902">
        <v>98.16</v>
      </c>
      <c r="J8902">
        <v>6</v>
      </c>
      <c r="K8902">
        <v>9.82</v>
      </c>
      <c r="L8902" t="str">
        <f t="shared" si="420"/>
        <v>Yes</v>
      </c>
    </row>
    <row r="8903" spans="1:12" x14ac:dyDescent="0.25">
      <c r="A8903" s="1">
        <v>43000</v>
      </c>
      <c r="B8903" s="2">
        <f t="shared" si="418"/>
        <v>2017</v>
      </c>
      <c r="C8903" s="2">
        <f t="shared" si="419"/>
        <v>9</v>
      </c>
      <c r="D8903" t="s">
        <v>1466</v>
      </c>
      <c r="E8903" t="s">
        <v>157</v>
      </c>
      <c r="F8903" t="s">
        <v>11</v>
      </c>
      <c r="G8903" t="s">
        <v>20</v>
      </c>
      <c r="H8903" t="s">
        <v>555</v>
      </c>
      <c r="I8903">
        <v>33.04</v>
      </c>
      <c r="J8903">
        <v>8</v>
      </c>
      <c r="K8903">
        <v>15.53</v>
      </c>
      <c r="L8903" t="str">
        <f t="shared" si="420"/>
        <v>Yes</v>
      </c>
    </row>
    <row r="8904" spans="1:12" x14ac:dyDescent="0.25">
      <c r="A8904" s="1">
        <v>43000</v>
      </c>
      <c r="B8904" s="2">
        <f t="shared" si="418"/>
        <v>2017</v>
      </c>
      <c r="C8904" s="2">
        <f t="shared" si="419"/>
        <v>9</v>
      </c>
      <c r="D8904" t="s">
        <v>1466</v>
      </c>
      <c r="E8904" t="s">
        <v>157</v>
      </c>
      <c r="F8904" t="s">
        <v>39</v>
      </c>
      <c r="G8904" t="s">
        <v>40</v>
      </c>
      <c r="H8904" t="s">
        <v>174</v>
      </c>
      <c r="I8904">
        <v>86.97</v>
      </c>
      <c r="J8904">
        <v>3</v>
      </c>
      <c r="K8904">
        <v>25.22</v>
      </c>
      <c r="L8904" t="str">
        <f t="shared" si="420"/>
        <v>Yes</v>
      </c>
    </row>
    <row r="8905" spans="1:12" x14ac:dyDescent="0.25">
      <c r="A8905" s="1">
        <v>43000</v>
      </c>
      <c r="B8905" s="2">
        <f t="shared" si="418"/>
        <v>2017</v>
      </c>
      <c r="C8905" s="2">
        <f t="shared" si="419"/>
        <v>9</v>
      </c>
      <c r="D8905" t="s">
        <v>1320</v>
      </c>
      <c r="E8905" t="s">
        <v>23</v>
      </c>
      <c r="F8905" t="s">
        <v>11</v>
      </c>
      <c r="G8905" t="s">
        <v>20</v>
      </c>
      <c r="H8905" t="s">
        <v>984</v>
      </c>
      <c r="I8905">
        <v>5.61</v>
      </c>
      <c r="J8905">
        <v>1</v>
      </c>
      <c r="K8905">
        <v>-4.3</v>
      </c>
      <c r="L8905" t="str">
        <f t="shared" si="420"/>
        <v>No</v>
      </c>
    </row>
    <row r="8906" spans="1:12" x14ac:dyDescent="0.25">
      <c r="A8906" s="1">
        <v>43000</v>
      </c>
      <c r="B8906" s="2">
        <f t="shared" si="418"/>
        <v>2017</v>
      </c>
      <c r="C8906" s="2">
        <f t="shared" si="419"/>
        <v>9</v>
      </c>
      <c r="D8906" t="s">
        <v>1320</v>
      </c>
      <c r="E8906" t="s">
        <v>23</v>
      </c>
      <c r="F8906" t="s">
        <v>11</v>
      </c>
      <c r="G8906" t="s">
        <v>200</v>
      </c>
      <c r="H8906" t="s">
        <v>461</v>
      </c>
      <c r="I8906">
        <v>4663.74</v>
      </c>
      <c r="J8906">
        <v>7</v>
      </c>
      <c r="K8906">
        <v>-1049.3399999999999</v>
      </c>
      <c r="L8906" t="str">
        <f t="shared" si="420"/>
        <v>No</v>
      </c>
    </row>
    <row r="8907" spans="1:12" x14ac:dyDescent="0.25">
      <c r="A8907" s="1">
        <v>43000</v>
      </c>
      <c r="B8907" s="2">
        <f t="shared" si="418"/>
        <v>2017</v>
      </c>
      <c r="C8907" s="2">
        <f t="shared" si="419"/>
        <v>9</v>
      </c>
      <c r="D8907" t="s">
        <v>1320</v>
      </c>
      <c r="E8907" t="s">
        <v>23</v>
      </c>
      <c r="F8907" t="s">
        <v>39</v>
      </c>
      <c r="G8907" t="s">
        <v>52</v>
      </c>
      <c r="H8907" t="s">
        <v>454</v>
      </c>
      <c r="I8907">
        <v>79.98</v>
      </c>
      <c r="J8907">
        <v>2</v>
      </c>
      <c r="K8907">
        <v>23</v>
      </c>
      <c r="L8907" t="str">
        <f t="shared" si="420"/>
        <v>Yes</v>
      </c>
    </row>
    <row r="8908" spans="1:12" x14ac:dyDescent="0.25">
      <c r="A8908" s="1">
        <v>43000</v>
      </c>
      <c r="B8908" s="2">
        <f t="shared" ref="B8908:B8971" si="421">YEAR(A8908)</f>
        <v>2017</v>
      </c>
      <c r="C8908" s="2">
        <f t="shared" si="419"/>
        <v>9</v>
      </c>
      <c r="D8908" t="s">
        <v>665</v>
      </c>
      <c r="E8908" t="s">
        <v>110</v>
      </c>
      <c r="F8908" t="s">
        <v>34</v>
      </c>
      <c r="G8908" t="s">
        <v>74</v>
      </c>
      <c r="H8908" t="s">
        <v>99</v>
      </c>
      <c r="I8908">
        <v>241.96</v>
      </c>
      <c r="J8908">
        <v>2</v>
      </c>
      <c r="K8908">
        <v>41.13</v>
      </c>
      <c r="L8908" t="str">
        <f t="shared" si="420"/>
        <v>Yes</v>
      </c>
    </row>
    <row r="8909" spans="1:12" x14ac:dyDescent="0.25">
      <c r="A8909" s="1">
        <v>43000</v>
      </c>
      <c r="B8909" s="2">
        <f t="shared" si="421"/>
        <v>2017</v>
      </c>
      <c r="C8909" s="2">
        <f t="shared" si="419"/>
        <v>9</v>
      </c>
      <c r="D8909" t="s">
        <v>665</v>
      </c>
      <c r="E8909" t="s">
        <v>110</v>
      </c>
      <c r="F8909" t="s">
        <v>11</v>
      </c>
      <c r="G8909" t="s">
        <v>16</v>
      </c>
      <c r="H8909" t="s">
        <v>2216</v>
      </c>
      <c r="I8909">
        <v>27.72</v>
      </c>
      <c r="J8909">
        <v>9</v>
      </c>
      <c r="K8909">
        <v>13.31</v>
      </c>
      <c r="L8909" t="str">
        <f t="shared" si="420"/>
        <v>Yes</v>
      </c>
    </row>
    <row r="8910" spans="1:12" x14ac:dyDescent="0.25">
      <c r="A8910" s="1">
        <v>43000</v>
      </c>
      <c r="B8910" s="2">
        <f t="shared" si="421"/>
        <v>2017</v>
      </c>
      <c r="C8910" s="2">
        <f t="shared" si="419"/>
        <v>9</v>
      </c>
      <c r="D8910" t="s">
        <v>1771</v>
      </c>
      <c r="E8910" t="s">
        <v>10</v>
      </c>
      <c r="F8910" t="s">
        <v>11</v>
      </c>
      <c r="G8910" t="s">
        <v>63</v>
      </c>
      <c r="H8910" t="s">
        <v>64</v>
      </c>
      <c r="I8910">
        <v>13.39</v>
      </c>
      <c r="J8910">
        <v>3</v>
      </c>
      <c r="K8910">
        <v>5.0199999999999996</v>
      </c>
      <c r="L8910" t="str">
        <f t="shared" si="420"/>
        <v>Yes</v>
      </c>
    </row>
    <row r="8911" spans="1:12" x14ac:dyDescent="0.25">
      <c r="A8911" s="1">
        <v>43000</v>
      </c>
      <c r="B8911" s="2">
        <f t="shared" si="421"/>
        <v>2017</v>
      </c>
      <c r="C8911" s="2">
        <f t="shared" si="419"/>
        <v>9</v>
      </c>
      <c r="D8911" t="s">
        <v>1771</v>
      </c>
      <c r="E8911" t="s">
        <v>10</v>
      </c>
      <c r="F8911" t="s">
        <v>11</v>
      </c>
      <c r="G8911" t="s">
        <v>20</v>
      </c>
      <c r="H8911" t="s">
        <v>310</v>
      </c>
      <c r="I8911">
        <v>11.23</v>
      </c>
      <c r="J8911">
        <v>7</v>
      </c>
      <c r="K8911">
        <v>-18.53</v>
      </c>
      <c r="L8911" t="str">
        <f t="shared" si="420"/>
        <v>No</v>
      </c>
    </row>
    <row r="8912" spans="1:12" x14ac:dyDescent="0.25">
      <c r="A8912" s="1">
        <v>43000</v>
      </c>
      <c r="B8912" s="2">
        <f t="shared" si="421"/>
        <v>2017</v>
      </c>
      <c r="C8912" s="2">
        <f t="shared" si="419"/>
        <v>9</v>
      </c>
      <c r="D8912" t="s">
        <v>857</v>
      </c>
      <c r="E8912" t="s">
        <v>101</v>
      </c>
      <c r="F8912" t="s">
        <v>11</v>
      </c>
      <c r="G8912" t="s">
        <v>20</v>
      </c>
      <c r="H8912" t="s">
        <v>2461</v>
      </c>
      <c r="I8912">
        <v>691.96</v>
      </c>
      <c r="J8912">
        <v>4</v>
      </c>
      <c r="K8912">
        <v>318.3</v>
      </c>
      <c r="L8912" t="str">
        <f t="shared" si="420"/>
        <v>Yes</v>
      </c>
    </row>
    <row r="8913" spans="1:12" x14ac:dyDescent="0.25">
      <c r="A8913" s="1">
        <v>43000</v>
      </c>
      <c r="B8913" s="2">
        <f t="shared" si="421"/>
        <v>2017</v>
      </c>
      <c r="C8913" s="2">
        <f t="shared" si="419"/>
        <v>9</v>
      </c>
      <c r="D8913" t="s">
        <v>857</v>
      </c>
      <c r="E8913" t="s">
        <v>101</v>
      </c>
      <c r="F8913" t="s">
        <v>39</v>
      </c>
      <c r="G8913" t="s">
        <v>52</v>
      </c>
      <c r="H8913" t="s">
        <v>1325</v>
      </c>
      <c r="I8913">
        <v>34.950000000000003</v>
      </c>
      <c r="J8913">
        <v>5</v>
      </c>
      <c r="K8913">
        <v>15.38</v>
      </c>
      <c r="L8913" t="str">
        <f t="shared" si="420"/>
        <v>Yes</v>
      </c>
    </row>
    <row r="8914" spans="1:12" x14ac:dyDescent="0.25">
      <c r="A8914" s="1">
        <v>43000</v>
      </c>
      <c r="B8914" s="2">
        <f t="shared" si="421"/>
        <v>2017</v>
      </c>
      <c r="C8914" s="2">
        <f t="shared" si="419"/>
        <v>9</v>
      </c>
      <c r="D8914" t="s">
        <v>90</v>
      </c>
      <c r="E8914" t="s">
        <v>399</v>
      </c>
      <c r="F8914" t="s">
        <v>11</v>
      </c>
      <c r="G8914" t="s">
        <v>12</v>
      </c>
      <c r="H8914" t="s">
        <v>2499</v>
      </c>
      <c r="I8914">
        <v>27.18</v>
      </c>
      <c r="J8914">
        <v>3</v>
      </c>
      <c r="K8914">
        <v>12.23</v>
      </c>
      <c r="L8914" t="str">
        <f t="shared" si="420"/>
        <v>Yes</v>
      </c>
    </row>
    <row r="8915" spans="1:12" x14ac:dyDescent="0.25">
      <c r="A8915" s="1">
        <v>43000</v>
      </c>
      <c r="B8915" s="2">
        <f t="shared" si="421"/>
        <v>2017</v>
      </c>
      <c r="C8915" s="2">
        <f t="shared" si="419"/>
        <v>9</v>
      </c>
      <c r="D8915" t="s">
        <v>383</v>
      </c>
      <c r="E8915" t="s">
        <v>59</v>
      </c>
      <c r="F8915" t="s">
        <v>39</v>
      </c>
      <c r="G8915" t="s">
        <v>40</v>
      </c>
      <c r="H8915" t="s">
        <v>41</v>
      </c>
      <c r="I8915">
        <v>391.98</v>
      </c>
      <c r="J8915">
        <v>2</v>
      </c>
      <c r="K8915">
        <v>113.67</v>
      </c>
      <c r="L8915" t="str">
        <f t="shared" si="420"/>
        <v>Yes</v>
      </c>
    </row>
    <row r="8916" spans="1:12" x14ac:dyDescent="0.25">
      <c r="A8916" s="1">
        <v>43000</v>
      </c>
      <c r="B8916" s="2">
        <f t="shared" si="421"/>
        <v>2017</v>
      </c>
      <c r="C8916" s="2">
        <f t="shared" si="419"/>
        <v>9</v>
      </c>
      <c r="D8916" t="s">
        <v>1863</v>
      </c>
      <c r="E8916" t="s">
        <v>685</v>
      </c>
      <c r="F8916" t="s">
        <v>11</v>
      </c>
      <c r="G8916" t="s">
        <v>18</v>
      </c>
      <c r="H8916" t="s">
        <v>2092</v>
      </c>
      <c r="I8916">
        <v>67.400000000000006</v>
      </c>
      <c r="J8916">
        <v>5</v>
      </c>
      <c r="K8916">
        <v>17.52</v>
      </c>
      <c r="L8916" t="str">
        <f t="shared" si="420"/>
        <v>Yes</v>
      </c>
    </row>
    <row r="8917" spans="1:12" x14ac:dyDescent="0.25">
      <c r="A8917" s="1">
        <v>43000</v>
      </c>
      <c r="B8917" s="2">
        <f t="shared" si="421"/>
        <v>2017</v>
      </c>
      <c r="C8917" s="2">
        <f t="shared" si="419"/>
        <v>9</v>
      </c>
      <c r="D8917" t="s">
        <v>2199</v>
      </c>
      <c r="E8917" t="s">
        <v>149</v>
      </c>
      <c r="F8917" t="s">
        <v>11</v>
      </c>
      <c r="G8917" t="s">
        <v>20</v>
      </c>
      <c r="H8917" t="s">
        <v>608</v>
      </c>
      <c r="I8917">
        <v>40.18</v>
      </c>
      <c r="J8917">
        <v>3</v>
      </c>
      <c r="K8917">
        <v>14.56</v>
      </c>
      <c r="L8917" t="str">
        <f t="shared" si="420"/>
        <v>Yes</v>
      </c>
    </row>
    <row r="8918" spans="1:12" x14ac:dyDescent="0.25">
      <c r="A8918" s="1">
        <v>43000</v>
      </c>
      <c r="B8918" s="2">
        <f t="shared" si="421"/>
        <v>2017</v>
      </c>
      <c r="C8918" s="2">
        <f t="shared" si="419"/>
        <v>9</v>
      </c>
      <c r="D8918" t="s">
        <v>1625</v>
      </c>
      <c r="E8918" t="s">
        <v>30</v>
      </c>
      <c r="F8918" t="s">
        <v>11</v>
      </c>
      <c r="G8918" t="s">
        <v>12</v>
      </c>
      <c r="H8918" t="s">
        <v>2085</v>
      </c>
      <c r="I8918">
        <v>12.96</v>
      </c>
      <c r="J8918">
        <v>2</v>
      </c>
      <c r="K8918">
        <v>6.22</v>
      </c>
      <c r="L8918" t="str">
        <f t="shared" si="420"/>
        <v>Yes</v>
      </c>
    </row>
    <row r="8919" spans="1:12" x14ac:dyDescent="0.25">
      <c r="A8919" s="1">
        <v>43000</v>
      </c>
      <c r="B8919" s="2">
        <f t="shared" si="421"/>
        <v>2017</v>
      </c>
      <c r="C8919" s="2">
        <f t="shared" si="419"/>
        <v>9</v>
      </c>
      <c r="D8919" t="s">
        <v>1625</v>
      </c>
      <c r="E8919" t="s">
        <v>30</v>
      </c>
      <c r="F8919" t="s">
        <v>11</v>
      </c>
      <c r="G8919" t="s">
        <v>24</v>
      </c>
      <c r="H8919" t="s">
        <v>2705</v>
      </c>
      <c r="I8919">
        <v>17.940000000000001</v>
      </c>
      <c r="J8919">
        <v>3</v>
      </c>
      <c r="K8919">
        <v>6.46</v>
      </c>
      <c r="L8919" t="str">
        <f t="shared" si="420"/>
        <v>Yes</v>
      </c>
    </row>
    <row r="8920" spans="1:12" x14ac:dyDescent="0.25">
      <c r="A8920" s="1">
        <v>43000</v>
      </c>
      <c r="B8920" s="2">
        <f t="shared" si="421"/>
        <v>2017</v>
      </c>
      <c r="C8920" s="2">
        <f t="shared" si="419"/>
        <v>9</v>
      </c>
      <c r="D8920" t="s">
        <v>1051</v>
      </c>
      <c r="E8920" t="s">
        <v>27</v>
      </c>
      <c r="F8920" t="s">
        <v>11</v>
      </c>
      <c r="G8920" t="s">
        <v>200</v>
      </c>
      <c r="H8920" t="s">
        <v>2215</v>
      </c>
      <c r="I8920">
        <v>21.96</v>
      </c>
      <c r="J8920">
        <v>2</v>
      </c>
      <c r="K8920">
        <v>6.15</v>
      </c>
      <c r="L8920" t="str">
        <f t="shared" si="420"/>
        <v>Yes</v>
      </c>
    </row>
    <row r="8921" spans="1:12" x14ac:dyDescent="0.25">
      <c r="A8921" s="1">
        <v>43000</v>
      </c>
      <c r="B8921" s="2">
        <f t="shared" si="421"/>
        <v>2017</v>
      </c>
      <c r="C8921" s="2">
        <f t="shared" si="419"/>
        <v>9</v>
      </c>
      <c r="D8921" t="s">
        <v>1263</v>
      </c>
      <c r="E8921" t="s">
        <v>149</v>
      </c>
      <c r="F8921" t="s">
        <v>39</v>
      </c>
      <c r="G8921" t="s">
        <v>52</v>
      </c>
      <c r="H8921" t="s">
        <v>1032</v>
      </c>
      <c r="I8921">
        <v>1071</v>
      </c>
      <c r="J8921">
        <v>9</v>
      </c>
      <c r="K8921">
        <v>171.36</v>
      </c>
      <c r="L8921" t="str">
        <f t="shared" si="420"/>
        <v>Yes</v>
      </c>
    </row>
    <row r="8922" spans="1:12" x14ac:dyDescent="0.25">
      <c r="A8922" s="1">
        <v>43000</v>
      </c>
      <c r="B8922" s="2">
        <f t="shared" si="421"/>
        <v>2017</v>
      </c>
      <c r="C8922" s="2">
        <f t="shared" si="419"/>
        <v>9</v>
      </c>
      <c r="D8922" t="s">
        <v>1263</v>
      </c>
      <c r="E8922" t="s">
        <v>149</v>
      </c>
      <c r="F8922" t="s">
        <v>34</v>
      </c>
      <c r="G8922" t="s">
        <v>47</v>
      </c>
      <c r="H8922" t="s">
        <v>2576</v>
      </c>
      <c r="I8922">
        <v>12.07</v>
      </c>
      <c r="J8922">
        <v>1</v>
      </c>
      <c r="K8922">
        <v>3.98</v>
      </c>
      <c r="L8922" t="str">
        <f t="shared" si="420"/>
        <v>Yes</v>
      </c>
    </row>
    <row r="8923" spans="1:12" x14ac:dyDescent="0.25">
      <c r="A8923" s="1">
        <v>43001</v>
      </c>
      <c r="B8923" s="2">
        <f t="shared" si="421"/>
        <v>2017</v>
      </c>
      <c r="C8923" s="2">
        <f t="shared" si="419"/>
        <v>9</v>
      </c>
      <c r="D8923" t="s">
        <v>2447</v>
      </c>
      <c r="E8923" t="s">
        <v>164</v>
      </c>
      <c r="F8923" t="s">
        <v>11</v>
      </c>
      <c r="G8923" t="s">
        <v>92</v>
      </c>
      <c r="H8923" t="s">
        <v>1382</v>
      </c>
      <c r="I8923">
        <v>119.96</v>
      </c>
      <c r="J8923">
        <v>2</v>
      </c>
      <c r="K8923">
        <v>33.590000000000003</v>
      </c>
      <c r="L8923" t="str">
        <f t="shared" si="420"/>
        <v>Yes</v>
      </c>
    </row>
    <row r="8924" spans="1:12" x14ac:dyDescent="0.25">
      <c r="A8924" s="1">
        <v>43001</v>
      </c>
      <c r="B8924" s="2">
        <f t="shared" si="421"/>
        <v>2017</v>
      </c>
      <c r="C8924" s="2">
        <f t="shared" si="419"/>
        <v>9</v>
      </c>
      <c r="D8924" t="s">
        <v>2447</v>
      </c>
      <c r="E8924" t="s">
        <v>164</v>
      </c>
      <c r="F8924" t="s">
        <v>11</v>
      </c>
      <c r="G8924" t="s">
        <v>18</v>
      </c>
      <c r="H8924" t="s">
        <v>2219</v>
      </c>
      <c r="I8924">
        <v>31.44</v>
      </c>
      <c r="J8924">
        <v>3</v>
      </c>
      <c r="K8924">
        <v>8.49</v>
      </c>
      <c r="L8924" t="str">
        <f t="shared" si="420"/>
        <v>Yes</v>
      </c>
    </row>
    <row r="8925" spans="1:12" x14ac:dyDescent="0.25">
      <c r="A8925" s="1">
        <v>43001</v>
      </c>
      <c r="B8925" s="2">
        <f t="shared" si="421"/>
        <v>2017</v>
      </c>
      <c r="C8925" s="2">
        <f t="shared" si="419"/>
        <v>9</v>
      </c>
      <c r="D8925" t="s">
        <v>2447</v>
      </c>
      <c r="E8925" t="s">
        <v>164</v>
      </c>
      <c r="F8925" t="s">
        <v>11</v>
      </c>
      <c r="G8925" t="s">
        <v>20</v>
      </c>
      <c r="H8925" t="s">
        <v>2292</v>
      </c>
      <c r="I8925">
        <v>6.88</v>
      </c>
      <c r="J8925">
        <v>1</v>
      </c>
      <c r="K8925">
        <v>2.3199999999999998</v>
      </c>
      <c r="L8925" t="str">
        <f t="shared" si="420"/>
        <v>Yes</v>
      </c>
    </row>
    <row r="8926" spans="1:12" x14ac:dyDescent="0.25">
      <c r="A8926" s="1">
        <v>43001</v>
      </c>
      <c r="B8926" s="2">
        <f t="shared" si="421"/>
        <v>2017</v>
      </c>
      <c r="C8926" s="2">
        <f t="shared" si="419"/>
        <v>9</v>
      </c>
      <c r="D8926" t="s">
        <v>657</v>
      </c>
      <c r="E8926" t="s">
        <v>278</v>
      </c>
      <c r="F8926" t="s">
        <v>34</v>
      </c>
      <c r="G8926" t="s">
        <v>47</v>
      </c>
      <c r="H8926" t="s">
        <v>766</v>
      </c>
      <c r="I8926">
        <v>29.33</v>
      </c>
      <c r="J8926">
        <v>3</v>
      </c>
      <c r="K8926">
        <v>3.67</v>
      </c>
      <c r="L8926" t="str">
        <f t="shared" si="420"/>
        <v>Yes</v>
      </c>
    </row>
    <row r="8927" spans="1:12" x14ac:dyDescent="0.25">
      <c r="A8927" s="1">
        <v>43001</v>
      </c>
      <c r="B8927" s="2">
        <f t="shared" si="421"/>
        <v>2017</v>
      </c>
      <c r="C8927" s="2">
        <f t="shared" si="419"/>
        <v>9</v>
      </c>
      <c r="D8927" t="s">
        <v>2094</v>
      </c>
      <c r="E8927" t="s">
        <v>840</v>
      </c>
      <c r="F8927" t="s">
        <v>39</v>
      </c>
      <c r="G8927" t="s">
        <v>52</v>
      </c>
      <c r="H8927" t="s">
        <v>474</v>
      </c>
      <c r="I8927">
        <v>291.95999999999998</v>
      </c>
      <c r="J8927">
        <v>4</v>
      </c>
      <c r="K8927">
        <v>102.19</v>
      </c>
      <c r="L8927" t="str">
        <f t="shared" si="420"/>
        <v>Yes</v>
      </c>
    </row>
    <row r="8928" spans="1:12" x14ac:dyDescent="0.25">
      <c r="A8928" s="1">
        <v>43001</v>
      </c>
      <c r="B8928" s="2">
        <f t="shared" si="421"/>
        <v>2017</v>
      </c>
      <c r="C8928" s="2">
        <f t="shared" si="419"/>
        <v>9</v>
      </c>
      <c r="D8928" t="s">
        <v>239</v>
      </c>
      <c r="E8928" t="s">
        <v>278</v>
      </c>
      <c r="F8928" t="s">
        <v>11</v>
      </c>
      <c r="G8928" t="s">
        <v>63</v>
      </c>
      <c r="H8928" t="s">
        <v>2074</v>
      </c>
      <c r="I8928">
        <v>14.35</v>
      </c>
      <c r="J8928">
        <v>3</v>
      </c>
      <c r="K8928">
        <v>5.2</v>
      </c>
      <c r="L8928" t="str">
        <f t="shared" si="420"/>
        <v>Yes</v>
      </c>
    </row>
    <row r="8929" spans="1:12" x14ac:dyDescent="0.25">
      <c r="A8929" s="1">
        <v>43001</v>
      </c>
      <c r="B8929" s="2">
        <f t="shared" si="421"/>
        <v>2017</v>
      </c>
      <c r="C8929" s="2">
        <f t="shared" si="419"/>
        <v>9</v>
      </c>
      <c r="D8929" t="s">
        <v>1152</v>
      </c>
      <c r="E8929" t="s">
        <v>278</v>
      </c>
      <c r="F8929" t="s">
        <v>34</v>
      </c>
      <c r="G8929" t="s">
        <v>74</v>
      </c>
      <c r="H8929" t="s">
        <v>1930</v>
      </c>
      <c r="I8929">
        <v>180.59</v>
      </c>
      <c r="J8929">
        <v>2</v>
      </c>
      <c r="K8929">
        <v>-240.78</v>
      </c>
      <c r="L8929" t="str">
        <f t="shared" si="420"/>
        <v>No</v>
      </c>
    </row>
    <row r="8930" spans="1:12" x14ac:dyDescent="0.25">
      <c r="A8930" s="1">
        <v>43001</v>
      </c>
      <c r="B8930" s="2">
        <f t="shared" si="421"/>
        <v>2017</v>
      </c>
      <c r="C8930" s="2">
        <f t="shared" si="419"/>
        <v>9</v>
      </c>
      <c r="D8930" t="s">
        <v>1152</v>
      </c>
      <c r="E8930" t="s">
        <v>278</v>
      </c>
      <c r="F8930" t="s">
        <v>39</v>
      </c>
      <c r="G8930" t="s">
        <v>52</v>
      </c>
      <c r="H8930" t="s">
        <v>1556</v>
      </c>
      <c r="I8930">
        <v>47.98</v>
      </c>
      <c r="J8930">
        <v>2</v>
      </c>
      <c r="K8930">
        <v>0.6</v>
      </c>
      <c r="L8930" t="str">
        <f t="shared" si="420"/>
        <v>Yes</v>
      </c>
    </row>
    <row r="8931" spans="1:12" x14ac:dyDescent="0.25">
      <c r="A8931" s="1">
        <v>43001</v>
      </c>
      <c r="B8931" s="2">
        <f t="shared" si="421"/>
        <v>2017</v>
      </c>
      <c r="C8931" s="2">
        <f t="shared" si="419"/>
        <v>9</v>
      </c>
      <c r="D8931" t="s">
        <v>675</v>
      </c>
      <c r="E8931" t="s">
        <v>27</v>
      </c>
      <c r="F8931" t="s">
        <v>11</v>
      </c>
      <c r="G8931" t="s">
        <v>20</v>
      </c>
      <c r="H8931" t="s">
        <v>1257</v>
      </c>
      <c r="I8931">
        <v>25.82</v>
      </c>
      <c r="J8931">
        <v>6</v>
      </c>
      <c r="K8931">
        <v>9.0399999999999991</v>
      </c>
      <c r="L8931" t="str">
        <f t="shared" si="420"/>
        <v>Yes</v>
      </c>
    </row>
    <row r="8932" spans="1:12" x14ac:dyDescent="0.25">
      <c r="A8932" s="1">
        <v>43001</v>
      </c>
      <c r="B8932" s="2">
        <f t="shared" si="421"/>
        <v>2017</v>
      </c>
      <c r="C8932" s="2">
        <f t="shared" si="419"/>
        <v>9</v>
      </c>
      <c r="D8932" t="s">
        <v>675</v>
      </c>
      <c r="E8932" t="s">
        <v>27</v>
      </c>
      <c r="F8932" t="s">
        <v>11</v>
      </c>
      <c r="G8932" t="s">
        <v>92</v>
      </c>
      <c r="H8932" t="s">
        <v>1640</v>
      </c>
      <c r="I8932">
        <v>160.96</v>
      </c>
      <c r="J8932">
        <v>2</v>
      </c>
      <c r="K8932">
        <v>48.29</v>
      </c>
      <c r="L8932" t="str">
        <f t="shared" si="420"/>
        <v>Yes</v>
      </c>
    </row>
    <row r="8933" spans="1:12" x14ac:dyDescent="0.25">
      <c r="A8933" s="1">
        <v>43001</v>
      </c>
      <c r="B8933" s="2">
        <f t="shared" si="421"/>
        <v>2017</v>
      </c>
      <c r="C8933" s="2">
        <f t="shared" si="419"/>
        <v>9</v>
      </c>
      <c r="D8933" t="s">
        <v>2444</v>
      </c>
      <c r="E8933" t="s">
        <v>123</v>
      </c>
      <c r="F8933" t="s">
        <v>11</v>
      </c>
      <c r="G8933" t="s">
        <v>12</v>
      </c>
      <c r="H8933" t="s">
        <v>882</v>
      </c>
      <c r="I8933">
        <v>251.64</v>
      </c>
      <c r="J8933">
        <v>3</v>
      </c>
      <c r="K8933">
        <v>88.07</v>
      </c>
      <c r="L8933" t="str">
        <f t="shared" si="420"/>
        <v>Yes</v>
      </c>
    </row>
    <row r="8934" spans="1:12" x14ac:dyDescent="0.25">
      <c r="A8934" s="1">
        <v>43001</v>
      </c>
      <c r="B8934" s="2">
        <f t="shared" si="421"/>
        <v>2017</v>
      </c>
      <c r="C8934" s="2">
        <f t="shared" si="419"/>
        <v>9</v>
      </c>
      <c r="D8934" t="s">
        <v>2060</v>
      </c>
      <c r="E8934" t="s">
        <v>15</v>
      </c>
      <c r="F8934" t="s">
        <v>11</v>
      </c>
      <c r="G8934" t="s">
        <v>92</v>
      </c>
      <c r="H8934" t="s">
        <v>2519</v>
      </c>
      <c r="I8934">
        <v>73.180000000000007</v>
      </c>
      <c r="J8934">
        <v>6</v>
      </c>
      <c r="K8934">
        <v>-197.58</v>
      </c>
      <c r="L8934" t="str">
        <f t="shared" si="420"/>
        <v>No</v>
      </c>
    </row>
    <row r="8935" spans="1:12" x14ac:dyDescent="0.25">
      <c r="A8935" s="1">
        <v>43001</v>
      </c>
      <c r="B8935" s="2">
        <f t="shared" si="421"/>
        <v>2017</v>
      </c>
      <c r="C8935" s="2">
        <f t="shared" si="419"/>
        <v>9</v>
      </c>
      <c r="D8935" t="s">
        <v>2060</v>
      </c>
      <c r="E8935" t="s">
        <v>15</v>
      </c>
      <c r="F8935" t="s">
        <v>11</v>
      </c>
      <c r="G8935" t="s">
        <v>12</v>
      </c>
      <c r="H8935" t="s">
        <v>1365</v>
      </c>
      <c r="I8935">
        <v>20.74</v>
      </c>
      <c r="J8935">
        <v>4</v>
      </c>
      <c r="K8935">
        <v>7.26</v>
      </c>
      <c r="L8935" t="str">
        <f t="shared" si="420"/>
        <v>Yes</v>
      </c>
    </row>
    <row r="8936" spans="1:12" x14ac:dyDescent="0.25">
      <c r="A8936" s="1">
        <v>43001</v>
      </c>
      <c r="B8936" s="2">
        <f t="shared" si="421"/>
        <v>2017</v>
      </c>
      <c r="C8936" s="2">
        <f t="shared" si="419"/>
        <v>9</v>
      </c>
      <c r="D8936" t="s">
        <v>2060</v>
      </c>
      <c r="E8936" t="s">
        <v>15</v>
      </c>
      <c r="F8936" t="s">
        <v>39</v>
      </c>
      <c r="G8936" t="s">
        <v>40</v>
      </c>
      <c r="H8936" t="s">
        <v>1636</v>
      </c>
      <c r="I8936">
        <v>39.979999999999997</v>
      </c>
      <c r="J8936">
        <v>2</v>
      </c>
      <c r="K8936">
        <v>-9</v>
      </c>
      <c r="L8936" t="str">
        <f t="shared" si="420"/>
        <v>No</v>
      </c>
    </row>
    <row r="8937" spans="1:12" x14ac:dyDescent="0.25">
      <c r="A8937" s="1">
        <v>43001</v>
      </c>
      <c r="B8937" s="2">
        <f t="shared" si="421"/>
        <v>2017</v>
      </c>
      <c r="C8937" s="2">
        <f t="shared" si="419"/>
        <v>9</v>
      </c>
      <c r="D8937" t="s">
        <v>2323</v>
      </c>
      <c r="E8937" t="s">
        <v>101</v>
      </c>
      <c r="F8937" t="s">
        <v>39</v>
      </c>
      <c r="G8937" t="s">
        <v>52</v>
      </c>
      <c r="H8937" t="s">
        <v>2656</v>
      </c>
      <c r="I8937">
        <v>199.95</v>
      </c>
      <c r="J8937">
        <v>5</v>
      </c>
      <c r="K8937">
        <v>63.98</v>
      </c>
      <c r="L8937" t="str">
        <f t="shared" si="420"/>
        <v>Yes</v>
      </c>
    </row>
    <row r="8938" spans="1:12" x14ac:dyDescent="0.25">
      <c r="A8938" s="1">
        <v>43001</v>
      </c>
      <c r="B8938" s="2">
        <f t="shared" si="421"/>
        <v>2017</v>
      </c>
      <c r="C8938" s="2">
        <f t="shared" si="419"/>
        <v>9</v>
      </c>
      <c r="D8938" t="s">
        <v>2323</v>
      </c>
      <c r="E8938" t="s">
        <v>101</v>
      </c>
      <c r="F8938" t="s">
        <v>11</v>
      </c>
      <c r="G8938" t="s">
        <v>12</v>
      </c>
      <c r="H8938" t="s">
        <v>28</v>
      </c>
      <c r="I8938">
        <v>12.96</v>
      </c>
      <c r="J8938">
        <v>2</v>
      </c>
      <c r="K8938">
        <v>6.22</v>
      </c>
      <c r="L8938" t="str">
        <f t="shared" si="420"/>
        <v>Yes</v>
      </c>
    </row>
    <row r="8939" spans="1:12" x14ac:dyDescent="0.25">
      <c r="A8939" s="1">
        <v>43001</v>
      </c>
      <c r="B8939" s="2">
        <f t="shared" si="421"/>
        <v>2017</v>
      </c>
      <c r="C8939" s="2">
        <f t="shared" si="419"/>
        <v>9</v>
      </c>
      <c r="D8939" t="s">
        <v>824</v>
      </c>
      <c r="E8939" t="s">
        <v>27</v>
      </c>
      <c r="F8939" t="s">
        <v>11</v>
      </c>
      <c r="G8939" t="s">
        <v>12</v>
      </c>
      <c r="H8939" t="s">
        <v>335</v>
      </c>
      <c r="I8939">
        <v>211.04</v>
      </c>
      <c r="J8939">
        <v>8</v>
      </c>
      <c r="K8939">
        <v>97.08</v>
      </c>
      <c r="L8939" t="str">
        <f t="shared" si="420"/>
        <v>Yes</v>
      </c>
    </row>
    <row r="8940" spans="1:12" x14ac:dyDescent="0.25">
      <c r="A8940" s="1">
        <v>43001</v>
      </c>
      <c r="B8940" s="2">
        <f t="shared" si="421"/>
        <v>2017</v>
      </c>
      <c r="C8940" s="2">
        <f t="shared" si="419"/>
        <v>9</v>
      </c>
      <c r="D8940" t="s">
        <v>824</v>
      </c>
      <c r="E8940" t="s">
        <v>27</v>
      </c>
      <c r="F8940" t="s">
        <v>34</v>
      </c>
      <c r="G8940" t="s">
        <v>35</v>
      </c>
      <c r="H8940" t="s">
        <v>572</v>
      </c>
      <c r="I8940">
        <v>594.82000000000005</v>
      </c>
      <c r="J8940">
        <v>2</v>
      </c>
      <c r="K8940">
        <v>59.48</v>
      </c>
      <c r="L8940" t="str">
        <f t="shared" si="420"/>
        <v>Yes</v>
      </c>
    </row>
    <row r="8941" spans="1:12" x14ac:dyDescent="0.25">
      <c r="A8941" s="1">
        <v>43001</v>
      </c>
      <c r="B8941" s="2">
        <f t="shared" si="421"/>
        <v>2017</v>
      </c>
      <c r="C8941" s="2">
        <f t="shared" si="419"/>
        <v>9</v>
      </c>
      <c r="D8941" t="s">
        <v>824</v>
      </c>
      <c r="E8941" t="s">
        <v>27</v>
      </c>
      <c r="F8941" t="s">
        <v>11</v>
      </c>
      <c r="G8941" t="s">
        <v>20</v>
      </c>
      <c r="H8941" t="s">
        <v>701</v>
      </c>
      <c r="I8941">
        <v>72.959999999999994</v>
      </c>
      <c r="J8941">
        <v>3</v>
      </c>
      <c r="K8941">
        <v>23.71</v>
      </c>
      <c r="L8941" t="str">
        <f t="shared" si="420"/>
        <v>Yes</v>
      </c>
    </row>
    <row r="8942" spans="1:12" x14ac:dyDescent="0.25">
      <c r="A8942" s="1">
        <v>43001</v>
      </c>
      <c r="B8942" s="2">
        <f t="shared" si="421"/>
        <v>2017</v>
      </c>
      <c r="C8942" s="2">
        <f t="shared" si="419"/>
        <v>9</v>
      </c>
      <c r="D8942" t="s">
        <v>727</v>
      </c>
      <c r="E8942" t="s">
        <v>10</v>
      </c>
      <c r="F8942" t="s">
        <v>11</v>
      </c>
      <c r="G8942" t="s">
        <v>12</v>
      </c>
      <c r="H8942" t="s">
        <v>1147</v>
      </c>
      <c r="I8942">
        <v>9.25</v>
      </c>
      <c r="J8942">
        <v>2</v>
      </c>
      <c r="K8942">
        <v>3.35</v>
      </c>
      <c r="L8942" t="str">
        <f t="shared" si="420"/>
        <v>Yes</v>
      </c>
    </row>
    <row r="8943" spans="1:12" x14ac:dyDescent="0.25">
      <c r="A8943" s="1">
        <v>43002</v>
      </c>
      <c r="B8943" s="2">
        <f t="shared" si="421"/>
        <v>2017</v>
      </c>
      <c r="C8943" s="2">
        <f t="shared" si="419"/>
        <v>9</v>
      </c>
      <c r="D8943" t="s">
        <v>72</v>
      </c>
      <c r="E8943" t="s">
        <v>123</v>
      </c>
      <c r="F8943" t="s">
        <v>39</v>
      </c>
      <c r="G8943" t="s">
        <v>52</v>
      </c>
      <c r="H8943" t="s">
        <v>946</v>
      </c>
      <c r="I8943">
        <v>17.88</v>
      </c>
      <c r="J8943">
        <v>3</v>
      </c>
      <c r="K8943">
        <v>2.46</v>
      </c>
      <c r="L8943" t="str">
        <f t="shared" si="420"/>
        <v>Yes</v>
      </c>
    </row>
    <row r="8944" spans="1:12" x14ac:dyDescent="0.25">
      <c r="A8944" s="1">
        <v>43002</v>
      </c>
      <c r="B8944" s="2">
        <f t="shared" si="421"/>
        <v>2017</v>
      </c>
      <c r="C8944" s="2">
        <f t="shared" si="419"/>
        <v>9</v>
      </c>
      <c r="D8944" t="s">
        <v>72</v>
      </c>
      <c r="E8944" t="s">
        <v>123</v>
      </c>
      <c r="F8944" t="s">
        <v>11</v>
      </c>
      <c r="G8944" t="s">
        <v>16</v>
      </c>
      <c r="H8944" t="s">
        <v>814</v>
      </c>
      <c r="I8944">
        <v>235.94</v>
      </c>
      <c r="J8944">
        <v>3</v>
      </c>
      <c r="K8944">
        <v>85.53</v>
      </c>
      <c r="L8944" t="str">
        <f t="shared" si="420"/>
        <v>Yes</v>
      </c>
    </row>
    <row r="8945" spans="1:12" x14ac:dyDescent="0.25">
      <c r="A8945" s="1">
        <v>43002</v>
      </c>
      <c r="B8945" s="2">
        <f t="shared" si="421"/>
        <v>2017</v>
      </c>
      <c r="C8945" s="2">
        <f t="shared" si="419"/>
        <v>9</v>
      </c>
      <c r="D8945" t="s">
        <v>2308</v>
      </c>
      <c r="E8945" t="s">
        <v>78</v>
      </c>
      <c r="F8945" t="s">
        <v>34</v>
      </c>
      <c r="G8945" t="s">
        <v>47</v>
      </c>
      <c r="H8945" t="s">
        <v>1545</v>
      </c>
      <c r="I8945">
        <v>103.06</v>
      </c>
      <c r="J8945">
        <v>3</v>
      </c>
      <c r="K8945">
        <v>24.48</v>
      </c>
      <c r="L8945" t="str">
        <f t="shared" si="420"/>
        <v>Yes</v>
      </c>
    </row>
    <row r="8946" spans="1:12" x14ac:dyDescent="0.25">
      <c r="A8946" s="1">
        <v>43002</v>
      </c>
      <c r="B8946" s="2">
        <f t="shared" si="421"/>
        <v>2017</v>
      </c>
      <c r="C8946" s="2">
        <f t="shared" si="419"/>
        <v>9</v>
      </c>
      <c r="D8946" t="s">
        <v>427</v>
      </c>
      <c r="E8946" t="s">
        <v>315</v>
      </c>
      <c r="F8946" t="s">
        <v>39</v>
      </c>
      <c r="G8946" t="s">
        <v>52</v>
      </c>
      <c r="H8946" t="s">
        <v>2229</v>
      </c>
      <c r="I8946">
        <v>72</v>
      </c>
      <c r="J8946">
        <v>4</v>
      </c>
      <c r="K8946">
        <v>12.96</v>
      </c>
      <c r="L8946" t="str">
        <f t="shared" si="420"/>
        <v>Yes</v>
      </c>
    </row>
    <row r="8947" spans="1:12" x14ac:dyDescent="0.25">
      <c r="A8947" s="1">
        <v>43002</v>
      </c>
      <c r="B8947" s="2">
        <f t="shared" si="421"/>
        <v>2017</v>
      </c>
      <c r="C8947" s="2">
        <f t="shared" si="419"/>
        <v>9</v>
      </c>
      <c r="D8947" t="s">
        <v>427</v>
      </c>
      <c r="E8947" t="s">
        <v>315</v>
      </c>
      <c r="F8947" t="s">
        <v>39</v>
      </c>
      <c r="G8947" t="s">
        <v>52</v>
      </c>
      <c r="H8947" t="s">
        <v>2353</v>
      </c>
      <c r="I8947">
        <v>655.9</v>
      </c>
      <c r="J8947">
        <v>5</v>
      </c>
      <c r="K8947">
        <v>275.48</v>
      </c>
      <c r="L8947" t="str">
        <f t="shared" si="420"/>
        <v>Yes</v>
      </c>
    </row>
    <row r="8948" spans="1:12" x14ac:dyDescent="0.25">
      <c r="A8948" s="1">
        <v>43002</v>
      </c>
      <c r="B8948" s="2">
        <f t="shared" si="421"/>
        <v>2017</v>
      </c>
      <c r="C8948" s="2">
        <f t="shared" si="419"/>
        <v>9</v>
      </c>
      <c r="D8948" t="s">
        <v>427</v>
      </c>
      <c r="E8948" t="s">
        <v>315</v>
      </c>
      <c r="F8948" t="s">
        <v>34</v>
      </c>
      <c r="G8948" t="s">
        <v>35</v>
      </c>
      <c r="H8948" t="s">
        <v>1597</v>
      </c>
      <c r="I8948">
        <v>603.91999999999996</v>
      </c>
      <c r="J8948">
        <v>4</v>
      </c>
      <c r="K8948">
        <v>181.18</v>
      </c>
      <c r="L8948" t="str">
        <f t="shared" si="420"/>
        <v>Yes</v>
      </c>
    </row>
    <row r="8949" spans="1:12" x14ac:dyDescent="0.25">
      <c r="A8949" s="1">
        <v>43002</v>
      </c>
      <c r="B8949" s="2">
        <f t="shared" si="421"/>
        <v>2017</v>
      </c>
      <c r="C8949" s="2">
        <f t="shared" si="419"/>
        <v>9</v>
      </c>
      <c r="D8949" t="s">
        <v>2585</v>
      </c>
      <c r="E8949" t="s">
        <v>78</v>
      </c>
      <c r="F8949" t="s">
        <v>39</v>
      </c>
      <c r="G8949" t="s">
        <v>40</v>
      </c>
      <c r="H8949" t="s">
        <v>676</v>
      </c>
      <c r="I8949">
        <v>1169.69</v>
      </c>
      <c r="J8949">
        <v>3</v>
      </c>
      <c r="K8949">
        <v>-253.43</v>
      </c>
      <c r="L8949" t="str">
        <f t="shared" si="420"/>
        <v>No</v>
      </c>
    </row>
    <row r="8950" spans="1:12" x14ac:dyDescent="0.25">
      <c r="A8950" s="1">
        <v>43002</v>
      </c>
      <c r="B8950" s="2">
        <f t="shared" si="421"/>
        <v>2017</v>
      </c>
      <c r="C8950" s="2">
        <f t="shared" si="419"/>
        <v>9</v>
      </c>
      <c r="D8950" t="s">
        <v>2065</v>
      </c>
      <c r="E8950" t="s">
        <v>30</v>
      </c>
      <c r="F8950" t="s">
        <v>11</v>
      </c>
      <c r="G8950" t="s">
        <v>18</v>
      </c>
      <c r="H8950" t="s">
        <v>1656</v>
      </c>
      <c r="I8950">
        <v>40.29</v>
      </c>
      <c r="J8950">
        <v>3</v>
      </c>
      <c r="K8950">
        <v>10.07</v>
      </c>
      <c r="L8950" t="str">
        <f t="shared" si="420"/>
        <v>Yes</v>
      </c>
    </row>
    <row r="8951" spans="1:12" x14ac:dyDescent="0.25">
      <c r="A8951" s="1">
        <v>43002</v>
      </c>
      <c r="B8951" s="2">
        <f t="shared" si="421"/>
        <v>2017</v>
      </c>
      <c r="C8951" s="2">
        <f t="shared" si="419"/>
        <v>9</v>
      </c>
      <c r="D8951" t="s">
        <v>2065</v>
      </c>
      <c r="E8951" t="s">
        <v>30</v>
      </c>
      <c r="F8951" t="s">
        <v>11</v>
      </c>
      <c r="G8951" t="s">
        <v>20</v>
      </c>
      <c r="H8951" t="s">
        <v>166</v>
      </c>
      <c r="I8951">
        <v>38.71</v>
      </c>
      <c r="J8951">
        <v>7</v>
      </c>
      <c r="K8951">
        <v>17.809999999999999</v>
      </c>
      <c r="L8951" t="str">
        <f t="shared" si="420"/>
        <v>Yes</v>
      </c>
    </row>
    <row r="8952" spans="1:12" x14ac:dyDescent="0.25">
      <c r="A8952" s="1">
        <v>43002</v>
      </c>
      <c r="B8952" s="2">
        <f t="shared" si="421"/>
        <v>2017</v>
      </c>
      <c r="C8952" s="2">
        <f t="shared" si="419"/>
        <v>9</v>
      </c>
      <c r="D8952" t="s">
        <v>788</v>
      </c>
      <c r="E8952" t="s">
        <v>434</v>
      </c>
      <c r="F8952" t="s">
        <v>39</v>
      </c>
      <c r="G8952" t="s">
        <v>40</v>
      </c>
      <c r="H8952" t="s">
        <v>287</v>
      </c>
      <c r="I8952">
        <v>391.98</v>
      </c>
      <c r="J8952">
        <v>2</v>
      </c>
      <c r="K8952">
        <v>109.75</v>
      </c>
      <c r="L8952" t="str">
        <f t="shared" si="420"/>
        <v>Yes</v>
      </c>
    </row>
    <row r="8953" spans="1:12" x14ac:dyDescent="0.25">
      <c r="A8953" s="1">
        <v>43002</v>
      </c>
      <c r="B8953" s="2">
        <f t="shared" si="421"/>
        <v>2017</v>
      </c>
      <c r="C8953" s="2">
        <f t="shared" si="419"/>
        <v>9</v>
      </c>
      <c r="D8953" t="s">
        <v>788</v>
      </c>
      <c r="E8953" t="s">
        <v>434</v>
      </c>
      <c r="F8953" t="s">
        <v>39</v>
      </c>
      <c r="G8953" t="s">
        <v>40</v>
      </c>
      <c r="H8953" t="s">
        <v>1807</v>
      </c>
      <c r="I8953">
        <v>437.85</v>
      </c>
      <c r="J8953">
        <v>3</v>
      </c>
      <c r="K8953">
        <v>131.36000000000001</v>
      </c>
      <c r="L8953" t="str">
        <f t="shared" si="420"/>
        <v>Yes</v>
      </c>
    </row>
    <row r="8954" spans="1:12" x14ac:dyDescent="0.25">
      <c r="A8954" s="1">
        <v>43002</v>
      </c>
      <c r="B8954" s="2">
        <f t="shared" si="421"/>
        <v>2017</v>
      </c>
      <c r="C8954" s="2">
        <f t="shared" si="419"/>
        <v>9</v>
      </c>
      <c r="D8954" t="s">
        <v>1327</v>
      </c>
      <c r="E8954" t="s">
        <v>27</v>
      </c>
      <c r="F8954" t="s">
        <v>39</v>
      </c>
      <c r="G8954" t="s">
        <v>40</v>
      </c>
      <c r="H8954" t="s">
        <v>648</v>
      </c>
      <c r="I8954">
        <v>859.2</v>
      </c>
      <c r="J8954">
        <v>3</v>
      </c>
      <c r="K8954">
        <v>75.180000000000007</v>
      </c>
      <c r="L8954" t="str">
        <f t="shared" si="420"/>
        <v>Yes</v>
      </c>
    </row>
    <row r="8955" spans="1:12" x14ac:dyDescent="0.25">
      <c r="A8955" s="1">
        <v>43002</v>
      </c>
      <c r="B8955" s="2">
        <f t="shared" si="421"/>
        <v>2017</v>
      </c>
      <c r="C8955" s="2">
        <f t="shared" si="419"/>
        <v>9</v>
      </c>
      <c r="D8955" t="s">
        <v>1327</v>
      </c>
      <c r="E8955" t="s">
        <v>27</v>
      </c>
      <c r="F8955" t="s">
        <v>39</v>
      </c>
      <c r="G8955" t="s">
        <v>302</v>
      </c>
      <c r="H8955" t="s">
        <v>2706</v>
      </c>
      <c r="I8955">
        <v>506.28</v>
      </c>
      <c r="J8955">
        <v>3</v>
      </c>
      <c r="K8955">
        <v>177.2</v>
      </c>
      <c r="L8955" t="str">
        <f t="shared" si="420"/>
        <v>Yes</v>
      </c>
    </row>
    <row r="8956" spans="1:12" x14ac:dyDescent="0.25">
      <c r="A8956" s="1">
        <v>43002</v>
      </c>
      <c r="B8956" s="2">
        <f t="shared" si="421"/>
        <v>2017</v>
      </c>
      <c r="C8956" s="2">
        <f t="shared" si="419"/>
        <v>9</v>
      </c>
      <c r="D8956" t="s">
        <v>1181</v>
      </c>
      <c r="E8956" t="s">
        <v>123</v>
      </c>
      <c r="F8956" t="s">
        <v>39</v>
      </c>
      <c r="G8956" t="s">
        <v>40</v>
      </c>
      <c r="H8956" t="s">
        <v>1306</v>
      </c>
      <c r="I8956">
        <v>383.96</v>
      </c>
      <c r="J8956">
        <v>5</v>
      </c>
      <c r="K8956">
        <v>38.4</v>
      </c>
      <c r="L8956" t="str">
        <f t="shared" si="420"/>
        <v>Yes</v>
      </c>
    </row>
    <row r="8957" spans="1:12" x14ac:dyDescent="0.25">
      <c r="A8957" s="1">
        <v>43002</v>
      </c>
      <c r="B8957" s="2">
        <f t="shared" si="421"/>
        <v>2017</v>
      </c>
      <c r="C8957" s="2">
        <f t="shared" si="419"/>
        <v>9</v>
      </c>
      <c r="D8957" t="s">
        <v>1181</v>
      </c>
      <c r="E8957" t="s">
        <v>123</v>
      </c>
      <c r="F8957" t="s">
        <v>11</v>
      </c>
      <c r="G8957" t="s">
        <v>20</v>
      </c>
      <c r="H8957" t="s">
        <v>2119</v>
      </c>
      <c r="I8957">
        <v>15.57</v>
      </c>
      <c r="J8957">
        <v>3</v>
      </c>
      <c r="K8957">
        <v>-11.42</v>
      </c>
      <c r="L8957" t="str">
        <f t="shared" si="420"/>
        <v>No</v>
      </c>
    </row>
    <row r="8958" spans="1:12" x14ac:dyDescent="0.25">
      <c r="A8958" s="1">
        <v>43002</v>
      </c>
      <c r="B8958" s="2">
        <f t="shared" si="421"/>
        <v>2017</v>
      </c>
      <c r="C8958" s="2">
        <f t="shared" si="419"/>
        <v>9</v>
      </c>
      <c r="D8958" t="s">
        <v>953</v>
      </c>
      <c r="E8958" t="s">
        <v>164</v>
      </c>
      <c r="F8958" t="s">
        <v>34</v>
      </c>
      <c r="G8958" t="s">
        <v>47</v>
      </c>
      <c r="H8958" t="s">
        <v>1735</v>
      </c>
      <c r="I8958">
        <v>199.8</v>
      </c>
      <c r="J8958">
        <v>10</v>
      </c>
      <c r="K8958">
        <v>71.930000000000007</v>
      </c>
      <c r="L8958" t="str">
        <f t="shared" si="420"/>
        <v>Yes</v>
      </c>
    </row>
    <row r="8959" spans="1:12" x14ac:dyDescent="0.25">
      <c r="A8959" s="1">
        <v>43002</v>
      </c>
      <c r="B8959" s="2">
        <f t="shared" si="421"/>
        <v>2017</v>
      </c>
      <c r="C8959" s="2">
        <f t="shared" si="419"/>
        <v>9</v>
      </c>
      <c r="D8959" t="s">
        <v>1385</v>
      </c>
      <c r="E8959" t="s">
        <v>30</v>
      </c>
      <c r="F8959" t="s">
        <v>11</v>
      </c>
      <c r="G8959" t="s">
        <v>18</v>
      </c>
      <c r="H8959" t="s">
        <v>2422</v>
      </c>
      <c r="I8959">
        <v>15.51</v>
      </c>
      <c r="J8959">
        <v>1</v>
      </c>
      <c r="K8959">
        <v>3.88</v>
      </c>
      <c r="L8959" t="str">
        <f t="shared" si="420"/>
        <v>Yes</v>
      </c>
    </row>
    <row r="8960" spans="1:12" x14ac:dyDescent="0.25">
      <c r="A8960" s="1">
        <v>43002</v>
      </c>
      <c r="B8960" s="2">
        <f t="shared" si="421"/>
        <v>2017</v>
      </c>
      <c r="C8960" s="2">
        <f t="shared" si="419"/>
        <v>9</v>
      </c>
      <c r="D8960" t="s">
        <v>1385</v>
      </c>
      <c r="E8960" t="s">
        <v>30</v>
      </c>
      <c r="F8960" t="s">
        <v>39</v>
      </c>
      <c r="G8960" t="s">
        <v>40</v>
      </c>
      <c r="H8960" t="s">
        <v>704</v>
      </c>
      <c r="I8960">
        <v>89.9</v>
      </c>
      <c r="J8960">
        <v>2</v>
      </c>
      <c r="K8960">
        <v>25.17</v>
      </c>
      <c r="L8960" t="str">
        <f t="shared" si="420"/>
        <v>Yes</v>
      </c>
    </row>
    <row r="8961" spans="1:12" x14ac:dyDescent="0.25">
      <c r="A8961" s="1">
        <v>43002</v>
      </c>
      <c r="B8961" s="2">
        <f t="shared" si="421"/>
        <v>2017</v>
      </c>
      <c r="C8961" s="2">
        <f t="shared" si="419"/>
        <v>9</v>
      </c>
      <c r="D8961" t="s">
        <v>1385</v>
      </c>
      <c r="E8961" t="s">
        <v>30</v>
      </c>
      <c r="F8961" t="s">
        <v>11</v>
      </c>
      <c r="G8961" t="s">
        <v>24</v>
      </c>
      <c r="H8961" t="s">
        <v>2028</v>
      </c>
      <c r="I8961">
        <v>14.28</v>
      </c>
      <c r="J8961">
        <v>4</v>
      </c>
      <c r="K8961">
        <v>3.71</v>
      </c>
      <c r="L8961" t="str">
        <f t="shared" si="420"/>
        <v>Yes</v>
      </c>
    </row>
    <row r="8962" spans="1:12" x14ac:dyDescent="0.25">
      <c r="A8962" s="1">
        <v>43002</v>
      </c>
      <c r="B8962" s="2">
        <f t="shared" si="421"/>
        <v>2017</v>
      </c>
      <c r="C8962" s="2">
        <f t="shared" ref="C8962:C9025" si="422">MONTH(A8962)</f>
        <v>9</v>
      </c>
      <c r="D8962" t="s">
        <v>1385</v>
      </c>
      <c r="E8962" t="s">
        <v>30</v>
      </c>
      <c r="F8962" t="s">
        <v>11</v>
      </c>
      <c r="G8962" t="s">
        <v>24</v>
      </c>
      <c r="H8962" t="s">
        <v>386</v>
      </c>
      <c r="I8962">
        <v>12.72</v>
      </c>
      <c r="J8962">
        <v>3</v>
      </c>
      <c r="K8962">
        <v>4.96</v>
      </c>
      <c r="L8962" t="str">
        <f t="shared" ref="L8962:L9025" si="423">IF(K8962=0,"Break-Even",IF(K8962&gt;0,"Yes","No"))</f>
        <v>Yes</v>
      </c>
    </row>
    <row r="8963" spans="1:12" x14ac:dyDescent="0.25">
      <c r="A8963" s="1">
        <v>43002</v>
      </c>
      <c r="B8963" s="2">
        <f t="shared" si="421"/>
        <v>2017</v>
      </c>
      <c r="C8963" s="2">
        <f t="shared" si="422"/>
        <v>9</v>
      </c>
      <c r="D8963" t="s">
        <v>1385</v>
      </c>
      <c r="E8963" t="s">
        <v>30</v>
      </c>
      <c r="F8963" t="s">
        <v>11</v>
      </c>
      <c r="G8963" t="s">
        <v>16</v>
      </c>
      <c r="H8963" t="s">
        <v>2077</v>
      </c>
      <c r="I8963">
        <v>15.75</v>
      </c>
      <c r="J8963">
        <v>5</v>
      </c>
      <c r="K8963">
        <v>7.56</v>
      </c>
      <c r="L8963" t="str">
        <f t="shared" si="423"/>
        <v>Yes</v>
      </c>
    </row>
    <row r="8964" spans="1:12" x14ac:dyDescent="0.25">
      <c r="A8964" s="1">
        <v>43002</v>
      </c>
      <c r="B8964" s="2">
        <f t="shared" si="421"/>
        <v>2017</v>
      </c>
      <c r="C8964" s="2">
        <f t="shared" si="422"/>
        <v>9</v>
      </c>
      <c r="D8964" t="s">
        <v>2071</v>
      </c>
      <c r="E8964" t="s">
        <v>15</v>
      </c>
      <c r="F8964" t="s">
        <v>34</v>
      </c>
      <c r="G8964" t="s">
        <v>35</v>
      </c>
      <c r="H8964" t="s">
        <v>572</v>
      </c>
      <c r="I8964">
        <v>520.46</v>
      </c>
      <c r="J8964">
        <v>2</v>
      </c>
      <c r="K8964">
        <v>-14.87</v>
      </c>
      <c r="L8964" t="str">
        <f t="shared" si="423"/>
        <v>No</v>
      </c>
    </row>
    <row r="8965" spans="1:12" x14ac:dyDescent="0.25">
      <c r="A8965" s="1">
        <v>43002</v>
      </c>
      <c r="B8965" s="2">
        <f t="shared" si="421"/>
        <v>2017</v>
      </c>
      <c r="C8965" s="2">
        <f t="shared" si="422"/>
        <v>9</v>
      </c>
      <c r="D8965" t="s">
        <v>2071</v>
      </c>
      <c r="E8965" t="s">
        <v>15</v>
      </c>
      <c r="F8965" t="s">
        <v>11</v>
      </c>
      <c r="G8965" t="s">
        <v>12</v>
      </c>
      <c r="H8965" t="s">
        <v>1499</v>
      </c>
      <c r="I8965">
        <v>11.42</v>
      </c>
      <c r="J8965">
        <v>3</v>
      </c>
      <c r="K8965">
        <v>3.71</v>
      </c>
      <c r="L8965" t="str">
        <f t="shared" si="423"/>
        <v>Yes</v>
      </c>
    </row>
    <row r="8966" spans="1:12" x14ac:dyDescent="0.25">
      <c r="A8966" s="1">
        <v>43002</v>
      </c>
      <c r="B8966" s="2">
        <f t="shared" si="421"/>
        <v>2017</v>
      </c>
      <c r="C8966" s="2">
        <f t="shared" si="422"/>
        <v>9</v>
      </c>
      <c r="D8966" t="s">
        <v>2083</v>
      </c>
      <c r="E8966" t="s">
        <v>27</v>
      </c>
      <c r="F8966" t="s">
        <v>11</v>
      </c>
      <c r="G8966" t="s">
        <v>12</v>
      </c>
      <c r="H8966" t="s">
        <v>2582</v>
      </c>
      <c r="I8966">
        <v>31.08</v>
      </c>
      <c r="J8966">
        <v>6</v>
      </c>
      <c r="K8966">
        <v>15.23</v>
      </c>
      <c r="L8966" t="str">
        <f t="shared" si="423"/>
        <v>Yes</v>
      </c>
    </row>
    <row r="8967" spans="1:12" x14ac:dyDescent="0.25">
      <c r="A8967" s="1">
        <v>43002</v>
      </c>
      <c r="B8967" s="2">
        <f t="shared" si="421"/>
        <v>2017</v>
      </c>
      <c r="C8967" s="2">
        <f t="shared" si="422"/>
        <v>9</v>
      </c>
      <c r="D8967" t="s">
        <v>2083</v>
      </c>
      <c r="E8967" t="s">
        <v>27</v>
      </c>
      <c r="F8967" t="s">
        <v>11</v>
      </c>
      <c r="G8967" t="s">
        <v>200</v>
      </c>
      <c r="H8967" t="s">
        <v>1292</v>
      </c>
      <c r="I8967">
        <v>7.3</v>
      </c>
      <c r="J8967">
        <v>2</v>
      </c>
      <c r="K8967">
        <v>2.19</v>
      </c>
      <c r="L8967" t="str">
        <f t="shared" si="423"/>
        <v>Yes</v>
      </c>
    </row>
    <row r="8968" spans="1:12" x14ac:dyDescent="0.25">
      <c r="A8968" s="1">
        <v>43003</v>
      </c>
      <c r="B8968" s="2">
        <f t="shared" si="421"/>
        <v>2017</v>
      </c>
      <c r="C8968" s="2">
        <f t="shared" si="422"/>
        <v>9</v>
      </c>
      <c r="D8968" t="s">
        <v>2212</v>
      </c>
      <c r="E8968" t="s">
        <v>149</v>
      </c>
      <c r="F8968" t="s">
        <v>11</v>
      </c>
      <c r="G8968" t="s">
        <v>16</v>
      </c>
      <c r="H8968" t="s">
        <v>1709</v>
      </c>
      <c r="I8968">
        <v>20.7</v>
      </c>
      <c r="J8968">
        <v>2</v>
      </c>
      <c r="K8968">
        <v>9.94</v>
      </c>
      <c r="L8968" t="str">
        <f t="shared" si="423"/>
        <v>Yes</v>
      </c>
    </row>
    <row r="8969" spans="1:12" x14ac:dyDescent="0.25">
      <c r="A8969" s="1">
        <v>43003</v>
      </c>
      <c r="B8969" s="2">
        <f t="shared" si="421"/>
        <v>2017</v>
      </c>
      <c r="C8969" s="2">
        <f t="shared" si="422"/>
        <v>9</v>
      </c>
      <c r="D8969" t="s">
        <v>2212</v>
      </c>
      <c r="E8969" t="s">
        <v>149</v>
      </c>
      <c r="F8969" t="s">
        <v>34</v>
      </c>
      <c r="G8969" t="s">
        <v>35</v>
      </c>
      <c r="H8969" t="s">
        <v>2182</v>
      </c>
      <c r="I8969">
        <v>488.65</v>
      </c>
      <c r="J8969">
        <v>3</v>
      </c>
      <c r="K8969">
        <v>86.87</v>
      </c>
      <c r="L8969" t="str">
        <f t="shared" si="423"/>
        <v>Yes</v>
      </c>
    </row>
    <row r="8970" spans="1:12" x14ac:dyDescent="0.25">
      <c r="A8970" s="1">
        <v>43003</v>
      </c>
      <c r="B8970" s="2">
        <f t="shared" si="421"/>
        <v>2017</v>
      </c>
      <c r="C8970" s="2">
        <f t="shared" si="422"/>
        <v>9</v>
      </c>
      <c r="D8970" t="s">
        <v>2212</v>
      </c>
      <c r="E8970" t="s">
        <v>149</v>
      </c>
      <c r="F8970" t="s">
        <v>11</v>
      </c>
      <c r="G8970" t="s">
        <v>24</v>
      </c>
      <c r="H8970" t="s">
        <v>326</v>
      </c>
      <c r="I8970">
        <v>5.56</v>
      </c>
      <c r="J8970">
        <v>2</v>
      </c>
      <c r="K8970">
        <v>1.45</v>
      </c>
      <c r="L8970" t="str">
        <f t="shared" si="423"/>
        <v>Yes</v>
      </c>
    </row>
    <row r="8971" spans="1:12" x14ac:dyDescent="0.25">
      <c r="A8971" s="1">
        <v>43003</v>
      </c>
      <c r="B8971" s="2">
        <f t="shared" si="421"/>
        <v>2017</v>
      </c>
      <c r="C8971" s="2">
        <f t="shared" si="422"/>
        <v>9</v>
      </c>
      <c r="D8971" t="s">
        <v>2212</v>
      </c>
      <c r="E8971" t="s">
        <v>149</v>
      </c>
      <c r="F8971" t="s">
        <v>34</v>
      </c>
      <c r="G8971" t="s">
        <v>47</v>
      </c>
      <c r="H8971" t="s">
        <v>281</v>
      </c>
      <c r="I8971">
        <v>47.12</v>
      </c>
      <c r="J8971">
        <v>8</v>
      </c>
      <c r="K8971">
        <v>20.73</v>
      </c>
      <c r="L8971" t="str">
        <f t="shared" si="423"/>
        <v>Yes</v>
      </c>
    </row>
    <row r="8972" spans="1:12" x14ac:dyDescent="0.25">
      <c r="A8972" s="1">
        <v>43003</v>
      </c>
      <c r="B8972" s="2">
        <f t="shared" ref="B8972:B9035" si="424">YEAR(A8972)</f>
        <v>2017</v>
      </c>
      <c r="C8972" s="2">
        <f t="shared" si="422"/>
        <v>9</v>
      </c>
      <c r="D8972" t="s">
        <v>630</v>
      </c>
      <c r="E8972" t="s">
        <v>315</v>
      </c>
      <c r="F8972" t="s">
        <v>11</v>
      </c>
      <c r="G8972" t="s">
        <v>20</v>
      </c>
      <c r="H8972" t="s">
        <v>555</v>
      </c>
      <c r="I8972">
        <v>8.26</v>
      </c>
      <c r="J8972">
        <v>2</v>
      </c>
      <c r="K8972">
        <v>3.88</v>
      </c>
      <c r="L8972" t="str">
        <f t="shared" si="423"/>
        <v>Yes</v>
      </c>
    </row>
    <row r="8973" spans="1:12" x14ac:dyDescent="0.25">
      <c r="A8973" s="1">
        <v>43003</v>
      </c>
      <c r="B8973" s="2">
        <f t="shared" si="424"/>
        <v>2017</v>
      </c>
      <c r="C8973" s="2">
        <f t="shared" si="422"/>
        <v>9</v>
      </c>
      <c r="D8973" t="s">
        <v>630</v>
      </c>
      <c r="E8973" t="s">
        <v>315</v>
      </c>
      <c r="F8973" t="s">
        <v>34</v>
      </c>
      <c r="G8973" t="s">
        <v>35</v>
      </c>
      <c r="H8973" t="s">
        <v>2029</v>
      </c>
      <c r="I8973">
        <v>269.97000000000003</v>
      </c>
      <c r="J8973">
        <v>3</v>
      </c>
      <c r="K8973">
        <v>51.29</v>
      </c>
      <c r="L8973" t="str">
        <f t="shared" si="423"/>
        <v>Yes</v>
      </c>
    </row>
    <row r="8974" spans="1:12" x14ac:dyDescent="0.25">
      <c r="A8974" s="1">
        <v>43003</v>
      </c>
      <c r="B8974" s="2">
        <f t="shared" si="424"/>
        <v>2017</v>
      </c>
      <c r="C8974" s="2">
        <f t="shared" si="422"/>
        <v>9</v>
      </c>
      <c r="D8974" t="s">
        <v>2474</v>
      </c>
      <c r="E8974" t="s">
        <v>78</v>
      </c>
      <c r="F8974" t="s">
        <v>39</v>
      </c>
      <c r="G8974" t="s">
        <v>52</v>
      </c>
      <c r="H8974" t="s">
        <v>84</v>
      </c>
      <c r="I8974">
        <v>119.96</v>
      </c>
      <c r="J8974">
        <v>5</v>
      </c>
      <c r="K8974">
        <v>35.99</v>
      </c>
      <c r="L8974" t="str">
        <f t="shared" si="423"/>
        <v>Yes</v>
      </c>
    </row>
    <row r="8975" spans="1:12" x14ac:dyDescent="0.25">
      <c r="A8975" s="1">
        <v>43003</v>
      </c>
      <c r="B8975" s="2">
        <f t="shared" si="424"/>
        <v>2017</v>
      </c>
      <c r="C8975" s="2">
        <f t="shared" si="422"/>
        <v>9</v>
      </c>
      <c r="D8975" t="s">
        <v>2474</v>
      </c>
      <c r="E8975" t="s">
        <v>78</v>
      </c>
      <c r="F8975" t="s">
        <v>11</v>
      </c>
      <c r="G8975" t="s">
        <v>24</v>
      </c>
      <c r="H8975" t="s">
        <v>2084</v>
      </c>
      <c r="I8975">
        <v>10.61</v>
      </c>
      <c r="J8975">
        <v>6</v>
      </c>
      <c r="K8975">
        <v>0.93</v>
      </c>
      <c r="L8975" t="str">
        <f t="shared" si="423"/>
        <v>Yes</v>
      </c>
    </row>
    <row r="8976" spans="1:12" x14ac:dyDescent="0.25">
      <c r="A8976" s="1">
        <v>43003</v>
      </c>
      <c r="B8976" s="2">
        <f t="shared" si="424"/>
        <v>2017</v>
      </c>
      <c r="C8976" s="2">
        <f t="shared" si="422"/>
        <v>9</v>
      </c>
      <c r="D8976" t="s">
        <v>1483</v>
      </c>
      <c r="E8976" t="s">
        <v>515</v>
      </c>
      <c r="F8976" t="s">
        <v>11</v>
      </c>
      <c r="G8976" t="s">
        <v>18</v>
      </c>
      <c r="H8976" t="s">
        <v>1453</v>
      </c>
      <c r="I8976">
        <v>39.9</v>
      </c>
      <c r="J8976">
        <v>5</v>
      </c>
      <c r="K8976">
        <v>10.37</v>
      </c>
      <c r="L8976" t="str">
        <f t="shared" si="423"/>
        <v>Yes</v>
      </c>
    </row>
    <row r="8977" spans="1:12" x14ac:dyDescent="0.25">
      <c r="A8977" s="1">
        <v>43003</v>
      </c>
      <c r="B8977" s="2">
        <f t="shared" si="424"/>
        <v>2017</v>
      </c>
      <c r="C8977" s="2">
        <f t="shared" si="422"/>
        <v>9</v>
      </c>
      <c r="D8977" t="s">
        <v>1005</v>
      </c>
      <c r="E8977" t="s">
        <v>55</v>
      </c>
      <c r="F8977" t="s">
        <v>11</v>
      </c>
      <c r="G8977" t="s">
        <v>18</v>
      </c>
      <c r="H8977" t="s">
        <v>2005</v>
      </c>
      <c r="I8977">
        <v>177.55</v>
      </c>
      <c r="J8977">
        <v>5</v>
      </c>
      <c r="K8977">
        <v>47.94</v>
      </c>
      <c r="L8977" t="str">
        <f t="shared" si="423"/>
        <v>Yes</v>
      </c>
    </row>
    <row r="8978" spans="1:12" x14ac:dyDescent="0.25">
      <c r="A8978" s="1">
        <v>43003</v>
      </c>
      <c r="B8978" s="2">
        <f t="shared" si="424"/>
        <v>2017</v>
      </c>
      <c r="C8978" s="2">
        <f t="shared" si="422"/>
        <v>9</v>
      </c>
      <c r="D8978" t="s">
        <v>1631</v>
      </c>
      <c r="E8978" t="s">
        <v>23</v>
      </c>
      <c r="F8978" t="s">
        <v>11</v>
      </c>
      <c r="G8978" t="s">
        <v>20</v>
      </c>
      <c r="H8978" t="s">
        <v>80</v>
      </c>
      <c r="I8978">
        <v>8.6</v>
      </c>
      <c r="J8978">
        <v>5</v>
      </c>
      <c r="K8978">
        <v>-6.3</v>
      </c>
      <c r="L8978" t="str">
        <f t="shared" si="423"/>
        <v>No</v>
      </c>
    </row>
    <row r="8979" spans="1:12" x14ac:dyDescent="0.25">
      <c r="A8979" s="1">
        <v>43003</v>
      </c>
      <c r="B8979" s="2">
        <f t="shared" si="424"/>
        <v>2017</v>
      </c>
      <c r="C8979" s="2">
        <f t="shared" si="422"/>
        <v>9</v>
      </c>
      <c r="D8979" t="s">
        <v>1631</v>
      </c>
      <c r="E8979" t="s">
        <v>23</v>
      </c>
      <c r="F8979" t="s">
        <v>11</v>
      </c>
      <c r="G8979" t="s">
        <v>200</v>
      </c>
      <c r="H8979" t="s">
        <v>201</v>
      </c>
      <c r="I8979">
        <v>190.9</v>
      </c>
      <c r="J8979">
        <v>2</v>
      </c>
      <c r="K8979">
        <v>-42.95</v>
      </c>
      <c r="L8979" t="str">
        <f t="shared" si="423"/>
        <v>No</v>
      </c>
    </row>
    <row r="8980" spans="1:12" x14ac:dyDescent="0.25">
      <c r="A8980" s="1">
        <v>43003</v>
      </c>
      <c r="B8980" s="2">
        <f t="shared" si="424"/>
        <v>2017</v>
      </c>
      <c r="C8980" s="2">
        <f t="shared" si="422"/>
        <v>9</v>
      </c>
      <c r="D8980" t="s">
        <v>139</v>
      </c>
      <c r="E8980" t="s">
        <v>78</v>
      </c>
      <c r="F8980" t="s">
        <v>11</v>
      </c>
      <c r="G8980" t="s">
        <v>63</v>
      </c>
      <c r="H8980" t="s">
        <v>770</v>
      </c>
      <c r="I8980">
        <v>24.45</v>
      </c>
      <c r="J8980">
        <v>4</v>
      </c>
      <c r="K8980">
        <v>8.86</v>
      </c>
      <c r="L8980" t="str">
        <f t="shared" si="423"/>
        <v>Yes</v>
      </c>
    </row>
    <row r="8981" spans="1:12" x14ac:dyDescent="0.25">
      <c r="A8981" s="1">
        <v>43004</v>
      </c>
      <c r="B8981" s="2">
        <f t="shared" si="424"/>
        <v>2017</v>
      </c>
      <c r="C8981" s="2">
        <f t="shared" si="422"/>
        <v>9</v>
      </c>
      <c r="D8981" t="s">
        <v>2259</v>
      </c>
      <c r="E8981" t="s">
        <v>123</v>
      </c>
      <c r="F8981" t="s">
        <v>34</v>
      </c>
      <c r="G8981" t="s">
        <v>35</v>
      </c>
      <c r="H8981" t="s">
        <v>1435</v>
      </c>
      <c r="I8981">
        <v>419.14</v>
      </c>
      <c r="J8981">
        <v>4</v>
      </c>
      <c r="K8981">
        <v>-57.63</v>
      </c>
      <c r="L8981" t="str">
        <f t="shared" si="423"/>
        <v>No</v>
      </c>
    </row>
    <row r="8982" spans="1:12" x14ac:dyDescent="0.25">
      <c r="A8982" s="1">
        <v>43004</v>
      </c>
      <c r="B8982" s="2">
        <f t="shared" si="424"/>
        <v>2017</v>
      </c>
      <c r="C8982" s="2">
        <f t="shared" si="422"/>
        <v>9</v>
      </c>
      <c r="D8982" t="s">
        <v>498</v>
      </c>
      <c r="E8982" t="s">
        <v>27</v>
      </c>
      <c r="F8982" t="s">
        <v>11</v>
      </c>
      <c r="G8982" t="s">
        <v>63</v>
      </c>
      <c r="H8982" t="s">
        <v>64</v>
      </c>
      <c r="I8982">
        <v>71.88</v>
      </c>
      <c r="J8982">
        <v>6</v>
      </c>
      <c r="K8982">
        <v>33.06</v>
      </c>
      <c r="L8982" t="str">
        <f t="shared" si="423"/>
        <v>Yes</v>
      </c>
    </row>
    <row r="8983" spans="1:12" x14ac:dyDescent="0.25">
      <c r="A8983" s="1">
        <v>43004</v>
      </c>
      <c r="B8983" s="2">
        <f t="shared" si="424"/>
        <v>2017</v>
      </c>
      <c r="C8983" s="2">
        <f t="shared" si="422"/>
        <v>9</v>
      </c>
      <c r="D8983" t="s">
        <v>498</v>
      </c>
      <c r="E8983" t="s">
        <v>27</v>
      </c>
      <c r="F8983" t="s">
        <v>34</v>
      </c>
      <c r="G8983" t="s">
        <v>47</v>
      </c>
      <c r="H8983" t="s">
        <v>1790</v>
      </c>
      <c r="I8983">
        <v>9.24</v>
      </c>
      <c r="J8983">
        <v>3</v>
      </c>
      <c r="K8983">
        <v>2.96</v>
      </c>
      <c r="L8983" t="str">
        <f t="shared" si="423"/>
        <v>Yes</v>
      </c>
    </row>
    <row r="8984" spans="1:12" x14ac:dyDescent="0.25">
      <c r="A8984" s="1">
        <v>43004</v>
      </c>
      <c r="B8984" s="2">
        <f t="shared" si="424"/>
        <v>2017</v>
      </c>
      <c r="C8984" s="2">
        <f t="shared" si="422"/>
        <v>9</v>
      </c>
      <c r="D8984" t="s">
        <v>498</v>
      </c>
      <c r="E8984" t="s">
        <v>27</v>
      </c>
      <c r="F8984" t="s">
        <v>11</v>
      </c>
      <c r="G8984" t="s">
        <v>12</v>
      </c>
      <c r="H8984" t="s">
        <v>924</v>
      </c>
      <c r="I8984">
        <v>35.880000000000003</v>
      </c>
      <c r="J8984">
        <v>6</v>
      </c>
      <c r="K8984">
        <v>16.149999999999999</v>
      </c>
      <c r="L8984" t="str">
        <f t="shared" si="423"/>
        <v>Yes</v>
      </c>
    </row>
    <row r="8985" spans="1:12" x14ac:dyDescent="0.25">
      <c r="A8985" s="1">
        <v>43004</v>
      </c>
      <c r="B8985" s="2">
        <f t="shared" si="424"/>
        <v>2017</v>
      </c>
      <c r="C8985" s="2">
        <f t="shared" si="422"/>
        <v>9</v>
      </c>
      <c r="D8985" t="s">
        <v>498</v>
      </c>
      <c r="E8985" t="s">
        <v>27</v>
      </c>
      <c r="F8985" t="s">
        <v>11</v>
      </c>
      <c r="G8985" t="s">
        <v>20</v>
      </c>
      <c r="H8985" t="s">
        <v>1185</v>
      </c>
      <c r="I8985">
        <v>17.04</v>
      </c>
      <c r="J8985">
        <v>3</v>
      </c>
      <c r="K8985">
        <v>5.54</v>
      </c>
      <c r="L8985" t="str">
        <f t="shared" si="423"/>
        <v>Yes</v>
      </c>
    </row>
    <row r="8986" spans="1:12" x14ac:dyDescent="0.25">
      <c r="A8986" s="1">
        <v>43004</v>
      </c>
      <c r="B8986" s="2">
        <f t="shared" si="424"/>
        <v>2017</v>
      </c>
      <c r="C8986" s="2">
        <f t="shared" si="422"/>
        <v>9</v>
      </c>
      <c r="D8986" t="s">
        <v>498</v>
      </c>
      <c r="E8986" t="s">
        <v>27</v>
      </c>
      <c r="F8986" t="s">
        <v>11</v>
      </c>
      <c r="G8986" t="s">
        <v>20</v>
      </c>
      <c r="H8986" t="s">
        <v>693</v>
      </c>
      <c r="I8986">
        <v>931.18</v>
      </c>
      <c r="J8986">
        <v>3</v>
      </c>
      <c r="K8986">
        <v>314.27</v>
      </c>
      <c r="L8986" t="str">
        <f t="shared" si="423"/>
        <v>Yes</v>
      </c>
    </row>
    <row r="8987" spans="1:12" x14ac:dyDescent="0.25">
      <c r="A8987" s="1">
        <v>43004</v>
      </c>
      <c r="B8987" s="2">
        <f t="shared" si="424"/>
        <v>2017</v>
      </c>
      <c r="C8987" s="2">
        <f t="shared" si="422"/>
        <v>9</v>
      </c>
      <c r="D8987" t="s">
        <v>1357</v>
      </c>
      <c r="E8987" t="s">
        <v>91</v>
      </c>
      <c r="F8987" t="s">
        <v>11</v>
      </c>
      <c r="G8987" t="s">
        <v>24</v>
      </c>
      <c r="H8987" t="s">
        <v>869</v>
      </c>
      <c r="I8987">
        <v>2.2200000000000002</v>
      </c>
      <c r="J8987">
        <v>1</v>
      </c>
      <c r="K8987">
        <v>0.56000000000000005</v>
      </c>
      <c r="L8987" t="str">
        <f t="shared" si="423"/>
        <v>Yes</v>
      </c>
    </row>
    <row r="8988" spans="1:12" x14ac:dyDescent="0.25">
      <c r="A8988" s="1">
        <v>43006</v>
      </c>
      <c r="B8988" s="2">
        <f t="shared" si="424"/>
        <v>2017</v>
      </c>
      <c r="C8988" s="2">
        <f t="shared" si="422"/>
        <v>9</v>
      </c>
      <c r="D8988" t="s">
        <v>2614</v>
      </c>
      <c r="E8988" t="s">
        <v>10</v>
      </c>
      <c r="F8988" t="s">
        <v>11</v>
      </c>
      <c r="G8988" t="s">
        <v>200</v>
      </c>
      <c r="H8988" t="s">
        <v>807</v>
      </c>
      <c r="I8988">
        <v>1.74</v>
      </c>
      <c r="J8988">
        <v>1</v>
      </c>
      <c r="K8988">
        <v>-0.35</v>
      </c>
      <c r="L8988" t="str">
        <f t="shared" si="423"/>
        <v>No</v>
      </c>
    </row>
    <row r="8989" spans="1:12" x14ac:dyDescent="0.25">
      <c r="A8989" s="1">
        <v>43006</v>
      </c>
      <c r="B8989" s="2">
        <f t="shared" si="424"/>
        <v>2017</v>
      </c>
      <c r="C8989" s="2">
        <f t="shared" si="422"/>
        <v>9</v>
      </c>
      <c r="D8989" t="s">
        <v>928</v>
      </c>
      <c r="E8989" t="s">
        <v>278</v>
      </c>
      <c r="F8989" t="s">
        <v>34</v>
      </c>
      <c r="G8989" t="s">
        <v>47</v>
      </c>
      <c r="H8989" t="s">
        <v>1083</v>
      </c>
      <c r="I8989">
        <v>32.78</v>
      </c>
      <c r="J8989">
        <v>1</v>
      </c>
      <c r="K8989">
        <v>3.28</v>
      </c>
      <c r="L8989" t="str">
        <f t="shared" si="423"/>
        <v>Yes</v>
      </c>
    </row>
    <row r="8990" spans="1:12" x14ac:dyDescent="0.25">
      <c r="A8990" s="1">
        <v>43006</v>
      </c>
      <c r="B8990" s="2">
        <f t="shared" si="424"/>
        <v>2017</v>
      </c>
      <c r="C8990" s="2">
        <f t="shared" si="422"/>
        <v>9</v>
      </c>
      <c r="D8990" t="s">
        <v>928</v>
      </c>
      <c r="E8990" t="s">
        <v>278</v>
      </c>
      <c r="F8990" t="s">
        <v>11</v>
      </c>
      <c r="G8990" t="s">
        <v>18</v>
      </c>
      <c r="H8990" t="s">
        <v>908</v>
      </c>
      <c r="I8990">
        <v>147.18</v>
      </c>
      <c r="J8990">
        <v>2</v>
      </c>
      <c r="K8990">
        <v>-29.44</v>
      </c>
      <c r="L8990" t="str">
        <f t="shared" si="423"/>
        <v>No</v>
      </c>
    </row>
    <row r="8991" spans="1:12" x14ac:dyDescent="0.25">
      <c r="A8991" s="1">
        <v>43006</v>
      </c>
      <c r="B8991" s="2">
        <f t="shared" si="424"/>
        <v>2017</v>
      </c>
      <c r="C8991" s="2">
        <f t="shared" si="422"/>
        <v>9</v>
      </c>
      <c r="D8991" t="s">
        <v>928</v>
      </c>
      <c r="E8991" t="s">
        <v>278</v>
      </c>
      <c r="F8991" t="s">
        <v>39</v>
      </c>
      <c r="G8991" t="s">
        <v>52</v>
      </c>
      <c r="H8991" t="s">
        <v>2113</v>
      </c>
      <c r="I8991">
        <v>54.38</v>
      </c>
      <c r="J8991">
        <v>2</v>
      </c>
      <c r="K8991">
        <v>1.36</v>
      </c>
      <c r="L8991" t="str">
        <f t="shared" si="423"/>
        <v>Yes</v>
      </c>
    </row>
    <row r="8992" spans="1:12" x14ac:dyDescent="0.25">
      <c r="A8992" s="1">
        <v>43006</v>
      </c>
      <c r="B8992" s="2">
        <f t="shared" si="424"/>
        <v>2017</v>
      </c>
      <c r="C8992" s="2">
        <f t="shared" si="422"/>
        <v>9</v>
      </c>
      <c r="D8992" t="s">
        <v>928</v>
      </c>
      <c r="E8992" t="s">
        <v>278</v>
      </c>
      <c r="F8992" t="s">
        <v>11</v>
      </c>
      <c r="G8992" t="s">
        <v>20</v>
      </c>
      <c r="H8992" t="s">
        <v>1136</v>
      </c>
      <c r="I8992">
        <v>76.78</v>
      </c>
      <c r="J8992">
        <v>4</v>
      </c>
      <c r="K8992">
        <v>-58.86</v>
      </c>
      <c r="L8992" t="str">
        <f t="shared" si="423"/>
        <v>No</v>
      </c>
    </row>
    <row r="8993" spans="1:12" x14ac:dyDescent="0.25">
      <c r="A8993" s="1">
        <v>43006</v>
      </c>
      <c r="B8993" s="2">
        <f t="shared" si="424"/>
        <v>2017</v>
      </c>
      <c r="C8993" s="2">
        <f t="shared" si="422"/>
        <v>9</v>
      </c>
      <c r="D8993" t="s">
        <v>928</v>
      </c>
      <c r="E8993" t="s">
        <v>278</v>
      </c>
      <c r="F8993" t="s">
        <v>11</v>
      </c>
      <c r="G8993" t="s">
        <v>12</v>
      </c>
      <c r="H8993" t="s">
        <v>698</v>
      </c>
      <c r="I8993">
        <v>14.35</v>
      </c>
      <c r="J8993">
        <v>3</v>
      </c>
      <c r="K8993">
        <v>5.2</v>
      </c>
      <c r="L8993" t="str">
        <f t="shared" si="423"/>
        <v>Yes</v>
      </c>
    </row>
    <row r="8994" spans="1:12" x14ac:dyDescent="0.25">
      <c r="A8994" s="1">
        <v>43006</v>
      </c>
      <c r="B8994" s="2">
        <f t="shared" si="424"/>
        <v>2017</v>
      </c>
      <c r="C8994" s="2">
        <f t="shared" si="422"/>
        <v>9</v>
      </c>
      <c r="D8994" t="s">
        <v>928</v>
      </c>
      <c r="E8994" t="s">
        <v>278</v>
      </c>
      <c r="F8994" t="s">
        <v>11</v>
      </c>
      <c r="G8994" t="s">
        <v>92</v>
      </c>
      <c r="H8994" t="s">
        <v>1296</v>
      </c>
      <c r="I8994">
        <v>209.79</v>
      </c>
      <c r="J8994">
        <v>2</v>
      </c>
      <c r="K8994">
        <v>26.22</v>
      </c>
      <c r="L8994" t="str">
        <f t="shared" si="423"/>
        <v>Yes</v>
      </c>
    </row>
    <row r="8995" spans="1:12" x14ac:dyDescent="0.25">
      <c r="A8995" s="1">
        <v>43006</v>
      </c>
      <c r="B8995" s="2">
        <f t="shared" si="424"/>
        <v>2017</v>
      </c>
      <c r="C8995" s="2">
        <f t="shared" si="422"/>
        <v>9</v>
      </c>
      <c r="D8995" t="s">
        <v>2138</v>
      </c>
      <c r="E8995" t="s">
        <v>27</v>
      </c>
      <c r="F8995" t="s">
        <v>34</v>
      </c>
      <c r="G8995" t="s">
        <v>47</v>
      </c>
      <c r="H8995" t="s">
        <v>1404</v>
      </c>
      <c r="I8995">
        <v>9.24</v>
      </c>
      <c r="J8995">
        <v>3</v>
      </c>
      <c r="K8995">
        <v>4.4400000000000004</v>
      </c>
      <c r="L8995" t="str">
        <f t="shared" si="423"/>
        <v>Yes</v>
      </c>
    </row>
    <row r="8996" spans="1:12" x14ac:dyDescent="0.25">
      <c r="A8996" s="1">
        <v>43006</v>
      </c>
      <c r="B8996" s="2">
        <f t="shared" si="424"/>
        <v>2017</v>
      </c>
      <c r="C8996" s="2">
        <f t="shared" si="422"/>
        <v>9</v>
      </c>
      <c r="D8996" t="s">
        <v>1791</v>
      </c>
      <c r="E8996" t="s">
        <v>123</v>
      </c>
      <c r="F8996" t="s">
        <v>11</v>
      </c>
      <c r="G8996" t="s">
        <v>12</v>
      </c>
      <c r="H8996" t="s">
        <v>219</v>
      </c>
      <c r="I8996">
        <v>10.37</v>
      </c>
      <c r="J8996">
        <v>2</v>
      </c>
      <c r="K8996">
        <v>3.63</v>
      </c>
      <c r="L8996" t="str">
        <f t="shared" si="423"/>
        <v>Yes</v>
      </c>
    </row>
    <row r="8997" spans="1:12" x14ac:dyDescent="0.25">
      <c r="A8997" s="1">
        <v>43006</v>
      </c>
      <c r="B8997" s="2">
        <f t="shared" si="424"/>
        <v>2017</v>
      </c>
      <c r="C8997" s="2">
        <f t="shared" si="422"/>
        <v>9</v>
      </c>
      <c r="D8997" t="s">
        <v>1502</v>
      </c>
      <c r="E8997" t="s">
        <v>23</v>
      </c>
      <c r="F8997" t="s">
        <v>11</v>
      </c>
      <c r="G8997" t="s">
        <v>20</v>
      </c>
      <c r="H8997" t="s">
        <v>21</v>
      </c>
      <c r="I8997">
        <v>2.66</v>
      </c>
      <c r="J8997">
        <v>1</v>
      </c>
      <c r="K8997">
        <v>-1.86</v>
      </c>
      <c r="L8997" t="str">
        <f t="shared" si="423"/>
        <v>No</v>
      </c>
    </row>
    <row r="8998" spans="1:12" x14ac:dyDescent="0.25">
      <c r="A8998" s="1">
        <v>43007</v>
      </c>
      <c r="B8998" s="2">
        <f t="shared" si="424"/>
        <v>2017</v>
      </c>
      <c r="C8998" s="2">
        <f t="shared" si="422"/>
        <v>9</v>
      </c>
      <c r="D8998" t="s">
        <v>1044</v>
      </c>
      <c r="E8998" t="s">
        <v>10</v>
      </c>
      <c r="F8998" t="s">
        <v>11</v>
      </c>
      <c r="G8998" t="s">
        <v>16</v>
      </c>
      <c r="H8998" t="s">
        <v>1336</v>
      </c>
      <c r="I8998">
        <v>7.97</v>
      </c>
      <c r="J8998">
        <v>2</v>
      </c>
      <c r="K8998">
        <v>2.59</v>
      </c>
      <c r="L8998" t="str">
        <f t="shared" si="423"/>
        <v>Yes</v>
      </c>
    </row>
    <row r="8999" spans="1:12" x14ac:dyDescent="0.25">
      <c r="A8999" s="1">
        <v>43007</v>
      </c>
      <c r="B8999" s="2">
        <f t="shared" si="424"/>
        <v>2017</v>
      </c>
      <c r="C8999" s="2">
        <f t="shared" si="422"/>
        <v>9</v>
      </c>
      <c r="D8999" t="s">
        <v>1044</v>
      </c>
      <c r="E8999" t="s">
        <v>10</v>
      </c>
      <c r="F8999" t="s">
        <v>11</v>
      </c>
      <c r="G8999" t="s">
        <v>63</v>
      </c>
      <c r="H8999" t="s">
        <v>785</v>
      </c>
      <c r="I8999">
        <v>27.97</v>
      </c>
      <c r="J8999">
        <v>4</v>
      </c>
      <c r="K8999">
        <v>9.44</v>
      </c>
      <c r="L8999" t="str">
        <f t="shared" si="423"/>
        <v>Yes</v>
      </c>
    </row>
    <row r="9000" spans="1:12" x14ac:dyDescent="0.25">
      <c r="A9000" s="1">
        <v>43007</v>
      </c>
      <c r="B9000" s="2">
        <f t="shared" si="424"/>
        <v>2017</v>
      </c>
      <c r="C9000" s="2">
        <f t="shared" si="422"/>
        <v>9</v>
      </c>
      <c r="D9000" t="s">
        <v>1044</v>
      </c>
      <c r="E9000" t="s">
        <v>10</v>
      </c>
      <c r="F9000" t="s">
        <v>39</v>
      </c>
      <c r="G9000" t="s">
        <v>302</v>
      </c>
      <c r="H9000" t="s">
        <v>2707</v>
      </c>
      <c r="I9000">
        <v>336.51</v>
      </c>
      <c r="J9000">
        <v>3</v>
      </c>
      <c r="K9000">
        <v>44.87</v>
      </c>
      <c r="L9000" t="str">
        <f t="shared" si="423"/>
        <v>Yes</v>
      </c>
    </row>
    <row r="9001" spans="1:12" x14ac:dyDescent="0.25">
      <c r="A9001" s="1">
        <v>43007</v>
      </c>
      <c r="B9001" s="2">
        <f t="shared" si="424"/>
        <v>2017</v>
      </c>
      <c r="C9001" s="2">
        <f t="shared" si="422"/>
        <v>9</v>
      </c>
      <c r="D9001" t="s">
        <v>1505</v>
      </c>
      <c r="E9001" t="s">
        <v>78</v>
      </c>
      <c r="F9001" t="s">
        <v>34</v>
      </c>
      <c r="G9001" t="s">
        <v>35</v>
      </c>
      <c r="H9001" t="s">
        <v>1480</v>
      </c>
      <c r="I9001">
        <v>63.69</v>
      </c>
      <c r="J9001">
        <v>1</v>
      </c>
      <c r="K9001">
        <v>-15.47</v>
      </c>
      <c r="L9001" t="str">
        <f t="shared" si="423"/>
        <v>No</v>
      </c>
    </row>
    <row r="9002" spans="1:12" x14ac:dyDescent="0.25">
      <c r="A9002" s="1">
        <v>43007</v>
      </c>
      <c r="B9002" s="2">
        <f t="shared" si="424"/>
        <v>2017</v>
      </c>
      <c r="C9002" s="2">
        <f t="shared" si="422"/>
        <v>9</v>
      </c>
      <c r="D9002" t="s">
        <v>1505</v>
      </c>
      <c r="E9002" t="s">
        <v>78</v>
      </c>
      <c r="F9002" t="s">
        <v>39</v>
      </c>
      <c r="G9002" t="s">
        <v>52</v>
      </c>
      <c r="H9002" t="s">
        <v>1078</v>
      </c>
      <c r="I9002">
        <v>239.98</v>
      </c>
      <c r="J9002">
        <v>3</v>
      </c>
      <c r="K9002">
        <v>65.989999999999995</v>
      </c>
      <c r="L9002" t="str">
        <f t="shared" si="423"/>
        <v>Yes</v>
      </c>
    </row>
    <row r="9003" spans="1:12" x14ac:dyDescent="0.25">
      <c r="A9003" s="1">
        <v>43007</v>
      </c>
      <c r="B9003" s="2">
        <f t="shared" si="424"/>
        <v>2017</v>
      </c>
      <c r="C9003" s="2">
        <f t="shared" si="422"/>
        <v>9</v>
      </c>
      <c r="D9003" t="s">
        <v>1505</v>
      </c>
      <c r="E9003" t="s">
        <v>78</v>
      </c>
      <c r="F9003" t="s">
        <v>34</v>
      </c>
      <c r="G9003" t="s">
        <v>145</v>
      </c>
      <c r="H9003" t="s">
        <v>504</v>
      </c>
      <c r="I9003">
        <v>344.22</v>
      </c>
      <c r="J9003">
        <v>2</v>
      </c>
      <c r="K9003">
        <v>-189.32</v>
      </c>
      <c r="L9003" t="str">
        <f t="shared" si="423"/>
        <v>No</v>
      </c>
    </row>
    <row r="9004" spans="1:12" x14ac:dyDescent="0.25">
      <c r="A9004" s="1">
        <v>43007</v>
      </c>
      <c r="B9004" s="2">
        <f t="shared" si="424"/>
        <v>2017</v>
      </c>
      <c r="C9004" s="2">
        <f t="shared" si="422"/>
        <v>9</v>
      </c>
      <c r="D9004" t="s">
        <v>1505</v>
      </c>
      <c r="E9004" t="s">
        <v>78</v>
      </c>
      <c r="F9004" t="s">
        <v>11</v>
      </c>
      <c r="G9004" t="s">
        <v>12</v>
      </c>
      <c r="H9004" t="s">
        <v>2195</v>
      </c>
      <c r="I9004">
        <v>15.55</v>
      </c>
      <c r="J9004">
        <v>3</v>
      </c>
      <c r="K9004">
        <v>5.44</v>
      </c>
      <c r="L9004" t="str">
        <f t="shared" si="423"/>
        <v>Yes</v>
      </c>
    </row>
    <row r="9005" spans="1:12" x14ac:dyDescent="0.25">
      <c r="A9005" s="1">
        <v>43007</v>
      </c>
      <c r="B9005" s="2">
        <f t="shared" si="424"/>
        <v>2017</v>
      </c>
      <c r="C9005" s="2">
        <f t="shared" si="422"/>
        <v>9</v>
      </c>
      <c r="D9005" t="s">
        <v>1505</v>
      </c>
      <c r="E9005" t="s">
        <v>78</v>
      </c>
      <c r="F9005" t="s">
        <v>34</v>
      </c>
      <c r="G9005" t="s">
        <v>47</v>
      </c>
      <c r="H9005" t="s">
        <v>1162</v>
      </c>
      <c r="I9005">
        <v>21.25</v>
      </c>
      <c r="J9005">
        <v>4</v>
      </c>
      <c r="K9005">
        <v>7.44</v>
      </c>
      <c r="L9005" t="str">
        <f t="shared" si="423"/>
        <v>Yes</v>
      </c>
    </row>
    <row r="9006" spans="1:12" x14ac:dyDescent="0.25">
      <c r="A9006" s="1">
        <v>43007</v>
      </c>
      <c r="B9006" s="2">
        <f t="shared" si="424"/>
        <v>2017</v>
      </c>
      <c r="C9006" s="2">
        <f t="shared" si="422"/>
        <v>9</v>
      </c>
      <c r="D9006" t="s">
        <v>1505</v>
      </c>
      <c r="E9006" t="s">
        <v>78</v>
      </c>
      <c r="F9006" t="s">
        <v>11</v>
      </c>
      <c r="G9006" t="s">
        <v>12</v>
      </c>
      <c r="H9006" t="s">
        <v>2098</v>
      </c>
      <c r="I9006">
        <v>8.4499999999999993</v>
      </c>
      <c r="J9006">
        <v>2</v>
      </c>
      <c r="K9006">
        <v>2.64</v>
      </c>
      <c r="L9006" t="str">
        <f t="shared" si="423"/>
        <v>Yes</v>
      </c>
    </row>
    <row r="9007" spans="1:12" x14ac:dyDescent="0.25">
      <c r="A9007" s="1">
        <v>43007</v>
      </c>
      <c r="B9007" s="2">
        <f t="shared" si="424"/>
        <v>2017</v>
      </c>
      <c r="C9007" s="2">
        <f t="shared" si="422"/>
        <v>9</v>
      </c>
      <c r="D9007" t="s">
        <v>422</v>
      </c>
      <c r="E9007" t="s">
        <v>120</v>
      </c>
      <c r="F9007" t="s">
        <v>11</v>
      </c>
      <c r="G9007" t="s">
        <v>18</v>
      </c>
      <c r="H9007" t="s">
        <v>2344</v>
      </c>
      <c r="I9007">
        <v>243.92</v>
      </c>
      <c r="J9007">
        <v>5</v>
      </c>
      <c r="K9007">
        <v>-54.88</v>
      </c>
      <c r="L9007" t="str">
        <f t="shared" si="423"/>
        <v>No</v>
      </c>
    </row>
    <row r="9008" spans="1:12" x14ac:dyDescent="0.25">
      <c r="A9008" s="1">
        <v>43007</v>
      </c>
      <c r="B9008" s="2">
        <f t="shared" si="424"/>
        <v>2017</v>
      </c>
      <c r="C9008" s="2">
        <f t="shared" si="422"/>
        <v>9</v>
      </c>
      <c r="D9008" t="s">
        <v>1320</v>
      </c>
      <c r="E9008" t="s">
        <v>149</v>
      </c>
      <c r="F9008" t="s">
        <v>11</v>
      </c>
      <c r="G9008" t="s">
        <v>63</v>
      </c>
      <c r="H9008" t="s">
        <v>64</v>
      </c>
      <c r="I9008">
        <v>23.34</v>
      </c>
      <c r="J9008">
        <v>3</v>
      </c>
      <c r="K9008">
        <v>10.97</v>
      </c>
      <c r="L9008" t="str">
        <f t="shared" si="423"/>
        <v>Yes</v>
      </c>
    </row>
    <row r="9009" spans="1:12" x14ac:dyDescent="0.25">
      <c r="A9009" s="1">
        <v>43007</v>
      </c>
      <c r="B9009" s="2">
        <f t="shared" si="424"/>
        <v>2017</v>
      </c>
      <c r="C9009" s="2">
        <f t="shared" si="422"/>
        <v>9</v>
      </c>
      <c r="D9009" t="s">
        <v>1320</v>
      </c>
      <c r="E9009" t="s">
        <v>149</v>
      </c>
      <c r="F9009" t="s">
        <v>11</v>
      </c>
      <c r="G9009" t="s">
        <v>12</v>
      </c>
      <c r="H9009" t="s">
        <v>1890</v>
      </c>
      <c r="I9009">
        <v>51.55</v>
      </c>
      <c r="J9009">
        <v>5</v>
      </c>
      <c r="K9009">
        <v>24.23</v>
      </c>
      <c r="L9009" t="str">
        <f t="shared" si="423"/>
        <v>Yes</v>
      </c>
    </row>
    <row r="9010" spans="1:12" x14ac:dyDescent="0.25">
      <c r="A9010" s="1">
        <v>43007</v>
      </c>
      <c r="B9010" s="2">
        <f t="shared" si="424"/>
        <v>2017</v>
      </c>
      <c r="C9010" s="2">
        <f t="shared" si="422"/>
        <v>9</v>
      </c>
      <c r="D9010" t="s">
        <v>635</v>
      </c>
      <c r="E9010" t="s">
        <v>27</v>
      </c>
      <c r="F9010" t="s">
        <v>11</v>
      </c>
      <c r="G9010" t="s">
        <v>43</v>
      </c>
      <c r="H9010" t="s">
        <v>1247</v>
      </c>
      <c r="I9010">
        <v>35</v>
      </c>
      <c r="J9010">
        <v>7</v>
      </c>
      <c r="K9010">
        <v>16.8</v>
      </c>
      <c r="L9010" t="str">
        <f t="shared" si="423"/>
        <v>Yes</v>
      </c>
    </row>
    <row r="9011" spans="1:12" x14ac:dyDescent="0.25">
      <c r="A9011" s="1">
        <v>43007</v>
      </c>
      <c r="B9011" s="2">
        <f t="shared" si="424"/>
        <v>2017</v>
      </c>
      <c r="C9011" s="2">
        <f t="shared" si="422"/>
        <v>9</v>
      </c>
      <c r="D9011" t="s">
        <v>635</v>
      </c>
      <c r="E9011" t="s">
        <v>27</v>
      </c>
      <c r="F9011" t="s">
        <v>34</v>
      </c>
      <c r="G9011" t="s">
        <v>35</v>
      </c>
      <c r="H9011" t="s">
        <v>1379</v>
      </c>
      <c r="I9011">
        <v>72.78</v>
      </c>
      <c r="J9011">
        <v>1</v>
      </c>
      <c r="K9011">
        <v>0</v>
      </c>
      <c r="L9011" t="str">
        <f t="shared" si="423"/>
        <v>Break-Even</v>
      </c>
    </row>
    <row r="9012" spans="1:12" x14ac:dyDescent="0.25">
      <c r="A9012" s="1">
        <v>43007</v>
      </c>
      <c r="B9012" s="2">
        <f t="shared" si="424"/>
        <v>2017</v>
      </c>
      <c r="C9012" s="2">
        <f t="shared" si="422"/>
        <v>9</v>
      </c>
      <c r="D9012" t="s">
        <v>635</v>
      </c>
      <c r="E9012" t="s">
        <v>27</v>
      </c>
      <c r="F9012" t="s">
        <v>11</v>
      </c>
      <c r="G9012" t="s">
        <v>92</v>
      </c>
      <c r="H9012" t="s">
        <v>286</v>
      </c>
      <c r="I9012">
        <v>97.84</v>
      </c>
      <c r="J9012">
        <v>2</v>
      </c>
      <c r="K9012">
        <v>25.44</v>
      </c>
      <c r="L9012" t="str">
        <f t="shared" si="423"/>
        <v>Yes</v>
      </c>
    </row>
    <row r="9013" spans="1:12" x14ac:dyDescent="0.25">
      <c r="A9013" s="1">
        <v>43007</v>
      </c>
      <c r="B9013" s="2">
        <f t="shared" si="424"/>
        <v>2017</v>
      </c>
      <c r="C9013" s="2">
        <f t="shared" si="422"/>
        <v>9</v>
      </c>
      <c r="D9013" t="s">
        <v>635</v>
      </c>
      <c r="E9013" t="s">
        <v>27</v>
      </c>
      <c r="F9013" t="s">
        <v>34</v>
      </c>
      <c r="G9013" t="s">
        <v>47</v>
      </c>
      <c r="H9013" t="s">
        <v>2153</v>
      </c>
      <c r="I9013">
        <v>51.75</v>
      </c>
      <c r="J9013">
        <v>1</v>
      </c>
      <c r="K9013">
        <v>15.53</v>
      </c>
      <c r="L9013" t="str">
        <f t="shared" si="423"/>
        <v>Yes</v>
      </c>
    </row>
    <row r="9014" spans="1:12" x14ac:dyDescent="0.25">
      <c r="A9014" s="1">
        <v>43007</v>
      </c>
      <c r="B9014" s="2">
        <f t="shared" si="424"/>
        <v>2017</v>
      </c>
      <c r="C9014" s="2">
        <f t="shared" si="422"/>
        <v>9</v>
      </c>
      <c r="D9014" t="s">
        <v>635</v>
      </c>
      <c r="E9014" t="s">
        <v>27</v>
      </c>
      <c r="F9014" t="s">
        <v>11</v>
      </c>
      <c r="G9014" t="s">
        <v>20</v>
      </c>
      <c r="H9014" t="s">
        <v>1896</v>
      </c>
      <c r="I9014">
        <v>46.67</v>
      </c>
      <c r="J9014">
        <v>2</v>
      </c>
      <c r="K9014">
        <v>16.34</v>
      </c>
      <c r="L9014" t="str">
        <f t="shared" si="423"/>
        <v>Yes</v>
      </c>
    </row>
    <row r="9015" spans="1:12" x14ac:dyDescent="0.25">
      <c r="A9015" s="1">
        <v>43007</v>
      </c>
      <c r="B9015" s="2">
        <f t="shared" si="424"/>
        <v>2017</v>
      </c>
      <c r="C9015" s="2">
        <f t="shared" si="422"/>
        <v>9</v>
      </c>
      <c r="D9015" t="s">
        <v>989</v>
      </c>
      <c r="E9015" t="s">
        <v>78</v>
      </c>
      <c r="F9015" t="s">
        <v>11</v>
      </c>
      <c r="G9015" t="s">
        <v>18</v>
      </c>
      <c r="H9015" t="s">
        <v>909</v>
      </c>
      <c r="I9015">
        <v>51.17</v>
      </c>
      <c r="J9015">
        <v>2</v>
      </c>
      <c r="K9015">
        <v>-6.4</v>
      </c>
      <c r="L9015" t="str">
        <f t="shared" si="423"/>
        <v>No</v>
      </c>
    </row>
    <row r="9016" spans="1:12" x14ac:dyDescent="0.25">
      <c r="A9016" s="1">
        <v>43007</v>
      </c>
      <c r="B9016" s="2">
        <f t="shared" si="424"/>
        <v>2017</v>
      </c>
      <c r="C9016" s="2">
        <f t="shared" si="422"/>
        <v>9</v>
      </c>
      <c r="D9016" t="s">
        <v>822</v>
      </c>
      <c r="E9016" t="s">
        <v>27</v>
      </c>
      <c r="F9016" t="s">
        <v>11</v>
      </c>
      <c r="G9016" t="s">
        <v>24</v>
      </c>
      <c r="H9016" t="s">
        <v>990</v>
      </c>
      <c r="I9016">
        <v>99.2</v>
      </c>
      <c r="J9016">
        <v>5</v>
      </c>
      <c r="K9016">
        <v>25.79</v>
      </c>
      <c r="L9016" t="str">
        <f t="shared" si="423"/>
        <v>Yes</v>
      </c>
    </row>
    <row r="9017" spans="1:12" x14ac:dyDescent="0.25">
      <c r="A9017" s="1">
        <v>43007</v>
      </c>
      <c r="B9017" s="2">
        <f t="shared" si="424"/>
        <v>2017</v>
      </c>
      <c r="C9017" s="2">
        <f t="shared" si="422"/>
        <v>9</v>
      </c>
      <c r="D9017" t="s">
        <v>1495</v>
      </c>
      <c r="E9017" t="s">
        <v>149</v>
      </c>
      <c r="F9017" t="s">
        <v>11</v>
      </c>
      <c r="G9017" t="s">
        <v>63</v>
      </c>
      <c r="H9017" t="s">
        <v>1420</v>
      </c>
      <c r="I9017">
        <v>7.98</v>
      </c>
      <c r="J9017">
        <v>3</v>
      </c>
      <c r="K9017">
        <v>3.91</v>
      </c>
      <c r="L9017" t="str">
        <f t="shared" si="423"/>
        <v>Yes</v>
      </c>
    </row>
    <row r="9018" spans="1:12" x14ac:dyDescent="0.25">
      <c r="A9018" s="1">
        <v>43007</v>
      </c>
      <c r="B9018" s="2">
        <f t="shared" si="424"/>
        <v>2017</v>
      </c>
      <c r="C9018" s="2">
        <f t="shared" si="422"/>
        <v>9</v>
      </c>
      <c r="D9018" t="s">
        <v>1652</v>
      </c>
      <c r="E9018" t="s">
        <v>27</v>
      </c>
      <c r="F9018" t="s">
        <v>11</v>
      </c>
      <c r="G9018" t="s">
        <v>200</v>
      </c>
      <c r="H9018" t="s">
        <v>1458</v>
      </c>
      <c r="I9018">
        <v>97.3</v>
      </c>
      <c r="J9018">
        <v>7</v>
      </c>
      <c r="K9018">
        <v>28.22</v>
      </c>
      <c r="L9018" t="str">
        <f t="shared" si="423"/>
        <v>Yes</v>
      </c>
    </row>
    <row r="9019" spans="1:12" x14ac:dyDescent="0.25">
      <c r="A9019" s="1">
        <v>43008</v>
      </c>
      <c r="B9019" s="2">
        <f t="shared" si="424"/>
        <v>2017</v>
      </c>
      <c r="C9019" s="2">
        <f t="shared" si="422"/>
        <v>9</v>
      </c>
      <c r="D9019" t="s">
        <v>1788</v>
      </c>
      <c r="E9019" t="s">
        <v>164</v>
      </c>
      <c r="F9019" t="s">
        <v>11</v>
      </c>
      <c r="G9019" t="s">
        <v>12</v>
      </c>
      <c r="H9019" t="s">
        <v>1418</v>
      </c>
      <c r="I9019">
        <v>11.76</v>
      </c>
      <c r="J9019">
        <v>2</v>
      </c>
      <c r="K9019">
        <v>5.76</v>
      </c>
      <c r="L9019" t="str">
        <f t="shared" si="423"/>
        <v>Yes</v>
      </c>
    </row>
    <row r="9020" spans="1:12" x14ac:dyDescent="0.25">
      <c r="A9020" s="1">
        <v>43008</v>
      </c>
      <c r="B9020" s="2">
        <f t="shared" si="424"/>
        <v>2017</v>
      </c>
      <c r="C9020" s="2">
        <f t="shared" si="422"/>
        <v>9</v>
      </c>
      <c r="D9020" t="s">
        <v>1788</v>
      </c>
      <c r="E9020" t="s">
        <v>164</v>
      </c>
      <c r="F9020" t="s">
        <v>11</v>
      </c>
      <c r="G9020" t="s">
        <v>12</v>
      </c>
      <c r="H9020" t="s">
        <v>1609</v>
      </c>
      <c r="I9020">
        <v>167.94</v>
      </c>
      <c r="J9020">
        <v>3</v>
      </c>
      <c r="K9020">
        <v>82.29</v>
      </c>
      <c r="L9020" t="str">
        <f t="shared" si="423"/>
        <v>Yes</v>
      </c>
    </row>
    <row r="9021" spans="1:12" x14ac:dyDescent="0.25">
      <c r="A9021" s="1">
        <v>43008</v>
      </c>
      <c r="B9021" s="2">
        <f t="shared" si="424"/>
        <v>2017</v>
      </c>
      <c r="C9021" s="2">
        <f t="shared" si="422"/>
        <v>9</v>
      </c>
      <c r="D9021" t="s">
        <v>1788</v>
      </c>
      <c r="E9021" t="s">
        <v>164</v>
      </c>
      <c r="F9021" t="s">
        <v>11</v>
      </c>
      <c r="G9021" t="s">
        <v>92</v>
      </c>
      <c r="H9021" t="s">
        <v>776</v>
      </c>
      <c r="I9021">
        <v>3.89</v>
      </c>
      <c r="J9021">
        <v>1</v>
      </c>
      <c r="K9021">
        <v>1.01</v>
      </c>
      <c r="L9021" t="str">
        <f t="shared" si="423"/>
        <v>Yes</v>
      </c>
    </row>
    <row r="9022" spans="1:12" x14ac:dyDescent="0.25">
      <c r="A9022" s="1">
        <v>43008</v>
      </c>
      <c r="B9022" s="2">
        <f t="shared" si="424"/>
        <v>2017</v>
      </c>
      <c r="C9022" s="2">
        <f t="shared" si="422"/>
        <v>9</v>
      </c>
      <c r="D9022" t="s">
        <v>672</v>
      </c>
      <c r="E9022" t="s">
        <v>531</v>
      </c>
      <c r="F9022" t="s">
        <v>11</v>
      </c>
      <c r="G9022" t="s">
        <v>12</v>
      </c>
      <c r="H9022" t="s">
        <v>1759</v>
      </c>
      <c r="I9022">
        <v>164.88</v>
      </c>
      <c r="J9022">
        <v>3</v>
      </c>
      <c r="K9022">
        <v>80.790000000000006</v>
      </c>
      <c r="L9022" t="str">
        <f t="shared" si="423"/>
        <v>Yes</v>
      </c>
    </row>
    <row r="9023" spans="1:12" x14ac:dyDescent="0.25">
      <c r="A9023" s="1">
        <v>43008</v>
      </c>
      <c r="B9023" s="2">
        <f t="shared" si="424"/>
        <v>2017</v>
      </c>
      <c r="C9023" s="2">
        <f t="shared" si="422"/>
        <v>9</v>
      </c>
      <c r="D9023" t="s">
        <v>695</v>
      </c>
      <c r="E9023" t="s">
        <v>27</v>
      </c>
      <c r="F9023" t="s">
        <v>39</v>
      </c>
      <c r="G9023" t="s">
        <v>52</v>
      </c>
      <c r="H9023" t="s">
        <v>2002</v>
      </c>
      <c r="I9023">
        <v>159.97999999999999</v>
      </c>
      <c r="J9023">
        <v>2</v>
      </c>
      <c r="K9023">
        <v>47.99</v>
      </c>
      <c r="L9023" t="str">
        <f t="shared" si="423"/>
        <v>Yes</v>
      </c>
    </row>
    <row r="9024" spans="1:12" x14ac:dyDescent="0.25">
      <c r="A9024" s="1">
        <v>43008</v>
      </c>
      <c r="B9024" s="2">
        <f t="shared" si="424"/>
        <v>2017</v>
      </c>
      <c r="C9024" s="2">
        <f t="shared" si="422"/>
        <v>9</v>
      </c>
      <c r="D9024" t="s">
        <v>959</v>
      </c>
      <c r="E9024" t="s">
        <v>23</v>
      </c>
      <c r="F9024" t="s">
        <v>11</v>
      </c>
      <c r="G9024" t="s">
        <v>16</v>
      </c>
      <c r="H9024" t="s">
        <v>2123</v>
      </c>
      <c r="I9024">
        <v>20.66</v>
      </c>
      <c r="J9024">
        <v>7</v>
      </c>
      <c r="K9024">
        <v>6.97</v>
      </c>
      <c r="L9024" t="str">
        <f t="shared" si="423"/>
        <v>Yes</v>
      </c>
    </row>
    <row r="9025" spans="1:12" x14ac:dyDescent="0.25">
      <c r="A9025" s="1">
        <v>43008</v>
      </c>
      <c r="B9025" s="2">
        <f t="shared" si="424"/>
        <v>2017</v>
      </c>
      <c r="C9025" s="2">
        <f t="shared" si="422"/>
        <v>9</v>
      </c>
      <c r="D9025" t="s">
        <v>343</v>
      </c>
      <c r="E9025" t="s">
        <v>10</v>
      </c>
      <c r="F9025" t="s">
        <v>11</v>
      </c>
      <c r="G9025" t="s">
        <v>20</v>
      </c>
      <c r="H9025" t="s">
        <v>1367</v>
      </c>
      <c r="I9025">
        <v>11.65</v>
      </c>
      <c r="J9025">
        <v>9</v>
      </c>
      <c r="K9025">
        <v>-17.47</v>
      </c>
      <c r="L9025" t="str">
        <f t="shared" si="423"/>
        <v>No</v>
      </c>
    </row>
    <row r="9026" spans="1:12" x14ac:dyDescent="0.25">
      <c r="A9026" s="1">
        <v>43010</v>
      </c>
      <c r="B9026" s="2">
        <f t="shared" si="424"/>
        <v>2017</v>
      </c>
      <c r="C9026" s="2">
        <f t="shared" ref="C9026:C9089" si="425">MONTH(A9026)</f>
        <v>10</v>
      </c>
      <c r="D9026" t="s">
        <v>401</v>
      </c>
      <c r="E9026" t="s">
        <v>27</v>
      </c>
      <c r="F9026" t="s">
        <v>34</v>
      </c>
      <c r="G9026" t="s">
        <v>74</v>
      </c>
      <c r="H9026" t="s">
        <v>1637</v>
      </c>
      <c r="I9026">
        <v>203.98</v>
      </c>
      <c r="J9026">
        <v>2</v>
      </c>
      <c r="K9026">
        <v>16.8</v>
      </c>
      <c r="L9026" t="str">
        <f t="shared" ref="L9026:L9089" si="426">IF(K9026=0,"Break-Even",IF(K9026&gt;0,"Yes","No"))</f>
        <v>Yes</v>
      </c>
    </row>
    <row r="9027" spans="1:12" x14ac:dyDescent="0.25">
      <c r="A9027" s="1">
        <v>43010</v>
      </c>
      <c r="B9027" s="2">
        <f t="shared" si="424"/>
        <v>2017</v>
      </c>
      <c r="C9027" s="2">
        <f t="shared" si="425"/>
        <v>10</v>
      </c>
      <c r="D9027" t="s">
        <v>204</v>
      </c>
      <c r="E9027" t="s">
        <v>531</v>
      </c>
      <c r="F9027" t="s">
        <v>11</v>
      </c>
      <c r="G9027" t="s">
        <v>12</v>
      </c>
      <c r="H9027" t="s">
        <v>2240</v>
      </c>
      <c r="I9027">
        <v>23.12</v>
      </c>
      <c r="J9027">
        <v>4</v>
      </c>
      <c r="K9027">
        <v>11.33</v>
      </c>
      <c r="L9027" t="str">
        <f t="shared" si="426"/>
        <v>Yes</v>
      </c>
    </row>
    <row r="9028" spans="1:12" x14ac:dyDescent="0.25">
      <c r="A9028" s="1">
        <v>43011</v>
      </c>
      <c r="B9028" s="2">
        <f t="shared" si="424"/>
        <v>2017</v>
      </c>
      <c r="C9028" s="2">
        <f t="shared" si="425"/>
        <v>10</v>
      </c>
      <c r="D9028" t="s">
        <v>2585</v>
      </c>
      <c r="E9028" t="s">
        <v>23</v>
      </c>
      <c r="F9028" t="s">
        <v>11</v>
      </c>
      <c r="G9028" t="s">
        <v>24</v>
      </c>
      <c r="H9028" t="s">
        <v>2426</v>
      </c>
      <c r="I9028">
        <v>5.25</v>
      </c>
      <c r="J9028">
        <v>2</v>
      </c>
      <c r="K9028">
        <v>0.59</v>
      </c>
      <c r="L9028" t="str">
        <f t="shared" si="426"/>
        <v>Yes</v>
      </c>
    </row>
    <row r="9029" spans="1:12" x14ac:dyDescent="0.25">
      <c r="A9029" s="1">
        <v>43011</v>
      </c>
      <c r="B9029" s="2">
        <f t="shared" si="424"/>
        <v>2017</v>
      </c>
      <c r="C9029" s="2">
        <f t="shared" si="425"/>
        <v>10</v>
      </c>
      <c r="D9029" t="s">
        <v>2585</v>
      </c>
      <c r="E9029" t="s">
        <v>23</v>
      </c>
      <c r="F9029" t="s">
        <v>39</v>
      </c>
      <c r="G9029" t="s">
        <v>40</v>
      </c>
      <c r="H9029" t="s">
        <v>1156</v>
      </c>
      <c r="I9029">
        <v>35.909999999999997</v>
      </c>
      <c r="J9029">
        <v>3</v>
      </c>
      <c r="K9029">
        <v>-8.3800000000000008</v>
      </c>
      <c r="L9029" t="str">
        <f t="shared" si="426"/>
        <v>No</v>
      </c>
    </row>
    <row r="9030" spans="1:12" x14ac:dyDescent="0.25">
      <c r="A9030" s="1">
        <v>43011</v>
      </c>
      <c r="B9030" s="2">
        <f t="shared" si="424"/>
        <v>2017</v>
      </c>
      <c r="C9030" s="2">
        <f t="shared" si="425"/>
        <v>10</v>
      </c>
      <c r="D9030" t="s">
        <v>2585</v>
      </c>
      <c r="E9030" t="s">
        <v>23</v>
      </c>
      <c r="F9030" t="s">
        <v>34</v>
      </c>
      <c r="G9030" t="s">
        <v>47</v>
      </c>
      <c r="H9030" t="s">
        <v>975</v>
      </c>
      <c r="I9030">
        <v>6.7</v>
      </c>
      <c r="J9030">
        <v>1</v>
      </c>
      <c r="K9030">
        <v>0.5</v>
      </c>
      <c r="L9030" t="str">
        <f t="shared" si="426"/>
        <v>Yes</v>
      </c>
    </row>
    <row r="9031" spans="1:12" x14ac:dyDescent="0.25">
      <c r="A9031" s="1">
        <v>43011</v>
      </c>
      <c r="B9031" s="2">
        <f t="shared" si="424"/>
        <v>2017</v>
      </c>
      <c r="C9031" s="2">
        <f t="shared" si="425"/>
        <v>10</v>
      </c>
      <c r="D9031" t="s">
        <v>2585</v>
      </c>
      <c r="E9031" t="s">
        <v>23</v>
      </c>
      <c r="F9031" t="s">
        <v>34</v>
      </c>
      <c r="G9031" t="s">
        <v>47</v>
      </c>
      <c r="H9031" t="s">
        <v>2249</v>
      </c>
      <c r="I9031">
        <v>43.87</v>
      </c>
      <c r="J9031">
        <v>2</v>
      </c>
      <c r="K9031">
        <v>11.52</v>
      </c>
      <c r="L9031" t="str">
        <f t="shared" si="426"/>
        <v>Yes</v>
      </c>
    </row>
    <row r="9032" spans="1:12" x14ac:dyDescent="0.25">
      <c r="A9032" s="1">
        <v>43011</v>
      </c>
      <c r="B9032" s="2">
        <f t="shared" si="424"/>
        <v>2017</v>
      </c>
      <c r="C9032" s="2">
        <f t="shared" si="425"/>
        <v>10</v>
      </c>
      <c r="D9032" t="s">
        <v>622</v>
      </c>
      <c r="E9032" t="s">
        <v>23</v>
      </c>
      <c r="F9032" t="s">
        <v>39</v>
      </c>
      <c r="G9032" t="s">
        <v>40</v>
      </c>
      <c r="H9032" t="s">
        <v>1659</v>
      </c>
      <c r="I9032">
        <v>53.98</v>
      </c>
      <c r="J9032">
        <v>3</v>
      </c>
      <c r="K9032">
        <v>-10.8</v>
      </c>
      <c r="L9032" t="str">
        <f t="shared" si="426"/>
        <v>No</v>
      </c>
    </row>
    <row r="9033" spans="1:12" x14ac:dyDescent="0.25">
      <c r="A9033" s="1">
        <v>43011</v>
      </c>
      <c r="B9033" s="2">
        <f t="shared" si="424"/>
        <v>2017</v>
      </c>
      <c r="C9033" s="2">
        <f t="shared" si="425"/>
        <v>10</v>
      </c>
      <c r="D9033" t="s">
        <v>1898</v>
      </c>
      <c r="E9033" t="s">
        <v>245</v>
      </c>
      <c r="F9033" t="s">
        <v>11</v>
      </c>
      <c r="G9033" t="s">
        <v>92</v>
      </c>
      <c r="H9033" t="s">
        <v>2519</v>
      </c>
      <c r="I9033">
        <v>48.78</v>
      </c>
      <c r="J9033">
        <v>1</v>
      </c>
      <c r="K9033">
        <v>3.66</v>
      </c>
      <c r="L9033" t="str">
        <f t="shared" si="426"/>
        <v>Yes</v>
      </c>
    </row>
    <row r="9034" spans="1:12" x14ac:dyDescent="0.25">
      <c r="A9034" s="1">
        <v>43011</v>
      </c>
      <c r="B9034" s="2">
        <f t="shared" si="424"/>
        <v>2017</v>
      </c>
      <c r="C9034" s="2">
        <f t="shared" si="425"/>
        <v>10</v>
      </c>
      <c r="D9034" t="s">
        <v>1898</v>
      </c>
      <c r="E9034" t="s">
        <v>245</v>
      </c>
      <c r="F9034" t="s">
        <v>11</v>
      </c>
      <c r="G9034" t="s">
        <v>20</v>
      </c>
      <c r="H9034" t="s">
        <v>2241</v>
      </c>
      <c r="I9034">
        <v>13.09</v>
      </c>
      <c r="J9034">
        <v>4</v>
      </c>
      <c r="K9034">
        <v>-10.039999999999999</v>
      </c>
      <c r="L9034" t="str">
        <f t="shared" si="426"/>
        <v>No</v>
      </c>
    </row>
    <row r="9035" spans="1:12" x14ac:dyDescent="0.25">
      <c r="A9035" s="1">
        <v>43011</v>
      </c>
      <c r="B9035" s="2">
        <f t="shared" si="424"/>
        <v>2017</v>
      </c>
      <c r="C9035" s="2">
        <f t="shared" si="425"/>
        <v>10</v>
      </c>
      <c r="D9035" t="s">
        <v>1618</v>
      </c>
      <c r="E9035" t="s">
        <v>27</v>
      </c>
      <c r="F9035" t="s">
        <v>39</v>
      </c>
      <c r="G9035" t="s">
        <v>52</v>
      </c>
      <c r="H9035" t="s">
        <v>1526</v>
      </c>
      <c r="I9035">
        <v>111.96</v>
      </c>
      <c r="J9035">
        <v>4</v>
      </c>
      <c r="K9035">
        <v>21.27</v>
      </c>
      <c r="L9035" t="str">
        <f t="shared" si="426"/>
        <v>Yes</v>
      </c>
    </row>
    <row r="9036" spans="1:12" x14ac:dyDescent="0.25">
      <c r="A9036" s="1">
        <v>43011</v>
      </c>
      <c r="B9036" s="2">
        <f t="shared" ref="B9036:B9099" si="427">YEAR(A9036)</f>
        <v>2017</v>
      </c>
      <c r="C9036" s="2">
        <f t="shared" si="425"/>
        <v>10</v>
      </c>
      <c r="D9036" t="s">
        <v>1571</v>
      </c>
      <c r="E9036" t="s">
        <v>10</v>
      </c>
      <c r="F9036" t="s">
        <v>34</v>
      </c>
      <c r="G9036" t="s">
        <v>145</v>
      </c>
      <c r="H9036" t="s">
        <v>663</v>
      </c>
      <c r="I9036">
        <v>933.41</v>
      </c>
      <c r="J9036">
        <v>4</v>
      </c>
      <c r="K9036">
        <v>-173.35</v>
      </c>
      <c r="L9036" t="str">
        <f t="shared" si="426"/>
        <v>No</v>
      </c>
    </row>
    <row r="9037" spans="1:12" x14ac:dyDescent="0.25">
      <c r="A9037" s="1">
        <v>43012</v>
      </c>
      <c r="B9037" s="2">
        <f t="shared" si="427"/>
        <v>2017</v>
      </c>
      <c r="C9037" s="2">
        <f t="shared" si="425"/>
        <v>10</v>
      </c>
      <c r="D9037" t="s">
        <v>2259</v>
      </c>
      <c r="E9037" t="s">
        <v>177</v>
      </c>
      <c r="F9037" t="s">
        <v>11</v>
      </c>
      <c r="G9037" t="s">
        <v>12</v>
      </c>
      <c r="H9037" t="s">
        <v>985</v>
      </c>
      <c r="I9037">
        <v>7.61</v>
      </c>
      <c r="J9037">
        <v>1</v>
      </c>
      <c r="K9037">
        <v>3.58</v>
      </c>
      <c r="L9037" t="str">
        <f t="shared" si="426"/>
        <v>Yes</v>
      </c>
    </row>
    <row r="9038" spans="1:12" x14ac:dyDescent="0.25">
      <c r="A9038" s="1">
        <v>43012</v>
      </c>
      <c r="B9038" s="2">
        <f t="shared" si="427"/>
        <v>2017</v>
      </c>
      <c r="C9038" s="2">
        <f t="shared" si="425"/>
        <v>10</v>
      </c>
      <c r="D9038" t="s">
        <v>2259</v>
      </c>
      <c r="E9038" t="s">
        <v>177</v>
      </c>
      <c r="F9038" t="s">
        <v>11</v>
      </c>
      <c r="G9038" t="s">
        <v>43</v>
      </c>
      <c r="H9038" t="s">
        <v>827</v>
      </c>
      <c r="I9038">
        <v>7.16</v>
      </c>
      <c r="J9038">
        <v>2</v>
      </c>
      <c r="K9038">
        <v>3.58</v>
      </c>
      <c r="L9038" t="str">
        <f t="shared" si="426"/>
        <v>Yes</v>
      </c>
    </row>
    <row r="9039" spans="1:12" x14ac:dyDescent="0.25">
      <c r="A9039" s="1">
        <v>43012</v>
      </c>
      <c r="B9039" s="2">
        <f t="shared" si="427"/>
        <v>2017</v>
      </c>
      <c r="C9039" s="2">
        <f t="shared" si="425"/>
        <v>10</v>
      </c>
      <c r="D9039" t="s">
        <v>1429</v>
      </c>
      <c r="E9039" t="s">
        <v>10</v>
      </c>
      <c r="F9039" t="s">
        <v>11</v>
      </c>
      <c r="G9039" t="s">
        <v>12</v>
      </c>
      <c r="H9039" t="s">
        <v>2086</v>
      </c>
      <c r="I9039">
        <v>10.37</v>
      </c>
      <c r="J9039">
        <v>2</v>
      </c>
      <c r="K9039">
        <v>3.63</v>
      </c>
      <c r="L9039" t="str">
        <f t="shared" si="426"/>
        <v>Yes</v>
      </c>
    </row>
    <row r="9040" spans="1:12" x14ac:dyDescent="0.25">
      <c r="A9040" s="1">
        <v>43012</v>
      </c>
      <c r="B9040" s="2">
        <f t="shared" si="427"/>
        <v>2017</v>
      </c>
      <c r="C9040" s="2">
        <f t="shared" si="425"/>
        <v>10</v>
      </c>
      <c r="D9040" t="s">
        <v>1429</v>
      </c>
      <c r="E9040" t="s">
        <v>10</v>
      </c>
      <c r="F9040" t="s">
        <v>39</v>
      </c>
      <c r="G9040" t="s">
        <v>52</v>
      </c>
      <c r="H9040" t="s">
        <v>2425</v>
      </c>
      <c r="I9040">
        <v>95.74</v>
      </c>
      <c r="J9040">
        <v>3</v>
      </c>
      <c r="K9040">
        <v>20.34</v>
      </c>
      <c r="L9040" t="str">
        <f t="shared" si="426"/>
        <v>Yes</v>
      </c>
    </row>
    <row r="9041" spans="1:12" x14ac:dyDescent="0.25">
      <c r="A9041" s="1">
        <v>43012</v>
      </c>
      <c r="B9041" s="2">
        <f t="shared" si="427"/>
        <v>2017</v>
      </c>
      <c r="C9041" s="2">
        <f t="shared" si="425"/>
        <v>10</v>
      </c>
      <c r="D9041" t="s">
        <v>2669</v>
      </c>
      <c r="E9041" t="s">
        <v>123</v>
      </c>
      <c r="F9041" t="s">
        <v>34</v>
      </c>
      <c r="G9041" t="s">
        <v>47</v>
      </c>
      <c r="H9041" t="s">
        <v>1790</v>
      </c>
      <c r="I9041">
        <v>12.32</v>
      </c>
      <c r="J9041">
        <v>5</v>
      </c>
      <c r="K9041">
        <v>1.85</v>
      </c>
      <c r="L9041" t="str">
        <f t="shared" si="426"/>
        <v>Yes</v>
      </c>
    </row>
    <row r="9042" spans="1:12" x14ac:dyDescent="0.25">
      <c r="A9042" s="1">
        <v>43012</v>
      </c>
      <c r="B9042" s="2">
        <f t="shared" si="427"/>
        <v>2017</v>
      </c>
      <c r="C9042" s="2">
        <f t="shared" si="425"/>
        <v>10</v>
      </c>
      <c r="D9042" t="s">
        <v>2669</v>
      </c>
      <c r="E9042" t="s">
        <v>123</v>
      </c>
      <c r="F9042" t="s">
        <v>11</v>
      </c>
      <c r="G9042" t="s">
        <v>20</v>
      </c>
      <c r="H9042" t="s">
        <v>1313</v>
      </c>
      <c r="I9042">
        <v>4.42</v>
      </c>
      <c r="J9042">
        <v>3</v>
      </c>
      <c r="K9042">
        <v>-3.09</v>
      </c>
      <c r="L9042" t="str">
        <f t="shared" si="426"/>
        <v>No</v>
      </c>
    </row>
    <row r="9043" spans="1:12" x14ac:dyDescent="0.25">
      <c r="A9043" s="1">
        <v>43012</v>
      </c>
      <c r="B9043" s="2">
        <f t="shared" si="427"/>
        <v>2017</v>
      </c>
      <c r="C9043" s="2">
        <f t="shared" si="425"/>
        <v>10</v>
      </c>
      <c r="D9043" t="s">
        <v>1663</v>
      </c>
      <c r="E9043" t="s">
        <v>613</v>
      </c>
      <c r="F9043" t="s">
        <v>39</v>
      </c>
      <c r="G9043" t="s">
        <v>52</v>
      </c>
      <c r="H9043" t="s">
        <v>1078</v>
      </c>
      <c r="I9043">
        <v>99.99</v>
      </c>
      <c r="J9043">
        <v>1</v>
      </c>
      <c r="K9043">
        <v>42</v>
      </c>
      <c r="L9043" t="str">
        <f t="shared" si="426"/>
        <v>Yes</v>
      </c>
    </row>
    <row r="9044" spans="1:12" x14ac:dyDescent="0.25">
      <c r="A9044" s="1">
        <v>43012</v>
      </c>
      <c r="B9044" s="2">
        <f t="shared" si="427"/>
        <v>2017</v>
      </c>
      <c r="C9044" s="2">
        <f t="shared" si="425"/>
        <v>10</v>
      </c>
      <c r="D9044" t="s">
        <v>1663</v>
      </c>
      <c r="E9044" t="s">
        <v>613</v>
      </c>
      <c r="F9044" t="s">
        <v>11</v>
      </c>
      <c r="G9044" t="s">
        <v>18</v>
      </c>
      <c r="H9044" t="s">
        <v>144</v>
      </c>
      <c r="I9044">
        <v>286.14999999999998</v>
      </c>
      <c r="J9044">
        <v>5</v>
      </c>
      <c r="K9044">
        <v>71.540000000000006</v>
      </c>
      <c r="L9044" t="str">
        <f t="shared" si="426"/>
        <v>Yes</v>
      </c>
    </row>
    <row r="9045" spans="1:12" x14ac:dyDescent="0.25">
      <c r="A9045" s="1">
        <v>43012</v>
      </c>
      <c r="B9045" s="2">
        <f t="shared" si="427"/>
        <v>2017</v>
      </c>
      <c r="C9045" s="2">
        <f t="shared" si="425"/>
        <v>10</v>
      </c>
      <c r="D9045" t="s">
        <v>675</v>
      </c>
      <c r="E9045" t="s">
        <v>23</v>
      </c>
      <c r="F9045" t="s">
        <v>11</v>
      </c>
      <c r="G9045" t="s">
        <v>92</v>
      </c>
      <c r="H9045" t="s">
        <v>2289</v>
      </c>
      <c r="I9045">
        <v>195.1</v>
      </c>
      <c r="J9045">
        <v>4</v>
      </c>
      <c r="K9045">
        <v>21.95</v>
      </c>
      <c r="L9045" t="str">
        <f t="shared" si="426"/>
        <v>Yes</v>
      </c>
    </row>
    <row r="9046" spans="1:12" x14ac:dyDescent="0.25">
      <c r="A9046" s="1">
        <v>43012</v>
      </c>
      <c r="B9046" s="2">
        <f t="shared" si="427"/>
        <v>2017</v>
      </c>
      <c r="C9046" s="2">
        <f t="shared" si="425"/>
        <v>10</v>
      </c>
      <c r="D9046" t="s">
        <v>675</v>
      </c>
      <c r="E9046" t="s">
        <v>23</v>
      </c>
      <c r="F9046" t="s">
        <v>34</v>
      </c>
      <c r="G9046" t="s">
        <v>47</v>
      </c>
      <c r="H9046" t="s">
        <v>1732</v>
      </c>
      <c r="I9046">
        <v>36.67</v>
      </c>
      <c r="J9046">
        <v>3</v>
      </c>
      <c r="K9046">
        <v>6.42</v>
      </c>
      <c r="L9046" t="str">
        <f t="shared" si="426"/>
        <v>Yes</v>
      </c>
    </row>
    <row r="9047" spans="1:12" x14ac:dyDescent="0.25">
      <c r="A9047" s="1">
        <v>43014</v>
      </c>
      <c r="B9047" s="2">
        <f t="shared" si="427"/>
        <v>2017</v>
      </c>
      <c r="C9047" s="2">
        <f t="shared" si="425"/>
        <v>10</v>
      </c>
      <c r="D9047" t="s">
        <v>1375</v>
      </c>
      <c r="E9047" t="s">
        <v>27</v>
      </c>
      <c r="F9047" t="s">
        <v>11</v>
      </c>
      <c r="G9047" t="s">
        <v>16</v>
      </c>
      <c r="H9047" t="s">
        <v>1259</v>
      </c>
      <c r="I9047">
        <v>29.6</v>
      </c>
      <c r="J9047">
        <v>2</v>
      </c>
      <c r="K9047">
        <v>14.8</v>
      </c>
      <c r="L9047" t="str">
        <f t="shared" si="426"/>
        <v>Yes</v>
      </c>
    </row>
    <row r="9048" spans="1:12" x14ac:dyDescent="0.25">
      <c r="A9048" s="1">
        <v>43014</v>
      </c>
      <c r="B9048" s="2">
        <f t="shared" si="427"/>
        <v>2017</v>
      </c>
      <c r="C9048" s="2">
        <f t="shared" si="425"/>
        <v>10</v>
      </c>
      <c r="D9048" t="s">
        <v>1375</v>
      </c>
      <c r="E9048" t="s">
        <v>27</v>
      </c>
      <c r="F9048" t="s">
        <v>34</v>
      </c>
      <c r="G9048" t="s">
        <v>74</v>
      </c>
      <c r="H9048" t="s">
        <v>412</v>
      </c>
      <c r="I9048">
        <v>514.16999999999996</v>
      </c>
      <c r="J9048">
        <v>5</v>
      </c>
      <c r="K9048">
        <v>-30.25</v>
      </c>
      <c r="L9048" t="str">
        <f t="shared" si="426"/>
        <v>No</v>
      </c>
    </row>
    <row r="9049" spans="1:12" x14ac:dyDescent="0.25">
      <c r="A9049" s="1">
        <v>43014</v>
      </c>
      <c r="B9049" s="2">
        <f t="shared" si="427"/>
        <v>2017</v>
      </c>
      <c r="C9049" s="2">
        <f t="shared" si="425"/>
        <v>10</v>
      </c>
      <c r="D9049" t="s">
        <v>1375</v>
      </c>
      <c r="E9049" t="s">
        <v>27</v>
      </c>
      <c r="F9049" t="s">
        <v>39</v>
      </c>
      <c r="G9049" t="s">
        <v>40</v>
      </c>
      <c r="H9049" t="s">
        <v>2570</v>
      </c>
      <c r="I9049">
        <v>279.95999999999998</v>
      </c>
      <c r="J9049">
        <v>5</v>
      </c>
      <c r="K9049">
        <v>17.5</v>
      </c>
      <c r="L9049" t="str">
        <f t="shared" si="426"/>
        <v>Yes</v>
      </c>
    </row>
    <row r="9050" spans="1:12" x14ac:dyDescent="0.25">
      <c r="A9050" s="1">
        <v>43014</v>
      </c>
      <c r="B9050" s="2">
        <f t="shared" si="427"/>
        <v>2017</v>
      </c>
      <c r="C9050" s="2">
        <f t="shared" si="425"/>
        <v>10</v>
      </c>
      <c r="D9050" t="s">
        <v>1799</v>
      </c>
      <c r="E9050" t="s">
        <v>110</v>
      </c>
      <c r="F9050" t="s">
        <v>39</v>
      </c>
      <c r="G9050" t="s">
        <v>52</v>
      </c>
      <c r="H9050" t="s">
        <v>1615</v>
      </c>
      <c r="I9050">
        <v>132.52000000000001</v>
      </c>
      <c r="J9050">
        <v>4</v>
      </c>
      <c r="K9050">
        <v>54.33</v>
      </c>
      <c r="L9050" t="str">
        <f t="shared" si="426"/>
        <v>Yes</v>
      </c>
    </row>
    <row r="9051" spans="1:12" x14ac:dyDescent="0.25">
      <c r="A9051" s="1">
        <v>43014</v>
      </c>
      <c r="B9051" s="2">
        <f t="shared" si="427"/>
        <v>2017</v>
      </c>
      <c r="C9051" s="2">
        <f t="shared" si="425"/>
        <v>10</v>
      </c>
      <c r="D9051" t="s">
        <v>1113</v>
      </c>
      <c r="E9051" t="s">
        <v>27</v>
      </c>
      <c r="F9051" t="s">
        <v>11</v>
      </c>
      <c r="G9051" t="s">
        <v>24</v>
      </c>
      <c r="H9051" t="s">
        <v>103</v>
      </c>
      <c r="I9051">
        <v>16.399999999999999</v>
      </c>
      <c r="J9051">
        <v>5</v>
      </c>
      <c r="K9051">
        <v>4.76</v>
      </c>
      <c r="L9051" t="str">
        <f t="shared" si="426"/>
        <v>Yes</v>
      </c>
    </row>
    <row r="9052" spans="1:12" x14ac:dyDescent="0.25">
      <c r="A9052" s="1">
        <v>43014</v>
      </c>
      <c r="B9052" s="2">
        <f t="shared" si="427"/>
        <v>2017</v>
      </c>
      <c r="C9052" s="2">
        <f t="shared" si="425"/>
        <v>10</v>
      </c>
      <c r="D9052" t="s">
        <v>1016</v>
      </c>
      <c r="E9052" t="s">
        <v>23</v>
      </c>
      <c r="F9052" t="s">
        <v>11</v>
      </c>
      <c r="G9052" t="s">
        <v>12</v>
      </c>
      <c r="H9052" t="s">
        <v>135</v>
      </c>
      <c r="I9052">
        <v>40.03</v>
      </c>
      <c r="J9052">
        <v>6</v>
      </c>
      <c r="K9052">
        <v>15.01</v>
      </c>
      <c r="L9052" t="str">
        <f t="shared" si="426"/>
        <v>Yes</v>
      </c>
    </row>
    <row r="9053" spans="1:12" x14ac:dyDescent="0.25">
      <c r="A9053" s="1">
        <v>43014</v>
      </c>
      <c r="B9053" s="2">
        <f t="shared" si="427"/>
        <v>2017</v>
      </c>
      <c r="C9053" s="2">
        <f t="shared" si="425"/>
        <v>10</v>
      </c>
      <c r="D9053" t="s">
        <v>171</v>
      </c>
      <c r="E9053" t="s">
        <v>123</v>
      </c>
      <c r="F9053" t="s">
        <v>11</v>
      </c>
      <c r="G9053" t="s">
        <v>18</v>
      </c>
      <c r="H9053" t="s">
        <v>1498</v>
      </c>
      <c r="I9053">
        <v>1347.52</v>
      </c>
      <c r="J9053">
        <v>8</v>
      </c>
      <c r="K9053">
        <v>84.22</v>
      </c>
      <c r="L9053" t="str">
        <f t="shared" si="426"/>
        <v>Yes</v>
      </c>
    </row>
    <row r="9054" spans="1:12" x14ac:dyDescent="0.25">
      <c r="A9054" s="1">
        <v>43014</v>
      </c>
      <c r="B9054" s="2">
        <f t="shared" si="427"/>
        <v>2017</v>
      </c>
      <c r="C9054" s="2">
        <f t="shared" si="425"/>
        <v>10</v>
      </c>
      <c r="D9054" t="s">
        <v>212</v>
      </c>
      <c r="E9054" t="s">
        <v>149</v>
      </c>
      <c r="F9054" t="s">
        <v>11</v>
      </c>
      <c r="G9054" t="s">
        <v>24</v>
      </c>
      <c r="H9054" t="s">
        <v>541</v>
      </c>
      <c r="I9054">
        <v>8.4</v>
      </c>
      <c r="J9054">
        <v>5</v>
      </c>
      <c r="K9054">
        <v>4.2</v>
      </c>
      <c r="L9054" t="str">
        <f t="shared" si="426"/>
        <v>Yes</v>
      </c>
    </row>
    <row r="9055" spans="1:12" x14ac:dyDescent="0.25">
      <c r="A9055" s="1">
        <v>43014</v>
      </c>
      <c r="B9055" s="2">
        <f t="shared" si="427"/>
        <v>2017</v>
      </c>
      <c r="C9055" s="2">
        <f t="shared" si="425"/>
        <v>10</v>
      </c>
      <c r="D9055" t="s">
        <v>2094</v>
      </c>
      <c r="E9055" t="s">
        <v>164</v>
      </c>
      <c r="F9055" t="s">
        <v>39</v>
      </c>
      <c r="G9055" t="s">
        <v>40</v>
      </c>
      <c r="H9055" t="s">
        <v>901</v>
      </c>
      <c r="I9055">
        <v>88.78</v>
      </c>
      <c r="J9055">
        <v>3</v>
      </c>
      <c r="K9055">
        <v>7.77</v>
      </c>
      <c r="L9055" t="str">
        <f t="shared" si="426"/>
        <v>Yes</v>
      </c>
    </row>
    <row r="9056" spans="1:12" x14ac:dyDescent="0.25">
      <c r="A9056" s="1">
        <v>43014</v>
      </c>
      <c r="B9056" s="2">
        <f t="shared" si="427"/>
        <v>2017</v>
      </c>
      <c r="C9056" s="2">
        <f t="shared" si="425"/>
        <v>10</v>
      </c>
      <c r="D9056" t="s">
        <v>2094</v>
      </c>
      <c r="E9056" t="s">
        <v>164</v>
      </c>
      <c r="F9056" t="s">
        <v>11</v>
      </c>
      <c r="G9056" t="s">
        <v>16</v>
      </c>
      <c r="H9056" t="s">
        <v>1432</v>
      </c>
      <c r="I9056">
        <v>11.56</v>
      </c>
      <c r="J9056">
        <v>4</v>
      </c>
      <c r="K9056">
        <v>5.43</v>
      </c>
      <c r="L9056" t="str">
        <f t="shared" si="426"/>
        <v>Yes</v>
      </c>
    </row>
    <row r="9057" spans="1:12" x14ac:dyDescent="0.25">
      <c r="A9057" s="1">
        <v>43014</v>
      </c>
      <c r="B9057" s="2">
        <f t="shared" si="427"/>
        <v>2017</v>
      </c>
      <c r="C9057" s="2">
        <f t="shared" si="425"/>
        <v>10</v>
      </c>
      <c r="D9057" t="s">
        <v>2094</v>
      </c>
      <c r="E9057" t="s">
        <v>164</v>
      </c>
      <c r="F9057" t="s">
        <v>11</v>
      </c>
      <c r="G9057" t="s">
        <v>18</v>
      </c>
      <c r="H9057" t="s">
        <v>1950</v>
      </c>
      <c r="I9057">
        <v>15.58</v>
      </c>
      <c r="J9057">
        <v>1</v>
      </c>
      <c r="K9057">
        <v>3.9</v>
      </c>
      <c r="L9057" t="str">
        <f t="shared" si="426"/>
        <v>Yes</v>
      </c>
    </row>
    <row r="9058" spans="1:12" x14ac:dyDescent="0.25">
      <c r="A9058" s="1">
        <v>43014</v>
      </c>
      <c r="B9058" s="2">
        <f t="shared" si="427"/>
        <v>2017</v>
      </c>
      <c r="C9058" s="2">
        <f t="shared" si="425"/>
        <v>10</v>
      </c>
      <c r="D9058" t="s">
        <v>1393</v>
      </c>
      <c r="E9058" t="s">
        <v>27</v>
      </c>
      <c r="F9058" t="s">
        <v>11</v>
      </c>
      <c r="G9058" t="s">
        <v>24</v>
      </c>
      <c r="H9058" t="s">
        <v>411</v>
      </c>
      <c r="I9058">
        <v>14.7</v>
      </c>
      <c r="J9058">
        <v>7</v>
      </c>
      <c r="K9058">
        <v>4.12</v>
      </c>
      <c r="L9058" t="str">
        <f t="shared" si="426"/>
        <v>Yes</v>
      </c>
    </row>
    <row r="9059" spans="1:12" x14ac:dyDescent="0.25">
      <c r="A9059" s="1">
        <v>43014</v>
      </c>
      <c r="B9059" s="2">
        <f t="shared" si="427"/>
        <v>2017</v>
      </c>
      <c r="C9059" s="2">
        <f t="shared" si="425"/>
        <v>10</v>
      </c>
      <c r="D9059" t="s">
        <v>119</v>
      </c>
      <c r="E9059" t="s">
        <v>149</v>
      </c>
      <c r="F9059" t="s">
        <v>11</v>
      </c>
      <c r="G9059" t="s">
        <v>43</v>
      </c>
      <c r="H9059" t="s">
        <v>234</v>
      </c>
      <c r="I9059">
        <v>14.13</v>
      </c>
      <c r="J9059">
        <v>3</v>
      </c>
      <c r="K9059">
        <v>0.71</v>
      </c>
      <c r="L9059" t="str">
        <f t="shared" si="426"/>
        <v>Yes</v>
      </c>
    </row>
    <row r="9060" spans="1:12" x14ac:dyDescent="0.25">
      <c r="A9060" s="1">
        <v>43015</v>
      </c>
      <c r="B9060" s="2">
        <f t="shared" si="427"/>
        <v>2017</v>
      </c>
      <c r="C9060" s="2">
        <f t="shared" si="425"/>
        <v>10</v>
      </c>
      <c r="D9060" t="s">
        <v>2101</v>
      </c>
      <c r="E9060" t="s">
        <v>30</v>
      </c>
      <c r="F9060" t="s">
        <v>34</v>
      </c>
      <c r="G9060" t="s">
        <v>47</v>
      </c>
      <c r="H9060" t="s">
        <v>1168</v>
      </c>
      <c r="I9060">
        <v>18.84</v>
      </c>
      <c r="J9060">
        <v>3</v>
      </c>
      <c r="K9060">
        <v>7.91</v>
      </c>
      <c r="L9060" t="str">
        <f t="shared" si="426"/>
        <v>Yes</v>
      </c>
    </row>
    <row r="9061" spans="1:12" x14ac:dyDescent="0.25">
      <c r="A9061" s="1">
        <v>43015</v>
      </c>
      <c r="B9061" s="2">
        <f t="shared" si="427"/>
        <v>2017</v>
      </c>
      <c r="C9061" s="2">
        <f t="shared" si="425"/>
        <v>10</v>
      </c>
      <c r="D9061" t="s">
        <v>696</v>
      </c>
      <c r="E9061" t="s">
        <v>15</v>
      </c>
      <c r="F9061" t="s">
        <v>11</v>
      </c>
      <c r="G9061" t="s">
        <v>18</v>
      </c>
      <c r="H9061" t="s">
        <v>1400</v>
      </c>
      <c r="I9061">
        <v>298.45999999999998</v>
      </c>
      <c r="J9061">
        <v>6</v>
      </c>
      <c r="K9061">
        <v>26.12</v>
      </c>
      <c r="L9061" t="str">
        <f t="shared" si="426"/>
        <v>Yes</v>
      </c>
    </row>
    <row r="9062" spans="1:12" x14ac:dyDescent="0.25">
      <c r="A9062" s="1">
        <v>43015</v>
      </c>
      <c r="B9062" s="2">
        <f t="shared" si="427"/>
        <v>2017</v>
      </c>
      <c r="C9062" s="2">
        <f t="shared" si="425"/>
        <v>10</v>
      </c>
      <c r="D9062" t="s">
        <v>369</v>
      </c>
      <c r="E9062" t="s">
        <v>30</v>
      </c>
      <c r="F9062" t="s">
        <v>11</v>
      </c>
      <c r="G9062" t="s">
        <v>92</v>
      </c>
      <c r="H9062" t="s">
        <v>1838</v>
      </c>
      <c r="I9062">
        <v>41.91</v>
      </c>
      <c r="J9062">
        <v>3</v>
      </c>
      <c r="K9062">
        <v>10.9</v>
      </c>
      <c r="L9062" t="str">
        <f t="shared" si="426"/>
        <v>Yes</v>
      </c>
    </row>
    <row r="9063" spans="1:12" x14ac:dyDescent="0.25">
      <c r="A9063" s="1">
        <v>43016</v>
      </c>
      <c r="B9063" s="2">
        <f t="shared" si="427"/>
        <v>2017</v>
      </c>
      <c r="C9063" s="2">
        <f t="shared" si="425"/>
        <v>10</v>
      </c>
      <c r="D9063" t="s">
        <v>1042</v>
      </c>
      <c r="E9063" t="s">
        <v>129</v>
      </c>
      <c r="F9063" t="s">
        <v>11</v>
      </c>
      <c r="G9063" t="s">
        <v>63</v>
      </c>
      <c r="H9063" t="s">
        <v>64</v>
      </c>
      <c r="I9063">
        <v>70.08</v>
      </c>
      <c r="J9063">
        <v>6</v>
      </c>
      <c r="K9063">
        <v>35.04</v>
      </c>
      <c r="L9063" t="str">
        <f t="shared" si="426"/>
        <v>Yes</v>
      </c>
    </row>
    <row r="9064" spans="1:12" x14ac:dyDescent="0.25">
      <c r="A9064" s="1">
        <v>43016</v>
      </c>
      <c r="B9064" s="2">
        <f t="shared" si="427"/>
        <v>2017</v>
      </c>
      <c r="C9064" s="2">
        <f t="shared" si="425"/>
        <v>10</v>
      </c>
      <c r="D9064" t="s">
        <v>1042</v>
      </c>
      <c r="E9064" t="s">
        <v>129</v>
      </c>
      <c r="F9064" t="s">
        <v>34</v>
      </c>
      <c r="G9064" t="s">
        <v>47</v>
      </c>
      <c r="H9064" t="s">
        <v>570</v>
      </c>
      <c r="I9064">
        <v>121.3</v>
      </c>
      <c r="J9064">
        <v>2</v>
      </c>
      <c r="K9064">
        <v>25.47</v>
      </c>
      <c r="L9064" t="str">
        <f t="shared" si="426"/>
        <v>Yes</v>
      </c>
    </row>
    <row r="9065" spans="1:12" x14ac:dyDescent="0.25">
      <c r="A9065" s="1">
        <v>43016</v>
      </c>
      <c r="B9065" s="2">
        <f t="shared" si="427"/>
        <v>2017</v>
      </c>
      <c r="C9065" s="2">
        <f t="shared" si="425"/>
        <v>10</v>
      </c>
      <c r="D9065" t="s">
        <v>1042</v>
      </c>
      <c r="E9065" t="s">
        <v>129</v>
      </c>
      <c r="F9065" t="s">
        <v>39</v>
      </c>
      <c r="G9065" t="s">
        <v>40</v>
      </c>
      <c r="H9065" t="s">
        <v>173</v>
      </c>
      <c r="I9065">
        <v>1454.49</v>
      </c>
      <c r="J9065">
        <v>9</v>
      </c>
      <c r="K9065">
        <v>378.17</v>
      </c>
      <c r="L9065" t="str">
        <f t="shared" si="426"/>
        <v>Yes</v>
      </c>
    </row>
    <row r="9066" spans="1:12" x14ac:dyDescent="0.25">
      <c r="A9066" s="1">
        <v>43016</v>
      </c>
      <c r="B9066" s="2">
        <f t="shared" si="427"/>
        <v>2017</v>
      </c>
      <c r="C9066" s="2">
        <f t="shared" si="425"/>
        <v>10</v>
      </c>
      <c r="D9066" t="s">
        <v>1797</v>
      </c>
      <c r="E9066" t="s">
        <v>129</v>
      </c>
      <c r="F9066" t="s">
        <v>11</v>
      </c>
      <c r="G9066" t="s">
        <v>12</v>
      </c>
      <c r="H9066" t="s">
        <v>1855</v>
      </c>
      <c r="I9066">
        <v>177.2</v>
      </c>
      <c r="J9066">
        <v>5</v>
      </c>
      <c r="K9066">
        <v>83.28</v>
      </c>
      <c r="L9066" t="str">
        <f t="shared" si="426"/>
        <v>Yes</v>
      </c>
    </row>
    <row r="9067" spans="1:12" x14ac:dyDescent="0.25">
      <c r="A9067" s="1">
        <v>43017</v>
      </c>
      <c r="B9067" s="2">
        <f t="shared" si="427"/>
        <v>2017</v>
      </c>
      <c r="C9067" s="2">
        <f t="shared" si="425"/>
        <v>10</v>
      </c>
      <c r="D9067" t="s">
        <v>212</v>
      </c>
      <c r="E9067" t="s">
        <v>15</v>
      </c>
      <c r="F9067" t="s">
        <v>39</v>
      </c>
      <c r="G9067" t="s">
        <v>40</v>
      </c>
      <c r="H9067" t="s">
        <v>863</v>
      </c>
      <c r="I9067">
        <v>147.16999999999999</v>
      </c>
      <c r="J9067">
        <v>4</v>
      </c>
      <c r="K9067">
        <v>16.559999999999999</v>
      </c>
      <c r="L9067" t="str">
        <f t="shared" si="426"/>
        <v>Yes</v>
      </c>
    </row>
    <row r="9068" spans="1:12" x14ac:dyDescent="0.25">
      <c r="A9068" s="1">
        <v>43017</v>
      </c>
      <c r="B9068" s="2">
        <f t="shared" si="427"/>
        <v>2017</v>
      </c>
      <c r="C9068" s="2">
        <f t="shared" si="425"/>
        <v>10</v>
      </c>
      <c r="D9068" t="s">
        <v>483</v>
      </c>
      <c r="E9068" t="s">
        <v>27</v>
      </c>
      <c r="F9068" t="s">
        <v>34</v>
      </c>
      <c r="G9068" t="s">
        <v>35</v>
      </c>
      <c r="H9068" t="s">
        <v>542</v>
      </c>
      <c r="I9068">
        <v>362.35</v>
      </c>
      <c r="J9068">
        <v>3</v>
      </c>
      <c r="K9068">
        <v>27.18</v>
      </c>
      <c r="L9068" t="str">
        <f t="shared" si="426"/>
        <v>Yes</v>
      </c>
    </row>
    <row r="9069" spans="1:12" x14ac:dyDescent="0.25">
      <c r="A9069" s="1">
        <v>43017</v>
      </c>
      <c r="B9069" s="2">
        <f t="shared" si="427"/>
        <v>2017</v>
      </c>
      <c r="C9069" s="2">
        <f t="shared" si="425"/>
        <v>10</v>
      </c>
      <c r="D9069" t="s">
        <v>483</v>
      </c>
      <c r="E9069" t="s">
        <v>27</v>
      </c>
      <c r="F9069" t="s">
        <v>11</v>
      </c>
      <c r="G9069" t="s">
        <v>20</v>
      </c>
      <c r="H9069" t="s">
        <v>451</v>
      </c>
      <c r="I9069">
        <v>7.18</v>
      </c>
      <c r="J9069">
        <v>2</v>
      </c>
      <c r="K9069">
        <v>2.25</v>
      </c>
      <c r="L9069" t="str">
        <f t="shared" si="426"/>
        <v>Yes</v>
      </c>
    </row>
    <row r="9070" spans="1:12" x14ac:dyDescent="0.25">
      <c r="A9070" s="1">
        <v>43017</v>
      </c>
      <c r="B9070" s="2">
        <f t="shared" si="427"/>
        <v>2017</v>
      </c>
      <c r="C9070" s="2">
        <f t="shared" si="425"/>
        <v>10</v>
      </c>
      <c r="D9070" t="s">
        <v>2534</v>
      </c>
      <c r="E9070" t="s">
        <v>186</v>
      </c>
      <c r="F9070" t="s">
        <v>11</v>
      </c>
      <c r="G9070" t="s">
        <v>20</v>
      </c>
      <c r="H9070" t="s">
        <v>1668</v>
      </c>
      <c r="I9070">
        <v>16.2</v>
      </c>
      <c r="J9070">
        <v>3</v>
      </c>
      <c r="K9070">
        <v>7.78</v>
      </c>
      <c r="L9070" t="str">
        <f t="shared" si="426"/>
        <v>Yes</v>
      </c>
    </row>
    <row r="9071" spans="1:12" x14ac:dyDescent="0.25">
      <c r="A9071" s="1">
        <v>43017</v>
      </c>
      <c r="B9071" s="2">
        <f t="shared" si="427"/>
        <v>2017</v>
      </c>
      <c r="C9071" s="2">
        <f t="shared" si="425"/>
        <v>10</v>
      </c>
      <c r="D9071" t="s">
        <v>2534</v>
      </c>
      <c r="E9071" t="s">
        <v>186</v>
      </c>
      <c r="F9071" t="s">
        <v>11</v>
      </c>
      <c r="G9071" t="s">
        <v>92</v>
      </c>
      <c r="H9071" t="s">
        <v>1244</v>
      </c>
      <c r="I9071">
        <v>33.99</v>
      </c>
      <c r="J9071">
        <v>3</v>
      </c>
      <c r="K9071">
        <v>14.62</v>
      </c>
      <c r="L9071" t="str">
        <f t="shared" si="426"/>
        <v>Yes</v>
      </c>
    </row>
    <row r="9072" spans="1:12" x14ac:dyDescent="0.25">
      <c r="A9072" s="1">
        <v>43017</v>
      </c>
      <c r="B9072" s="2">
        <f t="shared" si="427"/>
        <v>2017</v>
      </c>
      <c r="C9072" s="2">
        <f t="shared" si="425"/>
        <v>10</v>
      </c>
      <c r="D9072" t="s">
        <v>2534</v>
      </c>
      <c r="E9072" t="s">
        <v>186</v>
      </c>
      <c r="F9072" t="s">
        <v>39</v>
      </c>
      <c r="G9072" t="s">
        <v>52</v>
      </c>
      <c r="H9072" t="s">
        <v>1428</v>
      </c>
      <c r="I9072">
        <v>296.85000000000002</v>
      </c>
      <c r="J9072">
        <v>5</v>
      </c>
      <c r="K9072">
        <v>53.43</v>
      </c>
      <c r="L9072" t="str">
        <f t="shared" si="426"/>
        <v>Yes</v>
      </c>
    </row>
    <row r="9073" spans="1:12" x14ac:dyDescent="0.25">
      <c r="A9073" s="1">
        <v>43017</v>
      </c>
      <c r="B9073" s="2">
        <f t="shared" si="427"/>
        <v>2017</v>
      </c>
      <c r="C9073" s="2">
        <f t="shared" si="425"/>
        <v>10</v>
      </c>
      <c r="D9073" t="s">
        <v>2534</v>
      </c>
      <c r="E9073" t="s">
        <v>186</v>
      </c>
      <c r="F9073" t="s">
        <v>39</v>
      </c>
      <c r="G9073" t="s">
        <v>52</v>
      </c>
      <c r="H9073" t="s">
        <v>673</v>
      </c>
      <c r="I9073">
        <v>112.8</v>
      </c>
      <c r="J9073">
        <v>6</v>
      </c>
      <c r="K9073">
        <v>6.77</v>
      </c>
      <c r="L9073" t="str">
        <f t="shared" si="426"/>
        <v>Yes</v>
      </c>
    </row>
    <row r="9074" spans="1:12" x14ac:dyDescent="0.25">
      <c r="A9074" s="1">
        <v>43017</v>
      </c>
      <c r="B9074" s="2">
        <f t="shared" si="427"/>
        <v>2017</v>
      </c>
      <c r="C9074" s="2">
        <f t="shared" si="425"/>
        <v>10</v>
      </c>
      <c r="D9074" t="s">
        <v>2534</v>
      </c>
      <c r="E9074" t="s">
        <v>186</v>
      </c>
      <c r="F9074" t="s">
        <v>11</v>
      </c>
      <c r="G9074" t="s">
        <v>20</v>
      </c>
      <c r="H9074" t="s">
        <v>937</v>
      </c>
      <c r="I9074">
        <v>13.71</v>
      </c>
      <c r="J9074">
        <v>3</v>
      </c>
      <c r="K9074">
        <v>6.58</v>
      </c>
      <c r="L9074" t="str">
        <f t="shared" si="426"/>
        <v>Yes</v>
      </c>
    </row>
    <row r="9075" spans="1:12" x14ac:dyDescent="0.25">
      <c r="A9075" s="1">
        <v>43017</v>
      </c>
      <c r="B9075" s="2">
        <f t="shared" si="427"/>
        <v>2017</v>
      </c>
      <c r="C9075" s="2">
        <f t="shared" si="425"/>
        <v>10</v>
      </c>
      <c r="D9075" t="s">
        <v>2534</v>
      </c>
      <c r="E9075" t="s">
        <v>186</v>
      </c>
      <c r="F9075" t="s">
        <v>11</v>
      </c>
      <c r="G9075" t="s">
        <v>12</v>
      </c>
      <c r="H9075" t="s">
        <v>1710</v>
      </c>
      <c r="I9075">
        <v>24.9</v>
      </c>
      <c r="J9075">
        <v>5</v>
      </c>
      <c r="K9075">
        <v>11.7</v>
      </c>
      <c r="L9075" t="str">
        <f t="shared" si="426"/>
        <v>Yes</v>
      </c>
    </row>
    <row r="9076" spans="1:12" x14ac:dyDescent="0.25">
      <c r="A9076" s="1">
        <v>43017</v>
      </c>
      <c r="B9076" s="2">
        <f t="shared" si="427"/>
        <v>2017</v>
      </c>
      <c r="C9076" s="2">
        <f t="shared" si="425"/>
        <v>10</v>
      </c>
      <c r="D9076" t="s">
        <v>2534</v>
      </c>
      <c r="E9076" t="s">
        <v>186</v>
      </c>
      <c r="F9076" t="s">
        <v>11</v>
      </c>
      <c r="G9076" t="s">
        <v>18</v>
      </c>
      <c r="H9076" t="s">
        <v>68</v>
      </c>
      <c r="I9076">
        <v>286.29000000000002</v>
      </c>
      <c r="J9076">
        <v>3</v>
      </c>
      <c r="K9076">
        <v>17.18</v>
      </c>
      <c r="L9076" t="str">
        <f t="shared" si="426"/>
        <v>Yes</v>
      </c>
    </row>
    <row r="9077" spans="1:12" x14ac:dyDescent="0.25">
      <c r="A9077" s="1">
        <v>43017</v>
      </c>
      <c r="B9077" s="2">
        <f t="shared" si="427"/>
        <v>2017</v>
      </c>
      <c r="C9077" s="2">
        <f t="shared" si="425"/>
        <v>10</v>
      </c>
      <c r="D9077" t="s">
        <v>2534</v>
      </c>
      <c r="E9077" t="s">
        <v>186</v>
      </c>
      <c r="F9077" t="s">
        <v>11</v>
      </c>
      <c r="G9077" t="s">
        <v>92</v>
      </c>
      <c r="H9077" t="s">
        <v>1031</v>
      </c>
      <c r="I9077">
        <v>24.18</v>
      </c>
      <c r="J9077">
        <v>2</v>
      </c>
      <c r="K9077">
        <v>7.25</v>
      </c>
      <c r="L9077" t="str">
        <f t="shared" si="426"/>
        <v>Yes</v>
      </c>
    </row>
    <row r="9078" spans="1:12" x14ac:dyDescent="0.25">
      <c r="A9078" s="1">
        <v>43017</v>
      </c>
      <c r="B9078" s="2">
        <f t="shared" si="427"/>
        <v>2017</v>
      </c>
      <c r="C9078" s="2">
        <f t="shared" si="425"/>
        <v>10</v>
      </c>
      <c r="D9078" t="s">
        <v>2117</v>
      </c>
      <c r="E9078" t="s">
        <v>15</v>
      </c>
      <c r="F9078" t="s">
        <v>11</v>
      </c>
      <c r="G9078" t="s">
        <v>20</v>
      </c>
      <c r="H9078" t="s">
        <v>1606</v>
      </c>
      <c r="I9078">
        <v>762.59</v>
      </c>
      <c r="J9078">
        <v>3</v>
      </c>
      <c r="K9078">
        <v>-1143.8900000000001</v>
      </c>
      <c r="L9078" t="str">
        <f t="shared" si="426"/>
        <v>No</v>
      </c>
    </row>
    <row r="9079" spans="1:12" x14ac:dyDescent="0.25">
      <c r="A9079" s="1">
        <v>43017</v>
      </c>
      <c r="B9079" s="2">
        <f t="shared" si="427"/>
        <v>2017</v>
      </c>
      <c r="C9079" s="2">
        <f t="shared" si="425"/>
        <v>10</v>
      </c>
      <c r="D9079" t="s">
        <v>1548</v>
      </c>
      <c r="E9079" t="s">
        <v>149</v>
      </c>
      <c r="F9079" t="s">
        <v>11</v>
      </c>
      <c r="G9079" t="s">
        <v>12</v>
      </c>
      <c r="H9079" t="s">
        <v>2583</v>
      </c>
      <c r="I9079">
        <v>18.760000000000002</v>
      </c>
      <c r="J9079">
        <v>2</v>
      </c>
      <c r="K9079">
        <v>9</v>
      </c>
      <c r="L9079" t="str">
        <f t="shared" si="426"/>
        <v>Yes</v>
      </c>
    </row>
    <row r="9080" spans="1:12" x14ac:dyDescent="0.25">
      <c r="A9080" s="1">
        <v>43017</v>
      </c>
      <c r="B9080" s="2">
        <f t="shared" si="427"/>
        <v>2017</v>
      </c>
      <c r="C9080" s="2">
        <f t="shared" si="425"/>
        <v>10</v>
      </c>
      <c r="D9080" t="s">
        <v>1868</v>
      </c>
      <c r="E9080" t="s">
        <v>434</v>
      </c>
      <c r="F9080" t="s">
        <v>11</v>
      </c>
      <c r="G9080" t="s">
        <v>24</v>
      </c>
      <c r="H9080" t="s">
        <v>384</v>
      </c>
      <c r="I9080">
        <v>14.88</v>
      </c>
      <c r="J9080">
        <v>2</v>
      </c>
      <c r="K9080">
        <v>3.72</v>
      </c>
      <c r="L9080" t="str">
        <f t="shared" si="426"/>
        <v>Yes</v>
      </c>
    </row>
    <row r="9081" spans="1:12" x14ac:dyDescent="0.25">
      <c r="A9081" s="1">
        <v>43017</v>
      </c>
      <c r="B9081" s="2">
        <f t="shared" si="427"/>
        <v>2017</v>
      </c>
      <c r="C9081" s="2">
        <f t="shared" si="425"/>
        <v>10</v>
      </c>
      <c r="D9081" t="s">
        <v>1538</v>
      </c>
      <c r="E9081" t="s">
        <v>78</v>
      </c>
      <c r="F9081" t="s">
        <v>11</v>
      </c>
      <c r="G9081" t="s">
        <v>12</v>
      </c>
      <c r="H9081" t="s">
        <v>1855</v>
      </c>
      <c r="I9081">
        <v>85.06</v>
      </c>
      <c r="J9081">
        <v>3</v>
      </c>
      <c r="K9081">
        <v>28.71</v>
      </c>
      <c r="L9081" t="str">
        <f t="shared" si="426"/>
        <v>Yes</v>
      </c>
    </row>
    <row r="9082" spans="1:12" x14ac:dyDescent="0.25">
      <c r="A9082" s="1">
        <v>43017</v>
      </c>
      <c r="B9082" s="2">
        <f t="shared" si="427"/>
        <v>2017</v>
      </c>
      <c r="C9082" s="2">
        <f t="shared" si="425"/>
        <v>10</v>
      </c>
      <c r="D9082" t="s">
        <v>740</v>
      </c>
      <c r="E9082" t="s">
        <v>30</v>
      </c>
      <c r="F9082" t="s">
        <v>11</v>
      </c>
      <c r="G9082" t="s">
        <v>20</v>
      </c>
      <c r="H9082" t="s">
        <v>561</v>
      </c>
      <c r="I9082">
        <v>2.78</v>
      </c>
      <c r="J9082">
        <v>1</v>
      </c>
      <c r="K9082">
        <v>1.36</v>
      </c>
      <c r="L9082" t="str">
        <f t="shared" si="426"/>
        <v>Yes</v>
      </c>
    </row>
    <row r="9083" spans="1:12" x14ac:dyDescent="0.25">
      <c r="A9083" s="1">
        <v>43017</v>
      </c>
      <c r="B9083" s="2">
        <f t="shared" si="427"/>
        <v>2017</v>
      </c>
      <c r="C9083" s="2">
        <f t="shared" si="425"/>
        <v>10</v>
      </c>
      <c r="D9083" t="s">
        <v>887</v>
      </c>
      <c r="E9083" t="s">
        <v>78</v>
      </c>
      <c r="F9083" t="s">
        <v>39</v>
      </c>
      <c r="G9083" t="s">
        <v>52</v>
      </c>
      <c r="H9083" t="s">
        <v>1911</v>
      </c>
      <c r="I9083">
        <v>37.06</v>
      </c>
      <c r="J9083">
        <v>4</v>
      </c>
      <c r="K9083">
        <v>8.8000000000000007</v>
      </c>
      <c r="L9083" t="str">
        <f t="shared" si="426"/>
        <v>Yes</v>
      </c>
    </row>
    <row r="9084" spans="1:12" x14ac:dyDescent="0.25">
      <c r="A9084" s="1">
        <v>43017</v>
      </c>
      <c r="B9084" s="2">
        <f t="shared" si="427"/>
        <v>2017</v>
      </c>
      <c r="C9084" s="2">
        <f t="shared" si="425"/>
        <v>10</v>
      </c>
      <c r="D9084" t="s">
        <v>887</v>
      </c>
      <c r="E9084" t="s">
        <v>78</v>
      </c>
      <c r="F9084" t="s">
        <v>39</v>
      </c>
      <c r="G9084" t="s">
        <v>40</v>
      </c>
      <c r="H9084" t="s">
        <v>2194</v>
      </c>
      <c r="I9084">
        <v>259.89999999999998</v>
      </c>
      <c r="J9084">
        <v>2</v>
      </c>
      <c r="K9084">
        <v>-56.31</v>
      </c>
      <c r="L9084" t="str">
        <f t="shared" si="426"/>
        <v>No</v>
      </c>
    </row>
    <row r="9085" spans="1:12" x14ac:dyDescent="0.25">
      <c r="A9085" s="1">
        <v>43018</v>
      </c>
      <c r="B9085" s="2">
        <f t="shared" si="427"/>
        <v>2017</v>
      </c>
      <c r="C9085" s="2">
        <f t="shared" si="425"/>
        <v>10</v>
      </c>
      <c r="D9085" t="s">
        <v>977</v>
      </c>
      <c r="E9085" t="s">
        <v>15</v>
      </c>
      <c r="F9085" t="s">
        <v>34</v>
      </c>
      <c r="G9085" t="s">
        <v>35</v>
      </c>
      <c r="H9085" t="s">
        <v>2266</v>
      </c>
      <c r="I9085">
        <v>239.36</v>
      </c>
      <c r="J9085">
        <v>3</v>
      </c>
      <c r="K9085">
        <v>-47.87</v>
      </c>
      <c r="L9085" t="str">
        <f t="shared" si="426"/>
        <v>No</v>
      </c>
    </row>
    <row r="9086" spans="1:12" x14ac:dyDescent="0.25">
      <c r="A9086" s="1">
        <v>43019</v>
      </c>
      <c r="B9086" s="2">
        <f t="shared" si="427"/>
        <v>2017</v>
      </c>
      <c r="C9086" s="2">
        <f t="shared" si="425"/>
        <v>10</v>
      </c>
      <c r="D9086" t="s">
        <v>1648</v>
      </c>
      <c r="E9086" t="s">
        <v>95</v>
      </c>
      <c r="F9086" t="s">
        <v>11</v>
      </c>
      <c r="G9086" t="s">
        <v>20</v>
      </c>
      <c r="H9086" t="s">
        <v>1565</v>
      </c>
      <c r="I9086">
        <v>38.39</v>
      </c>
      <c r="J9086">
        <v>14</v>
      </c>
      <c r="K9086">
        <v>-25.59</v>
      </c>
      <c r="L9086" t="str">
        <f t="shared" si="426"/>
        <v>No</v>
      </c>
    </row>
    <row r="9087" spans="1:12" x14ac:dyDescent="0.25">
      <c r="A9087" s="1">
        <v>43019</v>
      </c>
      <c r="B9087" s="2">
        <f t="shared" si="427"/>
        <v>2017</v>
      </c>
      <c r="C9087" s="2">
        <f t="shared" si="425"/>
        <v>10</v>
      </c>
      <c r="D9087" t="s">
        <v>1648</v>
      </c>
      <c r="E9087" t="s">
        <v>95</v>
      </c>
      <c r="F9087" t="s">
        <v>39</v>
      </c>
      <c r="G9087" t="s">
        <v>302</v>
      </c>
      <c r="H9087" t="s">
        <v>1858</v>
      </c>
      <c r="I9087">
        <v>95.99</v>
      </c>
      <c r="J9087">
        <v>2</v>
      </c>
      <c r="K9087">
        <v>-64</v>
      </c>
      <c r="L9087" t="str">
        <f t="shared" si="426"/>
        <v>No</v>
      </c>
    </row>
    <row r="9088" spans="1:12" x14ac:dyDescent="0.25">
      <c r="A9088" s="1">
        <v>43019</v>
      </c>
      <c r="B9088" s="2">
        <f t="shared" si="427"/>
        <v>2017</v>
      </c>
      <c r="C9088" s="2">
        <f t="shared" si="425"/>
        <v>10</v>
      </c>
      <c r="D9088" t="s">
        <v>1648</v>
      </c>
      <c r="E9088" t="s">
        <v>95</v>
      </c>
      <c r="F9088" t="s">
        <v>39</v>
      </c>
      <c r="G9088" t="s">
        <v>52</v>
      </c>
      <c r="H9088" t="s">
        <v>1008</v>
      </c>
      <c r="I9088">
        <v>239.95</v>
      </c>
      <c r="J9088">
        <v>6</v>
      </c>
      <c r="K9088">
        <v>-35.99</v>
      </c>
      <c r="L9088" t="str">
        <f t="shared" si="426"/>
        <v>No</v>
      </c>
    </row>
    <row r="9089" spans="1:12" x14ac:dyDescent="0.25">
      <c r="A9089" s="1">
        <v>43019</v>
      </c>
      <c r="B9089" s="2">
        <f t="shared" si="427"/>
        <v>2017</v>
      </c>
      <c r="C9089" s="2">
        <f t="shared" si="425"/>
        <v>10</v>
      </c>
      <c r="D9089" t="s">
        <v>1648</v>
      </c>
      <c r="E9089" t="s">
        <v>95</v>
      </c>
      <c r="F9089" t="s">
        <v>39</v>
      </c>
      <c r="G9089" t="s">
        <v>40</v>
      </c>
      <c r="H9089" t="s">
        <v>762</v>
      </c>
      <c r="I9089">
        <v>201.58</v>
      </c>
      <c r="J9089">
        <v>2</v>
      </c>
      <c r="K9089">
        <v>15.12</v>
      </c>
      <c r="L9089" t="str">
        <f t="shared" si="426"/>
        <v>Yes</v>
      </c>
    </row>
    <row r="9090" spans="1:12" x14ac:dyDescent="0.25">
      <c r="A9090" s="1">
        <v>43019</v>
      </c>
      <c r="B9090" s="2">
        <f t="shared" si="427"/>
        <v>2017</v>
      </c>
      <c r="C9090" s="2">
        <f t="shared" ref="C9090:C9153" si="428">MONTH(A9090)</f>
        <v>10</v>
      </c>
      <c r="D9090" t="s">
        <v>1648</v>
      </c>
      <c r="E9090" t="s">
        <v>95</v>
      </c>
      <c r="F9090" t="s">
        <v>34</v>
      </c>
      <c r="G9090" t="s">
        <v>35</v>
      </c>
      <c r="H9090" t="s">
        <v>1019</v>
      </c>
      <c r="I9090">
        <v>899.14</v>
      </c>
      <c r="J9090">
        <v>4</v>
      </c>
      <c r="K9090">
        <v>-146.11000000000001</v>
      </c>
      <c r="L9090" t="str">
        <f t="shared" ref="L9090:L9153" si="429">IF(K9090=0,"Break-Even",IF(K9090&gt;0,"Yes","No"))</f>
        <v>No</v>
      </c>
    </row>
    <row r="9091" spans="1:12" x14ac:dyDescent="0.25">
      <c r="A9091" s="1">
        <v>43019</v>
      </c>
      <c r="B9091" s="2">
        <f t="shared" si="427"/>
        <v>2017</v>
      </c>
      <c r="C9091" s="2">
        <f t="shared" si="428"/>
        <v>10</v>
      </c>
      <c r="D9091" t="s">
        <v>483</v>
      </c>
      <c r="E9091" t="s">
        <v>149</v>
      </c>
      <c r="F9091" t="s">
        <v>11</v>
      </c>
      <c r="G9091" t="s">
        <v>20</v>
      </c>
      <c r="H9091" t="s">
        <v>693</v>
      </c>
      <c r="I9091">
        <v>931.18</v>
      </c>
      <c r="J9091">
        <v>3</v>
      </c>
      <c r="K9091">
        <v>314.27</v>
      </c>
      <c r="L9091" t="str">
        <f t="shared" si="429"/>
        <v>Yes</v>
      </c>
    </row>
    <row r="9092" spans="1:12" x14ac:dyDescent="0.25">
      <c r="A9092" s="1">
        <v>43019</v>
      </c>
      <c r="B9092" s="2">
        <f t="shared" si="427"/>
        <v>2017</v>
      </c>
      <c r="C9092" s="2">
        <f t="shared" si="428"/>
        <v>10</v>
      </c>
      <c r="D9092" t="s">
        <v>483</v>
      </c>
      <c r="E9092" t="s">
        <v>149</v>
      </c>
      <c r="F9092" t="s">
        <v>39</v>
      </c>
      <c r="G9092" t="s">
        <v>40</v>
      </c>
      <c r="H9092" t="s">
        <v>2312</v>
      </c>
      <c r="I9092">
        <v>430.88</v>
      </c>
      <c r="J9092">
        <v>2</v>
      </c>
      <c r="K9092">
        <v>124.96</v>
      </c>
      <c r="L9092" t="str">
        <f t="shared" si="429"/>
        <v>Yes</v>
      </c>
    </row>
    <row r="9093" spans="1:12" x14ac:dyDescent="0.25">
      <c r="A9093" s="1">
        <v>43019</v>
      </c>
      <c r="B9093" s="2">
        <f t="shared" si="427"/>
        <v>2017</v>
      </c>
      <c r="C9093" s="2">
        <f t="shared" si="428"/>
        <v>10</v>
      </c>
      <c r="D9093" t="s">
        <v>1946</v>
      </c>
      <c r="E9093" t="s">
        <v>10</v>
      </c>
      <c r="F9093" t="s">
        <v>34</v>
      </c>
      <c r="G9093" t="s">
        <v>47</v>
      </c>
      <c r="H9093" t="s">
        <v>1554</v>
      </c>
      <c r="I9093">
        <v>341.96</v>
      </c>
      <c r="J9093">
        <v>5</v>
      </c>
      <c r="K9093">
        <v>-427.45</v>
      </c>
      <c r="L9093" t="str">
        <f t="shared" si="429"/>
        <v>No</v>
      </c>
    </row>
    <row r="9094" spans="1:12" x14ac:dyDescent="0.25">
      <c r="A9094" s="1">
        <v>43019</v>
      </c>
      <c r="B9094" s="2">
        <f t="shared" si="427"/>
        <v>2017</v>
      </c>
      <c r="C9094" s="2">
        <f t="shared" si="428"/>
        <v>10</v>
      </c>
      <c r="D9094" t="s">
        <v>1009</v>
      </c>
      <c r="E9094" t="s">
        <v>164</v>
      </c>
      <c r="F9094" t="s">
        <v>11</v>
      </c>
      <c r="G9094" t="s">
        <v>20</v>
      </c>
      <c r="H9094" t="s">
        <v>1959</v>
      </c>
      <c r="I9094">
        <v>26.35</v>
      </c>
      <c r="J9094">
        <v>3</v>
      </c>
      <c r="K9094">
        <v>9.5500000000000007</v>
      </c>
      <c r="L9094" t="str">
        <f t="shared" si="429"/>
        <v>Yes</v>
      </c>
    </row>
    <row r="9095" spans="1:12" x14ac:dyDescent="0.25">
      <c r="A9095" s="1">
        <v>43019</v>
      </c>
      <c r="B9095" s="2">
        <f t="shared" si="427"/>
        <v>2017</v>
      </c>
      <c r="C9095" s="2">
        <f t="shared" si="428"/>
        <v>10</v>
      </c>
      <c r="D9095" t="s">
        <v>398</v>
      </c>
      <c r="E9095" t="s">
        <v>123</v>
      </c>
      <c r="F9095" t="s">
        <v>11</v>
      </c>
      <c r="G9095" t="s">
        <v>20</v>
      </c>
      <c r="H9095" t="s">
        <v>1210</v>
      </c>
      <c r="I9095">
        <v>11.52</v>
      </c>
      <c r="J9095">
        <v>5</v>
      </c>
      <c r="K9095">
        <v>-7.68</v>
      </c>
      <c r="L9095" t="str">
        <f t="shared" si="429"/>
        <v>No</v>
      </c>
    </row>
    <row r="9096" spans="1:12" x14ac:dyDescent="0.25">
      <c r="A9096" s="1">
        <v>43019</v>
      </c>
      <c r="B9096" s="2">
        <f t="shared" si="427"/>
        <v>2017</v>
      </c>
      <c r="C9096" s="2">
        <f t="shared" si="428"/>
        <v>10</v>
      </c>
      <c r="D9096" t="s">
        <v>1846</v>
      </c>
      <c r="E9096" t="s">
        <v>27</v>
      </c>
      <c r="F9096" t="s">
        <v>11</v>
      </c>
      <c r="G9096" t="s">
        <v>24</v>
      </c>
      <c r="H9096" t="s">
        <v>566</v>
      </c>
      <c r="I9096">
        <v>7.8</v>
      </c>
      <c r="J9096">
        <v>3</v>
      </c>
      <c r="K9096">
        <v>2.11</v>
      </c>
      <c r="L9096" t="str">
        <f t="shared" si="429"/>
        <v>Yes</v>
      </c>
    </row>
    <row r="9097" spans="1:12" x14ac:dyDescent="0.25">
      <c r="A9097" s="1">
        <v>43019</v>
      </c>
      <c r="B9097" s="2">
        <f t="shared" si="427"/>
        <v>2017</v>
      </c>
      <c r="C9097" s="2">
        <f t="shared" si="428"/>
        <v>10</v>
      </c>
      <c r="D9097" t="s">
        <v>904</v>
      </c>
      <c r="E9097" t="s">
        <v>164</v>
      </c>
      <c r="F9097" t="s">
        <v>11</v>
      </c>
      <c r="G9097" t="s">
        <v>92</v>
      </c>
      <c r="H9097" t="s">
        <v>2090</v>
      </c>
      <c r="I9097">
        <v>400.8</v>
      </c>
      <c r="J9097">
        <v>5</v>
      </c>
      <c r="K9097">
        <v>112.22</v>
      </c>
      <c r="L9097" t="str">
        <f t="shared" si="429"/>
        <v>Yes</v>
      </c>
    </row>
    <row r="9098" spans="1:12" x14ac:dyDescent="0.25">
      <c r="A9098" s="1">
        <v>43019</v>
      </c>
      <c r="B9098" s="2">
        <f t="shared" si="427"/>
        <v>2017</v>
      </c>
      <c r="C9098" s="2">
        <f t="shared" si="428"/>
        <v>10</v>
      </c>
      <c r="D9098" t="s">
        <v>904</v>
      </c>
      <c r="E9098" t="s">
        <v>164</v>
      </c>
      <c r="F9098" t="s">
        <v>11</v>
      </c>
      <c r="G9098" t="s">
        <v>20</v>
      </c>
      <c r="H9098" t="s">
        <v>311</v>
      </c>
      <c r="I9098">
        <v>28.79</v>
      </c>
      <c r="J9098">
        <v>1</v>
      </c>
      <c r="K9098">
        <v>10.08</v>
      </c>
      <c r="L9098" t="str">
        <f t="shared" si="429"/>
        <v>Yes</v>
      </c>
    </row>
    <row r="9099" spans="1:12" x14ac:dyDescent="0.25">
      <c r="A9099" s="1">
        <v>43019</v>
      </c>
      <c r="B9099" s="2">
        <f t="shared" si="427"/>
        <v>2017</v>
      </c>
      <c r="C9099" s="2">
        <f t="shared" si="428"/>
        <v>10</v>
      </c>
      <c r="D9099" t="s">
        <v>826</v>
      </c>
      <c r="E9099" t="s">
        <v>27</v>
      </c>
      <c r="F9099" t="s">
        <v>39</v>
      </c>
      <c r="G9099" t="s">
        <v>52</v>
      </c>
      <c r="H9099" t="s">
        <v>1690</v>
      </c>
      <c r="I9099">
        <v>111.79</v>
      </c>
      <c r="J9099">
        <v>7</v>
      </c>
      <c r="K9099">
        <v>43.6</v>
      </c>
      <c r="L9099" t="str">
        <f t="shared" si="429"/>
        <v>Yes</v>
      </c>
    </row>
    <row r="9100" spans="1:12" x14ac:dyDescent="0.25">
      <c r="A9100" s="1">
        <v>43019</v>
      </c>
      <c r="B9100" s="2">
        <f t="shared" ref="B9100:B9163" si="430">YEAR(A9100)</f>
        <v>2017</v>
      </c>
      <c r="C9100" s="2">
        <f t="shared" si="428"/>
        <v>10</v>
      </c>
      <c r="D9100" t="s">
        <v>32</v>
      </c>
      <c r="E9100" t="s">
        <v>27</v>
      </c>
      <c r="F9100" t="s">
        <v>34</v>
      </c>
      <c r="G9100" t="s">
        <v>35</v>
      </c>
      <c r="H9100" t="s">
        <v>1691</v>
      </c>
      <c r="I9100">
        <v>241.42</v>
      </c>
      <c r="J9100">
        <v>2</v>
      </c>
      <c r="K9100">
        <v>-36.21</v>
      </c>
      <c r="L9100" t="str">
        <f t="shared" si="429"/>
        <v>No</v>
      </c>
    </row>
    <row r="9101" spans="1:12" x14ac:dyDescent="0.25">
      <c r="A9101" s="1">
        <v>43020</v>
      </c>
      <c r="B9101" s="2">
        <f t="shared" si="430"/>
        <v>2017</v>
      </c>
      <c r="C9101" s="2">
        <f t="shared" si="428"/>
        <v>10</v>
      </c>
      <c r="D9101" t="s">
        <v>1974</v>
      </c>
      <c r="E9101" t="s">
        <v>27</v>
      </c>
      <c r="F9101" t="s">
        <v>11</v>
      </c>
      <c r="G9101" t="s">
        <v>20</v>
      </c>
      <c r="H9101" t="s">
        <v>428</v>
      </c>
      <c r="I9101">
        <v>19.940000000000001</v>
      </c>
      <c r="J9101">
        <v>4</v>
      </c>
      <c r="K9101">
        <v>7.23</v>
      </c>
      <c r="L9101" t="str">
        <f t="shared" si="429"/>
        <v>Yes</v>
      </c>
    </row>
    <row r="9102" spans="1:12" x14ac:dyDescent="0.25">
      <c r="A9102" s="1">
        <v>43020</v>
      </c>
      <c r="B9102" s="2">
        <f t="shared" si="430"/>
        <v>2017</v>
      </c>
      <c r="C9102" s="2">
        <f t="shared" si="428"/>
        <v>10</v>
      </c>
      <c r="D9102" t="s">
        <v>1974</v>
      </c>
      <c r="E9102" t="s">
        <v>27</v>
      </c>
      <c r="F9102" t="s">
        <v>11</v>
      </c>
      <c r="G9102" t="s">
        <v>20</v>
      </c>
      <c r="H9102" t="s">
        <v>362</v>
      </c>
      <c r="I9102">
        <v>65.569999999999993</v>
      </c>
      <c r="J9102">
        <v>2</v>
      </c>
      <c r="K9102">
        <v>22.95</v>
      </c>
      <c r="L9102" t="str">
        <f t="shared" si="429"/>
        <v>Yes</v>
      </c>
    </row>
    <row r="9103" spans="1:12" x14ac:dyDescent="0.25">
      <c r="A9103" s="1">
        <v>43020</v>
      </c>
      <c r="B9103" s="2">
        <f t="shared" si="430"/>
        <v>2017</v>
      </c>
      <c r="C9103" s="2">
        <f t="shared" si="428"/>
        <v>10</v>
      </c>
      <c r="D9103" t="s">
        <v>1452</v>
      </c>
      <c r="E9103" t="s">
        <v>23</v>
      </c>
      <c r="F9103" t="s">
        <v>39</v>
      </c>
      <c r="G9103" t="s">
        <v>52</v>
      </c>
      <c r="H9103" t="s">
        <v>1985</v>
      </c>
      <c r="I9103">
        <v>14.2</v>
      </c>
      <c r="J9103">
        <v>1</v>
      </c>
      <c r="K9103">
        <v>3.37</v>
      </c>
      <c r="L9103" t="str">
        <f t="shared" si="429"/>
        <v>Yes</v>
      </c>
    </row>
    <row r="9104" spans="1:12" x14ac:dyDescent="0.25">
      <c r="A9104" s="1">
        <v>43020</v>
      </c>
      <c r="B9104" s="2">
        <f t="shared" si="430"/>
        <v>2017</v>
      </c>
      <c r="C9104" s="2">
        <f t="shared" si="428"/>
        <v>10</v>
      </c>
      <c r="D9104" t="s">
        <v>1497</v>
      </c>
      <c r="E9104" t="s">
        <v>996</v>
      </c>
      <c r="F9104" t="s">
        <v>11</v>
      </c>
      <c r="G9104" t="s">
        <v>20</v>
      </c>
      <c r="H9104" t="s">
        <v>1372</v>
      </c>
      <c r="I9104">
        <v>34.5</v>
      </c>
      <c r="J9104">
        <v>3</v>
      </c>
      <c r="K9104">
        <v>15.53</v>
      </c>
      <c r="L9104" t="str">
        <f t="shared" si="429"/>
        <v>Yes</v>
      </c>
    </row>
    <row r="9105" spans="1:12" x14ac:dyDescent="0.25">
      <c r="A9105" s="1">
        <v>43020</v>
      </c>
      <c r="B9105" s="2">
        <f t="shared" si="430"/>
        <v>2017</v>
      </c>
      <c r="C9105" s="2">
        <f t="shared" si="428"/>
        <v>10</v>
      </c>
      <c r="D9105" t="s">
        <v>904</v>
      </c>
      <c r="E9105" t="s">
        <v>126</v>
      </c>
      <c r="F9105" t="s">
        <v>34</v>
      </c>
      <c r="G9105" t="s">
        <v>145</v>
      </c>
      <c r="H9105" t="s">
        <v>2441</v>
      </c>
      <c r="I9105">
        <v>1669.6</v>
      </c>
      <c r="J9105">
        <v>4</v>
      </c>
      <c r="K9105">
        <v>116.87</v>
      </c>
      <c r="L9105" t="str">
        <f t="shared" si="429"/>
        <v>Yes</v>
      </c>
    </row>
    <row r="9106" spans="1:12" x14ac:dyDescent="0.25">
      <c r="A9106" s="1">
        <v>43020</v>
      </c>
      <c r="B9106" s="2">
        <f t="shared" si="430"/>
        <v>2017</v>
      </c>
      <c r="C9106" s="2">
        <f t="shared" si="428"/>
        <v>10</v>
      </c>
      <c r="D9106" t="s">
        <v>2012</v>
      </c>
      <c r="E9106" t="s">
        <v>23</v>
      </c>
      <c r="F9106" t="s">
        <v>11</v>
      </c>
      <c r="G9106" t="s">
        <v>12</v>
      </c>
      <c r="H9106" t="s">
        <v>1264</v>
      </c>
      <c r="I9106">
        <v>10.37</v>
      </c>
      <c r="J9106">
        <v>2</v>
      </c>
      <c r="K9106">
        <v>3.63</v>
      </c>
      <c r="L9106" t="str">
        <f t="shared" si="429"/>
        <v>Yes</v>
      </c>
    </row>
    <row r="9107" spans="1:12" x14ac:dyDescent="0.25">
      <c r="A9107" s="1">
        <v>43020</v>
      </c>
      <c r="B9107" s="2">
        <f t="shared" si="430"/>
        <v>2017</v>
      </c>
      <c r="C9107" s="2">
        <f t="shared" si="428"/>
        <v>10</v>
      </c>
      <c r="D9107" t="s">
        <v>2012</v>
      </c>
      <c r="E9107" t="s">
        <v>23</v>
      </c>
      <c r="F9107" t="s">
        <v>34</v>
      </c>
      <c r="G9107" t="s">
        <v>47</v>
      </c>
      <c r="H9107" t="s">
        <v>670</v>
      </c>
      <c r="I9107">
        <v>310.88</v>
      </c>
      <c r="J9107">
        <v>2</v>
      </c>
      <c r="K9107">
        <v>23.32</v>
      </c>
      <c r="L9107" t="str">
        <f t="shared" si="429"/>
        <v>Yes</v>
      </c>
    </row>
    <row r="9108" spans="1:12" x14ac:dyDescent="0.25">
      <c r="A9108" s="1">
        <v>43020</v>
      </c>
      <c r="B9108" s="2">
        <f t="shared" si="430"/>
        <v>2017</v>
      </c>
      <c r="C9108" s="2">
        <f t="shared" si="428"/>
        <v>10</v>
      </c>
      <c r="D9108" t="s">
        <v>1271</v>
      </c>
      <c r="E9108" t="s">
        <v>613</v>
      </c>
      <c r="F9108" t="s">
        <v>11</v>
      </c>
      <c r="G9108" t="s">
        <v>63</v>
      </c>
      <c r="H9108" t="s">
        <v>1427</v>
      </c>
      <c r="I9108">
        <v>10.86</v>
      </c>
      <c r="J9108">
        <v>3</v>
      </c>
      <c r="K9108">
        <v>5.0999999999999996</v>
      </c>
      <c r="L9108" t="str">
        <f t="shared" si="429"/>
        <v>Yes</v>
      </c>
    </row>
    <row r="9109" spans="1:12" x14ac:dyDescent="0.25">
      <c r="A9109" s="1">
        <v>43020</v>
      </c>
      <c r="B9109" s="2">
        <f t="shared" si="430"/>
        <v>2017</v>
      </c>
      <c r="C9109" s="2">
        <f t="shared" si="428"/>
        <v>10</v>
      </c>
      <c r="D9109" t="s">
        <v>1271</v>
      </c>
      <c r="E9109" t="s">
        <v>613</v>
      </c>
      <c r="F9109" t="s">
        <v>11</v>
      </c>
      <c r="G9109" t="s">
        <v>92</v>
      </c>
      <c r="H9109" t="s">
        <v>2289</v>
      </c>
      <c r="I9109">
        <v>426.79</v>
      </c>
      <c r="J9109">
        <v>7</v>
      </c>
      <c r="K9109">
        <v>123.77</v>
      </c>
      <c r="L9109" t="str">
        <f t="shared" si="429"/>
        <v>Yes</v>
      </c>
    </row>
    <row r="9110" spans="1:12" x14ac:dyDescent="0.25">
      <c r="A9110" s="1">
        <v>43020</v>
      </c>
      <c r="B9110" s="2">
        <f t="shared" si="430"/>
        <v>2017</v>
      </c>
      <c r="C9110" s="2">
        <f t="shared" si="428"/>
        <v>10</v>
      </c>
      <c r="D9110" t="s">
        <v>1719</v>
      </c>
      <c r="E9110" t="s">
        <v>123</v>
      </c>
      <c r="F9110" t="s">
        <v>34</v>
      </c>
      <c r="G9110" t="s">
        <v>47</v>
      </c>
      <c r="H9110" t="s">
        <v>1015</v>
      </c>
      <c r="I9110">
        <v>19.100000000000001</v>
      </c>
      <c r="J9110">
        <v>3</v>
      </c>
      <c r="K9110">
        <v>5.73</v>
      </c>
      <c r="L9110" t="str">
        <f t="shared" si="429"/>
        <v>Yes</v>
      </c>
    </row>
    <row r="9111" spans="1:12" x14ac:dyDescent="0.25">
      <c r="A9111" s="1">
        <v>43020</v>
      </c>
      <c r="B9111" s="2">
        <f t="shared" si="430"/>
        <v>2017</v>
      </c>
      <c r="C9111" s="2">
        <f t="shared" si="428"/>
        <v>10</v>
      </c>
      <c r="D9111" t="s">
        <v>1974</v>
      </c>
      <c r="E9111" t="s">
        <v>164</v>
      </c>
      <c r="F9111" t="s">
        <v>39</v>
      </c>
      <c r="G9111" t="s">
        <v>52</v>
      </c>
      <c r="H9111" t="s">
        <v>1068</v>
      </c>
      <c r="I9111">
        <v>49.08</v>
      </c>
      <c r="J9111">
        <v>3</v>
      </c>
      <c r="K9111">
        <v>4.91</v>
      </c>
      <c r="L9111" t="str">
        <f t="shared" si="429"/>
        <v>Yes</v>
      </c>
    </row>
    <row r="9112" spans="1:12" x14ac:dyDescent="0.25">
      <c r="A9112" s="1">
        <v>43020</v>
      </c>
      <c r="B9112" s="2">
        <f t="shared" si="430"/>
        <v>2017</v>
      </c>
      <c r="C9112" s="2">
        <f t="shared" si="428"/>
        <v>10</v>
      </c>
      <c r="D9112" t="s">
        <v>1974</v>
      </c>
      <c r="E9112" t="s">
        <v>164</v>
      </c>
      <c r="F9112" t="s">
        <v>11</v>
      </c>
      <c r="G9112" t="s">
        <v>18</v>
      </c>
      <c r="H9112" t="s">
        <v>2359</v>
      </c>
      <c r="I9112">
        <v>324.89999999999998</v>
      </c>
      <c r="J9112">
        <v>5</v>
      </c>
      <c r="K9112">
        <v>38.99</v>
      </c>
      <c r="L9112" t="str">
        <f t="shared" si="429"/>
        <v>Yes</v>
      </c>
    </row>
    <row r="9113" spans="1:12" x14ac:dyDescent="0.25">
      <c r="A9113" s="1">
        <v>43020</v>
      </c>
      <c r="B9113" s="2">
        <f t="shared" si="430"/>
        <v>2017</v>
      </c>
      <c r="C9113" s="2">
        <f t="shared" si="428"/>
        <v>10</v>
      </c>
      <c r="D9113" t="s">
        <v>1974</v>
      </c>
      <c r="E9113" t="s">
        <v>164</v>
      </c>
      <c r="F9113" t="s">
        <v>11</v>
      </c>
      <c r="G9113" t="s">
        <v>24</v>
      </c>
      <c r="H9113" t="s">
        <v>2659</v>
      </c>
      <c r="I9113">
        <v>18.239999999999998</v>
      </c>
      <c r="J9113">
        <v>3</v>
      </c>
      <c r="K9113">
        <v>5.29</v>
      </c>
      <c r="L9113" t="str">
        <f t="shared" si="429"/>
        <v>Yes</v>
      </c>
    </row>
    <row r="9114" spans="1:12" x14ac:dyDescent="0.25">
      <c r="A9114" s="1">
        <v>43020</v>
      </c>
      <c r="B9114" s="2">
        <f t="shared" si="430"/>
        <v>2017</v>
      </c>
      <c r="C9114" s="2">
        <f t="shared" si="428"/>
        <v>10</v>
      </c>
      <c r="D9114" t="s">
        <v>2381</v>
      </c>
      <c r="E9114" t="s">
        <v>329</v>
      </c>
      <c r="F9114" t="s">
        <v>39</v>
      </c>
      <c r="G9114" t="s">
        <v>52</v>
      </c>
      <c r="H9114" t="s">
        <v>2125</v>
      </c>
      <c r="I9114">
        <v>599.97</v>
      </c>
      <c r="J9114">
        <v>3</v>
      </c>
      <c r="K9114">
        <v>257.99</v>
      </c>
      <c r="L9114" t="str">
        <f t="shared" si="429"/>
        <v>Yes</v>
      </c>
    </row>
    <row r="9115" spans="1:12" x14ac:dyDescent="0.25">
      <c r="A9115" s="1">
        <v>43020</v>
      </c>
      <c r="B9115" s="2">
        <f t="shared" si="430"/>
        <v>2017</v>
      </c>
      <c r="C9115" s="2">
        <f t="shared" si="428"/>
        <v>10</v>
      </c>
      <c r="D9115" t="s">
        <v>2381</v>
      </c>
      <c r="E9115" t="s">
        <v>329</v>
      </c>
      <c r="F9115" t="s">
        <v>39</v>
      </c>
      <c r="G9115" t="s">
        <v>40</v>
      </c>
      <c r="H9115" t="s">
        <v>2430</v>
      </c>
      <c r="I9115">
        <v>38.97</v>
      </c>
      <c r="J9115">
        <v>3</v>
      </c>
      <c r="K9115">
        <v>0.78</v>
      </c>
      <c r="L9115" t="str">
        <f t="shared" si="429"/>
        <v>Yes</v>
      </c>
    </row>
    <row r="9116" spans="1:12" x14ac:dyDescent="0.25">
      <c r="A9116" s="1">
        <v>43020</v>
      </c>
      <c r="B9116" s="2">
        <f t="shared" si="430"/>
        <v>2017</v>
      </c>
      <c r="C9116" s="2">
        <f t="shared" si="428"/>
        <v>10</v>
      </c>
      <c r="D9116" t="s">
        <v>2381</v>
      </c>
      <c r="E9116" t="s">
        <v>329</v>
      </c>
      <c r="F9116" t="s">
        <v>11</v>
      </c>
      <c r="G9116" t="s">
        <v>20</v>
      </c>
      <c r="H9116" t="s">
        <v>80</v>
      </c>
      <c r="I9116">
        <v>45.84</v>
      </c>
      <c r="J9116">
        <v>8</v>
      </c>
      <c r="K9116">
        <v>22</v>
      </c>
      <c r="L9116" t="str">
        <f t="shared" si="429"/>
        <v>Yes</v>
      </c>
    </row>
    <row r="9117" spans="1:12" x14ac:dyDescent="0.25">
      <c r="A9117" s="1">
        <v>43020</v>
      </c>
      <c r="B9117" s="2">
        <f t="shared" si="430"/>
        <v>2017</v>
      </c>
      <c r="C9117" s="2">
        <f t="shared" si="428"/>
        <v>10</v>
      </c>
      <c r="D9117" t="s">
        <v>2578</v>
      </c>
      <c r="E9117" t="s">
        <v>27</v>
      </c>
      <c r="F9117" t="s">
        <v>39</v>
      </c>
      <c r="G9117" t="s">
        <v>40</v>
      </c>
      <c r="H9117" t="s">
        <v>1932</v>
      </c>
      <c r="I9117">
        <v>95.84</v>
      </c>
      <c r="J9117">
        <v>4</v>
      </c>
      <c r="K9117">
        <v>34.74</v>
      </c>
      <c r="L9117" t="str">
        <f t="shared" si="429"/>
        <v>Yes</v>
      </c>
    </row>
    <row r="9118" spans="1:12" x14ac:dyDescent="0.25">
      <c r="A9118" s="1">
        <v>43020</v>
      </c>
      <c r="B9118" s="2">
        <f t="shared" si="430"/>
        <v>2017</v>
      </c>
      <c r="C9118" s="2">
        <f t="shared" si="428"/>
        <v>10</v>
      </c>
      <c r="D9118" t="s">
        <v>2578</v>
      </c>
      <c r="E9118" t="s">
        <v>27</v>
      </c>
      <c r="F9118" t="s">
        <v>11</v>
      </c>
      <c r="G9118" t="s">
        <v>12</v>
      </c>
      <c r="H9118" t="s">
        <v>28</v>
      </c>
      <c r="I9118">
        <v>12.96</v>
      </c>
      <c r="J9118">
        <v>2</v>
      </c>
      <c r="K9118">
        <v>6.22</v>
      </c>
      <c r="L9118" t="str">
        <f t="shared" si="429"/>
        <v>Yes</v>
      </c>
    </row>
    <row r="9119" spans="1:12" x14ac:dyDescent="0.25">
      <c r="A9119" s="1">
        <v>43020</v>
      </c>
      <c r="B9119" s="2">
        <f t="shared" si="430"/>
        <v>2017</v>
      </c>
      <c r="C9119" s="2">
        <f t="shared" si="428"/>
        <v>10</v>
      </c>
      <c r="D9119" t="s">
        <v>2641</v>
      </c>
      <c r="E9119" t="s">
        <v>70</v>
      </c>
      <c r="F9119" t="s">
        <v>34</v>
      </c>
      <c r="G9119" t="s">
        <v>47</v>
      </c>
      <c r="H9119" t="s">
        <v>1532</v>
      </c>
      <c r="I9119">
        <v>14.76</v>
      </c>
      <c r="J9119">
        <v>2</v>
      </c>
      <c r="K9119">
        <v>4.28</v>
      </c>
      <c r="L9119" t="str">
        <f t="shared" si="429"/>
        <v>Yes</v>
      </c>
    </row>
    <row r="9120" spans="1:12" x14ac:dyDescent="0.25">
      <c r="A9120" s="1">
        <v>43020</v>
      </c>
      <c r="B9120" s="2">
        <f t="shared" si="430"/>
        <v>2017</v>
      </c>
      <c r="C9120" s="2">
        <f t="shared" si="428"/>
        <v>10</v>
      </c>
      <c r="D9120" t="s">
        <v>1563</v>
      </c>
      <c r="E9120" t="s">
        <v>23</v>
      </c>
      <c r="F9120" t="s">
        <v>11</v>
      </c>
      <c r="G9120" t="s">
        <v>20</v>
      </c>
      <c r="H9120" t="s">
        <v>2241</v>
      </c>
      <c r="I9120">
        <v>3.27</v>
      </c>
      <c r="J9120">
        <v>1</v>
      </c>
      <c r="K9120">
        <v>-2.5099999999999998</v>
      </c>
      <c r="L9120" t="str">
        <f t="shared" si="429"/>
        <v>No</v>
      </c>
    </row>
    <row r="9121" spans="1:12" x14ac:dyDescent="0.25">
      <c r="A9121" s="1">
        <v>43020</v>
      </c>
      <c r="B9121" s="2">
        <f t="shared" si="430"/>
        <v>2017</v>
      </c>
      <c r="C9121" s="2">
        <f t="shared" si="428"/>
        <v>10</v>
      </c>
      <c r="D9121" t="s">
        <v>1563</v>
      </c>
      <c r="E9121" t="s">
        <v>23</v>
      </c>
      <c r="F9121" t="s">
        <v>34</v>
      </c>
      <c r="G9121" t="s">
        <v>47</v>
      </c>
      <c r="H9121" t="s">
        <v>773</v>
      </c>
      <c r="I9121">
        <v>87.92</v>
      </c>
      <c r="J9121">
        <v>5</v>
      </c>
      <c r="K9121">
        <v>15.39</v>
      </c>
      <c r="L9121" t="str">
        <f t="shared" si="429"/>
        <v>Yes</v>
      </c>
    </row>
    <row r="9122" spans="1:12" x14ac:dyDescent="0.25">
      <c r="A9122" s="1">
        <v>43021</v>
      </c>
      <c r="B9122" s="2">
        <f t="shared" si="430"/>
        <v>2017</v>
      </c>
      <c r="C9122" s="2">
        <f t="shared" si="428"/>
        <v>10</v>
      </c>
      <c r="D9122" t="s">
        <v>1886</v>
      </c>
      <c r="E9122" t="s">
        <v>23</v>
      </c>
      <c r="F9122" t="s">
        <v>11</v>
      </c>
      <c r="G9122" t="s">
        <v>12</v>
      </c>
      <c r="H9122" t="s">
        <v>2704</v>
      </c>
      <c r="I9122">
        <v>11.65</v>
      </c>
      <c r="J9122">
        <v>2</v>
      </c>
      <c r="K9122">
        <v>4.08</v>
      </c>
      <c r="L9122" t="str">
        <f t="shared" si="429"/>
        <v>Yes</v>
      </c>
    </row>
    <row r="9123" spans="1:12" x14ac:dyDescent="0.25">
      <c r="A9123" s="1">
        <v>43021</v>
      </c>
      <c r="B9123" s="2">
        <f t="shared" si="430"/>
        <v>2017</v>
      </c>
      <c r="C9123" s="2">
        <f t="shared" si="428"/>
        <v>10</v>
      </c>
      <c r="D9123" t="s">
        <v>1886</v>
      </c>
      <c r="E9123" t="s">
        <v>23</v>
      </c>
      <c r="F9123" t="s">
        <v>11</v>
      </c>
      <c r="G9123" t="s">
        <v>12</v>
      </c>
      <c r="H9123" t="s">
        <v>1621</v>
      </c>
      <c r="I9123">
        <v>18.18</v>
      </c>
      <c r="J9123">
        <v>4</v>
      </c>
      <c r="K9123">
        <v>5.91</v>
      </c>
      <c r="L9123" t="str">
        <f t="shared" si="429"/>
        <v>Yes</v>
      </c>
    </row>
    <row r="9124" spans="1:12" x14ac:dyDescent="0.25">
      <c r="A9124" s="1">
        <v>43021</v>
      </c>
      <c r="B9124" s="2">
        <f t="shared" si="430"/>
        <v>2017</v>
      </c>
      <c r="C9124" s="2">
        <f t="shared" si="428"/>
        <v>10</v>
      </c>
      <c r="D9124" t="s">
        <v>1886</v>
      </c>
      <c r="E9124" t="s">
        <v>23</v>
      </c>
      <c r="F9124" t="s">
        <v>11</v>
      </c>
      <c r="G9124" t="s">
        <v>18</v>
      </c>
      <c r="H9124" t="s">
        <v>516</v>
      </c>
      <c r="I9124">
        <v>59.71</v>
      </c>
      <c r="J9124">
        <v>6</v>
      </c>
      <c r="K9124">
        <v>5.97</v>
      </c>
      <c r="L9124" t="str">
        <f t="shared" si="429"/>
        <v>Yes</v>
      </c>
    </row>
    <row r="9125" spans="1:12" x14ac:dyDescent="0.25">
      <c r="A9125" s="1">
        <v>43021</v>
      </c>
      <c r="B9125" s="2">
        <f t="shared" si="430"/>
        <v>2017</v>
      </c>
      <c r="C9125" s="2">
        <f t="shared" si="428"/>
        <v>10</v>
      </c>
      <c r="D9125" t="s">
        <v>1886</v>
      </c>
      <c r="E9125" t="s">
        <v>23</v>
      </c>
      <c r="F9125" t="s">
        <v>11</v>
      </c>
      <c r="G9125" t="s">
        <v>16</v>
      </c>
      <c r="H9125" t="s">
        <v>1716</v>
      </c>
      <c r="I9125">
        <v>24.84</v>
      </c>
      <c r="J9125">
        <v>3</v>
      </c>
      <c r="K9125">
        <v>8.69</v>
      </c>
      <c r="L9125" t="str">
        <f t="shared" si="429"/>
        <v>Yes</v>
      </c>
    </row>
    <row r="9126" spans="1:12" x14ac:dyDescent="0.25">
      <c r="A9126" s="1">
        <v>43021</v>
      </c>
      <c r="B9126" s="2">
        <f t="shared" si="430"/>
        <v>2017</v>
      </c>
      <c r="C9126" s="2">
        <f t="shared" si="428"/>
        <v>10</v>
      </c>
      <c r="D9126" t="s">
        <v>1140</v>
      </c>
      <c r="E9126" t="s">
        <v>149</v>
      </c>
      <c r="F9126" t="s">
        <v>11</v>
      </c>
      <c r="G9126" t="s">
        <v>92</v>
      </c>
      <c r="H9126" t="s">
        <v>1835</v>
      </c>
      <c r="I9126">
        <v>904.9</v>
      </c>
      <c r="J9126">
        <v>5</v>
      </c>
      <c r="K9126">
        <v>253.37</v>
      </c>
      <c r="L9126" t="str">
        <f t="shared" si="429"/>
        <v>Yes</v>
      </c>
    </row>
    <row r="9127" spans="1:12" x14ac:dyDescent="0.25">
      <c r="A9127" s="1">
        <v>43021</v>
      </c>
      <c r="B9127" s="2">
        <f t="shared" si="430"/>
        <v>2017</v>
      </c>
      <c r="C9127" s="2">
        <f t="shared" si="428"/>
        <v>10</v>
      </c>
      <c r="D9127" t="s">
        <v>1129</v>
      </c>
      <c r="E9127" t="s">
        <v>15</v>
      </c>
      <c r="F9127" t="s">
        <v>11</v>
      </c>
      <c r="G9127" t="s">
        <v>12</v>
      </c>
      <c r="H9127" t="s">
        <v>625</v>
      </c>
      <c r="I9127">
        <v>63.31</v>
      </c>
      <c r="J9127">
        <v>3</v>
      </c>
      <c r="K9127">
        <v>20.58</v>
      </c>
      <c r="L9127" t="str">
        <f t="shared" si="429"/>
        <v>Yes</v>
      </c>
    </row>
    <row r="9128" spans="1:12" x14ac:dyDescent="0.25">
      <c r="A9128" s="1">
        <v>43021</v>
      </c>
      <c r="B9128" s="2">
        <f t="shared" si="430"/>
        <v>2017</v>
      </c>
      <c r="C9128" s="2">
        <f t="shared" si="428"/>
        <v>10</v>
      </c>
      <c r="D9128" t="s">
        <v>1129</v>
      </c>
      <c r="E9128" t="s">
        <v>15</v>
      </c>
      <c r="F9128" t="s">
        <v>11</v>
      </c>
      <c r="G9128" t="s">
        <v>20</v>
      </c>
      <c r="H9128" t="s">
        <v>2269</v>
      </c>
      <c r="I9128">
        <v>96.78</v>
      </c>
      <c r="J9128">
        <v>4</v>
      </c>
      <c r="K9128">
        <v>-145.18</v>
      </c>
      <c r="L9128" t="str">
        <f t="shared" si="429"/>
        <v>No</v>
      </c>
    </row>
    <row r="9129" spans="1:12" x14ac:dyDescent="0.25">
      <c r="A9129" s="1">
        <v>43021</v>
      </c>
      <c r="B9129" s="2">
        <f t="shared" si="430"/>
        <v>2017</v>
      </c>
      <c r="C9129" s="2">
        <f t="shared" si="428"/>
        <v>10</v>
      </c>
      <c r="D9129" t="s">
        <v>1129</v>
      </c>
      <c r="E9129" t="s">
        <v>15</v>
      </c>
      <c r="F9129" t="s">
        <v>34</v>
      </c>
      <c r="G9129" t="s">
        <v>47</v>
      </c>
      <c r="H9129" t="s">
        <v>591</v>
      </c>
      <c r="I9129">
        <v>10.48</v>
      </c>
      <c r="J9129">
        <v>3</v>
      </c>
      <c r="K9129">
        <v>-6.81</v>
      </c>
      <c r="L9129" t="str">
        <f t="shared" si="429"/>
        <v>No</v>
      </c>
    </row>
    <row r="9130" spans="1:12" x14ac:dyDescent="0.25">
      <c r="A9130" s="1">
        <v>43021</v>
      </c>
      <c r="B9130" s="2">
        <f t="shared" si="430"/>
        <v>2017</v>
      </c>
      <c r="C9130" s="2">
        <f t="shared" si="428"/>
        <v>10</v>
      </c>
      <c r="D9130" t="s">
        <v>2048</v>
      </c>
      <c r="E9130" t="s">
        <v>27</v>
      </c>
      <c r="F9130" t="s">
        <v>39</v>
      </c>
      <c r="G9130" t="s">
        <v>52</v>
      </c>
      <c r="H9130" t="s">
        <v>2361</v>
      </c>
      <c r="I9130">
        <v>209.94</v>
      </c>
      <c r="J9130">
        <v>6</v>
      </c>
      <c r="K9130">
        <v>39.89</v>
      </c>
      <c r="L9130" t="str">
        <f t="shared" si="429"/>
        <v>Yes</v>
      </c>
    </row>
    <row r="9131" spans="1:12" x14ac:dyDescent="0.25">
      <c r="A9131" s="1">
        <v>43021</v>
      </c>
      <c r="B9131" s="2">
        <f t="shared" si="430"/>
        <v>2017</v>
      </c>
      <c r="C9131" s="2">
        <f t="shared" si="428"/>
        <v>10</v>
      </c>
      <c r="D9131" t="s">
        <v>2048</v>
      </c>
      <c r="E9131" t="s">
        <v>27</v>
      </c>
      <c r="F9131" t="s">
        <v>39</v>
      </c>
      <c r="G9131" t="s">
        <v>40</v>
      </c>
      <c r="H9131" t="s">
        <v>2245</v>
      </c>
      <c r="I9131">
        <v>31.98</v>
      </c>
      <c r="J9131">
        <v>2</v>
      </c>
      <c r="K9131">
        <v>-8</v>
      </c>
      <c r="L9131" t="str">
        <f t="shared" si="429"/>
        <v>No</v>
      </c>
    </row>
    <row r="9132" spans="1:12" x14ac:dyDescent="0.25">
      <c r="A9132" s="1">
        <v>43021</v>
      </c>
      <c r="B9132" s="2">
        <f t="shared" si="430"/>
        <v>2017</v>
      </c>
      <c r="C9132" s="2">
        <f t="shared" si="428"/>
        <v>10</v>
      </c>
      <c r="D9132" t="s">
        <v>2048</v>
      </c>
      <c r="E9132" t="s">
        <v>27</v>
      </c>
      <c r="F9132" t="s">
        <v>11</v>
      </c>
      <c r="G9132" t="s">
        <v>20</v>
      </c>
      <c r="H9132" t="s">
        <v>1606</v>
      </c>
      <c r="I9132">
        <v>5083.96</v>
      </c>
      <c r="J9132">
        <v>5</v>
      </c>
      <c r="K9132">
        <v>1906.49</v>
      </c>
      <c r="L9132" t="str">
        <f t="shared" si="429"/>
        <v>Yes</v>
      </c>
    </row>
    <row r="9133" spans="1:12" x14ac:dyDescent="0.25">
      <c r="A9133" s="1">
        <v>43021</v>
      </c>
      <c r="B9133" s="2">
        <f t="shared" si="430"/>
        <v>2017</v>
      </c>
      <c r="C9133" s="2">
        <f t="shared" si="428"/>
        <v>10</v>
      </c>
      <c r="D9133" t="s">
        <v>1723</v>
      </c>
      <c r="E9133" t="s">
        <v>33</v>
      </c>
      <c r="F9133" t="s">
        <v>11</v>
      </c>
      <c r="G9133" t="s">
        <v>18</v>
      </c>
      <c r="H9133" t="s">
        <v>1560</v>
      </c>
      <c r="I9133">
        <v>348.56</v>
      </c>
      <c r="J9133">
        <v>8</v>
      </c>
      <c r="K9133">
        <v>104.57</v>
      </c>
      <c r="L9133" t="str">
        <f t="shared" si="429"/>
        <v>Yes</v>
      </c>
    </row>
    <row r="9134" spans="1:12" x14ac:dyDescent="0.25">
      <c r="A9134" s="1">
        <v>43021</v>
      </c>
      <c r="B9134" s="2">
        <f t="shared" si="430"/>
        <v>2017</v>
      </c>
      <c r="C9134" s="2">
        <f t="shared" si="428"/>
        <v>10</v>
      </c>
      <c r="D9134" t="s">
        <v>921</v>
      </c>
      <c r="E9134" t="s">
        <v>62</v>
      </c>
      <c r="F9134" t="s">
        <v>11</v>
      </c>
      <c r="G9134" t="s">
        <v>16</v>
      </c>
      <c r="H9134" t="s">
        <v>1704</v>
      </c>
      <c r="I9134">
        <v>11.07</v>
      </c>
      <c r="J9134">
        <v>3</v>
      </c>
      <c r="K9134">
        <v>5.2</v>
      </c>
      <c r="L9134" t="str">
        <f t="shared" si="429"/>
        <v>Yes</v>
      </c>
    </row>
    <row r="9135" spans="1:12" x14ac:dyDescent="0.25">
      <c r="A9135" s="1">
        <v>43021</v>
      </c>
      <c r="B9135" s="2">
        <f t="shared" si="430"/>
        <v>2017</v>
      </c>
      <c r="C9135" s="2">
        <f t="shared" si="428"/>
        <v>10</v>
      </c>
      <c r="D9135" t="s">
        <v>921</v>
      </c>
      <c r="E9135" t="s">
        <v>62</v>
      </c>
      <c r="F9135" t="s">
        <v>34</v>
      </c>
      <c r="G9135" t="s">
        <v>145</v>
      </c>
      <c r="H9135" t="s">
        <v>320</v>
      </c>
      <c r="I9135">
        <v>1504.52</v>
      </c>
      <c r="J9135">
        <v>4</v>
      </c>
      <c r="K9135">
        <v>346.04</v>
      </c>
      <c r="L9135" t="str">
        <f t="shared" si="429"/>
        <v>Yes</v>
      </c>
    </row>
    <row r="9136" spans="1:12" x14ac:dyDescent="0.25">
      <c r="A9136" s="1">
        <v>43021</v>
      </c>
      <c r="B9136" s="2">
        <f t="shared" si="430"/>
        <v>2017</v>
      </c>
      <c r="C9136" s="2">
        <f t="shared" si="428"/>
        <v>10</v>
      </c>
      <c r="D9136" t="s">
        <v>921</v>
      </c>
      <c r="E9136" t="s">
        <v>62</v>
      </c>
      <c r="F9136" t="s">
        <v>11</v>
      </c>
      <c r="G9136" t="s">
        <v>12</v>
      </c>
      <c r="H9136" t="s">
        <v>2122</v>
      </c>
      <c r="I9136">
        <v>25.92</v>
      </c>
      <c r="J9136">
        <v>4</v>
      </c>
      <c r="K9136">
        <v>12.44</v>
      </c>
      <c r="L9136" t="str">
        <f t="shared" si="429"/>
        <v>Yes</v>
      </c>
    </row>
    <row r="9137" spans="1:12" x14ac:dyDescent="0.25">
      <c r="A9137" s="1">
        <v>43022</v>
      </c>
      <c r="B9137" s="2">
        <f t="shared" si="430"/>
        <v>2017</v>
      </c>
      <c r="C9137" s="2">
        <f t="shared" si="428"/>
        <v>10</v>
      </c>
      <c r="D9137" t="s">
        <v>2498</v>
      </c>
      <c r="E9137" t="s">
        <v>531</v>
      </c>
      <c r="F9137" t="s">
        <v>11</v>
      </c>
      <c r="G9137" t="s">
        <v>20</v>
      </c>
      <c r="H9137" t="s">
        <v>631</v>
      </c>
      <c r="I9137">
        <v>37.659999999999997</v>
      </c>
      <c r="J9137">
        <v>7</v>
      </c>
      <c r="K9137">
        <v>18.45</v>
      </c>
      <c r="L9137" t="str">
        <f t="shared" si="429"/>
        <v>Yes</v>
      </c>
    </row>
    <row r="9138" spans="1:12" x14ac:dyDescent="0.25">
      <c r="A9138" s="1">
        <v>43022</v>
      </c>
      <c r="B9138" s="2">
        <f t="shared" si="430"/>
        <v>2017</v>
      </c>
      <c r="C9138" s="2">
        <f t="shared" si="428"/>
        <v>10</v>
      </c>
      <c r="D9138" t="s">
        <v>2197</v>
      </c>
      <c r="E9138" t="s">
        <v>27</v>
      </c>
      <c r="F9138" t="s">
        <v>34</v>
      </c>
      <c r="G9138" t="s">
        <v>47</v>
      </c>
      <c r="H9138" t="s">
        <v>480</v>
      </c>
      <c r="I9138">
        <v>9.4600000000000009</v>
      </c>
      <c r="J9138">
        <v>2</v>
      </c>
      <c r="K9138">
        <v>3.69</v>
      </c>
      <c r="L9138" t="str">
        <f t="shared" si="429"/>
        <v>Yes</v>
      </c>
    </row>
    <row r="9139" spans="1:12" x14ac:dyDescent="0.25">
      <c r="A9139" s="1">
        <v>43022</v>
      </c>
      <c r="B9139" s="2">
        <f t="shared" si="430"/>
        <v>2017</v>
      </c>
      <c r="C9139" s="2">
        <f t="shared" si="428"/>
        <v>10</v>
      </c>
      <c r="D9139" t="s">
        <v>1312</v>
      </c>
      <c r="E9139" t="s">
        <v>15</v>
      </c>
      <c r="F9139" t="s">
        <v>11</v>
      </c>
      <c r="G9139" t="s">
        <v>20</v>
      </c>
      <c r="H9139" t="s">
        <v>330</v>
      </c>
      <c r="I9139">
        <v>27.4</v>
      </c>
      <c r="J9139">
        <v>9</v>
      </c>
      <c r="K9139">
        <v>-42.46</v>
      </c>
      <c r="L9139" t="str">
        <f t="shared" si="429"/>
        <v>No</v>
      </c>
    </row>
    <row r="9140" spans="1:12" x14ac:dyDescent="0.25">
      <c r="A9140" s="1">
        <v>43022</v>
      </c>
      <c r="B9140" s="2">
        <f t="shared" si="430"/>
        <v>2017</v>
      </c>
      <c r="C9140" s="2">
        <f t="shared" si="428"/>
        <v>10</v>
      </c>
      <c r="D9140" t="s">
        <v>1312</v>
      </c>
      <c r="E9140" t="s">
        <v>15</v>
      </c>
      <c r="F9140" t="s">
        <v>11</v>
      </c>
      <c r="G9140" t="s">
        <v>20</v>
      </c>
      <c r="H9140" t="s">
        <v>269</v>
      </c>
      <c r="I9140">
        <v>13.46</v>
      </c>
      <c r="J9140">
        <v>1</v>
      </c>
      <c r="K9140">
        <v>-23.55</v>
      </c>
      <c r="L9140" t="str">
        <f t="shared" si="429"/>
        <v>No</v>
      </c>
    </row>
    <row r="9141" spans="1:12" x14ac:dyDescent="0.25">
      <c r="A9141" s="1">
        <v>43022</v>
      </c>
      <c r="B9141" s="2">
        <f t="shared" si="430"/>
        <v>2017</v>
      </c>
      <c r="C9141" s="2">
        <f t="shared" si="428"/>
        <v>10</v>
      </c>
      <c r="D9141" t="s">
        <v>1051</v>
      </c>
      <c r="E9141" t="s">
        <v>27</v>
      </c>
      <c r="F9141" t="s">
        <v>39</v>
      </c>
      <c r="G9141" t="s">
        <v>52</v>
      </c>
      <c r="H9141" t="s">
        <v>1879</v>
      </c>
      <c r="I9141">
        <v>46.36</v>
      </c>
      <c r="J9141">
        <v>4</v>
      </c>
      <c r="K9141">
        <v>15.3</v>
      </c>
      <c r="L9141" t="str">
        <f t="shared" si="429"/>
        <v>Yes</v>
      </c>
    </row>
    <row r="9142" spans="1:12" x14ac:dyDescent="0.25">
      <c r="A9142" s="1">
        <v>43023</v>
      </c>
      <c r="B9142" s="2">
        <f t="shared" si="430"/>
        <v>2017</v>
      </c>
      <c r="C9142" s="2">
        <f t="shared" si="428"/>
        <v>10</v>
      </c>
      <c r="D9142" t="s">
        <v>696</v>
      </c>
      <c r="E9142" t="s">
        <v>27</v>
      </c>
      <c r="F9142" t="s">
        <v>11</v>
      </c>
      <c r="G9142" t="s">
        <v>24</v>
      </c>
      <c r="H9142" t="s">
        <v>2709</v>
      </c>
      <c r="I9142">
        <v>87.92</v>
      </c>
      <c r="J9142">
        <v>4</v>
      </c>
      <c r="K9142">
        <v>26.38</v>
      </c>
      <c r="L9142" t="str">
        <f t="shared" si="429"/>
        <v>Yes</v>
      </c>
    </row>
    <row r="9143" spans="1:12" x14ac:dyDescent="0.25">
      <c r="A9143" s="1">
        <v>43023</v>
      </c>
      <c r="B9143" s="2">
        <f t="shared" si="430"/>
        <v>2017</v>
      </c>
      <c r="C9143" s="2">
        <f t="shared" si="428"/>
        <v>10</v>
      </c>
      <c r="D9143" t="s">
        <v>490</v>
      </c>
      <c r="E9143" t="s">
        <v>27</v>
      </c>
      <c r="F9143" t="s">
        <v>34</v>
      </c>
      <c r="G9143" t="s">
        <v>145</v>
      </c>
      <c r="H9143" t="s">
        <v>550</v>
      </c>
      <c r="I9143">
        <v>510.24</v>
      </c>
      <c r="J9143">
        <v>3</v>
      </c>
      <c r="K9143">
        <v>6.38</v>
      </c>
      <c r="L9143" t="str">
        <f t="shared" si="429"/>
        <v>Yes</v>
      </c>
    </row>
    <row r="9144" spans="1:12" x14ac:dyDescent="0.25">
      <c r="A9144" s="1">
        <v>43023</v>
      </c>
      <c r="B9144" s="2">
        <f t="shared" si="430"/>
        <v>2017</v>
      </c>
      <c r="C9144" s="2">
        <f t="shared" si="428"/>
        <v>10</v>
      </c>
      <c r="D9144" t="s">
        <v>490</v>
      </c>
      <c r="E9144" t="s">
        <v>27</v>
      </c>
      <c r="F9144" t="s">
        <v>11</v>
      </c>
      <c r="G9144" t="s">
        <v>12</v>
      </c>
      <c r="H9144" t="s">
        <v>360</v>
      </c>
      <c r="I9144">
        <v>204.95</v>
      </c>
      <c r="J9144">
        <v>5</v>
      </c>
      <c r="K9144">
        <v>100.43</v>
      </c>
      <c r="L9144" t="str">
        <f t="shared" si="429"/>
        <v>Yes</v>
      </c>
    </row>
    <row r="9145" spans="1:12" x14ac:dyDescent="0.25">
      <c r="A9145" s="1">
        <v>43023</v>
      </c>
      <c r="B9145" s="2">
        <f t="shared" si="430"/>
        <v>2017</v>
      </c>
      <c r="C9145" s="2">
        <f t="shared" si="428"/>
        <v>10</v>
      </c>
      <c r="D9145" t="s">
        <v>1070</v>
      </c>
      <c r="E9145" t="s">
        <v>613</v>
      </c>
      <c r="F9145" t="s">
        <v>11</v>
      </c>
      <c r="G9145" t="s">
        <v>16</v>
      </c>
      <c r="H9145" t="s">
        <v>1632</v>
      </c>
      <c r="I9145">
        <v>13.05</v>
      </c>
      <c r="J9145">
        <v>5</v>
      </c>
      <c r="K9145">
        <v>6</v>
      </c>
      <c r="L9145" t="str">
        <f t="shared" si="429"/>
        <v>Yes</v>
      </c>
    </row>
    <row r="9146" spans="1:12" x14ac:dyDescent="0.25">
      <c r="A9146" s="1">
        <v>43023</v>
      </c>
      <c r="B9146" s="2">
        <f t="shared" si="430"/>
        <v>2017</v>
      </c>
      <c r="C9146" s="2">
        <f t="shared" si="428"/>
        <v>10</v>
      </c>
      <c r="D9146" t="s">
        <v>2412</v>
      </c>
      <c r="E9146" t="s">
        <v>27</v>
      </c>
      <c r="F9146" t="s">
        <v>11</v>
      </c>
      <c r="G9146" t="s">
        <v>16</v>
      </c>
      <c r="H9146" t="s">
        <v>1500</v>
      </c>
      <c r="I9146">
        <v>152.65</v>
      </c>
      <c r="J9146">
        <v>5</v>
      </c>
      <c r="K9146">
        <v>70.22</v>
      </c>
      <c r="L9146" t="str">
        <f t="shared" si="429"/>
        <v>Yes</v>
      </c>
    </row>
    <row r="9147" spans="1:12" x14ac:dyDescent="0.25">
      <c r="A9147" s="1">
        <v>43023</v>
      </c>
      <c r="B9147" s="2">
        <f t="shared" si="430"/>
        <v>2017</v>
      </c>
      <c r="C9147" s="2">
        <f t="shared" si="428"/>
        <v>10</v>
      </c>
      <c r="D9147" t="s">
        <v>2412</v>
      </c>
      <c r="E9147" t="s">
        <v>27</v>
      </c>
      <c r="F9147" t="s">
        <v>34</v>
      </c>
      <c r="G9147" t="s">
        <v>47</v>
      </c>
      <c r="H9147" t="s">
        <v>2009</v>
      </c>
      <c r="I9147">
        <v>22.72</v>
      </c>
      <c r="J9147">
        <v>1</v>
      </c>
      <c r="K9147">
        <v>9.32</v>
      </c>
      <c r="L9147" t="str">
        <f t="shared" si="429"/>
        <v>Yes</v>
      </c>
    </row>
    <row r="9148" spans="1:12" x14ac:dyDescent="0.25">
      <c r="A9148" s="1">
        <v>43023</v>
      </c>
      <c r="B9148" s="2">
        <f t="shared" si="430"/>
        <v>2017</v>
      </c>
      <c r="C9148" s="2">
        <f t="shared" si="428"/>
        <v>10</v>
      </c>
      <c r="D9148" t="s">
        <v>1251</v>
      </c>
      <c r="E9148" t="s">
        <v>27</v>
      </c>
      <c r="F9148" t="s">
        <v>11</v>
      </c>
      <c r="G9148" t="s">
        <v>16</v>
      </c>
      <c r="H9148" t="s">
        <v>2581</v>
      </c>
      <c r="I9148">
        <v>14.73</v>
      </c>
      <c r="J9148">
        <v>3</v>
      </c>
      <c r="K9148">
        <v>7.22</v>
      </c>
      <c r="L9148" t="str">
        <f t="shared" si="429"/>
        <v>Yes</v>
      </c>
    </row>
    <row r="9149" spans="1:12" x14ac:dyDescent="0.25">
      <c r="A9149" s="1">
        <v>43023</v>
      </c>
      <c r="B9149" s="2">
        <f t="shared" si="430"/>
        <v>2017</v>
      </c>
      <c r="C9149" s="2">
        <f t="shared" si="428"/>
        <v>10</v>
      </c>
      <c r="D9149" t="s">
        <v>2064</v>
      </c>
      <c r="E9149" t="s">
        <v>296</v>
      </c>
      <c r="F9149" t="s">
        <v>11</v>
      </c>
      <c r="G9149" t="s">
        <v>24</v>
      </c>
      <c r="H9149" t="s">
        <v>1954</v>
      </c>
      <c r="I9149">
        <v>11.68</v>
      </c>
      <c r="J9149">
        <v>2</v>
      </c>
      <c r="K9149">
        <v>4.2</v>
      </c>
      <c r="L9149" t="str">
        <f t="shared" si="429"/>
        <v>Yes</v>
      </c>
    </row>
    <row r="9150" spans="1:12" x14ac:dyDescent="0.25">
      <c r="A9150" s="1">
        <v>43024</v>
      </c>
      <c r="B9150" s="2">
        <f t="shared" si="430"/>
        <v>2017</v>
      </c>
      <c r="C9150" s="2">
        <f t="shared" si="428"/>
        <v>10</v>
      </c>
      <c r="D9150" t="s">
        <v>2232</v>
      </c>
      <c r="E9150" t="s">
        <v>33</v>
      </c>
      <c r="F9150" t="s">
        <v>11</v>
      </c>
      <c r="G9150" t="s">
        <v>20</v>
      </c>
      <c r="H9150" t="s">
        <v>471</v>
      </c>
      <c r="I9150">
        <v>124.75</v>
      </c>
      <c r="J9150">
        <v>5</v>
      </c>
      <c r="K9150">
        <v>57.39</v>
      </c>
      <c r="L9150" t="str">
        <f t="shared" si="429"/>
        <v>Yes</v>
      </c>
    </row>
    <row r="9151" spans="1:12" x14ac:dyDescent="0.25">
      <c r="A9151" s="1">
        <v>43024</v>
      </c>
      <c r="B9151" s="2">
        <f t="shared" si="430"/>
        <v>2017</v>
      </c>
      <c r="C9151" s="2">
        <f t="shared" si="428"/>
        <v>10</v>
      </c>
      <c r="D9151" t="s">
        <v>2298</v>
      </c>
      <c r="E9151" t="s">
        <v>149</v>
      </c>
      <c r="F9151" t="s">
        <v>34</v>
      </c>
      <c r="G9151" t="s">
        <v>47</v>
      </c>
      <c r="H9151" t="s">
        <v>2008</v>
      </c>
      <c r="I9151">
        <v>547.29999999999995</v>
      </c>
      <c r="J9151">
        <v>13</v>
      </c>
      <c r="K9151">
        <v>175.14</v>
      </c>
      <c r="L9151" t="str">
        <f t="shared" si="429"/>
        <v>Yes</v>
      </c>
    </row>
    <row r="9152" spans="1:12" x14ac:dyDescent="0.25">
      <c r="A9152" s="1">
        <v>43024</v>
      </c>
      <c r="B9152" s="2">
        <f t="shared" si="430"/>
        <v>2017</v>
      </c>
      <c r="C9152" s="2">
        <f t="shared" si="428"/>
        <v>10</v>
      </c>
      <c r="D9152" t="s">
        <v>54</v>
      </c>
      <c r="E9152" t="s">
        <v>95</v>
      </c>
      <c r="F9152" t="s">
        <v>11</v>
      </c>
      <c r="G9152" t="s">
        <v>12</v>
      </c>
      <c r="H9152" t="s">
        <v>1759</v>
      </c>
      <c r="I9152">
        <v>307.77999999999997</v>
      </c>
      <c r="J9152">
        <v>7</v>
      </c>
      <c r="K9152">
        <v>111.57</v>
      </c>
      <c r="L9152" t="str">
        <f t="shared" si="429"/>
        <v>Yes</v>
      </c>
    </row>
    <row r="9153" spans="1:12" x14ac:dyDescent="0.25">
      <c r="A9153" s="1">
        <v>43024</v>
      </c>
      <c r="B9153" s="2">
        <f t="shared" si="430"/>
        <v>2017</v>
      </c>
      <c r="C9153" s="2">
        <f t="shared" si="428"/>
        <v>10</v>
      </c>
      <c r="D9153" t="s">
        <v>925</v>
      </c>
      <c r="E9153" t="s">
        <v>95</v>
      </c>
      <c r="F9153" t="s">
        <v>39</v>
      </c>
      <c r="G9153" t="s">
        <v>302</v>
      </c>
      <c r="H9153" t="s">
        <v>345</v>
      </c>
      <c r="I9153">
        <v>599.99</v>
      </c>
      <c r="J9153">
        <v>5</v>
      </c>
      <c r="K9153">
        <v>-479.99</v>
      </c>
      <c r="L9153" t="str">
        <f t="shared" si="429"/>
        <v>No</v>
      </c>
    </row>
    <row r="9154" spans="1:12" x14ac:dyDescent="0.25">
      <c r="A9154" s="1">
        <v>43024</v>
      </c>
      <c r="B9154" s="2">
        <f t="shared" si="430"/>
        <v>2017</v>
      </c>
      <c r="C9154" s="2">
        <f t="shared" ref="C9154:C9217" si="431">MONTH(A9154)</f>
        <v>10</v>
      </c>
      <c r="D9154" t="s">
        <v>1214</v>
      </c>
      <c r="E9154" t="s">
        <v>120</v>
      </c>
      <c r="F9154" t="s">
        <v>39</v>
      </c>
      <c r="G9154" t="s">
        <v>52</v>
      </c>
      <c r="H9154" t="s">
        <v>1911</v>
      </c>
      <c r="I9154">
        <v>18.53</v>
      </c>
      <c r="J9154">
        <v>2</v>
      </c>
      <c r="K9154">
        <v>4.4000000000000004</v>
      </c>
      <c r="L9154" t="str">
        <f t="shared" ref="L9154:L9217" si="432">IF(K9154=0,"Break-Even",IF(K9154&gt;0,"Yes","No"))</f>
        <v>Yes</v>
      </c>
    </row>
    <row r="9155" spans="1:12" x14ac:dyDescent="0.25">
      <c r="A9155" s="1">
        <v>43024</v>
      </c>
      <c r="B9155" s="2">
        <f t="shared" si="430"/>
        <v>2017</v>
      </c>
      <c r="C9155" s="2">
        <f t="shared" si="431"/>
        <v>10</v>
      </c>
      <c r="D9155" t="s">
        <v>1214</v>
      </c>
      <c r="E9155" t="s">
        <v>120</v>
      </c>
      <c r="F9155" t="s">
        <v>34</v>
      </c>
      <c r="G9155" t="s">
        <v>145</v>
      </c>
      <c r="H9155" t="s">
        <v>321</v>
      </c>
      <c r="I9155">
        <v>1875.26</v>
      </c>
      <c r="J9155">
        <v>7</v>
      </c>
      <c r="K9155">
        <v>-968.88</v>
      </c>
      <c r="L9155" t="str">
        <f t="shared" si="432"/>
        <v>No</v>
      </c>
    </row>
    <row r="9156" spans="1:12" x14ac:dyDescent="0.25">
      <c r="A9156" s="1">
        <v>43025</v>
      </c>
      <c r="B9156" s="2">
        <f t="shared" si="430"/>
        <v>2017</v>
      </c>
      <c r="C9156" s="2">
        <f t="shared" si="431"/>
        <v>10</v>
      </c>
      <c r="D9156" t="s">
        <v>1680</v>
      </c>
      <c r="E9156" t="s">
        <v>1529</v>
      </c>
      <c r="F9156" t="s">
        <v>11</v>
      </c>
      <c r="G9156" t="s">
        <v>18</v>
      </c>
      <c r="H9156" t="s">
        <v>595</v>
      </c>
      <c r="I9156">
        <v>49.96</v>
      </c>
      <c r="J9156">
        <v>2</v>
      </c>
      <c r="K9156">
        <v>9.49</v>
      </c>
      <c r="L9156" t="str">
        <f t="shared" si="432"/>
        <v>Yes</v>
      </c>
    </row>
    <row r="9157" spans="1:12" x14ac:dyDescent="0.25">
      <c r="A9157" s="1">
        <v>43025</v>
      </c>
      <c r="B9157" s="2">
        <f t="shared" si="430"/>
        <v>2017</v>
      </c>
      <c r="C9157" s="2">
        <f t="shared" si="431"/>
        <v>10</v>
      </c>
      <c r="D9157" t="s">
        <v>1680</v>
      </c>
      <c r="E9157" t="s">
        <v>1529</v>
      </c>
      <c r="F9157" t="s">
        <v>11</v>
      </c>
      <c r="G9157" t="s">
        <v>12</v>
      </c>
      <c r="H9157" t="s">
        <v>2646</v>
      </c>
      <c r="I9157">
        <v>12.96</v>
      </c>
      <c r="J9157">
        <v>2</v>
      </c>
      <c r="K9157">
        <v>6.22</v>
      </c>
      <c r="L9157" t="str">
        <f t="shared" si="432"/>
        <v>Yes</v>
      </c>
    </row>
    <row r="9158" spans="1:12" x14ac:dyDescent="0.25">
      <c r="A9158" s="1">
        <v>43025</v>
      </c>
      <c r="B9158" s="2">
        <f t="shared" si="430"/>
        <v>2017</v>
      </c>
      <c r="C9158" s="2">
        <f t="shared" si="431"/>
        <v>10</v>
      </c>
      <c r="D9158" t="s">
        <v>1298</v>
      </c>
      <c r="E9158" t="s">
        <v>27</v>
      </c>
      <c r="F9158" t="s">
        <v>11</v>
      </c>
      <c r="G9158" t="s">
        <v>24</v>
      </c>
      <c r="H9158" t="s">
        <v>290</v>
      </c>
      <c r="I9158">
        <v>10.64</v>
      </c>
      <c r="J9158">
        <v>4</v>
      </c>
      <c r="K9158">
        <v>2.77</v>
      </c>
      <c r="L9158" t="str">
        <f t="shared" si="432"/>
        <v>Yes</v>
      </c>
    </row>
    <row r="9159" spans="1:12" x14ac:dyDescent="0.25">
      <c r="A9159" s="1">
        <v>43025</v>
      </c>
      <c r="B9159" s="2">
        <f t="shared" si="430"/>
        <v>2017</v>
      </c>
      <c r="C9159" s="2">
        <f t="shared" si="431"/>
        <v>10</v>
      </c>
      <c r="D9159" t="s">
        <v>202</v>
      </c>
      <c r="E9159" t="s">
        <v>27</v>
      </c>
      <c r="F9159" t="s">
        <v>39</v>
      </c>
      <c r="G9159" t="s">
        <v>40</v>
      </c>
      <c r="H9159" t="s">
        <v>2300</v>
      </c>
      <c r="I9159">
        <v>52.79</v>
      </c>
      <c r="J9159">
        <v>1</v>
      </c>
      <c r="K9159">
        <v>4.62</v>
      </c>
      <c r="L9159" t="str">
        <f t="shared" si="432"/>
        <v>Yes</v>
      </c>
    </row>
    <row r="9160" spans="1:12" x14ac:dyDescent="0.25">
      <c r="A9160" s="1">
        <v>43027</v>
      </c>
      <c r="B9160" s="2">
        <f t="shared" si="430"/>
        <v>2017</v>
      </c>
      <c r="C9160" s="2">
        <f t="shared" si="431"/>
        <v>10</v>
      </c>
      <c r="D9160" t="s">
        <v>1088</v>
      </c>
      <c r="E9160" t="s">
        <v>10</v>
      </c>
      <c r="F9160" t="s">
        <v>11</v>
      </c>
      <c r="G9160" t="s">
        <v>12</v>
      </c>
      <c r="H9160" t="s">
        <v>625</v>
      </c>
      <c r="I9160">
        <v>29.47</v>
      </c>
      <c r="J9160">
        <v>3</v>
      </c>
      <c r="K9160">
        <v>9.9499999999999993</v>
      </c>
      <c r="L9160" t="str">
        <f t="shared" si="432"/>
        <v>Yes</v>
      </c>
    </row>
    <row r="9161" spans="1:12" x14ac:dyDescent="0.25">
      <c r="A9161" s="1">
        <v>43027</v>
      </c>
      <c r="B9161" s="2">
        <f t="shared" si="430"/>
        <v>2017</v>
      </c>
      <c r="C9161" s="2">
        <f t="shared" si="431"/>
        <v>10</v>
      </c>
      <c r="D9161" t="s">
        <v>2033</v>
      </c>
      <c r="E9161" t="s">
        <v>434</v>
      </c>
      <c r="F9161" t="s">
        <v>34</v>
      </c>
      <c r="G9161" t="s">
        <v>47</v>
      </c>
      <c r="H9161" t="s">
        <v>2460</v>
      </c>
      <c r="I9161">
        <v>56.56</v>
      </c>
      <c r="J9161">
        <v>4</v>
      </c>
      <c r="K9161">
        <v>14.71</v>
      </c>
      <c r="L9161" t="str">
        <f t="shared" si="432"/>
        <v>Yes</v>
      </c>
    </row>
    <row r="9162" spans="1:12" x14ac:dyDescent="0.25">
      <c r="A9162" s="1">
        <v>43027</v>
      </c>
      <c r="B9162" s="2">
        <f t="shared" si="430"/>
        <v>2017</v>
      </c>
      <c r="C9162" s="2">
        <f t="shared" si="431"/>
        <v>10</v>
      </c>
      <c r="D9162" t="s">
        <v>2033</v>
      </c>
      <c r="E9162" t="s">
        <v>434</v>
      </c>
      <c r="F9162" t="s">
        <v>11</v>
      </c>
      <c r="G9162" t="s">
        <v>18</v>
      </c>
      <c r="H9162" t="s">
        <v>349</v>
      </c>
      <c r="I9162">
        <v>32.700000000000003</v>
      </c>
      <c r="J9162">
        <v>3</v>
      </c>
      <c r="K9162">
        <v>8.5</v>
      </c>
      <c r="L9162" t="str">
        <f t="shared" si="432"/>
        <v>Yes</v>
      </c>
    </row>
    <row r="9163" spans="1:12" x14ac:dyDescent="0.25">
      <c r="A9163" s="1">
        <v>43027</v>
      </c>
      <c r="B9163" s="2">
        <f t="shared" si="430"/>
        <v>2017</v>
      </c>
      <c r="C9163" s="2">
        <f t="shared" si="431"/>
        <v>10</v>
      </c>
      <c r="D9163" t="s">
        <v>992</v>
      </c>
      <c r="E9163" t="s">
        <v>23</v>
      </c>
      <c r="F9163" t="s">
        <v>11</v>
      </c>
      <c r="G9163" t="s">
        <v>24</v>
      </c>
      <c r="H9163" t="s">
        <v>1358</v>
      </c>
      <c r="I9163">
        <v>123.26</v>
      </c>
      <c r="J9163">
        <v>7</v>
      </c>
      <c r="K9163">
        <v>9.24</v>
      </c>
      <c r="L9163" t="str">
        <f t="shared" si="432"/>
        <v>Yes</v>
      </c>
    </row>
    <row r="9164" spans="1:12" x14ac:dyDescent="0.25">
      <c r="A9164" s="1">
        <v>43027</v>
      </c>
      <c r="B9164" s="2">
        <f t="shared" ref="B9164:B9227" si="433">YEAR(A9164)</f>
        <v>2017</v>
      </c>
      <c r="C9164" s="2">
        <f t="shared" si="431"/>
        <v>10</v>
      </c>
      <c r="D9164" t="s">
        <v>992</v>
      </c>
      <c r="E9164" t="s">
        <v>23</v>
      </c>
      <c r="F9164" t="s">
        <v>11</v>
      </c>
      <c r="G9164" t="s">
        <v>12</v>
      </c>
      <c r="H9164" t="s">
        <v>1887</v>
      </c>
      <c r="I9164">
        <v>23.68</v>
      </c>
      <c r="J9164">
        <v>4</v>
      </c>
      <c r="K9164">
        <v>7.4</v>
      </c>
      <c r="L9164" t="str">
        <f t="shared" si="432"/>
        <v>Yes</v>
      </c>
    </row>
    <row r="9165" spans="1:12" x14ac:dyDescent="0.25">
      <c r="A9165" s="1">
        <v>43027</v>
      </c>
      <c r="B9165" s="2">
        <f t="shared" si="433"/>
        <v>2017</v>
      </c>
      <c r="C9165" s="2">
        <f t="shared" si="431"/>
        <v>10</v>
      </c>
      <c r="D9165" t="s">
        <v>992</v>
      </c>
      <c r="E9165" t="s">
        <v>23</v>
      </c>
      <c r="F9165" t="s">
        <v>39</v>
      </c>
      <c r="G9165" t="s">
        <v>40</v>
      </c>
      <c r="H9165" t="s">
        <v>1518</v>
      </c>
      <c r="I9165">
        <v>309.58</v>
      </c>
      <c r="J9165">
        <v>4</v>
      </c>
      <c r="K9165">
        <v>-56.76</v>
      </c>
      <c r="L9165" t="str">
        <f t="shared" si="432"/>
        <v>No</v>
      </c>
    </row>
    <row r="9166" spans="1:12" x14ac:dyDescent="0.25">
      <c r="A9166" s="1">
        <v>43027</v>
      </c>
      <c r="B9166" s="2">
        <f t="shared" si="433"/>
        <v>2017</v>
      </c>
      <c r="C9166" s="2">
        <f t="shared" si="431"/>
        <v>10</v>
      </c>
      <c r="D9166" t="s">
        <v>794</v>
      </c>
      <c r="E9166" t="s">
        <v>10</v>
      </c>
      <c r="F9166" t="s">
        <v>39</v>
      </c>
      <c r="G9166" t="s">
        <v>40</v>
      </c>
      <c r="H9166" t="s">
        <v>1342</v>
      </c>
      <c r="I9166">
        <v>16.68</v>
      </c>
      <c r="J9166">
        <v>3</v>
      </c>
      <c r="K9166">
        <v>5.21</v>
      </c>
      <c r="L9166" t="str">
        <f t="shared" si="432"/>
        <v>Yes</v>
      </c>
    </row>
    <row r="9167" spans="1:12" x14ac:dyDescent="0.25">
      <c r="A9167" s="1">
        <v>43027</v>
      </c>
      <c r="B9167" s="2">
        <f t="shared" si="433"/>
        <v>2017</v>
      </c>
      <c r="C9167" s="2">
        <f t="shared" si="431"/>
        <v>10</v>
      </c>
      <c r="D9167" t="s">
        <v>456</v>
      </c>
      <c r="E9167" t="s">
        <v>245</v>
      </c>
      <c r="F9167" t="s">
        <v>11</v>
      </c>
      <c r="G9167" t="s">
        <v>20</v>
      </c>
      <c r="H9167" t="s">
        <v>828</v>
      </c>
      <c r="I9167">
        <v>1633.19</v>
      </c>
      <c r="J9167">
        <v>4</v>
      </c>
      <c r="K9167">
        <v>-1306.55</v>
      </c>
      <c r="L9167" t="str">
        <f t="shared" si="432"/>
        <v>No</v>
      </c>
    </row>
    <row r="9168" spans="1:12" x14ac:dyDescent="0.25">
      <c r="A9168" s="1">
        <v>43027</v>
      </c>
      <c r="B9168" s="2">
        <f t="shared" si="433"/>
        <v>2017</v>
      </c>
      <c r="C9168" s="2">
        <f t="shared" si="431"/>
        <v>10</v>
      </c>
      <c r="D9168" t="s">
        <v>1190</v>
      </c>
      <c r="E9168" t="s">
        <v>27</v>
      </c>
      <c r="F9168" t="s">
        <v>11</v>
      </c>
      <c r="G9168" t="s">
        <v>63</v>
      </c>
      <c r="H9168" t="s">
        <v>2481</v>
      </c>
      <c r="I9168">
        <v>8.9600000000000009</v>
      </c>
      <c r="J9168">
        <v>2</v>
      </c>
      <c r="K9168">
        <v>4.3</v>
      </c>
      <c r="L9168" t="str">
        <f t="shared" si="432"/>
        <v>Yes</v>
      </c>
    </row>
    <row r="9169" spans="1:12" x14ac:dyDescent="0.25">
      <c r="A9169" s="1">
        <v>43027</v>
      </c>
      <c r="B9169" s="2">
        <f t="shared" si="433"/>
        <v>2017</v>
      </c>
      <c r="C9169" s="2">
        <f t="shared" si="431"/>
        <v>10</v>
      </c>
      <c r="D9169" t="s">
        <v>1190</v>
      </c>
      <c r="E9169" t="s">
        <v>27</v>
      </c>
      <c r="F9169" t="s">
        <v>11</v>
      </c>
      <c r="G9169" t="s">
        <v>16</v>
      </c>
      <c r="H9169" t="s">
        <v>447</v>
      </c>
      <c r="I9169">
        <v>31.5</v>
      </c>
      <c r="J9169">
        <v>10</v>
      </c>
      <c r="K9169">
        <v>15.12</v>
      </c>
      <c r="L9169" t="str">
        <f t="shared" si="432"/>
        <v>Yes</v>
      </c>
    </row>
    <row r="9170" spans="1:12" x14ac:dyDescent="0.25">
      <c r="A9170" s="1">
        <v>43027</v>
      </c>
      <c r="B9170" s="2">
        <f t="shared" si="433"/>
        <v>2017</v>
      </c>
      <c r="C9170" s="2">
        <f t="shared" si="431"/>
        <v>10</v>
      </c>
      <c r="D9170" t="s">
        <v>1190</v>
      </c>
      <c r="E9170" t="s">
        <v>27</v>
      </c>
      <c r="F9170" t="s">
        <v>34</v>
      </c>
      <c r="G9170" t="s">
        <v>47</v>
      </c>
      <c r="H9170" t="s">
        <v>1732</v>
      </c>
      <c r="I9170">
        <v>30.56</v>
      </c>
      <c r="J9170">
        <v>2</v>
      </c>
      <c r="K9170">
        <v>10.39</v>
      </c>
      <c r="L9170" t="str">
        <f t="shared" si="432"/>
        <v>Yes</v>
      </c>
    </row>
    <row r="9171" spans="1:12" x14ac:dyDescent="0.25">
      <c r="A9171" s="1">
        <v>43027</v>
      </c>
      <c r="B9171" s="2">
        <f t="shared" si="433"/>
        <v>2017</v>
      </c>
      <c r="C9171" s="2">
        <f t="shared" si="431"/>
        <v>10</v>
      </c>
      <c r="D9171" t="s">
        <v>1190</v>
      </c>
      <c r="E9171" t="s">
        <v>27</v>
      </c>
      <c r="F9171" t="s">
        <v>34</v>
      </c>
      <c r="G9171" t="s">
        <v>145</v>
      </c>
      <c r="H9171" t="s">
        <v>2227</v>
      </c>
      <c r="I9171">
        <v>24.37</v>
      </c>
      <c r="J9171">
        <v>2</v>
      </c>
      <c r="K9171">
        <v>-3.35</v>
      </c>
      <c r="L9171" t="str">
        <f t="shared" si="432"/>
        <v>No</v>
      </c>
    </row>
    <row r="9172" spans="1:12" x14ac:dyDescent="0.25">
      <c r="A9172" s="1">
        <v>43027</v>
      </c>
      <c r="B9172" s="2">
        <f t="shared" si="433"/>
        <v>2017</v>
      </c>
      <c r="C9172" s="2">
        <f t="shared" si="431"/>
        <v>10</v>
      </c>
      <c r="D9172" t="s">
        <v>1714</v>
      </c>
      <c r="E9172" t="s">
        <v>15</v>
      </c>
      <c r="F9172" t="s">
        <v>34</v>
      </c>
      <c r="G9172" t="s">
        <v>145</v>
      </c>
      <c r="H9172" t="s">
        <v>1496</v>
      </c>
      <c r="I9172">
        <v>91.28</v>
      </c>
      <c r="J9172">
        <v>1</v>
      </c>
      <c r="K9172">
        <v>-67.540000000000006</v>
      </c>
      <c r="L9172" t="str">
        <f t="shared" si="432"/>
        <v>No</v>
      </c>
    </row>
    <row r="9173" spans="1:12" x14ac:dyDescent="0.25">
      <c r="A9173" s="1">
        <v>43027</v>
      </c>
      <c r="B9173" s="2">
        <f t="shared" si="433"/>
        <v>2017</v>
      </c>
      <c r="C9173" s="2">
        <f t="shared" si="431"/>
        <v>10</v>
      </c>
      <c r="D9173" t="s">
        <v>383</v>
      </c>
      <c r="E9173" t="s">
        <v>10</v>
      </c>
      <c r="F9173" t="s">
        <v>11</v>
      </c>
      <c r="G9173" t="s">
        <v>20</v>
      </c>
      <c r="H9173" t="s">
        <v>1160</v>
      </c>
      <c r="I9173">
        <v>2.0699999999999998</v>
      </c>
      <c r="J9173">
        <v>2</v>
      </c>
      <c r="K9173">
        <v>-3.52</v>
      </c>
      <c r="L9173" t="str">
        <f t="shared" si="432"/>
        <v>No</v>
      </c>
    </row>
    <row r="9174" spans="1:12" x14ac:dyDescent="0.25">
      <c r="A9174" s="1">
        <v>43027</v>
      </c>
      <c r="B9174" s="2">
        <f t="shared" si="433"/>
        <v>2017</v>
      </c>
      <c r="C9174" s="2">
        <f t="shared" si="431"/>
        <v>10</v>
      </c>
      <c r="D9174" t="s">
        <v>383</v>
      </c>
      <c r="E9174" t="s">
        <v>10</v>
      </c>
      <c r="F9174" t="s">
        <v>34</v>
      </c>
      <c r="G9174" t="s">
        <v>74</v>
      </c>
      <c r="H9174" t="s">
        <v>2413</v>
      </c>
      <c r="I9174">
        <v>328.4</v>
      </c>
      <c r="J9174">
        <v>3</v>
      </c>
      <c r="K9174">
        <v>-91.76</v>
      </c>
      <c r="L9174" t="str">
        <f t="shared" si="432"/>
        <v>No</v>
      </c>
    </row>
    <row r="9175" spans="1:12" x14ac:dyDescent="0.25">
      <c r="A9175" s="1">
        <v>43027</v>
      </c>
      <c r="B9175" s="2">
        <f t="shared" si="433"/>
        <v>2017</v>
      </c>
      <c r="C9175" s="2">
        <f t="shared" si="431"/>
        <v>10</v>
      </c>
      <c r="D9175" t="s">
        <v>225</v>
      </c>
      <c r="E9175" t="s">
        <v>27</v>
      </c>
      <c r="F9175" t="s">
        <v>11</v>
      </c>
      <c r="G9175" t="s">
        <v>20</v>
      </c>
      <c r="H9175" t="s">
        <v>2120</v>
      </c>
      <c r="I9175">
        <v>39.619999999999997</v>
      </c>
      <c r="J9175">
        <v>3</v>
      </c>
      <c r="K9175">
        <v>13.87</v>
      </c>
      <c r="L9175" t="str">
        <f t="shared" si="432"/>
        <v>Yes</v>
      </c>
    </row>
    <row r="9176" spans="1:12" x14ac:dyDescent="0.25">
      <c r="A9176" s="1">
        <v>43028</v>
      </c>
      <c r="B9176" s="2">
        <f t="shared" si="433"/>
        <v>2017</v>
      </c>
      <c r="C9176" s="2">
        <f t="shared" si="431"/>
        <v>10</v>
      </c>
      <c r="D9176" t="s">
        <v>922</v>
      </c>
      <c r="E9176" t="s">
        <v>78</v>
      </c>
      <c r="F9176" t="s">
        <v>34</v>
      </c>
      <c r="G9176" t="s">
        <v>145</v>
      </c>
      <c r="H9176" t="s">
        <v>741</v>
      </c>
      <c r="I9176">
        <v>284.36</v>
      </c>
      <c r="J9176">
        <v>2</v>
      </c>
      <c r="K9176">
        <v>-75.83</v>
      </c>
      <c r="L9176" t="str">
        <f t="shared" si="432"/>
        <v>No</v>
      </c>
    </row>
    <row r="9177" spans="1:12" x14ac:dyDescent="0.25">
      <c r="A9177" s="1">
        <v>43028</v>
      </c>
      <c r="B9177" s="2">
        <f t="shared" si="433"/>
        <v>2017</v>
      </c>
      <c r="C9177" s="2">
        <f t="shared" si="431"/>
        <v>10</v>
      </c>
      <c r="D9177" t="s">
        <v>922</v>
      </c>
      <c r="E9177" t="s">
        <v>78</v>
      </c>
      <c r="F9177" t="s">
        <v>11</v>
      </c>
      <c r="G9177" t="s">
        <v>18</v>
      </c>
      <c r="H9177" t="s">
        <v>1958</v>
      </c>
      <c r="I9177">
        <v>665.41</v>
      </c>
      <c r="J9177">
        <v>2</v>
      </c>
      <c r="K9177">
        <v>66.540000000000006</v>
      </c>
      <c r="L9177" t="str">
        <f t="shared" si="432"/>
        <v>Yes</v>
      </c>
    </row>
    <row r="9178" spans="1:12" x14ac:dyDescent="0.25">
      <c r="A9178" s="1">
        <v>43028</v>
      </c>
      <c r="B9178" s="2">
        <f t="shared" si="433"/>
        <v>2017</v>
      </c>
      <c r="C9178" s="2">
        <f t="shared" si="431"/>
        <v>10</v>
      </c>
      <c r="D9178" t="s">
        <v>1485</v>
      </c>
      <c r="E9178" t="s">
        <v>101</v>
      </c>
      <c r="F9178" t="s">
        <v>11</v>
      </c>
      <c r="G9178" t="s">
        <v>24</v>
      </c>
      <c r="H9178" t="s">
        <v>1844</v>
      </c>
      <c r="I9178">
        <v>13.36</v>
      </c>
      <c r="J9178">
        <v>4</v>
      </c>
      <c r="K9178">
        <v>4.1399999999999997</v>
      </c>
      <c r="L9178" t="str">
        <f t="shared" si="432"/>
        <v>Yes</v>
      </c>
    </row>
    <row r="9179" spans="1:12" x14ac:dyDescent="0.25">
      <c r="A9179" s="1">
        <v>43028</v>
      </c>
      <c r="B9179" s="2">
        <f t="shared" si="433"/>
        <v>2017</v>
      </c>
      <c r="C9179" s="2">
        <f t="shared" si="431"/>
        <v>10</v>
      </c>
      <c r="D9179" t="s">
        <v>1485</v>
      </c>
      <c r="E9179" t="s">
        <v>101</v>
      </c>
      <c r="F9179" t="s">
        <v>11</v>
      </c>
      <c r="G9179" t="s">
        <v>12</v>
      </c>
      <c r="H9179" t="s">
        <v>1052</v>
      </c>
      <c r="I9179">
        <v>39.96</v>
      </c>
      <c r="J9179">
        <v>2</v>
      </c>
      <c r="K9179">
        <v>18.78</v>
      </c>
      <c r="L9179" t="str">
        <f t="shared" si="432"/>
        <v>Yes</v>
      </c>
    </row>
    <row r="9180" spans="1:12" x14ac:dyDescent="0.25">
      <c r="A9180" s="1">
        <v>43028</v>
      </c>
      <c r="B9180" s="2">
        <f t="shared" si="433"/>
        <v>2017</v>
      </c>
      <c r="C9180" s="2">
        <f t="shared" si="431"/>
        <v>10</v>
      </c>
      <c r="D9180" t="s">
        <v>1485</v>
      </c>
      <c r="E9180" t="s">
        <v>101</v>
      </c>
      <c r="F9180" t="s">
        <v>11</v>
      </c>
      <c r="G9180" t="s">
        <v>20</v>
      </c>
      <c r="H9180" t="s">
        <v>1896</v>
      </c>
      <c r="I9180">
        <v>145.85</v>
      </c>
      <c r="J9180">
        <v>5</v>
      </c>
      <c r="K9180">
        <v>70.010000000000005</v>
      </c>
      <c r="L9180" t="str">
        <f t="shared" si="432"/>
        <v>Yes</v>
      </c>
    </row>
    <row r="9181" spans="1:12" x14ac:dyDescent="0.25">
      <c r="A9181" s="1">
        <v>43028</v>
      </c>
      <c r="B9181" s="2">
        <f t="shared" si="433"/>
        <v>2017</v>
      </c>
      <c r="C9181" s="2">
        <f t="shared" si="431"/>
        <v>10</v>
      </c>
      <c r="D9181" t="s">
        <v>2641</v>
      </c>
      <c r="E9181" t="s">
        <v>27</v>
      </c>
      <c r="F9181" t="s">
        <v>11</v>
      </c>
      <c r="G9181" t="s">
        <v>16</v>
      </c>
      <c r="H9181" t="s">
        <v>2260</v>
      </c>
      <c r="I9181">
        <v>3.75</v>
      </c>
      <c r="J9181">
        <v>1</v>
      </c>
      <c r="K9181">
        <v>1.8</v>
      </c>
      <c r="L9181" t="str">
        <f t="shared" si="432"/>
        <v>Yes</v>
      </c>
    </row>
    <row r="9182" spans="1:12" x14ac:dyDescent="0.25">
      <c r="A9182" s="1">
        <v>43028</v>
      </c>
      <c r="B9182" s="2">
        <f t="shared" si="433"/>
        <v>2017</v>
      </c>
      <c r="C9182" s="2">
        <f t="shared" si="431"/>
        <v>10</v>
      </c>
      <c r="D9182" t="s">
        <v>2641</v>
      </c>
      <c r="E9182" t="s">
        <v>27</v>
      </c>
      <c r="F9182" t="s">
        <v>11</v>
      </c>
      <c r="G9182" t="s">
        <v>20</v>
      </c>
      <c r="H9182" t="s">
        <v>914</v>
      </c>
      <c r="I9182">
        <v>20.93</v>
      </c>
      <c r="J9182">
        <v>4</v>
      </c>
      <c r="K9182">
        <v>7.59</v>
      </c>
      <c r="L9182" t="str">
        <f t="shared" si="432"/>
        <v>Yes</v>
      </c>
    </row>
    <row r="9183" spans="1:12" x14ac:dyDescent="0.25">
      <c r="A9183" s="1">
        <v>43028</v>
      </c>
      <c r="B9183" s="2">
        <f t="shared" si="433"/>
        <v>2017</v>
      </c>
      <c r="C9183" s="2">
        <f t="shared" si="431"/>
        <v>10</v>
      </c>
      <c r="D9183" t="s">
        <v>1088</v>
      </c>
      <c r="E9183" t="s">
        <v>23</v>
      </c>
      <c r="F9183" t="s">
        <v>11</v>
      </c>
      <c r="G9183" t="s">
        <v>12</v>
      </c>
      <c r="H9183" t="s">
        <v>306</v>
      </c>
      <c r="I9183">
        <v>45.53</v>
      </c>
      <c r="J9183">
        <v>3</v>
      </c>
      <c r="K9183">
        <v>15.93</v>
      </c>
      <c r="L9183" t="str">
        <f t="shared" si="432"/>
        <v>Yes</v>
      </c>
    </row>
    <row r="9184" spans="1:12" x14ac:dyDescent="0.25">
      <c r="A9184" s="1">
        <v>43028</v>
      </c>
      <c r="B9184" s="2">
        <f t="shared" si="433"/>
        <v>2017</v>
      </c>
      <c r="C9184" s="2">
        <f t="shared" si="431"/>
        <v>10</v>
      </c>
      <c r="D9184" t="s">
        <v>301</v>
      </c>
      <c r="E9184" t="s">
        <v>149</v>
      </c>
      <c r="F9184" t="s">
        <v>11</v>
      </c>
      <c r="G9184" t="s">
        <v>16</v>
      </c>
      <c r="H9184" t="s">
        <v>2581</v>
      </c>
      <c r="I9184">
        <v>24.55</v>
      </c>
      <c r="J9184">
        <v>5</v>
      </c>
      <c r="K9184">
        <v>12.03</v>
      </c>
      <c r="L9184" t="str">
        <f t="shared" si="432"/>
        <v>Yes</v>
      </c>
    </row>
    <row r="9185" spans="1:12" x14ac:dyDescent="0.25">
      <c r="A9185" s="1">
        <v>43028</v>
      </c>
      <c r="B9185" s="2">
        <f t="shared" si="433"/>
        <v>2017</v>
      </c>
      <c r="C9185" s="2">
        <f t="shared" si="431"/>
        <v>10</v>
      </c>
      <c r="D9185" t="s">
        <v>1279</v>
      </c>
      <c r="E9185" t="s">
        <v>123</v>
      </c>
      <c r="F9185" t="s">
        <v>11</v>
      </c>
      <c r="G9185" t="s">
        <v>18</v>
      </c>
      <c r="H9185" t="s">
        <v>1780</v>
      </c>
      <c r="I9185">
        <v>4.7699999999999996</v>
      </c>
      <c r="J9185">
        <v>2</v>
      </c>
      <c r="K9185">
        <v>-0.77</v>
      </c>
      <c r="L9185" t="str">
        <f t="shared" si="432"/>
        <v>No</v>
      </c>
    </row>
    <row r="9186" spans="1:12" x14ac:dyDescent="0.25">
      <c r="A9186" s="1">
        <v>43028</v>
      </c>
      <c r="B9186" s="2">
        <f t="shared" si="433"/>
        <v>2017</v>
      </c>
      <c r="C9186" s="2">
        <f t="shared" si="431"/>
        <v>10</v>
      </c>
      <c r="D9186" t="s">
        <v>1279</v>
      </c>
      <c r="E9186" t="s">
        <v>123</v>
      </c>
      <c r="F9186" t="s">
        <v>11</v>
      </c>
      <c r="G9186" t="s">
        <v>12</v>
      </c>
      <c r="H9186" t="s">
        <v>135</v>
      </c>
      <c r="I9186">
        <v>6.67</v>
      </c>
      <c r="J9186">
        <v>1</v>
      </c>
      <c r="K9186">
        <v>2.5</v>
      </c>
      <c r="L9186" t="str">
        <f t="shared" si="432"/>
        <v>Yes</v>
      </c>
    </row>
    <row r="9187" spans="1:12" x14ac:dyDescent="0.25">
      <c r="A9187" s="1">
        <v>43028</v>
      </c>
      <c r="B9187" s="2">
        <f t="shared" si="433"/>
        <v>2017</v>
      </c>
      <c r="C9187" s="2">
        <f t="shared" si="431"/>
        <v>10</v>
      </c>
      <c r="D9187" t="s">
        <v>1279</v>
      </c>
      <c r="E9187" t="s">
        <v>123</v>
      </c>
      <c r="F9187" t="s">
        <v>11</v>
      </c>
      <c r="G9187" t="s">
        <v>24</v>
      </c>
      <c r="H9187" t="s">
        <v>869</v>
      </c>
      <c r="I9187">
        <v>4.45</v>
      </c>
      <c r="J9187">
        <v>2</v>
      </c>
      <c r="K9187">
        <v>1.1100000000000001</v>
      </c>
      <c r="L9187" t="str">
        <f t="shared" si="432"/>
        <v>Yes</v>
      </c>
    </row>
    <row r="9188" spans="1:12" x14ac:dyDescent="0.25">
      <c r="A9188" s="1">
        <v>43028</v>
      </c>
      <c r="B9188" s="2">
        <f t="shared" si="433"/>
        <v>2017</v>
      </c>
      <c r="C9188" s="2">
        <f t="shared" si="431"/>
        <v>10</v>
      </c>
      <c r="D9188" t="s">
        <v>1279</v>
      </c>
      <c r="E9188" t="s">
        <v>123</v>
      </c>
      <c r="F9188" t="s">
        <v>34</v>
      </c>
      <c r="G9188" t="s">
        <v>47</v>
      </c>
      <c r="H9188" t="s">
        <v>1607</v>
      </c>
      <c r="I9188">
        <v>43.94</v>
      </c>
      <c r="J9188">
        <v>4</v>
      </c>
      <c r="K9188">
        <v>6.04</v>
      </c>
      <c r="L9188" t="str">
        <f t="shared" si="432"/>
        <v>Yes</v>
      </c>
    </row>
    <row r="9189" spans="1:12" x14ac:dyDescent="0.25">
      <c r="A9189" s="1">
        <v>43028</v>
      </c>
      <c r="B9189" s="2">
        <f t="shared" si="433"/>
        <v>2017</v>
      </c>
      <c r="C9189" s="2">
        <f t="shared" si="431"/>
        <v>10</v>
      </c>
      <c r="D9189" t="s">
        <v>578</v>
      </c>
      <c r="E9189" t="s">
        <v>245</v>
      </c>
      <c r="F9189" t="s">
        <v>39</v>
      </c>
      <c r="G9189" t="s">
        <v>40</v>
      </c>
      <c r="H9189" t="s">
        <v>2603</v>
      </c>
      <c r="I9189">
        <v>15.98</v>
      </c>
      <c r="J9189">
        <v>2</v>
      </c>
      <c r="K9189">
        <v>1.4</v>
      </c>
      <c r="L9189" t="str">
        <f t="shared" si="432"/>
        <v>Yes</v>
      </c>
    </row>
    <row r="9190" spans="1:12" x14ac:dyDescent="0.25">
      <c r="A9190" s="1">
        <v>43028</v>
      </c>
      <c r="B9190" s="2">
        <f t="shared" si="433"/>
        <v>2017</v>
      </c>
      <c r="C9190" s="2">
        <f t="shared" si="431"/>
        <v>10</v>
      </c>
      <c r="D9190" t="s">
        <v>578</v>
      </c>
      <c r="E9190" t="s">
        <v>245</v>
      </c>
      <c r="F9190" t="s">
        <v>11</v>
      </c>
      <c r="G9190" t="s">
        <v>12</v>
      </c>
      <c r="H9190" t="s">
        <v>1105</v>
      </c>
      <c r="I9190">
        <v>14.35</v>
      </c>
      <c r="J9190">
        <v>3</v>
      </c>
      <c r="K9190">
        <v>4.49</v>
      </c>
      <c r="L9190" t="str">
        <f t="shared" si="432"/>
        <v>Yes</v>
      </c>
    </row>
    <row r="9191" spans="1:12" x14ac:dyDescent="0.25">
      <c r="A9191" s="1">
        <v>43029</v>
      </c>
      <c r="B9191" s="2">
        <f t="shared" si="433"/>
        <v>2017</v>
      </c>
      <c r="C9191" s="2">
        <f t="shared" si="431"/>
        <v>10</v>
      </c>
      <c r="D9191" t="s">
        <v>2710</v>
      </c>
      <c r="E9191" t="s">
        <v>123</v>
      </c>
      <c r="F9191" t="s">
        <v>34</v>
      </c>
      <c r="G9191" t="s">
        <v>35</v>
      </c>
      <c r="H9191" t="s">
        <v>294</v>
      </c>
      <c r="I9191">
        <v>683.95</v>
      </c>
      <c r="J9191">
        <v>3</v>
      </c>
      <c r="K9191">
        <v>42.75</v>
      </c>
      <c r="L9191" t="str">
        <f t="shared" si="432"/>
        <v>Yes</v>
      </c>
    </row>
    <row r="9192" spans="1:12" x14ac:dyDescent="0.25">
      <c r="A9192" s="1">
        <v>43029</v>
      </c>
      <c r="B9192" s="2">
        <f t="shared" si="433"/>
        <v>2017</v>
      </c>
      <c r="C9192" s="2">
        <f t="shared" si="431"/>
        <v>10</v>
      </c>
      <c r="D9192" t="s">
        <v>2710</v>
      </c>
      <c r="E9192" t="s">
        <v>123</v>
      </c>
      <c r="F9192" t="s">
        <v>34</v>
      </c>
      <c r="G9192" t="s">
        <v>47</v>
      </c>
      <c r="H9192" t="s">
        <v>309</v>
      </c>
      <c r="I9192">
        <v>45.7</v>
      </c>
      <c r="J9192">
        <v>3</v>
      </c>
      <c r="K9192">
        <v>5.14</v>
      </c>
      <c r="L9192" t="str">
        <f t="shared" si="432"/>
        <v>Yes</v>
      </c>
    </row>
    <row r="9193" spans="1:12" x14ac:dyDescent="0.25">
      <c r="A9193" s="1">
        <v>43029</v>
      </c>
      <c r="B9193" s="2">
        <f t="shared" si="433"/>
        <v>2017</v>
      </c>
      <c r="C9193" s="2">
        <f t="shared" si="431"/>
        <v>10</v>
      </c>
      <c r="D9193" t="s">
        <v>1357</v>
      </c>
      <c r="E9193" t="s">
        <v>840</v>
      </c>
      <c r="F9193" t="s">
        <v>39</v>
      </c>
      <c r="G9193" t="s">
        <v>40</v>
      </c>
      <c r="H9193" t="s">
        <v>933</v>
      </c>
      <c r="I9193">
        <v>1439.92</v>
      </c>
      <c r="J9193">
        <v>8</v>
      </c>
      <c r="K9193">
        <v>374.38</v>
      </c>
      <c r="L9193" t="str">
        <f t="shared" si="432"/>
        <v>Yes</v>
      </c>
    </row>
    <row r="9194" spans="1:12" x14ac:dyDescent="0.25">
      <c r="A9194" s="1">
        <v>43029</v>
      </c>
      <c r="B9194" s="2">
        <f t="shared" si="433"/>
        <v>2017</v>
      </c>
      <c r="C9194" s="2">
        <f t="shared" si="431"/>
        <v>10</v>
      </c>
      <c r="D9194" t="s">
        <v>1357</v>
      </c>
      <c r="E9194" t="s">
        <v>840</v>
      </c>
      <c r="F9194" t="s">
        <v>34</v>
      </c>
      <c r="G9194" t="s">
        <v>145</v>
      </c>
      <c r="H9194" t="s">
        <v>1613</v>
      </c>
      <c r="I9194">
        <v>262.11</v>
      </c>
      <c r="J9194">
        <v>1</v>
      </c>
      <c r="K9194">
        <v>62.91</v>
      </c>
      <c r="L9194" t="str">
        <f t="shared" si="432"/>
        <v>Yes</v>
      </c>
    </row>
    <row r="9195" spans="1:12" x14ac:dyDescent="0.25">
      <c r="A9195" s="1">
        <v>43029</v>
      </c>
      <c r="B9195" s="2">
        <f t="shared" si="433"/>
        <v>2017</v>
      </c>
      <c r="C9195" s="2">
        <f t="shared" si="431"/>
        <v>10</v>
      </c>
      <c r="D9195" t="s">
        <v>389</v>
      </c>
      <c r="E9195" t="s">
        <v>91</v>
      </c>
      <c r="F9195" t="s">
        <v>11</v>
      </c>
      <c r="G9195" t="s">
        <v>12</v>
      </c>
      <c r="H9195" t="s">
        <v>2384</v>
      </c>
      <c r="I9195">
        <v>5.18</v>
      </c>
      <c r="J9195">
        <v>1</v>
      </c>
      <c r="K9195">
        <v>1.81</v>
      </c>
      <c r="L9195" t="str">
        <f t="shared" si="432"/>
        <v>Yes</v>
      </c>
    </row>
    <row r="9196" spans="1:12" x14ac:dyDescent="0.25">
      <c r="A9196" s="1">
        <v>43029</v>
      </c>
      <c r="B9196" s="2">
        <f t="shared" si="433"/>
        <v>2017</v>
      </c>
      <c r="C9196" s="2">
        <f t="shared" si="431"/>
        <v>10</v>
      </c>
      <c r="D9196" t="s">
        <v>389</v>
      </c>
      <c r="E9196" t="s">
        <v>91</v>
      </c>
      <c r="F9196" t="s">
        <v>34</v>
      </c>
      <c r="G9196" t="s">
        <v>35</v>
      </c>
      <c r="H9196" t="s">
        <v>918</v>
      </c>
      <c r="I9196">
        <v>478.48</v>
      </c>
      <c r="J9196">
        <v>2</v>
      </c>
      <c r="K9196">
        <v>47.85</v>
      </c>
      <c r="L9196" t="str">
        <f t="shared" si="432"/>
        <v>Yes</v>
      </c>
    </row>
    <row r="9197" spans="1:12" x14ac:dyDescent="0.25">
      <c r="A9197" s="1">
        <v>43029</v>
      </c>
      <c r="B9197" s="2">
        <f t="shared" si="433"/>
        <v>2017</v>
      </c>
      <c r="C9197" s="2">
        <f t="shared" si="431"/>
        <v>10</v>
      </c>
      <c r="D9197" t="s">
        <v>389</v>
      </c>
      <c r="E9197" t="s">
        <v>91</v>
      </c>
      <c r="F9197" t="s">
        <v>39</v>
      </c>
      <c r="G9197" t="s">
        <v>52</v>
      </c>
      <c r="H9197" t="s">
        <v>1985</v>
      </c>
      <c r="I9197">
        <v>28.4</v>
      </c>
      <c r="J9197">
        <v>2</v>
      </c>
      <c r="K9197">
        <v>6.75</v>
      </c>
      <c r="L9197" t="str">
        <f t="shared" si="432"/>
        <v>Yes</v>
      </c>
    </row>
    <row r="9198" spans="1:12" x14ac:dyDescent="0.25">
      <c r="A9198" s="1">
        <v>43029</v>
      </c>
      <c r="B9198" s="2">
        <f t="shared" si="433"/>
        <v>2017</v>
      </c>
      <c r="C9198" s="2">
        <f t="shared" si="431"/>
        <v>10</v>
      </c>
      <c r="D9198" t="s">
        <v>1734</v>
      </c>
      <c r="E9198" t="s">
        <v>129</v>
      </c>
      <c r="F9198" t="s">
        <v>11</v>
      </c>
      <c r="G9198" t="s">
        <v>18</v>
      </c>
      <c r="H9198" t="s">
        <v>19</v>
      </c>
      <c r="I9198">
        <v>909.12</v>
      </c>
      <c r="J9198">
        <v>8</v>
      </c>
      <c r="K9198">
        <v>9.09</v>
      </c>
      <c r="L9198" t="str">
        <f t="shared" si="432"/>
        <v>Yes</v>
      </c>
    </row>
    <row r="9199" spans="1:12" x14ac:dyDescent="0.25">
      <c r="A9199" s="1">
        <v>43029</v>
      </c>
      <c r="B9199" s="2">
        <f t="shared" si="433"/>
        <v>2017</v>
      </c>
      <c r="C9199" s="2">
        <f t="shared" si="431"/>
        <v>10</v>
      </c>
      <c r="D9199" t="s">
        <v>2083</v>
      </c>
      <c r="E9199" t="s">
        <v>123</v>
      </c>
      <c r="F9199" t="s">
        <v>11</v>
      </c>
      <c r="G9199" t="s">
        <v>24</v>
      </c>
      <c r="H9199" t="s">
        <v>2469</v>
      </c>
      <c r="I9199">
        <v>17.86</v>
      </c>
      <c r="J9199">
        <v>4</v>
      </c>
      <c r="K9199">
        <v>2.0099999999999998</v>
      </c>
      <c r="L9199" t="str">
        <f t="shared" si="432"/>
        <v>Yes</v>
      </c>
    </row>
    <row r="9200" spans="1:12" x14ac:dyDescent="0.25">
      <c r="A9200" s="1">
        <v>43029</v>
      </c>
      <c r="B9200" s="2">
        <f t="shared" si="433"/>
        <v>2017</v>
      </c>
      <c r="C9200" s="2">
        <f t="shared" si="431"/>
        <v>10</v>
      </c>
      <c r="D9200" t="s">
        <v>1677</v>
      </c>
      <c r="E9200" t="s">
        <v>15</v>
      </c>
      <c r="F9200" t="s">
        <v>11</v>
      </c>
      <c r="G9200" t="s">
        <v>92</v>
      </c>
      <c r="H9200" t="s">
        <v>1382</v>
      </c>
      <c r="I9200">
        <v>23.99</v>
      </c>
      <c r="J9200">
        <v>2</v>
      </c>
      <c r="K9200">
        <v>-62.38</v>
      </c>
      <c r="L9200" t="str">
        <f t="shared" si="432"/>
        <v>No</v>
      </c>
    </row>
    <row r="9201" spans="1:12" x14ac:dyDescent="0.25">
      <c r="A9201" s="1">
        <v>43029</v>
      </c>
      <c r="B9201" s="2">
        <f t="shared" si="433"/>
        <v>2017</v>
      </c>
      <c r="C9201" s="2">
        <f t="shared" si="431"/>
        <v>10</v>
      </c>
      <c r="D9201" t="s">
        <v>69</v>
      </c>
      <c r="E9201" t="s">
        <v>95</v>
      </c>
      <c r="F9201" t="s">
        <v>11</v>
      </c>
      <c r="G9201" t="s">
        <v>20</v>
      </c>
      <c r="H9201" t="s">
        <v>1827</v>
      </c>
      <c r="I9201">
        <v>8.56</v>
      </c>
      <c r="J9201">
        <v>1</v>
      </c>
      <c r="K9201">
        <v>-6.56</v>
      </c>
      <c r="L9201" t="str">
        <f t="shared" si="432"/>
        <v>No</v>
      </c>
    </row>
    <row r="9202" spans="1:12" x14ac:dyDescent="0.25">
      <c r="A9202" s="1">
        <v>43029</v>
      </c>
      <c r="B9202" s="2">
        <f t="shared" si="433"/>
        <v>2017</v>
      </c>
      <c r="C9202" s="2">
        <f t="shared" si="431"/>
        <v>10</v>
      </c>
      <c r="D9202" t="s">
        <v>2115</v>
      </c>
      <c r="E9202" t="s">
        <v>78</v>
      </c>
      <c r="F9202" t="s">
        <v>11</v>
      </c>
      <c r="G9202" t="s">
        <v>92</v>
      </c>
      <c r="H9202" t="s">
        <v>2560</v>
      </c>
      <c r="I9202">
        <v>161.57</v>
      </c>
      <c r="J9202">
        <v>2</v>
      </c>
      <c r="K9202">
        <v>16.16</v>
      </c>
      <c r="L9202" t="str">
        <f t="shared" si="432"/>
        <v>Yes</v>
      </c>
    </row>
    <row r="9203" spans="1:12" x14ac:dyDescent="0.25">
      <c r="A9203" s="1">
        <v>43029</v>
      </c>
      <c r="B9203" s="2">
        <f t="shared" si="433"/>
        <v>2017</v>
      </c>
      <c r="C9203" s="2">
        <f t="shared" si="431"/>
        <v>10</v>
      </c>
      <c r="D9203" t="s">
        <v>2115</v>
      </c>
      <c r="E9203" t="s">
        <v>78</v>
      </c>
      <c r="F9203" t="s">
        <v>11</v>
      </c>
      <c r="G9203" t="s">
        <v>12</v>
      </c>
      <c r="H9203" t="s">
        <v>1531</v>
      </c>
      <c r="I9203">
        <v>4.0599999999999996</v>
      </c>
      <c r="J9203">
        <v>1</v>
      </c>
      <c r="K9203">
        <v>1.37</v>
      </c>
      <c r="L9203" t="str">
        <f t="shared" si="432"/>
        <v>Yes</v>
      </c>
    </row>
    <row r="9204" spans="1:12" x14ac:dyDescent="0.25">
      <c r="A9204" s="1">
        <v>43029</v>
      </c>
      <c r="B9204" s="2">
        <f t="shared" si="433"/>
        <v>2017</v>
      </c>
      <c r="C9204" s="2">
        <f t="shared" si="431"/>
        <v>10</v>
      </c>
      <c r="D9204" t="s">
        <v>2115</v>
      </c>
      <c r="E9204" t="s">
        <v>78</v>
      </c>
      <c r="F9204" t="s">
        <v>11</v>
      </c>
      <c r="G9204" t="s">
        <v>20</v>
      </c>
      <c r="H9204" t="s">
        <v>1160</v>
      </c>
      <c r="I9204">
        <v>6.22</v>
      </c>
      <c r="J9204">
        <v>4</v>
      </c>
      <c r="K9204">
        <v>-4.97</v>
      </c>
      <c r="L9204" t="str">
        <f t="shared" si="432"/>
        <v>No</v>
      </c>
    </row>
    <row r="9205" spans="1:12" x14ac:dyDescent="0.25">
      <c r="A9205" s="1">
        <v>43029</v>
      </c>
      <c r="B9205" s="2">
        <f t="shared" si="433"/>
        <v>2017</v>
      </c>
      <c r="C9205" s="2">
        <f t="shared" si="431"/>
        <v>10</v>
      </c>
      <c r="D9205" t="s">
        <v>2614</v>
      </c>
      <c r="E9205" t="s">
        <v>23</v>
      </c>
      <c r="F9205" t="s">
        <v>39</v>
      </c>
      <c r="G9205" t="s">
        <v>40</v>
      </c>
      <c r="H9205" t="s">
        <v>2143</v>
      </c>
      <c r="I9205">
        <v>329.99</v>
      </c>
      <c r="J9205">
        <v>2</v>
      </c>
      <c r="K9205">
        <v>-77</v>
      </c>
      <c r="L9205" t="str">
        <f t="shared" si="432"/>
        <v>No</v>
      </c>
    </row>
    <row r="9206" spans="1:12" x14ac:dyDescent="0.25">
      <c r="A9206" s="1">
        <v>43029</v>
      </c>
      <c r="B9206" s="2">
        <f t="shared" si="433"/>
        <v>2017</v>
      </c>
      <c r="C9206" s="2">
        <f t="shared" si="431"/>
        <v>10</v>
      </c>
      <c r="D9206" t="s">
        <v>2614</v>
      </c>
      <c r="E9206" t="s">
        <v>23</v>
      </c>
      <c r="F9206" t="s">
        <v>11</v>
      </c>
      <c r="G9206" t="s">
        <v>18</v>
      </c>
      <c r="H9206" t="s">
        <v>2598</v>
      </c>
      <c r="I9206">
        <v>71.38</v>
      </c>
      <c r="J9206">
        <v>3</v>
      </c>
      <c r="K9206">
        <v>-4.46</v>
      </c>
      <c r="L9206" t="str">
        <f t="shared" si="432"/>
        <v>No</v>
      </c>
    </row>
    <row r="9207" spans="1:12" x14ac:dyDescent="0.25">
      <c r="A9207" s="1">
        <v>43029</v>
      </c>
      <c r="B9207" s="2">
        <f t="shared" si="433"/>
        <v>2017</v>
      </c>
      <c r="C9207" s="2">
        <f t="shared" si="431"/>
        <v>10</v>
      </c>
      <c r="D9207" t="s">
        <v>1295</v>
      </c>
      <c r="E9207" t="s">
        <v>157</v>
      </c>
      <c r="F9207" t="s">
        <v>11</v>
      </c>
      <c r="G9207" t="s">
        <v>20</v>
      </c>
      <c r="H9207" t="s">
        <v>1367</v>
      </c>
      <c r="I9207">
        <v>38.82</v>
      </c>
      <c r="J9207">
        <v>6</v>
      </c>
      <c r="K9207">
        <v>19.41</v>
      </c>
      <c r="L9207" t="str">
        <f t="shared" si="432"/>
        <v>Yes</v>
      </c>
    </row>
    <row r="9208" spans="1:12" x14ac:dyDescent="0.25">
      <c r="A9208" s="1">
        <v>43029</v>
      </c>
      <c r="B9208" s="2">
        <f t="shared" si="433"/>
        <v>2017</v>
      </c>
      <c r="C9208" s="2">
        <f t="shared" si="431"/>
        <v>10</v>
      </c>
      <c r="D9208" t="s">
        <v>1295</v>
      </c>
      <c r="E9208" t="s">
        <v>157</v>
      </c>
      <c r="F9208" t="s">
        <v>11</v>
      </c>
      <c r="G9208" t="s">
        <v>20</v>
      </c>
      <c r="H9208" t="s">
        <v>1380</v>
      </c>
      <c r="I9208">
        <v>21.9</v>
      </c>
      <c r="J9208">
        <v>5</v>
      </c>
      <c r="K9208">
        <v>10.51</v>
      </c>
      <c r="L9208" t="str">
        <f t="shared" si="432"/>
        <v>Yes</v>
      </c>
    </row>
    <row r="9209" spans="1:12" x14ac:dyDescent="0.25">
      <c r="A9209" s="1">
        <v>43030</v>
      </c>
      <c r="B9209" s="2">
        <f t="shared" si="433"/>
        <v>2017</v>
      </c>
      <c r="C9209" s="2">
        <f t="shared" si="431"/>
        <v>10</v>
      </c>
      <c r="D9209" t="s">
        <v>1282</v>
      </c>
      <c r="E9209" t="s">
        <v>149</v>
      </c>
      <c r="F9209" t="s">
        <v>39</v>
      </c>
      <c r="G9209" t="s">
        <v>603</v>
      </c>
      <c r="H9209" t="s">
        <v>2529</v>
      </c>
      <c r="I9209">
        <v>11199.97</v>
      </c>
      <c r="J9209">
        <v>4</v>
      </c>
      <c r="K9209">
        <v>3919.99</v>
      </c>
      <c r="L9209" t="str">
        <f t="shared" si="432"/>
        <v>Yes</v>
      </c>
    </row>
    <row r="9210" spans="1:12" x14ac:dyDescent="0.25">
      <c r="A9210" s="1">
        <v>43030</v>
      </c>
      <c r="B9210" s="2">
        <f t="shared" si="433"/>
        <v>2017</v>
      </c>
      <c r="C9210" s="2">
        <f t="shared" si="431"/>
        <v>10</v>
      </c>
      <c r="D9210" t="s">
        <v>1282</v>
      </c>
      <c r="E9210" t="s">
        <v>149</v>
      </c>
      <c r="F9210" t="s">
        <v>39</v>
      </c>
      <c r="G9210" t="s">
        <v>40</v>
      </c>
      <c r="H9210" t="s">
        <v>2019</v>
      </c>
      <c r="I9210">
        <v>2399.6</v>
      </c>
      <c r="J9210">
        <v>8</v>
      </c>
      <c r="K9210">
        <v>647.89</v>
      </c>
      <c r="L9210" t="str">
        <f t="shared" si="432"/>
        <v>Yes</v>
      </c>
    </row>
    <row r="9211" spans="1:12" x14ac:dyDescent="0.25">
      <c r="A9211" s="1">
        <v>43030</v>
      </c>
      <c r="B9211" s="2">
        <f t="shared" si="433"/>
        <v>2017</v>
      </c>
      <c r="C9211" s="2">
        <f t="shared" si="431"/>
        <v>10</v>
      </c>
      <c r="D9211" t="s">
        <v>1282</v>
      </c>
      <c r="E9211" t="s">
        <v>149</v>
      </c>
      <c r="F9211" t="s">
        <v>11</v>
      </c>
      <c r="G9211" t="s">
        <v>63</v>
      </c>
      <c r="H9211" t="s">
        <v>1091</v>
      </c>
      <c r="I9211">
        <v>63.9</v>
      </c>
      <c r="J9211">
        <v>5</v>
      </c>
      <c r="K9211">
        <v>28.76</v>
      </c>
      <c r="L9211" t="str">
        <f t="shared" si="432"/>
        <v>Yes</v>
      </c>
    </row>
    <row r="9212" spans="1:12" x14ac:dyDescent="0.25">
      <c r="A9212" s="1">
        <v>43030</v>
      </c>
      <c r="B9212" s="2">
        <f t="shared" si="433"/>
        <v>2017</v>
      </c>
      <c r="C9212" s="2">
        <f t="shared" si="431"/>
        <v>10</v>
      </c>
      <c r="D9212" t="s">
        <v>1282</v>
      </c>
      <c r="E9212" t="s">
        <v>149</v>
      </c>
      <c r="F9212" t="s">
        <v>39</v>
      </c>
      <c r="G9212" t="s">
        <v>40</v>
      </c>
      <c r="H9212" t="s">
        <v>1925</v>
      </c>
      <c r="I9212">
        <v>52.99</v>
      </c>
      <c r="J9212">
        <v>1</v>
      </c>
      <c r="K9212">
        <v>0.53</v>
      </c>
      <c r="L9212" t="str">
        <f t="shared" si="432"/>
        <v>Yes</v>
      </c>
    </row>
    <row r="9213" spans="1:12" x14ac:dyDescent="0.25">
      <c r="A9213" s="1">
        <v>43030</v>
      </c>
      <c r="B9213" s="2">
        <f t="shared" si="433"/>
        <v>2017</v>
      </c>
      <c r="C9213" s="2">
        <f t="shared" si="431"/>
        <v>10</v>
      </c>
      <c r="D9213" t="s">
        <v>90</v>
      </c>
      <c r="E9213" t="s">
        <v>91</v>
      </c>
      <c r="F9213" t="s">
        <v>34</v>
      </c>
      <c r="G9213" t="s">
        <v>145</v>
      </c>
      <c r="H9213" t="s">
        <v>728</v>
      </c>
      <c r="I9213">
        <v>177.23</v>
      </c>
      <c r="J9213">
        <v>5</v>
      </c>
      <c r="K9213">
        <v>-120.51</v>
      </c>
      <c r="L9213" t="str">
        <f t="shared" si="432"/>
        <v>No</v>
      </c>
    </row>
    <row r="9214" spans="1:12" x14ac:dyDescent="0.25">
      <c r="A9214" s="1">
        <v>43030</v>
      </c>
      <c r="B9214" s="2">
        <f t="shared" si="433"/>
        <v>2017</v>
      </c>
      <c r="C9214" s="2">
        <f t="shared" si="431"/>
        <v>10</v>
      </c>
      <c r="D9214" t="s">
        <v>895</v>
      </c>
      <c r="E9214" t="s">
        <v>840</v>
      </c>
      <c r="F9214" t="s">
        <v>11</v>
      </c>
      <c r="G9214" t="s">
        <v>18</v>
      </c>
      <c r="H9214" t="s">
        <v>2324</v>
      </c>
      <c r="I9214">
        <v>333.09</v>
      </c>
      <c r="J9214">
        <v>3</v>
      </c>
      <c r="K9214">
        <v>23.32</v>
      </c>
      <c r="L9214" t="str">
        <f t="shared" si="432"/>
        <v>Yes</v>
      </c>
    </row>
    <row r="9215" spans="1:12" x14ac:dyDescent="0.25">
      <c r="A9215" s="1">
        <v>43030</v>
      </c>
      <c r="B9215" s="2">
        <f t="shared" si="433"/>
        <v>2017</v>
      </c>
      <c r="C9215" s="2">
        <f t="shared" si="431"/>
        <v>10</v>
      </c>
      <c r="D9215" t="s">
        <v>895</v>
      </c>
      <c r="E9215" t="s">
        <v>840</v>
      </c>
      <c r="F9215" t="s">
        <v>34</v>
      </c>
      <c r="G9215" t="s">
        <v>145</v>
      </c>
      <c r="H9215" t="s">
        <v>501</v>
      </c>
      <c r="I9215">
        <v>248.98</v>
      </c>
      <c r="J9215">
        <v>2</v>
      </c>
      <c r="K9215">
        <v>54.78</v>
      </c>
      <c r="L9215" t="str">
        <f t="shared" si="432"/>
        <v>Yes</v>
      </c>
    </row>
    <row r="9216" spans="1:12" x14ac:dyDescent="0.25">
      <c r="A9216" s="1">
        <v>43030</v>
      </c>
      <c r="B9216" s="2">
        <f t="shared" si="433"/>
        <v>2017</v>
      </c>
      <c r="C9216" s="2">
        <f t="shared" si="431"/>
        <v>10</v>
      </c>
      <c r="D9216" t="s">
        <v>533</v>
      </c>
      <c r="E9216" t="s">
        <v>840</v>
      </c>
      <c r="F9216" t="s">
        <v>11</v>
      </c>
      <c r="G9216" t="s">
        <v>24</v>
      </c>
      <c r="H9216" t="s">
        <v>147</v>
      </c>
      <c r="I9216">
        <v>36.44</v>
      </c>
      <c r="J9216">
        <v>4</v>
      </c>
      <c r="K9216">
        <v>12.03</v>
      </c>
      <c r="L9216" t="str">
        <f t="shared" si="432"/>
        <v>Yes</v>
      </c>
    </row>
    <row r="9217" spans="1:12" x14ac:dyDescent="0.25">
      <c r="A9217" s="1">
        <v>43030</v>
      </c>
      <c r="B9217" s="2">
        <f t="shared" si="433"/>
        <v>2017</v>
      </c>
      <c r="C9217" s="2">
        <f t="shared" si="431"/>
        <v>10</v>
      </c>
      <c r="D9217" t="s">
        <v>887</v>
      </c>
      <c r="E9217" t="s">
        <v>278</v>
      </c>
      <c r="F9217" t="s">
        <v>11</v>
      </c>
      <c r="G9217" t="s">
        <v>20</v>
      </c>
      <c r="H9217" t="s">
        <v>2483</v>
      </c>
      <c r="I9217">
        <v>3.17</v>
      </c>
      <c r="J9217">
        <v>4</v>
      </c>
      <c r="K9217">
        <v>-2.5299999999999998</v>
      </c>
      <c r="L9217" t="str">
        <f t="shared" si="432"/>
        <v>No</v>
      </c>
    </row>
    <row r="9218" spans="1:12" x14ac:dyDescent="0.25">
      <c r="A9218" s="1">
        <v>43030</v>
      </c>
      <c r="B9218" s="2">
        <f t="shared" si="433"/>
        <v>2017</v>
      </c>
      <c r="C9218" s="2">
        <f t="shared" ref="C9218:C9281" si="434">MONTH(A9218)</f>
        <v>10</v>
      </c>
      <c r="D9218" t="s">
        <v>887</v>
      </c>
      <c r="E9218" t="s">
        <v>278</v>
      </c>
      <c r="F9218" t="s">
        <v>34</v>
      </c>
      <c r="G9218" t="s">
        <v>35</v>
      </c>
      <c r="H9218" t="s">
        <v>1473</v>
      </c>
      <c r="I9218">
        <v>579.14</v>
      </c>
      <c r="J9218">
        <v>4</v>
      </c>
      <c r="K9218">
        <v>-28.96</v>
      </c>
      <c r="L9218" t="str">
        <f t="shared" ref="L9218:L9281" si="435">IF(K9218=0,"Break-Even",IF(K9218&gt;0,"Yes","No"))</f>
        <v>No</v>
      </c>
    </row>
    <row r="9219" spans="1:12" x14ac:dyDescent="0.25">
      <c r="A9219" s="1">
        <v>43030</v>
      </c>
      <c r="B9219" s="2">
        <f t="shared" si="433"/>
        <v>2017</v>
      </c>
      <c r="C9219" s="2">
        <f t="shared" si="434"/>
        <v>10</v>
      </c>
      <c r="D9219" t="s">
        <v>197</v>
      </c>
      <c r="E9219" t="s">
        <v>23</v>
      </c>
      <c r="F9219" t="s">
        <v>39</v>
      </c>
      <c r="G9219" t="s">
        <v>40</v>
      </c>
      <c r="H9219" t="s">
        <v>642</v>
      </c>
      <c r="I9219">
        <v>32.700000000000003</v>
      </c>
      <c r="J9219">
        <v>5</v>
      </c>
      <c r="K9219">
        <v>-6.54</v>
      </c>
      <c r="L9219" t="str">
        <f t="shared" si="435"/>
        <v>No</v>
      </c>
    </row>
    <row r="9220" spans="1:12" x14ac:dyDescent="0.25">
      <c r="A9220" s="1">
        <v>43030</v>
      </c>
      <c r="B9220" s="2">
        <f t="shared" si="433"/>
        <v>2017</v>
      </c>
      <c r="C9220" s="2">
        <f t="shared" si="434"/>
        <v>10</v>
      </c>
      <c r="D9220" t="s">
        <v>197</v>
      </c>
      <c r="E9220" t="s">
        <v>23</v>
      </c>
      <c r="F9220" t="s">
        <v>11</v>
      </c>
      <c r="G9220" t="s">
        <v>63</v>
      </c>
      <c r="H9220" t="s">
        <v>2263</v>
      </c>
      <c r="I9220">
        <v>31.68</v>
      </c>
      <c r="J9220">
        <v>4</v>
      </c>
      <c r="K9220">
        <v>11.09</v>
      </c>
      <c r="L9220" t="str">
        <f t="shared" si="435"/>
        <v>Yes</v>
      </c>
    </row>
    <row r="9221" spans="1:12" x14ac:dyDescent="0.25">
      <c r="A9221" s="1">
        <v>43031</v>
      </c>
      <c r="B9221" s="2">
        <f t="shared" si="433"/>
        <v>2017</v>
      </c>
      <c r="C9221" s="2">
        <f t="shared" si="434"/>
        <v>10</v>
      </c>
      <c r="D9221" t="s">
        <v>2711</v>
      </c>
      <c r="E9221" t="s">
        <v>123</v>
      </c>
      <c r="F9221" t="s">
        <v>39</v>
      </c>
      <c r="G9221" t="s">
        <v>40</v>
      </c>
      <c r="H9221" t="s">
        <v>898</v>
      </c>
      <c r="I9221">
        <v>863.88</v>
      </c>
      <c r="J9221">
        <v>3</v>
      </c>
      <c r="K9221">
        <v>107.99</v>
      </c>
      <c r="L9221" t="str">
        <f t="shared" si="435"/>
        <v>Yes</v>
      </c>
    </row>
    <row r="9222" spans="1:12" x14ac:dyDescent="0.25">
      <c r="A9222" s="1">
        <v>43031</v>
      </c>
      <c r="B9222" s="2">
        <f t="shared" si="433"/>
        <v>2017</v>
      </c>
      <c r="C9222" s="2">
        <f t="shared" si="434"/>
        <v>10</v>
      </c>
      <c r="D9222" t="s">
        <v>1655</v>
      </c>
      <c r="E9222" t="s">
        <v>149</v>
      </c>
      <c r="F9222" t="s">
        <v>11</v>
      </c>
      <c r="G9222" t="s">
        <v>12</v>
      </c>
      <c r="H9222" t="s">
        <v>2712</v>
      </c>
      <c r="I9222">
        <v>11.56</v>
      </c>
      <c r="J9222">
        <v>2</v>
      </c>
      <c r="K9222">
        <v>5.66</v>
      </c>
      <c r="L9222" t="str">
        <f t="shared" si="435"/>
        <v>Yes</v>
      </c>
    </row>
    <row r="9223" spans="1:12" x14ac:dyDescent="0.25">
      <c r="A9223" s="1">
        <v>43031</v>
      </c>
      <c r="B9223" s="2">
        <f t="shared" si="433"/>
        <v>2017</v>
      </c>
      <c r="C9223" s="2">
        <f t="shared" si="434"/>
        <v>10</v>
      </c>
      <c r="D9223" t="s">
        <v>1655</v>
      </c>
      <c r="E9223" t="s">
        <v>149</v>
      </c>
      <c r="F9223" t="s">
        <v>11</v>
      </c>
      <c r="G9223" t="s">
        <v>12</v>
      </c>
      <c r="H9223" t="s">
        <v>1591</v>
      </c>
      <c r="I9223">
        <v>26.4</v>
      </c>
      <c r="J9223">
        <v>5</v>
      </c>
      <c r="K9223">
        <v>11.88</v>
      </c>
      <c r="L9223" t="str">
        <f t="shared" si="435"/>
        <v>Yes</v>
      </c>
    </row>
    <row r="9224" spans="1:12" x14ac:dyDescent="0.25">
      <c r="A9224" s="1">
        <v>43031</v>
      </c>
      <c r="B9224" s="2">
        <f t="shared" si="433"/>
        <v>2017</v>
      </c>
      <c r="C9224" s="2">
        <f t="shared" si="434"/>
        <v>10</v>
      </c>
      <c r="D9224" t="s">
        <v>1655</v>
      </c>
      <c r="E9224" t="s">
        <v>149</v>
      </c>
      <c r="F9224" t="s">
        <v>34</v>
      </c>
      <c r="G9224" t="s">
        <v>47</v>
      </c>
      <c r="H9224" t="s">
        <v>1168</v>
      </c>
      <c r="I9224">
        <v>69.08</v>
      </c>
      <c r="J9224">
        <v>11</v>
      </c>
      <c r="K9224">
        <v>29.01</v>
      </c>
      <c r="L9224" t="str">
        <f t="shared" si="435"/>
        <v>Yes</v>
      </c>
    </row>
    <row r="9225" spans="1:12" x14ac:dyDescent="0.25">
      <c r="A9225" s="1">
        <v>43031</v>
      </c>
      <c r="B9225" s="2">
        <f t="shared" si="433"/>
        <v>2017</v>
      </c>
      <c r="C9225" s="2">
        <f t="shared" si="434"/>
        <v>10</v>
      </c>
      <c r="D9225" t="s">
        <v>1655</v>
      </c>
      <c r="E9225" t="s">
        <v>149</v>
      </c>
      <c r="F9225" t="s">
        <v>39</v>
      </c>
      <c r="G9225" t="s">
        <v>40</v>
      </c>
      <c r="H9225" t="s">
        <v>735</v>
      </c>
      <c r="I9225">
        <v>35.880000000000003</v>
      </c>
      <c r="J9225">
        <v>3</v>
      </c>
      <c r="K9225">
        <v>10.050000000000001</v>
      </c>
      <c r="L9225" t="str">
        <f t="shared" si="435"/>
        <v>Yes</v>
      </c>
    </row>
    <row r="9226" spans="1:12" x14ac:dyDescent="0.25">
      <c r="A9226" s="1">
        <v>43031</v>
      </c>
      <c r="B9226" s="2">
        <f t="shared" si="433"/>
        <v>2017</v>
      </c>
      <c r="C9226" s="2">
        <f t="shared" si="434"/>
        <v>10</v>
      </c>
      <c r="D9226" t="s">
        <v>1303</v>
      </c>
      <c r="E9226" t="s">
        <v>10</v>
      </c>
      <c r="F9226" t="s">
        <v>11</v>
      </c>
      <c r="G9226" t="s">
        <v>20</v>
      </c>
      <c r="H9226" t="s">
        <v>118</v>
      </c>
      <c r="I9226">
        <v>3.56</v>
      </c>
      <c r="J9226">
        <v>3</v>
      </c>
      <c r="K9226">
        <v>-6.24</v>
      </c>
      <c r="L9226" t="str">
        <f t="shared" si="435"/>
        <v>No</v>
      </c>
    </row>
    <row r="9227" spans="1:12" x14ac:dyDescent="0.25">
      <c r="A9227" s="1">
        <v>43031</v>
      </c>
      <c r="B9227" s="2">
        <f t="shared" si="433"/>
        <v>2017</v>
      </c>
      <c r="C9227" s="2">
        <f t="shared" si="434"/>
        <v>10</v>
      </c>
      <c r="D9227" t="s">
        <v>1303</v>
      </c>
      <c r="E9227" t="s">
        <v>10</v>
      </c>
      <c r="F9227" t="s">
        <v>39</v>
      </c>
      <c r="G9227" t="s">
        <v>40</v>
      </c>
      <c r="H9227" t="s">
        <v>2561</v>
      </c>
      <c r="I9227">
        <v>823.96</v>
      </c>
      <c r="J9227">
        <v>5</v>
      </c>
      <c r="K9227">
        <v>51.5</v>
      </c>
      <c r="L9227" t="str">
        <f t="shared" si="435"/>
        <v>Yes</v>
      </c>
    </row>
    <row r="9228" spans="1:12" x14ac:dyDescent="0.25">
      <c r="A9228" s="1">
        <v>43031</v>
      </c>
      <c r="B9228" s="2">
        <f t="shared" ref="B9228:B9291" si="436">YEAR(A9228)</f>
        <v>2017</v>
      </c>
      <c r="C9228" s="2">
        <f t="shared" si="434"/>
        <v>10</v>
      </c>
      <c r="D9228" t="s">
        <v>1303</v>
      </c>
      <c r="E9228" t="s">
        <v>10</v>
      </c>
      <c r="F9228" t="s">
        <v>11</v>
      </c>
      <c r="G9228" t="s">
        <v>24</v>
      </c>
      <c r="H9228" t="s">
        <v>1270</v>
      </c>
      <c r="I9228">
        <v>10.27</v>
      </c>
      <c r="J9228">
        <v>3</v>
      </c>
      <c r="K9228">
        <v>0.9</v>
      </c>
      <c r="L9228" t="str">
        <f t="shared" si="435"/>
        <v>Yes</v>
      </c>
    </row>
    <row r="9229" spans="1:12" x14ac:dyDescent="0.25">
      <c r="A9229" s="1">
        <v>43031</v>
      </c>
      <c r="B9229" s="2">
        <f t="shared" si="436"/>
        <v>2017</v>
      </c>
      <c r="C9229" s="2">
        <f t="shared" si="434"/>
        <v>10</v>
      </c>
      <c r="D9229" t="s">
        <v>1641</v>
      </c>
      <c r="E9229" t="s">
        <v>10</v>
      </c>
      <c r="F9229" t="s">
        <v>11</v>
      </c>
      <c r="G9229" t="s">
        <v>20</v>
      </c>
      <c r="H9229" t="s">
        <v>1567</v>
      </c>
      <c r="I9229">
        <v>9.76</v>
      </c>
      <c r="J9229">
        <v>3</v>
      </c>
      <c r="K9229">
        <v>-15.13</v>
      </c>
      <c r="L9229" t="str">
        <f t="shared" si="435"/>
        <v>No</v>
      </c>
    </row>
    <row r="9230" spans="1:12" x14ac:dyDescent="0.25">
      <c r="A9230" s="1">
        <v>43031</v>
      </c>
      <c r="B9230" s="2">
        <f t="shared" si="436"/>
        <v>2017</v>
      </c>
      <c r="C9230" s="2">
        <f t="shared" si="434"/>
        <v>10</v>
      </c>
      <c r="D9230" t="s">
        <v>1641</v>
      </c>
      <c r="E9230" t="s">
        <v>10</v>
      </c>
      <c r="F9230" t="s">
        <v>11</v>
      </c>
      <c r="G9230" t="s">
        <v>18</v>
      </c>
      <c r="H9230" t="s">
        <v>1847</v>
      </c>
      <c r="I9230">
        <v>13.72</v>
      </c>
      <c r="J9230">
        <v>1</v>
      </c>
      <c r="K9230">
        <v>1.2</v>
      </c>
      <c r="L9230" t="str">
        <f t="shared" si="435"/>
        <v>Yes</v>
      </c>
    </row>
    <row r="9231" spans="1:12" x14ac:dyDescent="0.25">
      <c r="A9231" s="1">
        <v>43031</v>
      </c>
      <c r="B9231" s="2">
        <f t="shared" si="436"/>
        <v>2017</v>
      </c>
      <c r="C9231" s="2">
        <f t="shared" si="434"/>
        <v>10</v>
      </c>
      <c r="D9231" t="s">
        <v>1641</v>
      </c>
      <c r="E9231" t="s">
        <v>10</v>
      </c>
      <c r="F9231" t="s">
        <v>39</v>
      </c>
      <c r="G9231" t="s">
        <v>52</v>
      </c>
      <c r="H9231" t="s">
        <v>1451</v>
      </c>
      <c r="I9231">
        <v>55.2</v>
      </c>
      <c r="J9231">
        <v>1</v>
      </c>
      <c r="K9231">
        <v>-2.0699999999999998</v>
      </c>
      <c r="L9231" t="str">
        <f t="shared" si="435"/>
        <v>No</v>
      </c>
    </row>
    <row r="9232" spans="1:12" x14ac:dyDescent="0.25">
      <c r="A9232" s="1">
        <v>43031</v>
      </c>
      <c r="B9232" s="2">
        <f t="shared" si="436"/>
        <v>2017</v>
      </c>
      <c r="C9232" s="2">
        <f t="shared" si="434"/>
        <v>10</v>
      </c>
      <c r="D9232" t="s">
        <v>1641</v>
      </c>
      <c r="E9232" t="s">
        <v>10</v>
      </c>
      <c r="F9232" t="s">
        <v>11</v>
      </c>
      <c r="G9232" t="s">
        <v>18</v>
      </c>
      <c r="H9232" t="s">
        <v>267</v>
      </c>
      <c r="I9232">
        <v>259.14</v>
      </c>
      <c r="J9232">
        <v>4</v>
      </c>
      <c r="K9232">
        <v>-58.31</v>
      </c>
      <c r="L9232" t="str">
        <f t="shared" si="435"/>
        <v>No</v>
      </c>
    </row>
    <row r="9233" spans="1:12" x14ac:dyDescent="0.25">
      <c r="A9233" s="1">
        <v>43031</v>
      </c>
      <c r="B9233" s="2">
        <f t="shared" si="436"/>
        <v>2017</v>
      </c>
      <c r="C9233" s="2">
        <f t="shared" si="434"/>
        <v>10</v>
      </c>
      <c r="D9233" t="s">
        <v>1631</v>
      </c>
      <c r="E9233" t="s">
        <v>1529</v>
      </c>
      <c r="F9233" t="s">
        <v>34</v>
      </c>
      <c r="G9233" t="s">
        <v>145</v>
      </c>
      <c r="H9233" t="s">
        <v>473</v>
      </c>
      <c r="I9233">
        <v>240.74</v>
      </c>
      <c r="J9233">
        <v>4</v>
      </c>
      <c r="K9233">
        <v>-13.76</v>
      </c>
      <c r="L9233" t="str">
        <f t="shared" si="435"/>
        <v>No</v>
      </c>
    </row>
    <row r="9234" spans="1:12" x14ac:dyDescent="0.25">
      <c r="A9234" s="1">
        <v>43031</v>
      </c>
      <c r="B9234" s="2">
        <f t="shared" si="436"/>
        <v>2017</v>
      </c>
      <c r="C9234" s="2">
        <f t="shared" si="434"/>
        <v>10</v>
      </c>
      <c r="D9234" t="s">
        <v>1631</v>
      </c>
      <c r="E9234" t="s">
        <v>1529</v>
      </c>
      <c r="F9234" t="s">
        <v>34</v>
      </c>
      <c r="G9234" t="s">
        <v>47</v>
      </c>
      <c r="H9234" t="s">
        <v>2604</v>
      </c>
      <c r="I9234">
        <v>35</v>
      </c>
      <c r="J9234">
        <v>4</v>
      </c>
      <c r="K9234">
        <v>14.7</v>
      </c>
      <c r="L9234" t="str">
        <f t="shared" si="435"/>
        <v>Yes</v>
      </c>
    </row>
    <row r="9235" spans="1:12" x14ac:dyDescent="0.25">
      <c r="A9235" s="1">
        <v>43031</v>
      </c>
      <c r="B9235" s="2">
        <f t="shared" si="436"/>
        <v>2017</v>
      </c>
      <c r="C9235" s="2">
        <f t="shared" si="434"/>
        <v>10</v>
      </c>
      <c r="D9235" t="s">
        <v>1631</v>
      </c>
      <c r="E9235" t="s">
        <v>1529</v>
      </c>
      <c r="F9235" t="s">
        <v>34</v>
      </c>
      <c r="G9235" t="s">
        <v>47</v>
      </c>
      <c r="H9235" t="s">
        <v>1396</v>
      </c>
      <c r="I9235">
        <v>210.68</v>
      </c>
      <c r="J9235">
        <v>2</v>
      </c>
      <c r="K9235">
        <v>50.56</v>
      </c>
      <c r="L9235" t="str">
        <f t="shared" si="435"/>
        <v>Yes</v>
      </c>
    </row>
    <row r="9236" spans="1:12" x14ac:dyDescent="0.25">
      <c r="A9236" s="1">
        <v>43031</v>
      </c>
      <c r="B9236" s="2">
        <f t="shared" si="436"/>
        <v>2017</v>
      </c>
      <c r="C9236" s="2">
        <f t="shared" si="434"/>
        <v>10</v>
      </c>
      <c r="D9236" t="s">
        <v>1631</v>
      </c>
      <c r="E9236" t="s">
        <v>1529</v>
      </c>
      <c r="F9236" t="s">
        <v>34</v>
      </c>
      <c r="G9236" t="s">
        <v>145</v>
      </c>
      <c r="H9236" t="s">
        <v>2452</v>
      </c>
      <c r="I9236">
        <v>637.9</v>
      </c>
      <c r="J9236">
        <v>3</v>
      </c>
      <c r="K9236">
        <v>-127.58</v>
      </c>
      <c r="L9236" t="str">
        <f t="shared" si="435"/>
        <v>No</v>
      </c>
    </row>
    <row r="9237" spans="1:12" x14ac:dyDescent="0.25">
      <c r="A9237" s="1">
        <v>43031</v>
      </c>
      <c r="B9237" s="2">
        <f t="shared" si="436"/>
        <v>2017</v>
      </c>
      <c r="C9237" s="2">
        <f t="shared" si="434"/>
        <v>10</v>
      </c>
      <c r="D9237" t="s">
        <v>1631</v>
      </c>
      <c r="E9237" t="s">
        <v>1529</v>
      </c>
      <c r="F9237" t="s">
        <v>11</v>
      </c>
      <c r="G9237" t="s">
        <v>12</v>
      </c>
      <c r="H9237" t="s">
        <v>1337</v>
      </c>
      <c r="I9237">
        <v>43.44</v>
      </c>
      <c r="J9237">
        <v>8</v>
      </c>
      <c r="K9237">
        <v>21.29</v>
      </c>
      <c r="L9237" t="str">
        <f t="shared" si="435"/>
        <v>Yes</v>
      </c>
    </row>
    <row r="9238" spans="1:12" x14ac:dyDescent="0.25">
      <c r="A9238" s="1">
        <v>43031</v>
      </c>
      <c r="B9238" s="2">
        <f t="shared" si="436"/>
        <v>2017</v>
      </c>
      <c r="C9238" s="2">
        <f t="shared" si="434"/>
        <v>10</v>
      </c>
      <c r="D9238" t="s">
        <v>1631</v>
      </c>
      <c r="E9238" t="s">
        <v>1529</v>
      </c>
      <c r="F9238" t="s">
        <v>11</v>
      </c>
      <c r="G9238" t="s">
        <v>92</v>
      </c>
      <c r="H9238" t="s">
        <v>1928</v>
      </c>
      <c r="I9238">
        <v>2.2200000000000002</v>
      </c>
      <c r="J9238">
        <v>1</v>
      </c>
      <c r="K9238">
        <v>0.67</v>
      </c>
      <c r="L9238" t="str">
        <f t="shared" si="435"/>
        <v>Yes</v>
      </c>
    </row>
    <row r="9239" spans="1:12" x14ac:dyDescent="0.25">
      <c r="A9239" s="1">
        <v>43032</v>
      </c>
      <c r="B9239" s="2">
        <f t="shared" si="436"/>
        <v>2017</v>
      </c>
      <c r="C9239" s="2">
        <f t="shared" si="434"/>
        <v>10</v>
      </c>
      <c r="D9239" t="s">
        <v>1546</v>
      </c>
      <c r="E9239" t="s">
        <v>10</v>
      </c>
      <c r="F9239" t="s">
        <v>34</v>
      </c>
      <c r="G9239" t="s">
        <v>145</v>
      </c>
      <c r="H9239" t="s">
        <v>1333</v>
      </c>
      <c r="I9239">
        <v>517.41</v>
      </c>
      <c r="J9239">
        <v>5</v>
      </c>
      <c r="K9239">
        <v>-81.31</v>
      </c>
      <c r="L9239" t="str">
        <f t="shared" si="435"/>
        <v>No</v>
      </c>
    </row>
    <row r="9240" spans="1:12" x14ac:dyDescent="0.25">
      <c r="A9240" s="1">
        <v>43032</v>
      </c>
      <c r="B9240" s="2">
        <f t="shared" si="436"/>
        <v>2017</v>
      </c>
      <c r="C9240" s="2">
        <f t="shared" si="434"/>
        <v>10</v>
      </c>
      <c r="D9240" t="s">
        <v>791</v>
      </c>
      <c r="E9240" t="s">
        <v>329</v>
      </c>
      <c r="F9240" t="s">
        <v>11</v>
      </c>
      <c r="G9240" t="s">
        <v>43</v>
      </c>
      <c r="H9240" t="s">
        <v>160</v>
      </c>
      <c r="I9240">
        <v>11.68</v>
      </c>
      <c r="J9240">
        <v>4</v>
      </c>
      <c r="K9240">
        <v>5.26</v>
      </c>
      <c r="L9240" t="str">
        <f t="shared" si="435"/>
        <v>Yes</v>
      </c>
    </row>
    <row r="9241" spans="1:12" x14ac:dyDescent="0.25">
      <c r="A9241" s="1">
        <v>43034</v>
      </c>
      <c r="B9241" s="2">
        <f t="shared" si="436"/>
        <v>2017</v>
      </c>
      <c r="C9241" s="2">
        <f t="shared" si="434"/>
        <v>10</v>
      </c>
      <c r="D9241" t="s">
        <v>651</v>
      </c>
      <c r="E9241" t="s">
        <v>315</v>
      </c>
      <c r="F9241" t="s">
        <v>39</v>
      </c>
      <c r="G9241" t="s">
        <v>52</v>
      </c>
      <c r="H9241" t="s">
        <v>2235</v>
      </c>
      <c r="I9241">
        <v>19.989999999999998</v>
      </c>
      <c r="J9241">
        <v>1</v>
      </c>
      <c r="K9241">
        <v>6.8</v>
      </c>
      <c r="L9241" t="str">
        <f t="shared" si="435"/>
        <v>Yes</v>
      </c>
    </row>
    <row r="9242" spans="1:12" x14ac:dyDescent="0.25">
      <c r="A9242" s="1">
        <v>43034</v>
      </c>
      <c r="B9242" s="2">
        <f t="shared" si="436"/>
        <v>2017</v>
      </c>
      <c r="C9242" s="2">
        <f t="shared" si="434"/>
        <v>10</v>
      </c>
      <c r="D9242" t="s">
        <v>651</v>
      </c>
      <c r="E9242" t="s">
        <v>315</v>
      </c>
      <c r="F9242" t="s">
        <v>11</v>
      </c>
      <c r="G9242" t="s">
        <v>16</v>
      </c>
      <c r="H9242" t="s">
        <v>2216</v>
      </c>
      <c r="I9242">
        <v>6.16</v>
      </c>
      <c r="J9242">
        <v>2</v>
      </c>
      <c r="K9242">
        <v>2.96</v>
      </c>
      <c r="L9242" t="str">
        <f t="shared" si="435"/>
        <v>Yes</v>
      </c>
    </row>
    <row r="9243" spans="1:12" x14ac:dyDescent="0.25">
      <c r="A9243" s="1">
        <v>43034</v>
      </c>
      <c r="B9243" s="2">
        <f t="shared" si="436"/>
        <v>2017</v>
      </c>
      <c r="C9243" s="2">
        <f t="shared" si="434"/>
        <v>10</v>
      </c>
      <c r="D9243" t="s">
        <v>2037</v>
      </c>
      <c r="E9243" t="s">
        <v>55</v>
      </c>
      <c r="F9243" t="s">
        <v>34</v>
      </c>
      <c r="G9243" t="s">
        <v>145</v>
      </c>
      <c r="H9243" t="s">
        <v>818</v>
      </c>
      <c r="I9243">
        <v>356.85</v>
      </c>
      <c r="J9243">
        <v>5</v>
      </c>
      <c r="K9243">
        <v>60.66</v>
      </c>
      <c r="L9243" t="str">
        <f t="shared" si="435"/>
        <v>Yes</v>
      </c>
    </row>
    <row r="9244" spans="1:12" x14ac:dyDescent="0.25">
      <c r="A9244" s="1">
        <v>43034</v>
      </c>
      <c r="B9244" s="2">
        <f t="shared" si="436"/>
        <v>2017</v>
      </c>
      <c r="C9244" s="2">
        <f t="shared" si="434"/>
        <v>10</v>
      </c>
      <c r="D9244" t="s">
        <v>2037</v>
      </c>
      <c r="E9244" t="s">
        <v>55</v>
      </c>
      <c r="F9244" t="s">
        <v>11</v>
      </c>
      <c r="G9244" t="s">
        <v>63</v>
      </c>
      <c r="H9244" t="s">
        <v>2370</v>
      </c>
      <c r="I9244">
        <v>251.58</v>
      </c>
      <c r="J9244">
        <v>7</v>
      </c>
      <c r="K9244">
        <v>113.21</v>
      </c>
      <c r="L9244" t="str">
        <f t="shared" si="435"/>
        <v>Yes</v>
      </c>
    </row>
    <row r="9245" spans="1:12" x14ac:dyDescent="0.25">
      <c r="A9245" s="1">
        <v>43034</v>
      </c>
      <c r="B9245" s="2">
        <f t="shared" si="436"/>
        <v>2017</v>
      </c>
      <c r="C9245" s="2">
        <f t="shared" si="434"/>
        <v>10</v>
      </c>
      <c r="D9245" t="s">
        <v>2199</v>
      </c>
      <c r="E9245" t="s">
        <v>23</v>
      </c>
      <c r="F9245" t="s">
        <v>39</v>
      </c>
      <c r="G9245" t="s">
        <v>40</v>
      </c>
      <c r="H9245" t="s">
        <v>2403</v>
      </c>
      <c r="I9245">
        <v>61.54</v>
      </c>
      <c r="J9245">
        <v>1</v>
      </c>
      <c r="K9245">
        <v>-13.33</v>
      </c>
      <c r="L9245" t="str">
        <f t="shared" si="435"/>
        <v>No</v>
      </c>
    </row>
    <row r="9246" spans="1:12" x14ac:dyDescent="0.25">
      <c r="A9246" s="1">
        <v>43034</v>
      </c>
      <c r="B9246" s="2">
        <f t="shared" si="436"/>
        <v>2017</v>
      </c>
      <c r="C9246" s="2">
        <f t="shared" si="434"/>
        <v>10</v>
      </c>
      <c r="D9246" t="s">
        <v>2199</v>
      </c>
      <c r="E9246" t="s">
        <v>23</v>
      </c>
      <c r="F9246" t="s">
        <v>11</v>
      </c>
      <c r="G9246" t="s">
        <v>20</v>
      </c>
      <c r="H9246" t="s">
        <v>300</v>
      </c>
      <c r="I9246">
        <v>81.44</v>
      </c>
      <c r="J9246">
        <v>7</v>
      </c>
      <c r="K9246">
        <v>-65.150000000000006</v>
      </c>
      <c r="L9246" t="str">
        <f t="shared" si="435"/>
        <v>No</v>
      </c>
    </row>
    <row r="9247" spans="1:12" x14ac:dyDescent="0.25">
      <c r="A9247" s="1">
        <v>43034</v>
      </c>
      <c r="B9247" s="2">
        <f t="shared" si="436"/>
        <v>2017</v>
      </c>
      <c r="C9247" s="2">
        <f t="shared" si="434"/>
        <v>10</v>
      </c>
      <c r="D9247" t="s">
        <v>1623</v>
      </c>
      <c r="E9247" t="s">
        <v>23</v>
      </c>
      <c r="F9247" t="s">
        <v>11</v>
      </c>
      <c r="G9247" t="s">
        <v>20</v>
      </c>
      <c r="H9247" t="s">
        <v>2022</v>
      </c>
      <c r="I9247">
        <v>33.28</v>
      </c>
      <c r="J9247">
        <v>3</v>
      </c>
      <c r="K9247">
        <v>-27.74</v>
      </c>
      <c r="L9247" t="str">
        <f t="shared" si="435"/>
        <v>No</v>
      </c>
    </row>
    <row r="9248" spans="1:12" x14ac:dyDescent="0.25">
      <c r="A9248" s="1">
        <v>43034</v>
      </c>
      <c r="B9248" s="2">
        <f t="shared" si="436"/>
        <v>2017</v>
      </c>
      <c r="C9248" s="2">
        <f t="shared" si="434"/>
        <v>10</v>
      </c>
      <c r="D9248" t="s">
        <v>1623</v>
      </c>
      <c r="E9248" t="s">
        <v>23</v>
      </c>
      <c r="F9248" t="s">
        <v>39</v>
      </c>
      <c r="G9248" t="s">
        <v>40</v>
      </c>
      <c r="H9248" t="s">
        <v>2369</v>
      </c>
      <c r="I9248">
        <v>118.65</v>
      </c>
      <c r="J9248">
        <v>5</v>
      </c>
      <c r="K9248">
        <v>19.78</v>
      </c>
      <c r="L9248" t="str">
        <f t="shared" si="435"/>
        <v>Yes</v>
      </c>
    </row>
    <row r="9249" spans="1:12" x14ac:dyDescent="0.25">
      <c r="A9249" s="1">
        <v>43034</v>
      </c>
      <c r="B9249" s="2">
        <f t="shared" si="436"/>
        <v>2017</v>
      </c>
      <c r="C9249" s="2">
        <f t="shared" si="434"/>
        <v>10</v>
      </c>
      <c r="D9249" t="s">
        <v>1623</v>
      </c>
      <c r="E9249" t="s">
        <v>23</v>
      </c>
      <c r="F9249" t="s">
        <v>11</v>
      </c>
      <c r="G9249" t="s">
        <v>16</v>
      </c>
      <c r="H9249" t="s">
        <v>2643</v>
      </c>
      <c r="I9249">
        <v>14.76</v>
      </c>
      <c r="J9249">
        <v>5</v>
      </c>
      <c r="K9249">
        <v>4.9800000000000004</v>
      </c>
      <c r="L9249" t="str">
        <f t="shared" si="435"/>
        <v>Yes</v>
      </c>
    </row>
    <row r="9250" spans="1:12" x14ac:dyDescent="0.25">
      <c r="A9250" s="1">
        <v>43034</v>
      </c>
      <c r="B9250" s="2">
        <f t="shared" si="436"/>
        <v>2017</v>
      </c>
      <c r="C9250" s="2">
        <f t="shared" si="434"/>
        <v>10</v>
      </c>
      <c r="D9250" t="s">
        <v>1584</v>
      </c>
      <c r="E9250" t="s">
        <v>10</v>
      </c>
      <c r="F9250" t="s">
        <v>11</v>
      </c>
      <c r="G9250" t="s">
        <v>18</v>
      </c>
      <c r="H9250" t="s">
        <v>1540</v>
      </c>
      <c r="I9250">
        <v>55.62</v>
      </c>
      <c r="J9250">
        <v>2</v>
      </c>
      <c r="K9250">
        <v>5.56</v>
      </c>
      <c r="L9250" t="str">
        <f t="shared" si="435"/>
        <v>Yes</v>
      </c>
    </row>
    <row r="9251" spans="1:12" x14ac:dyDescent="0.25">
      <c r="A9251" s="1">
        <v>43035</v>
      </c>
      <c r="B9251" s="2">
        <f t="shared" si="436"/>
        <v>2017</v>
      </c>
      <c r="C9251" s="2">
        <f t="shared" si="434"/>
        <v>10</v>
      </c>
      <c r="D9251" t="s">
        <v>1088</v>
      </c>
      <c r="E9251" t="s">
        <v>15</v>
      </c>
      <c r="F9251" t="s">
        <v>11</v>
      </c>
      <c r="G9251" t="s">
        <v>24</v>
      </c>
      <c r="H9251" t="s">
        <v>1252</v>
      </c>
      <c r="I9251">
        <v>7.06</v>
      </c>
      <c r="J9251">
        <v>3</v>
      </c>
      <c r="K9251">
        <v>2.21</v>
      </c>
      <c r="L9251" t="str">
        <f t="shared" si="435"/>
        <v>Yes</v>
      </c>
    </row>
    <row r="9252" spans="1:12" x14ac:dyDescent="0.25">
      <c r="A9252" s="1">
        <v>43035</v>
      </c>
      <c r="B9252" s="2">
        <f t="shared" si="436"/>
        <v>2017</v>
      </c>
      <c r="C9252" s="2">
        <f t="shared" si="434"/>
        <v>10</v>
      </c>
      <c r="D9252" t="s">
        <v>1088</v>
      </c>
      <c r="E9252" t="s">
        <v>15</v>
      </c>
      <c r="F9252" t="s">
        <v>39</v>
      </c>
      <c r="G9252" t="s">
        <v>40</v>
      </c>
      <c r="H9252" t="s">
        <v>1305</v>
      </c>
      <c r="I9252">
        <v>27.18</v>
      </c>
      <c r="J9252">
        <v>2</v>
      </c>
      <c r="K9252">
        <v>2.04</v>
      </c>
      <c r="L9252" t="str">
        <f t="shared" si="435"/>
        <v>Yes</v>
      </c>
    </row>
    <row r="9253" spans="1:12" x14ac:dyDescent="0.25">
      <c r="A9253" s="1">
        <v>43035</v>
      </c>
      <c r="B9253" s="2">
        <f t="shared" si="436"/>
        <v>2017</v>
      </c>
      <c r="C9253" s="2">
        <f t="shared" si="434"/>
        <v>10</v>
      </c>
      <c r="D9253" t="s">
        <v>29</v>
      </c>
      <c r="E9253" t="s">
        <v>27</v>
      </c>
      <c r="F9253" t="s">
        <v>34</v>
      </c>
      <c r="G9253" t="s">
        <v>74</v>
      </c>
      <c r="H9253" t="s">
        <v>75</v>
      </c>
      <c r="I9253">
        <v>556.66999999999996</v>
      </c>
      <c r="J9253">
        <v>5</v>
      </c>
      <c r="K9253">
        <v>6.55</v>
      </c>
      <c r="L9253" t="str">
        <f t="shared" si="435"/>
        <v>Yes</v>
      </c>
    </row>
    <row r="9254" spans="1:12" x14ac:dyDescent="0.25">
      <c r="A9254" s="1">
        <v>43035</v>
      </c>
      <c r="B9254" s="2">
        <f t="shared" si="436"/>
        <v>2017</v>
      </c>
      <c r="C9254" s="2">
        <f t="shared" si="434"/>
        <v>10</v>
      </c>
      <c r="D9254" t="s">
        <v>29</v>
      </c>
      <c r="E9254" t="s">
        <v>27</v>
      </c>
      <c r="F9254" t="s">
        <v>39</v>
      </c>
      <c r="G9254" t="s">
        <v>40</v>
      </c>
      <c r="H9254" t="s">
        <v>1932</v>
      </c>
      <c r="I9254">
        <v>95.84</v>
      </c>
      <c r="J9254">
        <v>4</v>
      </c>
      <c r="K9254">
        <v>34.74</v>
      </c>
      <c r="L9254" t="str">
        <f t="shared" si="435"/>
        <v>Yes</v>
      </c>
    </row>
    <row r="9255" spans="1:12" x14ac:dyDescent="0.25">
      <c r="A9255" s="1">
        <v>43035</v>
      </c>
      <c r="B9255" s="2">
        <f t="shared" si="436"/>
        <v>2017</v>
      </c>
      <c r="C9255" s="2">
        <f t="shared" si="434"/>
        <v>10</v>
      </c>
      <c r="D9255" t="s">
        <v>1771</v>
      </c>
      <c r="E9255" t="s">
        <v>10</v>
      </c>
      <c r="F9255" t="s">
        <v>11</v>
      </c>
      <c r="G9255" t="s">
        <v>63</v>
      </c>
      <c r="H9255" t="s">
        <v>2263</v>
      </c>
      <c r="I9255">
        <v>15.84</v>
      </c>
      <c r="J9255">
        <v>2</v>
      </c>
      <c r="K9255">
        <v>5.54</v>
      </c>
      <c r="L9255" t="str">
        <f t="shared" si="435"/>
        <v>Yes</v>
      </c>
    </row>
    <row r="9256" spans="1:12" x14ac:dyDescent="0.25">
      <c r="A9256" s="1">
        <v>43035</v>
      </c>
      <c r="B9256" s="2">
        <f t="shared" si="436"/>
        <v>2017</v>
      </c>
      <c r="C9256" s="2">
        <f t="shared" si="434"/>
        <v>10</v>
      </c>
      <c r="D9256" t="s">
        <v>1771</v>
      </c>
      <c r="E9256" t="s">
        <v>10</v>
      </c>
      <c r="F9256" t="s">
        <v>11</v>
      </c>
      <c r="G9256" t="s">
        <v>12</v>
      </c>
      <c r="H9256" t="s">
        <v>152</v>
      </c>
      <c r="I9256">
        <v>8.4499999999999993</v>
      </c>
      <c r="J9256">
        <v>2</v>
      </c>
      <c r="K9256">
        <v>2.64</v>
      </c>
      <c r="L9256" t="str">
        <f t="shared" si="435"/>
        <v>Yes</v>
      </c>
    </row>
    <row r="9257" spans="1:12" x14ac:dyDescent="0.25">
      <c r="A9257" s="1">
        <v>43035</v>
      </c>
      <c r="B9257" s="2">
        <f t="shared" si="436"/>
        <v>2017</v>
      </c>
      <c r="C9257" s="2">
        <f t="shared" si="434"/>
        <v>10</v>
      </c>
      <c r="D9257" t="s">
        <v>495</v>
      </c>
      <c r="E9257" t="s">
        <v>27</v>
      </c>
      <c r="F9257" t="s">
        <v>34</v>
      </c>
      <c r="G9257" t="s">
        <v>145</v>
      </c>
      <c r="H9257" t="s">
        <v>741</v>
      </c>
      <c r="I9257">
        <v>189.58</v>
      </c>
      <c r="J9257">
        <v>1</v>
      </c>
      <c r="K9257">
        <v>9.48</v>
      </c>
      <c r="L9257" t="str">
        <f t="shared" si="435"/>
        <v>Yes</v>
      </c>
    </row>
    <row r="9258" spans="1:12" x14ac:dyDescent="0.25">
      <c r="A9258" s="1">
        <v>43035</v>
      </c>
      <c r="B9258" s="2">
        <f t="shared" si="436"/>
        <v>2017</v>
      </c>
      <c r="C9258" s="2">
        <f t="shared" si="434"/>
        <v>10</v>
      </c>
      <c r="D9258" t="s">
        <v>495</v>
      </c>
      <c r="E9258" t="s">
        <v>27</v>
      </c>
      <c r="F9258" t="s">
        <v>39</v>
      </c>
      <c r="G9258" t="s">
        <v>40</v>
      </c>
      <c r="H9258" t="s">
        <v>391</v>
      </c>
      <c r="I9258">
        <v>71.959999999999994</v>
      </c>
      <c r="J9258">
        <v>5</v>
      </c>
      <c r="K9258">
        <v>7.2</v>
      </c>
      <c r="L9258" t="str">
        <f t="shared" si="435"/>
        <v>Yes</v>
      </c>
    </row>
    <row r="9259" spans="1:12" x14ac:dyDescent="0.25">
      <c r="A9259" s="1">
        <v>43035</v>
      </c>
      <c r="B9259" s="2">
        <f t="shared" si="436"/>
        <v>2017</v>
      </c>
      <c r="C9259" s="2">
        <f t="shared" si="434"/>
        <v>10</v>
      </c>
      <c r="D9259" t="s">
        <v>1826</v>
      </c>
      <c r="E9259" t="s">
        <v>95</v>
      </c>
      <c r="F9259" t="s">
        <v>11</v>
      </c>
      <c r="G9259" t="s">
        <v>12</v>
      </c>
      <c r="H9259" t="s">
        <v>1609</v>
      </c>
      <c r="I9259">
        <v>44.78</v>
      </c>
      <c r="J9259">
        <v>1</v>
      </c>
      <c r="K9259">
        <v>16.23</v>
      </c>
      <c r="L9259" t="str">
        <f t="shared" si="435"/>
        <v>Yes</v>
      </c>
    </row>
    <row r="9260" spans="1:12" x14ac:dyDescent="0.25">
      <c r="A9260" s="1">
        <v>43035</v>
      </c>
      <c r="B9260" s="2">
        <f t="shared" si="436"/>
        <v>2017</v>
      </c>
      <c r="C9260" s="2">
        <f t="shared" si="434"/>
        <v>10</v>
      </c>
      <c r="D9260" t="s">
        <v>1748</v>
      </c>
      <c r="E9260" t="s">
        <v>123</v>
      </c>
      <c r="F9260" t="s">
        <v>11</v>
      </c>
      <c r="G9260" t="s">
        <v>12</v>
      </c>
      <c r="H9260" t="s">
        <v>625</v>
      </c>
      <c r="I9260">
        <v>56.78</v>
      </c>
      <c r="J9260">
        <v>7</v>
      </c>
      <c r="K9260">
        <v>20.58</v>
      </c>
      <c r="L9260" t="str">
        <f t="shared" si="435"/>
        <v>Yes</v>
      </c>
    </row>
    <row r="9261" spans="1:12" x14ac:dyDescent="0.25">
      <c r="A9261" s="1">
        <v>43035</v>
      </c>
      <c r="B9261" s="2">
        <f t="shared" si="436"/>
        <v>2017</v>
      </c>
      <c r="C9261" s="2">
        <f t="shared" si="434"/>
        <v>10</v>
      </c>
      <c r="D9261" t="s">
        <v>1748</v>
      </c>
      <c r="E9261" t="s">
        <v>123</v>
      </c>
      <c r="F9261" t="s">
        <v>11</v>
      </c>
      <c r="G9261" t="s">
        <v>20</v>
      </c>
      <c r="H9261" t="s">
        <v>428</v>
      </c>
      <c r="I9261">
        <v>5.61</v>
      </c>
      <c r="J9261">
        <v>3</v>
      </c>
      <c r="K9261">
        <v>-3.92</v>
      </c>
      <c r="L9261" t="str">
        <f t="shared" si="435"/>
        <v>No</v>
      </c>
    </row>
    <row r="9262" spans="1:12" x14ac:dyDescent="0.25">
      <c r="A9262" s="1">
        <v>43035</v>
      </c>
      <c r="B9262" s="2">
        <f t="shared" si="436"/>
        <v>2017</v>
      </c>
      <c r="C9262" s="2">
        <f t="shared" si="434"/>
        <v>10</v>
      </c>
      <c r="D9262" t="s">
        <v>1748</v>
      </c>
      <c r="E9262" t="s">
        <v>123</v>
      </c>
      <c r="F9262" t="s">
        <v>11</v>
      </c>
      <c r="G9262" t="s">
        <v>24</v>
      </c>
      <c r="H9262" t="s">
        <v>38</v>
      </c>
      <c r="I9262">
        <v>6.58</v>
      </c>
      <c r="J9262">
        <v>3</v>
      </c>
      <c r="K9262">
        <v>0.57999999999999996</v>
      </c>
      <c r="L9262" t="str">
        <f t="shared" si="435"/>
        <v>Yes</v>
      </c>
    </row>
    <row r="9263" spans="1:12" x14ac:dyDescent="0.25">
      <c r="A9263" s="1">
        <v>43036</v>
      </c>
      <c r="B9263" s="2">
        <f t="shared" si="436"/>
        <v>2017</v>
      </c>
      <c r="C9263" s="2">
        <f t="shared" si="434"/>
        <v>10</v>
      </c>
      <c r="D9263" t="s">
        <v>1912</v>
      </c>
      <c r="E9263" t="s">
        <v>149</v>
      </c>
      <c r="F9263" t="s">
        <v>11</v>
      </c>
      <c r="G9263" t="s">
        <v>63</v>
      </c>
      <c r="H9263" t="s">
        <v>1964</v>
      </c>
      <c r="I9263">
        <v>47.98</v>
      </c>
      <c r="J9263">
        <v>2</v>
      </c>
      <c r="K9263">
        <v>23.99</v>
      </c>
      <c r="L9263" t="str">
        <f t="shared" si="435"/>
        <v>Yes</v>
      </c>
    </row>
    <row r="9264" spans="1:12" x14ac:dyDescent="0.25">
      <c r="A9264" s="1">
        <v>43036</v>
      </c>
      <c r="B9264" s="2">
        <f t="shared" si="436"/>
        <v>2017</v>
      </c>
      <c r="C9264" s="2">
        <f t="shared" si="434"/>
        <v>10</v>
      </c>
      <c r="D9264" t="s">
        <v>1121</v>
      </c>
      <c r="E9264" t="s">
        <v>10</v>
      </c>
      <c r="F9264" t="s">
        <v>39</v>
      </c>
      <c r="G9264" t="s">
        <v>52</v>
      </c>
      <c r="H9264" t="s">
        <v>1011</v>
      </c>
      <c r="I9264">
        <v>24</v>
      </c>
      <c r="J9264">
        <v>2</v>
      </c>
      <c r="K9264">
        <v>-2.7</v>
      </c>
      <c r="L9264" t="str">
        <f t="shared" si="435"/>
        <v>No</v>
      </c>
    </row>
    <row r="9265" spans="1:12" x14ac:dyDescent="0.25">
      <c r="A9265" s="1">
        <v>43036</v>
      </c>
      <c r="B9265" s="2">
        <f t="shared" si="436"/>
        <v>2017</v>
      </c>
      <c r="C9265" s="2">
        <f t="shared" si="434"/>
        <v>10</v>
      </c>
      <c r="D9265" t="s">
        <v>1121</v>
      </c>
      <c r="E9265" t="s">
        <v>10</v>
      </c>
      <c r="F9265" t="s">
        <v>11</v>
      </c>
      <c r="G9265" t="s">
        <v>12</v>
      </c>
      <c r="H9265" t="s">
        <v>1096</v>
      </c>
      <c r="I9265">
        <v>15.55</v>
      </c>
      <c r="J9265">
        <v>3</v>
      </c>
      <c r="K9265">
        <v>5.44</v>
      </c>
      <c r="L9265" t="str">
        <f t="shared" si="435"/>
        <v>Yes</v>
      </c>
    </row>
    <row r="9266" spans="1:12" x14ac:dyDescent="0.25">
      <c r="A9266" s="1">
        <v>43036</v>
      </c>
      <c r="B9266" s="2">
        <f t="shared" si="436"/>
        <v>2017</v>
      </c>
      <c r="C9266" s="2">
        <f t="shared" si="434"/>
        <v>10</v>
      </c>
      <c r="D9266" t="s">
        <v>1121</v>
      </c>
      <c r="E9266" t="s">
        <v>10</v>
      </c>
      <c r="F9266" t="s">
        <v>39</v>
      </c>
      <c r="G9266" t="s">
        <v>52</v>
      </c>
      <c r="H9266" t="s">
        <v>1068</v>
      </c>
      <c r="I9266">
        <v>26.18</v>
      </c>
      <c r="J9266">
        <v>2</v>
      </c>
      <c r="K9266">
        <v>-3.27</v>
      </c>
      <c r="L9266" t="str">
        <f t="shared" si="435"/>
        <v>No</v>
      </c>
    </row>
    <row r="9267" spans="1:12" x14ac:dyDescent="0.25">
      <c r="A9267" s="1">
        <v>43036</v>
      </c>
      <c r="B9267" s="2">
        <f t="shared" si="436"/>
        <v>2017</v>
      </c>
      <c r="C9267" s="2">
        <f t="shared" si="434"/>
        <v>10</v>
      </c>
      <c r="D9267" t="s">
        <v>2472</v>
      </c>
      <c r="E9267" t="s">
        <v>245</v>
      </c>
      <c r="F9267" t="s">
        <v>34</v>
      </c>
      <c r="G9267" t="s">
        <v>47</v>
      </c>
      <c r="H9267" t="s">
        <v>1362</v>
      </c>
      <c r="I9267">
        <v>77.95</v>
      </c>
      <c r="J9267">
        <v>3</v>
      </c>
      <c r="K9267">
        <v>15.59</v>
      </c>
      <c r="L9267" t="str">
        <f t="shared" si="435"/>
        <v>Yes</v>
      </c>
    </row>
    <row r="9268" spans="1:12" x14ac:dyDescent="0.25">
      <c r="A9268" s="1">
        <v>43036</v>
      </c>
      <c r="B9268" s="2">
        <f t="shared" si="436"/>
        <v>2017</v>
      </c>
      <c r="C9268" s="2">
        <f t="shared" si="434"/>
        <v>10</v>
      </c>
      <c r="D9268" t="s">
        <v>2472</v>
      </c>
      <c r="E9268" t="s">
        <v>245</v>
      </c>
      <c r="F9268" t="s">
        <v>11</v>
      </c>
      <c r="G9268" t="s">
        <v>18</v>
      </c>
      <c r="H9268" t="s">
        <v>908</v>
      </c>
      <c r="I9268">
        <v>147.18</v>
      </c>
      <c r="J9268">
        <v>2</v>
      </c>
      <c r="K9268">
        <v>-29.44</v>
      </c>
      <c r="L9268" t="str">
        <f t="shared" si="435"/>
        <v>No</v>
      </c>
    </row>
    <row r="9269" spans="1:12" x14ac:dyDescent="0.25">
      <c r="A9269" s="1">
        <v>43036</v>
      </c>
      <c r="B9269" s="2">
        <f t="shared" si="436"/>
        <v>2017</v>
      </c>
      <c r="C9269" s="2">
        <f t="shared" si="434"/>
        <v>10</v>
      </c>
      <c r="D9269" t="s">
        <v>2472</v>
      </c>
      <c r="E9269" t="s">
        <v>245</v>
      </c>
      <c r="F9269" t="s">
        <v>11</v>
      </c>
      <c r="G9269" t="s">
        <v>12</v>
      </c>
      <c r="H9269" t="s">
        <v>2356</v>
      </c>
      <c r="I9269">
        <v>47.95</v>
      </c>
      <c r="J9269">
        <v>3</v>
      </c>
      <c r="K9269">
        <v>16.18</v>
      </c>
      <c r="L9269" t="str">
        <f t="shared" si="435"/>
        <v>Yes</v>
      </c>
    </row>
    <row r="9270" spans="1:12" x14ac:dyDescent="0.25">
      <c r="A9270" s="1">
        <v>43036</v>
      </c>
      <c r="B9270" s="2">
        <f t="shared" si="436"/>
        <v>2017</v>
      </c>
      <c r="C9270" s="2">
        <f t="shared" si="434"/>
        <v>10</v>
      </c>
      <c r="D9270" t="s">
        <v>218</v>
      </c>
      <c r="E9270" t="s">
        <v>434</v>
      </c>
      <c r="F9270" t="s">
        <v>11</v>
      </c>
      <c r="G9270" t="s">
        <v>16</v>
      </c>
      <c r="H9270" t="s">
        <v>1434</v>
      </c>
      <c r="I9270">
        <v>21.93</v>
      </c>
      <c r="J9270">
        <v>3</v>
      </c>
      <c r="K9270">
        <v>10.31</v>
      </c>
      <c r="L9270" t="str">
        <f t="shared" si="435"/>
        <v>Yes</v>
      </c>
    </row>
    <row r="9271" spans="1:12" x14ac:dyDescent="0.25">
      <c r="A9271" s="1">
        <v>43037</v>
      </c>
      <c r="B9271" s="2">
        <f t="shared" si="436"/>
        <v>2017</v>
      </c>
      <c r="C9271" s="2">
        <f t="shared" si="434"/>
        <v>10</v>
      </c>
      <c r="D9271" t="s">
        <v>583</v>
      </c>
      <c r="E9271" t="s">
        <v>149</v>
      </c>
      <c r="F9271" t="s">
        <v>11</v>
      </c>
      <c r="G9271" t="s">
        <v>12</v>
      </c>
      <c r="H9271" t="s">
        <v>2076</v>
      </c>
      <c r="I9271">
        <v>46.96</v>
      </c>
      <c r="J9271">
        <v>8</v>
      </c>
      <c r="K9271">
        <v>22.54</v>
      </c>
      <c r="L9271" t="str">
        <f t="shared" si="435"/>
        <v>Yes</v>
      </c>
    </row>
    <row r="9272" spans="1:12" x14ac:dyDescent="0.25">
      <c r="A9272" s="1">
        <v>43038</v>
      </c>
      <c r="B9272" s="2">
        <f t="shared" si="436"/>
        <v>2017</v>
      </c>
      <c r="C9272" s="2">
        <f t="shared" si="434"/>
        <v>10</v>
      </c>
      <c r="D9272" t="s">
        <v>2048</v>
      </c>
      <c r="E9272" t="s">
        <v>164</v>
      </c>
      <c r="F9272" t="s">
        <v>34</v>
      </c>
      <c r="G9272" t="s">
        <v>47</v>
      </c>
      <c r="H9272" t="s">
        <v>2302</v>
      </c>
      <c r="I9272">
        <v>9.64</v>
      </c>
      <c r="J9272">
        <v>2</v>
      </c>
      <c r="K9272">
        <v>3.66</v>
      </c>
      <c r="L9272" t="str">
        <f t="shared" si="435"/>
        <v>Yes</v>
      </c>
    </row>
    <row r="9273" spans="1:12" x14ac:dyDescent="0.25">
      <c r="A9273" s="1">
        <v>43038</v>
      </c>
      <c r="B9273" s="2">
        <f t="shared" si="436"/>
        <v>2017</v>
      </c>
      <c r="C9273" s="2">
        <f t="shared" si="434"/>
        <v>10</v>
      </c>
      <c r="D9273" t="s">
        <v>514</v>
      </c>
      <c r="E9273" t="s">
        <v>164</v>
      </c>
      <c r="F9273" t="s">
        <v>11</v>
      </c>
      <c r="G9273" t="s">
        <v>20</v>
      </c>
      <c r="H9273" t="s">
        <v>2022</v>
      </c>
      <c r="I9273">
        <v>88.75</v>
      </c>
      <c r="J9273">
        <v>3</v>
      </c>
      <c r="K9273">
        <v>27.74</v>
      </c>
      <c r="L9273" t="str">
        <f t="shared" si="435"/>
        <v>Yes</v>
      </c>
    </row>
    <row r="9274" spans="1:12" x14ac:dyDescent="0.25">
      <c r="A9274" s="1">
        <v>43038</v>
      </c>
      <c r="B9274" s="2">
        <f t="shared" si="436"/>
        <v>2017</v>
      </c>
      <c r="C9274" s="2">
        <f t="shared" si="434"/>
        <v>10</v>
      </c>
      <c r="D9274" t="s">
        <v>514</v>
      </c>
      <c r="E9274" t="s">
        <v>164</v>
      </c>
      <c r="F9274" t="s">
        <v>11</v>
      </c>
      <c r="G9274" t="s">
        <v>20</v>
      </c>
      <c r="H9274" t="s">
        <v>1998</v>
      </c>
      <c r="I9274">
        <v>13.9</v>
      </c>
      <c r="J9274">
        <v>2</v>
      </c>
      <c r="K9274">
        <v>5.21</v>
      </c>
      <c r="L9274" t="str">
        <f t="shared" si="435"/>
        <v>Yes</v>
      </c>
    </row>
    <row r="9275" spans="1:12" x14ac:dyDescent="0.25">
      <c r="A9275" s="1">
        <v>43038</v>
      </c>
      <c r="B9275" s="2">
        <f t="shared" si="436"/>
        <v>2017</v>
      </c>
      <c r="C9275" s="2">
        <f t="shared" si="434"/>
        <v>10</v>
      </c>
      <c r="D9275" t="s">
        <v>938</v>
      </c>
      <c r="E9275" t="s">
        <v>27</v>
      </c>
      <c r="F9275" t="s">
        <v>11</v>
      </c>
      <c r="G9275" t="s">
        <v>16</v>
      </c>
      <c r="H9275" t="s">
        <v>1899</v>
      </c>
      <c r="I9275">
        <v>43.86</v>
      </c>
      <c r="J9275">
        <v>6</v>
      </c>
      <c r="K9275">
        <v>20.61</v>
      </c>
      <c r="L9275" t="str">
        <f t="shared" si="435"/>
        <v>Yes</v>
      </c>
    </row>
    <row r="9276" spans="1:12" x14ac:dyDescent="0.25">
      <c r="A9276" s="1">
        <v>43038</v>
      </c>
      <c r="B9276" s="2">
        <f t="shared" si="436"/>
        <v>2017</v>
      </c>
      <c r="C9276" s="2">
        <f t="shared" si="434"/>
        <v>10</v>
      </c>
      <c r="D9276" t="s">
        <v>938</v>
      </c>
      <c r="E9276" t="s">
        <v>27</v>
      </c>
      <c r="F9276" t="s">
        <v>39</v>
      </c>
      <c r="G9276" t="s">
        <v>40</v>
      </c>
      <c r="H9276" t="s">
        <v>745</v>
      </c>
      <c r="I9276">
        <v>148.47999999999999</v>
      </c>
      <c r="J9276">
        <v>2</v>
      </c>
      <c r="K9276">
        <v>16.7</v>
      </c>
      <c r="L9276" t="str">
        <f t="shared" si="435"/>
        <v>Yes</v>
      </c>
    </row>
    <row r="9277" spans="1:12" x14ac:dyDescent="0.25">
      <c r="A9277" s="1">
        <v>43038</v>
      </c>
      <c r="B9277" s="2">
        <f t="shared" si="436"/>
        <v>2017</v>
      </c>
      <c r="C9277" s="2">
        <f t="shared" si="434"/>
        <v>10</v>
      </c>
      <c r="D9277" t="s">
        <v>938</v>
      </c>
      <c r="E9277" t="s">
        <v>27</v>
      </c>
      <c r="F9277" t="s">
        <v>11</v>
      </c>
      <c r="G9277" t="s">
        <v>12</v>
      </c>
      <c r="H9277" t="s">
        <v>2697</v>
      </c>
      <c r="I9277">
        <v>7.42</v>
      </c>
      <c r="J9277">
        <v>2</v>
      </c>
      <c r="K9277">
        <v>3.71</v>
      </c>
      <c r="L9277" t="str">
        <f t="shared" si="435"/>
        <v>Yes</v>
      </c>
    </row>
    <row r="9278" spans="1:12" x14ac:dyDescent="0.25">
      <c r="A9278" s="1">
        <v>43038</v>
      </c>
      <c r="B9278" s="2">
        <f t="shared" si="436"/>
        <v>2017</v>
      </c>
      <c r="C9278" s="2">
        <f t="shared" si="434"/>
        <v>10</v>
      </c>
      <c r="D9278" t="s">
        <v>938</v>
      </c>
      <c r="E9278" t="s">
        <v>27</v>
      </c>
      <c r="F9278" t="s">
        <v>34</v>
      </c>
      <c r="G9278" t="s">
        <v>35</v>
      </c>
      <c r="H9278" t="s">
        <v>2029</v>
      </c>
      <c r="I9278">
        <v>71.989999999999995</v>
      </c>
      <c r="J9278">
        <v>1</v>
      </c>
      <c r="K9278">
        <v>-0.9</v>
      </c>
      <c r="L9278" t="str">
        <f t="shared" si="435"/>
        <v>No</v>
      </c>
    </row>
    <row r="9279" spans="1:12" x14ac:dyDescent="0.25">
      <c r="A9279" s="1">
        <v>43038</v>
      </c>
      <c r="B9279" s="2">
        <f t="shared" si="436"/>
        <v>2017</v>
      </c>
      <c r="C9279" s="2">
        <f t="shared" si="434"/>
        <v>10</v>
      </c>
      <c r="D9279" t="s">
        <v>938</v>
      </c>
      <c r="E9279" t="s">
        <v>27</v>
      </c>
      <c r="F9279" t="s">
        <v>11</v>
      </c>
      <c r="G9279" t="s">
        <v>24</v>
      </c>
      <c r="H9279" t="s">
        <v>76</v>
      </c>
      <c r="I9279">
        <v>19.899999999999999</v>
      </c>
      <c r="J9279">
        <v>5</v>
      </c>
      <c r="K9279">
        <v>6.57</v>
      </c>
      <c r="L9279" t="str">
        <f t="shared" si="435"/>
        <v>Yes</v>
      </c>
    </row>
    <row r="9280" spans="1:12" x14ac:dyDescent="0.25">
      <c r="A9280" s="1">
        <v>43038</v>
      </c>
      <c r="B9280" s="2">
        <f t="shared" si="436"/>
        <v>2017</v>
      </c>
      <c r="C9280" s="2">
        <f t="shared" si="434"/>
        <v>10</v>
      </c>
      <c r="D9280" t="s">
        <v>938</v>
      </c>
      <c r="E9280" t="s">
        <v>27</v>
      </c>
      <c r="F9280" t="s">
        <v>11</v>
      </c>
      <c r="G9280" t="s">
        <v>92</v>
      </c>
      <c r="H9280" t="s">
        <v>2152</v>
      </c>
      <c r="I9280">
        <v>1702.12</v>
      </c>
      <c r="J9280">
        <v>14</v>
      </c>
      <c r="K9280">
        <v>510.64</v>
      </c>
      <c r="L9280" t="str">
        <f t="shared" si="435"/>
        <v>Yes</v>
      </c>
    </row>
    <row r="9281" spans="1:12" x14ac:dyDescent="0.25">
      <c r="A9281" s="1">
        <v>43038</v>
      </c>
      <c r="B9281" s="2">
        <f t="shared" si="436"/>
        <v>2017</v>
      </c>
      <c r="C9281" s="2">
        <f t="shared" si="434"/>
        <v>10</v>
      </c>
      <c r="D9281" t="s">
        <v>831</v>
      </c>
      <c r="E9281" t="s">
        <v>23</v>
      </c>
      <c r="F9281" t="s">
        <v>11</v>
      </c>
      <c r="G9281" t="s">
        <v>12</v>
      </c>
      <c r="H9281" t="s">
        <v>2122</v>
      </c>
      <c r="I9281">
        <v>20.74</v>
      </c>
      <c r="J9281">
        <v>4</v>
      </c>
      <c r="K9281">
        <v>7.26</v>
      </c>
      <c r="L9281" t="str">
        <f t="shared" si="435"/>
        <v>Yes</v>
      </c>
    </row>
    <row r="9282" spans="1:12" x14ac:dyDescent="0.25">
      <c r="A9282" s="1">
        <v>43038</v>
      </c>
      <c r="B9282" s="2">
        <f t="shared" si="436"/>
        <v>2017</v>
      </c>
      <c r="C9282" s="2">
        <f t="shared" ref="C9282:C9345" si="437">MONTH(A9282)</f>
        <v>10</v>
      </c>
      <c r="D9282" t="s">
        <v>831</v>
      </c>
      <c r="E9282" t="s">
        <v>23</v>
      </c>
      <c r="F9282" t="s">
        <v>34</v>
      </c>
      <c r="G9282" t="s">
        <v>47</v>
      </c>
      <c r="H9282" t="s">
        <v>489</v>
      </c>
      <c r="I9282">
        <v>7.17</v>
      </c>
      <c r="J9282">
        <v>2</v>
      </c>
      <c r="K9282">
        <v>0.99</v>
      </c>
      <c r="L9282" t="str">
        <f t="shared" ref="L9282:L9345" si="438">IF(K9282=0,"Break-Even",IF(K9282&gt;0,"Yes","No"))</f>
        <v>Yes</v>
      </c>
    </row>
    <row r="9283" spans="1:12" x14ac:dyDescent="0.25">
      <c r="A9283" s="1">
        <v>43038</v>
      </c>
      <c r="B9283" s="2">
        <f t="shared" si="436"/>
        <v>2017</v>
      </c>
      <c r="C9283" s="2">
        <f t="shared" si="437"/>
        <v>10</v>
      </c>
      <c r="D9283" t="s">
        <v>831</v>
      </c>
      <c r="E9283" t="s">
        <v>23</v>
      </c>
      <c r="F9283" t="s">
        <v>11</v>
      </c>
      <c r="G9283" t="s">
        <v>18</v>
      </c>
      <c r="H9283" t="s">
        <v>251</v>
      </c>
      <c r="I9283">
        <v>11.17</v>
      </c>
      <c r="J9283">
        <v>2</v>
      </c>
      <c r="K9283">
        <v>-2.5099999999999998</v>
      </c>
      <c r="L9283" t="str">
        <f t="shared" si="438"/>
        <v>No</v>
      </c>
    </row>
    <row r="9284" spans="1:12" x14ac:dyDescent="0.25">
      <c r="A9284" s="1">
        <v>43038</v>
      </c>
      <c r="B9284" s="2">
        <f t="shared" si="436"/>
        <v>2017</v>
      </c>
      <c r="C9284" s="2">
        <f t="shared" si="437"/>
        <v>10</v>
      </c>
      <c r="D9284" t="s">
        <v>831</v>
      </c>
      <c r="E9284" t="s">
        <v>23</v>
      </c>
      <c r="F9284" t="s">
        <v>39</v>
      </c>
      <c r="G9284" t="s">
        <v>52</v>
      </c>
      <c r="H9284" t="s">
        <v>1795</v>
      </c>
      <c r="I9284">
        <v>442.4</v>
      </c>
      <c r="J9284">
        <v>7</v>
      </c>
      <c r="K9284">
        <v>-55.3</v>
      </c>
      <c r="L9284" t="str">
        <f t="shared" si="438"/>
        <v>No</v>
      </c>
    </row>
    <row r="9285" spans="1:12" x14ac:dyDescent="0.25">
      <c r="A9285" s="1">
        <v>43038</v>
      </c>
      <c r="B9285" s="2">
        <f t="shared" si="436"/>
        <v>2017</v>
      </c>
      <c r="C9285" s="2">
        <f t="shared" si="437"/>
        <v>10</v>
      </c>
      <c r="D9285" t="s">
        <v>749</v>
      </c>
      <c r="E9285" t="s">
        <v>164</v>
      </c>
      <c r="F9285" t="s">
        <v>34</v>
      </c>
      <c r="G9285" t="s">
        <v>35</v>
      </c>
      <c r="H9285" t="s">
        <v>1128</v>
      </c>
      <c r="I9285">
        <v>97.57</v>
      </c>
      <c r="J9285">
        <v>2</v>
      </c>
      <c r="K9285">
        <v>-6.1</v>
      </c>
      <c r="L9285" t="str">
        <f t="shared" si="438"/>
        <v>No</v>
      </c>
    </row>
    <row r="9286" spans="1:12" x14ac:dyDescent="0.25">
      <c r="A9286" s="1">
        <v>43038</v>
      </c>
      <c r="B9286" s="2">
        <f t="shared" si="436"/>
        <v>2017</v>
      </c>
      <c r="C9286" s="2">
        <f t="shared" si="437"/>
        <v>10</v>
      </c>
      <c r="D9286" t="s">
        <v>749</v>
      </c>
      <c r="E9286" t="s">
        <v>164</v>
      </c>
      <c r="F9286" t="s">
        <v>34</v>
      </c>
      <c r="G9286" t="s">
        <v>35</v>
      </c>
      <c r="H9286" t="s">
        <v>1256</v>
      </c>
      <c r="I9286">
        <v>614.27</v>
      </c>
      <c r="J9286">
        <v>8</v>
      </c>
      <c r="K9286">
        <v>-23.04</v>
      </c>
      <c r="L9286" t="str">
        <f t="shared" si="438"/>
        <v>No</v>
      </c>
    </row>
    <row r="9287" spans="1:12" x14ac:dyDescent="0.25">
      <c r="A9287" s="1">
        <v>43038</v>
      </c>
      <c r="B9287" s="2">
        <f t="shared" si="436"/>
        <v>2017</v>
      </c>
      <c r="C9287" s="2">
        <f t="shared" si="437"/>
        <v>10</v>
      </c>
      <c r="D9287" t="s">
        <v>749</v>
      </c>
      <c r="E9287" t="s">
        <v>164</v>
      </c>
      <c r="F9287" t="s">
        <v>34</v>
      </c>
      <c r="G9287" t="s">
        <v>74</v>
      </c>
      <c r="H9287" t="s">
        <v>644</v>
      </c>
      <c r="I9287">
        <v>199.98</v>
      </c>
      <c r="J9287">
        <v>2</v>
      </c>
      <c r="K9287">
        <v>38</v>
      </c>
      <c r="L9287" t="str">
        <f t="shared" si="438"/>
        <v>Yes</v>
      </c>
    </row>
    <row r="9288" spans="1:12" x14ac:dyDescent="0.25">
      <c r="A9288" s="1">
        <v>43038</v>
      </c>
      <c r="B9288" s="2">
        <f t="shared" si="436"/>
        <v>2017</v>
      </c>
      <c r="C9288" s="2">
        <f t="shared" si="437"/>
        <v>10</v>
      </c>
      <c r="D9288" t="s">
        <v>1193</v>
      </c>
      <c r="E9288" t="s">
        <v>10</v>
      </c>
      <c r="F9288" t="s">
        <v>34</v>
      </c>
      <c r="G9288" t="s">
        <v>47</v>
      </c>
      <c r="H9288" t="s">
        <v>1739</v>
      </c>
      <c r="I9288">
        <v>16.190000000000001</v>
      </c>
      <c r="J9288">
        <v>2</v>
      </c>
      <c r="K9288">
        <v>-8.5</v>
      </c>
      <c r="L9288" t="str">
        <f t="shared" si="438"/>
        <v>No</v>
      </c>
    </row>
    <row r="9289" spans="1:12" x14ac:dyDescent="0.25">
      <c r="A9289" s="1">
        <v>43038</v>
      </c>
      <c r="B9289" s="2">
        <f t="shared" si="436"/>
        <v>2017</v>
      </c>
      <c r="C9289" s="2">
        <f t="shared" si="437"/>
        <v>10</v>
      </c>
      <c r="D9289" t="s">
        <v>1193</v>
      </c>
      <c r="E9289" t="s">
        <v>10</v>
      </c>
      <c r="F9289" t="s">
        <v>34</v>
      </c>
      <c r="G9289" t="s">
        <v>145</v>
      </c>
      <c r="H9289" t="s">
        <v>790</v>
      </c>
      <c r="I9289">
        <v>251.01</v>
      </c>
      <c r="J9289">
        <v>2</v>
      </c>
      <c r="K9289">
        <v>-68.13</v>
      </c>
      <c r="L9289" t="str">
        <f t="shared" si="438"/>
        <v>No</v>
      </c>
    </row>
    <row r="9290" spans="1:12" x14ac:dyDescent="0.25">
      <c r="A9290" s="1">
        <v>43038</v>
      </c>
      <c r="B9290" s="2">
        <f t="shared" si="436"/>
        <v>2017</v>
      </c>
      <c r="C9290" s="2">
        <f t="shared" si="437"/>
        <v>10</v>
      </c>
      <c r="D9290" t="s">
        <v>1193</v>
      </c>
      <c r="E9290" t="s">
        <v>10</v>
      </c>
      <c r="F9290" t="s">
        <v>11</v>
      </c>
      <c r="G9290" t="s">
        <v>18</v>
      </c>
      <c r="H9290" t="s">
        <v>585</v>
      </c>
      <c r="I9290">
        <v>54.19</v>
      </c>
      <c r="J9290">
        <v>6</v>
      </c>
      <c r="K9290">
        <v>4.0599999999999996</v>
      </c>
      <c r="L9290" t="str">
        <f t="shared" si="438"/>
        <v>Yes</v>
      </c>
    </row>
    <row r="9291" spans="1:12" x14ac:dyDescent="0.25">
      <c r="A9291" s="1">
        <v>43038</v>
      </c>
      <c r="B9291" s="2">
        <f t="shared" si="436"/>
        <v>2017</v>
      </c>
      <c r="C9291" s="2">
        <f t="shared" si="437"/>
        <v>10</v>
      </c>
      <c r="D9291" t="s">
        <v>1513</v>
      </c>
      <c r="E9291" t="s">
        <v>33</v>
      </c>
      <c r="F9291" t="s">
        <v>11</v>
      </c>
      <c r="G9291" t="s">
        <v>18</v>
      </c>
      <c r="H9291" t="s">
        <v>1316</v>
      </c>
      <c r="I9291">
        <v>105.98</v>
      </c>
      <c r="J9291">
        <v>7</v>
      </c>
      <c r="K9291">
        <v>4.24</v>
      </c>
      <c r="L9291" t="str">
        <f t="shared" si="438"/>
        <v>Yes</v>
      </c>
    </row>
    <row r="9292" spans="1:12" x14ac:dyDescent="0.25">
      <c r="A9292" s="1">
        <v>43038</v>
      </c>
      <c r="B9292" s="2">
        <f t="shared" ref="B9292:B9355" si="439">YEAR(A9292)</f>
        <v>2017</v>
      </c>
      <c r="C9292" s="2">
        <f t="shared" si="437"/>
        <v>10</v>
      </c>
      <c r="D9292" t="s">
        <v>1513</v>
      </c>
      <c r="E9292" t="s">
        <v>33</v>
      </c>
      <c r="F9292" t="s">
        <v>11</v>
      </c>
      <c r="G9292" t="s">
        <v>200</v>
      </c>
      <c r="H9292" t="s">
        <v>2056</v>
      </c>
      <c r="I9292">
        <v>35.06</v>
      </c>
      <c r="J9292">
        <v>2</v>
      </c>
      <c r="K9292">
        <v>10.52</v>
      </c>
      <c r="L9292" t="str">
        <f t="shared" si="438"/>
        <v>Yes</v>
      </c>
    </row>
    <row r="9293" spans="1:12" x14ac:dyDescent="0.25">
      <c r="A9293" s="1">
        <v>43038</v>
      </c>
      <c r="B9293" s="2">
        <f t="shared" si="439"/>
        <v>2017</v>
      </c>
      <c r="C9293" s="2">
        <f t="shared" si="437"/>
        <v>10</v>
      </c>
      <c r="D9293" t="s">
        <v>1513</v>
      </c>
      <c r="E9293" t="s">
        <v>33</v>
      </c>
      <c r="F9293" t="s">
        <v>34</v>
      </c>
      <c r="G9293" t="s">
        <v>35</v>
      </c>
      <c r="H9293" t="s">
        <v>1024</v>
      </c>
      <c r="I9293">
        <v>33.94</v>
      </c>
      <c r="J9293">
        <v>1</v>
      </c>
      <c r="K9293">
        <v>9.16</v>
      </c>
      <c r="L9293" t="str">
        <f t="shared" si="438"/>
        <v>Yes</v>
      </c>
    </row>
    <row r="9294" spans="1:12" x14ac:dyDescent="0.25">
      <c r="A9294" s="1">
        <v>43038</v>
      </c>
      <c r="B9294" s="2">
        <f t="shared" si="439"/>
        <v>2017</v>
      </c>
      <c r="C9294" s="2">
        <f t="shared" si="437"/>
        <v>10</v>
      </c>
      <c r="D9294" t="s">
        <v>1513</v>
      </c>
      <c r="E9294" t="s">
        <v>33</v>
      </c>
      <c r="F9294" t="s">
        <v>11</v>
      </c>
      <c r="G9294" t="s">
        <v>16</v>
      </c>
      <c r="H9294" t="s">
        <v>393</v>
      </c>
      <c r="I9294">
        <v>30</v>
      </c>
      <c r="J9294">
        <v>8</v>
      </c>
      <c r="K9294">
        <v>14.4</v>
      </c>
      <c r="L9294" t="str">
        <f t="shared" si="438"/>
        <v>Yes</v>
      </c>
    </row>
    <row r="9295" spans="1:12" x14ac:dyDescent="0.25">
      <c r="A9295" s="1">
        <v>43039</v>
      </c>
      <c r="B9295" s="2">
        <f t="shared" si="439"/>
        <v>2017</v>
      </c>
      <c r="C9295" s="2">
        <f t="shared" si="437"/>
        <v>10</v>
      </c>
      <c r="D9295" t="s">
        <v>963</v>
      </c>
      <c r="E9295" t="s">
        <v>10</v>
      </c>
      <c r="F9295" t="s">
        <v>11</v>
      </c>
      <c r="G9295" t="s">
        <v>24</v>
      </c>
      <c r="H9295" t="s">
        <v>620</v>
      </c>
      <c r="I9295">
        <v>5.25</v>
      </c>
      <c r="J9295">
        <v>2</v>
      </c>
      <c r="K9295">
        <v>0.59</v>
      </c>
      <c r="L9295" t="str">
        <f t="shared" si="438"/>
        <v>Yes</v>
      </c>
    </row>
    <row r="9296" spans="1:12" x14ac:dyDescent="0.25">
      <c r="A9296" s="1">
        <v>43039</v>
      </c>
      <c r="B9296" s="2">
        <f t="shared" si="439"/>
        <v>2017</v>
      </c>
      <c r="C9296" s="2">
        <f t="shared" si="437"/>
        <v>10</v>
      </c>
      <c r="D9296" t="s">
        <v>1776</v>
      </c>
      <c r="E9296" t="s">
        <v>15</v>
      </c>
      <c r="F9296" t="s">
        <v>39</v>
      </c>
      <c r="G9296" t="s">
        <v>40</v>
      </c>
      <c r="H9296" t="s">
        <v>2297</v>
      </c>
      <c r="I9296">
        <v>508.77</v>
      </c>
      <c r="J9296">
        <v>4</v>
      </c>
      <c r="K9296">
        <v>38.159999999999997</v>
      </c>
      <c r="L9296" t="str">
        <f t="shared" si="438"/>
        <v>Yes</v>
      </c>
    </row>
    <row r="9297" spans="1:12" x14ac:dyDescent="0.25">
      <c r="A9297" s="1">
        <v>43039</v>
      </c>
      <c r="B9297" s="2">
        <f t="shared" si="439"/>
        <v>2017</v>
      </c>
      <c r="C9297" s="2">
        <f t="shared" si="437"/>
        <v>10</v>
      </c>
      <c r="D9297" t="s">
        <v>1776</v>
      </c>
      <c r="E9297" t="s">
        <v>15</v>
      </c>
      <c r="F9297" t="s">
        <v>11</v>
      </c>
      <c r="G9297" t="s">
        <v>63</v>
      </c>
      <c r="H9297" t="s">
        <v>2315</v>
      </c>
      <c r="I9297">
        <v>9.91</v>
      </c>
      <c r="J9297">
        <v>3</v>
      </c>
      <c r="K9297">
        <v>3.22</v>
      </c>
      <c r="L9297" t="str">
        <f t="shared" si="438"/>
        <v>Yes</v>
      </c>
    </row>
    <row r="9298" spans="1:12" x14ac:dyDescent="0.25">
      <c r="A9298" s="1">
        <v>43041</v>
      </c>
      <c r="B9298" s="2">
        <f t="shared" si="439"/>
        <v>2017</v>
      </c>
      <c r="C9298" s="2">
        <f t="shared" si="437"/>
        <v>11</v>
      </c>
      <c r="D9298" t="s">
        <v>659</v>
      </c>
      <c r="E9298" t="s">
        <v>27</v>
      </c>
      <c r="F9298" t="s">
        <v>11</v>
      </c>
      <c r="G9298" t="s">
        <v>20</v>
      </c>
      <c r="H9298" t="s">
        <v>972</v>
      </c>
      <c r="I9298">
        <v>21.34</v>
      </c>
      <c r="J9298">
        <v>7</v>
      </c>
      <c r="K9298">
        <v>7.73</v>
      </c>
      <c r="L9298" t="str">
        <f t="shared" si="438"/>
        <v>Yes</v>
      </c>
    </row>
    <row r="9299" spans="1:12" x14ac:dyDescent="0.25">
      <c r="A9299" s="1">
        <v>43041</v>
      </c>
      <c r="B9299" s="2">
        <f t="shared" si="439"/>
        <v>2017</v>
      </c>
      <c r="C9299" s="2">
        <f t="shared" si="437"/>
        <v>11</v>
      </c>
      <c r="D9299" t="s">
        <v>1788</v>
      </c>
      <c r="E9299" t="s">
        <v>164</v>
      </c>
      <c r="F9299" t="s">
        <v>34</v>
      </c>
      <c r="G9299" t="s">
        <v>35</v>
      </c>
      <c r="H9299" t="s">
        <v>274</v>
      </c>
      <c r="I9299">
        <v>963.14</v>
      </c>
      <c r="J9299">
        <v>4</v>
      </c>
      <c r="K9299">
        <v>108.35</v>
      </c>
      <c r="L9299" t="str">
        <f t="shared" si="438"/>
        <v>Yes</v>
      </c>
    </row>
    <row r="9300" spans="1:12" x14ac:dyDescent="0.25">
      <c r="A9300" s="1">
        <v>43041</v>
      </c>
      <c r="B9300" s="2">
        <f t="shared" si="439"/>
        <v>2017</v>
      </c>
      <c r="C9300" s="2">
        <f t="shared" si="437"/>
        <v>11</v>
      </c>
      <c r="D9300" t="s">
        <v>1788</v>
      </c>
      <c r="E9300" t="s">
        <v>164</v>
      </c>
      <c r="F9300" t="s">
        <v>39</v>
      </c>
      <c r="G9300" t="s">
        <v>40</v>
      </c>
      <c r="H9300" t="s">
        <v>901</v>
      </c>
      <c r="I9300">
        <v>88.78</v>
      </c>
      <c r="J9300">
        <v>3</v>
      </c>
      <c r="K9300">
        <v>7.77</v>
      </c>
      <c r="L9300" t="str">
        <f t="shared" si="438"/>
        <v>Yes</v>
      </c>
    </row>
    <row r="9301" spans="1:12" x14ac:dyDescent="0.25">
      <c r="A9301" s="1">
        <v>43041</v>
      </c>
      <c r="B9301" s="2">
        <f t="shared" si="439"/>
        <v>2017</v>
      </c>
      <c r="C9301" s="2">
        <f t="shared" si="437"/>
        <v>11</v>
      </c>
      <c r="D9301" t="s">
        <v>1131</v>
      </c>
      <c r="E9301" t="s">
        <v>149</v>
      </c>
      <c r="F9301" t="s">
        <v>11</v>
      </c>
      <c r="G9301" t="s">
        <v>16</v>
      </c>
      <c r="H9301" t="s">
        <v>2476</v>
      </c>
      <c r="I9301">
        <v>20.7</v>
      </c>
      <c r="J9301">
        <v>2</v>
      </c>
      <c r="K9301">
        <v>9.94</v>
      </c>
      <c r="L9301" t="str">
        <f t="shared" si="438"/>
        <v>Yes</v>
      </c>
    </row>
    <row r="9302" spans="1:12" x14ac:dyDescent="0.25">
      <c r="A9302" s="1">
        <v>43041</v>
      </c>
      <c r="B9302" s="2">
        <f t="shared" si="439"/>
        <v>2017</v>
      </c>
      <c r="C9302" s="2">
        <f t="shared" si="437"/>
        <v>11</v>
      </c>
      <c r="D9302" t="s">
        <v>736</v>
      </c>
      <c r="E9302" t="s">
        <v>78</v>
      </c>
      <c r="F9302" t="s">
        <v>34</v>
      </c>
      <c r="G9302" t="s">
        <v>47</v>
      </c>
      <c r="H9302" t="s">
        <v>2442</v>
      </c>
      <c r="I9302">
        <v>147.57</v>
      </c>
      <c r="J9302">
        <v>2</v>
      </c>
      <c r="K9302">
        <v>-3.69</v>
      </c>
      <c r="L9302" t="str">
        <f t="shared" si="438"/>
        <v>No</v>
      </c>
    </row>
    <row r="9303" spans="1:12" x14ac:dyDescent="0.25">
      <c r="A9303" s="1">
        <v>43042</v>
      </c>
      <c r="B9303" s="2">
        <f t="shared" si="439"/>
        <v>2017</v>
      </c>
      <c r="C9303" s="2">
        <f t="shared" si="437"/>
        <v>11</v>
      </c>
      <c r="D9303" t="s">
        <v>2107</v>
      </c>
      <c r="E9303" t="s">
        <v>110</v>
      </c>
      <c r="F9303" t="s">
        <v>11</v>
      </c>
      <c r="G9303" t="s">
        <v>20</v>
      </c>
      <c r="H9303" t="s">
        <v>121</v>
      </c>
      <c r="I9303">
        <v>895.92</v>
      </c>
      <c r="J9303">
        <v>4</v>
      </c>
      <c r="K9303">
        <v>421.08</v>
      </c>
      <c r="L9303" t="str">
        <f t="shared" si="438"/>
        <v>Yes</v>
      </c>
    </row>
    <row r="9304" spans="1:12" x14ac:dyDescent="0.25">
      <c r="A9304" s="1">
        <v>43042</v>
      </c>
      <c r="B9304" s="2">
        <f t="shared" si="439"/>
        <v>2017</v>
      </c>
      <c r="C9304" s="2">
        <f t="shared" si="437"/>
        <v>11</v>
      </c>
      <c r="D9304" t="s">
        <v>576</v>
      </c>
      <c r="E9304" t="s">
        <v>23</v>
      </c>
      <c r="F9304" t="s">
        <v>39</v>
      </c>
      <c r="G9304" t="s">
        <v>40</v>
      </c>
      <c r="H9304" t="s">
        <v>1902</v>
      </c>
      <c r="I9304">
        <v>776.85</v>
      </c>
      <c r="J9304">
        <v>5</v>
      </c>
      <c r="K9304">
        <v>-181.27</v>
      </c>
      <c r="L9304" t="str">
        <f t="shared" si="438"/>
        <v>No</v>
      </c>
    </row>
    <row r="9305" spans="1:12" x14ac:dyDescent="0.25">
      <c r="A9305" s="1">
        <v>43042</v>
      </c>
      <c r="B9305" s="2">
        <f t="shared" si="439"/>
        <v>2017</v>
      </c>
      <c r="C9305" s="2">
        <f t="shared" si="437"/>
        <v>11</v>
      </c>
      <c r="D9305" t="s">
        <v>576</v>
      </c>
      <c r="E9305" t="s">
        <v>23</v>
      </c>
      <c r="F9305" t="s">
        <v>11</v>
      </c>
      <c r="G9305" t="s">
        <v>20</v>
      </c>
      <c r="H9305" t="s">
        <v>485</v>
      </c>
      <c r="I9305">
        <v>12.29</v>
      </c>
      <c r="J9305">
        <v>1</v>
      </c>
      <c r="K9305">
        <v>-8.61</v>
      </c>
      <c r="L9305" t="str">
        <f t="shared" si="438"/>
        <v>No</v>
      </c>
    </row>
    <row r="9306" spans="1:12" x14ac:dyDescent="0.25">
      <c r="A9306" s="1">
        <v>43042</v>
      </c>
      <c r="B9306" s="2">
        <f t="shared" si="439"/>
        <v>2017</v>
      </c>
      <c r="C9306" s="2">
        <f t="shared" si="437"/>
        <v>11</v>
      </c>
      <c r="D9306" t="s">
        <v>576</v>
      </c>
      <c r="E9306" t="s">
        <v>23</v>
      </c>
      <c r="F9306" t="s">
        <v>34</v>
      </c>
      <c r="G9306" t="s">
        <v>145</v>
      </c>
      <c r="H9306" t="s">
        <v>473</v>
      </c>
      <c r="I9306">
        <v>154.76</v>
      </c>
      <c r="J9306">
        <v>3</v>
      </c>
      <c r="K9306">
        <v>-46.43</v>
      </c>
      <c r="L9306" t="str">
        <f t="shared" si="438"/>
        <v>No</v>
      </c>
    </row>
    <row r="9307" spans="1:12" x14ac:dyDescent="0.25">
      <c r="A9307" s="1">
        <v>43042</v>
      </c>
      <c r="B9307" s="2">
        <f t="shared" si="439"/>
        <v>2017</v>
      </c>
      <c r="C9307" s="2">
        <f t="shared" si="437"/>
        <v>11</v>
      </c>
      <c r="D9307" t="s">
        <v>576</v>
      </c>
      <c r="E9307" t="s">
        <v>23</v>
      </c>
      <c r="F9307" t="s">
        <v>11</v>
      </c>
      <c r="G9307" t="s">
        <v>18</v>
      </c>
      <c r="H9307" t="s">
        <v>1824</v>
      </c>
      <c r="I9307">
        <v>43.28</v>
      </c>
      <c r="J9307">
        <v>1</v>
      </c>
      <c r="K9307">
        <v>3.25</v>
      </c>
      <c r="L9307" t="str">
        <f t="shared" si="438"/>
        <v>Yes</v>
      </c>
    </row>
    <row r="9308" spans="1:12" x14ac:dyDescent="0.25">
      <c r="A9308" s="1">
        <v>43042</v>
      </c>
      <c r="B9308" s="2">
        <f t="shared" si="439"/>
        <v>2017</v>
      </c>
      <c r="C9308" s="2">
        <f t="shared" si="437"/>
        <v>11</v>
      </c>
      <c r="D9308" t="s">
        <v>947</v>
      </c>
      <c r="E9308" t="s">
        <v>434</v>
      </c>
      <c r="F9308" t="s">
        <v>39</v>
      </c>
      <c r="G9308" t="s">
        <v>52</v>
      </c>
      <c r="H9308" t="s">
        <v>1690</v>
      </c>
      <c r="I9308">
        <v>63.88</v>
      </c>
      <c r="J9308">
        <v>4</v>
      </c>
      <c r="K9308">
        <v>24.91</v>
      </c>
      <c r="L9308" t="str">
        <f t="shared" si="438"/>
        <v>Yes</v>
      </c>
    </row>
    <row r="9309" spans="1:12" x14ac:dyDescent="0.25">
      <c r="A9309" s="1">
        <v>43042</v>
      </c>
      <c r="B9309" s="2">
        <f t="shared" si="439"/>
        <v>2017</v>
      </c>
      <c r="C9309" s="2">
        <f t="shared" si="437"/>
        <v>11</v>
      </c>
      <c r="D9309" t="s">
        <v>947</v>
      </c>
      <c r="E9309" t="s">
        <v>434</v>
      </c>
      <c r="F9309" t="s">
        <v>34</v>
      </c>
      <c r="G9309" t="s">
        <v>47</v>
      </c>
      <c r="H9309" t="s">
        <v>2535</v>
      </c>
      <c r="I9309">
        <v>26.72</v>
      </c>
      <c r="J9309">
        <v>1</v>
      </c>
      <c r="K9309">
        <v>11.76</v>
      </c>
      <c r="L9309" t="str">
        <f t="shared" si="438"/>
        <v>Yes</v>
      </c>
    </row>
    <row r="9310" spans="1:12" x14ac:dyDescent="0.25">
      <c r="A9310" s="1">
        <v>43043</v>
      </c>
      <c r="B9310" s="2">
        <f t="shared" si="439"/>
        <v>2017</v>
      </c>
      <c r="C9310" s="2">
        <f t="shared" si="437"/>
        <v>11</v>
      </c>
      <c r="D9310" t="s">
        <v>1286</v>
      </c>
      <c r="E9310" t="s">
        <v>27</v>
      </c>
      <c r="F9310" t="s">
        <v>39</v>
      </c>
      <c r="G9310" t="s">
        <v>52</v>
      </c>
      <c r="H9310" t="s">
        <v>1086</v>
      </c>
      <c r="I9310">
        <v>199.95</v>
      </c>
      <c r="J9310">
        <v>5</v>
      </c>
      <c r="K9310">
        <v>21.99</v>
      </c>
      <c r="L9310" t="str">
        <f t="shared" si="438"/>
        <v>Yes</v>
      </c>
    </row>
    <row r="9311" spans="1:12" x14ac:dyDescent="0.25">
      <c r="A9311" s="1">
        <v>43043</v>
      </c>
      <c r="B9311" s="2">
        <f t="shared" si="439"/>
        <v>2017</v>
      </c>
      <c r="C9311" s="2">
        <f t="shared" si="437"/>
        <v>11</v>
      </c>
      <c r="D9311" t="s">
        <v>1286</v>
      </c>
      <c r="E9311" t="s">
        <v>27</v>
      </c>
      <c r="F9311" t="s">
        <v>11</v>
      </c>
      <c r="G9311" t="s">
        <v>24</v>
      </c>
      <c r="H9311" t="s">
        <v>2489</v>
      </c>
      <c r="I9311">
        <v>41.86</v>
      </c>
      <c r="J9311">
        <v>7</v>
      </c>
      <c r="K9311">
        <v>14.23</v>
      </c>
      <c r="L9311" t="str">
        <f t="shared" si="438"/>
        <v>Yes</v>
      </c>
    </row>
    <row r="9312" spans="1:12" x14ac:dyDescent="0.25">
      <c r="A9312" s="1">
        <v>43043</v>
      </c>
      <c r="B9312" s="2">
        <f t="shared" si="439"/>
        <v>2017</v>
      </c>
      <c r="C9312" s="2">
        <f t="shared" si="437"/>
        <v>11</v>
      </c>
      <c r="D9312" t="s">
        <v>343</v>
      </c>
      <c r="E9312" t="s">
        <v>10</v>
      </c>
      <c r="F9312" t="s">
        <v>11</v>
      </c>
      <c r="G9312" t="s">
        <v>20</v>
      </c>
      <c r="H9312" t="s">
        <v>1462</v>
      </c>
      <c r="I9312">
        <v>11.36</v>
      </c>
      <c r="J9312">
        <v>3</v>
      </c>
      <c r="K9312">
        <v>-17.05</v>
      </c>
      <c r="L9312" t="str">
        <f t="shared" si="438"/>
        <v>No</v>
      </c>
    </row>
    <row r="9313" spans="1:12" x14ac:dyDescent="0.25">
      <c r="A9313" s="1">
        <v>43043</v>
      </c>
      <c r="B9313" s="2">
        <f t="shared" si="439"/>
        <v>2017</v>
      </c>
      <c r="C9313" s="2">
        <f t="shared" si="437"/>
        <v>11</v>
      </c>
      <c r="D9313" t="s">
        <v>965</v>
      </c>
      <c r="E9313" t="s">
        <v>78</v>
      </c>
      <c r="F9313" t="s">
        <v>11</v>
      </c>
      <c r="G9313" t="s">
        <v>18</v>
      </c>
      <c r="H9313" t="s">
        <v>2219</v>
      </c>
      <c r="I9313">
        <v>16.77</v>
      </c>
      <c r="J9313">
        <v>2</v>
      </c>
      <c r="K9313">
        <v>1.47</v>
      </c>
      <c r="L9313" t="str">
        <f t="shared" si="438"/>
        <v>Yes</v>
      </c>
    </row>
    <row r="9314" spans="1:12" x14ac:dyDescent="0.25">
      <c r="A9314" s="1">
        <v>43043</v>
      </c>
      <c r="B9314" s="2">
        <f t="shared" si="439"/>
        <v>2017</v>
      </c>
      <c r="C9314" s="2">
        <f t="shared" si="437"/>
        <v>11</v>
      </c>
      <c r="D9314" t="s">
        <v>965</v>
      </c>
      <c r="E9314" t="s">
        <v>78</v>
      </c>
      <c r="F9314" t="s">
        <v>39</v>
      </c>
      <c r="G9314" t="s">
        <v>52</v>
      </c>
      <c r="H9314" t="s">
        <v>477</v>
      </c>
      <c r="I9314">
        <v>27.12</v>
      </c>
      <c r="J9314">
        <v>2</v>
      </c>
      <c r="K9314">
        <v>-4.75</v>
      </c>
      <c r="L9314" t="str">
        <f t="shared" si="438"/>
        <v>No</v>
      </c>
    </row>
    <row r="9315" spans="1:12" x14ac:dyDescent="0.25">
      <c r="A9315" s="1">
        <v>43043</v>
      </c>
      <c r="B9315" s="2">
        <f t="shared" si="439"/>
        <v>2017</v>
      </c>
      <c r="C9315" s="2">
        <f t="shared" si="437"/>
        <v>11</v>
      </c>
      <c r="D9315" t="s">
        <v>2277</v>
      </c>
      <c r="E9315" t="s">
        <v>245</v>
      </c>
      <c r="F9315" t="s">
        <v>11</v>
      </c>
      <c r="G9315" t="s">
        <v>24</v>
      </c>
      <c r="H9315" t="s">
        <v>2670</v>
      </c>
      <c r="I9315">
        <v>1.75</v>
      </c>
      <c r="J9315">
        <v>1</v>
      </c>
      <c r="K9315">
        <v>0.15</v>
      </c>
      <c r="L9315" t="str">
        <f t="shared" si="438"/>
        <v>Yes</v>
      </c>
    </row>
    <row r="9316" spans="1:12" x14ac:dyDescent="0.25">
      <c r="A9316" s="1">
        <v>43043</v>
      </c>
      <c r="B9316" s="2">
        <f t="shared" si="439"/>
        <v>2017</v>
      </c>
      <c r="C9316" s="2">
        <f t="shared" si="437"/>
        <v>11</v>
      </c>
      <c r="D9316" t="s">
        <v>2277</v>
      </c>
      <c r="E9316" t="s">
        <v>245</v>
      </c>
      <c r="F9316" t="s">
        <v>11</v>
      </c>
      <c r="G9316" t="s">
        <v>24</v>
      </c>
      <c r="H9316" t="s">
        <v>460</v>
      </c>
      <c r="I9316">
        <v>20.99</v>
      </c>
      <c r="J9316">
        <v>8</v>
      </c>
      <c r="K9316">
        <v>2.36</v>
      </c>
      <c r="L9316" t="str">
        <f t="shared" si="438"/>
        <v>Yes</v>
      </c>
    </row>
    <row r="9317" spans="1:12" x14ac:dyDescent="0.25">
      <c r="A9317" s="1">
        <v>43044</v>
      </c>
      <c r="B9317" s="2">
        <f t="shared" si="439"/>
        <v>2017</v>
      </c>
      <c r="C9317" s="2">
        <f t="shared" si="437"/>
        <v>11</v>
      </c>
      <c r="D9317" t="s">
        <v>871</v>
      </c>
      <c r="E9317" t="s">
        <v>164</v>
      </c>
      <c r="F9317" t="s">
        <v>11</v>
      </c>
      <c r="G9317" t="s">
        <v>12</v>
      </c>
      <c r="H9317" t="s">
        <v>2136</v>
      </c>
      <c r="I9317">
        <v>37.44</v>
      </c>
      <c r="J9317">
        <v>6</v>
      </c>
      <c r="K9317">
        <v>16.850000000000001</v>
      </c>
      <c r="L9317" t="str">
        <f t="shared" si="438"/>
        <v>Yes</v>
      </c>
    </row>
    <row r="9318" spans="1:12" x14ac:dyDescent="0.25">
      <c r="A9318" s="1">
        <v>43044</v>
      </c>
      <c r="B9318" s="2">
        <f t="shared" si="439"/>
        <v>2017</v>
      </c>
      <c r="C9318" s="2">
        <f t="shared" si="437"/>
        <v>11</v>
      </c>
      <c r="D9318" t="s">
        <v>871</v>
      </c>
      <c r="E9318" t="s">
        <v>164</v>
      </c>
      <c r="F9318" t="s">
        <v>11</v>
      </c>
      <c r="G9318" t="s">
        <v>16</v>
      </c>
      <c r="H9318" t="s">
        <v>2181</v>
      </c>
      <c r="I9318">
        <v>37.590000000000003</v>
      </c>
      <c r="J9318">
        <v>3</v>
      </c>
      <c r="K9318">
        <v>17.670000000000002</v>
      </c>
      <c r="L9318" t="str">
        <f t="shared" si="438"/>
        <v>Yes</v>
      </c>
    </row>
    <row r="9319" spans="1:12" x14ac:dyDescent="0.25">
      <c r="A9319" s="1">
        <v>43044</v>
      </c>
      <c r="B9319" s="2">
        <f t="shared" si="439"/>
        <v>2017</v>
      </c>
      <c r="C9319" s="2">
        <f t="shared" si="437"/>
        <v>11</v>
      </c>
      <c r="D9319" t="s">
        <v>871</v>
      </c>
      <c r="E9319" t="s">
        <v>164</v>
      </c>
      <c r="F9319" t="s">
        <v>11</v>
      </c>
      <c r="G9319" t="s">
        <v>20</v>
      </c>
      <c r="H9319" t="s">
        <v>1567</v>
      </c>
      <c r="I9319">
        <v>26.03</v>
      </c>
      <c r="J9319">
        <v>2</v>
      </c>
      <c r="K9319">
        <v>9.44</v>
      </c>
      <c r="L9319" t="str">
        <f t="shared" si="438"/>
        <v>Yes</v>
      </c>
    </row>
    <row r="9320" spans="1:12" x14ac:dyDescent="0.25">
      <c r="A9320" s="1">
        <v>43044</v>
      </c>
      <c r="B9320" s="2">
        <f t="shared" si="439"/>
        <v>2017</v>
      </c>
      <c r="C9320" s="2">
        <f t="shared" si="437"/>
        <v>11</v>
      </c>
      <c r="D9320" t="s">
        <v>1547</v>
      </c>
      <c r="E9320" t="s">
        <v>10</v>
      </c>
      <c r="F9320" t="s">
        <v>11</v>
      </c>
      <c r="G9320" t="s">
        <v>24</v>
      </c>
      <c r="H9320" t="s">
        <v>988</v>
      </c>
      <c r="I9320">
        <v>5.25</v>
      </c>
      <c r="J9320">
        <v>2</v>
      </c>
      <c r="K9320">
        <v>0.59</v>
      </c>
      <c r="L9320" t="str">
        <f t="shared" si="438"/>
        <v>Yes</v>
      </c>
    </row>
    <row r="9321" spans="1:12" x14ac:dyDescent="0.25">
      <c r="A9321" s="1">
        <v>43044</v>
      </c>
      <c r="B9321" s="2">
        <f t="shared" si="439"/>
        <v>2017</v>
      </c>
      <c r="C9321" s="2">
        <f t="shared" si="437"/>
        <v>11</v>
      </c>
      <c r="D9321" t="s">
        <v>1547</v>
      </c>
      <c r="E9321" t="s">
        <v>10</v>
      </c>
      <c r="F9321" t="s">
        <v>11</v>
      </c>
      <c r="G9321" t="s">
        <v>18</v>
      </c>
      <c r="H9321" t="s">
        <v>453</v>
      </c>
      <c r="I9321">
        <v>74.42</v>
      </c>
      <c r="J9321">
        <v>2</v>
      </c>
      <c r="K9321">
        <v>-14.88</v>
      </c>
      <c r="L9321" t="str">
        <f t="shared" si="438"/>
        <v>No</v>
      </c>
    </row>
    <row r="9322" spans="1:12" x14ac:dyDescent="0.25">
      <c r="A9322" s="1">
        <v>43044</v>
      </c>
      <c r="B9322" s="2">
        <f t="shared" si="439"/>
        <v>2017</v>
      </c>
      <c r="C9322" s="2">
        <f t="shared" si="437"/>
        <v>11</v>
      </c>
      <c r="D9322" t="s">
        <v>1547</v>
      </c>
      <c r="E9322" t="s">
        <v>10</v>
      </c>
      <c r="F9322" t="s">
        <v>11</v>
      </c>
      <c r="G9322" t="s">
        <v>12</v>
      </c>
      <c r="H9322" t="s">
        <v>1845</v>
      </c>
      <c r="I9322">
        <v>6.85</v>
      </c>
      <c r="J9322">
        <v>2</v>
      </c>
      <c r="K9322">
        <v>2.14</v>
      </c>
      <c r="L9322" t="str">
        <f t="shared" si="438"/>
        <v>Yes</v>
      </c>
    </row>
    <row r="9323" spans="1:12" x14ac:dyDescent="0.25">
      <c r="A9323" s="1">
        <v>43044</v>
      </c>
      <c r="B9323" s="2">
        <f t="shared" si="439"/>
        <v>2017</v>
      </c>
      <c r="C9323" s="2">
        <f t="shared" si="437"/>
        <v>11</v>
      </c>
      <c r="D9323" t="s">
        <v>1547</v>
      </c>
      <c r="E9323" t="s">
        <v>10</v>
      </c>
      <c r="F9323" t="s">
        <v>34</v>
      </c>
      <c r="G9323" t="s">
        <v>47</v>
      </c>
      <c r="H9323" t="s">
        <v>1213</v>
      </c>
      <c r="I9323">
        <v>8</v>
      </c>
      <c r="J9323">
        <v>1</v>
      </c>
      <c r="K9323">
        <v>-7</v>
      </c>
      <c r="L9323" t="str">
        <f t="shared" si="438"/>
        <v>No</v>
      </c>
    </row>
    <row r="9324" spans="1:12" x14ac:dyDescent="0.25">
      <c r="A9324" s="1">
        <v>43044</v>
      </c>
      <c r="B9324" s="2">
        <f t="shared" si="439"/>
        <v>2017</v>
      </c>
      <c r="C9324" s="2">
        <f t="shared" si="437"/>
        <v>11</v>
      </c>
      <c r="D9324" t="s">
        <v>1514</v>
      </c>
      <c r="E9324" t="s">
        <v>95</v>
      </c>
      <c r="F9324" t="s">
        <v>34</v>
      </c>
      <c r="G9324" t="s">
        <v>74</v>
      </c>
      <c r="H9324" t="s">
        <v>644</v>
      </c>
      <c r="I9324">
        <v>209.98</v>
      </c>
      <c r="J9324">
        <v>7</v>
      </c>
      <c r="K9324">
        <v>-356.96</v>
      </c>
      <c r="L9324" t="str">
        <f t="shared" si="438"/>
        <v>No</v>
      </c>
    </row>
    <row r="9325" spans="1:12" x14ac:dyDescent="0.25">
      <c r="A9325" s="1">
        <v>43044</v>
      </c>
      <c r="B9325" s="2">
        <f t="shared" si="439"/>
        <v>2017</v>
      </c>
      <c r="C9325" s="2">
        <f t="shared" si="437"/>
        <v>11</v>
      </c>
      <c r="D9325" t="s">
        <v>1459</v>
      </c>
      <c r="E9325" t="s">
        <v>149</v>
      </c>
      <c r="F9325" t="s">
        <v>11</v>
      </c>
      <c r="G9325" t="s">
        <v>24</v>
      </c>
      <c r="H9325" t="s">
        <v>116</v>
      </c>
      <c r="I9325">
        <v>43.92</v>
      </c>
      <c r="J9325">
        <v>3</v>
      </c>
      <c r="K9325">
        <v>12.74</v>
      </c>
      <c r="L9325" t="str">
        <f t="shared" si="438"/>
        <v>Yes</v>
      </c>
    </row>
    <row r="9326" spans="1:12" x14ac:dyDescent="0.25">
      <c r="A9326" s="1">
        <v>43045</v>
      </c>
      <c r="B9326" s="2">
        <f t="shared" si="439"/>
        <v>2017</v>
      </c>
      <c r="C9326" s="2">
        <f t="shared" si="437"/>
        <v>11</v>
      </c>
      <c r="D9326" t="s">
        <v>859</v>
      </c>
      <c r="E9326" t="s">
        <v>27</v>
      </c>
      <c r="F9326" t="s">
        <v>11</v>
      </c>
      <c r="G9326" t="s">
        <v>12</v>
      </c>
      <c r="H9326" t="s">
        <v>1989</v>
      </c>
      <c r="I9326">
        <v>122.97</v>
      </c>
      <c r="J9326">
        <v>3</v>
      </c>
      <c r="K9326">
        <v>60.26</v>
      </c>
      <c r="L9326" t="str">
        <f t="shared" si="438"/>
        <v>Yes</v>
      </c>
    </row>
    <row r="9327" spans="1:12" x14ac:dyDescent="0.25">
      <c r="A9327" s="1">
        <v>43045</v>
      </c>
      <c r="B9327" s="2">
        <f t="shared" si="439"/>
        <v>2017</v>
      </c>
      <c r="C9327" s="2">
        <f t="shared" si="437"/>
        <v>11</v>
      </c>
      <c r="D9327" t="s">
        <v>917</v>
      </c>
      <c r="E9327" t="s">
        <v>95</v>
      </c>
      <c r="F9327" t="s">
        <v>34</v>
      </c>
      <c r="G9327" t="s">
        <v>35</v>
      </c>
      <c r="H9327" t="s">
        <v>594</v>
      </c>
      <c r="I9327">
        <v>280.79000000000002</v>
      </c>
      <c r="J9327">
        <v>1</v>
      </c>
      <c r="K9327">
        <v>35.1</v>
      </c>
      <c r="L9327" t="str">
        <f t="shared" si="438"/>
        <v>Yes</v>
      </c>
    </row>
    <row r="9328" spans="1:12" x14ac:dyDescent="0.25">
      <c r="A9328" s="1">
        <v>43045</v>
      </c>
      <c r="B9328" s="2">
        <f t="shared" si="439"/>
        <v>2017</v>
      </c>
      <c r="C9328" s="2">
        <f t="shared" si="437"/>
        <v>11</v>
      </c>
      <c r="D9328" t="s">
        <v>917</v>
      </c>
      <c r="E9328" t="s">
        <v>95</v>
      </c>
      <c r="F9328" t="s">
        <v>11</v>
      </c>
      <c r="G9328" t="s">
        <v>18</v>
      </c>
      <c r="H9328" t="s">
        <v>1456</v>
      </c>
      <c r="I9328">
        <v>68.45</v>
      </c>
      <c r="J9328">
        <v>4</v>
      </c>
      <c r="K9328">
        <v>7.7</v>
      </c>
      <c r="L9328" t="str">
        <f t="shared" si="438"/>
        <v>Yes</v>
      </c>
    </row>
    <row r="9329" spans="1:12" x14ac:dyDescent="0.25">
      <c r="A9329" s="1">
        <v>43045</v>
      </c>
      <c r="B9329" s="2">
        <f t="shared" si="439"/>
        <v>2017</v>
      </c>
      <c r="C9329" s="2">
        <f t="shared" si="437"/>
        <v>11</v>
      </c>
      <c r="D9329" t="s">
        <v>917</v>
      </c>
      <c r="E9329" t="s">
        <v>95</v>
      </c>
      <c r="F9329" t="s">
        <v>11</v>
      </c>
      <c r="G9329" t="s">
        <v>24</v>
      </c>
      <c r="H9329" t="s">
        <v>1358</v>
      </c>
      <c r="I9329">
        <v>88.04</v>
      </c>
      <c r="J9329">
        <v>5</v>
      </c>
      <c r="K9329">
        <v>6.6</v>
      </c>
      <c r="L9329" t="str">
        <f t="shared" si="438"/>
        <v>Yes</v>
      </c>
    </row>
    <row r="9330" spans="1:12" x14ac:dyDescent="0.25">
      <c r="A9330" s="1">
        <v>43045</v>
      </c>
      <c r="B9330" s="2">
        <f t="shared" si="439"/>
        <v>2017</v>
      </c>
      <c r="C9330" s="2">
        <f t="shared" si="437"/>
        <v>11</v>
      </c>
      <c r="D9330" t="s">
        <v>917</v>
      </c>
      <c r="E9330" t="s">
        <v>95</v>
      </c>
      <c r="F9330" t="s">
        <v>11</v>
      </c>
      <c r="G9330" t="s">
        <v>24</v>
      </c>
      <c r="H9330" t="s">
        <v>449</v>
      </c>
      <c r="I9330">
        <v>15.87</v>
      </c>
      <c r="J9330">
        <v>1</v>
      </c>
      <c r="K9330">
        <v>1.98</v>
      </c>
      <c r="L9330" t="str">
        <f t="shared" si="438"/>
        <v>Yes</v>
      </c>
    </row>
    <row r="9331" spans="1:12" x14ac:dyDescent="0.25">
      <c r="A9331" s="1">
        <v>43045</v>
      </c>
      <c r="B9331" s="2">
        <f t="shared" si="439"/>
        <v>2017</v>
      </c>
      <c r="C9331" s="2">
        <f t="shared" si="437"/>
        <v>11</v>
      </c>
      <c r="D9331" t="s">
        <v>917</v>
      </c>
      <c r="E9331" t="s">
        <v>95</v>
      </c>
      <c r="F9331" t="s">
        <v>11</v>
      </c>
      <c r="G9331" t="s">
        <v>18</v>
      </c>
      <c r="H9331" t="s">
        <v>729</v>
      </c>
      <c r="I9331">
        <v>215.59</v>
      </c>
      <c r="J9331">
        <v>3</v>
      </c>
      <c r="K9331">
        <v>-48.51</v>
      </c>
      <c r="L9331" t="str">
        <f t="shared" si="438"/>
        <v>No</v>
      </c>
    </row>
    <row r="9332" spans="1:12" x14ac:dyDescent="0.25">
      <c r="A9332" s="1">
        <v>43045</v>
      </c>
      <c r="B9332" s="2">
        <f t="shared" si="439"/>
        <v>2017</v>
      </c>
      <c r="C9332" s="2">
        <f t="shared" si="437"/>
        <v>11</v>
      </c>
      <c r="D9332" t="s">
        <v>239</v>
      </c>
      <c r="E9332" t="s">
        <v>488</v>
      </c>
      <c r="F9332" t="s">
        <v>11</v>
      </c>
      <c r="G9332" t="s">
        <v>24</v>
      </c>
      <c r="H9332" t="s">
        <v>844</v>
      </c>
      <c r="I9332">
        <v>3.76</v>
      </c>
      <c r="J9332">
        <v>2</v>
      </c>
      <c r="K9332">
        <v>1.0900000000000001</v>
      </c>
      <c r="L9332" t="str">
        <f t="shared" si="438"/>
        <v>Yes</v>
      </c>
    </row>
    <row r="9333" spans="1:12" x14ac:dyDescent="0.25">
      <c r="A9333" s="1">
        <v>43045</v>
      </c>
      <c r="B9333" s="2">
        <f t="shared" si="439"/>
        <v>2017</v>
      </c>
      <c r="C9333" s="2">
        <f t="shared" si="437"/>
        <v>11</v>
      </c>
      <c r="D9333" t="s">
        <v>122</v>
      </c>
      <c r="E9333" t="s">
        <v>164</v>
      </c>
      <c r="F9333" t="s">
        <v>11</v>
      </c>
      <c r="G9333" t="s">
        <v>12</v>
      </c>
      <c r="H9333" t="s">
        <v>2477</v>
      </c>
      <c r="I9333">
        <v>37.94</v>
      </c>
      <c r="J9333">
        <v>2</v>
      </c>
      <c r="K9333">
        <v>18.21</v>
      </c>
      <c r="L9333" t="str">
        <f t="shared" si="438"/>
        <v>Yes</v>
      </c>
    </row>
    <row r="9334" spans="1:12" x14ac:dyDescent="0.25">
      <c r="A9334" s="1">
        <v>43045</v>
      </c>
      <c r="B9334" s="2">
        <f t="shared" si="439"/>
        <v>2017</v>
      </c>
      <c r="C9334" s="2">
        <f t="shared" si="437"/>
        <v>11</v>
      </c>
      <c r="D9334" t="s">
        <v>122</v>
      </c>
      <c r="E9334" t="s">
        <v>164</v>
      </c>
      <c r="F9334" t="s">
        <v>11</v>
      </c>
      <c r="G9334" t="s">
        <v>20</v>
      </c>
      <c r="H9334" t="s">
        <v>972</v>
      </c>
      <c r="I9334">
        <v>18.29</v>
      </c>
      <c r="J9334">
        <v>6</v>
      </c>
      <c r="K9334">
        <v>6.63</v>
      </c>
      <c r="L9334" t="str">
        <f t="shared" si="438"/>
        <v>Yes</v>
      </c>
    </row>
    <row r="9335" spans="1:12" x14ac:dyDescent="0.25">
      <c r="A9335" s="1">
        <v>43045</v>
      </c>
      <c r="B9335" s="2">
        <f t="shared" si="439"/>
        <v>2017</v>
      </c>
      <c r="C9335" s="2">
        <f t="shared" si="437"/>
        <v>11</v>
      </c>
      <c r="D9335" t="s">
        <v>122</v>
      </c>
      <c r="E9335" t="s">
        <v>164</v>
      </c>
      <c r="F9335" t="s">
        <v>39</v>
      </c>
      <c r="G9335" t="s">
        <v>302</v>
      </c>
      <c r="H9335" t="s">
        <v>2681</v>
      </c>
      <c r="I9335">
        <v>385.8</v>
      </c>
      <c r="J9335">
        <v>5</v>
      </c>
      <c r="K9335">
        <v>130.21</v>
      </c>
      <c r="L9335" t="str">
        <f t="shared" si="438"/>
        <v>Yes</v>
      </c>
    </row>
    <row r="9336" spans="1:12" x14ac:dyDescent="0.25">
      <c r="A9336" s="1">
        <v>43045</v>
      </c>
      <c r="B9336" s="2">
        <f t="shared" si="439"/>
        <v>2017</v>
      </c>
      <c r="C9336" s="2">
        <f t="shared" si="437"/>
        <v>11</v>
      </c>
      <c r="D9336" t="s">
        <v>122</v>
      </c>
      <c r="E9336" t="s">
        <v>164</v>
      </c>
      <c r="F9336" t="s">
        <v>11</v>
      </c>
      <c r="G9336" t="s">
        <v>18</v>
      </c>
      <c r="H9336" t="s">
        <v>1017</v>
      </c>
      <c r="I9336">
        <v>102.96</v>
      </c>
      <c r="J9336">
        <v>2</v>
      </c>
      <c r="K9336">
        <v>1.03</v>
      </c>
      <c r="L9336" t="str">
        <f t="shared" si="438"/>
        <v>Yes</v>
      </c>
    </row>
    <row r="9337" spans="1:12" x14ac:dyDescent="0.25">
      <c r="A9337" s="1">
        <v>43045</v>
      </c>
      <c r="B9337" s="2">
        <f t="shared" si="439"/>
        <v>2017</v>
      </c>
      <c r="C9337" s="2">
        <f t="shared" si="437"/>
        <v>11</v>
      </c>
      <c r="D9337" t="s">
        <v>122</v>
      </c>
      <c r="E9337" t="s">
        <v>164</v>
      </c>
      <c r="F9337" t="s">
        <v>34</v>
      </c>
      <c r="G9337" t="s">
        <v>74</v>
      </c>
      <c r="H9337" t="s">
        <v>2024</v>
      </c>
      <c r="I9337">
        <v>174.42</v>
      </c>
      <c r="J9337">
        <v>3</v>
      </c>
      <c r="K9337">
        <v>41.86</v>
      </c>
      <c r="L9337" t="str">
        <f t="shared" si="438"/>
        <v>Yes</v>
      </c>
    </row>
    <row r="9338" spans="1:12" x14ac:dyDescent="0.25">
      <c r="A9338" s="1">
        <v>43045</v>
      </c>
      <c r="B9338" s="2">
        <f t="shared" si="439"/>
        <v>2017</v>
      </c>
      <c r="C9338" s="2">
        <f t="shared" si="437"/>
        <v>11</v>
      </c>
      <c r="D9338" t="s">
        <v>1183</v>
      </c>
      <c r="E9338" t="s">
        <v>27</v>
      </c>
      <c r="F9338" t="s">
        <v>11</v>
      </c>
      <c r="G9338" t="s">
        <v>92</v>
      </c>
      <c r="H9338" t="s">
        <v>1274</v>
      </c>
      <c r="I9338">
        <v>61.44</v>
      </c>
      <c r="J9338">
        <v>3</v>
      </c>
      <c r="K9338">
        <v>16.59</v>
      </c>
      <c r="L9338" t="str">
        <f t="shared" si="438"/>
        <v>Yes</v>
      </c>
    </row>
    <row r="9339" spans="1:12" x14ac:dyDescent="0.25">
      <c r="A9339" s="1">
        <v>43045</v>
      </c>
      <c r="B9339" s="2">
        <f t="shared" si="439"/>
        <v>2017</v>
      </c>
      <c r="C9339" s="2">
        <f t="shared" si="437"/>
        <v>11</v>
      </c>
      <c r="D9339" t="s">
        <v>1459</v>
      </c>
      <c r="E9339" t="s">
        <v>245</v>
      </c>
      <c r="F9339" t="s">
        <v>11</v>
      </c>
      <c r="G9339" t="s">
        <v>20</v>
      </c>
      <c r="H9339" t="s">
        <v>575</v>
      </c>
      <c r="I9339">
        <v>4.57</v>
      </c>
      <c r="J9339">
        <v>4</v>
      </c>
      <c r="K9339">
        <v>-3.81</v>
      </c>
      <c r="L9339" t="str">
        <f t="shared" si="438"/>
        <v>No</v>
      </c>
    </row>
    <row r="9340" spans="1:12" x14ac:dyDescent="0.25">
      <c r="A9340" s="1">
        <v>43046</v>
      </c>
      <c r="B9340" s="2">
        <f t="shared" si="439"/>
        <v>2017</v>
      </c>
      <c r="C9340" s="2">
        <f t="shared" si="437"/>
        <v>11</v>
      </c>
      <c r="D9340" t="s">
        <v>1736</v>
      </c>
      <c r="E9340" t="s">
        <v>27</v>
      </c>
      <c r="F9340" t="s">
        <v>11</v>
      </c>
      <c r="G9340" t="s">
        <v>16</v>
      </c>
      <c r="H9340" t="s">
        <v>56</v>
      </c>
      <c r="I9340">
        <v>8.67</v>
      </c>
      <c r="J9340">
        <v>3</v>
      </c>
      <c r="K9340">
        <v>4.07</v>
      </c>
      <c r="L9340" t="str">
        <f t="shared" si="438"/>
        <v>Yes</v>
      </c>
    </row>
    <row r="9341" spans="1:12" x14ac:dyDescent="0.25">
      <c r="A9341" s="1">
        <v>43046</v>
      </c>
      <c r="B9341" s="2">
        <f t="shared" si="439"/>
        <v>2017</v>
      </c>
      <c r="C9341" s="2">
        <f t="shared" si="437"/>
        <v>11</v>
      </c>
      <c r="D9341" t="s">
        <v>1433</v>
      </c>
      <c r="E9341" t="s">
        <v>149</v>
      </c>
      <c r="F9341" t="s">
        <v>39</v>
      </c>
      <c r="G9341" t="s">
        <v>52</v>
      </c>
      <c r="H9341" t="s">
        <v>388</v>
      </c>
      <c r="I9341">
        <v>132.6</v>
      </c>
      <c r="J9341">
        <v>6</v>
      </c>
      <c r="K9341">
        <v>17.239999999999998</v>
      </c>
      <c r="L9341" t="str">
        <f t="shared" si="438"/>
        <v>Yes</v>
      </c>
    </row>
    <row r="9342" spans="1:12" x14ac:dyDescent="0.25">
      <c r="A9342" s="1">
        <v>43046</v>
      </c>
      <c r="B9342" s="2">
        <f t="shared" si="439"/>
        <v>2017</v>
      </c>
      <c r="C9342" s="2">
        <f t="shared" si="437"/>
        <v>11</v>
      </c>
      <c r="D9342" t="s">
        <v>848</v>
      </c>
      <c r="E9342" t="s">
        <v>395</v>
      </c>
      <c r="F9342" t="s">
        <v>11</v>
      </c>
      <c r="G9342" t="s">
        <v>24</v>
      </c>
      <c r="H9342" t="s">
        <v>207</v>
      </c>
      <c r="I9342">
        <v>30.32</v>
      </c>
      <c r="J9342">
        <v>4</v>
      </c>
      <c r="K9342">
        <v>11.82</v>
      </c>
      <c r="L9342" t="str">
        <f t="shared" si="438"/>
        <v>Yes</v>
      </c>
    </row>
    <row r="9343" spans="1:12" x14ac:dyDescent="0.25">
      <c r="A9343" s="1">
        <v>43046</v>
      </c>
      <c r="B9343" s="2">
        <f t="shared" si="439"/>
        <v>2017</v>
      </c>
      <c r="C9343" s="2">
        <f t="shared" si="437"/>
        <v>11</v>
      </c>
      <c r="D9343" t="s">
        <v>427</v>
      </c>
      <c r="E9343" t="s">
        <v>27</v>
      </c>
      <c r="F9343" t="s">
        <v>39</v>
      </c>
      <c r="G9343" t="s">
        <v>52</v>
      </c>
      <c r="H9343" t="s">
        <v>1628</v>
      </c>
      <c r="I9343">
        <v>1287.45</v>
      </c>
      <c r="J9343">
        <v>5</v>
      </c>
      <c r="K9343">
        <v>244.62</v>
      </c>
      <c r="L9343" t="str">
        <f t="shared" si="438"/>
        <v>Yes</v>
      </c>
    </row>
    <row r="9344" spans="1:12" x14ac:dyDescent="0.25">
      <c r="A9344" s="1">
        <v>43046</v>
      </c>
      <c r="B9344" s="2">
        <f t="shared" si="439"/>
        <v>2017</v>
      </c>
      <c r="C9344" s="2">
        <f t="shared" si="437"/>
        <v>11</v>
      </c>
      <c r="D9344" t="s">
        <v>427</v>
      </c>
      <c r="E9344" t="s">
        <v>27</v>
      </c>
      <c r="F9344" t="s">
        <v>11</v>
      </c>
      <c r="G9344" t="s">
        <v>92</v>
      </c>
      <c r="H9344" t="s">
        <v>2395</v>
      </c>
      <c r="I9344">
        <v>168.1</v>
      </c>
      <c r="J9344">
        <v>5</v>
      </c>
      <c r="K9344">
        <v>43.71</v>
      </c>
      <c r="L9344" t="str">
        <f t="shared" si="438"/>
        <v>Yes</v>
      </c>
    </row>
    <row r="9345" spans="1:12" x14ac:dyDescent="0.25">
      <c r="A9345" s="1">
        <v>43046</v>
      </c>
      <c r="B9345" s="2">
        <f t="shared" si="439"/>
        <v>2017</v>
      </c>
      <c r="C9345" s="2">
        <f t="shared" si="437"/>
        <v>11</v>
      </c>
      <c r="D9345" t="s">
        <v>1038</v>
      </c>
      <c r="E9345" t="s">
        <v>27</v>
      </c>
      <c r="F9345" t="s">
        <v>39</v>
      </c>
      <c r="G9345" t="s">
        <v>40</v>
      </c>
      <c r="H9345" t="s">
        <v>2467</v>
      </c>
      <c r="I9345">
        <v>71.95</v>
      </c>
      <c r="J9345">
        <v>6</v>
      </c>
      <c r="K9345">
        <v>5.4</v>
      </c>
      <c r="L9345" t="str">
        <f t="shared" si="438"/>
        <v>Yes</v>
      </c>
    </row>
    <row r="9346" spans="1:12" x14ac:dyDescent="0.25">
      <c r="A9346" s="1">
        <v>43046</v>
      </c>
      <c r="B9346" s="2">
        <f t="shared" si="439"/>
        <v>2017</v>
      </c>
      <c r="C9346" s="2">
        <f t="shared" ref="C9346:C9409" si="440">MONTH(A9346)</f>
        <v>11</v>
      </c>
      <c r="D9346" t="s">
        <v>1038</v>
      </c>
      <c r="E9346" t="s">
        <v>27</v>
      </c>
      <c r="F9346" t="s">
        <v>11</v>
      </c>
      <c r="G9346" t="s">
        <v>20</v>
      </c>
      <c r="H9346" t="s">
        <v>49</v>
      </c>
      <c r="I9346">
        <v>29.8</v>
      </c>
      <c r="J9346">
        <v>5</v>
      </c>
      <c r="K9346">
        <v>9.31</v>
      </c>
      <c r="L9346" t="str">
        <f t="shared" ref="L9346:L9409" si="441">IF(K9346=0,"Break-Even",IF(K9346&gt;0,"Yes","No"))</f>
        <v>Yes</v>
      </c>
    </row>
    <row r="9347" spans="1:12" x14ac:dyDescent="0.25">
      <c r="A9347" s="1">
        <v>43047</v>
      </c>
      <c r="B9347" s="2">
        <f t="shared" si="439"/>
        <v>2017</v>
      </c>
      <c r="C9347" s="2">
        <f t="shared" si="440"/>
        <v>11</v>
      </c>
      <c r="D9347" t="s">
        <v>1502</v>
      </c>
      <c r="E9347" t="s">
        <v>10</v>
      </c>
      <c r="F9347" t="s">
        <v>11</v>
      </c>
      <c r="G9347" t="s">
        <v>12</v>
      </c>
      <c r="H9347" t="s">
        <v>1608</v>
      </c>
      <c r="I9347">
        <v>29.66</v>
      </c>
      <c r="J9347">
        <v>4</v>
      </c>
      <c r="K9347">
        <v>10.01</v>
      </c>
      <c r="L9347" t="str">
        <f t="shared" si="441"/>
        <v>Yes</v>
      </c>
    </row>
    <row r="9348" spans="1:12" x14ac:dyDescent="0.25">
      <c r="A9348" s="1">
        <v>43047</v>
      </c>
      <c r="B9348" s="2">
        <f t="shared" si="439"/>
        <v>2017</v>
      </c>
      <c r="C9348" s="2">
        <f t="shared" si="440"/>
        <v>11</v>
      </c>
      <c r="D9348" t="s">
        <v>1502</v>
      </c>
      <c r="E9348" t="s">
        <v>10</v>
      </c>
      <c r="F9348" t="s">
        <v>11</v>
      </c>
      <c r="G9348" t="s">
        <v>24</v>
      </c>
      <c r="H9348" t="s">
        <v>890</v>
      </c>
      <c r="I9348">
        <v>9.18</v>
      </c>
      <c r="J9348">
        <v>7</v>
      </c>
      <c r="K9348">
        <v>2.87</v>
      </c>
      <c r="L9348" t="str">
        <f t="shared" si="441"/>
        <v>Yes</v>
      </c>
    </row>
    <row r="9349" spans="1:12" x14ac:dyDescent="0.25">
      <c r="A9349" s="1">
        <v>43047</v>
      </c>
      <c r="B9349" s="2">
        <f t="shared" si="439"/>
        <v>2017</v>
      </c>
      <c r="C9349" s="2">
        <f t="shared" si="440"/>
        <v>11</v>
      </c>
      <c r="D9349" t="s">
        <v>1502</v>
      </c>
      <c r="E9349" t="s">
        <v>10</v>
      </c>
      <c r="F9349" t="s">
        <v>39</v>
      </c>
      <c r="G9349" t="s">
        <v>40</v>
      </c>
      <c r="H9349" t="s">
        <v>520</v>
      </c>
      <c r="I9349">
        <v>153.58000000000001</v>
      </c>
      <c r="J9349">
        <v>2</v>
      </c>
      <c r="K9349">
        <v>13.44</v>
      </c>
      <c r="L9349" t="str">
        <f t="shared" si="441"/>
        <v>Yes</v>
      </c>
    </row>
    <row r="9350" spans="1:12" x14ac:dyDescent="0.25">
      <c r="A9350" s="1">
        <v>43047</v>
      </c>
      <c r="B9350" s="2">
        <f t="shared" si="439"/>
        <v>2017</v>
      </c>
      <c r="C9350" s="2">
        <f t="shared" si="440"/>
        <v>11</v>
      </c>
      <c r="D9350" t="s">
        <v>1502</v>
      </c>
      <c r="E9350" t="s">
        <v>10</v>
      </c>
      <c r="F9350" t="s">
        <v>11</v>
      </c>
      <c r="G9350" t="s">
        <v>20</v>
      </c>
      <c r="H9350" t="s">
        <v>467</v>
      </c>
      <c r="I9350">
        <v>12.86</v>
      </c>
      <c r="J9350">
        <v>8</v>
      </c>
      <c r="K9350">
        <v>-22.51</v>
      </c>
      <c r="L9350" t="str">
        <f t="shared" si="441"/>
        <v>No</v>
      </c>
    </row>
    <row r="9351" spans="1:12" x14ac:dyDescent="0.25">
      <c r="A9351" s="1">
        <v>43047</v>
      </c>
      <c r="B9351" s="2">
        <f t="shared" si="439"/>
        <v>2017</v>
      </c>
      <c r="C9351" s="2">
        <f t="shared" si="440"/>
        <v>11</v>
      </c>
      <c r="D9351" t="s">
        <v>398</v>
      </c>
      <c r="E9351" t="s">
        <v>62</v>
      </c>
      <c r="F9351" t="s">
        <v>11</v>
      </c>
      <c r="G9351" t="s">
        <v>20</v>
      </c>
      <c r="H9351" t="s">
        <v>1139</v>
      </c>
      <c r="I9351">
        <v>477.51</v>
      </c>
      <c r="J9351">
        <v>11</v>
      </c>
      <c r="K9351">
        <v>219.65</v>
      </c>
      <c r="L9351" t="str">
        <f t="shared" si="441"/>
        <v>Yes</v>
      </c>
    </row>
    <row r="9352" spans="1:12" x14ac:dyDescent="0.25">
      <c r="A9352" s="1">
        <v>43047</v>
      </c>
      <c r="B9352" s="2">
        <f t="shared" si="439"/>
        <v>2017</v>
      </c>
      <c r="C9352" s="2">
        <f t="shared" si="440"/>
        <v>11</v>
      </c>
      <c r="D9352" t="s">
        <v>2259</v>
      </c>
      <c r="E9352" t="s">
        <v>149</v>
      </c>
      <c r="F9352" t="s">
        <v>11</v>
      </c>
      <c r="G9352" t="s">
        <v>12</v>
      </c>
      <c r="H9352" t="s">
        <v>493</v>
      </c>
      <c r="I9352">
        <v>25.92</v>
      </c>
      <c r="J9352">
        <v>4</v>
      </c>
      <c r="K9352">
        <v>12.44</v>
      </c>
      <c r="L9352" t="str">
        <f t="shared" si="441"/>
        <v>Yes</v>
      </c>
    </row>
    <row r="9353" spans="1:12" x14ac:dyDescent="0.25">
      <c r="A9353" s="1">
        <v>43048</v>
      </c>
      <c r="B9353" s="2">
        <f t="shared" si="439"/>
        <v>2017</v>
      </c>
      <c r="C9353" s="2">
        <f t="shared" si="440"/>
        <v>11</v>
      </c>
      <c r="D9353" t="s">
        <v>1164</v>
      </c>
      <c r="E9353" t="s">
        <v>123</v>
      </c>
      <c r="F9353" t="s">
        <v>34</v>
      </c>
      <c r="G9353" t="s">
        <v>47</v>
      </c>
      <c r="H9353" t="s">
        <v>920</v>
      </c>
      <c r="I9353">
        <v>34.5</v>
      </c>
      <c r="J9353">
        <v>1</v>
      </c>
      <c r="K9353">
        <v>6.04</v>
      </c>
      <c r="L9353" t="str">
        <f t="shared" si="441"/>
        <v>Yes</v>
      </c>
    </row>
    <row r="9354" spans="1:12" x14ac:dyDescent="0.25">
      <c r="A9354" s="1">
        <v>43048</v>
      </c>
      <c r="B9354" s="2">
        <f t="shared" si="439"/>
        <v>2017</v>
      </c>
      <c r="C9354" s="2">
        <f t="shared" si="440"/>
        <v>11</v>
      </c>
      <c r="D9354" t="s">
        <v>1507</v>
      </c>
      <c r="E9354" t="s">
        <v>30</v>
      </c>
      <c r="F9354" t="s">
        <v>11</v>
      </c>
      <c r="G9354" t="s">
        <v>12</v>
      </c>
      <c r="H9354" t="s">
        <v>2377</v>
      </c>
      <c r="I9354">
        <v>184.66</v>
      </c>
      <c r="J9354">
        <v>7</v>
      </c>
      <c r="K9354">
        <v>84.94</v>
      </c>
      <c r="L9354" t="str">
        <f t="shared" si="441"/>
        <v>Yes</v>
      </c>
    </row>
    <row r="9355" spans="1:12" x14ac:dyDescent="0.25">
      <c r="A9355" s="1">
        <v>43048</v>
      </c>
      <c r="B9355" s="2">
        <f t="shared" si="439"/>
        <v>2017</v>
      </c>
      <c r="C9355" s="2">
        <f t="shared" si="440"/>
        <v>11</v>
      </c>
      <c r="D9355" t="s">
        <v>1385</v>
      </c>
      <c r="E9355" t="s">
        <v>27</v>
      </c>
      <c r="F9355" t="s">
        <v>11</v>
      </c>
      <c r="G9355" t="s">
        <v>12</v>
      </c>
      <c r="H9355" t="s">
        <v>2272</v>
      </c>
      <c r="I9355">
        <v>12.96</v>
      </c>
      <c r="J9355">
        <v>2</v>
      </c>
      <c r="K9355">
        <v>6.22</v>
      </c>
      <c r="L9355" t="str">
        <f t="shared" si="441"/>
        <v>Yes</v>
      </c>
    </row>
    <row r="9356" spans="1:12" x14ac:dyDescent="0.25">
      <c r="A9356" s="1">
        <v>43048</v>
      </c>
      <c r="B9356" s="2">
        <f t="shared" ref="B9356:B9419" si="442">YEAR(A9356)</f>
        <v>2017</v>
      </c>
      <c r="C9356" s="2">
        <f t="shared" si="440"/>
        <v>11</v>
      </c>
      <c r="D9356" t="s">
        <v>1385</v>
      </c>
      <c r="E9356" t="s">
        <v>27</v>
      </c>
      <c r="F9356" t="s">
        <v>11</v>
      </c>
      <c r="G9356" t="s">
        <v>63</v>
      </c>
      <c r="H9356" t="s">
        <v>2479</v>
      </c>
      <c r="I9356">
        <v>22.18</v>
      </c>
      <c r="J9356">
        <v>2</v>
      </c>
      <c r="K9356">
        <v>10.87</v>
      </c>
      <c r="L9356" t="str">
        <f t="shared" si="441"/>
        <v>Yes</v>
      </c>
    </row>
    <row r="9357" spans="1:12" x14ac:dyDescent="0.25">
      <c r="A9357" s="1">
        <v>43048</v>
      </c>
      <c r="B9357" s="2">
        <f t="shared" si="442"/>
        <v>2017</v>
      </c>
      <c r="C9357" s="2">
        <f t="shared" si="440"/>
        <v>11</v>
      </c>
      <c r="D9357" t="s">
        <v>1385</v>
      </c>
      <c r="E9357" t="s">
        <v>27</v>
      </c>
      <c r="F9357" t="s">
        <v>34</v>
      </c>
      <c r="G9357" t="s">
        <v>35</v>
      </c>
      <c r="H9357" t="s">
        <v>650</v>
      </c>
      <c r="I9357">
        <v>2054.27</v>
      </c>
      <c r="J9357">
        <v>8</v>
      </c>
      <c r="K9357">
        <v>256.77999999999997</v>
      </c>
      <c r="L9357" t="str">
        <f t="shared" si="441"/>
        <v>Yes</v>
      </c>
    </row>
    <row r="9358" spans="1:12" x14ac:dyDescent="0.25">
      <c r="A9358" s="1">
        <v>43048</v>
      </c>
      <c r="B9358" s="2">
        <f t="shared" si="442"/>
        <v>2017</v>
      </c>
      <c r="C9358" s="2">
        <f t="shared" si="440"/>
        <v>11</v>
      </c>
      <c r="D9358" t="s">
        <v>1452</v>
      </c>
      <c r="E9358" t="s">
        <v>15</v>
      </c>
      <c r="F9358" t="s">
        <v>11</v>
      </c>
      <c r="G9358" t="s">
        <v>43</v>
      </c>
      <c r="H9358" t="s">
        <v>1233</v>
      </c>
      <c r="I9358">
        <v>10.53</v>
      </c>
      <c r="J9358">
        <v>4</v>
      </c>
      <c r="K9358">
        <v>3.29</v>
      </c>
      <c r="L9358" t="str">
        <f t="shared" si="441"/>
        <v>Yes</v>
      </c>
    </row>
    <row r="9359" spans="1:12" x14ac:dyDescent="0.25">
      <c r="A9359" s="1">
        <v>43048</v>
      </c>
      <c r="B9359" s="2">
        <f t="shared" si="442"/>
        <v>2017</v>
      </c>
      <c r="C9359" s="2">
        <f t="shared" si="440"/>
        <v>11</v>
      </c>
      <c r="D9359" t="s">
        <v>1452</v>
      </c>
      <c r="E9359" t="s">
        <v>15</v>
      </c>
      <c r="F9359" t="s">
        <v>11</v>
      </c>
      <c r="G9359" t="s">
        <v>12</v>
      </c>
      <c r="H9359" t="s">
        <v>1845</v>
      </c>
      <c r="I9359">
        <v>20.54</v>
      </c>
      <c r="J9359">
        <v>6</v>
      </c>
      <c r="K9359">
        <v>6.42</v>
      </c>
      <c r="L9359" t="str">
        <f t="shared" si="441"/>
        <v>Yes</v>
      </c>
    </row>
    <row r="9360" spans="1:12" x14ac:dyDescent="0.25">
      <c r="A9360" s="1">
        <v>43048</v>
      </c>
      <c r="B9360" s="2">
        <f t="shared" si="442"/>
        <v>2017</v>
      </c>
      <c r="C9360" s="2">
        <f t="shared" si="440"/>
        <v>11</v>
      </c>
      <c r="D9360" t="s">
        <v>352</v>
      </c>
      <c r="E9360" t="s">
        <v>27</v>
      </c>
      <c r="F9360" t="s">
        <v>34</v>
      </c>
      <c r="G9360" t="s">
        <v>47</v>
      </c>
      <c r="H9360" t="s">
        <v>2594</v>
      </c>
      <c r="I9360">
        <v>32.36</v>
      </c>
      <c r="J9360">
        <v>4</v>
      </c>
      <c r="K9360">
        <v>11.65</v>
      </c>
      <c r="L9360" t="str">
        <f t="shared" si="441"/>
        <v>Yes</v>
      </c>
    </row>
    <row r="9361" spans="1:12" x14ac:dyDescent="0.25">
      <c r="A9361" s="1">
        <v>43048</v>
      </c>
      <c r="B9361" s="2">
        <f t="shared" si="442"/>
        <v>2017</v>
      </c>
      <c r="C9361" s="2">
        <f t="shared" si="440"/>
        <v>11</v>
      </c>
      <c r="D9361" t="s">
        <v>352</v>
      </c>
      <c r="E9361" t="s">
        <v>27</v>
      </c>
      <c r="F9361" t="s">
        <v>11</v>
      </c>
      <c r="G9361" t="s">
        <v>92</v>
      </c>
      <c r="H9361" t="s">
        <v>2007</v>
      </c>
      <c r="I9361">
        <v>406.6</v>
      </c>
      <c r="J9361">
        <v>5</v>
      </c>
      <c r="K9361">
        <v>113.85</v>
      </c>
      <c r="L9361" t="str">
        <f t="shared" si="441"/>
        <v>Yes</v>
      </c>
    </row>
    <row r="9362" spans="1:12" x14ac:dyDescent="0.25">
      <c r="A9362" s="1">
        <v>43048</v>
      </c>
      <c r="B9362" s="2">
        <f t="shared" si="442"/>
        <v>2017</v>
      </c>
      <c r="C9362" s="2">
        <f t="shared" si="440"/>
        <v>11</v>
      </c>
      <c r="D9362" t="s">
        <v>829</v>
      </c>
      <c r="E9362" t="s">
        <v>164</v>
      </c>
      <c r="F9362" t="s">
        <v>34</v>
      </c>
      <c r="G9362" t="s">
        <v>35</v>
      </c>
      <c r="H9362" t="s">
        <v>2132</v>
      </c>
      <c r="I9362">
        <v>177.57</v>
      </c>
      <c r="J9362">
        <v>2</v>
      </c>
      <c r="K9362">
        <v>8.8800000000000008</v>
      </c>
      <c r="L9362" t="str">
        <f t="shared" si="441"/>
        <v>Yes</v>
      </c>
    </row>
    <row r="9363" spans="1:12" x14ac:dyDescent="0.25">
      <c r="A9363" s="1">
        <v>43048</v>
      </c>
      <c r="B9363" s="2">
        <f t="shared" si="442"/>
        <v>2017</v>
      </c>
      <c r="C9363" s="2">
        <f t="shared" si="440"/>
        <v>11</v>
      </c>
      <c r="D9363" t="s">
        <v>829</v>
      </c>
      <c r="E9363" t="s">
        <v>164</v>
      </c>
      <c r="F9363" t="s">
        <v>11</v>
      </c>
      <c r="G9363" t="s">
        <v>12</v>
      </c>
      <c r="H9363" t="s">
        <v>28</v>
      </c>
      <c r="I9363">
        <v>19.440000000000001</v>
      </c>
      <c r="J9363">
        <v>3</v>
      </c>
      <c r="K9363">
        <v>9.33</v>
      </c>
      <c r="L9363" t="str">
        <f t="shared" si="441"/>
        <v>Yes</v>
      </c>
    </row>
    <row r="9364" spans="1:12" x14ac:dyDescent="0.25">
      <c r="A9364" s="1">
        <v>43048</v>
      </c>
      <c r="B9364" s="2">
        <f t="shared" si="442"/>
        <v>2017</v>
      </c>
      <c r="C9364" s="2">
        <f t="shared" si="440"/>
        <v>11</v>
      </c>
      <c r="D9364" t="s">
        <v>829</v>
      </c>
      <c r="E9364" t="s">
        <v>164</v>
      </c>
      <c r="F9364" t="s">
        <v>11</v>
      </c>
      <c r="G9364" t="s">
        <v>12</v>
      </c>
      <c r="H9364" t="s">
        <v>2086</v>
      </c>
      <c r="I9364">
        <v>71.28</v>
      </c>
      <c r="J9364">
        <v>11</v>
      </c>
      <c r="K9364">
        <v>34.21</v>
      </c>
      <c r="L9364" t="str">
        <f t="shared" si="441"/>
        <v>Yes</v>
      </c>
    </row>
    <row r="9365" spans="1:12" x14ac:dyDescent="0.25">
      <c r="A9365" s="1">
        <v>43048</v>
      </c>
      <c r="B9365" s="2">
        <f t="shared" si="442"/>
        <v>2017</v>
      </c>
      <c r="C9365" s="2">
        <f t="shared" si="440"/>
        <v>11</v>
      </c>
      <c r="D9365" t="s">
        <v>829</v>
      </c>
      <c r="E9365" t="s">
        <v>164</v>
      </c>
      <c r="F9365" t="s">
        <v>11</v>
      </c>
      <c r="G9365" t="s">
        <v>20</v>
      </c>
      <c r="H9365" t="s">
        <v>1103</v>
      </c>
      <c r="I9365">
        <v>1471.96</v>
      </c>
      <c r="J9365">
        <v>5</v>
      </c>
      <c r="K9365">
        <v>459.99</v>
      </c>
      <c r="L9365" t="str">
        <f t="shared" si="441"/>
        <v>Yes</v>
      </c>
    </row>
    <row r="9366" spans="1:12" x14ac:dyDescent="0.25">
      <c r="A9366" s="1">
        <v>43048</v>
      </c>
      <c r="B9366" s="2">
        <f t="shared" si="442"/>
        <v>2017</v>
      </c>
      <c r="C9366" s="2">
        <f t="shared" si="440"/>
        <v>11</v>
      </c>
      <c r="D9366" t="s">
        <v>829</v>
      </c>
      <c r="E9366" t="s">
        <v>164</v>
      </c>
      <c r="F9366" t="s">
        <v>39</v>
      </c>
      <c r="G9366" t="s">
        <v>40</v>
      </c>
      <c r="H9366" t="s">
        <v>2699</v>
      </c>
      <c r="I9366">
        <v>79.959999999999994</v>
      </c>
      <c r="J9366">
        <v>5</v>
      </c>
      <c r="K9366">
        <v>-17.989999999999998</v>
      </c>
      <c r="L9366" t="str">
        <f t="shared" si="441"/>
        <v>No</v>
      </c>
    </row>
    <row r="9367" spans="1:12" x14ac:dyDescent="0.25">
      <c r="A9367" s="1">
        <v>43048</v>
      </c>
      <c r="B9367" s="2">
        <f t="shared" si="442"/>
        <v>2017</v>
      </c>
      <c r="C9367" s="2">
        <f t="shared" si="440"/>
        <v>11</v>
      </c>
      <c r="D9367" t="s">
        <v>672</v>
      </c>
      <c r="E9367" t="s">
        <v>10</v>
      </c>
      <c r="F9367" t="s">
        <v>11</v>
      </c>
      <c r="G9367" t="s">
        <v>12</v>
      </c>
      <c r="H9367" t="s">
        <v>2070</v>
      </c>
      <c r="I9367">
        <v>10.27</v>
      </c>
      <c r="J9367">
        <v>3</v>
      </c>
      <c r="K9367">
        <v>3.21</v>
      </c>
      <c r="L9367" t="str">
        <f t="shared" si="441"/>
        <v>Yes</v>
      </c>
    </row>
    <row r="9368" spans="1:12" x14ac:dyDescent="0.25">
      <c r="A9368" s="1">
        <v>43048</v>
      </c>
      <c r="B9368" s="2">
        <f t="shared" si="442"/>
        <v>2017</v>
      </c>
      <c r="C9368" s="2">
        <f t="shared" si="440"/>
        <v>11</v>
      </c>
      <c r="D9368" t="s">
        <v>672</v>
      </c>
      <c r="E9368" t="s">
        <v>10</v>
      </c>
      <c r="F9368" t="s">
        <v>34</v>
      </c>
      <c r="G9368" t="s">
        <v>145</v>
      </c>
      <c r="H9368" t="s">
        <v>950</v>
      </c>
      <c r="I9368">
        <v>512.19000000000005</v>
      </c>
      <c r="J9368">
        <v>5</v>
      </c>
      <c r="K9368">
        <v>-65.849999999999994</v>
      </c>
      <c r="L9368" t="str">
        <f t="shared" si="441"/>
        <v>No</v>
      </c>
    </row>
    <row r="9369" spans="1:12" x14ac:dyDescent="0.25">
      <c r="A9369" s="1">
        <v>43048</v>
      </c>
      <c r="B9369" s="2">
        <f t="shared" si="442"/>
        <v>2017</v>
      </c>
      <c r="C9369" s="2">
        <f t="shared" si="440"/>
        <v>11</v>
      </c>
      <c r="D9369" t="s">
        <v>672</v>
      </c>
      <c r="E9369" t="s">
        <v>10</v>
      </c>
      <c r="F9369" t="s">
        <v>11</v>
      </c>
      <c r="G9369" t="s">
        <v>92</v>
      </c>
      <c r="H9369" t="s">
        <v>776</v>
      </c>
      <c r="I9369">
        <v>1.56</v>
      </c>
      <c r="J9369">
        <v>2</v>
      </c>
      <c r="K9369">
        <v>-4.2</v>
      </c>
      <c r="L9369" t="str">
        <f t="shared" si="441"/>
        <v>No</v>
      </c>
    </row>
    <row r="9370" spans="1:12" x14ac:dyDescent="0.25">
      <c r="A9370" s="1">
        <v>43048</v>
      </c>
      <c r="B9370" s="2">
        <f t="shared" si="442"/>
        <v>2017</v>
      </c>
      <c r="C9370" s="2">
        <f t="shared" si="440"/>
        <v>11</v>
      </c>
      <c r="D9370" t="s">
        <v>1538</v>
      </c>
      <c r="E9370" t="s">
        <v>27</v>
      </c>
      <c r="F9370" t="s">
        <v>39</v>
      </c>
      <c r="G9370" t="s">
        <v>40</v>
      </c>
      <c r="H9370" t="s">
        <v>2290</v>
      </c>
      <c r="I9370">
        <v>143.94999999999999</v>
      </c>
      <c r="J9370">
        <v>6</v>
      </c>
      <c r="K9370">
        <v>17.989999999999998</v>
      </c>
      <c r="L9370" t="str">
        <f t="shared" si="441"/>
        <v>Yes</v>
      </c>
    </row>
    <row r="9371" spans="1:12" x14ac:dyDescent="0.25">
      <c r="A9371" s="1">
        <v>43048</v>
      </c>
      <c r="B9371" s="2">
        <f t="shared" si="442"/>
        <v>2017</v>
      </c>
      <c r="C9371" s="2">
        <f t="shared" si="440"/>
        <v>11</v>
      </c>
      <c r="D9371" t="s">
        <v>1538</v>
      </c>
      <c r="E9371" t="s">
        <v>27</v>
      </c>
      <c r="F9371" t="s">
        <v>11</v>
      </c>
      <c r="G9371" t="s">
        <v>12</v>
      </c>
      <c r="H9371" t="s">
        <v>1622</v>
      </c>
      <c r="I9371">
        <v>19.440000000000001</v>
      </c>
      <c r="J9371">
        <v>3</v>
      </c>
      <c r="K9371">
        <v>9.33</v>
      </c>
      <c r="L9371" t="str">
        <f t="shared" si="441"/>
        <v>Yes</v>
      </c>
    </row>
    <row r="9372" spans="1:12" x14ac:dyDescent="0.25">
      <c r="A9372" s="1">
        <v>43048</v>
      </c>
      <c r="B9372" s="2">
        <f t="shared" si="442"/>
        <v>2017</v>
      </c>
      <c r="C9372" s="2">
        <f t="shared" si="440"/>
        <v>11</v>
      </c>
      <c r="D9372" t="s">
        <v>352</v>
      </c>
      <c r="E9372" t="s">
        <v>55</v>
      </c>
      <c r="F9372" t="s">
        <v>11</v>
      </c>
      <c r="G9372" t="s">
        <v>92</v>
      </c>
      <c r="H9372" t="s">
        <v>2652</v>
      </c>
      <c r="I9372">
        <v>67.900000000000006</v>
      </c>
      <c r="J9372">
        <v>5</v>
      </c>
      <c r="K9372">
        <v>20.37</v>
      </c>
      <c r="L9372" t="str">
        <f t="shared" si="441"/>
        <v>Yes</v>
      </c>
    </row>
    <row r="9373" spans="1:12" x14ac:dyDescent="0.25">
      <c r="A9373" s="1">
        <v>43048</v>
      </c>
      <c r="B9373" s="2">
        <f t="shared" si="442"/>
        <v>2017</v>
      </c>
      <c r="C9373" s="2">
        <f t="shared" si="440"/>
        <v>11</v>
      </c>
      <c r="D9373" t="s">
        <v>740</v>
      </c>
      <c r="E9373" t="s">
        <v>33</v>
      </c>
      <c r="F9373" t="s">
        <v>11</v>
      </c>
      <c r="G9373" t="s">
        <v>92</v>
      </c>
      <c r="H9373" t="s">
        <v>286</v>
      </c>
      <c r="I9373">
        <v>195.68</v>
      </c>
      <c r="J9373">
        <v>4</v>
      </c>
      <c r="K9373">
        <v>50.88</v>
      </c>
      <c r="L9373" t="str">
        <f t="shared" si="441"/>
        <v>Yes</v>
      </c>
    </row>
    <row r="9374" spans="1:12" x14ac:dyDescent="0.25">
      <c r="A9374" s="1">
        <v>43048</v>
      </c>
      <c r="B9374" s="2">
        <f t="shared" si="442"/>
        <v>2017</v>
      </c>
      <c r="C9374" s="2">
        <f t="shared" si="440"/>
        <v>11</v>
      </c>
      <c r="D9374" t="s">
        <v>740</v>
      </c>
      <c r="E9374" t="s">
        <v>33</v>
      </c>
      <c r="F9374" t="s">
        <v>11</v>
      </c>
      <c r="G9374" t="s">
        <v>43</v>
      </c>
      <c r="H9374" t="s">
        <v>1045</v>
      </c>
      <c r="I9374">
        <v>14.2</v>
      </c>
      <c r="J9374">
        <v>4</v>
      </c>
      <c r="K9374">
        <v>6.67</v>
      </c>
      <c r="L9374" t="str">
        <f t="shared" si="441"/>
        <v>Yes</v>
      </c>
    </row>
    <row r="9375" spans="1:12" x14ac:dyDescent="0.25">
      <c r="A9375" s="1">
        <v>43050</v>
      </c>
      <c r="B9375" s="2">
        <f t="shared" si="442"/>
        <v>2017</v>
      </c>
      <c r="C9375" s="2">
        <f t="shared" si="440"/>
        <v>11</v>
      </c>
      <c r="D9375" t="s">
        <v>683</v>
      </c>
      <c r="E9375" t="s">
        <v>10</v>
      </c>
      <c r="F9375" t="s">
        <v>11</v>
      </c>
      <c r="G9375" t="s">
        <v>16</v>
      </c>
      <c r="H9375" t="s">
        <v>1632</v>
      </c>
      <c r="I9375">
        <v>10.44</v>
      </c>
      <c r="J9375">
        <v>5</v>
      </c>
      <c r="K9375">
        <v>3.39</v>
      </c>
      <c r="L9375" t="str">
        <f t="shared" si="441"/>
        <v>Yes</v>
      </c>
    </row>
    <row r="9376" spans="1:12" x14ac:dyDescent="0.25">
      <c r="A9376" s="1">
        <v>43050</v>
      </c>
      <c r="B9376" s="2">
        <f t="shared" si="442"/>
        <v>2017</v>
      </c>
      <c r="C9376" s="2">
        <f t="shared" si="440"/>
        <v>11</v>
      </c>
      <c r="D9376" t="s">
        <v>683</v>
      </c>
      <c r="E9376" t="s">
        <v>10</v>
      </c>
      <c r="F9376" t="s">
        <v>11</v>
      </c>
      <c r="G9376" t="s">
        <v>20</v>
      </c>
      <c r="H9376" t="s">
        <v>2218</v>
      </c>
      <c r="I9376">
        <v>18.34</v>
      </c>
      <c r="J9376">
        <v>4</v>
      </c>
      <c r="K9376">
        <v>-32.090000000000003</v>
      </c>
      <c r="L9376" t="str">
        <f t="shared" si="441"/>
        <v>No</v>
      </c>
    </row>
    <row r="9377" spans="1:12" x14ac:dyDescent="0.25">
      <c r="A9377" s="1">
        <v>43050</v>
      </c>
      <c r="B9377" s="2">
        <f t="shared" si="442"/>
        <v>2017</v>
      </c>
      <c r="C9377" s="2">
        <f t="shared" si="440"/>
        <v>11</v>
      </c>
      <c r="D9377" t="s">
        <v>2580</v>
      </c>
      <c r="E9377" t="s">
        <v>78</v>
      </c>
      <c r="F9377" t="s">
        <v>11</v>
      </c>
      <c r="G9377" t="s">
        <v>12</v>
      </c>
      <c r="H9377" t="s">
        <v>2108</v>
      </c>
      <c r="I9377">
        <v>10.37</v>
      </c>
      <c r="J9377">
        <v>2</v>
      </c>
      <c r="K9377">
        <v>3.63</v>
      </c>
      <c r="L9377" t="str">
        <f t="shared" si="441"/>
        <v>Yes</v>
      </c>
    </row>
    <row r="9378" spans="1:12" x14ac:dyDescent="0.25">
      <c r="A9378" s="1">
        <v>43050</v>
      </c>
      <c r="B9378" s="2">
        <f t="shared" si="442"/>
        <v>2017</v>
      </c>
      <c r="C9378" s="2">
        <f t="shared" si="440"/>
        <v>11</v>
      </c>
      <c r="D9378" t="s">
        <v>185</v>
      </c>
      <c r="E9378" t="s">
        <v>27</v>
      </c>
      <c r="F9378" t="s">
        <v>11</v>
      </c>
      <c r="G9378" t="s">
        <v>92</v>
      </c>
      <c r="H9378" t="s">
        <v>333</v>
      </c>
      <c r="I9378">
        <v>10.89</v>
      </c>
      <c r="J9378">
        <v>1</v>
      </c>
      <c r="K9378">
        <v>2.83</v>
      </c>
      <c r="L9378" t="str">
        <f t="shared" si="441"/>
        <v>Yes</v>
      </c>
    </row>
    <row r="9379" spans="1:12" x14ac:dyDescent="0.25">
      <c r="A9379" s="1">
        <v>43050</v>
      </c>
      <c r="B9379" s="2">
        <f t="shared" si="442"/>
        <v>2017</v>
      </c>
      <c r="C9379" s="2">
        <f t="shared" si="440"/>
        <v>11</v>
      </c>
      <c r="D9379" t="s">
        <v>185</v>
      </c>
      <c r="E9379" t="s">
        <v>27</v>
      </c>
      <c r="F9379" t="s">
        <v>11</v>
      </c>
      <c r="G9379" t="s">
        <v>12</v>
      </c>
      <c r="H9379" t="s">
        <v>2386</v>
      </c>
      <c r="I9379">
        <v>19.440000000000001</v>
      </c>
      <c r="J9379">
        <v>3</v>
      </c>
      <c r="K9379">
        <v>9.33</v>
      </c>
      <c r="L9379" t="str">
        <f t="shared" si="441"/>
        <v>Yes</v>
      </c>
    </row>
    <row r="9380" spans="1:12" x14ac:dyDescent="0.25">
      <c r="A9380" s="1">
        <v>43050</v>
      </c>
      <c r="B9380" s="2">
        <f t="shared" si="442"/>
        <v>2017</v>
      </c>
      <c r="C9380" s="2">
        <f t="shared" si="440"/>
        <v>11</v>
      </c>
      <c r="D9380" t="s">
        <v>185</v>
      </c>
      <c r="E9380" t="s">
        <v>27</v>
      </c>
      <c r="F9380" t="s">
        <v>11</v>
      </c>
      <c r="G9380" t="s">
        <v>20</v>
      </c>
      <c r="H9380" t="s">
        <v>701</v>
      </c>
      <c r="I9380">
        <v>121.6</v>
      </c>
      <c r="J9380">
        <v>5</v>
      </c>
      <c r="K9380">
        <v>39.520000000000003</v>
      </c>
      <c r="L9380" t="str">
        <f t="shared" si="441"/>
        <v>Yes</v>
      </c>
    </row>
    <row r="9381" spans="1:12" x14ac:dyDescent="0.25">
      <c r="A9381" s="1">
        <v>43050</v>
      </c>
      <c r="B9381" s="2">
        <f t="shared" si="442"/>
        <v>2017</v>
      </c>
      <c r="C9381" s="2">
        <f t="shared" si="440"/>
        <v>11</v>
      </c>
      <c r="D9381" t="s">
        <v>915</v>
      </c>
      <c r="E9381" t="s">
        <v>110</v>
      </c>
      <c r="F9381" t="s">
        <v>11</v>
      </c>
      <c r="G9381" t="s">
        <v>24</v>
      </c>
      <c r="H9381" t="s">
        <v>2682</v>
      </c>
      <c r="I9381">
        <v>181.86</v>
      </c>
      <c r="J9381">
        <v>7</v>
      </c>
      <c r="K9381">
        <v>50.92</v>
      </c>
      <c r="L9381" t="str">
        <f t="shared" si="441"/>
        <v>Yes</v>
      </c>
    </row>
    <row r="9382" spans="1:12" x14ac:dyDescent="0.25">
      <c r="A9382" s="1">
        <v>43050</v>
      </c>
      <c r="B9382" s="2">
        <f t="shared" si="442"/>
        <v>2017</v>
      </c>
      <c r="C9382" s="2">
        <f t="shared" si="440"/>
        <v>11</v>
      </c>
      <c r="D9382" t="s">
        <v>1563</v>
      </c>
      <c r="E9382" t="s">
        <v>395</v>
      </c>
      <c r="F9382" t="s">
        <v>11</v>
      </c>
      <c r="G9382" t="s">
        <v>43</v>
      </c>
      <c r="H9382" t="s">
        <v>1109</v>
      </c>
      <c r="I9382">
        <v>45.92</v>
      </c>
      <c r="J9382">
        <v>4</v>
      </c>
      <c r="K9382">
        <v>21.58</v>
      </c>
      <c r="L9382" t="str">
        <f t="shared" si="441"/>
        <v>Yes</v>
      </c>
    </row>
    <row r="9383" spans="1:12" x14ac:dyDescent="0.25">
      <c r="A9383" s="1">
        <v>43050</v>
      </c>
      <c r="B9383" s="2">
        <f t="shared" si="442"/>
        <v>2017</v>
      </c>
      <c r="C9383" s="2">
        <f t="shared" si="440"/>
        <v>11</v>
      </c>
      <c r="D9383" t="s">
        <v>2100</v>
      </c>
      <c r="E9383" t="s">
        <v>157</v>
      </c>
      <c r="F9383" t="s">
        <v>11</v>
      </c>
      <c r="G9383" t="s">
        <v>20</v>
      </c>
      <c r="H9383" t="s">
        <v>1202</v>
      </c>
      <c r="I9383">
        <v>18.239999999999998</v>
      </c>
      <c r="J9383">
        <v>3</v>
      </c>
      <c r="K9383">
        <v>8.57</v>
      </c>
      <c r="L9383" t="str">
        <f t="shared" si="441"/>
        <v>Yes</v>
      </c>
    </row>
    <row r="9384" spans="1:12" x14ac:dyDescent="0.25">
      <c r="A9384" s="1">
        <v>43050</v>
      </c>
      <c r="B9384" s="2">
        <f t="shared" si="442"/>
        <v>2017</v>
      </c>
      <c r="C9384" s="2">
        <f t="shared" si="440"/>
        <v>11</v>
      </c>
      <c r="D9384" t="s">
        <v>2319</v>
      </c>
      <c r="E9384" t="s">
        <v>149</v>
      </c>
      <c r="F9384" t="s">
        <v>11</v>
      </c>
      <c r="G9384" t="s">
        <v>18</v>
      </c>
      <c r="H9384" t="s">
        <v>2640</v>
      </c>
      <c r="I9384">
        <v>35.479999999999997</v>
      </c>
      <c r="J9384">
        <v>1</v>
      </c>
      <c r="K9384">
        <v>0</v>
      </c>
      <c r="L9384" t="str">
        <f t="shared" si="441"/>
        <v>Break-Even</v>
      </c>
    </row>
    <row r="9385" spans="1:12" x14ac:dyDescent="0.25">
      <c r="A9385" s="1">
        <v>43050</v>
      </c>
      <c r="B9385" s="2">
        <f t="shared" si="442"/>
        <v>2017</v>
      </c>
      <c r="C9385" s="2">
        <f t="shared" si="440"/>
        <v>11</v>
      </c>
      <c r="D9385" t="s">
        <v>2103</v>
      </c>
      <c r="E9385" t="s">
        <v>123</v>
      </c>
      <c r="F9385" t="s">
        <v>11</v>
      </c>
      <c r="G9385" t="s">
        <v>92</v>
      </c>
      <c r="H9385" t="s">
        <v>1853</v>
      </c>
      <c r="I9385">
        <v>1158.1199999999999</v>
      </c>
      <c r="J9385">
        <v>5</v>
      </c>
      <c r="K9385">
        <v>130.29</v>
      </c>
      <c r="L9385" t="str">
        <f t="shared" si="441"/>
        <v>Yes</v>
      </c>
    </row>
    <row r="9386" spans="1:12" x14ac:dyDescent="0.25">
      <c r="A9386" s="1">
        <v>43050</v>
      </c>
      <c r="B9386" s="2">
        <f t="shared" si="442"/>
        <v>2017</v>
      </c>
      <c r="C9386" s="2">
        <f t="shared" si="440"/>
        <v>11</v>
      </c>
      <c r="D9386" t="s">
        <v>921</v>
      </c>
      <c r="E9386" t="s">
        <v>120</v>
      </c>
      <c r="F9386" t="s">
        <v>34</v>
      </c>
      <c r="G9386" t="s">
        <v>47</v>
      </c>
      <c r="H9386" t="s">
        <v>1794</v>
      </c>
      <c r="I9386">
        <v>88.92</v>
      </c>
      <c r="J9386">
        <v>5</v>
      </c>
      <c r="K9386">
        <v>14.45</v>
      </c>
      <c r="L9386" t="str">
        <f t="shared" si="441"/>
        <v>Yes</v>
      </c>
    </row>
    <row r="9387" spans="1:12" x14ac:dyDescent="0.25">
      <c r="A9387" s="1">
        <v>43050</v>
      </c>
      <c r="B9387" s="2">
        <f t="shared" si="442"/>
        <v>2017</v>
      </c>
      <c r="C9387" s="2">
        <f t="shared" si="440"/>
        <v>11</v>
      </c>
      <c r="D9387" t="s">
        <v>1846</v>
      </c>
      <c r="E9387" t="s">
        <v>27</v>
      </c>
      <c r="F9387" t="s">
        <v>34</v>
      </c>
      <c r="G9387" t="s">
        <v>47</v>
      </c>
      <c r="H9387" t="s">
        <v>591</v>
      </c>
      <c r="I9387">
        <v>34.92</v>
      </c>
      <c r="J9387">
        <v>4</v>
      </c>
      <c r="K9387">
        <v>11.87</v>
      </c>
      <c r="L9387" t="str">
        <f t="shared" si="441"/>
        <v>Yes</v>
      </c>
    </row>
    <row r="9388" spans="1:12" x14ac:dyDescent="0.25">
      <c r="A9388" s="1">
        <v>43050</v>
      </c>
      <c r="B9388" s="2">
        <f t="shared" si="442"/>
        <v>2017</v>
      </c>
      <c r="C9388" s="2">
        <f t="shared" si="440"/>
        <v>11</v>
      </c>
      <c r="D9388" t="s">
        <v>635</v>
      </c>
      <c r="E9388" t="s">
        <v>10</v>
      </c>
      <c r="F9388" t="s">
        <v>39</v>
      </c>
      <c r="G9388" t="s">
        <v>40</v>
      </c>
      <c r="H9388" t="s">
        <v>2006</v>
      </c>
      <c r="I9388">
        <v>35.18</v>
      </c>
      <c r="J9388">
        <v>2</v>
      </c>
      <c r="K9388">
        <v>12.31</v>
      </c>
      <c r="L9388" t="str">
        <f t="shared" si="441"/>
        <v>Yes</v>
      </c>
    </row>
    <row r="9389" spans="1:12" x14ac:dyDescent="0.25">
      <c r="A9389" s="1">
        <v>43050</v>
      </c>
      <c r="B9389" s="2">
        <f t="shared" si="442"/>
        <v>2017</v>
      </c>
      <c r="C9389" s="2">
        <f t="shared" si="440"/>
        <v>11</v>
      </c>
      <c r="D9389" t="s">
        <v>1617</v>
      </c>
      <c r="E9389" t="s">
        <v>140</v>
      </c>
      <c r="F9389" t="s">
        <v>11</v>
      </c>
      <c r="G9389" t="s">
        <v>200</v>
      </c>
      <c r="H9389" t="s">
        <v>1154</v>
      </c>
      <c r="I9389">
        <v>25.5</v>
      </c>
      <c r="J9389">
        <v>3</v>
      </c>
      <c r="K9389">
        <v>6.63</v>
      </c>
      <c r="L9389" t="str">
        <f t="shared" si="441"/>
        <v>Yes</v>
      </c>
    </row>
    <row r="9390" spans="1:12" x14ac:dyDescent="0.25">
      <c r="A9390" s="1">
        <v>43051</v>
      </c>
      <c r="B9390" s="2">
        <f t="shared" si="442"/>
        <v>2017</v>
      </c>
      <c r="C9390" s="2">
        <f t="shared" si="440"/>
        <v>11</v>
      </c>
      <c r="D9390" t="s">
        <v>151</v>
      </c>
      <c r="E9390" t="s">
        <v>149</v>
      </c>
      <c r="F9390" t="s">
        <v>11</v>
      </c>
      <c r="G9390" t="s">
        <v>20</v>
      </c>
      <c r="H9390" t="s">
        <v>1225</v>
      </c>
      <c r="I9390">
        <v>23.36</v>
      </c>
      <c r="J9390">
        <v>4</v>
      </c>
      <c r="K9390">
        <v>7.88</v>
      </c>
      <c r="L9390" t="str">
        <f t="shared" si="441"/>
        <v>Yes</v>
      </c>
    </row>
    <row r="9391" spans="1:12" x14ac:dyDescent="0.25">
      <c r="A9391" s="1">
        <v>43051</v>
      </c>
      <c r="B9391" s="2">
        <f t="shared" si="442"/>
        <v>2017</v>
      </c>
      <c r="C9391" s="2">
        <f t="shared" si="440"/>
        <v>11</v>
      </c>
      <c r="D9391" t="s">
        <v>151</v>
      </c>
      <c r="E9391" t="s">
        <v>149</v>
      </c>
      <c r="F9391" t="s">
        <v>39</v>
      </c>
      <c r="G9391" t="s">
        <v>52</v>
      </c>
      <c r="H9391" t="s">
        <v>2235</v>
      </c>
      <c r="I9391">
        <v>39.979999999999997</v>
      </c>
      <c r="J9391">
        <v>2</v>
      </c>
      <c r="K9391">
        <v>13.59</v>
      </c>
      <c r="L9391" t="str">
        <f t="shared" si="441"/>
        <v>Yes</v>
      </c>
    </row>
    <row r="9392" spans="1:12" x14ac:dyDescent="0.25">
      <c r="A9392" s="1">
        <v>43051</v>
      </c>
      <c r="B9392" s="2">
        <f t="shared" si="442"/>
        <v>2017</v>
      </c>
      <c r="C9392" s="2">
        <f t="shared" si="440"/>
        <v>11</v>
      </c>
      <c r="D9392" t="s">
        <v>587</v>
      </c>
      <c r="E9392" t="s">
        <v>23</v>
      </c>
      <c r="F9392" t="s">
        <v>34</v>
      </c>
      <c r="G9392" t="s">
        <v>35</v>
      </c>
      <c r="H9392" t="s">
        <v>1379</v>
      </c>
      <c r="I9392">
        <v>63.69</v>
      </c>
      <c r="J9392">
        <v>1</v>
      </c>
      <c r="K9392">
        <v>-9.1</v>
      </c>
      <c r="L9392" t="str">
        <f t="shared" si="441"/>
        <v>No</v>
      </c>
    </row>
    <row r="9393" spans="1:12" x14ac:dyDescent="0.25">
      <c r="A9393" s="1">
        <v>43051</v>
      </c>
      <c r="B9393" s="2">
        <f t="shared" si="442"/>
        <v>2017</v>
      </c>
      <c r="C9393" s="2">
        <f t="shared" si="440"/>
        <v>11</v>
      </c>
      <c r="D9393" t="s">
        <v>2627</v>
      </c>
      <c r="E9393" t="s">
        <v>15</v>
      </c>
      <c r="F9393" t="s">
        <v>11</v>
      </c>
      <c r="G9393" t="s">
        <v>12</v>
      </c>
      <c r="H9393" t="s">
        <v>1096</v>
      </c>
      <c r="I9393">
        <v>10.37</v>
      </c>
      <c r="J9393">
        <v>2</v>
      </c>
      <c r="K9393">
        <v>3.63</v>
      </c>
      <c r="L9393" t="str">
        <f t="shared" si="441"/>
        <v>Yes</v>
      </c>
    </row>
    <row r="9394" spans="1:12" x14ac:dyDescent="0.25">
      <c r="A9394" s="1">
        <v>43051</v>
      </c>
      <c r="B9394" s="2">
        <f t="shared" si="442"/>
        <v>2017</v>
      </c>
      <c r="C9394" s="2">
        <f t="shared" si="440"/>
        <v>11</v>
      </c>
      <c r="D9394" t="s">
        <v>2627</v>
      </c>
      <c r="E9394" t="s">
        <v>15</v>
      </c>
      <c r="F9394" t="s">
        <v>34</v>
      </c>
      <c r="G9394" t="s">
        <v>47</v>
      </c>
      <c r="H9394" t="s">
        <v>670</v>
      </c>
      <c r="I9394">
        <v>77.72</v>
      </c>
      <c r="J9394">
        <v>1</v>
      </c>
      <c r="K9394">
        <v>-66.06</v>
      </c>
      <c r="L9394" t="str">
        <f t="shared" si="441"/>
        <v>No</v>
      </c>
    </row>
    <row r="9395" spans="1:12" x14ac:dyDescent="0.25">
      <c r="A9395" s="1">
        <v>43051</v>
      </c>
      <c r="B9395" s="2">
        <f t="shared" si="442"/>
        <v>2017</v>
      </c>
      <c r="C9395" s="2">
        <f t="shared" si="440"/>
        <v>11</v>
      </c>
      <c r="D9395" t="s">
        <v>2627</v>
      </c>
      <c r="E9395" t="s">
        <v>15</v>
      </c>
      <c r="F9395" t="s">
        <v>34</v>
      </c>
      <c r="G9395" t="s">
        <v>35</v>
      </c>
      <c r="H9395" t="s">
        <v>572</v>
      </c>
      <c r="I9395">
        <v>520.46</v>
      </c>
      <c r="J9395">
        <v>2</v>
      </c>
      <c r="K9395">
        <v>-14.87</v>
      </c>
      <c r="L9395" t="str">
        <f t="shared" si="441"/>
        <v>No</v>
      </c>
    </row>
    <row r="9396" spans="1:12" x14ac:dyDescent="0.25">
      <c r="A9396" s="1">
        <v>43051</v>
      </c>
      <c r="B9396" s="2">
        <f t="shared" si="442"/>
        <v>2017</v>
      </c>
      <c r="C9396" s="2">
        <f t="shared" si="440"/>
        <v>11</v>
      </c>
      <c r="D9396" t="s">
        <v>1736</v>
      </c>
      <c r="E9396" t="s">
        <v>434</v>
      </c>
      <c r="F9396" t="s">
        <v>39</v>
      </c>
      <c r="G9396" t="s">
        <v>40</v>
      </c>
      <c r="H9396" t="s">
        <v>1953</v>
      </c>
      <c r="I9396">
        <v>128.85</v>
      </c>
      <c r="J9396">
        <v>3</v>
      </c>
      <c r="K9396">
        <v>3.87</v>
      </c>
      <c r="L9396" t="str">
        <f t="shared" si="441"/>
        <v>Yes</v>
      </c>
    </row>
    <row r="9397" spans="1:12" x14ac:dyDescent="0.25">
      <c r="A9397" s="1">
        <v>43051</v>
      </c>
      <c r="B9397" s="2">
        <f t="shared" si="442"/>
        <v>2017</v>
      </c>
      <c r="C9397" s="2">
        <f t="shared" si="440"/>
        <v>11</v>
      </c>
      <c r="D9397" t="s">
        <v>2526</v>
      </c>
      <c r="E9397" t="s">
        <v>15</v>
      </c>
      <c r="F9397" t="s">
        <v>39</v>
      </c>
      <c r="G9397" t="s">
        <v>52</v>
      </c>
      <c r="H9397" t="s">
        <v>213</v>
      </c>
      <c r="I9397">
        <v>116.31</v>
      </c>
      <c r="J9397">
        <v>7</v>
      </c>
      <c r="K9397">
        <v>23.26</v>
      </c>
      <c r="L9397" t="str">
        <f t="shared" si="441"/>
        <v>Yes</v>
      </c>
    </row>
    <row r="9398" spans="1:12" x14ac:dyDescent="0.25">
      <c r="A9398" s="1">
        <v>43051</v>
      </c>
      <c r="B9398" s="2">
        <f t="shared" si="442"/>
        <v>2017</v>
      </c>
      <c r="C9398" s="2">
        <f t="shared" si="440"/>
        <v>11</v>
      </c>
      <c r="D9398" t="s">
        <v>554</v>
      </c>
      <c r="E9398" t="s">
        <v>149</v>
      </c>
      <c r="F9398" t="s">
        <v>11</v>
      </c>
      <c r="G9398" t="s">
        <v>20</v>
      </c>
      <c r="H9398" t="s">
        <v>984</v>
      </c>
      <c r="I9398">
        <v>14.95</v>
      </c>
      <c r="J9398">
        <v>1</v>
      </c>
      <c r="K9398">
        <v>5.05</v>
      </c>
      <c r="L9398" t="str">
        <f t="shared" si="441"/>
        <v>Yes</v>
      </c>
    </row>
    <row r="9399" spans="1:12" x14ac:dyDescent="0.25">
      <c r="A9399" s="1">
        <v>43051</v>
      </c>
      <c r="B9399" s="2">
        <f t="shared" si="442"/>
        <v>2017</v>
      </c>
      <c r="C9399" s="2">
        <f t="shared" si="440"/>
        <v>11</v>
      </c>
      <c r="D9399" t="s">
        <v>554</v>
      </c>
      <c r="E9399" t="s">
        <v>149</v>
      </c>
      <c r="F9399" t="s">
        <v>11</v>
      </c>
      <c r="G9399" t="s">
        <v>12</v>
      </c>
      <c r="H9399" t="s">
        <v>924</v>
      </c>
      <c r="I9399">
        <v>17.940000000000001</v>
      </c>
      <c r="J9399">
        <v>3</v>
      </c>
      <c r="K9399">
        <v>8.07</v>
      </c>
      <c r="L9399" t="str">
        <f t="shared" si="441"/>
        <v>Yes</v>
      </c>
    </row>
    <row r="9400" spans="1:12" x14ac:dyDescent="0.25">
      <c r="A9400" s="1">
        <v>43051</v>
      </c>
      <c r="B9400" s="2">
        <f t="shared" si="442"/>
        <v>2017</v>
      </c>
      <c r="C9400" s="2">
        <f t="shared" si="440"/>
        <v>11</v>
      </c>
      <c r="D9400" t="s">
        <v>554</v>
      </c>
      <c r="E9400" t="s">
        <v>149</v>
      </c>
      <c r="F9400" t="s">
        <v>39</v>
      </c>
      <c r="G9400" t="s">
        <v>40</v>
      </c>
      <c r="H9400" t="s">
        <v>2106</v>
      </c>
      <c r="I9400">
        <v>116.98</v>
      </c>
      <c r="J9400">
        <v>2</v>
      </c>
      <c r="K9400">
        <v>29.25</v>
      </c>
      <c r="L9400" t="str">
        <f t="shared" si="441"/>
        <v>Yes</v>
      </c>
    </row>
    <row r="9401" spans="1:12" x14ac:dyDescent="0.25">
      <c r="A9401" s="1">
        <v>43051</v>
      </c>
      <c r="B9401" s="2">
        <f t="shared" si="442"/>
        <v>2017</v>
      </c>
      <c r="C9401" s="2">
        <f t="shared" si="440"/>
        <v>11</v>
      </c>
      <c r="D9401" t="s">
        <v>1221</v>
      </c>
      <c r="E9401" t="s">
        <v>10</v>
      </c>
      <c r="F9401" t="s">
        <v>11</v>
      </c>
      <c r="G9401" t="s">
        <v>92</v>
      </c>
      <c r="H9401" t="s">
        <v>1388</v>
      </c>
      <c r="I9401">
        <v>1.39</v>
      </c>
      <c r="J9401">
        <v>2</v>
      </c>
      <c r="K9401">
        <v>-3.76</v>
      </c>
      <c r="L9401" t="str">
        <f t="shared" si="441"/>
        <v>No</v>
      </c>
    </row>
    <row r="9402" spans="1:12" x14ac:dyDescent="0.25">
      <c r="A9402" s="1">
        <v>43051</v>
      </c>
      <c r="B9402" s="2">
        <f t="shared" si="442"/>
        <v>2017</v>
      </c>
      <c r="C9402" s="2">
        <f t="shared" si="440"/>
        <v>11</v>
      </c>
      <c r="D9402" t="s">
        <v>2544</v>
      </c>
      <c r="E9402" t="s">
        <v>123</v>
      </c>
      <c r="F9402" t="s">
        <v>34</v>
      </c>
      <c r="G9402" t="s">
        <v>145</v>
      </c>
      <c r="H9402" t="s">
        <v>1049</v>
      </c>
      <c r="I9402">
        <v>721.88</v>
      </c>
      <c r="J9402">
        <v>6</v>
      </c>
      <c r="K9402">
        <v>-420</v>
      </c>
      <c r="L9402" t="str">
        <f t="shared" si="441"/>
        <v>No</v>
      </c>
    </row>
    <row r="9403" spans="1:12" x14ac:dyDescent="0.25">
      <c r="A9403" s="1">
        <v>43051</v>
      </c>
      <c r="B9403" s="2">
        <f t="shared" si="442"/>
        <v>2017</v>
      </c>
      <c r="C9403" s="2">
        <f t="shared" si="440"/>
        <v>11</v>
      </c>
      <c r="D9403" t="s">
        <v>2544</v>
      </c>
      <c r="E9403" t="s">
        <v>123</v>
      </c>
      <c r="F9403" t="s">
        <v>39</v>
      </c>
      <c r="G9403" t="s">
        <v>40</v>
      </c>
      <c r="H9403" t="s">
        <v>2275</v>
      </c>
      <c r="I9403">
        <v>73.569999999999993</v>
      </c>
      <c r="J9403">
        <v>4</v>
      </c>
      <c r="K9403">
        <v>-16.55</v>
      </c>
      <c r="L9403" t="str">
        <f t="shared" si="441"/>
        <v>No</v>
      </c>
    </row>
    <row r="9404" spans="1:12" x14ac:dyDescent="0.25">
      <c r="A9404" s="1">
        <v>43051</v>
      </c>
      <c r="B9404" s="2">
        <f t="shared" si="442"/>
        <v>2017</v>
      </c>
      <c r="C9404" s="2">
        <f t="shared" si="440"/>
        <v>11</v>
      </c>
      <c r="D9404" t="s">
        <v>2544</v>
      </c>
      <c r="E9404" t="s">
        <v>123</v>
      </c>
      <c r="F9404" t="s">
        <v>11</v>
      </c>
      <c r="G9404" t="s">
        <v>24</v>
      </c>
      <c r="H9404" t="s">
        <v>2410</v>
      </c>
      <c r="I9404">
        <v>13.58</v>
      </c>
      <c r="J9404">
        <v>1</v>
      </c>
      <c r="K9404">
        <v>1.36</v>
      </c>
      <c r="L9404" t="str">
        <f t="shared" si="441"/>
        <v>Yes</v>
      </c>
    </row>
    <row r="9405" spans="1:12" x14ac:dyDescent="0.25">
      <c r="A9405" s="1">
        <v>43051</v>
      </c>
      <c r="B9405" s="2">
        <f t="shared" si="442"/>
        <v>2017</v>
      </c>
      <c r="C9405" s="2">
        <f t="shared" si="440"/>
        <v>11</v>
      </c>
      <c r="D9405" t="s">
        <v>2544</v>
      </c>
      <c r="E9405" t="s">
        <v>123</v>
      </c>
      <c r="F9405" t="s">
        <v>34</v>
      </c>
      <c r="G9405" t="s">
        <v>35</v>
      </c>
      <c r="H9405" t="s">
        <v>194</v>
      </c>
      <c r="I9405">
        <v>64.78</v>
      </c>
      <c r="J9405">
        <v>1</v>
      </c>
      <c r="K9405">
        <v>-12.15</v>
      </c>
      <c r="L9405" t="str">
        <f t="shared" si="441"/>
        <v>No</v>
      </c>
    </row>
    <row r="9406" spans="1:12" x14ac:dyDescent="0.25">
      <c r="A9406" s="1">
        <v>43051</v>
      </c>
      <c r="B9406" s="2">
        <f t="shared" si="442"/>
        <v>2017</v>
      </c>
      <c r="C9406" s="2">
        <f t="shared" si="440"/>
        <v>11</v>
      </c>
      <c r="D9406" t="s">
        <v>2541</v>
      </c>
      <c r="E9406" t="s">
        <v>395</v>
      </c>
      <c r="F9406" t="s">
        <v>11</v>
      </c>
      <c r="G9406" t="s">
        <v>63</v>
      </c>
      <c r="H9406" t="s">
        <v>1464</v>
      </c>
      <c r="I9406">
        <v>7.28</v>
      </c>
      <c r="J9406">
        <v>1</v>
      </c>
      <c r="K9406">
        <v>3.49</v>
      </c>
      <c r="L9406" t="str">
        <f t="shared" si="441"/>
        <v>Yes</v>
      </c>
    </row>
    <row r="9407" spans="1:12" x14ac:dyDescent="0.25">
      <c r="A9407" s="1">
        <v>43051</v>
      </c>
      <c r="B9407" s="2">
        <f t="shared" si="442"/>
        <v>2017</v>
      </c>
      <c r="C9407" s="2">
        <f t="shared" si="440"/>
        <v>11</v>
      </c>
      <c r="D9407" t="s">
        <v>2541</v>
      </c>
      <c r="E9407" t="s">
        <v>395</v>
      </c>
      <c r="F9407" t="s">
        <v>11</v>
      </c>
      <c r="G9407" t="s">
        <v>20</v>
      </c>
      <c r="H9407" t="s">
        <v>205</v>
      </c>
      <c r="I9407">
        <v>5.4</v>
      </c>
      <c r="J9407">
        <v>3</v>
      </c>
      <c r="K9407">
        <v>2.59</v>
      </c>
      <c r="L9407" t="str">
        <f t="shared" si="441"/>
        <v>Yes</v>
      </c>
    </row>
    <row r="9408" spans="1:12" x14ac:dyDescent="0.25">
      <c r="A9408" s="1">
        <v>43051</v>
      </c>
      <c r="B9408" s="2">
        <f t="shared" si="442"/>
        <v>2017</v>
      </c>
      <c r="C9408" s="2">
        <f t="shared" si="440"/>
        <v>11</v>
      </c>
      <c r="D9408" t="s">
        <v>1748</v>
      </c>
      <c r="E9408" t="s">
        <v>177</v>
      </c>
      <c r="F9408" t="s">
        <v>11</v>
      </c>
      <c r="G9408" t="s">
        <v>43</v>
      </c>
      <c r="H9408" t="s">
        <v>282</v>
      </c>
      <c r="I9408">
        <v>6.54</v>
      </c>
      <c r="J9408">
        <v>3</v>
      </c>
      <c r="K9408">
        <v>2.16</v>
      </c>
      <c r="L9408" t="str">
        <f t="shared" si="441"/>
        <v>Yes</v>
      </c>
    </row>
    <row r="9409" spans="1:12" x14ac:dyDescent="0.25">
      <c r="A9409" s="1">
        <v>43051</v>
      </c>
      <c r="B9409" s="2">
        <f t="shared" si="442"/>
        <v>2017</v>
      </c>
      <c r="C9409" s="2">
        <f t="shared" si="440"/>
        <v>11</v>
      </c>
      <c r="D9409" t="s">
        <v>289</v>
      </c>
      <c r="E9409" t="s">
        <v>177</v>
      </c>
      <c r="F9409" t="s">
        <v>11</v>
      </c>
      <c r="G9409" t="s">
        <v>20</v>
      </c>
      <c r="H9409" t="s">
        <v>467</v>
      </c>
      <c r="I9409">
        <v>40.200000000000003</v>
      </c>
      <c r="J9409">
        <v>5</v>
      </c>
      <c r="K9409">
        <v>18.09</v>
      </c>
      <c r="L9409" t="str">
        <f t="shared" si="441"/>
        <v>Yes</v>
      </c>
    </row>
    <row r="9410" spans="1:12" x14ac:dyDescent="0.25">
      <c r="A9410" s="1">
        <v>43051</v>
      </c>
      <c r="B9410" s="2">
        <f t="shared" si="442"/>
        <v>2017</v>
      </c>
      <c r="C9410" s="2">
        <f t="shared" ref="C9410:C9473" si="443">MONTH(A9410)</f>
        <v>11</v>
      </c>
      <c r="D9410" t="s">
        <v>289</v>
      </c>
      <c r="E9410" t="s">
        <v>177</v>
      </c>
      <c r="F9410" t="s">
        <v>11</v>
      </c>
      <c r="G9410" t="s">
        <v>20</v>
      </c>
      <c r="H9410" t="s">
        <v>1103</v>
      </c>
      <c r="I9410">
        <v>735.98</v>
      </c>
      <c r="J9410">
        <v>2</v>
      </c>
      <c r="K9410">
        <v>331.19</v>
      </c>
      <c r="L9410" t="str">
        <f t="shared" ref="L9410:L9473" si="444">IF(K9410=0,"Break-Even",IF(K9410&gt;0,"Yes","No"))</f>
        <v>Yes</v>
      </c>
    </row>
    <row r="9411" spans="1:12" x14ac:dyDescent="0.25">
      <c r="A9411" s="1">
        <v>43051</v>
      </c>
      <c r="B9411" s="2">
        <f t="shared" si="442"/>
        <v>2017</v>
      </c>
      <c r="C9411" s="2">
        <f t="shared" si="443"/>
        <v>11</v>
      </c>
      <c r="D9411" t="s">
        <v>289</v>
      </c>
      <c r="E9411" t="s">
        <v>177</v>
      </c>
      <c r="F9411" t="s">
        <v>11</v>
      </c>
      <c r="G9411" t="s">
        <v>92</v>
      </c>
      <c r="H9411" t="s">
        <v>1050</v>
      </c>
      <c r="I9411">
        <v>22.75</v>
      </c>
      <c r="J9411">
        <v>7</v>
      </c>
      <c r="K9411">
        <v>6.6</v>
      </c>
      <c r="L9411" t="str">
        <f t="shared" si="444"/>
        <v>Yes</v>
      </c>
    </row>
    <row r="9412" spans="1:12" x14ac:dyDescent="0.25">
      <c r="A9412" s="1">
        <v>43052</v>
      </c>
      <c r="B9412" s="2">
        <f t="shared" si="442"/>
        <v>2017</v>
      </c>
      <c r="C9412" s="2">
        <f t="shared" si="443"/>
        <v>11</v>
      </c>
      <c r="D9412" t="s">
        <v>1383</v>
      </c>
      <c r="E9412" t="s">
        <v>15</v>
      </c>
      <c r="F9412" t="s">
        <v>11</v>
      </c>
      <c r="G9412" t="s">
        <v>18</v>
      </c>
      <c r="H9412" t="s">
        <v>1645</v>
      </c>
      <c r="I9412">
        <v>230.38</v>
      </c>
      <c r="J9412">
        <v>3</v>
      </c>
      <c r="K9412">
        <v>-48.95</v>
      </c>
      <c r="L9412" t="str">
        <f t="shared" si="444"/>
        <v>No</v>
      </c>
    </row>
    <row r="9413" spans="1:12" x14ac:dyDescent="0.25">
      <c r="A9413" s="1">
        <v>43052</v>
      </c>
      <c r="B9413" s="2">
        <f t="shared" si="442"/>
        <v>2017</v>
      </c>
      <c r="C9413" s="2">
        <f t="shared" si="443"/>
        <v>11</v>
      </c>
      <c r="D9413" t="s">
        <v>32</v>
      </c>
      <c r="E9413" t="s">
        <v>10</v>
      </c>
      <c r="F9413" t="s">
        <v>11</v>
      </c>
      <c r="G9413" t="s">
        <v>92</v>
      </c>
      <c r="H9413" t="s">
        <v>1814</v>
      </c>
      <c r="I9413">
        <v>9.32</v>
      </c>
      <c r="J9413">
        <v>6</v>
      </c>
      <c r="K9413">
        <v>-24.71</v>
      </c>
      <c r="L9413" t="str">
        <f t="shared" si="444"/>
        <v>No</v>
      </c>
    </row>
    <row r="9414" spans="1:12" x14ac:dyDescent="0.25">
      <c r="A9414" s="1">
        <v>43052</v>
      </c>
      <c r="B9414" s="2">
        <f t="shared" si="442"/>
        <v>2017</v>
      </c>
      <c r="C9414" s="2">
        <f t="shared" si="443"/>
        <v>11</v>
      </c>
      <c r="D9414" t="s">
        <v>637</v>
      </c>
      <c r="E9414" t="s">
        <v>78</v>
      </c>
      <c r="F9414" t="s">
        <v>39</v>
      </c>
      <c r="G9414" t="s">
        <v>52</v>
      </c>
      <c r="H9414" t="s">
        <v>1169</v>
      </c>
      <c r="I9414">
        <v>60.86</v>
      </c>
      <c r="J9414">
        <v>4</v>
      </c>
      <c r="K9414">
        <v>9.1300000000000008</v>
      </c>
      <c r="L9414" t="str">
        <f t="shared" si="444"/>
        <v>Yes</v>
      </c>
    </row>
    <row r="9415" spans="1:12" x14ac:dyDescent="0.25">
      <c r="A9415" s="1">
        <v>43052</v>
      </c>
      <c r="B9415" s="2">
        <f t="shared" si="442"/>
        <v>2017</v>
      </c>
      <c r="C9415" s="2">
        <f t="shared" si="443"/>
        <v>11</v>
      </c>
      <c r="D9415" t="s">
        <v>637</v>
      </c>
      <c r="E9415" t="s">
        <v>78</v>
      </c>
      <c r="F9415" t="s">
        <v>39</v>
      </c>
      <c r="G9415" t="s">
        <v>302</v>
      </c>
      <c r="H9415" t="s">
        <v>1208</v>
      </c>
      <c r="I9415">
        <v>653</v>
      </c>
      <c r="J9415">
        <v>7</v>
      </c>
      <c r="K9415">
        <v>-935.96</v>
      </c>
      <c r="L9415" t="str">
        <f t="shared" si="444"/>
        <v>No</v>
      </c>
    </row>
    <row r="9416" spans="1:12" x14ac:dyDescent="0.25">
      <c r="A9416" s="1">
        <v>43052</v>
      </c>
      <c r="B9416" s="2">
        <f t="shared" si="442"/>
        <v>2017</v>
      </c>
      <c r="C9416" s="2">
        <f t="shared" si="443"/>
        <v>11</v>
      </c>
      <c r="D9416" t="s">
        <v>637</v>
      </c>
      <c r="E9416" t="s">
        <v>78</v>
      </c>
      <c r="F9416" t="s">
        <v>11</v>
      </c>
      <c r="G9416" t="s">
        <v>20</v>
      </c>
      <c r="H9416" t="s">
        <v>1490</v>
      </c>
      <c r="I9416">
        <v>11.22</v>
      </c>
      <c r="J9416">
        <v>10</v>
      </c>
      <c r="K9416">
        <v>-7.48</v>
      </c>
      <c r="L9416" t="str">
        <f t="shared" si="444"/>
        <v>No</v>
      </c>
    </row>
    <row r="9417" spans="1:12" x14ac:dyDescent="0.25">
      <c r="A9417" s="1">
        <v>43052</v>
      </c>
      <c r="B9417" s="2">
        <f t="shared" si="442"/>
        <v>2017</v>
      </c>
      <c r="C9417" s="2">
        <f t="shared" si="443"/>
        <v>11</v>
      </c>
      <c r="D9417" t="s">
        <v>1665</v>
      </c>
      <c r="E9417" t="s">
        <v>149</v>
      </c>
      <c r="F9417" t="s">
        <v>39</v>
      </c>
      <c r="G9417" t="s">
        <v>52</v>
      </c>
      <c r="H9417" t="s">
        <v>858</v>
      </c>
      <c r="I9417">
        <v>163.96</v>
      </c>
      <c r="J9417">
        <v>4</v>
      </c>
      <c r="K9417">
        <v>70.5</v>
      </c>
      <c r="L9417" t="str">
        <f t="shared" si="444"/>
        <v>Yes</v>
      </c>
    </row>
    <row r="9418" spans="1:12" x14ac:dyDescent="0.25">
      <c r="A9418" s="1">
        <v>43052</v>
      </c>
      <c r="B9418" s="2">
        <f t="shared" si="442"/>
        <v>2017</v>
      </c>
      <c r="C9418" s="2">
        <f t="shared" si="443"/>
        <v>11</v>
      </c>
      <c r="D9418" t="s">
        <v>204</v>
      </c>
      <c r="E9418" t="s">
        <v>120</v>
      </c>
      <c r="F9418" t="s">
        <v>11</v>
      </c>
      <c r="G9418" t="s">
        <v>12</v>
      </c>
      <c r="H9418" t="s">
        <v>2697</v>
      </c>
      <c r="I9418">
        <v>8.9</v>
      </c>
      <c r="J9418">
        <v>3</v>
      </c>
      <c r="K9418">
        <v>3.34</v>
      </c>
      <c r="L9418" t="str">
        <f t="shared" si="444"/>
        <v>Yes</v>
      </c>
    </row>
    <row r="9419" spans="1:12" x14ac:dyDescent="0.25">
      <c r="A9419" s="1">
        <v>43052</v>
      </c>
      <c r="B9419" s="2">
        <f t="shared" si="442"/>
        <v>2017</v>
      </c>
      <c r="C9419" s="2">
        <f t="shared" si="443"/>
        <v>11</v>
      </c>
      <c r="D9419" t="s">
        <v>204</v>
      </c>
      <c r="E9419" t="s">
        <v>120</v>
      </c>
      <c r="F9419" t="s">
        <v>11</v>
      </c>
      <c r="G9419" t="s">
        <v>18</v>
      </c>
      <c r="H9419" t="s">
        <v>1572</v>
      </c>
      <c r="I9419">
        <v>720.06</v>
      </c>
      <c r="J9419">
        <v>4</v>
      </c>
      <c r="K9419">
        <v>-63.01</v>
      </c>
      <c r="L9419" t="str">
        <f t="shared" si="444"/>
        <v>No</v>
      </c>
    </row>
    <row r="9420" spans="1:12" x14ac:dyDescent="0.25">
      <c r="A9420" s="1">
        <v>43052</v>
      </c>
      <c r="B9420" s="2">
        <f t="shared" ref="B9420:B9483" si="445">YEAR(A9420)</f>
        <v>2017</v>
      </c>
      <c r="C9420" s="2">
        <f t="shared" si="443"/>
        <v>11</v>
      </c>
      <c r="D9420" t="s">
        <v>677</v>
      </c>
      <c r="E9420" t="s">
        <v>164</v>
      </c>
      <c r="F9420" t="s">
        <v>34</v>
      </c>
      <c r="G9420" t="s">
        <v>35</v>
      </c>
      <c r="H9420" t="s">
        <v>991</v>
      </c>
      <c r="I9420">
        <v>2404.6999999999998</v>
      </c>
      <c r="J9420">
        <v>6</v>
      </c>
      <c r="K9420">
        <v>150.29</v>
      </c>
      <c r="L9420" t="str">
        <f t="shared" si="444"/>
        <v>Yes</v>
      </c>
    </row>
    <row r="9421" spans="1:12" x14ac:dyDescent="0.25">
      <c r="A9421" s="1">
        <v>43052</v>
      </c>
      <c r="B9421" s="2">
        <f t="shared" si="445"/>
        <v>2017</v>
      </c>
      <c r="C9421" s="2">
        <f t="shared" si="443"/>
        <v>11</v>
      </c>
      <c r="D9421" t="s">
        <v>677</v>
      </c>
      <c r="E9421" t="s">
        <v>164</v>
      </c>
      <c r="F9421" t="s">
        <v>11</v>
      </c>
      <c r="G9421" t="s">
        <v>20</v>
      </c>
      <c r="H9421" t="s">
        <v>1136</v>
      </c>
      <c r="I9421">
        <v>563.02</v>
      </c>
      <c r="J9421">
        <v>11</v>
      </c>
      <c r="K9421">
        <v>190.02</v>
      </c>
      <c r="L9421" t="str">
        <f t="shared" si="444"/>
        <v>Yes</v>
      </c>
    </row>
    <row r="9422" spans="1:12" x14ac:dyDescent="0.25">
      <c r="A9422" s="1">
        <v>43052</v>
      </c>
      <c r="B9422" s="2">
        <f t="shared" si="445"/>
        <v>2017</v>
      </c>
      <c r="C9422" s="2">
        <f t="shared" si="443"/>
        <v>11</v>
      </c>
      <c r="D9422" t="s">
        <v>677</v>
      </c>
      <c r="E9422" t="s">
        <v>164</v>
      </c>
      <c r="F9422" t="s">
        <v>11</v>
      </c>
      <c r="G9422" t="s">
        <v>18</v>
      </c>
      <c r="H9422" t="s">
        <v>153</v>
      </c>
      <c r="I9422">
        <v>344.91</v>
      </c>
      <c r="J9422">
        <v>3</v>
      </c>
      <c r="K9422">
        <v>10.35</v>
      </c>
      <c r="L9422" t="str">
        <f t="shared" si="444"/>
        <v>Yes</v>
      </c>
    </row>
    <row r="9423" spans="1:12" x14ac:dyDescent="0.25">
      <c r="A9423" s="1">
        <v>43052</v>
      </c>
      <c r="B9423" s="2">
        <f t="shared" si="445"/>
        <v>2017</v>
      </c>
      <c r="C9423" s="2">
        <f t="shared" si="443"/>
        <v>11</v>
      </c>
      <c r="D9423" t="s">
        <v>677</v>
      </c>
      <c r="E9423" t="s">
        <v>164</v>
      </c>
      <c r="F9423" t="s">
        <v>11</v>
      </c>
      <c r="G9423" t="s">
        <v>16</v>
      </c>
      <c r="H9423" t="s">
        <v>584</v>
      </c>
      <c r="I9423">
        <v>8.64</v>
      </c>
      <c r="J9423">
        <v>3</v>
      </c>
      <c r="K9423">
        <v>4.2300000000000004</v>
      </c>
      <c r="L9423" t="str">
        <f t="shared" si="444"/>
        <v>Yes</v>
      </c>
    </row>
    <row r="9424" spans="1:12" x14ac:dyDescent="0.25">
      <c r="A9424" s="1">
        <v>43052</v>
      </c>
      <c r="B9424" s="2">
        <f t="shared" si="445"/>
        <v>2017</v>
      </c>
      <c r="C9424" s="2">
        <f t="shared" si="443"/>
        <v>11</v>
      </c>
      <c r="D9424" t="s">
        <v>1471</v>
      </c>
      <c r="E9424" t="s">
        <v>123</v>
      </c>
      <c r="F9424" t="s">
        <v>11</v>
      </c>
      <c r="G9424" t="s">
        <v>24</v>
      </c>
      <c r="H9424" t="s">
        <v>811</v>
      </c>
      <c r="I9424">
        <v>2.06</v>
      </c>
      <c r="J9424">
        <v>1</v>
      </c>
      <c r="K9424">
        <v>0.15</v>
      </c>
      <c r="L9424" t="str">
        <f t="shared" si="444"/>
        <v>Yes</v>
      </c>
    </row>
    <row r="9425" spans="1:12" x14ac:dyDescent="0.25">
      <c r="A9425" s="1">
        <v>43052</v>
      </c>
      <c r="B9425" s="2">
        <f t="shared" si="445"/>
        <v>2017</v>
      </c>
      <c r="C9425" s="2">
        <f t="shared" si="443"/>
        <v>11</v>
      </c>
      <c r="D9425" t="s">
        <v>445</v>
      </c>
      <c r="E9425" t="s">
        <v>10</v>
      </c>
      <c r="F9425" t="s">
        <v>11</v>
      </c>
      <c r="G9425" t="s">
        <v>18</v>
      </c>
      <c r="H9425" t="s">
        <v>1317</v>
      </c>
      <c r="I9425">
        <v>61.79</v>
      </c>
      <c r="J9425">
        <v>4</v>
      </c>
      <c r="K9425">
        <v>6.18</v>
      </c>
      <c r="L9425" t="str">
        <f t="shared" si="444"/>
        <v>Yes</v>
      </c>
    </row>
    <row r="9426" spans="1:12" x14ac:dyDescent="0.25">
      <c r="A9426" s="1">
        <v>43052</v>
      </c>
      <c r="B9426" s="2">
        <f t="shared" si="445"/>
        <v>2017</v>
      </c>
      <c r="C9426" s="2">
        <f t="shared" si="443"/>
        <v>11</v>
      </c>
      <c r="D9426" t="s">
        <v>445</v>
      </c>
      <c r="E9426" t="s">
        <v>10</v>
      </c>
      <c r="F9426" t="s">
        <v>34</v>
      </c>
      <c r="G9426" t="s">
        <v>74</v>
      </c>
      <c r="H9426" t="s">
        <v>2494</v>
      </c>
      <c r="I9426">
        <v>206</v>
      </c>
      <c r="J9426">
        <v>3</v>
      </c>
      <c r="K9426">
        <v>-27.26</v>
      </c>
      <c r="L9426" t="str">
        <f t="shared" si="444"/>
        <v>No</v>
      </c>
    </row>
    <row r="9427" spans="1:12" x14ac:dyDescent="0.25">
      <c r="A9427" s="1">
        <v>43052</v>
      </c>
      <c r="B9427" s="2">
        <f t="shared" si="445"/>
        <v>2017</v>
      </c>
      <c r="C9427" s="2">
        <f t="shared" si="443"/>
        <v>11</v>
      </c>
      <c r="D9427" t="s">
        <v>1866</v>
      </c>
      <c r="E9427" t="s">
        <v>149</v>
      </c>
      <c r="F9427" t="s">
        <v>39</v>
      </c>
      <c r="G9427" t="s">
        <v>40</v>
      </c>
      <c r="H9427" t="s">
        <v>2674</v>
      </c>
      <c r="I9427">
        <v>629.95000000000005</v>
      </c>
      <c r="J9427">
        <v>5</v>
      </c>
      <c r="K9427">
        <v>163.79</v>
      </c>
      <c r="L9427" t="str">
        <f t="shared" si="444"/>
        <v>Yes</v>
      </c>
    </row>
    <row r="9428" spans="1:12" x14ac:dyDescent="0.25">
      <c r="A9428" s="1">
        <v>43052</v>
      </c>
      <c r="B9428" s="2">
        <f t="shared" si="445"/>
        <v>2017</v>
      </c>
      <c r="C9428" s="2">
        <f t="shared" si="443"/>
        <v>11</v>
      </c>
      <c r="D9428" t="s">
        <v>1249</v>
      </c>
      <c r="E9428" t="s">
        <v>149</v>
      </c>
      <c r="F9428" t="s">
        <v>39</v>
      </c>
      <c r="G9428" t="s">
        <v>40</v>
      </c>
      <c r="H9428" t="s">
        <v>642</v>
      </c>
      <c r="I9428">
        <v>43.6</v>
      </c>
      <c r="J9428">
        <v>4</v>
      </c>
      <c r="K9428">
        <v>12.21</v>
      </c>
      <c r="L9428" t="str">
        <f t="shared" si="444"/>
        <v>Yes</v>
      </c>
    </row>
    <row r="9429" spans="1:12" x14ac:dyDescent="0.25">
      <c r="A9429" s="1">
        <v>43052</v>
      </c>
      <c r="B9429" s="2">
        <f t="shared" si="445"/>
        <v>2017</v>
      </c>
      <c r="C9429" s="2">
        <f t="shared" si="443"/>
        <v>11</v>
      </c>
      <c r="D9429" t="s">
        <v>1249</v>
      </c>
      <c r="E9429" t="s">
        <v>149</v>
      </c>
      <c r="F9429" t="s">
        <v>34</v>
      </c>
      <c r="G9429" t="s">
        <v>47</v>
      </c>
      <c r="H9429" t="s">
        <v>1897</v>
      </c>
      <c r="I9429">
        <v>154.94999999999999</v>
      </c>
      <c r="J9429">
        <v>3</v>
      </c>
      <c r="K9429">
        <v>30.99</v>
      </c>
      <c r="L9429" t="str">
        <f t="shared" si="444"/>
        <v>Yes</v>
      </c>
    </row>
    <row r="9430" spans="1:12" x14ac:dyDescent="0.25">
      <c r="A9430" s="1">
        <v>43052</v>
      </c>
      <c r="B9430" s="2">
        <f t="shared" si="445"/>
        <v>2017</v>
      </c>
      <c r="C9430" s="2">
        <f t="shared" si="443"/>
        <v>11</v>
      </c>
      <c r="D9430" t="s">
        <v>997</v>
      </c>
      <c r="E9430" t="s">
        <v>149</v>
      </c>
      <c r="F9430" t="s">
        <v>11</v>
      </c>
      <c r="G9430" t="s">
        <v>18</v>
      </c>
      <c r="H9430" t="s">
        <v>551</v>
      </c>
      <c r="I9430">
        <v>11.21</v>
      </c>
      <c r="J9430">
        <v>1</v>
      </c>
      <c r="K9430">
        <v>3.36</v>
      </c>
      <c r="L9430" t="str">
        <f t="shared" si="444"/>
        <v>Yes</v>
      </c>
    </row>
    <row r="9431" spans="1:12" x14ac:dyDescent="0.25">
      <c r="A9431" s="1">
        <v>43052</v>
      </c>
      <c r="B9431" s="2">
        <f t="shared" si="445"/>
        <v>2017</v>
      </c>
      <c r="C9431" s="2">
        <f t="shared" si="443"/>
        <v>11</v>
      </c>
      <c r="D9431" t="s">
        <v>352</v>
      </c>
      <c r="E9431" t="s">
        <v>488</v>
      </c>
      <c r="F9431" t="s">
        <v>39</v>
      </c>
      <c r="G9431" t="s">
        <v>52</v>
      </c>
      <c r="H9431" t="s">
        <v>1921</v>
      </c>
      <c r="I9431">
        <v>239.92</v>
      </c>
      <c r="J9431">
        <v>8</v>
      </c>
      <c r="K9431">
        <v>23.99</v>
      </c>
      <c r="L9431" t="str">
        <f t="shared" si="444"/>
        <v>Yes</v>
      </c>
    </row>
    <row r="9432" spans="1:12" x14ac:dyDescent="0.25">
      <c r="A9432" s="1">
        <v>43052</v>
      </c>
      <c r="B9432" s="2">
        <f t="shared" si="445"/>
        <v>2017</v>
      </c>
      <c r="C9432" s="2">
        <f t="shared" si="443"/>
        <v>11</v>
      </c>
      <c r="D9432" t="s">
        <v>509</v>
      </c>
      <c r="E9432" t="s">
        <v>27</v>
      </c>
      <c r="F9432" t="s">
        <v>39</v>
      </c>
      <c r="G9432" t="s">
        <v>52</v>
      </c>
      <c r="H9432" t="s">
        <v>2255</v>
      </c>
      <c r="I9432">
        <v>82.95</v>
      </c>
      <c r="J9432">
        <v>5</v>
      </c>
      <c r="K9432">
        <v>29.03</v>
      </c>
      <c r="L9432" t="str">
        <f t="shared" si="444"/>
        <v>Yes</v>
      </c>
    </row>
    <row r="9433" spans="1:12" x14ac:dyDescent="0.25">
      <c r="A9433" s="1">
        <v>43052</v>
      </c>
      <c r="B9433" s="2">
        <f t="shared" si="445"/>
        <v>2017</v>
      </c>
      <c r="C9433" s="2">
        <f t="shared" si="443"/>
        <v>11</v>
      </c>
      <c r="D9433" t="s">
        <v>1012</v>
      </c>
      <c r="E9433" t="s">
        <v>27</v>
      </c>
      <c r="F9433" t="s">
        <v>39</v>
      </c>
      <c r="G9433" t="s">
        <v>40</v>
      </c>
      <c r="H9433" t="s">
        <v>2588</v>
      </c>
      <c r="I9433">
        <v>22</v>
      </c>
      <c r="J9433">
        <v>5</v>
      </c>
      <c r="K9433">
        <v>1.38</v>
      </c>
      <c r="L9433" t="str">
        <f t="shared" si="444"/>
        <v>Yes</v>
      </c>
    </row>
    <row r="9434" spans="1:12" x14ac:dyDescent="0.25">
      <c r="A9434" s="1">
        <v>43053</v>
      </c>
      <c r="B9434" s="2">
        <f t="shared" si="445"/>
        <v>2017</v>
      </c>
      <c r="C9434" s="2">
        <f t="shared" si="443"/>
        <v>11</v>
      </c>
      <c r="D9434" t="s">
        <v>1840</v>
      </c>
      <c r="E9434" t="s">
        <v>78</v>
      </c>
      <c r="F9434" t="s">
        <v>39</v>
      </c>
      <c r="G9434" t="s">
        <v>40</v>
      </c>
      <c r="H9434" t="s">
        <v>1988</v>
      </c>
      <c r="I9434">
        <v>119.94</v>
      </c>
      <c r="J9434">
        <v>10</v>
      </c>
      <c r="K9434">
        <v>15.99</v>
      </c>
      <c r="L9434" t="str">
        <f t="shared" si="444"/>
        <v>Yes</v>
      </c>
    </row>
    <row r="9435" spans="1:12" x14ac:dyDescent="0.25">
      <c r="A9435" s="1">
        <v>43053</v>
      </c>
      <c r="B9435" s="2">
        <f t="shared" si="445"/>
        <v>2017</v>
      </c>
      <c r="C9435" s="2">
        <f t="shared" si="443"/>
        <v>11</v>
      </c>
      <c r="D9435" t="s">
        <v>1840</v>
      </c>
      <c r="E9435" t="s">
        <v>78</v>
      </c>
      <c r="F9435" t="s">
        <v>11</v>
      </c>
      <c r="G9435" t="s">
        <v>20</v>
      </c>
      <c r="H9435" t="s">
        <v>1202</v>
      </c>
      <c r="I9435">
        <v>3.65</v>
      </c>
      <c r="J9435">
        <v>2</v>
      </c>
      <c r="K9435">
        <v>-2.8</v>
      </c>
      <c r="L9435" t="str">
        <f t="shared" si="444"/>
        <v>No</v>
      </c>
    </row>
    <row r="9436" spans="1:12" x14ac:dyDescent="0.25">
      <c r="A9436" s="1">
        <v>43053</v>
      </c>
      <c r="B9436" s="2">
        <f t="shared" si="445"/>
        <v>2017</v>
      </c>
      <c r="C9436" s="2">
        <f t="shared" si="443"/>
        <v>11</v>
      </c>
      <c r="D9436" t="s">
        <v>2510</v>
      </c>
      <c r="E9436" t="s">
        <v>27</v>
      </c>
      <c r="F9436" t="s">
        <v>34</v>
      </c>
      <c r="G9436" t="s">
        <v>35</v>
      </c>
      <c r="H9436" t="s">
        <v>430</v>
      </c>
      <c r="I9436">
        <v>321.57</v>
      </c>
      <c r="J9436">
        <v>2</v>
      </c>
      <c r="K9436">
        <v>28.14</v>
      </c>
      <c r="L9436" t="str">
        <f t="shared" si="444"/>
        <v>Yes</v>
      </c>
    </row>
    <row r="9437" spans="1:12" x14ac:dyDescent="0.25">
      <c r="A9437" s="1">
        <v>43053</v>
      </c>
      <c r="B9437" s="2">
        <f t="shared" si="445"/>
        <v>2017</v>
      </c>
      <c r="C9437" s="2">
        <f t="shared" si="443"/>
        <v>11</v>
      </c>
      <c r="D9437" t="s">
        <v>809</v>
      </c>
      <c r="E9437" t="s">
        <v>149</v>
      </c>
      <c r="F9437" t="s">
        <v>11</v>
      </c>
      <c r="G9437" t="s">
        <v>20</v>
      </c>
      <c r="H9437" t="s">
        <v>1668</v>
      </c>
      <c r="I9437">
        <v>8.64</v>
      </c>
      <c r="J9437">
        <v>2</v>
      </c>
      <c r="K9437">
        <v>3.02</v>
      </c>
      <c r="L9437" t="str">
        <f t="shared" si="444"/>
        <v>Yes</v>
      </c>
    </row>
    <row r="9438" spans="1:12" x14ac:dyDescent="0.25">
      <c r="A9438" s="1">
        <v>43053</v>
      </c>
      <c r="B9438" s="2">
        <f t="shared" si="445"/>
        <v>2017</v>
      </c>
      <c r="C9438" s="2">
        <f t="shared" si="443"/>
        <v>11</v>
      </c>
      <c r="D9438" t="s">
        <v>109</v>
      </c>
      <c r="E9438" t="s">
        <v>10</v>
      </c>
      <c r="F9438" t="s">
        <v>39</v>
      </c>
      <c r="G9438" t="s">
        <v>52</v>
      </c>
      <c r="H9438" t="s">
        <v>2464</v>
      </c>
      <c r="I9438">
        <v>167.95</v>
      </c>
      <c r="J9438">
        <v>6</v>
      </c>
      <c r="K9438">
        <v>-27.29</v>
      </c>
      <c r="L9438" t="str">
        <f t="shared" si="444"/>
        <v>No</v>
      </c>
    </row>
    <row r="9439" spans="1:12" x14ac:dyDescent="0.25">
      <c r="A9439" s="1">
        <v>43053</v>
      </c>
      <c r="B9439" s="2">
        <f t="shared" si="445"/>
        <v>2017</v>
      </c>
      <c r="C9439" s="2">
        <f t="shared" si="443"/>
        <v>11</v>
      </c>
      <c r="D9439" t="s">
        <v>109</v>
      </c>
      <c r="E9439" t="s">
        <v>10</v>
      </c>
      <c r="F9439" t="s">
        <v>11</v>
      </c>
      <c r="G9439" t="s">
        <v>24</v>
      </c>
      <c r="H9439" t="s">
        <v>1600</v>
      </c>
      <c r="I9439">
        <v>45.04</v>
      </c>
      <c r="J9439">
        <v>2</v>
      </c>
      <c r="K9439">
        <v>4.5</v>
      </c>
      <c r="L9439" t="str">
        <f t="shared" si="444"/>
        <v>Yes</v>
      </c>
    </row>
    <row r="9440" spans="1:12" x14ac:dyDescent="0.25">
      <c r="A9440" s="1">
        <v>43053</v>
      </c>
      <c r="B9440" s="2">
        <f t="shared" si="445"/>
        <v>2017</v>
      </c>
      <c r="C9440" s="2">
        <f t="shared" si="443"/>
        <v>11</v>
      </c>
      <c r="D9440" t="s">
        <v>671</v>
      </c>
      <c r="E9440" t="s">
        <v>149</v>
      </c>
      <c r="F9440" t="s">
        <v>11</v>
      </c>
      <c r="G9440" t="s">
        <v>18</v>
      </c>
      <c r="H9440" t="s">
        <v>1522</v>
      </c>
      <c r="I9440">
        <v>96.36</v>
      </c>
      <c r="J9440">
        <v>6</v>
      </c>
      <c r="K9440">
        <v>25.05</v>
      </c>
      <c r="L9440" t="str">
        <f t="shared" si="444"/>
        <v>Yes</v>
      </c>
    </row>
    <row r="9441" spans="1:12" x14ac:dyDescent="0.25">
      <c r="A9441" s="1">
        <v>43053</v>
      </c>
      <c r="B9441" s="2">
        <f t="shared" si="445"/>
        <v>2017</v>
      </c>
      <c r="C9441" s="2">
        <f t="shared" si="443"/>
        <v>11</v>
      </c>
      <c r="D9441" t="s">
        <v>1471</v>
      </c>
      <c r="E9441" t="s">
        <v>10</v>
      </c>
      <c r="F9441" t="s">
        <v>11</v>
      </c>
      <c r="G9441" t="s">
        <v>20</v>
      </c>
      <c r="H9441" t="s">
        <v>627</v>
      </c>
      <c r="I9441">
        <v>21.99</v>
      </c>
      <c r="J9441">
        <v>5</v>
      </c>
      <c r="K9441">
        <v>-32.99</v>
      </c>
      <c r="L9441" t="str">
        <f t="shared" si="444"/>
        <v>No</v>
      </c>
    </row>
    <row r="9442" spans="1:12" x14ac:dyDescent="0.25">
      <c r="A9442" s="1">
        <v>43053</v>
      </c>
      <c r="B9442" s="2">
        <f t="shared" si="445"/>
        <v>2017</v>
      </c>
      <c r="C9442" s="2">
        <f t="shared" si="443"/>
        <v>11</v>
      </c>
      <c r="D9442" t="s">
        <v>951</v>
      </c>
      <c r="E9442" t="s">
        <v>315</v>
      </c>
      <c r="F9442" t="s">
        <v>11</v>
      </c>
      <c r="G9442" t="s">
        <v>63</v>
      </c>
      <c r="H9442" t="s">
        <v>770</v>
      </c>
      <c r="I9442">
        <v>15.28</v>
      </c>
      <c r="J9442">
        <v>2</v>
      </c>
      <c r="K9442">
        <v>7.49</v>
      </c>
      <c r="L9442" t="str">
        <f t="shared" si="444"/>
        <v>Yes</v>
      </c>
    </row>
    <row r="9443" spans="1:12" x14ac:dyDescent="0.25">
      <c r="A9443" s="1">
        <v>43053</v>
      </c>
      <c r="B9443" s="2">
        <f t="shared" si="445"/>
        <v>2017</v>
      </c>
      <c r="C9443" s="2">
        <f t="shared" si="443"/>
        <v>11</v>
      </c>
      <c r="D9443" t="s">
        <v>1173</v>
      </c>
      <c r="E9443" t="s">
        <v>27</v>
      </c>
      <c r="F9443" t="s">
        <v>11</v>
      </c>
      <c r="G9443" t="s">
        <v>24</v>
      </c>
      <c r="H9443" t="s">
        <v>577</v>
      </c>
      <c r="I9443">
        <v>34.24</v>
      </c>
      <c r="J9443">
        <v>8</v>
      </c>
      <c r="K9443">
        <v>9.93</v>
      </c>
      <c r="L9443" t="str">
        <f t="shared" si="444"/>
        <v>Yes</v>
      </c>
    </row>
    <row r="9444" spans="1:12" x14ac:dyDescent="0.25">
      <c r="A9444" s="1">
        <v>43054</v>
      </c>
      <c r="B9444" s="2">
        <f t="shared" si="445"/>
        <v>2017</v>
      </c>
      <c r="C9444" s="2">
        <f t="shared" si="443"/>
        <v>11</v>
      </c>
      <c r="D9444" t="s">
        <v>1941</v>
      </c>
      <c r="E9444" t="s">
        <v>123</v>
      </c>
      <c r="F9444" t="s">
        <v>34</v>
      </c>
      <c r="G9444" t="s">
        <v>47</v>
      </c>
      <c r="H9444" t="s">
        <v>1658</v>
      </c>
      <c r="I9444">
        <v>220.06</v>
      </c>
      <c r="J9444">
        <v>4</v>
      </c>
      <c r="K9444">
        <v>55.02</v>
      </c>
      <c r="L9444" t="str">
        <f t="shared" si="444"/>
        <v>Yes</v>
      </c>
    </row>
    <row r="9445" spans="1:12" x14ac:dyDescent="0.25">
      <c r="A9445" s="1">
        <v>43054</v>
      </c>
      <c r="B9445" s="2">
        <f t="shared" si="445"/>
        <v>2017</v>
      </c>
      <c r="C9445" s="2">
        <f t="shared" si="443"/>
        <v>11</v>
      </c>
      <c r="D9445" t="s">
        <v>1941</v>
      </c>
      <c r="E9445" t="s">
        <v>123</v>
      </c>
      <c r="F9445" t="s">
        <v>34</v>
      </c>
      <c r="G9445" t="s">
        <v>47</v>
      </c>
      <c r="H9445" t="s">
        <v>2196</v>
      </c>
      <c r="I9445">
        <v>339.14</v>
      </c>
      <c r="J9445">
        <v>4</v>
      </c>
      <c r="K9445">
        <v>0</v>
      </c>
      <c r="L9445" t="str">
        <f t="shared" si="444"/>
        <v>Break-Even</v>
      </c>
    </row>
    <row r="9446" spans="1:12" x14ac:dyDescent="0.25">
      <c r="A9446" s="1">
        <v>43055</v>
      </c>
      <c r="B9446" s="2">
        <f t="shared" si="445"/>
        <v>2017</v>
      </c>
      <c r="C9446" s="2">
        <f t="shared" si="443"/>
        <v>11</v>
      </c>
      <c r="D9446" t="s">
        <v>2318</v>
      </c>
      <c r="E9446" t="s">
        <v>149</v>
      </c>
      <c r="F9446" t="s">
        <v>11</v>
      </c>
      <c r="G9446" t="s">
        <v>12</v>
      </c>
      <c r="H9446" t="s">
        <v>1411</v>
      </c>
      <c r="I9446">
        <v>146.82</v>
      </c>
      <c r="J9446">
        <v>3</v>
      </c>
      <c r="K9446">
        <v>73.41</v>
      </c>
      <c r="L9446" t="str">
        <f t="shared" si="444"/>
        <v>Yes</v>
      </c>
    </row>
    <row r="9447" spans="1:12" x14ac:dyDescent="0.25">
      <c r="A9447" s="1">
        <v>43055</v>
      </c>
      <c r="B9447" s="2">
        <f t="shared" si="445"/>
        <v>2017</v>
      </c>
      <c r="C9447" s="2">
        <f t="shared" si="443"/>
        <v>11</v>
      </c>
      <c r="D9447" t="s">
        <v>275</v>
      </c>
      <c r="E9447" t="s">
        <v>27</v>
      </c>
      <c r="F9447" t="s">
        <v>11</v>
      </c>
      <c r="G9447" t="s">
        <v>18</v>
      </c>
      <c r="H9447" t="s">
        <v>1525</v>
      </c>
      <c r="I9447">
        <v>811.28</v>
      </c>
      <c r="J9447">
        <v>8</v>
      </c>
      <c r="K9447">
        <v>24.34</v>
      </c>
      <c r="L9447" t="str">
        <f t="shared" si="444"/>
        <v>Yes</v>
      </c>
    </row>
    <row r="9448" spans="1:12" x14ac:dyDescent="0.25">
      <c r="A9448" s="1">
        <v>43055</v>
      </c>
      <c r="B9448" s="2">
        <f t="shared" si="445"/>
        <v>2017</v>
      </c>
      <c r="C9448" s="2">
        <f t="shared" si="443"/>
        <v>11</v>
      </c>
      <c r="D9448" t="s">
        <v>692</v>
      </c>
      <c r="E9448" t="s">
        <v>27</v>
      </c>
      <c r="F9448" t="s">
        <v>39</v>
      </c>
      <c r="G9448" t="s">
        <v>302</v>
      </c>
      <c r="H9448" t="s">
        <v>1904</v>
      </c>
      <c r="I9448">
        <v>1919.98</v>
      </c>
      <c r="J9448">
        <v>3</v>
      </c>
      <c r="K9448">
        <v>216</v>
      </c>
      <c r="L9448" t="str">
        <f t="shared" si="444"/>
        <v>Yes</v>
      </c>
    </row>
    <row r="9449" spans="1:12" x14ac:dyDescent="0.25">
      <c r="A9449" s="1">
        <v>43055</v>
      </c>
      <c r="B9449" s="2">
        <f t="shared" si="445"/>
        <v>2017</v>
      </c>
      <c r="C9449" s="2">
        <f t="shared" si="443"/>
        <v>11</v>
      </c>
      <c r="D9449" t="s">
        <v>505</v>
      </c>
      <c r="E9449" t="s">
        <v>27</v>
      </c>
      <c r="F9449" t="s">
        <v>11</v>
      </c>
      <c r="G9449" t="s">
        <v>18</v>
      </c>
      <c r="H9449" t="s">
        <v>251</v>
      </c>
      <c r="I9449">
        <v>48.86</v>
      </c>
      <c r="J9449">
        <v>7</v>
      </c>
      <c r="K9449">
        <v>0.98</v>
      </c>
      <c r="L9449" t="str">
        <f t="shared" si="444"/>
        <v>Yes</v>
      </c>
    </row>
    <row r="9450" spans="1:12" x14ac:dyDescent="0.25">
      <c r="A9450" s="1">
        <v>43055</v>
      </c>
      <c r="B9450" s="2">
        <f t="shared" si="445"/>
        <v>2017</v>
      </c>
      <c r="C9450" s="2">
        <f t="shared" si="443"/>
        <v>11</v>
      </c>
      <c r="D9450" t="s">
        <v>341</v>
      </c>
      <c r="E9450" t="s">
        <v>27</v>
      </c>
      <c r="F9450" t="s">
        <v>11</v>
      </c>
      <c r="G9450" t="s">
        <v>24</v>
      </c>
      <c r="H9450" t="s">
        <v>2607</v>
      </c>
      <c r="I9450">
        <v>23.36</v>
      </c>
      <c r="J9450">
        <v>4</v>
      </c>
      <c r="K9450">
        <v>6.07</v>
      </c>
      <c r="L9450" t="str">
        <f t="shared" si="444"/>
        <v>Yes</v>
      </c>
    </row>
    <row r="9451" spans="1:12" x14ac:dyDescent="0.25">
      <c r="A9451" s="1">
        <v>43055</v>
      </c>
      <c r="B9451" s="2">
        <f t="shared" si="445"/>
        <v>2017</v>
      </c>
      <c r="C9451" s="2">
        <f t="shared" si="443"/>
        <v>11</v>
      </c>
      <c r="D9451" t="s">
        <v>2585</v>
      </c>
      <c r="E9451" t="s">
        <v>149</v>
      </c>
      <c r="F9451" t="s">
        <v>39</v>
      </c>
      <c r="G9451" t="s">
        <v>302</v>
      </c>
      <c r="H9451" t="s">
        <v>2679</v>
      </c>
      <c r="I9451">
        <v>52.44</v>
      </c>
      <c r="J9451">
        <v>4</v>
      </c>
      <c r="K9451">
        <v>24.12</v>
      </c>
      <c r="L9451" t="str">
        <f t="shared" si="444"/>
        <v>Yes</v>
      </c>
    </row>
    <row r="9452" spans="1:12" x14ac:dyDescent="0.25">
      <c r="A9452" s="1">
        <v>43055</v>
      </c>
      <c r="B9452" s="2">
        <f t="shared" si="445"/>
        <v>2017</v>
      </c>
      <c r="C9452" s="2">
        <f t="shared" si="443"/>
        <v>11</v>
      </c>
      <c r="D9452" t="s">
        <v>1271</v>
      </c>
      <c r="E9452" t="s">
        <v>164</v>
      </c>
      <c r="F9452" t="s">
        <v>11</v>
      </c>
      <c r="G9452" t="s">
        <v>12</v>
      </c>
      <c r="H9452" t="s">
        <v>621</v>
      </c>
      <c r="I9452">
        <v>73.680000000000007</v>
      </c>
      <c r="J9452">
        <v>6</v>
      </c>
      <c r="K9452">
        <v>34.630000000000003</v>
      </c>
      <c r="L9452" t="str">
        <f t="shared" si="444"/>
        <v>Yes</v>
      </c>
    </row>
    <row r="9453" spans="1:12" x14ac:dyDescent="0.25">
      <c r="A9453" s="1">
        <v>43055</v>
      </c>
      <c r="B9453" s="2">
        <f t="shared" si="445"/>
        <v>2017</v>
      </c>
      <c r="C9453" s="2">
        <f t="shared" si="443"/>
        <v>11</v>
      </c>
      <c r="D9453" t="s">
        <v>1271</v>
      </c>
      <c r="E9453" t="s">
        <v>164</v>
      </c>
      <c r="F9453" t="s">
        <v>34</v>
      </c>
      <c r="G9453" t="s">
        <v>47</v>
      </c>
      <c r="H9453" t="s">
        <v>2040</v>
      </c>
      <c r="I9453">
        <v>139.91999999999999</v>
      </c>
      <c r="J9453">
        <v>2</v>
      </c>
      <c r="K9453">
        <v>23.79</v>
      </c>
      <c r="L9453" t="str">
        <f t="shared" si="444"/>
        <v>Yes</v>
      </c>
    </row>
    <row r="9454" spans="1:12" x14ac:dyDescent="0.25">
      <c r="A9454" s="1">
        <v>43055</v>
      </c>
      <c r="B9454" s="2">
        <f t="shared" si="445"/>
        <v>2017</v>
      </c>
      <c r="C9454" s="2">
        <f t="shared" si="443"/>
        <v>11</v>
      </c>
      <c r="D9454" t="s">
        <v>1271</v>
      </c>
      <c r="E9454" t="s">
        <v>164</v>
      </c>
      <c r="F9454" t="s">
        <v>39</v>
      </c>
      <c r="G9454" t="s">
        <v>40</v>
      </c>
      <c r="H9454" t="s">
        <v>704</v>
      </c>
      <c r="I9454">
        <v>107.88</v>
      </c>
      <c r="J9454">
        <v>3</v>
      </c>
      <c r="K9454">
        <v>10.79</v>
      </c>
      <c r="L9454" t="str">
        <f t="shared" si="444"/>
        <v>Yes</v>
      </c>
    </row>
    <row r="9455" spans="1:12" x14ac:dyDescent="0.25">
      <c r="A9455" s="1">
        <v>43055</v>
      </c>
      <c r="B9455" s="2">
        <f t="shared" si="445"/>
        <v>2017</v>
      </c>
      <c r="C9455" s="2">
        <f t="shared" si="443"/>
        <v>11</v>
      </c>
      <c r="D9455" t="s">
        <v>1271</v>
      </c>
      <c r="E9455" t="s">
        <v>164</v>
      </c>
      <c r="F9455" t="s">
        <v>11</v>
      </c>
      <c r="G9455" t="s">
        <v>18</v>
      </c>
      <c r="H9455" t="s">
        <v>115</v>
      </c>
      <c r="I9455">
        <v>33.29</v>
      </c>
      <c r="J9455">
        <v>1</v>
      </c>
      <c r="K9455">
        <v>7.99</v>
      </c>
      <c r="L9455" t="str">
        <f t="shared" si="444"/>
        <v>Yes</v>
      </c>
    </row>
    <row r="9456" spans="1:12" x14ac:dyDescent="0.25">
      <c r="A9456" s="1">
        <v>43055</v>
      </c>
      <c r="B9456" s="2">
        <f t="shared" si="445"/>
        <v>2017</v>
      </c>
      <c r="C9456" s="2">
        <f t="shared" si="443"/>
        <v>11</v>
      </c>
      <c r="D9456" t="s">
        <v>2254</v>
      </c>
      <c r="E9456" t="s">
        <v>149</v>
      </c>
      <c r="F9456" t="s">
        <v>39</v>
      </c>
      <c r="G9456" t="s">
        <v>40</v>
      </c>
      <c r="H9456" t="s">
        <v>955</v>
      </c>
      <c r="I9456">
        <v>119.94</v>
      </c>
      <c r="J9456">
        <v>6</v>
      </c>
      <c r="K9456">
        <v>6</v>
      </c>
      <c r="L9456" t="str">
        <f t="shared" si="444"/>
        <v>Yes</v>
      </c>
    </row>
    <row r="9457" spans="1:12" x14ac:dyDescent="0.25">
      <c r="A9457" s="1">
        <v>43055</v>
      </c>
      <c r="B9457" s="2">
        <f t="shared" si="445"/>
        <v>2017</v>
      </c>
      <c r="C9457" s="2">
        <f t="shared" si="443"/>
        <v>11</v>
      </c>
      <c r="D9457" t="s">
        <v>22</v>
      </c>
      <c r="E9457" t="s">
        <v>27</v>
      </c>
      <c r="F9457" t="s">
        <v>34</v>
      </c>
      <c r="G9457" t="s">
        <v>47</v>
      </c>
      <c r="H9457" t="s">
        <v>1450</v>
      </c>
      <c r="I9457">
        <v>17.309999999999999</v>
      </c>
      <c r="J9457">
        <v>3</v>
      </c>
      <c r="K9457">
        <v>5.19</v>
      </c>
      <c r="L9457" t="str">
        <f t="shared" si="444"/>
        <v>Yes</v>
      </c>
    </row>
    <row r="9458" spans="1:12" x14ac:dyDescent="0.25">
      <c r="A9458" s="1">
        <v>43055</v>
      </c>
      <c r="B9458" s="2">
        <f t="shared" si="445"/>
        <v>2017</v>
      </c>
      <c r="C9458" s="2">
        <f t="shared" si="443"/>
        <v>11</v>
      </c>
      <c r="D9458" t="s">
        <v>923</v>
      </c>
      <c r="E9458" t="s">
        <v>78</v>
      </c>
      <c r="F9458" t="s">
        <v>11</v>
      </c>
      <c r="G9458" t="s">
        <v>20</v>
      </c>
      <c r="H9458" t="s">
        <v>1202</v>
      </c>
      <c r="I9458">
        <v>1.82</v>
      </c>
      <c r="J9458">
        <v>1</v>
      </c>
      <c r="K9458">
        <v>-1.4</v>
      </c>
      <c r="L9458" t="str">
        <f t="shared" si="444"/>
        <v>No</v>
      </c>
    </row>
    <row r="9459" spans="1:12" x14ac:dyDescent="0.25">
      <c r="A9459" s="1">
        <v>43055</v>
      </c>
      <c r="B9459" s="2">
        <f t="shared" si="445"/>
        <v>2017</v>
      </c>
      <c r="C9459" s="2">
        <f t="shared" si="443"/>
        <v>11</v>
      </c>
      <c r="D9459" t="s">
        <v>1722</v>
      </c>
      <c r="E9459" t="s">
        <v>78</v>
      </c>
      <c r="F9459" t="s">
        <v>39</v>
      </c>
      <c r="G9459" t="s">
        <v>603</v>
      </c>
      <c r="H9459" t="s">
        <v>1469</v>
      </c>
      <c r="I9459">
        <v>899.98</v>
      </c>
      <c r="J9459">
        <v>3</v>
      </c>
      <c r="K9459">
        <v>75</v>
      </c>
      <c r="L9459" t="str">
        <f t="shared" si="444"/>
        <v>Yes</v>
      </c>
    </row>
    <row r="9460" spans="1:12" x14ac:dyDescent="0.25">
      <c r="A9460" s="1">
        <v>43055</v>
      </c>
      <c r="B9460" s="2">
        <f t="shared" si="445"/>
        <v>2017</v>
      </c>
      <c r="C9460" s="2">
        <f t="shared" si="443"/>
        <v>11</v>
      </c>
      <c r="D9460" t="s">
        <v>1722</v>
      </c>
      <c r="E9460" t="s">
        <v>78</v>
      </c>
      <c r="F9460" t="s">
        <v>11</v>
      </c>
      <c r="G9460" t="s">
        <v>24</v>
      </c>
      <c r="H9460" t="s">
        <v>2055</v>
      </c>
      <c r="I9460">
        <v>86.35</v>
      </c>
      <c r="J9460">
        <v>3</v>
      </c>
      <c r="K9460">
        <v>5.4</v>
      </c>
      <c r="L9460" t="str">
        <f t="shared" si="444"/>
        <v>Yes</v>
      </c>
    </row>
    <row r="9461" spans="1:12" x14ac:dyDescent="0.25">
      <c r="A9461" s="1">
        <v>43055</v>
      </c>
      <c r="B9461" s="2">
        <f t="shared" si="445"/>
        <v>2017</v>
      </c>
      <c r="C9461" s="2">
        <f t="shared" si="443"/>
        <v>11</v>
      </c>
      <c r="D9461" t="s">
        <v>1722</v>
      </c>
      <c r="E9461" t="s">
        <v>78</v>
      </c>
      <c r="F9461" t="s">
        <v>39</v>
      </c>
      <c r="G9461" t="s">
        <v>52</v>
      </c>
      <c r="H9461" t="s">
        <v>2361</v>
      </c>
      <c r="I9461">
        <v>139.96</v>
      </c>
      <c r="J9461">
        <v>5</v>
      </c>
      <c r="K9461">
        <v>-1.75</v>
      </c>
      <c r="L9461" t="str">
        <f t="shared" si="444"/>
        <v>No</v>
      </c>
    </row>
    <row r="9462" spans="1:12" x14ac:dyDescent="0.25">
      <c r="A9462" s="1">
        <v>43055</v>
      </c>
      <c r="B9462" s="2">
        <f t="shared" si="445"/>
        <v>2017</v>
      </c>
      <c r="C9462" s="2">
        <f t="shared" si="443"/>
        <v>11</v>
      </c>
      <c r="D9462" t="s">
        <v>567</v>
      </c>
      <c r="E9462" t="s">
        <v>27</v>
      </c>
      <c r="F9462" t="s">
        <v>34</v>
      </c>
      <c r="G9462" t="s">
        <v>47</v>
      </c>
      <c r="H9462" t="s">
        <v>1711</v>
      </c>
      <c r="I9462">
        <v>119.94</v>
      </c>
      <c r="J9462">
        <v>3</v>
      </c>
      <c r="K9462">
        <v>23.99</v>
      </c>
      <c r="L9462" t="str">
        <f t="shared" si="444"/>
        <v>Yes</v>
      </c>
    </row>
    <row r="9463" spans="1:12" x14ac:dyDescent="0.25">
      <c r="A9463" s="1">
        <v>43055</v>
      </c>
      <c r="B9463" s="2">
        <f t="shared" si="445"/>
        <v>2017</v>
      </c>
      <c r="C9463" s="2">
        <f t="shared" si="443"/>
        <v>11</v>
      </c>
      <c r="D9463" t="s">
        <v>567</v>
      </c>
      <c r="E9463" t="s">
        <v>27</v>
      </c>
      <c r="F9463" t="s">
        <v>34</v>
      </c>
      <c r="G9463" t="s">
        <v>47</v>
      </c>
      <c r="H9463" t="s">
        <v>137</v>
      </c>
      <c r="I9463">
        <v>12.42</v>
      </c>
      <c r="J9463">
        <v>3</v>
      </c>
      <c r="K9463">
        <v>4.47</v>
      </c>
      <c r="L9463" t="str">
        <f t="shared" si="444"/>
        <v>Yes</v>
      </c>
    </row>
    <row r="9464" spans="1:12" x14ac:dyDescent="0.25">
      <c r="A9464" s="1">
        <v>43056</v>
      </c>
      <c r="B9464" s="2">
        <f t="shared" si="445"/>
        <v>2017</v>
      </c>
      <c r="C9464" s="2">
        <f t="shared" si="443"/>
        <v>11</v>
      </c>
      <c r="D9464" t="s">
        <v>1122</v>
      </c>
      <c r="E9464" t="s">
        <v>55</v>
      </c>
      <c r="F9464" t="s">
        <v>11</v>
      </c>
      <c r="G9464" t="s">
        <v>92</v>
      </c>
      <c r="H9464" t="s">
        <v>1754</v>
      </c>
      <c r="I9464">
        <v>35.04</v>
      </c>
      <c r="J9464">
        <v>2</v>
      </c>
      <c r="K9464">
        <v>12.26</v>
      </c>
      <c r="L9464" t="str">
        <f t="shared" si="444"/>
        <v>Yes</v>
      </c>
    </row>
    <row r="9465" spans="1:12" x14ac:dyDescent="0.25">
      <c r="A9465" s="1">
        <v>43056</v>
      </c>
      <c r="B9465" s="2">
        <f t="shared" si="445"/>
        <v>2017</v>
      </c>
      <c r="C9465" s="2">
        <f t="shared" si="443"/>
        <v>11</v>
      </c>
      <c r="D9465" t="s">
        <v>109</v>
      </c>
      <c r="E9465" t="s">
        <v>434</v>
      </c>
      <c r="F9465" t="s">
        <v>11</v>
      </c>
      <c r="G9465" t="s">
        <v>24</v>
      </c>
      <c r="H9465" t="s">
        <v>2410</v>
      </c>
      <c r="I9465">
        <v>50.94</v>
      </c>
      <c r="J9465">
        <v>3</v>
      </c>
      <c r="K9465">
        <v>14.26</v>
      </c>
      <c r="L9465" t="str">
        <f t="shared" si="444"/>
        <v>Yes</v>
      </c>
    </row>
    <row r="9466" spans="1:12" x14ac:dyDescent="0.25">
      <c r="A9466" s="1">
        <v>43056</v>
      </c>
      <c r="B9466" s="2">
        <f t="shared" si="445"/>
        <v>2017</v>
      </c>
      <c r="C9466" s="2">
        <f t="shared" si="443"/>
        <v>11</v>
      </c>
      <c r="D9466" t="s">
        <v>2429</v>
      </c>
      <c r="E9466" t="s">
        <v>10</v>
      </c>
      <c r="F9466" t="s">
        <v>34</v>
      </c>
      <c r="G9466" t="s">
        <v>74</v>
      </c>
      <c r="H9466" t="s">
        <v>2465</v>
      </c>
      <c r="I9466">
        <v>327.73</v>
      </c>
      <c r="J9466">
        <v>2</v>
      </c>
      <c r="K9466">
        <v>-14.46</v>
      </c>
      <c r="L9466" t="str">
        <f t="shared" si="444"/>
        <v>No</v>
      </c>
    </row>
    <row r="9467" spans="1:12" x14ac:dyDescent="0.25">
      <c r="A9467" s="1">
        <v>43056</v>
      </c>
      <c r="B9467" s="2">
        <f t="shared" si="445"/>
        <v>2017</v>
      </c>
      <c r="C9467" s="2">
        <f t="shared" si="443"/>
        <v>11</v>
      </c>
      <c r="D9467" t="s">
        <v>100</v>
      </c>
      <c r="E9467" t="s">
        <v>59</v>
      </c>
      <c r="F9467" t="s">
        <v>39</v>
      </c>
      <c r="G9467" t="s">
        <v>603</v>
      </c>
      <c r="H9467" t="s">
        <v>2529</v>
      </c>
      <c r="I9467">
        <v>10499.97</v>
      </c>
      <c r="J9467">
        <v>3</v>
      </c>
      <c r="K9467">
        <v>5039.99</v>
      </c>
      <c r="L9467" t="str">
        <f t="shared" si="444"/>
        <v>Yes</v>
      </c>
    </row>
    <row r="9468" spans="1:12" x14ac:dyDescent="0.25">
      <c r="A9468" s="1">
        <v>43056</v>
      </c>
      <c r="B9468" s="2">
        <f t="shared" si="445"/>
        <v>2017</v>
      </c>
      <c r="C9468" s="2">
        <f t="shared" si="443"/>
        <v>11</v>
      </c>
      <c r="D9468" t="s">
        <v>2313</v>
      </c>
      <c r="E9468" t="s">
        <v>15</v>
      </c>
      <c r="F9468" t="s">
        <v>39</v>
      </c>
      <c r="G9468" t="s">
        <v>52</v>
      </c>
      <c r="H9468" t="s">
        <v>1476</v>
      </c>
      <c r="I9468">
        <v>239.96</v>
      </c>
      <c r="J9468">
        <v>5</v>
      </c>
      <c r="K9468">
        <v>83.99</v>
      </c>
      <c r="L9468" t="str">
        <f t="shared" si="444"/>
        <v>Yes</v>
      </c>
    </row>
    <row r="9469" spans="1:12" x14ac:dyDescent="0.25">
      <c r="A9469" s="1">
        <v>43056</v>
      </c>
      <c r="B9469" s="2">
        <f t="shared" si="445"/>
        <v>2017</v>
      </c>
      <c r="C9469" s="2">
        <f t="shared" si="443"/>
        <v>11</v>
      </c>
      <c r="D9469" t="s">
        <v>659</v>
      </c>
      <c r="E9469" t="s">
        <v>149</v>
      </c>
      <c r="F9469" t="s">
        <v>11</v>
      </c>
      <c r="G9469" t="s">
        <v>18</v>
      </c>
      <c r="H9469" t="s">
        <v>1958</v>
      </c>
      <c r="I9469">
        <v>1247.6400000000001</v>
      </c>
      <c r="J9469">
        <v>3</v>
      </c>
      <c r="K9469">
        <v>349.34</v>
      </c>
      <c r="L9469" t="str">
        <f t="shared" si="444"/>
        <v>Yes</v>
      </c>
    </row>
    <row r="9470" spans="1:12" x14ac:dyDescent="0.25">
      <c r="A9470" s="1">
        <v>43056</v>
      </c>
      <c r="B9470" s="2">
        <f t="shared" si="445"/>
        <v>2017</v>
      </c>
      <c r="C9470" s="2">
        <f t="shared" si="443"/>
        <v>11</v>
      </c>
      <c r="D9470" t="s">
        <v>1521</v>
      </c>
      <c r="E9470" t="s">
        <v>164</v>
      </c>
      <c r="F9470" t="s">
        <v>11</v>
      </c>
      <c r="G9470" t="s">
        <v>20</v>
      </c>
      <c r="H9470" t="s">
        <v>966</v>
      </c>
      <c r="I9470">
        <v>13.9</v>
      </c>
      <c r="J9470">
        <v>2</v>
      </c>
      <c r="K9470">
        <v>4.5199999999999996</v>
      </c>
      <c r="L9470" t="str">
        <f t="shared" si="444"/>
        <v>Yes</v>
      </c>
    </row>
    <row r="9471" spans="1:12" x14ac:dyDescent="0.25">
      <c r="A9471" s="1">
        <v>43056</v>
      </c>
      <c r="B9471" s="2">
        <f t="shared" si="445"/>
        <v>2017</v>
      </c>
      <c r="C9471" s="2">
        <f t="shared" si="443"/>
        <v>11</v>
      </c>
      <c r="D9471" t="s">
        <v>433</v>
      </c>
      <c r="E9471" t="s">
        <v>91</v>
      </c>
      <c r="F9471" t="s">
        <v>11</v>
      </c>
      <c r="G9471" t="s">
        <v>12</v>
      </c>
      <c r="H9471" t="s">
        <v>2692</v>
      </c>
      <c r="I9471">
        <v>19.61</v>
      </c>
      <c r="J9471">
        <v>3</v>
      </c>
      <c r="K9471">
        <v>6.62</v>
      </c>
      <c r="L9471" t="str">
        <f t="shared" si="444"/>
        <v>Yes</v>
      </c>
    </row>
    <row r="9472" spans="1:12" x14ac:dyDescent="0.25">
      <c r="A9472" s="1">
        <v>43056</v>
      </c>
      <c r="B9472" s="2">
        <f t="shared" si="445"/>
        <v>2017</v>
      </c>
      <c r="C9472" s="2">
        <f t="shared" si="443"/>
        <v>11</v>
      </c>
      <c r="D9472" t="s">
        <v>433</v>
      </c>
      <c r="E9472" t="s">
        <v>91</v>
      </c>
      <c r="F9472" t="s">
        <v>11</v>
      </c>
      <c r="G9472" t="s">
        <v>20</v>
      </c>
      <c r="H9472" t="s">
        <v>2287</v>
      </c>
      <c r="I9472">
        <v>4.16</v>
      </c>
      <c r="J9472">
        <v>7</v>
      </c>
      <c r="K9472">
        <v>-3.47</v>
      </c>
      <c r="L9472" t="str">
        <f t="shared" si="444"/>
        <v>No</v>
      </c>
    </row>
    <row r="9473" spans="1:12" x14ac:dyDescent="0.25">
      <c r="A9473" s="1">
        <v>43056</v>
      </c>
      <c r="B9473" s="2">
        <f t="shared" si="445"/>
        <v>2017</v>
      </c>
      <c r="C9473" s="2">
        <f t="shared" si="443"/>
        <v>11</v>
      </c>
      <c r="D9473" t="s">
        <v>1840</v>
      </c>
      <c r="E9473" t="s">
        <v>245</v>
      </c>
      <c r="F9473" t="s">
        <v>11</v>
      </c>
      <c r="G9473" t="s">
        <v>12</v>
      </c>
      <c r="H9473" t="s">
        <v>2716</v>
      </c>
      <c r="I9473">
        <v>268.24</v>
      </c>
      <c r="J9473">
        <v>7</v>
      </c>
      <c r="K9473">
        <v>93.88</v>
      </c>
      <c r="L9473" t="str">
        <f t="shared" si="444"/>
        <v>Yes</v>
      </c>
    </row>
    <row r="9474" spans="1:12" x14ac:dyDescent="0.25">
      <c r="A9474" s="1">
        <v>43056</v>
      </c>
      <c r="B9474" s="2">
        <f t="shared" si="445"/>
        <v>2017</v>
      </c>
      <c r="C9474" s="2">
        <f t="shared" ref="C9474:C9537" si="446">MONTH(A9474)</f>
        <v>11</v>
      </c>
      <c r="D9474" t="s">
        <v>1840</v>
      </c>
      <c r="E9474" t="s">
        <v>245</v>
      </c>
      <c r="F9474" t="s">
        <v>39</v>
      </c>
      <c r="G9474" t="s">
        <v>52</v>
      </c>
      <c r="H9474" t="s">
        <v>66</v>
      </c>
      <c r="I9474">
        <v>431.16</v>
      </c>
      <c r="J9474">
        <v>5</v>
      </c>
      <c r="K9474">
        <v>107.79</v>
      </c>
      <c r="L9474" t="str">
        <f t="shared" ref="L9474:L9537" si="447">IF(K9474=0,"Break-Even",IF(K9474&gt;0,"Yes","No"))</f>
        <v>Yes</v>
      </c>
    </row>
    <row r="9475" spans="1:12" x14ac:dyDescent="0.25">
      <c r="A9475" s="1">
        <v>43056</v>
      </c>
      <c r="B9475" s="2">
        <f t="shared" si="445"/>
        <v>2017</v>
      </c>
      <c r="C9475" s="2">
        <f t="shared" si="446"/>
        <v>11</v>
      </c>
      <c r="D9475" t="s">
        <v>2528</v>
      </c>
      <c r="E9475" t="s">
        <v>149</v>
      </c>
      <c r="F9475" t="s">
        <v>11</v>
      </c>
      <c r="G9475" t="s">
        <v>12</v>
      </c>
      <c r="H9475" t="s">
        <v>2605</v>
      </c>
      <c r="I9475">
        <v>38.880000000000003</v>
      </c>
      <c r="J9475">
        <v>6</v>
      </c>
      <c r="K9475">
        <v>18.66</v>
      </c>
      <c r="L9475" t="str">
        <f t="shared" si="447"/>
        <v>Yes</v>
      </c>
    </row>
    <row r="9476" spans="1:12" x14ac:dyDescent="0.25">
      <c r="A9476" s="1">
        <v>43056</v>
      </c>
      <c r="B9476" s="2">
        <f t="shared" si="445"/>
        <v>2017</v>
      </c>
      <c r="C9476" s="2">
        <f t="shared" si="446"/>
        <v>11</v>
      </c>
      <c r="D9476" t="s">
        <v>2528</v>
      </c>
      <c r="E9476" t="s">
        <v>149</v>
      </c>
      <c r="F9476" t="s">
        <v>34</v>
      </c>
      <c r="G9476" t="s">
        <v>47</v>
      </c>
      <c r="H9476" t="s">
        <v>535</v>
      </c>
      <c r="I9476">
        <v>187.76</v>
      </c>
      <c r="J9476">
        <v>4</v>
      </c>
      <c r="K9476">
        <v>76.98</v>
      </c>
      <c r="L9476" t="str">
        <f t="shared" si="447"/>
        <v>Yes</v>
      </c>
    </row>
    <row r="9477" spans="1:12" x14ac:dyDescent="0.25">
      <c r="A9477" s="1">
        <v>43056</v>
      </c>
      <c r="B9477" s="2">
        <f t="shared" si="445"/>
        <v>2017</v>
      </c>
      <c r="C9477" s="2">
        <f t="shared" si="446"/>
        <v>11</v>
      </c>
      <c r="D9477" t="s">
        <v>1077</v>
      </c>
      <c r="E9477" t="s">
        <v>531</v>
      </c>
      <c r="F9477" t="s">
        <v>11</v>
      </c>
      <c r="G9477" t="s">
        <v>20</v>
      </c>
      <c r="H9477" t="s">
        <v>1225</v>
      </c>
      <c r="I9477">
        <v>43.8</v>
      </c>
      <c r="J9477">
        <v>6</v>
      </c>
      <c r="K9477">
        <v>20.59</v>
      </c>
      <c r="L9477" t="str">
        <f t="shared" si="447"/>
        <v>Yes</v>
      </c>
    </row>
    <row r="9478" spans="1:12" x14ac:dyDescent="0.25">
      <c r="A9478" s="1">
        <v>43056</v>
      </c>
      <c r="B9478" s="2">
        <f t="shared" si="445"/>
        <v>2017</v>
      </c>
      <c r="C9478" s="2">
        <f t="shared" si="446"/>
        <v>11</v>
      </c>
      <c r="D9478" t="s">
        <v>498</v>
      </c>
      <c r="E9478" t="s">
        <v>30</v>
      </c>
      <c r="F9478" t="s">
        <v>39</v>
      </c>
      <c r="G9478" t="s">
        <v>52</v>
      </c>
      <c r="H9478" t="s">
        <v>1816</v>
      </c>
      <c r="I9478">
        <v>79.989999999999995</v>
      </c>
      <c r="J9478">
        <v>1</v>
      </c>
      <c r="K9478">
        <v>28.8</v>
      </c>
      <c r="L9478" t="str">
        <f t="shared" si="447"/>
        <v>Yes</v>
      </c>
    </row>
    <row r="9479" spans="1:12" x14ac:dyDescent="0.25">
      <c r="A9479" s="1">
        <v>43056</v>
      </c>
      <c r="B9479" s="2">
        <f t="shared" si="445"/>
        <v>2017</v>
      </c>
      <c r="C9479" s="2">
        <f t="shared" si="446"/>
        <v>11</v>
      </c>
      <c r="D9479" t="s">
        <v>498</v>
      </c>
      <c r="E9479" t="s">
        <v>30</v>
      </c>
      <c r="F9479" t="s">
        <v>39</v>
      </c>
      <c r="G9479" t="s">
        <v>40</v>
      </c>
      <c r="H9479" t="s">
        <v>2664</v>
      </c>
      <c r="I9479">
        <v>206.1</v>
      </c>
      <c r="J9479">
        <v>5</v>
      </c>
      <c r="K9479">
        <v>55.65</v>
      </c>
      <c r="L9479" t="str">
        <f t="shared" si="447"/>
        <v>Yes</v>
      </c>
    </row>
    <row r="9480" spans="1:12" x14ac:dyDescent="0.25">
      <c r="A9480" s="1">
        <v>43057</v>
      </c>
      <c r="B9480" s="2">
        <f t="shared" si="445"/>
        <v>2017</v>
      </c>
      <c r="C9480" s="2">
        <f t="shared" si="446"/>
        <v>11</v>
      </c>
      <c r="D9480" t="s">
        <v>2714</v>
      </c>
      <c r="E9480" t="s">
        <v>164</v>
      </c>
      <c r="F9480" t="s">
        <v>11</v>
      </c>
      <c r="G9480" t="s">
        <v>18</v>
      </c>
      <c r="H9480" t="s">
        <v>623</v>
      </c>
      <c r="I9480">
        <v>169.68</v>
      </c>
      <c r="J9480">
        <v>6</v>
      </c>
      <c r="K9480">
        <v>45.81</v>
      </c>
      <c r="L9480" t="str">
        <f t="shared" si="447"/>
        <v>Yes</v>
      </c>
    </row>
    <row r="9481" spans="1:12" x14ac:dyDescent="0.25">
      <c r="A9481" s="1">
        <v>43057</v>
      </c>
      <c r="B9481" s="2">
        <f t="shared" si="445"/>
        <v>2017</v>
      </c>
      <c r="C9481" s="2">
        <f t="shared" si="446"/>
        <v>11</v>
      </c>
      <c r="D9481" t="s">
        <v>2714</v>
      </c>
      <c r="E9481" t="s">
        <v>164</v>
      </c>
      <c r="F9481" t="s">
        <v>39</v>
      </c>
      <c r="G9481" t="s">
        <v>52</v>
      </c>
      <c r="H9481" t="s">
        <v>1615</v>
      </c>
      <c r="I9481">
        <v>132.52000000000001</v>
      </c>
      <c r="J9481">
        <v>4</v>
      </c>
      <c r="K9481">
        <v>54.33</v>
      </c>
      <c r="L9481" t="str">
        <f t="shared" si="447"/>
        <v>Yes</v>
      </c>
    </row>
    <row r="9482" spans="1:12" x14ac:dyDescent="0.25">
      <c r="A9482" s="1">
        <v>43057</v>
      </c>
      <c r="B9482" s="2">
        <f t="shared" si="445"/>
        <v>2017</v>
      </c>
      <c r="C9482" s="2">
        <f t="shared" si="446"/>
        <v>11</v>
      </c>
      <c r="D9482" t="s">
        <v>2714</v>
      </c>
      <c r="E9482" t="s">
        <v>164</v>
      </c>
      <c r="F9482" t="s">
        <v>11</v>
      </c>
      <c r="G9482" t="s">
        <v>43</v>
      </c>
      <c r="H9482" t="s">
        <v>496</v>
      </c>
      <c r="I9482">
        <v>2.96</v>
      </c>
      <c r="J9482">
        <v>2</v>
      </c>
      <c r="K9482">
        <v>1.42</v>
      </c>
      <c r="L9482" t="str">
        <f t="shared" si="447"/>
        <v>Yes</v>
      </c>
    </row>
    <row r="9483" spans="1:12" x14ac:dyDescent="0.25">
      <c r="A9483" s="1">
        <v>43057</v>
      </c>
      <c r="B9483" s="2">
        <f t="shared" si="445"/>
        <v>2017</v>
      </c>
      <c r="C9483" s="2">
        <f t="shared" si="446"/>
        <v>11</v>
      </c>
      <c r="D9483" t="s">
        <v>2714</v>
      </c>
      <c r="E9483" t="s">
        <v>164</v>
      </c>
      <c r="F9483" t="s">
        <v>11</v>
      </c>
      <c r="G9483" t="s">
        <v>20</v>
      </c>
      <c r="H9483" t="s">
        <v>846</v>
      </c>
      <c r="I9483">
        <v>8.4499999999999993</v>
      </c>
      <c r="J9483">
        <v>2</v>
      </c>
      <c r="K9483">
        <v>2.96</v>
      </c>
      <c r="L9483" t="str">
        <f t="shared" si="447"/>
        <v>Yes</v>
      </c>
    </row>
    <row r="9484" spans="1:12" x14ac:dyDescent="0.25">
      <c r="A9484" s="1">
        <v>43057</v>
      </c>
      <c r="B9484" s="2">
        <f t="shared" ref="B9484:B9547" si="448">YEAR(A9484)</f>
        <v>2017</v>
      </c>
      <c r="C9484" s="2">
        <f t="shared" si="446"/>
        <v>11</v>
      </c>
      <c r="D9484" t="s">
        <v>2714</v>
      </c>
      <c r="E9484" t="s">
        <v>164</v>
      </c>
      <c r="F9484" t="s">
        <v>11</v>
      </c>
      <c r="G9484" t="s">
        <v>18</v>
      </c>
      <c r="H9484" t="s">
        <v>909</v>
      </c>
      <c r="I9484">
        <v>95.94</v>
      </c>
      <c r="J9484">
        <v>3</v>
      </c>
      <c r="K9484">
        <v>9.59</v>
      </c>
      <c r="L9484" t="str">
        <f t="shared" si="447"/>
        <v>Yes</v>
      </c>
    </row>
    <row r="9485" spans="1:12" x14ac:dyDescent="0.25">
      <c r="A9485" s="1">
        <v>43057</v>
      </c>
      <c r="B9485" s="2">
        <f t="shared" si="448"/>
        <v>2017</v>
      </c>
      <c r="C9485" s="2">
        <f t="shared" si="446"/>
        <v>11</v>
      </c>
      <c r="D9485" t="s">
        <v>2048</v>
      </c>
      <c r="E9485" t="s">
        <v>78</v>
      </c>
      <c r="F9485" t="s">
        <v>11</v>
      </c>
      <c r="G9485" t="s">
        <v>24</v>
      </c>
      <c r="H9485" t="s">
        <v>2530</v>
      </c>
      <c r="I9485">
        <v>38.86</v>
      </c>
      <c r="J9485">
        <v>7</v>
      </c>
      <c r="K9485">
        <v>7.77</v>
      </c>
      <c r="L9485" t="str">
        <f t="shared" si="447"/>
        <v>Yes</v>
      </c>
    </row>
    <row r="9486" spans="1:12" x14ac:dyDescent="0.25">
      <c r="A9486" s="1">
        <v>43057</v>
      </c>
      <c r="B9486" s="2">
        <f t="shared" si="448"/>
        <v>2017</v>
      </c>
      <c r="C9486" s="2">
        <f t="shared" si="446"/>
        <v>11</v>
      </c>
      <c r="D9486" t="s">
        <v>32</v>
      </c>
      <c r="E9486" t="s">
        <v>110</v>
      </c>
      <c r="F9486" t="s">
        <v>34</v>
      </c>
      <c r="G9486" t="s">
        <v>47</v>
      </c>
      <c r="H9486" t="s">
        <v>2480</v>
      </c>
      <c r="I9486">
        <v>19.760000000000002</v>
      </c>
      <c r="J9486">
        <v>4</v>
      </c>
      <c r="K9486">
        <v>8.3000000000000007</v>
      </c>
      <c r="L9486" t="str">
        <f t="shared" si="447"/>
        <v>Yes</v>
      </c>
    </row>
    <row r="9487" spans="1:12" x14ac:dyDescent="0.25">
      <c r="A9487" s="1">
        <v>43057</v>
      </c>
      <c r="B9487" s="2">
        <f t="shared" si="448"/>
        <v>2017</v>
      </c>
      <c r="C9487" s="2">
        <f t="shared" si="446"/>
        <v>11</v>
      </c>
      <c r="D9487" t="s">
        <v>2383</v>
      </c>
      <c r="E9487" t="s">
        <v>123</v>
      </c>
      <c r="F9487" t="s">
        <v>11</v>
      </c>
      <c r="G9487" t="s">
        <v>12</v>
      </c>
      <c r="H9487" t="s">
        <v>482</v>
      </c>
      <c r="I9487">
        <v>44.38</v>
      </c>
      <c r="J9487">
        <v>1</v>
      </c>
      <c r="K9487">
        <v>15.53</v>
      </c>
      <c r="L9487" t="str">
        <f t="shared" si="447"/>
        <v>Yes</v>
      </c>
    </row>
    <row r="9488" spans="1:12" x14ac:dyDescent="0.25">
      <c r="A9488" s="1">
        <v>43057</v>
      </c>
      <c r="B9488" s="2">
        <f t="shared" si="448"/>
        <v>2017</v>
      </c>
      <c r="C9488" s="2">
        <f t="shared" si="446"/>
        <v>11</v>
      </c>
      <c r="D9488" t="s">
        <v>2383</v>
      </c>
      <c r="E9488" t="s">
        <v>123</v>
      </c>
      <c r="F9488" t="s">
        <v>11</v>
      </c>
      <c r="G9488" t="s">
        <v>200</v>
      </c>
      <c r="H9488" t="s">
        <v>807</v>
      </c>
      <c r="I9488">
        <v>2.94</v>
      </c>
      <c r="J9488">
        <v>1</v>
      </c>
      <c r="K9488">
        <v>-0.66</v>
      </c>
      <c r="L9488" t="str">
        <f t="shared" si="447"/>
        <v>No</v>
      </c>
    </row>
    <row r="9489" spans="1:12" x14ac:dyDescent="0.25">
      <c r="A9489" s="1">
        <v>43057</v>
      </c>
      <c r="B9489" s="2">
        <f t="shared" si="448"/>
        <v>2017</v>
      </c>
      <c r="C9489" s="2">
        <f t="shared" si="446"/>
        <v>11</v>
      </c>
      <c r="D9489" t="s">
        <v>1933</v>
      </c>
      <c r="E9489" t="s">
        <v>149</v>
      </c>
      <c r="F9489" t="s">
        <v>39</v>
      </c>
      <c r="G9489" t="s">
        <v>40</v>
      </c>
      <c r="H9489" t="s">
        <v>2213</v>
      </c>
      <c r="I9489">
        <v>74.95</v>
      </c>
      <c r="J9489">
        <v>5</v>
      </c>
      <c r="K9489">
        <v>36.729999999999997</v>
      </c>
      <c r="L9489" t="str">
        <f t="shared" si="447"/>
        <v>Yes</v>
      </c>
    </row>
    <row r="9490" spans="1:12" x14ac:dyDescent="0.25">
      <c r="A9490" s="1">
        <v>43057</v>
      </c>
      <c r="B9490" s="2">
        <f t="shared" si="448"/>
        <v>2017</v>
      </c>
      <c r="C9490" s="2">
        <f t="shared" si="446"/>
        <v>11</v>
      </c>
      <c r="D9490" t="s">
        <v>2548</v>
      </c>
      <c r="E9490" t="s">
        <v>123</v>
      </c>
      <c r="F9490" t="s">
        <v>11</v>
      </c>
      <c r="G9490" t="s">
        <v>18</v>
      </c>
      <c r="H9490" t="s">
        <v>356</v>
      </c>
      <c r="I9490">
        <v>81.36</v>
      </c>
      <c r="J9490">
        <v>5</v>
      </c>
      <c r="K9490">
        <v>-19.32</v>
      </c>
      <c r="L9490" t="str">
        <f t="shared" si="447"/>
        <v>No</v>
      </c>
    </row>
    <row r="9491" spans="1:12" x14ac:dyDescent="0.25">
      <c r="A9491" s="1">
        <v>43057</v>
      </c>
      <c r="B9491" s="2">
        <f t="shared" si="448"/>
        <v>2017</v>
      </c>
      <c r="C9491" s="2">
        <f t="shared" si="446"/>
        <v>11</v>
      </c>
      <c r="D9491" t="s">
        <v>2548</v>
      </c>
      <c r="E9491" t="s">
        <v>123</v>
      </c>
      <c r="F9491" t="s">
        <v>11</v>
      </c>
      <c r="G9491" t="s">
        <v>20</v>
      </c>
      <c r="H9491" t="s">
        <v>431</v>
      </c>
      <c r="I9491">
        <v>20.23</v>
      </c>
      <c r="J9491">
        <v>8</v>
      </c>
      <c r="K9491">
        <v>-16.190000000000001</v>
      </c>
      <c r="L9491" t="str">
        <f t="shared" si="447"/>
        <v>No</v>
      </c>
    </row>
    <row r="9492" spans="1:12" x14ac:dyDescent="0.25">
      <c r="A9492" s="1">
        <v>43057</v>
      </c>
      <c r="B9492" s="2">
        <f t="shared" si="448"/>
        <v>2017</v>
      </c>
      <c r="C9492" s="2">
        <f t="shared" si="446"/>
        <v>11</v>
      </c>
      <c r="D9492" t="s">
        <v>2548</v>
      </c>
      <c r="E9492" t="s">
        <v>123</v>
      </c>
      <c r="F9492" t="s">
        <v>11</v>
      </c>
      <c r="G9492" t="s">
        <v>92</v>
      </c>
      <c r="H9492" t="s">
        <v>2152</v>
      </c>
      <c r="I9492">
        <v>389.06</v>
      </c>
      <c r="J9492">
        <v>4</v>
      </c>
      <c r="K9492">
        <v>48.63</v>
      </c>
      <c r="L9492" t="str">
        <f t="shared" si="447"/>
        <v>Yes</v>
      </c>
    </row>
    <row r="9493" spans="1:12" x14ac:dyDescent="0.25">
      <c r="A9493" s="1">
        <v>43057</v>
      </c>
      <c r="B9493" s="2">
        <f t="shared" si="448"/>
        <v>2017</v>
      </c>
      <c r="C9493" s="2">
        <f t="shared" si="446"/>
        <v>11</v>
      </c>
      <c r="D9493" t="s">
        <v>2548</v>
      </c>
      <c r="E9493" t="s">
        <v>123</v>
      </c>
      <c r="F9493" t="s">
        <v>11</v>
      </c>
      <c r="G9493" t="s">
        <v>12</v>
      </c>
      <c r="H9493" t="s">
        <v>1619</v>
      </c>
      <c r="I9493">
        <v>20.74</v>
      </c>
      <c r="J9493">
        <v>4</v>
      </c>
      <c r="K9493">
        <v>7.26</v>
      </c>
      <c r="L9493" t="str">
        <f t="shared" si="447"/>
        <v>Yes</v>
      </c>
    </row>
    <row r="9494" spans="1:12" x14ac:dyDescent="0.25">
      <c r="A9494" s="1">
        <v>43057</v>
      </c>
      <c r="B9494" s="2">
        <f t="shared" si="448"/>
        <v>2017</v>
      </c>
      <c r="C9494" s="2">
        <f t="shared" si="446"/>
        <v>11</v>
      </c>
      <c r="D9494" t="s">
        <v>2548</v>
      </c>
      <c r="E9494" t="s">
        <v>123</v>
      </c>
      <c r="F9494" t="s">
        <v>11</v>
      </c>
      <c r="G9494" t="s">
        <v>12</v>
      </c>
      <c r="H9494" t="s">
        <v>481</v>
      </c>
      <c r="I9494">
        <v>41.47</v>
      </c>
      <c r="J9494">
        <v>8</v>
      </c>
      <c r="K9494">
        <v>14.52</v>
      </c>
      <c r="L9494" t="str">
        <f t="shared" si="447"/>
        <v>Yes</v>
      </c>
    </row>
    <row r="9495" spans="1:12" x14ac:dyDescent="0.25">
      <c r="A9495" s="1">
        <v>43057</v>
      </c>
      <c r="B9495" s="2">
        <f t="shared" si="448"/>
        <v>2017</v>
      </c>
      <c r="C9495" s="2">
        <f t="shared" si="446"/>
        <v>11</v>
      </c>
      <c r="D9495" t="s">
        <v>1429</v>
      </c>
      <c r="E9495" t="s">
        <v>15</v>
      </c>
      <c r="F9495" t="s">
        <v>11</v>
      </c>
      <c r="G9495" t="s">
        <v>63</v>
      </c>
      <c r="H9495" t="s">
        <v>1667</v>
      </c>
      <c r="I9495">
        <v>55.58</v>
      </c>
      <c r="J9495">
        <v>6</v>
      </c>
      <c r="K9495">
        <v>20.84</v>
      </c>
      <c r="L9495" t="str">
        <f t="shared" si="447"/>
        <v>Yes</v>
      </c>
    </row>
    <row r="9496" spans="1:12" x14ac:dyDescent="0.25">
      <c r="A9496" s="1">
        <v>43057</v>
      </c>
      <c r="B9496" s="2">
        <f t="shared" si="448"/>
        <v>2017</v>
      </c>
      <c r="C9496" s="2">
        <f t="shared" si="446"/>
        <v>11</v>
      </c>
      <c r="D9496" t="s">
        <v>1429</v>
      </c>
      <c r="E9496" t="s">
        <v>15</v>
      </c>
      <c r="F9496" t="s">
        <v>34</v>
      </c>
      <c r="G9496" t="s">
        <v>35</v>
      </c>
      <c r="H9496" t="s">
        <v>71</v>
      </c>
      <c r="I9496">
        <v>127.39</v>
      </c>
      <c r="J9496">
        <v>2</v>
      </c>
      <c r="K9496">
        <v>-25.48</v>
      </c>
      <c r="L9496" t="str">
        <f t="shared" si="447"/>
        <v>No</v>
      </c>
    </row>
    <row r="9497" spans="1:12" x14ac:dyDescent="0.25">
      <c r="A9497" s="1">
        <v>43057</v>
      </c>
      <c r="B9497" s="2">
        <f t="shared" si="448"/>
        <v>2017</v>
      </c>
      <c r="C9497" s="2">
        <f t="shared" si="446"/>
        <v>11</v>
      </c>
      <c r="D9497" t="s">
        <v>1748</v>
      </c>
      <c r="E9497" t="s">
        <v>157</v>
      </c>
      <c r="F9497" t="s">
        <v>11</v>
      </c>
      <c r="G9497" t="s">
        <v>18</v>
      </c>
      <c r="H9497" t="s">
        <v>1331</v>
      </c>
      <c r="I9497">
        <v>92.52</v>
      </c>
      <c r="J9497">
        <v>6</v>
      </c>
      <c r="K9497">
        <v>24.98</v>
      </c>
      <c r="L9497" t="str">
        <f t="shared" si="447"/>
        <v>Yes</v>
      </c>
    </row>
    <row r="9498" spans="1:12" x14ac:dyDescent="0.25">
      <c r="A9498" s="1">
        <v>43057</v>
      </c>
      <c r="B9498" s="2">
        <f t="shared" si="448"/>
        <v>2017</v>
      </c>
      <c r="C9498" s="2">
        <f t="shared" si="446"/>
        <v>11</v>
      </c>
      <c r="D9498" t="s">
        <v>1748</v>
      </c>
      <c r="E9498" t="s">
        <v>157</v>
      </c>
      <c r="F9498" t="s">
        <v>11</v>
      </c>
      <c r="G9498" t="s">
        <v>18</v>
      </c>
      <c r="H9498" t="s">
        <v>1761</v>
      </c>
      <c r="I9498">
        <v>37.76</v>
      </c>
      <c r="J9498">
        <v>1</v>
      </c>
      <c r="K9498">
        <v>10.57</v>
      </c>
      <c r="L9498" t="str">
        <f t="shared" si="447"/>
        <v>Yes</v>
      </c>
    </row>
    <row r="9499" spans="1:12" x14ac:dyDescent="0.25">
      <c r="A9499" s="1">
        <v>43057</v>
      </c>
      <c r="B9499" s="2">
        <f t="shared" si="448"/>
        <v>2017</v>
      </c>
      <c r="C9499" s="2">
        <f t="shared" si="446"/>
        <v>11</v>
      </c>
      <c r="D9499" t="s">
        <v>1748</v>
      </c>
      <c r="E9499" t="s">
        <v>157</v>
      </c>
      <c r="F9499" t="s">
        <v>11</v>
      </c>
      <c r="G9499" t="s">
        <v>16</v>
      </c>
      <c r="H9499" t="s">
        <v>1818</v>
      </c>
      <c r="I9499">
        <v>7.38</v>
      </c>
      <c r="J9499">
        <v>2</v>
      </c>
      <c r="K9499">
        <v>3.47</v>
      </c>
      <c r="L9499" t="str">
        <f t="shared" si="447"/>
        <v>Yes</v>
      </c>
    </row>
    <row r="9500" spans="1:12" x14ac:dyDescent="0.25">
      <c r="A9500" s="1">
        <v>43057</v>
      </c>
      <c r="B9500" s="2">
        <f t="shared" si="448"/>
        <v>2017</v>
      </c>
      <c r="C9500" s="2">
        <f t="shared" si="446"/>
        <v>11</v>
      </c>
      <c r="D9500" t="s">
        <v>1748</v>
      </c>
      <c r="E9500" t="s">
        <v>157</v>
      </c>
      <c r="F9500" t="s">
        <v>34</v>
      </c>
      <c r="G9500" t="s">
        <v>47</v>
      </c>
      <c r="H9500" t="s">
        <v>2493</v>
      </c>
      <c r="I9500">
        <v>5.82</v>
      </c>
      <c r="J9500">
        <v>2</v>
      </c>
      <c r="K9500">
        <v>2.74</v>
      </c>
      <c r="L9500" t="str">
        <f t="shared" si="447"/>
        <v>Yes</v>
      </c>
    </row>
    <row r="9501" spans="1:12" x14ac:dyDescent="0.25">
      <c r="A9501" s="1">
        <v>43058</v>
      </c>
      <c r="B9501" s="2">
        <f t="shared" si="448"/>
        <v>2017</v>
      </c>
      <c r="C9501" s="2">
        <f t="shared" si="446"/>
        <v>11</v>
      </c>
      <c r="D9501" t="s">
        <v>2112</v>
      </c>
      <c r="E9501" t="s">
        <v>15</v>
      </c>
      <c r="F9501" t="s">
        <v>34</v>
      </c>
      <c r="G9501" t="s">
        <v>145</v>
      </c>
      <c r="H9501" t="s">
        <v>1653</v>
      </c>
      <c r="I9501">
        <v>219.08</v>
      </c>
      <c r="J9501">
        <v>3</v>
      </c>
      <c r="K9501">
        <v>-131.44999999999999</v>
      </c>
      <c r="L9501" t="str">
        <f t="shared" si="447"/>
        <v>No</v>
      </c>
    </row>
    <row r="9502" spans="1:12" x14ac:dyDescent="0.25">
      <c r="A9502" s="1">
        <v>43058</v>
      </c>
      <c r="B9502" s="2">
        <f t="shared" si="448"/>
        <v>2017</v>
      </c>
      <c r="C9502" s="2">
        <f t="shared" si="446"/>
        <v>11</v>
      </c>
      <c r="D9502" t="s">
        <v>2625</v>
      </c>
      <c r="E9502" t="s">
        <v>149</v>
      </c>
      <c r="F9502" t="s">
        <v>11</v>
      </c>
      <c r="G9502" t="s">
        <v>20</v>
      </c>
      <c r="H9502" t="s">
        <v>2292</v>
      </c>
      <c r="I9502">
        <v>41.28</v>
      </c>
      <c r="J9502">
        <v>6</v>
      </c>
      <c r="K9502">
        <v>13.93</v>
      </c>
      <c r="L9502" t="str">
        <f t="shared" si="447"/>
        <v>Yes</v>
      </c>
    </row>
    <row r="9503" spans="1:12" x14ac:dyDescent="0.25">
      <c r="A9503" s="1">
        <v>43058</v>
      </c>
      <c r="B9503" s="2">
        <f t="shared" si="448"/>
        <v>2017</v>
      </c>
      <c r="C9503" s="2">
        <f t="shared" si="446"/>
        <v>11</v>
      </c>
      <c r="D9503" t="s">
        <v>2625</v>
      </c>
      <c r="E9503" t="s">
        <v>149</v>
      </c>
      <c r="F9503" t="s">
        <v>11</v>
      </c>
      <c r="G9503" t="s">
        <v>12</v>
      </c>
      <c r="H9503" t="s">
        <v>441</v>
      </c>
      <c r="I9503">
        <v>13.36</v>
      </c>
      <c r="J9503">
        <v>2</v>
      </c>
      <c r="K9503">
        <v>6.41</v>
      </c>
      <c r="L9503" t="str">
        <f t="shared" si="447"/>
        <v>Yes</v>
      </c>
    </row>
    <row r="9504" spans="1:12" x14ac:dyDescent="0.25">
      <c r="A9504" s="1">
        <v>43058</v>
      </c>
      <c r="B9504" s="2">
        <f t="shared" si="448"/>
        <v>2017</v>
      </c>
      <c r="C9504" s="2">
        <f t="shared" si="446"/>
        <v>11</v>
      </c>
      <c r="D9504" t="s">
        <v>1207</v>
      </c>
      <c r="E9504" t="s">
        <v>27</v>
      </c>
      <c r="F9504" t="s">
        <v>39</v>
      </c>
      <c r="G9504" t="s">
        <v>40</v>
      </c>
      <c r="H9504" t="s">
        <v>597</v>
      </c>
      <c r="I9504">
        <v>31.97</v>
      </c>
      <c r="J9504">
        <v>4</v>
      </c>
      <c r="K9504">
        <v>2.4</v>
      </c>
      <c r="L9504" t="str">
        <f t="shared" si="447"/>
        <v>Yes</v>
      </c>
    </row>
    <row r="9505" spans="1:12" x14ac:dyDescent="0.25">
      <c r="A9505" s="1">
        <v>43058</v>
      </c>
      <c r="B9505" s="2">
        <f t="shared" si="448"/>
        <v>2017</v>
      </c>
      <c r="C9505" s="2">
        <f t="shared" si="446"/>
        <v>11</v>
      </c>
      <c r="D9505" t="s">
        <v>259</v>
      </c>
      <c r="E9505" t="s">
        <v>10</v>
      </c>
      <c r="F9505" t="s">
        <v>11</v>
      </c>
      <c r="G9505" t="s">
        <v>12</v>
      </c>
      <c r="H9505" t="s">
        <v>2717</v>
      </c>
      <c r="I9505">
        <v>16.899999999999999</v>
      </c>
      <c r="J9505">
        <v>4</v>
      </c>
      <c r="K9505">
        <v>5.28</v>
      </c>
      <c r="L9505" t="str">
        <f t="shared" si="447"/>
        <v>Yes</v>
      </c>
    </row>
    <row r="9506" spans="1:12" x14ac:dyDescent="0.25">
      <c r="A9506" s="1">
        <v>43058</v>
      </c>
      <c r="B9506" s="2">
        <f t="shared" si="448"/>
        <v>2017</v>
      </c>
      <c r="C9506" s="2">
        <f t="shared" si="446"/>
        <v>11</v>
      </c>
      <c r="D9506" t="s">
        <v>259</v>
      </c>
      <c r="E9506" t="s">
        <v>10</v>
      </c>
      <c r="F9506" t="s">
        <v>11</v>
      </c>
      <c r="G9506" t="s">
        <v>200</v>
      </c>
      <c r="H9506" t="s">
        <v>1960</v>
      </c>
      <c r="I9506">
        <v>6.67</v>
      </c>
      <c r="J9506">
        <v>1</v>
      </c>
      <c r="K9506">
        <v>0.5</v>
      </c>
      <c r="L9506" t="str">
        <f t="shared" si="447"/>
        <v>Yes</v>
      </c>
    </row>
    <row r="9507" spans="1:12" x14ac:dyDescent="0.25">
      <c r="A9507" s="1">
        <v>43058</v>
      </c>
      <c r="B9507" s="2">
        <f t="shared" si="448"/>
        <v>2017</v>
      </c>
      <c r="C9507" s="2">
        <f t="shared" si="446"/>
        <v>11</v>
      </c>
      <c r="D9507" t="s">
        <v>259</v>
      </c>
      <c r="E9507" t="s">
        <v>10</v>
      </c>
      <c r="F9507" t="s">
        <v>11</v>
      </c>
      <c r="G9507" t="s">
        <v>24</v>
      </c>
      <c r="H9507" t="s">
        <v>1852</v>
      </c>
      <c r="I9507">
        <v>99.14</v>
      </c>
      <c r="J9507">
        <v>4</v>
      </c>
      <c r="K9507">
        <v>8.67</v>
      </c>
      <c r="L9507" t="str">
        <f t="shared" si="447"/>
        <v>Yes</v>
      </c>
    </row>
    <row r="9508" spans="1:12" x14ac:dyDescent="0.25">
      <c r="A9508" s="1">
        <v>43058</v>
      </c>
      <c r="B9508" s="2">
        <f t="shared" si="448"/>
        <v>2017</v>
      </c>
      <c r="C9508" s="2">
        <f t="shared" si="446"/>
        <v>11</v>
      </c>
      <c r="D9508" t="s">
        <v>259</v>
      </c>
      <c r="E9508" t="s">
        <v>10</v>
      </c>
      <c r="F9508" t="s">
        <v>34</v>
      </c>
      <c r="G9508" t="s">
        <v>47</v>
      </c>
      <c r="H9508" t="s">
        <v>1213</v>
      </c>
      <c r="I9508">
        <v>15.99</v>
      </c>
      <c r="J9508">
        <v>2</v>
      </c>
      <c r="K9508">
        <v>-13.99</v>
      </c>
      <c r="L9508" t="str">
        <f t="shared" si="447"/>
        <v>No</v>
      </c>
    </row>
    <row r="9509" spans="1:12" x14ac:dyDescent="0.25">
      <c r="A9509" s="1">
        <v>43058</v>
      </c>
      <c r="B9509" s="2">
        <f t="shared" si="448"/>
        <v>2017</v>
      </c>
      <c r="C9509" s="2">
        <f t="shared" si="446"/>
        <v>11</v>
      </c>
      <c r="D9509" t="s">
        <v>2383</v>
      </c>
      <c r="E9509" t="s">
        <v>10</v>
      </c>
      <c r="F9509" t="s">
        <v>34</v>
      </c>
      <c r="G9509" t="s">
        <v>35</v>
      </c>
      <c r="H9509" t="s">
        <v>1685</v>
      </c>
      <c r="I9509">
        <v>233.06</v>
      </c>
      <c r="J9509">
        <v>3</v>
      </c>
      <c r="K9509">
        <v>-53.27</v>
      </c>
      <c r="L9509" t="str">
        <f t="shared" si="447"/>
        <v>No</v>
      </c>
    </row>
    <row r="9510" spans="1:12" x14ac:dyDescent="0.25">
      <c r="A9510" s="1">
        <v>43058</v>
      </c>
      <c r="B9510" s="2">
        <f t="shared" si="448"/>
        <v>2017</v>
      </c>
      <c r="C9510" s="2">
        <f t="shared" si="446"/>
        <v>11</v>
      </c>
      <c r="D9510" t="s">
        <v>212</v>
      </c>
      <c r="E9510" t="s">
        <v>10</v>
      </c>
      <c r="F9510" t="s">
        <v>34</v>
      </c>
      <c r="G9510" t="s">
        <v>35</v>
      </c>
      <c r="H9510" t="s">
        <v>633</v>
      </c>
      <c r="I9510">
        <v>305.31</v>
      </c>
      <c r="J9510">
        <v>2</v>
      </c>
      <c r="K9510">
        <v>-8.7200000000000006</v>
      </c>
      <c r="L9510" t="str">
        <f t="shared" si="447"/>
        <v>No</v>
      </c>
    </row>
    <row r="9511" spans="1:12" x14ac:dyDescent="0.25">
      <c r="A9511" s="1">
        <v>43058</v>
      </c>
      <c r="B9511" s="2">
        <f t="shared" si="448"/>
        <v>2017</v>
      </c>
      <c r="C9511" s="2">
        <f t="shared" si="446"/>
        <v>11</v>
      </c>
      <c r="D9511" t="s">
        <v>1817</v>
      </c>
      <c r="E9511" t="s">
        <v>33</v>
      </c>
      <c r="F9511" t="s">
        <v>34</v>
      </c>
      <c r="G9511" t="s">
        <v>47</v>
      </c>
      <c r="H9511" t="s">
        <v>1220</v>
      </c>
      <c r="I9511">
        <v>821.88</v>
      </c>
      <c r="J9511">
        <v>6</v>
      </c>
      <c r="K9511">
        <v>213.69</v>
      </c>
      <c r="L9511" t="str">
        <f t="shared" si="447"/>
        <v>Yes</v>
      </c>
    </row>
    <row r="9512" spans="1:12" x14ac:dyDescent="0.25">
      <c r="A9512" s="1">
        <v>43058</v>
      </c>
      <c r="B9512" s="2">
        <f t="shared" si="448"/>
        <v>2017</v>
      </c>
      <c r="C9512" s="2">
        <f t="shared" si="446"/>
        <v>11</v>
      </c>
      <c r="D9512" t="s">
        <v>1817</v>
      </c>
      <c r="E9512" t="s">
        <v>33</v>
      </c>
      <c r="F9512" t="s">
        <v>11</v>
      </c>
      <c r="G9512" t="s">
        <v>20</v>
      </c>
      <c r="H9512" t="s">
        <v>1959</v>
      </c>
      <c r="I9512">
        <v>21.96</v>
      </c>
      <c r="J9512">
        <v>2</v>
      </c>
      <c r="K9512">
        <v>10.76</v>
      </c>
      <c r="L9512" t="str">
        <f t="shared" si="447"/>
        <v>Yes</v>
      </c>
    </row>
    <row r="9513" spans="1:12" x14ac:dyDescent="0.25">
      <c r="A9513" s="1">
        <v>43058</v>
      </c>
      <c r="B9513" s="2">
        <f t="shared" si="448"/>
        <v>2017</v>
      </c>
      <c r="C9513" s="2">
        <f t="shared" si="446"/>
        <v>11</v>
      </c>
      <c r="D9513" t="s">
        <v>831</v>
      </c>
      <c r="E9513" t="s">
        <v>27</v>
      </c>
      <c r="F9513" t="s">
        <v>11</v>
      </c>
      <c r="G9513" t="s">
        <v>18</v>
      </c>
      <c r="H9513" t="s">
        <v>1360</v>
      </c>
      <c r="I9513">
        <v>305.01</v>
      </c>
      <c r="J9513">
        <v>9</v>
      </c>
      <c r="K9513">
        <v>76.25</v>
      </c>
      <c r="L9513" t="str">
        <f t="shared" si="447"/>
        <v>Yes</v>
      </c>
    </row>
    <row r="9514" spans="1:12" x14ac:dyDescent="0.25">
      <c r="A9514" s="1">
        <v>43058</v>
      </c>
      <c r="B9514" s="2">
        <f t="shared" si="448"/>
        <v>2017</v>
      </c>
      <c r="C9514" s="2">
        <f t="shared" si="446"/>
        <v>11</v>
      </c>
      <c r="D9514" t="s">
        <v>831</v>
      </c>
      <c r="E9514" t="s">
        <v>27</v>
      </c>
      <c r="F9514" t="s">
        <v>34</v>
      </c>
      <c r="G9514" t="s">
        <v>47</v>
      </c>
      <c r="H9514" t="s">
        <v>812</v>
      </c>
      <c r="I9514">
        <v>18.7</v>
      </c>
      <c r="J9514">
        <v>1</v>
      </c>
      <c r="K9514">
        <v>7.11</v>
      </c>
      <c r="L9514" t="str">
        <f t="shared" si="447"/>
        <v>Yes</v>
      </c>
    </row>
    <row r="9515" spans="1:12" x14ac:dyDescent="0.25">
      <c r="A9515" s="1">
        <v>43058</v>
      </c>
      <c r="B9515" s="2">
        <f t="shared" si="448"/>
        <v>2017</v>
      </c>
      <c r="C9515" s="2">
        <f t="shared" si="446"/>
        <v>11</v>
      </c>
      <c r="D9515" t="s">
        <v>1635</v>
      </c>
      <c r="E9515" t="s">
        <v>149</v>
      </c>
      <c r="F9515" t="s">
        <v>11</v>
      </c>
      <c r="G9515" t="s">
        <v>63</v>
      </c>
      <c r="H9515" t="s">
        <v>64</v>
      </c>
      <c r="I9515">
        <v>16.739999999999998</v>
      </c>
      <c r="J9515">
        <v>3</v>
      </c>
      <c r="K9515">
        <v>8.3699999999999992</v>
      </c>
      <c r="L9515" t="str">
        <f t="shared" si="447"/>
        <v>Yes</v>
      </c>
    </row>
    <row r="9516" spans="1:12" x14ac:dyDescent="0.25">
      <c r="A9516" s="1">
        <v>43058</v>
      </c>
      <c r="B9516" s="2">
        <f t="shared" si="448"/>
        <v>2017</v>
      </c>
      <c r="C9516" s="2">
        <f t="shared" si="446"/>
        <v>11</v>
      </c>
      <c r="D9516" t="s">
        <v>1635</v>
      </c>
      <c r="E9516" t="s">
        <v>149</v>
      </c>
      <c r="F9516" t="s">
        <v>11</v>
      </c>
      <c r="G9516" t="s">
        <v>92</v>
      </c>
      <c r="H9516" t="s">
        <v>1997</v>
      </c>
      <c r="I9516">
        <v>2504.7399999999998</v>
      </c>
      <c r="J9516">
        <v>7</v>
      </c>
      <c r="K9516">
        <v>626.19000000000005</v>
      </c>
      <c r="L9516" t="str">
        <f t="shared" si="447"/>
        <v>Yes</v>
      </c>
    </row>
    <row r="9517" spans="1:12" x14ac:dyDescent="0.25">
      <c r="A9517" s="1">
        <v>43058</v>
      </c>
      <c r="B9517" s="2">
        <f t="shared" si="448"/>
        <v>2017</v>
      </c>
      <c r="C9517" s="2">
        <f t="shared" si="446"/>
        <v>11</v>
      </c>
      <c r="D9517" t="s">
        <v>2124</v>
      </c>
      <c r="E9517" t="s">
        <v>10</v>
      </c>
      <c r="F9517" t="s">
        <v>34</v>
      </c>
      <c r="G9517" t="s">
        <v>145</v>
      </c>
      <c r="H9517" t="s">
        <v>2400</v>
      </c>
      <c r="I9517">
        <v>718.12</v>
      </c>
      <c r="J9517">
        <v>6</v>
      </c>
      <c r="K9517">
        <v>-71.81</v>
      </c>
      <c r="L9517" t="str">
        <f t="shared" si="447"/>
        <v>No</v>
      </c>
    </row>
    <row r="9518" spans="1:12" x14ac:dyDescent="0.25">
      <c r="A9518" s="1">
        <v>43058</v>
      </c>
      <c r="B9518" s="2">
        <f t="shared" si="448"/>
        <v>2017</v>
      </c>
      <c r="C9518" s="2">
        <f t="shared" si="446"/>
        <v>11</v>
      </c>
      <c r="D9518" t="s">
        <v>2124</v>
      </c>
      <c r="E9518" t="s">
        <v>10</v>
      </c>
      <c r="F9518" t="s">
        <v>11</v>
      </c>
      <c r="G9518" t="s">
        <v>24</v>
      </c>
      <c r="H9518" t="s">
        <v>406</v>
      </c>
      <c r="I9518">
        <v>31.78</v>
      </c>
      <c r="J9518">
        <v>4</v>
      </c>
      <c r="K9518">
        <v>8.74</v>
      </c>
      <c r="L9518" t="str">
        <f t="shared" si="447"/>
        <v>Yes</v>
      </c>
    </row>
    <row r="9519" spans="1:12" x14ac:dyDescent="0.25">
      <c r="A9519" s="1">
        <v>43058</v>
      </c>
      <c r="B9519" s="2">
        <f t="shared" si="448"/>
        <v>2017</v>
      </c>
      <c r="C9519" s="2">
        <f t="shared" si="446"/>
        <v>11</v>
      </c>
      <c r="D9519" t="s">
        <v>424</v>
      </c>
      <c r="E9519" t="s">
        <v>55</v>
      </c>
      <c r="F9519" t="s">
        <v>11</v>
      </c>
      <c r="G9519" t="s">
        <v>43</v>
      </c>
      <c r="H9519" t="s">
        <v>827</v>
      </c>
      <c r="I9519">
        <v>25.06</v>
      </c>
      <c r="J9519">
        <v>7</v>
      </c>
      <c r="K9519">
        <v>12.53</v>
      </c>
      <c r="L9519" t="str">
        <f t="shared" si="447"/>
        <v>Yes</v>
      </c>
    </row>
    <row r="9520" spans="1:12" x14ac:dyDescent="0.25">
      <c r="A9520" s="1">
        <v>43058</v>
      </c>
      <c r="B9520" s="2">
        <f t="shared" si="448"/>
        <v>2017</v>
      </c>
      <c r="C9520" s="2">
        <f t="shared" si="446"/>
        <v>11</v>
      </c>
      <c r="D9520" t="s">
        <v>607</v>
      </c>
      <c r="E9520" t="s">
        <v>10</v>
      </c>
      <c r="F9520" t="s">
        <v>34</v>
      </c>
      <c r="G9520" t="s">
        <v>35</v>
      </c>
      <c r="H9520" t="s">
        <v>1480</v>
      </c>
      <c r="I9520">
        <v>191.06</v>
      </c>
      <c r="J9520">
        <v>3</v>
      </c>
      <c r="K9520">
        <v>-46.4</v>
      </c>
      <c r="L9520" t="str">
        <f t="shared" si="447"/>
        <v>No</v>
      </c>
    </row>
    <row r="9521" spans="1:12" x14ac:dyDescent="0.25">
      <c r="A9521" s="1">
        <v>43058</v>
      </c>
      <c r="B9521" s="2">
        <f t="shared" si="448"/>
        <v>2017</v>
      </c>
      <c r="C9521" s="2">
        <f t="shared" si="446"/>
        <v>11</v>
      </c>
      <c r="D9521" t="s">
        <v>607</v>
      </c>
      <c r="E9521" t="s">
        <v>10</v>
      </c>
      <c r="F9521" t="s">
        <v>11</v>
      </c>
      <c r="G9521" t="s">
        <v>24</v>
      </c>
      <c r="H9521" t="s">
        <v>1363</v>
      </c>
      <c r="I9521">
        <v>13.04</v>
      </c>
      <c r="J9521">
        <v>5</v>
      </c>
      <c r="K9521">
        <v>3.91</v>
      </c>
      <c r="L9521" t="str">
        <f t="shared" si="447"/>
        <v>Yes</v>
      </c>
    </row>
    <row r="9522" spans="1:12" x14ac:dyDescent="0.25">
      <c r="A9522" s="1">
        <v>43058</v>
      </c>
      <c r="B9522" s="2">
        <f t="shared" si="448"/>
        <v>2017</v>
      </c>
      <c r="C9522" s="2">
        <f t="shared" si="446"/>
        <v>11</v>
      </c>
      <c r="D9522" t="s">
        <v>607</v>
      </c>
      <c r="E9522" t="s">
        <v>10</v>
      </c>
      <c r="F9522" t="s">
        <v>11</v>
      </c>
      <c r="G9522" t="s">
        <v>20</v>
      </c>
      <c r="H9522" t="s">
        <v>1606</v>
      </c>
      <c r="I9522">
        <v>1525.19</v>
      </c>
      <c r="J9522">
        <v>6</v>
      </c>
      <c r="K9522">
        <v>-2287.7800000000002</v>
      </c>
      <c r="L9522" t="str">
        <f t="shared" si="447"/>
        <v>No</v>
      </c>
    </row>
    <row r="9523" spans="1:12" x14ac:dyDescent="0.25">
      <c r="A9523" s="1">
        <v>43058</v>
      </c>
      <c r="B9523" s="2">
        <f t="shared" si="448"/>
        <v>2017</v>
      </c>
      <c r="C9523" s="2">
        <f t="shared" si="446"/>
        <v>11</v>
      </c>
      <c r="D9523" t="s">
        <v>223</v>
      </c>
      <c r="E9523" t="s">
        <v>78</v>
      </c>
      <c r="F9523" t="s">
        <v>11</v>
      </c>
      <c r="G9523" t="s">
        <v>20</v>
      </c>
      <c r="H9523" t="s">
        <v>1827</v>
      </c>
      <c r="I9523">
        <v>59.91</v>
      </c>
      <c r="J9523">
        <v>7</v>
      </c>
      <c r="K9523">
        <v>-45.93</v>
      </c>
      <c r="L9523" t="str">
        <f t="shared" si="447"/>
        <v>No</v>
      </c>
    </row>
    <row r="9524" spans="1:12" x14ac:dyDescent="0.25">
      <c r="A9524" s="1">
        <v>43058</v>
      </c>
      <c r="B9524" s="2">
        <f t="shared" si="448"/>
        <v>2017</v>
      </c>
      <c r="C9524" s="2">
        <f t="shared" si="446"/>
        <v>11</v>
      </c>
      <c r="D9524" t="s">
        <v>289</v>
      </c>
      <c r="E9524" t="s">
        <v>55</v>
      </c>
      <c r="F9524" t="s">
        <v>11</v>
      </c>
      <c r="G9524" t="s">
        <v>24</v>
      </c>
      <c r="H9524" t="s">
        <v>2360</v>
      </c>
      <c r="I9524">
        <v>22.96</v>
      </c>
      <c r="J9524">
        <v>7</v>
      </c>
      <c r="K9524">
        <v>6.66</v>
      </c>
      <c r="L9524" t="str">
        <f t="shared" si="447"/>
        <v>Yes</v>
      </c>
    </row>
    <row r="9525" spans="1:12" x14ac:dyDescent="0.25">
      <c r="A9525" s="1">
        <v>43058</v>
      </c>
      <c r="B9525" s="2">
        <f t="shared" si="448"/>
        <v>2017</v>
      </c>
      <c r="C9525" s="2">
        <f t="shared" si="446"/>
        <v>11</v>
      </c>
      <c r="D9525" t="s">
        <v>246</v>
      </c>
      <c r="E9525" t="s">
        <v>149</v>
      </c>
      <c r="F9525" t="s">
        <v>11</v>
      </c>
      <c r="G9525" t="s">
        <v>20</v>
      </c>
      <c r="H9525" t="s">
        <v>579</v>
      </c>
      <c r="I9525">
        <v>58.41</v>
      </c>
      <c r="J9525">
        <v>7</v>
      </c>
      <c r="K9525">
        <v>18.25</v>
      </c>
      <c r="L9525" t="str">
        <f t="shared" si="447"/>
        <v>Yes</v>
      </c>
    </row>
    <row r="9526" spans="1:12" x14ac:dyDescent="0.25">
      <c r="A9526" s="1">
        <v>43058</v>
      </c>
      <c r="B9526" s="2">
        <f t="shared" si="448"/>
        <v>2017</v>
      </c>
      <c r="C9526" s="2">
        <f t="shared" si="446"/>
        <v>11</v>
      </c>
      <c r="D9526" t="s">
        <v>246</v>
      </c>
      <c r="E9526" t="s">
        <v>149</v>
      </c>
      <c r="F9526" t="s">
        <v>34</v>
      </c>
      <c r="G9526" t="s">
        <v>145</v>
      </c>
      <c r="H9526" t="s">
        <v>1830</v>
      </c>
      <c r="I9526">
        <v>79.97</v>
      </c>
      <c r="J9526">
        <v>3</v>
      </c>
      <c r="K9526">
        <v>-29.32</v>
      </c>
      <c r="L9526" t="str">
        <f t="shared" si="447"/>
        <v>No</v>
      </c>
    </row>
    <row r="9527" spans="1:12" x14ac:dyDescent="0.25">
      <c r="A9527" s="1">
        <v>43059</v>
      </c>
      <c r="B9527" s="2">
        <f t="shared" si="448"/>
        <v>2017</v>
      </c>
      <c r="C9527" s="2">
        <f t="shared" si="446"/>
        <v>11</v>
      </c>
      <c r="D9527" t="s">
        <v>871</v>
      </c>
      <c r="E9527" t="s">
        <v>27</v>
      </c>
      <c r="F9527" t="s">
        <v>34</v>
      </c>
      <c r="G9527" t="s">
        <v>47</v>
      </c>
      <c r="H9527" t="s">
        <v>1906</v>
      </c>
      <c r="I9527">
        <v>42.6</v>
      </c>
      <c r="J9527">
        <v>3</v>
      </c>
      <c r="K9527">
        <v>16.61</v>
      </c>
      <c r="L9527" t="str">
        <f t="shared" si="447"/>
        <v>Yes</v>
      </c>
    </row>
    <row r="9528" spans="1:12" x14ac:dyDescent="0.25">
      <c r="A9528" s="1">
        <v>43059</v>
      </c>
      <c r="B9528" s="2">
        <f t="shared" si="448"/>
        <v>2017</v>
      </c>
      <c r="C9528" s="2">
        <f t="shared" si="446"/>
        <v>11</v>
      </c>
      <c r="D9528" t="s">
        <v>871</v>
      </c>
      <c r="E9528" t="s">
        <v>27</v>
      </c>
      <c r="F9528" t="s">
        <v>11</v>
      </c>
      <c r="G9528" t="s">
        <v>20</v>
      </c>
      <c r="H9528" t="s">
        <v>852</v>
      </c>
      <c r="I9528">
        <v>84.06</v>
      </c>
      <c r="J9528">
        <v>7</v>
      </c>
      <c r="K9528">
        <v>27.32</v>
      </c>
      <c r="L9528" t="str">
        <f t="shared" si="447"/>
        <v>Yes</v>
      </c>
    </row>
    <row r="9529" spans="1:12" x14ac:dyDescent="0.25">
      <c r="A9529" s="1">
        <v>43059</v>
      </c>
      <c r="B9529" s="2">
        <f t="shared" si="448"/>
        <v>2017</v>
      </c>
      <c r="C9529" s="2">
        <f t="shared" si="446"/>
        <v>11</v>
      </c>
      <c r="D9529" t="s">
        <v>223</v>
      </c>
      <c r="E9529" t="s">
        <v>245</v>
      </c>
      <c r="F9529" t="s">
        <v>11</v>
      </c>
      <c r="G9529" t="s">
        <v>24</v>
      </c>
      <c r="H9529" t="s">
        <v>2201</v>
      </c>
      <c r="I9529">
        <v>23.97</v>
      </c>
      <c r="J9529">
        <v>7</v>
      </c>
      <c r="K9529">
        <v>2.7</v>
      </c>
      <c r="L9529" t="str">
        <f t="shared" si="447"/>
        <v>Yes</v>
      </c>
    </row>
    <row r="9530" spans="1:12" x14ac:dyDescent="0.25">
      <c r="A9530" s="1">
        <v>43059</v>
      </c>
      <c r="B9530" s="2">
        <f t="shared" si="448"/>
        <v>2017</v>
      </c>
      <c r="C9530" s="2">
        <f t="shared" si="446"/>
        <v>11</v>
      </c>
      <c r="D9530" t="s">
        <v>223</v>
      </c>
      <c r="E9530" t="s">
        <v>245</v>
      </c>
      <c r="F9530" t="s">
        <v>11</v>
      </c>
      <c r="G9530" t="s">
        <v>24</v>
      </c>
      <c r="H9530" t="s">
        <v>207</v>
      </c>
      <c r="I9530">
        <v>28.73</v>
      </c>
      <c r="J9530">
        <v>3</v>
      </c>
      <c r="K9530">
        <v>1.8</v>
      </c>
      <c r="L9530" t="str">
        <f t="shared" si="447"/>
        <v>Yes</v>
      </c>
    </row>
    <row r="9531" spans="1:12" x14ac:dyDescent="0.25">
      <c r="A9531" s="1">
        <v>43059</v>
      </c>
      <c r="B9531" s="2">
        <f t="shared" si="448"/>
        <v>2017</v>
      </c>
      <c r="C9531" s="2">
        <f t="shared" si="446"/>
        <v>11</v>
      </c>
      <c r="D9531" t="s">
        <v>1719</v>
      </c>
      <c r="E9531" t="s">
        <v>78</v>
      </c>
      <c r="F9531" t="s">
        <v>34</v>
      </c>
      <c r="G9531" t="s">
        <v>47</v>
      </c>
      <c r="H9531" t="s">
        <v>1728</v>
      </c>
      <c r="I9531">
        <v>77.599999999999994</v>
      </c>
      <c r="J9531">
        <v>5</v>
      </c>
      <c r="K9531">
        <v>28.13</v>
      </c>
      <c r="L9531" t="str">
        <f t="shared" si="447"/>
        <v>Yes</v>
      </c>
    </row>
    <row r="9532" spans="1:12" x14ac:dyDescent="0.25">
      <c r="A9532" s="1">
        <v>43059</v>
      </c>
      <c r="B9532" s="2">
        <f t="shared" si="448"/>
        <v>2017</v>
      </c>
      <c r="C9532" s="2">
        <f t="shared" si="446"/>
        <v>11</v>
      </c>
      <c r="D9532" t="s">
        <v>1719</v>
      </c>
      <c r="E9532" t="s">
        <v>78</v>
      </c>
      <c r="F9532" t="s">
        <v>34</v>
      </c>
      <c r="G9532" t="s">
        <v>47</v>
      </c>
      <c r="H9532" t="s">
        <v>2493</v>
      </c>
      <c r="I9532">
        <v>4.66</v>
      </c>
      <c r="J9532">
        <v>2</v>
      </c>
      <c r="K9532">
        <v>1.57</v>
      </c>
      <c r="L9532" t="str">
        <f t="shared" si="447"/>
        <v>Yes</v>
      </c>
    </row>
    <row r="9533" spans="1:12" x14ac:dyDescent="0.25">
      <c r="A9533" s="1">
        <v>43059</v>
      </c>
      <c r="B9533" s="2">
        <f t="shared" si="448"/>
        <v>2017</v>
      </c>
      <c r="C9533" s="2">
        <f t="shared" si="446"/>
        <v>11</v>
      </c>
      <c r="D9533" t="s">
        <v>283</v>
      </c>
      <c r="E9533" t="s">
        <v>27</v>
      </c>
      <c r="F9533" t="s">
        <v>34</v>
      </c>
      <c r="G9533" t="s">
        <v>35</v>
      </c>
      <c r="H9533" t="s">
        <v>2139</v>
      </c>
      <c r="I9533">
        <v>283.92</v>
      </c>
      <c r="J9533">
        <v>5</v>
      </c>
      <c r="K9533">
        <v>-46.14</v>
      </c>
      <c r="L9533" t="str">
        <f t="shared" si="447"/>
        <v>No</v>
      </c>
    </row>
    <row r="9534" spans="1:12" x14ac:dyDescent="0.25">
      <c r="A9534" s="1">
        <v>43059</v>
      </c>
      <c r="B9534" s="2">
        <f t="shared" si="448"/>
        <v>2017</v>
      </c>
      <c r="C9534" s="2">
        <f t="shared" si="446"/>
        <v>11</v>
      </c>
      <c r="D9534" t="s">
        <v>1467</v>
      </c>
      <c r="E9534" t="s">
        <v>315</v>
      </c>
      <c r="F9534" t="s">
        <v>11</v>
      </c>
      <c r="G9534" t="s">
        <v>24</v>
      </c>
      <c r="H9534" t="s">
        <v>894</v>
      </c>
      <c r="I9534">
        <v>22</v>
      </c>
      <c r="J9534">
        <v>10</v>
      </c>
      <c r="K9534">
        <v>9.68</v>
      </c>
      <c r="L9534" t="str">
        <f t="shared" si="447"/>
        <v>Yes</v>
      </c>
    </row>
    <row r="9535" spans="1:12" x14ac:dyDescent="0.25">
      <c r="A9535" s="1">
        <v>43059</v>
      </c>
      <c r="B9535" s="2">
        <f t="shared" si="448"/>
        <v>2017</v>
      </c>
      <c r="C9535" s="2">
        <f t="shared" si="446"/>
        <v>11</v>
      </c>
      <c r="D9535" t="s">
        <v>378</v>
      </c>
      <c r="E9535" t="s">
        <v>149</v>
      </c>
      <c r="F9535" t="s">
        <v>11</v>
      </c>
      <c r="G9535" t="s">
        <v>12</v>
      </c>
      <c r="H9535" t="s">
        <v>2600</v>
      </c>
      <c r="I9535">
        <v>46.76</v>
      </c>
      <c r="J9535">
        <v>7</v>
      </c>
      <c r="K9535">
        <v>22.44</v>
      </c>
      <c r="L9535" t="str">
        <f t="shared" si="447"/>
        <v>Yes</v>
      </c>
    </row>
    <row r="9536" spans="1:12" x14ac:dyDescent="0.25">
      <c r="A9536" s="1">
        <v>43059</v>
      </c>
      <c r="B9536" s="2">
        <f t="shared" si="448"/>
        <v>2017</v>
      </c>
      <c r="C9536" s="2">
        <f t="shared" si="446"/>
        <v>11</v>
      </c>
      <c r="D9536" t="s">
        <v>378</v>
      </c>
      <c r="E9536" t="s">
        <v>149</v>
      </c>
      <c r="F9536" t="s">
        <v>34</v>
      </c>
      <c r="G9536" t="s">
        <v>74</v>
      </c>
      <c r="H9536" t="s">
        <v>1706</v>
      </c>
      <c r="I9536">
        <v>183.97</v>
      </c>
      <c r="J9536">
        <v>2</v>
      </c>
      <c r="K9536">
        <v>-25.3</v>
      </c>
      <c r="L9536" t="str">
        <f t="shared" si="447"/>
        <v>No</v>
      </c>
    </row>
    <row r="9537" spans="1:12" x14ac:dyDescent="0.25">
      <c r="A9537" s="1">
        <v>43059</v>
      </c>
      <c r="B9537" s="2">
        <f t="shared" si="448"/>
        <v>2017</v>
      </c>
      <c r="C9537" s="2">
        <f t="shared" si="446"/>
        <v>11</v>
      </c>
      <c r="D9537" t="s">
        <v>378</v>
      </c>
      <c r="E9537" t="s">
        <v>149</v>
      </c>
      <c r="F9537" t="s">
        <v>39</v>
      </c>
      <c r="G9537" t="s">
        <v>40</v>
      </c>
      <c r="H9537" t="s">
        <v>588</v>
      </c>
      <c r="I9537">
        <v>1259.97</v>
      </c>
      <c r="J9537">
        <v>3</v>
      </c>
      <c r="K9537">
        <v>327.58999999999997</v>
      </c>
      <c r="L9537" t="str">
        <f t="shared" si="447"/>
        <v>Yes</v>
      </c>
    </row>
    <row r="9538" spans="1:12" x14ac:dyDescent="0.25">
      <c r="A9538" s="1">
        <v>43059</v>
      </c>
      <c r="B9538" s="2">
        <f t="shared" si="448"/>
        <v>2017</v>
      </c>
      <c r="C9538" s="2">
        <f t="shared" ref="C9538:C9601" si="449">MONTH(A9538)</f>
        <v>11</v>
      </c>
      <c r="D9538" t="s">
        <v>378</v>
      </c>
      <c r="E9538" t="s">
        <v>149</v>
      </c>
      <c r="F9538" t="s">
        <v>11</v>
      </c>
      <c r="G9538" t="s">
        <v>24</v>
      </c>
      <c r="H9538" t="s">
        <v>1069</v>
      </c>
      <c r="I9538">
        <v>68.97</v>
      </c>
      <c r="J9538">
        <v>3</v>
      </c>
      <c r="K9538">
        <v>19.309999999999999</v>
      </c>
      <c r="L9538" t="str">
        <f t="shared" ref="L9538:L9601" si="450">IF(K9538=0,"Break-Even",IF(K9538&gt;0,"Yes","No"))</f>
        <v>Yes</v>
      </c>
    </row>
    <row r="9539" spans="1:12" x14ac:dyDescent="0.25">
      <c r="A9539" s="1">
        <v>43059</v>
      </c>
      <c r="B9539" s="2">
        <f t="shared" si="448"/>
        <v>2017</v>
      </c>
      <c r="C9539" s="2">
        <f t="shared" si="449"/>
        <v>11</v>
      </c>
      <c r="D9539" t="s">
        <v>1335</v>
      </c>
      <c r="E9539" t="s">
        <v>120</v>
      </c>
      <c r="F9539" t="s">
        <v>34</v>
      </c>
      <c r="G9539" t="s">
        <v>35</v>
      </c>
      <c r="H9539" t="s">
        <v>371</v>
      </c>
      <c r="I9539">
        <v>209.57</v>
      </c>
      <c r="J9539">
        <v>2</v>
      </c>
      <c r="K9539">
        <v>-23.58</v>
      </c>
      <c r="L9539" t="str">
        <f t="shared" si="450"/>
        <v>No</v>
      </c>
    </row>
    <row r="9540" spans="1:12" x14ac:dyDescent="0.25">
      <c r="A9540" s="1">
        <v>43059</v>
      </c>
      <c r="B9540" s="2">
        <f t="shared" si="448"/>
        <v>2017</v>
      </c>
      <c r="C9540" s="2">
        <f t="shared" si="449"/>
        <v>11</v>
      </c>
      <c r="D9540" t="s">
        <v>343</v>
      </c>
      <c r="E9540" t="s">
        <v>33</v>
      </c>
      <c r="F9540" t="s">
        <v>34</v>
      </c>
      <c r="G9540" t="s">
        <v>47</v>
      </c>
      <c r="H9540" t="s">
        <v>931</v>
      </c>
      <c r="I9540">
        <v>27.58</v>
      </c>
      <c r="J9540">
        <v>2</v>
      </c>
      <c r="K9540">
        <v>11.58</v>
      </c>
      <c r="L9540" t="str">
        <f t="shared" si="450"/>
        <v>Yes</v>
      </c>
    </row>
    <row r="9541" spans="1:12" x14ac:dyDescent="0.25">
      <c r="A9541" s="1">
        <v>43059</v>
      </c>
      <c r="B9541" s="2">
        <f t="shared" si="448"/>
        <v>2017</v>
      </c>
      <c r="C9541" s="2">
        <f t="shared" si="449"/>
        <v>11</v>
      </c>
      <c r="D9541" t="s">
        <v>433</v>
      </c>
      <c r="E9541" t="s">
        <v>149</v>
      </c>
      <c r="F9541" t="s">
        <v>39</v>
      </c>
      <c r="G9541" t="s">
        <v>52</v>
      </c>
      <c r="H9541" t="s">
        <v>1520</v>
      </c>
      <c r="I9541">
        <v>2.97</v>
      </c>
      <c r="J9541">
        <v>3</v>
      </c>
      <c r="K9541">
        <v>1.34</v>
      </c>
      <c r="L9541" t="str">
        <f t="shared" si="450"/>
        <v>Yes</v>
      </c>
    </row>
    <row r="9542" spans="1:12" x14ac:dyDescent="0.25">
      <c r="A9542" s="1">
        <v>43059</v>
      </c>
      <c r="B9542" s="2">
        <f t="shared" si="448"/>
        <v>2017</v>
      </c>
      <c r="C9542" s="2">
        <f t="shared" si="449"/>
        <v>11</v>
      </c>
      <c r="D9542" t="s">
        <v>433</v>
      </c>
      <c r="E9542" t="s">
        <v>149</v>
      </c>
      <c r="F9542" t="s">
        <v>39</v>
      </c>
      <c r="G9542" t="s">
        <v>40</v>
      </c>
      <c r="H9542" t="s">
        <v>1018</v>
      </c>
      <c r="I9542">
        <v>569.99</v>
      </c>
      <c r="J9542">
        <v>1</v>
      </c>
      <c r="K9542">
        <v>171</v>
      </c>
      <c r="L9542" t="str">
        <f t="shared" si="450"/>
        <v>Yes</v>
      </c>
    </row>
    <row r="9543" spans="1:12" x14ac:dyDescent="0.25">
      <c r="A9543" s="1">
        <v>43059</v>
      </c>
      <c r="B9543" s="2">
        <f t="shared" si="448"/>
        <v>2017</v>
      </c>
      <c r="C9543" s="2">
        <f t="shared" si="449"/>
        <v>11</v>
      </c>
      <c r="D9543" t="s">
        <v>433</v>
      </c>
      <c r="E9543" t="s">
        <v>149</v>
      </c>
      <c r="F9543" t="s">
        <v>34</v>
      </c>
      <c r="G9543" t="s">
        <v>47</v>
      </c>
      <c r="H9543" t="s">
        <v>2223</v>
      </c>
      <c r="I9543">
        <v>50.97</v>
      </c>
      <c r="J9543">
        <v>3</v>
      </c>
      <c r="K9543">
        <v>9.17</v>
      </c>
      <c r="L9543" t="str">
        <f t="shared" si="450"/>
        <v>Yes</v>
      </c>
    </row>
    <row r="9544" spans="1:12" x14ac:dyDescent="0.25">
      <c r="A9544" s="1">
        <v>43060</v>
      </c>
      <c r="B9544" s="2">
        <f t="shared" si="448"/>
        <v>2017</v>
      </c>
      <c r="C9544" s="2">
        <f t="shared" si="449"/>
        <v>11</v>
      </c>
      <c r="D9544" t="s">
        <v>552</v>
      </c>
      <c r="E9544" t="s">
        <v>164</v>
      </c>
      <c r="F9544" t="s">
        <v>34</v>
      </c>
      <c r="G9544" t="s">
        <v>145</v>
      </c>
      <c r="H9544" t="s">
        <v>1002</v>
      </c>
      <c r="I9544">
        <v>70.98</v>
      </c>
      <c r="J9544">
        <v>1</v>
      </c>
      <c r="K9544">
        <v>20.58</v>
      </c>
      <c r="L9544" t="str">
        <f t="shared" si="450"/>
        <v>Yes</v>
      </c>
    </row>
    <row r="9545" spans="1:12" x14ac:dyDescent="0.25">
      <c r="A9545" s="1">
        <v>43060</v>
      </c>
      <c r="B9545" s="2">
        <f t="shared" si="448"/>
        <v>2017</v>
      </c>
      <c r="C9545" s="2">
        <f t="shared" si="449"/>
        <v>11</v>
      </c>
      <c r="D9545" t="s">
        <v>275</v>
      </c>
      <c r="E9545" t="s">
        <v>149</v>
      </c>
      <c r="F9545" t="s">
        <v>34</v>
      </c>
      <c r="G9545" t="s">
        <v>47</v>
      </c>
      <c r="H9545" t="s">
        <v>2249</v>
      </c>
      <c r="I9545">
        <v>27.42</v>
      </c>
      <c r="J9545">
        <v>1</v>
      </c>
      <c r="K9545">
        <v>11.24</v>
      </c>
      <c r="L9545" t="str">
        <f t="shared" si="450"/>
        <v>Yes</v>
      </c>
    </row>
    <row r="9546" spans="1:12" x14ac:dyDescent="0.25">
      <c r="A9546" s="1">
        <v>43060</v>
      </c>
      <c r="B9546" s="2">
        <f t="shared" si="448"/>
        <v>2017</v>
      </c>
      <c r="C9546" s="2">
        <f t="shared" si="449"/>
        <v>11</v>
      </c>
      <c r="D9546" t="s">
        <v>1378</v>
      </c>
      <c r="E9546" t="s">
        <v>27</v>
      </c>
      <c r="F9546" t="s">
        <v>11</v>
      </c>
      <c r="G9546" t="s">
        <v>18</v>
      </c>
      <c r="H9546" t="s">
        <v>623</v>
      </c>
      <c r="I9546">
        <v>56.56</v>
      </c>
      <c r="J9546">
        <v>2</v>
      </c>
      <c r="K9546">
        <v>15.27</v>
      </c>
      <c r="L9546" t="str">
        <f t="shared" si="450"/>
        <v>Yes</v>
      </c>
    </row>
    <row r="9547" spans="1:12" x14ac:dyDescent="0.25">
      <c r="A9547" s="1">
        <v>43060</v>
      </c>
      <c r="B9547" s="2">
        <f t="shared" si="448"/>
        <v>2017</v>
      </c>
      <c r="C9547" s="2">
        <f t="shared" si="449"/>
        <v>11</v>
      </c>
      <c r="D9547" t="s">
        <v>1378</v>
      </c>
      <c r="E9547" t="s">
        <v>27</v>
      </c>
      <c r="F9547" t="s">
        <v>11</v>
      </c>
      <c r="G9547" t="s">
        <v>24</v>
      </c>
      <c r="H9547" t="s">
        <v>1949</v>
      </c>
      <c r="I9547">
        <v>5.56</v>
      </c>
      <c r="J9547">
        <v>2</v>
      </c>
      <c r="K9547">
        <v>1.45</v>
      </c>
      <c r="L9547" t="str">
        <f t="shared" si="450"/>
        <v>Yes</v>
      </c>
    </row>
    <row r="9548" spans="1:12" x14ac:dyDescent="0.25">
      <c r="A9548" s="1">
        <v>43060</v>
      </c>
      <c r="B9548" s="2">
        <f t="shared" ref="B9548:B9611" si="451">YEAR(A9548)</f>
        <v>2017</v>
      </c>
      <c r="C9548" s="2">
        <f t="shared" si="449"/>
        <v>11</v>
      </c>
      <c r="D9548" t="s">
        <v>1378</v>
      </c>
      <c r="E9548" t="s">
        <v>27</v>
      </c>
      <c r="F9548" t="s">
        <v>11</v>
      </c>
      <c r="G9548" t="s">
        <v>43</v>
      </c>
      <c r="H9548" t="s">
        <v>1806</v>
      </c>
      <c r="I9548">
        <v>9.02</v>
      </c>
      <c r="J9548">
        <v>2</v>
      </c>
      <c r="K9548">
        <v>3.52</v>
      </c>
      <c r="L9548" t="str">
        <f t="shared" si="450"/>
        <v>Yes</v>
      </c>
    </row>
    <row r="9549" spans="1:12" x14ac:dyDescent="0.25">
      <c r="A9549" s="1">
        <v>43060</v>
      </c>
      <c r="B9549" s="2">
        <f t="shared" si="451"/>
        <v>2017</v>
      </c>
      <c r="C9549" s="2">
        <f t="shared" si="449"/>
        <v>11</v>
      </c>
      <c r="D9549" t="s">
        <v>1378</v>
      </c>
      <c r="E9549" t="s">
        <v>27</v>
      </c>
      <c r="F9549" t="s">
        <v>11</v>
      </c>
      <c r="G9549" t="s">
        <v>92</v>
      </c>
      <c r="H9549" t="s">
        <v>1387</v>
      </c>
      <c r="I9549">
        <v>8.6199999999999992</v>
      </c>
      <c r="J9549">
        <v>1</v>
      </c>
      <c r="K9549">
        <v>2.2400000000000002</v>
      </c>
      <c r="L9549" t="str">
        <f t="shared" si="450"/>
        <v>Yes</v>
      </c>
    </row>
    <row r="9550" spans="1:12" x14ac:dyDescent="0.25">
      <c r="A9550" s="1">
        <v>43060</v>
      </c>
      <c r="B9550" s="2">
        <f t="shared" si="451"/>
        <v>2017</v>
      </c>
      <c r="C9550" s="2">
        <f t="shared" si="449"/>
        <v>11</v>
      </c>
      <c r="D9550" t="s">
        <v>1378</v>
      </c>
      <c r="E9550" t="s">
        <v>27</v>
      </c>
      <c r="F9550" t="s">
        <v>39</v>
      </c>
      <c r="G9550" t="s">
        <v>40</v>
      </c>
      <c r="H9550" t="s">
        <v>2143</v>
      </c>
      <c r="I9550">
        <v>659.98</v>
      </c>
      <c r="J9550">
        <v>3</v>
      </c>
      <c r="K9550">
        <v>49.5</v>
      </c>
      <c r="L9550" t="str">
        <f t="shared" si="450"/>
        <v>Yes</v>
      </c>
    </row>
    <row r="9551" spans="1:12" x14ac:dyDescent="0.25">
      <c r="A9551" s="1">
        <v>43060</v>
      </c>
      <c r="B9551" s="2">
        <f t="shared" si="451"/>
        <v>2017</v>
      </c>
      <c r="C9551" s="2">
        <f t="shared" si="449"/>
        <v>11</v>
      </c>
      <c r="D9551" t="s">
        <v>672</v>
      </c>
      <c r="E9551" t="s">
        <v>23</v>
      </c>
      <c r="F9551" t="s">
        <v>11</v>
      </c>
      <c r="G9551" t="s">
        <v>12</v>
      </c>
      <c r="H9551" t="s">
        <v>152</v>
      </c>
      <c r="I9551">
        <v>8.4499999999999993</v>
      </c>
      <c r="J9551">
        <v>2</v>
      </c>
      <c r="K9551">
        <v>2.64</v>
      </c>
      <c r="L9551" t="str">
        <f t="shared" si="450"/>
        <v>Yes</v>
      </c>
    </row>
    <row r="9552" spans="1:12" x14ac:dyDescent="0.25">
      <c r="A9552" s="1">
        <v>43060</v>
      </c>
      <c r="B9552" s="2">
        <f t="shared" si="451"/>
        <v>2017</v>
      </c>
      <c r="C9552" s="2">
        <f t="shared" si="449"/>
        <v>11</v>
      </c>
      <c r="D9552" t="s">
        <v>672</v>
      </c>
      <c r="E9552" t="s">
        <v>23</v>
      </c>
      <c r="F9552" t="s">
        <v>11</v>
      </c>
      <c r="G9552" t="s">
        <v>18</v>
      </c>
      <c r="H9552" t="s">
        <v>843</v>
      </c>
      <c r="I9552">
        <v>39.299999999999997</v>
      </c>
      <c r="J9552">
        <v>4</v>
      </c>
      <c r="K9552">
        <v>3.93</v>
      </c>
      <c r="L9552" t="str">
        <f t="shared" si="450"/>
        <v>Yes</v>
      </c>
    </row>
    <row r="9553" spans="1:12" x14ac:dyDescent="0.25">
      <c r="A9553" s="1">
        <v>43060</v>
      </c>
      <c r="B9553" s="2">
        <f t="shared" si="451"/>
        <v>2017</v>
      </c>
      <c r="C9553" s="2">
        <f t="shared" si="449"/>
        <v>11</v>
      </c>
      <c r="D9553" t="s">
        <v>734</v>
      </c>
      <c r="E9553" t="s">
        <v>27</v>
      </c>
      <c r="F9553" t="s">
        <v>11</v>
      </c>
      <c r="G9553" t="s">
        <v>24</v>
      </c>
      <c r="H9553" t="s">
        <v>1823</v>
      </c>
      <c r="I9553">
        <v>11.76</v>
      </c>
      <c r="J9553">
        <v>4</v>
      </c>
      <c r="K9553">
        <v>3.18</v>
      </c>
      <c r="L9553" t="str">
        <f t="shared" si="450"/>
        <v>Yes</v>
      </c>
    </row>
    <row r="9554" spans="1:12" x14ac:dyDescent="0.25">
      <c r="A9554" s="1">
        <v>43060</v>
      </c>
      <c r="B9554" s="2">
        <f t="shared" si="451"/>
        <v>2017</v>
      </c>
      <c r="C9554" s="2">
        <f t="shared" si="449"/>
        <v>11</v>
      </c>
      <c r="D9554" t="s">
        <v>734</v>
      </c>
      <c r="E9554" t="s">
        <v>27</v>
      </c>
      <c r="F9554" t="s">
        <v>11</v>
      </c>
      <c r="G9554" t="s">
        <v>20</v>
      </c>
      <c r="H9554" t="s">
        <v>1804</v>
      </c>
      <c r="I9554">
        <v>40.74</v>
      </c>
      <c r="J9554">
        <v>2</v>
      </c>
      <c r="K9554">
        <v>14.77</v>
      </c>
      <c r="L9554" t="str">
        <f t="shared" si="450"/>
        <v>Yes</v>
      </c>
    </row>
    <row r="9555" spans="1:12" x14ac:dyDescent="0.25">
      <c r="A9555" s="1">
        <v>43060</v>
      </c>
      <c r="B9555" s="2">
        <f t="shared" si="451"/>
        <v>2017</v>
      </c>
      <c r="C9555" s="2">
        <f t="shared" si="449"/>
        <v>11</v>
      </c>
      <c r="D9555" t="s">
        <v>280</v>
      </c>
      <c r="E9555" t="s">
        <v>164</v>
      </c>
      <c r="F9555" t="s">
        <v>11</v>
      </c>
      <c r="G9555" t="s">
        <v>20</v>
      </c>
      <c r="H9555" t="s">
        <v>911</v>
      </c>
      <c r="I9555">
        <v>150.80000000000001</v>
      </c>
      <c r="J9555">
        <v>5</v>
      </c>
      <c r="K9555">
        <v>56.55</v>
      </c>
      <c r="L9555" t="str">
        <f t="shared" si="450"/>
        <v>Yes</v>
      </c>
    </row>
    <row r="9556" spans="1:12" x14ac:dyDescent="0.25">
      <c r="A9556" s="1">
        <v>43060</v>
      </c>
      <c r="B9556" s="2">
        <f t="shared" si="451"/>
        <v>2017</v>
      </c>
      <c r="C9556" s="2">
        <f t="shared" si="449"/>
        <v>11</v>
      </c>
      <c r="D9556" t="s">
        <v>280</v>
      </c>
      <c r="E9556" t="s">
        <v>164</v>
      </c>
      <c r="F9556" t="s">
        <v>39</v>
      </c>
      <c r="G9556" t="s">
        <v>302</v>
      </c>
      <c r="H9556" t="s">
        <v>1268</v>
      </c>
      <c r="I9556">
        <v>1039.99</v>
      </c>
      <c r="J9556">
        <v>1</v>
      </c>
      <c r="K9556">
        <v>104</v>
      </c>
      <c r="L9556" t="str">
        <f t="shared" si="450"/>
        <v>Yes</v>
      </c>
    </row>
    <row r="9557" spans="1:12" x14ac:dyDescent="0.25">
      <c r="A9557" s="1">
        <v>43060</v>
      </c>
      <c r="B9557" s="2">
        <f t="shared" si="451"/>
        <v>2017</v>
      </c>
      <c r="C9557" s="2">
        <f t="shared" si="449"/>
        <v>11</v>
      </c>
      <c r="D9557" t="s">
        <v>280</v>
      </c>
      <c r="E9557" t="s">
        <v>164</v>
      </c>
      <c r="F9557" t="s">
        <v>11</v>
      </c>
      <c r="G9557" t="s">
        <v>12</v>
      </c>
      <c r="H9557" t="s">
        <v>455</v>
      </c>
      <c r="I9557">
        <v>51.84</v>
      </c>
      <c r="J9557">
        <v>8</v>
      </c>
      <c r="K9557">
        <v>24.88</v>
      </c>
      <c r="L9557" t="str">
        <f t="shared" si="450"/>
        <v>Yes</v>
      </c>
    </row>
    <row r="9558" spans="1:12" x14ac:dyDescent="0.25">
      <c r="A9558" s="1">
        <v>43060</v>
      </c>
      <c r="B9558" s="2">
        <f t="shared" si="451"/>
        <v>2017</v>
      </c>
      <c r="C9558" s="2">
        <f t="shared" si="449"/>
        <v>11</v>
      </c>
      <c r="D9558" t="s">
        <v>2463</v>
      </c>
      <c r="E9558" t="s">
        <v>10</v>
      </c>
      <c r="F9558" t="s">
        <v>39</v>
      </c>
      <c r="G9558" t="s">
        <v>40</v>
      </c>
      <c r="H9558" t="s">
        <v>2275</v>
      </c>
      <c r="I9558">
        <v>55.18</v>
      </c>
      <c r="J9558">
        <v>3</v>
      </c>
      <c r="K9558">
        <v>-12.41</v>
      </c>
      <c r="L9558" t="str">
        <f t="shared" si="450"/>
        <v>No</v>
      </c>
    </row>
    <row r="9559" spans="1:12" x14ac:dyDescent="0.25">
      <c r="A9559" s="1">
        <v>43061</v>
      </c>
      <c r="B9559" s="2">
        <f t="shared" si="451"/>
        <v>2017</v>
      </c>
      <c r="C9559" s="2">
        <f t="shared" si="449"/>
        <v>11</v>
      </c>
      <c r="D9559" t="s">
        <v>809</v>
      </c>
      <c r="E9559" t="s">
        <v>10</v>
      </c>
      <c r="F9559" t="s">
        <v>11</v>
      </c>
      <c r="G9559" t="s">
        <v>24</v>
      </c>
      <c r="H9559" t="s">
        <v>527</v>
      </c>
      <c r="I9559">
        <v>35.71</v>
      </c>
      <c r="J9559">
        <v>8</v>
      </c>
      <c r="K9559">
        <v>2.23</v>
      </c>
      <c r="L9559" t="str">
        <f t="shared" si="450"/>
        <v>Yes</v>
      </c>
    </row>
    <row r="9560" spans="1:12" x14ac:dyDescent="0.25">
      <c r="A9560" s="1">
        <v>43062</v>
      </c>
      <c r="B9560" s="2">
        <f t="shared" si="451"/>
        <v>2017</v>
      </c>
      <c r="C9560" s="2">
        <f t="shared" si="449"/>
        <v>11</v>
      </c>
      <c r="D9560" t="s">
        <v>2472</v>
      </c>
      <c r="E9560" t="s">
        <v>245</v>
      </c>
      <c r="F9560" t="s">
        <v>39</v>
      </c>
      <c r="G9560" t="s">
        <v>52</v>
      </c>
      <c r="H9560" t="s">
        <v>1911</v>
      </c>
      <c r="I9560">
        <v>74.11</v>
      </c>
      <c r="J9560">
        <v>8</v>
      </c>
      <c r="K9560">
        <v>17.600000000000001</v>
      </c>
      <c r="L9560" t="str">
        <f t="shared" si="450"/>
        <v>Yes</v>
      </c>
    </row>
    <row r="9561" spans="1:12" x14ac:dyDescent="0.25">
      <c r="A9561" s="1">
        <v>43062</v>
      </c>
      <c r="B9561" s="2">
        <f t="shared" si="451"/>
        <v>2017</v>
      </c>
      <c r="C9561" s="2">
        <f t="shared" si="449"/>
        <v>11</v>
      </c>
      <c r="D9561" t="s">
        <v>2472</v>
      </c>
      <c r="E9561" t="s">
        <v>245</v>
      </c>
      <c r="F9561" t="s">
        <v>39</v>
      </c>
      <c r="G9561" t="s">
        <v>40</v>
      </c>
      <c r="H9561" t="s">
        <v>1881</v>
      </c>
      <c r="I9561">
        <v>27.99</v>
      </c>
      <c r="J9561">
        <v>1</v>
      </c>
      <c r="K9561">
        <v>2.1</v>
      </c>
      <c r="L9561" t="str">
        <f t="shared" si="450"/>
        <v>Yes</v>
      </c>
    </row>
    <row r="9562" spans="1:12" x14ac:dyDescent="0.25">
      <c r="A9562" s="1">
        <v>43062</v>
      </c>
      <c r="B9562" s="2">
        <f t="shared" si="451"/>
        <v>2017</v>
      </c>
      <c r="C9562" s="2">
        <f t="shared" si="449"/>
        <v>11</v>
      </c>
      <c r="D9562" t="s">
        <v>2472</v>
      </c>
      <c r="E9562" t="s">
        <v>245</v>
      </c>
      <c r="F9562" t="s">
        <v>11</v>
      </c>
      <c r="G9562" t="s">
        <v>24</v>
      </c>
      <c r="H9562" t="s">
        <v>271</v>
      </c>
      <c r="I9562">
        <v>3.3</v>
      </c>
      <c r="J9562">
        <v>1</v>
      </c>
      <c r="K9562">
        <v>1.07</v>
      </c>
      <c r="L9562" t="str">
        <f t="shared" si="450"/>
        <v>Yes</v>
      </c>
    </row>
    <row r="9563" spans="1:12" x14ac:dyDescent="0.25">
      <c r="A9563" s="1">
        <v>43062</v>
      </c>
      <c r="B9563" s="2">
        <f t="shared" si="451"/>
        <v>2017</v>
      </c>
      <c r="C9563" s="2">
        <f t="shared" si="449"/>
        <v>11</v>
      </c>
      <c r="D9563" t="s">
        <v>1167</v>
      </c>
      <c r="E9563" t="s">
        <v>110</v>
      </c>
      <c r="F9563" t="s">
        <v>34</v>
      </c>
      <c r="G9563" t="s">
        <v>47</v>
      </c>
      <c r="H9563" t="s">
        <v>1906</v>
      </c>
      <c r="I9563">
        <v>28.4</v>
      </c>
      <c r="J9563">
        <v>2</v>
      </c>
      <c r="K9563">
        <v>11.08</v>
      </c>
      <c r="L9563" t="str">
        <f t="shared" si="450"/>
        <v>Yes</v>
      </c>
    </row>
    <row r="9564" spans="1:12" x14ac:dyDescent="0.25">
      <c r="A9564" s="1">
        <v>43062</v>
      </c>
      <c r="B9564" s="2">
        <f t="shared" si="451"/>
        <v>2017</v>
      </c>
      <c r="C9564" s="2">
        <f t="shared" si="449"/>
        <v>11</v>
      </c>
      <c r="D9564" t="s">
        <v>1167</v>
      </c>
      <c r="E9564" t="s">
        <v>110</v>
      </c>
      <c r="F9564" t="s">
        <v>11</v>
      </c>
      <c r="G9564" t="s">
        <v>20</v>
      </c>
      <c r="H9564" t="s">
        <v>311</v>
      </c>
      <c r="I9564">
        <v>287.92</v>
      </c>
      <c r="J9564">
        <v>8</v>
      </c>
      <c r="K9564">
        <v>138.19999999999999</v>
      </c>
      <c r="L9564" t="str">
        <f t="shared" si="450"/>
        <v>Yes</v>
      </c>
    </row>
    <row r="9565" spans="1:12" x14ac:dyDescent="0.25">
      <c r="A9565" s="1">
        <v>43062</v>
      </c>
      <c r="B9565" s="2">
        <f t="shared" si="451"/>
        <v>2017</v>
      </c>
      <c r="C9565" s="2">
        <f t="shared" si="449"/>
        <v>11</v>
      </c>
      <c r="D9565" t="s">
        <v>683</v>
      </c>
      <c r="E9565" t="s">
        <v>23</v>
      </c>
      <c r="F9565" t="s">
        <v>34</v>
      </c>
      <c r="G9565" t="s">
        <v>47</v>
      </c>
      <c r="H9565" t="s">
        <v>1570</v>
      </c>
      <c r="I9565">
        <v>24.05</v>
      </c>
      <c r="J9565">
        <v>9</v>
      </c>
      <c r="K9565">
        <v>7.21</v>
      </c>
      <c r="L9565" t="str">
        <f t="shared" si="450"/>
        <v>Yes</v>
      </c>
    </row>
    <row r="9566" spans="1:12" x14ac:dyDescent="0.25">
      <c r="A9566" s="1">
        <v>43062</v>
      </c>
      <c r="B9566" s="2">
        <f t="shared" si="451"/>
        <v>2017</v>
      </c>
      <c r="C9566" s="2">
        <f t="shared" si="449"/>
        <v>11</v>
      </c>
      <c r="D9566" t="s">
        <v>483</v>
      </c>
      <c r="E9566" t="s">
        <v>23</v>
      </c>
      <c r="F9566" t="s">
        <v>11</v>
      </c>
      <c r="G9566" t="s">
        <v>20</v>
      </c>
      <c r="H9566" t="s">
        <v>765</v>
      </c>
      <c r="I9566">
        <v>7.48</v>
      </c>
      <c r="J9566">
        <v>1</v>
      </c>
      <c r="K9566">
        <v>-5.98</v>
      </c>
      <c r="L9566" t="str">
        <f t="shared" si="450"/>
        <v>No</v>
      </c>
    </row>
    <row r="9567" spans="1:12" x14ac:dyDescent="0.25">
      <c r="A9567" s="1">
        <v>43062</v>
      </c>
      <c r="B9567" s="2">
        <f t="shared" si="451"/>
        <v>2017</v>
      </c>
      <c r="C9567" s="2">
        <f t="shared" si="449"/>
        <v>11</v>
      </c>
      <c r="D9567" t="s">
        <v>1948</v>
      </c>
      <c r="E9567" t="s">
        <v>15</v>
      </c>
      <c r="F9567" t="s">
        <v>34</v>
      </c>
      <c r="G9567" t="s">
        <v>47</v>
      </c>
      <c r="H9567" t="s">
        <v>2310</v>
      </c>
      <c r="I9567">
        <v>6.46</v>
      </c>
      <c r="J9567">
        <v>1</v>
      </c>
      <c r="K9567">
        <v>-4.04</v>
      </c>
      <c r="L9567" t="str">
        <f t="shared" si="450"/>
        <v>No</v>
      </c>
    </row>
    <row r="9568" spans="1:12" x14ac:dyDescent="0.25">
      <c r="A9568" s="1">
        <v>43062</v>
      </c>
      <c r="B9568" s="2">
        <f t="shared" si="451"/>
        <v>2017</v>
      </c>
      <c r="C9568" s="2">
        <f t="shared" si="449"/>
        <v>11</v>
      </c>
      <c r="D9568" t="s">
        <v>1948</v>
      </c>
      <c r="E9568" t="s">
        <v>15</v>
      </c>
      <c r="F9568" t="s">
        <v>11</v>
      </c>
      <c r="G9568" t="s">
        <v>16</v>
      </c>
      <c r="H9568" t="s">
        <v>584</v>
      </c>
      <c r="I9568">
        <v>11.52</v>
      </c>
      <c r="J9568">
        <v>5</v>
      </c>
      <c r="K9568">
        <v>4.18</v>
      </c>
      <c r="L9568" t="str">
        <f t="shared" si="450"/>
        <v>Yes</v>
      </c>
    </row>
    <row r="9569" spans="1:12" x14ac:dyDescent="0.25">
      <c r="A9569" s="1">
        <v>43062</v>
      </c>
      <c r="B9569" s="2">
        <f t="shared" si="451"/>
        <v>2017</v>
      </c>
      <c r="C9569" s="2">
        <f t="shared" si="449"/>
        <v>11</v>
      </c>
      <c r="D9569" t="s">
        <v>1948</v>
      </c>
      <c r="E9569" t="s">
        <v>15</v>
      </c>
      <c r="F9569" t="s">
        <v>39</v>
      </c>
      <c r="G9569" t="s">
        <v>40</v>
      </c>
      <c r="H9569" t="s">
        <v>1580</v>
      </c>
      <c r="I9569">
        <v>222.38</v>
      </c>
      <c r="J9569">
        <v>2</v>
      </c>
      <c r="K9569">
        <v>16.68</v>
      </c>
      <c r="L9569" t="str">
        <f t="shared" si="450"/>
        <v>Yes</v>
      </c>
    </row>
    <row r="9570" spans="1:12" x14ac:dyDescent="0.25">
      <c r="A9570" s="1">
        <v>43062</v>
      </c>
      <c r="B9570" s="2">
        <f t="shared" si="451"/>
        <v>2017</v>
      </c>
      <c r="C9570" s="2">
        <f t="shared" si="449"/>
        <v>11</v>
      </c>
      <c r="D9570" t="s">
        <v>1723</v>
      </c>
      <c r="E9570" t="s">
        <v>10</v>
      </c>
      <c r="F9570" t="s">
        <v>39</v>
      </c>
      <c r="G9570" t="s">
        <v>40</v>
      </c>
      <c r="H9570" t="s">
        <v>1493</v>
      </c>
      <c r="I9570">
        <v>195.96</v>
      </c>
      <c r="J9570">
        <v>5</v>
      </c>
      <c r="K9570">
        <v>19.600000000000001</v>
      </c>
      <c r="L9570" t="str">
        <f t="shared" si="450"/>
        <v>Yes</v>
      </c>
    </row>
    <row r="9571" spans="1:12" x14ac:dyDescent="0.25">
      <c r="A9571" s="1">
        <v>43062</v>
      </c>
      <c r="B9571" s="2">
        <f t="shared" si="451"/>
        <v>2017</v>
      </c>
      <c r="C9571" s="2">
        <f t="shared" si="449"/>
        <v>11</v>
      </c>
      <c r="D9571" t="s">
        <v>907</v>
      </c>
      <c r="E9571" t="s">
        <v>110</v>
      </c>
      <c r="F9571" t="s">
        <v>11</v>
      </c>
      <c r="G9571" t="s">
        <v>200</v>
      </c>
      <c r="H9571" t="s">
        <v>807</v>
      </c>
      <c r="I9571">
        <v>4.3600000000000003</v>
      </c>
      <c r="J9571">
        <v>2</v>
      </c>
      <c r="K9571">
        <v>0.17</v>
      </c>
      <c r="L9571" t="str">
        <f t="shared" si="450"/>
        <v>Yes</v>
      </c>
    </row>
    <row r="9572" spans="1:12" x14ac:dyDescent="0.25">
      <c r="A9572" s="1">
        <v>43062</v>
      </c>
      <c r="B9572" s="2">
        <f t="shared" si="451"/>
        <v>2017</v>
      </c>
      <c r="C9572" s="2">
        <f t="shared" si="449"/>
        <v>11</v>
      </c>
      <c r="D9572" t="s">
        <v>61</v>
      </c>
      <c r="E9572" t="s">
        <v>15</v>
      </c>
      <c r="F9572" t="s">
        <v>11</v>
      </c>
      <c r="G9572" t="s">
        <v>12</v>
      </c>
      <c r="H9572" t="s">
        <v>1884</v>
      </c>
      <c r="I9572">
        <v>10.69</v>
      </c>
      <c r="J9572">
        <v>2</v>
      </c>
      <c r="K9572">
        <v>3.74</v>
      </c>
      <c r="L9572" t="str">
        <f t="shared" si="450"/>
        <v>Yes</v>
      </c>
    </row>
    <row r="9573" spans="1:12" x14ac:dyDescent="0.25">
      <c r="A9573" s="1">
        <v>43062</v>
      </c>
      <c r="B9573" s="2">
        <f t="shared" si="451"/>
        <v>2017</v>
      </c>
      <c r="C9573" s="2">
        <f t="shared" si="449"/>
        <v>11</v>
      </c>
      <c r="D9573" t="s">
        <v>1161</v>
      </c>
      <c r="E9573" t="s">
        <v>10</v>
      </c>
      <c r="F9573" t="s">
        <v>11</v>
      </c>
      <c r="G9573" t="s">
        <v>12</v>
      </c>
      <c r="H9573" t="s">
        <v>1919</v>
      </c>
      <c r="I9573">
        <v>36.29</v>
      </c>
      <c r="J9573">
        <v>7</v>
      </c>
      <c r="K9573">
        <v>12.7</v>
      </c>
      <c r="L9573" t="str">
        <f t="shared" si="450"/>
        <v>Yes</v>
      </c>
    </row>
    <row r="9574" spans="1:12" x14ac:dyDescent="0.25">
      <c r="A9574" s="1">
        <v>43062</v>
      </c>
      <c r="B9574" s="2">
        <f t="shared" si="451"/>
        <v>2017</v>
      </c>
      <c r="C9574" s="2">
        <f t="shared" si="449"/>
        <v>11</v>
      </c>
      <c r="D9574" t="s">
        <v>1161</v>
      </c>
      <c r="E9574" t="s">
        <v>10</v>
      </c>
      <c r="F9574" t="s">
        <v>11</v>
      </c>
      <c r="G9574" t="s">
        <v>12</v>
      </c>
      <c r="H9574" t="s">
        <v>1294</v>
      </c>
      <c r="I9574">
        <v>78.3</v>
      </c>
      <c r="J9574">
        <v>2</v>
      </c>
      <c r="K9574">
        <v>29.36</v>
      </c>
      <c r="L9574" t="str">
        <f t="shared" si="450"/>
        <v>Yes</v>
      </c>
    </row>
    <row r="9575" spans="1:12" x14ac:dyDescent="0.25">
      <c r="A9575" s="1">
        <v>43062</v>
      </c>
      <c r="B9575" s="2">
        <f t="shared" si="451"/>
        <v>2017</v>
      </c>
      <c r="C9575" s="2">
        <f t="shared" si="449"/>
        <v>11</v>
      </c>
      <c r="D9575" t="s">
        <v>1161</v>
      </c>
      <c r="E9575" t="s">
        <v>10</v>
      </c>
      <c r="F9575" t="s">
        <v>34</v>
      </c>
      <c r="G9575" t="s">
        <v>145</v>
      </c>
      <c r="H9575" t="s">
        <v>1496</v>
      </c>
      <c r="I9575">
        <v>127.79</v>
      </c>
      <c r="J9575">
        <v>1</v>
      </c>
      <c r="K9575">
        <v>-31.03</v>
      </c>
      <c r="L9575" t="str">
        <f t="shared" si="450"/>
        <v>No</v>
      </c>
    </row>
    <row r="9576" spans="1:12" x14ac:dyDescent="0.25">
      <c r="A9576" s="1">
        <v>43062</v>
      </c>
      <c r="B9576" s="2">
        <f t="shared" si="451"/>
        <v>2017</v>
      </c>
      <c r="C9576" s="2">
        <f t="shared" si="449"/>
        <v>11</v>
      </c>
      <c r="D9576" t="s">
        <v>1161</v>
      </c>
      <c r="E9576" t="s">
        <v>10</v>
      </c>
      <c r="F9576" t="s">
        <v>11</v>
      </c>
      <c r="G9576" t="s">
        <v>20</v>
      </c>
      <c r="H9576" t="s">
        <v>1993</v>
      </c>
      <c r="I9576">
        <v>6.1</v>
      </c>
      <c r="J9576">
        <v>2</v>
      </c>
      <c r="K9576">
        <v>-9.16</v>
      </c>
      <c r="L9576" t="str">
        <f t="shared" si="450"/>
        <v>No</v>
      </c>
    </row>
    <row r="9577" spans="1:12" x14ac:dyDescent="0.25">
      <c r="A9577" s="1">
        <v>43063</v>
      </c>
      <c r="B9577" s="2">
        <f t="shared" si="451"/>
        <v>2017</v>
      </c>
      <c r="C9577" s="2">
        <f t="shared" si="449"/>
        <v>11</v>
      </c>
      <c r="D9577" t="s">
        <v>709</v>
      </c>
      <c r="E9577" t="s">
        <v>10</v>
      </c>
      <c r="F9577" t="s">
        <v>11</v>
      </c>
      <c r="G9577" t="s">
        <v>43</v>
      </c>
      <c r="H9577" t="s">
        <v>1806</v>
      </c>
      <c r="I9577">
        <v>10.82</v>
      </c>
      <c r="J9577">
        <v>3</v>
      </c>
      <c r="K9577">
        <v>2.57</v>
      </c>
      <c r="L9577" t="str">
        <f t="shared" si="450"/>
        <v>Yes</v>
      </c>
    </row>
    <row r="9578" spans="1:12" x14ac:dyDescent="0.25">
      <c r="A9578" s="1">
        <v>43063</v>
      </c>
      <c r="B9578" s="2">
        <f t="shared" si="451"/>
        <v>2017</v>
      </c>
      <c r="C9578" s="2">
        <f t="shared" si="449"/>
        <v>11</v>
      </c>
      <c r="D9578" t="s">
        <v>1514</v>
      </c>
      <c r="E9578" t="s">
        <v>149</v>
      </c>
      <c r="F9578" t="s">
        <v>11</v>
      </c>
      <c r="G9578" t="s">
        <v>12</v>
      </c>
      <c r="H9578" t="s">
        <v>1418</v>
      </c>
      <c r="I9578">
        <v>5.88</v>
      </c>
      <c r="J9578">
        <v>1</v>
      </c>
      <c r="K9578">
        <v>2.88</v>
      </c>
      <c r="L9578" t="str">
        <f t="shared" si="450"/>
        <v>Yes</v>
      </c>
    </row>
    <row r="9579" spans="1:12" x14ac:dyDescent="0.25">
      <c r="A9579" s="1">
        <v>43063</v>
      </c>
      <c r="B9579" s="2">
        <f t="shared" si="451"/>
        <v>2017</v>
      </c>
      <c r="C9579" s="2">
        <f t="shared" si="449"/>
        <v>11</v>
      </c>
      <c r="D9579" t="s">
        <v>1514</v>
      </c>
      <c r="E9579" t="s">
        <v>149</v>
      </c>
      <c r="F9579" t="s">
        <v>34</v>
      </c>
      <c r="G9579" t="s">
        <v>35</v>
      </c>
      <c r="H9579" t="s">
        <v>2182</v>
      </c>
      <c r="I9579">
        <v>977.29</v>
      </c>
      <c r="J9579">
        <v>6</v>
      </c>
      <c r="K9579">
        <v>173.74</v>
      </c>
      <c r="L9579" t="str">
        <f t="shared" si="450"/>
        <v>Yes</v>
      </c>
    </row>
    <row r="9580" spans="1:12" x14ac:dyDescent="0.25">
      <c r="A9580" s="1">
        <v>43063</v>
      </c>
      <c r="B9580" s="2">
        <f t="shared" si="451"/>
        <v>2017</v>
      </c>
      <c r="C9580" s="2">
        <f t="shared" si="449"/>
        <v>11</v>
      </c>
      <c r="D9580" t="s">
        <v>490</v>
      </c>
      <c r="E9580" t="s">
        <v>70</v>
      </c>
      <c r="F9580" t="s">
        <v>39</v>
      </c>
      <c r="G9580" t="s">
        <v>40</v>
      </c>
      <c r="H9580" t="s">
        <v>2369</v>
      </c>
      <c r="I9580">
        <v>79.099999999999994</v>
      </c>
      <c r="J9580">
        <v>2</v>
      </c>
      <c r="K9580">
        <v>39.549999999999997</v>
      </c>
      <c r="L9580" t="str">
        <f t="shared" si="450"/>
        <v>Yes</v>
      </c>
    </row>
    <row r="9581" spans="1:12" x14ac:dyDescent="0.25">
      <c r="A9581" s="1">
        <v>43063</v>
      </c>
      <c r="B9581" s="2">
        <f t="shared" si="451"/>
        <v>2017</v>
      </c>
      <c r="C9581" s="2">
        <f t="shared" si="449"/>
        <v>11</v>
      </c>
      <c r="D9581" t="s">
        <v>490</v>
      </c>
      <c r="E9581" t="s">
        <v>70</v>
      </c>
      <c r="F9581" t="s">
        <v>11</v>
      </c>
      <c r="G9581" t="s">
        <v>20</v>
      </c>
      <c r="H9581" t="s">
        <v>362</v>
      </c>
      <c r="I9581">
        <v>327.84</v>
      </c>
      <c r="J9581">
        <v>8</v>
      </c>
      <c r="K9581">
        <v>157.36000000000001</v>
      </c>
      <c r="L9581" t="str">
        <f t="shared" si="450"/>
        <v>Yes</v>
      </c>
    </row>
    <row r="9582" spans="1:12" x14ac:dyDescent="0.25">
      <c r="A9582" s="1">
        <v>43063</v>
      </c>
      <c r="B9582" s="2">
        <f t="shared" si="451"/>
        <v>2017</v>
      </c>
      <c r="C9582" s="2">
        <f t="shared" si="449"/>
        <v>11</v>
      </c>
      <c r="D9582" t="s">
        <v>1177</v>
      </c>
      <c r="E9582" t="s">
        <v>33</v>
      </c>
      <c r="F9582" t="s">
        <v>11</v>
      </c>
      <c r="G9582" t="s">
        <v>20</v>
      </c>
      <c r="H9582" t="s">
        <v>899</v>
      </c>
      <c r="I9582">
        <v>2.88</v>
      </c>
      <c r="J9582">
        <v>1</v>
      </c>
      <c r="K9582">
        <v>1.41</v>
      </c>
      <c r="L9582" t="str">
        <f t="shared" si="450"/>
        <v>Yes</v>
      </c>
    </row>
    <row r="9583" spans="1:12" x14ac:dyDescent="0.25">
      <c r="A9583" s="1">
        <v>43063</v>
      </c>
      <c r="B9583" s="2">
        <f t="shared" si="451"/>
        <v>2017</v>
      </c>
      <c r="C9583" s="2">
        <f t="shared" si="449"/>
        <v>11</v>
      </c>
      <c r="D9583" t="s">
        <v>1177</v>
      </c>
      <c r="E9583" t="s">
        <v>33</v>
      </c>
      <c r="F9583" t="s">
        <v>11</v>
      </c>
      <c r="G9583" t="s">
        <v>18</v>
      </c>
      <c r="H9583" t="s">
        <v>2148</v>
      </c>
      <c r="I9583">
        <v>1443.96</v>
      </c>
      <c r="J9583">
        <v>12</v>
      </c>
      <c r="K9583">
        <v>375.43</v>
      </c>
      <c r="L9583" t="str">
        <f t="shared" si="450"/>
        <v>Yes</v>
      </c>
    </row>
    <row r="9584" spans="1:12" x14ac:dyDescent="0.25">
      <c r="A9584" s="1">
        <v>43063</v>
      </c>
      <c r="B9584" s="2">
        <f t="shared" si="451"/>
        <v>2017</v>
      </c>
      <c r="C9584" s="2">
        <f t="shared" si="449"/>
        <v>11</v>
      </c>
      <c r="D9584" t="s">
        <v>107</v>
      </c>
      <c r="E9584" t="s">
        <v>95</v>
      </c>
      <c r="F9584" t="s">
        <v>11</v>
      </c>
      <c r="G9584" t="s">
        <v>20</v>
      </c>
      <c r="H9584" t="s">
        <v>168</v>
      </c>
      <c r="I9584">
        <v>20.72</v>
      </c>
      <c r="J9584">
        <v>2</v>
      </c>
      <c r="K9584">
        <v>-15.2</v>
      </c>
      <c r="L9584" t="str">
        <f t="shared" si="450"/>
        <v>No</v>
      </c>
    </row>
    <row r="9585" spans="1:12" x14ac:dyDescent="0.25">
      <c r="A9585" s="1">
        <v>43063</v>
      </c>
      <c r="B9585" s="2">
        <f t="shared" si="451"/>
        <v>2017</v>
      </c>
      <c r="C9585" s="2">
        <f t="shared" si="449"/>
        <v>11</v>
      </c>
      <c r="D9585" t="s">
        <v>107</v>
      </c>
      <c r="E9585" t="s">
        <v>95</v>
      </c>
      <c r="F9585" t="s">
        <v>11</v>
      </c>
      <c r="G9585" t="s">
        <v>18</v>
      </c>
      <c r="H9585" t="s">
        <v>2359</v>
      </c>
      <c r="I9585">
        <v>415.87</v>
      </c>
      <c r="J9585">
        <v>8</v>
      </c>
      <c r="K9585">
        <v>-41.59</v>
      </c>
      <c r="L9585" t="str">
        <f t="shared" si="450"/>
        <v>No</v>
      </c>
    </row>
    <row r="9586" spans="1:12" x14ac:dyDescent="0.25">
      <c r="A9586" s="1">
        <v>43063</v>
      </c>
      <c r="B9586" s="2">
        <f t="shared" si="451"/>
        <v>2017</v>
      </c>
      <c r="C9586" s="2">
        <f t="shared" si="449"/>
        <v>11</v>
      </c>
      <c r="D9586" t="s">
        <v>1734</v>
      </c>
      <c r="E9586" t="s">
        <v>245</v>
      </c>
      <c r="F9586" t="s">
        <v>11</v>
      </c>
      <c r="G9586" t="s">
        <v>20</v>
      </c>
      <c r="H9586" t="s">
        <v>2468</v>
      </c>
      <c r="I9586">
        <v>19.010000000000002</v>
      </c>
      <c r="J9586">
        <v>8</v>
      </c>
      <c r="K9586">
        <v>-12.67</v>
      </c>
      <c r="L9586" t="str">
        <f t="shared" si="450"/>
        <v>No</v>
      </c>
    </row>
    <row r="9587" spans="1:12" x14ac:dyDescent="0.25">
      <c r="A9587" s="1">
        <v>43063</v>
      </c>
      <c r="B9587" s="2">
        <f t="shared" si="451"/>
        <v>2017</v>
      </c>
      <c r="C9587" s="2">
        <f t="shared" si="449"/>
        <v>11</v>
      </c>
      <c r="D9587" t="s">
        <v>283</v>
      </c>
      <c r="E9587" t="s">
        <v>149</v>
      </c>
      <c r="F9587" t="s">
        <v>11</v>
      </c>
      <c r="G9587" t="s">
        <v>24</v>
      </c>
      <c r="H9587" t="s">
        <v>2351</v>
      </c>
      <c r="I9587">
        <v>16.38</v>
      </c>
      <c r="J9587">
        <v>9</v>
      </c>
      <c r="K9587">
        <v>7.37</v>
      </c>
      <c r="L9587" t="str">
        <f t="shared" si="450"/>
        <v>Yes</v>
      </c>
    </row>
    <row r="9588" spans="1:12" x14ac:dyDescent="0.25">
      <c r="A9588" s="1">
        <v>43063</v>
      </c>
      <c r="B9588" s="2">
        <f t="shared" si="451"/>
        <v>2017</v>
      </c>
      <c r="C9588" s="2">
        <f t="shared" si="449"/>
        <v>11</v>
      </c>
      <c r="D9588" t="s">
        <v>283</v>
      </c>
      <c r="E9588" t="s">
        <v>149</v>
      </c>
      <c r="F9588" t="s">
        <v>11</v>
      </c>
      <c r="G9588" t="s">
        <v>63</v>
      </c>
      <c r="H9588" t="s">
        <v>1626</v>
      </c>
      <c r="I9588">
        <v>167.96</v>
      </c>
      <c r="J9588">
        <v>2</v>
      </c>
      <c r="K9588">
        <v>78.94</v>
      </c>
      <c r="L9588" t="str">
        <f t="shared" si="450"/>
        <v>Yes</v>
      </c>
    </row>
    <row r="9589" spans="1:12" x14ac:dyDescent="0.25">
      <c r="A9589" s="1">
        <v>43063</v>
      </c>
      <c r="B9589" s="2">
        <f t="shared" si="451"/>
        <v>2017</v>
      </c>
      <c r="C9589" s="2">
        <f t="shared" si="449"/>
        <v>11</v>
      </c>
      <c r="D9589" t="s">
        <v>283</v>
      </c>
      <c r="E9589" t="s">
        <v>149</v>
      </c>
      <c r="F9589" t="s">
        <v>34</v>
      </c>
      <c r="G9589" t="s">
        <v>74</v>
      </c>
      <c r="H9589" t="s">
        <v>2198</v>
      </c>
      <c r="I9589">
        <v>321.57</v>
      </c>
      <c r="J9589">
        <v>2</v>
      </c>
      <c r="K9589">
        <v>-16.079999999999998</v>
      </c>
      <c r="L9589" t="str">
        <f t="shared" si="450"/>
        <v>No</v>
      </c>
    </row>
    <row r="9590" spans="1:12" x14ac:dyDescent="0.25">
      <c r="A9590" s="1">
        <v>43063</v>
      </c>
      <c r="B9590" s="2">
        <f t="shared" si="451"/>
        <v>2017</v>
      </c>
      <c r="C9590" s="2">
        <f t="shared" si="449"/>
        <v>11</v>
      </c>
      <c r="D9590" t="s">
        <v>283</v>
      </c>
      <c r="E9590" t="s">
        <v>149</v>
      </c>
      <c r="F9590" t="s">
        <v>11</v>
      </c>
      <c r="G9590" t="s">
        <v>12</v>
      </c>
      <c r="H9590" t="s">
        <v>1730</v>
      </c>
      <c r="I9590">
        <v>12.96</v>
      </c>
      <c r="J9590">
        <v>2</v>
      </c>
      <c r="K9590">
        <v>6.22</v>
      </c>
      <c r="L9590" t="str">
        <f t="shared" si="450"/>
        <v>Yes</v>
      </c>
    </row>
    <row r="9591" spans="1:12" x14ac:dyDescent="0.25">
      <c r="A9591" s="1">
        <v>43063</v>
      </c>
      <c r="B9591" s="2">
        <f t="shared" si="451"/>
        <v>2017</v>
      </c>
      <c r="C9591" s="2">
        <f t="shared" si="449"/>
        <v>11</v>
      </c>
      <c r="D9591" t="s">
        <v>635</v>
      </c>
      <c r="E9591" t="s">
        <v>27</v>
      </c>
      <c r="F9591" t="s">
        <v>11</v>
      </c>
      <c r="G9591" t="s">
        <v>24</v>
      </c>
      <c r="H9591" t="s">
        <v>2530</v>
      </c>
      <c r="I9591">
        <v>27.76</v>
      </c>
      <c r="J9591">
        <v>4</v>
      </c>
      <c r="K9591">
        <v>9.99</v>
      </c>
      <c r="L9591" t="str">
        <f t="shared" si="450"/>
        <v>Yes</v>
      </c>
    </row>
    <row r="9592" spans="1:12" x14ac:dyDescent="0.25">
      <c r="A9592" s="1">
        <v>43063</v>
      </c>
      <c r="B9592" s="2">
        <f t="shared" si="451"/>
        <v>2017</v>
      </c>
      <c r="C9592" s="2">
        <f t="shared" si="449"/>
        <v>11</v>
      </c>
      <c r="D9592" t="s">
        <v>2199</v>
      </c>
      <c r="E9592" t="s">
        <v>23</v>
      </c>
      <c r="F9592" t="s">
        <v>39</v>
      </c>
      <c r="G9592" t="s">
        <v>40</v>
      </c>
      <c r="H9592" t="s">
        <v>2563</v>
      </c>
      <c r="I9592">
        <v>89.99</v>
      </c>
      <c r="J9592">
        <v>2</v>
      </c>
      <c r="K9592">
        <v>-15</v>
      </c>
      <c r="L9592" t="str">
        <f t="shared" si="450"/>
        <v>No</v>
      </c>
    </row>
    <row r="9593" spans="1:12" x14ac:dyDescent="0.25">
      <c r="A9593" s="1">
        <v>43063</v>
      </c>
      <c r="B9593" s="2">
        <f t="shared" si="451"/>
        <v>2017</v>
      </c>
      <c r="C9593" s="2">
        <f t="shared" si="449"/>
        <v>11</v>
      </c>
      <c r="D9593" t="s">
        <v>2199</v>
      </c>
      <c r="E9593" t="s">
        <v>23</v>
      </c>
      <c r="F9593" t="s">
        <v>11</v>
      </c>
      <c r="G9593" t="s">
        <v>12</v>
      </c>
      <c r="H9593" t="s">
        <v>360</v>
      </c>
      <c r="I9593">
        <v>229.54</v>
      </c>
      <c r="J9593">
        <v>7</v>
      </c>
      <c r="K9593">
        <v>83.21</v>
      </c>
      <c r="L9593" t="str">
        <f t="shared" si="450"/>
        <v>Yes</v>
      </c>
    </row>
    <row r="9594" spans="1:12" x14ac:dyDescent="0.25">
      <c r="A9594" s="1">
        <v>43063</v>
      </c>
      <c r="B9594" s="2">
        <f t="shared" si="451"/>
        <v>2017</v>
      </c>
      <c r="C9594" s="2">
        <f t="shared" si="449"/>
        <v>11</v>
      </c>
      <c r="D9594" t="s">
        <v>657</v>
      </c>
      <c r="E9594" t="s">
        <v>1283</v>
      </c>
      <c r="F9594" t="s">
        <v>11</v>
      </c>
      <c r="G9594" t="s">
        <v>18</v>
      </c>
      <c r="H9594" t="s">
        <v>115</v>
      </c>
      <c r="I9594">
        <v>33.29</v>
      </c>
      <c r="J9594">
        <v>1</v>
      </c>
      <c r="K9594">
        <v>7.99</v>
      </c>
      <c r="L9594" t="str">
        <f t="shared" si="450"/>
        <v>Yes</v>
      </c>
    </row>
    <row r="9595" spans="1:12" x14ac:dyDescent="0.25">
      <c r="A9595" s="1">
        <v>43063</v>
      </c>
      <c r="B9595" s="2">
        <f t="shared" si="451"/>
        <v>2017</v>
      </c>
      <c r="C9595" s="2">
        <f t="shared" si="449"/>
        <v>11</v>
      </c>
      <c r="D9595" t="s">
        <v>1212</v>
      </c>
      <c r="E9595" t="s">
        <v>27</v>
      </c>
      <c r="F9595" t="s">
        <v>11</v>
      </c>
      <c r="G9595" t="s">
        <v>12</v>
      </c>
      <c r="H9595" t="s">
        <v>284</v>
      </c>
      <c r="I9595">
        <v>7.78</v>
      </c>
      <c r="J9595">
        <v>1</v>
      </c>
      <c r="K9595">
        <v>3.5</v>
      </c>
      <c r="L9595" t="str">
        <f t="shared" si="450"/>
        <v>Yes</v>
      </c>
    </row>
    <row r="9596" spans="1:12" x14ac:dyDescent="0.25">
      <c r="A9596" s="1">
        <v>43063</v>
      </c>
      <c r="B9596" s="2">
        <f t="shared" si="451"/>
        <v>2017</v>
      </c>
      <c r="C9596" s="2">
        <f t="shared" si="449"/>
        <v>11</v>
      </c>
      <c r="D9596" t="s">
        <v>2450</v>
      </c>
      <c r="E9596" t="s">
        <v>10</v>
      </c>
      <c r="F9596" t="s">
        <v>11</v>
      </c>
      <c r="G9596" t="s">
        <v>92</v>
      </c>
      <c r="H9596" t="s">
        <v>114</v>
      </c>
      <c r="I9596">
        <v>13.76</v>
      </c>
      <c r="J9596">
        <v>1</v>
      </c>
      <c r="K9596">
        <v>-24.77</v>
      </c>
      <c r="L9596" t="str">
        <f t="shared" si="450"/>
        <v>No</v>
      </c>
    </row>
    <row r="9597" spans="1:12" x14ac:dyDescent="0.25">
      <c r="A9597" s="1">
        <v>43063</v>
      </c>
      <c r="B9597" s="2">
        <f t="shared" si="451"/>
        <v>2017</v>
      </c>
      <c r="C9597" s="2">
        <f t="shared" si="449"/>
        <v>11</v>
      </c>
      <c r="D9597" t="s">
        <v>2298</v>
      </c>
      <c r="E9597" t="s">
        <v>120</v>
      </c>
      <c r="F9597" t="s">
        <v>11</v>
      </c>
      <c r="G9597" t="s">
        <v>20</v>
      </c>
      <c r="H9597" t="s">
        <v>2694</v>
      </c>
      <c r="I9597">
        <v>11.67</v>
      </c>
      <c r="J9597">
        <v>3</v>
      </c>
      <c r="K9597">
        <v>-7.78</v>
      </c>
      <c r="L9597" t="str">
        <f t="shared" si="450"/>
        <v>No</v>
      </c>
    </row>
    <row r="9598" spans="1:12" x14ac:dyDescent="0.25">
      <c r="A9598" s="1">
        <v>43063</v>
      </c>
      <c r="B9598" s="2">
        <f t="shared" si="451"/>
        <v>2017</v>
      </c>
      <c r="C9598" s="2">
        <f t="shared" si="449"/>
        <v>11</v>
      </c>
      <c r="D9598" t="s">
        <v>2298</v>
      </c>
      <c r="E9598" t="s">
        <v>120</v>
      </c>
      <c r="F9598" t="s">
        <v>11</v>
      </c>
      <c r="G9598" t="s">
        <v>63</v>
      </c>
      <c r="H9598" t="s">
        <v>1667</v>
      </c>
      <c r="I9598">
        <v>64.849999999999994</v>
      </c>
      <c r="J9598">
        <v>7</v>
      </c>
      <c r="K9598">
        <v>24.32</v>
      </c>
      <c r="L9598" t="str">
        <f t="shared" si="450"/>
        <v>Yes</v>
      </c>
    </row>
    <row r="9599" spans="1:12" x14ac:dyDescent="0.25">
      <c r="A9599" s="1">
        <v>43063</v>
      </c>
      <c r="B9599" s="2">
        <f t="shared" si="451"/>
        <v>2017</v>
      </c>
      <c r="C9599" s="2">
        <f t="shared" si="449"/>
        <v>11</v>
      </c>
      <c r="D9599" t="s">
        <v>1423</v>
      </c>
      <c r="E9599" t="s">
        <v>27</v>
      </c>
      <c r="F9599" t="s">
        <v>34</v>
      </c>
      <c r="G9599" t="s">
        <v>145</v>
      </c>
      <c r="H9599" t="s">
        <v>1501</v>
      </c>
      <c r="I9599">
        <v>364.08</v>
      </c>
      <c r="J9599">
        <v>2</v>
      </c>
      <c r="K9599">
        <v>9.1</v>
      </c>
      <c r="L9599" t="str">
        <f t="shared" si="450"/>
        <v>Yes</v>
      </c>
    </row>
    <row r="9600" spans="1:12" x14ac:dyDescent="0.25">
      <c r="A9600" s="1">
        <v>43063</v>
      </c>
      <c r="B9600" s="2">
        <f t="shared" si="451"/>
        <v>2017</v>
      </c>
      <c r="C9600" s="2">
        <f t="shared" si="449"/>
        <v>11</v>
      </c>
      <c r="D9600" t="s">
        <v>1423</v>
      </c>
      <c r="E9600" t="s">
        <v>27</v>
      </c>
      <c r="F9600" t="s">
        <v>34</v>
      </c>
      <c r="G9600" t="s">
        <v>145</v>
      </c>
      <c r="H9600" t="s">
        <v>1830</v>
      </c>
      <c r="I9600">
        <v>71.09</v>
      </c>
      <c r="J9600">
        <v>2</v>
      </c>
      <c r="K9600">
        <v>-1.78</v>
      </c>
      <c r="L9600" t="str">
        <f t="shared" si="450"/>
        <v>No</v>
      </c>
    </row>
    <row r="9601" spans="1:12" x14ac:dyDescent="0.25">
      <c r="A9601" s="1">
        <v>43063</v>
      </c>
      <c r="B9601" s="2">
        <f t="shared" si="451"/>
        <v>2017</v>
      </c>
      <c r="C9601" s="2">
        <f t="shared" si="449"/>
        <v>11</v>
      </c>
      <c r="D9601" t="s">
        <v>537</v>
      </c>
      <c r="E9601" t="s">
        <v>27</v>
      </c>
      <c r="F9601" t="s">
        <v>39</v>
      </c>
      <c r="G9601" t="s">
        <v>52</v>
      </c>
      <c r="H9601" t="s">
        <v>1690</v>
      </c>
      <c r="I9601">
        <v>223.58</v>
      </c>
      <c r="J9601">
        <v>14</v>
      </c>
      <c r="K9601">
        <v>87.2</v>
      </c>
      <c r="L9601" t="str">
        <f t="shared" si="450"/>
        <v>Yes</v>
      </c>
    </row>
    <row r="9602" spans="1:12" x14ac:dyDescent="0.25">
      <c r="A9602" s="1">
        <v>43064</v>
      </c>
      <c r="B9602" s="2">
        <f t="shared" si="451"/>
        <v>2017</v>
      </c>
      <c r="C9602" s="2">
        <f t="shared" ref="C9602:C9665" si="452">MONTH(A9602)</f>
        <v>11</v>
      </c>
      <c r="D9602" t="s">
        <v>1223</v>
      </c>
      <c r="E9602" t="s">
        <v>110</v>
      </c>
      <c r="F9602" t="s">
        <v>11</v>
      </c>
      <c r="G9602" t="s">
        <v>18</v>
      </c>
      <c r="H9602" t="s">
        <v>860</v>
      </c>
      <c r="I9602">
        <v>501.81</v>
      </c>
      <c r="J9602">
        <v>3</v>
      </c>
      <c r="K9602">
        <v>0</v>
      </c>
      <c r="L9602" t="str">
        <f t="shared" ref="L9602:L9665" si="453">IF(K9602=0,"Break-Even",IF(K9602&gt;0,"Yes","No"))</f>
        <v>Break-Even</v>
      </c>
    </row>
    <row r="9603" spans="1:12" x14ac:dyDescent="0.25">
      <c r="A9603" s="1">
        <v>43064</v>
      </c>
      <c r="B9603" s="2">
        <f t="shared" si="451"/>
        <v>2017</v>
      </c>
      <c r="C9603" s="2">
        <f t="shared" si="452"/>
        <v>11</v>
      </c>
      <c r="D9603" t="s">
        <v>156</v>
      </c>
      <c r="E9603" t="s">
        <v>27</v>
      </c>
      <c r="F9603" t="s">
        <v>34</v>
      </c>
      <c r="G9603" t="s">
        <v>74</v>
      </c>
      <c r="H9603" t="s">
        <v>2170</v>
      </c>
      <c r="I9603">
        <v>359.5</v>
      </c>
      <c r="J9603">
        <v>3</v>
      </c>
      <c r="K9603">
        <v>-29.61</v>
      </c>
      <c r="L9603" t="str">
        <f t="shared" si="453"/>
        <v>No</v>
      </c>
    </row>
    <row r="9604" spans="1:12" x14ac:dyDescent="0.25">
      <c r="A9604" s="1">
        <v>43064</v>
      </c>
      <c r="B9604" s="2">
        <f t="shared" si="451"/>
        <v>2017</v>
      </c>
      <c r="C9604" s="2">
        <f t="shared" si="452"/>
        <v>11</v>
      </c>
      <c r="D9604" t="s">
        <v>156</v>
      </c>
      <c r="E9604" t="s">
        <v>27</v>
      </c>
      <c r="F9604" t="s">
        <v>11</v>
      </c>
      <c r="G9604" t="s">
        <v>18</v>
      </c>
      <c r="H9604" t="s">
        <v>2219</v>
      </c>
      <c r="I9604">
        <v>10.48</v>
      </c>
      <c r="J9604">
        <v>1</v>
      </c>
      <c r="K9604">
        <v>2.83</v>
      </c>
      <c r="L9604" t="str">
        <f t="shared" si="453"/>
        <v>Yes</v>
      </c>
    </row>
    <row r="9605" spans="1:12" x14ac:dyDescent="0.25">
      <c r="A9605" s="1">
        <v>43064</v>
      </c>
      <c r="B9605" s="2">
        <f t="shared" si="451"/>
        <v>2017</v>
      </c>
      <c r="C9605" s="2">
        <f t="shared" si="452"/>
        <v>11</v>
      </c>
      <c r="D9605" t="s">
        <v>1946</v>
      </c>
      <c r="E9605" t="s">
        <v>27</v>
      </c>
      <c r="F9605" t="s">
        <v>39</v>
      </c>
      <c r="G9605" t="s">
        <v>40</v>
      </c>
      <c r="H9605" t="s">
        <v>2603</v>
      </c>
      <c r="I9605">
        <v>39.96</v>
      </c>
      <c r="J9605">
        <v>5</v>
      </c>
      <c r="K9605">
        <v>3.5</v>
      </c>
      <c r="L9605" t="str">
        <f t="shared" si="453"/>
        <v>Yes</v>
      </c>
    </row>
    <row r="9606" spans="1:12" x14ac:dyDescent="0.25">
      <c r="A9606" s="1">
        <v>43064</v>
      </c>
      <c r="B9606" s="2">
        <f t="shared" si="451"/>
        <v>2017</v>
      </c>
      <c r="C9606" s="2">
        <f t="shared" si="452"/>
        <v>11</v>
      </c>
      <c r="D9606" t="s">
        <v>1946</v>
      </c>
      <c r="E9606" t="s">
        <v>27</v>
      </c>
      <c r="F9606" t="s">
        <v>11</v>
      </c>
      <c r="G9606" t="s">
        <v>12</v>
      </c>
      <c r="H9606" t="s">
        <v>1924</v>
      </c>
      <c r="I9606">
        <v>34.08</v>
      </c>
      <c r="J9606">
        <v>6</v>
      </c>
      <c r="K9606">
        <v>15.34</v>
      </c>
      <c r="L9606" t="str">
        <f t="shared" si="453"/>
        <v>Yes</v>
      </c>
    </row>
    <row r="9607" spans="1:12" x14ac:dyDescent="0.25">
      <c r="A9607" s="1">
        <v>43064</v>
      </c>
      <c r="B9607" s="2">
        <f t="shared" si="451"/>
        <v>2017</v>
      </c>
      <c r="C9607" s="2">
        <f t="shared" si="452"/>
        <v>11</v>
      </c>
      <c r="D9607" t="s">
        <v>85</v>
      </c>
      <c r="E9607" t="s">
        <v>30</v>
      </c>
      <c r="F9607" t="s">
        <v>11</v>
      </c>
      <c r="G9607" t="s">
        <v>12</v>
      </c>
      <c r="H9607" t="s">
        <v>1337</v>
      </c>
      <c r="I9607">
        <v>48.87</v>
      </c>
      <c r="J9607">
        <v>9</v>
      </c>
      <c r="K9607">
        <v>23.95</v>
      </c>
      <c r="L9607" t="str">
        <f t="shared" si="453"/>
        <v>Yes</v>
      </c>
    </row>
    <row r="9608" spans="1:12" x14ac:dyDescent="0.25">
      <c r="A9608" s="1">
        <v>43064</v>
      </c>
      <c r="B9608" s="2">
        <f t="shared" si="451"/>
        <v>2017</v>
      </c>
      <c r="C9608" s="2">
        <f t="shared" si="452"/>
        <v>11</v>
      </c>
      <c r="D9608" t="s">
        <v>2463</v>
      </c>
      <c r="E9608" t="s">
        <v>123</v>
      </c>
      <c r="F9608" t="s">
        <v>34</v>
      </c>
      <c r="G9608" t="s">
        <v>74</v>
      </c>
      <c r="H9608" t="s">
        <v>2175</v>
      </c>
      <c r="I9608">
        <v>723.92</v>
      </c>
      <c r="J9608">
        <v>5</v>
      </c>
      <c r="K9608">
        <v>-81.44</v>
      </c>
      <c r="L9608" t="str">
        <f t="shared" si="453"/>
        <v>No</v>
      </c>
    </row>
    <row r="9609" spans="1:12" x14ac:dyDescent="0.25">
      <c r="A9609" s="1">
        <v>43064</v>
      </c>
      <c r="B9609" s="2">
        <f t="shared" si="451"/>
        <v>2017</v>
      </c>
      <c r="C9609" s="2">
        <f t="shared" si="452"/>
        <v>11</v>
      </c>
      <c r="D9609" t="s">
        <v>1595</v>
      </c>
      <c r="E9609" t="s">
        <v>27</v>
      </c>
      <c r="F9609" t="s">
        <v>11</v>
      </c>
      <c r="G9609" t="s">
        <v>24</v>
      </c>
      <c r="H9609" t="s">
        <v>811</v>
      </c>
      <c r="I9609">
        <v>5.16</v>
      </c>
      <c r="J9609">
        <v>2</v>
      </c>
      <c r="K9609">
        <v>1.34</v>
      </c>
      <c r="L9609" t="str">
        <f t="shared" si="453"/>
        <v>Yes</v>
      </c>
    </row>
    <row r="9610" spans="1:12" x14ac:dyDescent="0.25">
      <c r="A9610" s="1">
        <v>43064</v>
      </c>
      <c r="B9610" s="2">
        <f t="shared" si="451"/>
        <v>2017</v>
      </c>
      <c r="C9610" s="2">
        <f t="shared" si="452"/>
        <v>11</v>
      </c>
      <c r="D9610" t="s">
        <v>2071</v>
      </c>
      <c r="E9610" t="s">
        <v>10</v>
      </c>
      <c r="F9610" t="s">
        <v>39</v>
      </c>
      <c r="G9610" t="s">
        <v>40</v>
      </c>
      <c r="H9610" t="s">
        <v>2563</v>
      </c>
      <c r="I9610">
        <v>299.95999999999998</v>
      </c>
      <c r="J9610">
        <v>5</v>
      </c>
      <c r="K9610">
        <v>37.5</v>
      </c>
      <c r="L9610" t="str">
        <f t="shared" si="453"/>
        <v>Yes</v>
      </c>
    </row>
    <row r="9611" spans="1:12" x14ac:dyDescent="0.25">
      <c r="A9611" s="1">
        <v>43064</v>
      </c>
      <c r="B9611" s="2">
        <f t="shared" si="451"/>
        <v>2017</v>
      </c>
      <c r="C9611" s="2">
        <f t="shared" si="452"/>
        <v>11</v>
      </c>
      <c r="D9611" t="s">
        <v>2071</v>
      </c>
      <c r="E9611" t="s">
        <v>10</v>
      </c>
      <c r="F9611" t="s">
        <v>11</v>
      </c>
      <c r="G9611" t="s">
        <v>92</v>
      </c>
      <c r="H9611" t="s">
        <v>2354</v>
      </c>
      <c r="I9611">
        <v>67.84</v>
      </c>
      <c r="J9611">
        <v>5</v>
      </c>
      <c r="K9611">
        <v>-179.78</v>
      </c>
      <c r="L9611" t="str">
        <f t="shared" si="453"/>
        <v>No</v>
      </c>
    </row>
    <row r="9612" spans="1:12" x14ac:dyDescent="0.25">
      <c r="A9612" s="1">
        <v>43064</v>
      </c>
      <c r="B9612" s="2">
        <f t="shared" ref="B9612:B9675" si="454">YEAR(A9612)</f>
        <v>2017</v>
      </c>
      <c r="C9612" s="2">
        <f t="shared" si="452"/>
        <v>11</v>
      </c>
      <c r="D9612" t="s">
        <v>2071</v>
      </c>
      <c r="E9612" t="s">
        <v>10</v>
      </c>
      <c r="F9612" t="s">
        <v>34</v>
      </c>
      <c r="G9612" t="s">
        <v>35</v>
      </c>
      <c r="H9612" t="s">
        <v>948</v>
      </c>
      <c r="I9612">
        <v>853.93</v>
      </c>
      <c r="J9612">
        <v>5</v>
      </c>
      <c r="K9612">
        <v>-24.4</v>
      </c>
      <c r="L9612" t="str">
        <f t="shared" si="453"/>
        <v>No</v>
      </c>
    </row>
    <row r="9613" spans="1:12" x14ac:dyDescent="0.25">
      <c r="A9613" s="1">
        <v>43064</v>
      </c>
      <c r="B9613" s="2">
        <f t="shared" si="454"/>
        <v>2017</v>
      </c>
      <c r="C9613" s="2">
        <f t="shared" si="452"/>
        <v>11</v>
      </c>
      <c r="D9613" t="s">
        <v>2071</v>
      </c>
      <c r="E9613" t="s">
        <v>10</v>
      </c>
      <c r="F9613" t="s">
        <v>11</v>
      </c>
      <c r="G9613" t="s">
        <v>24</v>
      </c>
      <c r="H9613" t="s">
        <v>1954</v>
      </c>
      <c r="I9613">
        <v>18.690000000000001</v>
      </c>
      <c r="J9613">
        <v>4</v>
      </c>
      <c r="K9613">
        <v>3.74</v>
      </c>
      <c r="L9613" t="str">
        <f t="shared" si="453"/>
        <v>Yes</v>
      </c>
    </row>
    <row r="9614" spans="1:12" x14ac:dyDescent="0.25">
      <c r="A9614" s="1">
        <v>43064</v>
      </c>
      <c r="B9614" s="2">
        <f t="shared" si="454"/>
        <v>2017</v>
      </c>
      <c r="C9614" s="2">
        <f t="shared" si="452"/>
        <v>11</v>
      </c>
      <c r="D9614" t="s">
        <v>81</v>
      </c>
      <c r="E9614" t="s">
        <v>33</v>
      </c>
      <c r="F9614" t="s">
        <v>34</v>
      </c>
      <c r="G9614" t="s">
        <v>35</v>
      </c>
      <c r="H9614" t="s">
        <v>1726</v>
      </c>
      <c r="I9614">
        <v>701.96</v>
      </c>
      <c r="J9614">
        <v>2</v>
      </c>
      <c r="K9614">
        <v>168.47</v>
      </c>
      <c r="L9614" t="str">
        <f t="shared" si="453"/>
        <v>Yes</v>
      </c>
    </row>
    <row r="9615" spans="1:12" x14ac:dyDescent="0.25">
      <c r="A9615" s="1">
        <v>43065</v>
      </c>
      <c r="B9615" s="2">
        <f t="shared" si="454"/>
        <v>2017</v>
      </c>
      <c r="C9615" s="2">
        <f t="shared" si="452"/>
        <v>11</v>
      </c>
      <c r="D9615" t="s">
        <v>1475</v>
      </c>
      <c r="E9615" t="s">
        <v>186</v>
      </c>
      <c r="F9615" t="s">
        <v>34</v>
      </c>
      <c r="G9615" t="s">
        <v>47</v>
      </c>
      <c r="H9615" t="s">
        <v>2008</v>
      </c>
      <c r="I9615">
        <v>126.3</v>
      </c>
      <c r="J9615">
        <v>3</v>
      </c>
      <c r="K9615">
        <v>40.42</v>
      </c>
      <c r="L9615" t="str">
        <f t="shared" si="453"/>
        <v>Yes</v>
      </c>
    </row>
    <row r="9616" spans="1:12" x14ac:dyDescent="0.25">
      <c r="A9616" s="1">
        <v>43065</v>
      </c>
      <c r="B9616" s="2">
        <f t="shared" si="454"/>
        <v>2017</v>
      </c>
      <c r="C9616" s="2">
        <f t="shared" si="452"/>
        <v>11</v>
      </c>
      <c r="D9616" t="s">
        <v>1475</v>
      </c>
      <c r="E9616" t="s">
        <v>186</v>
      </c>
      <c r="F9616" t="s">
        <v>39</v>
      </c>
      <c r="G9616" t="s">
        <v>52</v>
      </c>
      <c r="H9616" t="s">
        <v>1169</v>
      </c>
      <c r="I9616">
        <v>38.04</v>
      </c>
      <c r="J9616">
        <v>2</v>
      </c>
      <c r="K9616">
        <v>12.17</v>
      </c>
      <c r="L9616" t="str">
        <f t="shared" si="453"/>
        <v>Yes</v>
      </c>
    </row>
    <row r="9617" spans="1:12" x14ac:dyDescent="0.25">
      <c r="A9617" s="1">
        <v>43065</v>
      </c>
      <c r="B9617" s="2">
        <f t="shared" si="454"/>
        <v>2017</v>
      </c>
      <c r="C9617" s="2">
        <f t="shared" si="452"/>
        <v>11</v>
      </c>
      <c r="D9617" t="s">
        <v>760</v>
      </c>
      <c r="E9617" t="s">
        <v>78</v>
      </c>
      <c r="F9617" t="s">
        <v>39</v>
      </c>
      <c r="G9617" t="s">
        <v>40</v>
      </c>
      <c r="H9617" t="s">
        <v>707</v>
      </c>
      <c r="I9617">
        <v>220.75</v>
      </c>
      <c r="J9617">
        <v>8</v>
      </c>
      <c r="K9617">
        <v>-40.47</v>
      </c>
      <c r="L9617" t="str">
        <f t="shared" si="453"/>
        <v>No</v>
      </c>
    </row>
    <row r="9618" spans="1:12" x14ac:dyDescent="0.25">
      <c r="A9618" s="1">
        <v>43065</v>
      </c>
      <c r="B9618" s="2">
        <f t="shared" si="454"/>
        <v>2017</v>
      </c>
      <c r="C9618" s="2">
        <f t="shared" si="452"/>
        <v>11</v>
      </c>
      <c r="D9618" t="s">
        <v>1631</v>
      </c>
      <c r="E9618" t="s">
        <v>30</v>
      </c>
      <c r="F9618" t="s">
        <v>11</v>
      </c>
      <c r="G9618" t="s">
        <v>24</v>
      </c>
      <c r="H9618" t="s">
        <v>577</v>
      </c>
      <c r="I9618">
        <v>12.84</v>
      </c>
      <c r="J9618">
        <v>3</v>
      </c>
      <c r="K9618">
        <v>3.72</v>
      </c>
      <c r="L9618" t="str">
        <f t="shared" si="453"/>
        <v>Yes</v>
      </c>
    </row>
    <row r="9619" spans="1:12" x14ac:dyDescent="0.25">
      <c r="A9619" s="1">
        <v>43065</v>
      </c>
      <c r="B9619" s="2">
        <f t="shared" si="454"/>
        <v>2017</v>
      </c>
      <c r="C9619" s="2">
        <f t="shared" si="452"/>
        <v>11</v>
      </c>
      <c r="D9619" t="s">
        <v>1186</v>
      </c>
      <c r="E9619" t="s">
        <v>78</v>
      </c>
      <c r="F9619" t="s">
        <v>11</v>
      </c>
      <c r="G9619" t="s">
        <v>92</v>
      </c>
      <c r="H9619" t="s">
        <v>2273</v>
      </c>
      <c r="I9619">
        <v>52.27</v>
      </c>
      <c r="J9619">
        <v>3</v>
      </c>
      <c r="K9619">
        <v>9.8000000000000007</v>
      </c>
      <c r="L9619" t="str">
        <f t="shared" si="453"/>
        <v>Yes</v>
      </c>
    </row>
    <row r="9620" spans="1:12" x14ac:dyDescent="0.25">
      <c r="A9620" s="1">
        <v>43065</v>
      </c>
      <c r="B9620" s="2">
        <f t="shared" si="454"/>
        <v>2017</v>
      </c>
      <c r="C9620" s="2">
        <f t="shared" si="452"/>
        <v>11</v>
      </c>
      <c r="D9620" t="s">
        <v>1186</v>
      </c>
      <c r="E9620" t="s">
        <v>78</v>
      </c>
      <c r="F9620" t="s">
        <v>11</v>
      </c>
      <c r="G9620" t="s">
        <v>92</v>
      </c>
      <c r="H9620" t="s">
        <v>1080</v>
      </c>
      <c r="I9620">
        <v>213.14</v>
      </c>
      <c r="J9620">
        <v>7</v>
      </c>
      <c r="K9620">
        <v>23.98</v>
      </c>
      <c r="L9620" t="str">
        <f t="shared" si="453"/>
        <v>Yes</v>
      </c>
    </row>
    <row r="9621" spans="1:12" x14ac:dyDescent="0.25">
      <c r="A9621" s="1">
        <v>43065</v>
      </c>
      <c r="B9621" s="2">
        <f t="shared" si="454"/>
        <v>2017</v>
      </c>
      <c r="C9621" s="2">
        <f t="shared" si="452"/>
        <v>11</v>
      </c>
      <c r="D9621" t="s">
        <v>1920</v>
      </c>
      <c r="E9621" t="s">
        <v>15</v>
      </c>
      <c r="F9621" t="s">
        <v>11</v>
      </c>
      <c r="G9621" t="s">
        <v>20</v>
      </c>
      <c r="H9621" t="s">
        <v>1029</v>
      </c>
      <c r="I9621">
        <v>33.57</v>
      </c>
      <c r="J9621">
        <v>8</v>
      </c>
      <c r="K9621">
        <v>-53.71</v>
      </c>
      <c r="L9621" t="str">
        <f t="shared" si="453"/>
        <v>No</v>
      </c>
    </row>
    <row r="9622" spans="1:12" x14ac:dyDescent="0.25">
      <c r="A9622" s="1">
        <v>43065</v>
      </c>
      <c r="B9622" s="2">
        <f t="shared" si="454"/>
        <v>2017</v>
      </c>
      <c r="C9622" s="2">
        <f t="shared" si="452"/>
        <v>11</v>
      </c>
      <c r="D9622" t="s">
        <v>696</v>
      </c>
      <c r="E9622" t="s">
        <v>149</v>
      </c>
      <c r="F9622" t="s">
        <v>11</v>
      </c>
      <c r="G9622" t="s">
        <v>92</v>
      </c>
      <c r="H9622" t="s">
        <v>1250</v>
      </c>
      <c r="I9622">
        <v>58.73</v>
      </c>
      <c r="J9622">
        <v>7</v>
      </c>
      <c r="K9622">
        <v>14.68</v>
      </c>
      <c r="L9622" t="str">
        <f t="shared" si="453"/>
        <v>Yes</v>
      </c>
    </row>
    <row r="9623" spans="1:12" x14ac:dyDescent="0.25">
      <c r="A9623" s="1">
        <v>43065</v>
      </c>
      <c r="B9623" s="2">
        <f t="shared" si="454"/>
        <v>2017</v>
      </c>
      <c r="C9623" s="2">
        <f t="shared" si="452"/>
        <v>11</v>
      </c>
      <c r="D9623" t="s">
        <v>696</v>
      </c>
      <c r="E9623" t="s">
        <v>149</v>
      </c>
      <c r="F9623" t="s">
        <v>11</v>
      </c>
      <c r="G9623" t="s">
        <v>20</v>
      </c>
      <c r="H9623" t="s">
        <v>1896</v>
      </c>
      <c r="I9623">
        <v>93.34</v>
      </c>
      <c r="J9623">
        <v>4</v>
      </c>
      <c r="K9623">
        <v>32.67</v>
      </c>
      <c r="L9623" t="str">
        <f t="shared" si="453"/>
        <v>Yes</v>
      </c>
    </row>
    <row r="9624" spans="1:12" x14ac:dyDescent="0.25">
      <c r="A9624" s="1">
        <v>43065</v>
      </c>
      <c r="B9624" s="2">
        <f t="shared" si="454"/>
        <v>2017</v>
      </c>
      <c r="C9624" s="2">
        <f t="shared" si="452"/>
        <v>11</v>
      </c>
      <c r="D9624" t="s">
        <v>2385</v>
      </c>
      <c r="E9624" t="s">
        <v>129</v>
      </c>
      <c r="F9624" t="s">
        <v>34</v>
      </c>
      <c r="G9624" t="s">
        <v>145</v>
      </c>
      <c r="H9624" t="s">
        <v>473</v>
      </c>
      <c r="I9624">
        <v>257.94</v>
      </c>
      <c r="J9624">
        <v>3</v>
      </c>
      <c r="K9624">
        <v>67.06</v>
      </c>
      <c r="L9624" t="str">
        <f t="shared" si="453"/>
        <v>Yes</v>
      </c>
    </row>
    <row r="9625" spans="1:12" x14ac:dyDescent="0.25">
      <c r="A9625" s="1">
        <v>43065</v>
      </c>
      <c r="B9625" s="2">
        <f t="shared" si="454"/>
        <v>2017</v>
      </c>
      <c r="C9625" s="2">
        <f t="shared" si="452"/>
        <v>11</v>
      </c>
      <c r="D9625" t="s">
        <v>2385</v>
      </c>
      <c r="E9625" t="s">
        <v>129</v>
      </c>
      <c r="F9625" t="s">
        <v>39</v>
      </c>
      <c r="G9625" t="s">
        <v>40</v>
      </c>
      <c r="H9625" t="s">
        <v>2193</v>
      </c>
      <c r="I9625">
        <v>1879.96</v>
      </c>
      <c r="J9625">
        <v>4</v>
      </c>
      <c r="K9625">
        <v>545.19000000000005</v>
      </c>
      <c r="L9625" t="str">
        <f t="shared" si="453"/>
        <v>Yes</v>
      </c>
    </row>
    <row r="9626" spans="1:12" x14ac:dyDescent="0.25">
      <c r="A9626" s="1">
        <v>43065</v>
      </c>
      <c r="B9626" s="2">
        <f t="shared" si="454"/>
        <v>2017</v>
      </c>
      <c r="C9626" s="2">
        <f t="shared" si="452"/>
        <v>11</v>
      </c>
      <c r="D9626" t="s">
        <v>2385</v>
      </c>
      <c r="E9626" t="s">
        <v>129</v>
      </c>
      <c r="F9626" t="s">
        <v>34</v>
      </c>
      <c r="G9626" t="s">
        <v>47</v>
      </c>
      <c r="H9626" t="s">
        <v>365</v>
      </c>
      <c r="I9626">
        <v>27.46</v>
      </c>
      <c r="J9626">
        <v>2</v>
      </c>
      <c r="K9626">
        <v>9.89</v>
      </c>
      <c r="L9626" t="str">
        <f t="shared" si="453"/>
        <v>Yes</v>
      </c>
    </row>
    <row r="9627" spans="1:12" x14ac:dyDescent="0.25">
      <c r="A9627" s="1">
        <v>43065</v>
      </c>
      <c r="B9627" s="2">
        <f t="shared" si="454"/>
        <v>2017</v>
      </c>
      <c r="C9627" s="2">
        <f t="shared" si="452"/>
        <v>11</v>
      </c>
      <c r="D9627" t="s">
        <v>2385</v>
      </c>
      <c r="E9627" t="s">
        <v>129</v>
      </c>
      <c r="F9627" t="s">
        <v>39</v>
      </c>
      <c r="G9627" t="s">
        <v>40</v>
      </c>
      <c r="H9627" t="s">
        <v>415</v>
      </c>
      <c r="I9627">
        <v>89.98</v>
      </c>
      <c r="J9627">
        <v>2</v>
      </c>
      <c r="K9627">
        <v>43.19</v>
      </c>
      <c r="L9627" t="str">
        <f t="shared" si="453"/>
        <v>Yes</v>
      </c>
    </row>
    <row r="9628" spans="1:12" x14ac:dyDescent="0.25">
      <c r="A9628" s="1">
        <v>43065</v>
      </c>
      <c r="B9628" s="2">
        <f t="shared" si="454"/>
        <v>2017</v>
      </c>
      <c r="C9628" s="2">
        <f t="shared" si="452"/>
        <v>11</v>
      </c>
      <c r="D9628" t="s">
        <v>2385</v>
      </c>
      <c r="E9628" t="s">
        <v>129</v>
      </c>
      <c r="F9628" t="s">
        <v>34</v>
      </c>
      <c r="G9628" t="s">
        <v>35</v>
      </c>
      <c r="H9628" t="s">
        <v>1237</v>
      </c>
      <c r="I9628">
        <v>828.6</v>
      </c>
      <c r="J9628">
        <v>3</v>
      </c>
      <c r="K9628">
        <v>240.29</v>
      </c>
      <c r="L9628" t="str">
        <f t="shared" si="453"/>
        <v>Yes</v>
      </c>
    </row>
    <row r="9629" spans="1:12" x14ac:dyDescent="0.25">
      <c r="A9629" s="1">
        <v>43065</v>
      </c>
      <c r="B9629" s="2">
        <f t="shared" si="454"/>
        <v>2017</v>
      </c>
      <c r="C9629" s="2">
        <f t="shared" si="452"/>
        <v>11</v>
      </c>
      <c r="D9629" t="s">
        <v>204</v>
      </c>
      <c r="E9629" t="s">
        <v>149</v>
      </c>
      <c r="F9629" t="s">
        <v>39</v>
      </c>
      <c r="G9629" t="s">
        <v>40</v>
      </c>
      <c r="H9629" t="s">
        <v>2026</v>
      </c>
      <c r="I9629">
        <v>979.95</v>
      </c>
      <c r="J9629">
        <v>5</v>
      </c>
      <c r="K9629">
        <v>264.58999999999997</v>
      </c>
      <c r="L9629" t="str">
        <f t="shared" si="453"/>
        <v>Yes</v>
      </c>
    </row>
    <row r="9630" spans="1:12" x14ac:dyDescent="0.25">
      <c r="A9630" s="1">
        <v>43065</v>
      </c>
      <c r="B9630" s="2">
        <f t="shared" si="454"/>
        <v>2017</v>
      </c>
      <c r="C9630" s="2">
        <f t="shared" si="452"/>
        <v>11</v>
      </c>
      <c r="D9630" t="s">
        <v>204</v>
      </c>
      <c r="E9630" t="s">
        <v>149</v>
      </c>
      <c r="F9630" t="s">
        <v>34</v>
      </c>
      <c r="G9630" t="s">
        <v>47</v>
      </c>
      <c r="H9630" t="s">
        <v>1037</v>
      </c>
      <c r="I9630">
        <v>135.30000000000001</v>
      </c>
      <c r="J9630">
        <v>5</v>
      </c>
      <c r="K9630">
        <v>37.880000000000003</v>
      </c>
      <c r="L9630" t="str">
        <f t="shared" si="453"/>
        <v>Yes</v>
      </c>
    </row>
    <row r="9631" spans="1:12" x14ac:dyDescent="0.25">
      <c r="A9631" s="1">
        <v>43066</v>
      </c>
      <c r="B9631" s="2">
        <f t="shared" si="454"/>
        <v>2017</v>
      </c>
      <c r="C9631" s="2">
        <f t="shared" si="452"/>
        <v>11</v>
      </c>
      <c r="D9631" t="s">
        <v>923</v>
      </c>
      <c r="E9631" t="s">
        <v>157</v>
      </c>
      <c r="F9631" t="s">
        <v>34</v>
      </c>
      <c r="G9631" t="s">
        <v>47</v>
      </c>
      <c r="H9631" t="s">
        <v>535</v>
      </c>
      <c r="I9631">
        <v>46.94</v>
      </c>
      <c r="J9631">
        <v>1</v>
      </c>
      <c r="K9631">
        <v>19.25</v>
      </c>
      <c r="L9631" t="str">
        <f t="shared" si="453"/>
        <v>Yes</v>
      </c>
    </row>
    <row r="9632" spans="1:12" x14ac:dyDescent="0.25">
      <c r="A9632" s="1">
        <v>43066</v>
      </c>
      <c r="B9632" s="2">
        <f t="shared" si="454"/>
        <v>2017</v>
      </c>
      <c r="C9632" s="2">
        <f t="shared" si="452"/>
        <v>11</v>
      </c>
      <c r="D9632" t="s">
        <v>923</v>
      </c>
      <c r="E9632" t="s">
        <v>157</v>
      </c>
      <c r="F9632" t="s">
        <v>39</v>
      </c>
      <c r="G9632" t="s">
        <v>52</v>
      </c>
      <c r="H9632" t="s">
        <v>1690</v>
      </c>
      <c r="I9632">
        <v>143.72999999999999</v>
      </c>
      <c r="J9632">
        <v>9</v>
      </c>
      <c r="K9632">
        <v>56.05</v>
      </c>
      <c r="L9632" t="str">
        <f t="shared" si="453"/>
        <v>Yes</v>
      </c>
    </row>
    <row r="9633" spans="1:12" x14ac:dyDescent="0.25">
      <c r="A9633" s="1">
        <v>43066</v>
      </c>
      <c r="B9633" s="2">
        <f t="shared" si="454"/>
        <v>2017</v>
      </c>
      <c r="C9633" s="2">
        <f t="shared" si="452"/>
        <v>11</v>
      </c>
      <c r="D9633" t="s">
        <v>2510</v>
      </c>
      <c r="E9633" t="s">
        <v>27</v>
      </c>
      <c r="F9633" t="s">
        <v>11</v>
      </c>
      <c r="G9633" t="s">
        <v>12</v>
      </c>
      <c r="H9633" t="s">
        <v>2167</v>
      </c>
      <c r="I9633">
        <v>244.55</v>
      </c>
      <c r="J9633">
        <v>5</v>
      </c>
      <c r="K9633">
        <v>114.94</v>
      </c>
      <c r="L9633" t="str">
        <f t="shared" si="453"/>
        <v>Yes</v>
      </c>
    </row>
    <row r="9634" spans="1:12" x14ac:dyDescent="0.25">
      <c r="A9634" s="1">
        <v>43066</v>
      </c>
      <c r="B9634" s="2">
        <f t="shared" si="454"/>
        <v>2017</v>
      </c>
      <c r="C9634" s="2">
        <f t="shared" si="452"/>
        <v>11</v>
      </c>
      <c r="D9634" t="s">
        <v>2510</v>
      </c>
      <c r="E9634" t="s">
        <v>27</v>
      </c>
      <c r="F9634" t="s">
        <v>39</v>
      </c>
      <c r="G9634" t="s">
        <v>52</v>
      </c>
      <c r="H9634" t="s">
        <v>213</v>
      </c>
      <c r="I9634">
        <v>166.16</v>
      </c>
      <c r="J9634">
        <v>8</v>
      </c>
      <c r="K9634">
        <v>59.82</v>
      </c>
      <c r="L9634" t="str">
        <f t="shared" si="453"/>
        <v>Yes</v>
      </c>
    </row>
    <row r="9635" spans="1:12" x14ac:dyDescent="0.25">
      <c r="A9635" s="1">
        <v>43066</v>
      </c>
      <c r="B9635" s="2">
        <f t="shared" si="454"/>
        <v>2017</v>
      </c>
      <c r="C9635" s="2">
        <f t="shared" si="452"/>
        <v>11</v>
      </c>
      <c r="D9635" t="s">
        <v>1413</v>
      </c>
      <c r="E9635" t="s">
        <v>245</v>
      </c>
      <c r="F9635" t="s">
        <v>11</v>
      </c>
      <c r="G9635" t="s">
        <v>24</v>
      </c>
      <c r="H9635" t="s">
        <v>2670</v>
      </c>
      <c r="I9635">
        <v>8.76</v>
      </c>
      <c r="J9635">
        <v>5</v>
      </c>
      <c r="K9635">
        <v>0.77</v>
      </c>
      <c r="L9635" t="str">
        <f t="shared" si="453"/>
        <v>Yes</v>
      </c>
    </row>
    <row r="9636" spans="1:12" x14ac:dyDescent="0.25">
      <c r="A9636" s="1">
        <v>43066</v>
      </c>
      <c r="B9636" s="2">
        <f t="shared" si="454"/>
        <v>2017</v>
      </c>
      <c r="C9636" s="2">
        <f t="shared" si="452"/>
        <v>11</v>
      </c>
      <c r="D9636" t="s">
        <v>1413</v>
      </c>
      <c r="E9636" t="s">
        <v>245</v>
      </c>
      <c r="F9636" t="s">
        <v>11</v>
      </c>
      <c r="G9636" t="s">
        <v>92</v>
      </c>
      <c r="H9636" t="s">
        <v>1888</v>
      </c>
      <c r="I9636">
        <v>43.58</v>
      </c>
      <c r="J9636">
        <v>1</v>
      </c>
      <c r="K9636">
        <v>4.3600000000000003</v>
      </c>
      <c r="L9636" t="str">
        <f t="shared" si="453"/>
        <v>Yes</v>
      </c>
    </row>
    <row r="9637" spans="1:12" x14ac:dyDescent="0.25">
      <c r="A9637" s="1">
        <v>43066</v>
      </c>
      <c r="B9637" s="2">
        <f t="shared" si="454"/>
        <v>2017</v>
      </c>
      <c r="C9637" s="2">
        <f t="shared" si="452"/>
        <v>11</v>
      </c>
      <c r="D9637" t="s">
        <v>2094</v>
      </c>
      <c r="E9637" t="s">
        <v>27</v>
      </c>
      <c r="F9637" t="s">
        <v>11</v>
      </c>
      <c r="G9637" t="s">
        <v>20</v>
      </c>
      <c r="H9637" t="s">
        <v>1123</v>
      </c>
      <c r="I9637">
        <v>117.49</v>
      </c>
      <c r="J9637">
        <v>7</v>
      </c>
      <c r="K9637">
        <v>41.12</v>
      </c>
      <c r="L9637" t="str">
        <f t="shared" si="453"/>
        <v>Yes</v>
      </c>
    </row>
    <row r="9638" spans="1:12" x14ac:dyDescent="0.25">
      <c r="A9638" s="1">
        <v>43066</v>
      </c>
      <c r="B9638" s="2">
        <f t="shared" si="454"/>
        <v>2017</v>
      </c>
      <c r="C9638" s="2">
        <f t="shared" si="452"/>
        <v>11</v>
      </c>
      <c r="D9638" t="s">
        <v>2094</v>
      </c>
      <c r="E9638" t="s">
        <v>27</v>
      </c>
      <c r="F9638" t="s">
        <v>34</v>
      </c>
      <c r="G9638" t="s">
        <v>47</v>
      </c>
      <c r="H9638" t="s">
        <v>2121</v>
      </c>
      <c r="I9638">
        <v>18.84</v>
      </c>
      <c r="J9638">
        <v>3</v>
      </c>
      <c r="K9638">
        <v>6.03</v>
      </c>
      <c r="L9638" t="str">
        <f t="shared" si="453"/>
        <v>Yes</v>
      </c>
    </row>
    <row r="9639" spans="1:12" x14ac:dyDescent="0.25">
      <c r="A9639" s="1">
        <v>43066</v>
      </c>
      <c r="B9639" s="2">
        <f t="shared" si="454"/>
        <v>2017</v>
      </c>
      <c r="C9639" s="2">
        <f t="shared" si="452"/>
        <v>11</v>
      </c>
      <c r="D9639" t="s">
        <v>2323</v>
      </c>
      <c r="E9639" t="s">
        <v>27</v>
      </c>
      <c r="F9639" t="s">
        <v>39</v>
      </c>
      <c r="G9639" t="s">
        <v>40</v>
      </c>
      <c r="H9639" t="s">
        <v>391</v>
      </c>
      <c r="I9639">
        <v>57.57</v>
      </c>
      <c r="J9639">
        <v>4</v>
      </c>
      <c r="K9639">
        <v>5.76</v>
      </c>
      <c r="L9639" t="str">
        <f t="shared" si="453"/>
        <v>Yes</v>
      </c>
    </row>
    <row r="9640" spans="1:12" x14ac:dyDescent="0.25">
      <c r="A9640" s="1">
        <v>43066</v>
      </c>
      <c r="B9640" s="2">
        <f t="shared" si="454"/>
        <v>2017</v>
      </c>
      <c r="C9640" s="2">
        <f t="shared" si="452"/>
        <v>11</v>
      </c>
      <c r="D9640" t="s">
        <v>712</v>
      </c>
      <c r="E9640" t="s">
        <v>149</v>
      </c>
      <c r="F9640" t="s">
        <v>11</v>
      </c>
      <c r="G9640" t="s">
        <v>24</v>
      </c>
      <c r="H9640" t="s">
        <v>361</v>
      </c>
      <c r="I9640">
        <v>6.99</v>
      </c>
      <c r="J9640">
        <v>3</v>
      </c>
      <c r="K9640">
        <v>2.0299999999999998</v>
      </c>
      <c r="L9640" t="str">
        <f t="shared" si="453"/>
        <v>Yes</v>
      </c>
    </row>
    <row r="9641" spans="1:12" x14ac:dyDescent="0.25">
      <c r="A9641" s="1">
        <v>43066</v>
      </c>
      <c r="B9641" s="2">
        <f t="shared" si="454"/>
        <v>2017</v>
      </c>
      <c r="C9641" s="2">
        <f t="shared" si="452"/>
        <v>11</v>
      </c>
      <c r="D9641" t="s">
        <v>712</v>
      </c>
      <c r="E9641" t="s">
        <v>149</v>
      </c>
      <c r="F9641" t="s">
        <v>11</v>
      </c>
      <c r="G9641" t="s">
        <v>20</v>
      </c>
      <c r="H9641" t="s">
        <v>175</v>
      </c>
      <c r="I9641">
        <v>107.42</v>
      </c>
      <c r="J9641">
        <v>6</v>
      </c>
      <c r="K9641">
        <v>36.26</v>
      </c>
      <c r="L9641" t="str">
        <f t="shared" si="453"/>
        <v>Yes</v>
      </c>
    </row>
    <row r="9642" spans="1:12" x14ac:dyDescent="0.25">
      <c r="A9642" s="1">
        <v>43066</v>
      </c>
      <c r="B9642" s="2">
        <f t="shared" si="454"/>
        <v>2017</v>
      </c>
      <c r="C9642" s="2">
        <f t="shared" si="452"/>
        <v>11</v>
      </c>
      <c r="D9642" t="s">
        <v>2252</v>
      </c>
      <c r="E9642" t="s">
        <v>129</v>
      </c>
      <c r="F9642" t="s">
        <v>11</v>
      </c>
      <c r="G9642" t="s">
        <v>12</v>
      </c>
      <c r="H9642" t="s">
        <v>335</v>
      </c>
      <c r="I9642">
        <v>158.28</v>
      </c>
      <c r="J9642">
        <v>6</v>
      </c>
      <c r="K9642">
        <v>72.81</v>
      </c>
      <c r="L9642" t="str">
        <f t="shared" si="453"/>
        <v>Yes</v>
      </c>
    </row>
    <row r="9643" spans="1:12" x14ac:dyDescent="0.25">
      <c r="A9643" s="1">
        <v>43066</v>
      </c>
      <c r="B9643" s="2">
        <f t="shared" si="454"/>
        <v>2017</v>
      </c>
      <c r="C9643" s="2">
        <f t="shared" si="452"/>
        <v>11</v>
      </c>
      <c r="D9643" t="s">
        <v>2252</v>
      </c>
      <c r="E9643" t="s">
        <v>129</v>
      </c>
      <c r="F9643" t="s">
        <v>11</v>
      </c>
      <c r="G9643" t="s">
        <v>20</v>
      </c>
      <c r="H9643" t="s">
        <v>666</v>
      </c>
      <c r="I9643">
        <v>497.94</v>
      </c>
      <c r="J9643">
        <v>3</v>
      </c>
      <c r="K9643">
        <v>224.07</v>
      </c>
      <c r="L9643" t="str">
        <f t="shared" si="453"/>
        <v>Yes</v>
      </c>
    </row>
    <row r="9644" spans="1:12" x14ac:dyDescent="0.25">
      <c r="A9644" s="1">
        <v>43067</v>
      </c>
      <c r="B9644" s="2">
        <f t="shared" si="454"/>
        <v>2017</v>
      </c>
      <c r="C9644" s="2">
        <f t="shared" si="452"/>
        <v>11</v>
      </c>
      <c r="D9644" t="s">
        <v>769</v>
      </c>
      <c r="E9644" t="s">
        <v>23</v>
      </c>
      <c r="F9644" t="s">
        <v>34</v>
      </c>
      <c r="G9644" t="s">
        <v>47</v>
      </c>
      <c r="H9644" t="s">
        <v>2442</v>
      </c>
      <c r="I9644">
        <v>516.49</v>
      </c>
      <c r="J9644">
        <v>7</v>
      </c>
      <c r="K9644">
        <v>-12.91</v>
      </c>
      <c r="L9644" t="str">
        <f t="shared" si="453"/>
        <v>No</v>
      </c>
    </row>
    <row r="9645" spans="1:12" x14ac:dyDescent="0.25">
      <c r="A9645" s="1">
        <v>43067</v>
      </c>
      <c r="B9645" s="2">
        <f t="shared" si="454"/>
        <v>2017</v>
      </c>
      <c r="C9645" s="2">
        <f t="shared" si="452"/>
        <v>11</v>
      </c>
      <c r="D9645" t="s">
        <v>769</v>
      </c>
      <c r="E9645" t="s">
        <v>23</v>
      </c>
      <c r="F9645" t="s">
        <v>34</v>
      </c>
      <c r="G9645" t="s">
        <v>47</v>
      </c>
      <c r="H9645" t="s">
        <v>2372</v>
      </c>
      <c r="I9645">
        <v>1007.23</v>
      </c>
      <c r="J9645">
        <v>6</v>
      </c>
      <c r="K9645">
        <v>75.540000000000006</v>
      </c>
      <c r="L9645" t="str">
        <f t="shared" si="453"/>
        <v>Yes</v>
      </c>
    </row>
    <row r="9646" spans="1:12" x14ac:dyDescent="0.25">
      <c r="A9646" s="1">
        <v>43067</v>
      </c>
      <c r="B9646" s="2">
        <f t="shared" si="454"/>
        <v>2017</v>
      </c>
      <c r="C9646" s="2">
        <f t="shared" si="452"/>
        <v>11</v>
      </c>
      <c r="D9646" t="s">
        <v>769</v>
      </c>
      <c r="E9646" t="s">
        <v>23</v>
      </c>
      <c r="F9646" t="s">
        <v>34</v>
      </c>
      <c r="G9646" t="s">
        <v>145</v>
      </c>
      <c r="H9646" t="s">
        <v>1226</v>
      </c>
      <c r="I9646">
        <v>2065.3200000000002</v>
      </c>
      <c r="J9646">
        <v>12</v>
      </c>
      <c r="K9646">
        <v>-619.6</v>
      </c>
      <c r="L9646" t="str">
        <f t="shared" si="453"/>
        <v>No</v>
      </c>
    </row>
    <row r="9647" spans="1:12" x14ac:dyDescent="0.25">
      <c r="A9647" s="1">
        <v>43067</v>
      </c>
      <c r="B9647" s="2">
        <f t="shared" si="454"/>
        <v>2017</v>
      </c>
      <c r="C9647" s="2">
        <f t="shared" si="452"/>
        <v>11</v>
      </c>
      <c r="D9647" t="s">
        <v>769</v>
      </c>
      <c r="E9647" t="s">
        <v>23</v>
      </c>
      <c r="F9647" t="s">
        <v>11</v>
      </c>
      <c r="G9647" t="s">
        <v>12</v>
      </c>
      <c r="H9647" t="s">
        <v>1264</v>
      </c>
      <c r="I9647">
        <v>15.55</v>
      </c>
      <c r="J9647">
        <v>3</v>
      </c>
      <c r="K9647">
        <v>5.44</v>
      </c>
      <c r="L9647" t="str">
        <f t="shared" si="453"/>
        <v>Yes</v>
      </c>
    </row>
    <row r="9648" spans="1:12" x14ac:dyDescent="0.25">
      <c r="A9648" s="1">
        <v>43067</v>
      </c>
      <c r="B9648" s="2">
        <f t="shared" si="454"/>
        <v>2017</v>
      </c>
      <c r="C9648" s="2">
        <f t="shared" si="452"/>
        <v>11</v>
      </c>
      <c r="D9648" t="s">
        <v>769</v>
      </c>
      <c r="E9648" t="s">
        <v>23</v>
      </c>
      <c r="F9648" t="s">
        <v>11</v>
      </c>
      <c r="G9648" t="s">
        <v>12</v>
      </c>
      <c r="H9648" t="s">
        <v>1591</v>
      </c>
      <c r="I9648">
        <v>25.34</v>
      </c>
      <c r="J9648">
        <v>6</v>
      </c>
      <c r="K9648">
        <v>7.92</v>
      </c>
      <c r="L9648" t="str">
        <f t="shared" si="453"/>
        <v>Yes</v>
      </c>
    </row>
    <row r="9649" spans="1:12" x14ac:dyDescent="0.25">
      <c r="A9649" s="1">
        <v>43067</v>
      </c>
      <c r="B9649" s="2">
        <f t="shared" si="454"/>
        <v>2017</v>
      </c>
      <c r="C9649" s="2">
        <f t="shared" si="452"/>
        <v>11</v>
      </c>
      <c r="D9649" t="s">
        <v>1148</v>
      </c>
      <c r="E9649" t="s">
        <v>278</v>
      </c>
      <c r="F9649" t="s">
        <v>11</v>
      </c>
      <c r="G9649" t="s">
        <v>12</v>
      </c>
      <c r="H9649" t="s">
        <v>457</v>
      </c>
      <c r="I9649">
        <v>88.77</v>
      </c>
      <c r="J9649">
        <v>2</v>
      </c>
      <c r="K9649">
        <v>31.07</v>
      </c>
      <c r="L9649" t="str">
        <f t="shared" si="453"/>
        <v>Yes</v>
      </c>
    </row>
    <row r="9650" spans="1:12" x14ac:dyDescent="0.25">
      <c r="A9650" s="1">
        <v>43067</v>
      </c>
      <c r="B9650" s="2">
        <f t="shared" si="454"/>
        <v>2017</v>
      </c>
      <c r="C9650" s="2">
        <f t="shared" si="452"/>
        <v>11</v>
      </c>
      <c r="D9650" t="s">
        <v>1544</v>
      </c>
      <c r="E9650" t="s">
        <v>149</v>
      </c>
      <c r="F9650" t="s">
        <v>39</v>
      </c>
      <c r="G9650" t="s">
        <v>40</v>
      </c>
      <c r="H9650" t="s">
        <v>1917</v>
      </c>
      <c r="I9650">
        <v>1979.89</v>
      </c>
      <c r="J9650">
        <v>11</v>
      </c>
      <c r="K9650">
        <v>494.97</v>
      </c>
      <c r="L9650" t="str">
        <f t="shared" si="453"/>
        <v>Yes</v>
      </c>
    </row>
    <row r="9651" spans="1:12" x14ac:dyDescent="0.25">
      <c r="A9651" s="1">
        <v>43067</v>
      </c>
      <c r="B9651" s="2">
        <f t="shared" si="454"/>
        <v>2017</v>
      </c>
      <c r="C9651" s="2">
        <f t="shared" si="452"/>
        <v>11</v>
      </c>
      <c r="D9651" t="s">
        <v>1544</v>
      </c>
      <c r="E9651" t="s">
        <v>149</v>
      </c>
      <c r="F9651" t="s">
        <v>11</v>
      </c>
      <c r="G9651" t="s">
        <v>63</v>
      </c>
      <c r="H9651" t="s">
        <v>2264</v>
      </c>
      <c r="I9651">
        <v>79.959999999999994</v>
      </c>
      <c r="J9651">
        <v>2</v>
      </c>
      <c r="K9651">
        <v>35.979999999999997</v>
      </c>
      <c r="L9651" t="str">
        <f t="shared" si="453"/>
        <v>Yes</v>
      </c>
    </row>
    <row r="9652" spans="1:12" x14ac:dyDescent="0.25">
      <c r="A9652" s="1">
        <v>43067</v>
      </c>
      <c r="B9652" s="2">
        <f t="shared" si="454"/>
        <v>2017</v>
      </c>
      <c r="C9652" s="2">
        <f t="shared" si="452"/>
        <v>11</v>
      </c>
      <c r="D9652" t="s">
        <v>1497</v>
      </c>
      <c r="E9652" t="s">
        <v>531</v>
      </c>
      <c r="F9652" t="s">
        <v>11</v>
      </c>
      <c r="G9652" t="s">
        <v>24</v>
      </c>
      <c r="H9652" t="s">
        <v>890</v>
      </c>
      <c r="I9652">
        <v>1.64</v>
      </c>
      <c r="J9652">
        <v>1</v>
      </c>
      <c r="K9652">
        <v>0.74</v>
      </c>
      <c r="L9652" t="str">
        <f t="shared" si="453"/>
        <v>Yes</v>
      </c>
    </row>
    <row r="9653" spans="1:12" x14ac:dyDescent="0.25">
      <c r="A9653" s="1">
        <v>43067</v>
      </c>
      <c r="B9653" s="2">
        <f t="shared" si="454"/>
        <v>2017</v>
      </c>
      <c r="C9653" s="2">
        <f t="shared" si="452"/>
        <v>11</v>
      </c>
      <c r="D9653" t="s">
        <v>1497</v>
      </c>
      <c r="E9653" t="s">
        <v>531</v>
      </c>
      <c r="F9653" t="s">
        <v>34</v>
      </c>
      <c r="G9653" t="s">
        <v>47</v>
      </c>
      <c r="H9653" t="s">
        <v>2372</v>
      </c>
      <c r="I9653">
        <v>1049.2</v>
      </c>
      <c r="J9653">
        <v>5</v>
      </c>
      <c r="K9653">
        <v>272.79000000000002</v>
      </c>
      <c r="L9653" t="str">
        <f t="shared" si="453"/>
        <v>Yes</v>
      </c>
    </row>
    <row r="9654" spans="1:12" x14ac:dyDescent="0.25">
      <c r="A9654" s="1">
        <v>43067</v>
      </c>
      <c r="B9654" s="2">
        <f t="shared" si="454"/>
        <v>2017</v>
      </c>
      <c r="C9654" s="2">
        <f t="shared" si="452"/>
        <v>11</v>
      </c>
      <c r="D9654" t="s">
        <v>1497</v>
      </c>
      <c r="E9654" t="s">
        <v>531</v>
      </c>
      <c r="F9654" t="s">
        <v>34</v>
      </c>
      <c r="G9654" t="s">
        <v>47</v>
      </c>
      <c r="H9654" t="s">
        <v>1779</v>
      </c>
      <c r="I9654">
        <v>20.9</v>
      </c>
      <c r="J9654">
        <v>5</v>
      </c>
      <c r="K9654">
        <v>7.52</v>
      </c>
      <c r="L9654" t="str">
        <f t="shared" si="453"/>
        <v>Yes</v>
      </c>
    </row>
    <row r="9655" spans="1:12" x14ac:dyDescent="0.25">
      <c r="A9655" s="1">
        <v>43067</v>
      </c>
      <c r="B9655" s="2">
        <f t="shared" si="454"/>
        <v>2017</v>
      </c>
      <c r="C9655" s="2">
        <f t="shared" si="452"/>
        <v>11</v>
      </c>
      <c r="D9655" t="s">
        <v>915</v>
      </c>
      <c r="E9655" t="s">
        <v>27</v>
      </c>
      <c r="F9655" t="s">
        <v>11</v>
      </c>
      <c r="G9655" t="s">
        <v>16</v>
      </c>
      <c r="H9655" t="s">
        <v>89</v>
      </c>
      <c r="I9655">
        <v>62.65</v>
      </c>
      <c r="J9655">
        <v>5</v>
      </c>
      <c r="K9655">
        <v>29.45</v>
      </c>
      <c r="L9655" t="str">
        <f t="shared" si="453"/>
        <v>Yes</v>
      </c>
    </row>
    <row r="9656" spans="1:12" x14ac:dyDescent="0.25">
      <c r="A9656" s="1">
        <v>43068</v>
      </c>
      <c r="B9656" s="2">
        <f t="shared" si="454"/>
        <v>2017</v>
      </c>
      <c r="C9656" s="2">
        <f t="shared" si="452"/>
        <v>11</v>
      </c>
      <c r="D9656" t="s">
        <v>677</v>
      </c>
      <c r="E9656" t="s">
        <v>120</v>
      </c>
      <c r="F9656" t="s">
        <v>34</v>
      </c>
      <c r="G9656" t="s">
        <v>35</v>
      </c>
      <c r="H9656" t="s">
        <v>864</v>
      </c>
      <c r="I9656">
        <v>390.37</v>
      </c>
      <c r="J9656">
        <v>2</v>
      </c>
      <c r="K9656">
        <v>48.8</v>
      </c>
      <c r="L9656" t="str">
        <f t="shared" si="453"/>
        <v>Yes</v>
      </c>
    </row>
    <row r="9657" spans="1:12" x14ac:dyDescent="0.25">
      <c r="A9657" s="1">
        <v>43068</v>
      </c>
      <c r="B9657" s="2">
        <f t="shared" si="454"/>
        <v>2017</v>
      </c>
      <c r="C9657" s="2">
        <f t="shared" si="452"/>
        <v>11</v>
      </c>
      <c r="D9657" t="s">
        <v>677</v>
      </c>
      <c r="E9657" t="s">
        <v>120</v>
      </c>
      <c r="F9657" t="s">
        <v>34</v>
      </c>
      <c r="G9657" t="s">
        <v>47</v>
      </c>
      <c r="H9657" t="s">
        <v>546</v>
      </c>
      <c r="I9657">
        <v>101.52</v>
      </c>
      <c r="J9657">
        <v>5</v>
      </c>
      <c r="K9657">
        <v>19.04</v>
      </c>
      <c r="L9657" t="str">
        <f t="shared" si="453"/>
        <v>Yes</v>
      </c>
    </row>
    <row r="9658" spans="1:12" x14ac:dyDescent="0.25">
      <c r="A9658" s="1">
        <v>43069</v>
      </c>
      <c r="B9658" s="2">
        <f t="shared" si="454"/>
        <v>2017</v>
      </c>
      <c r="C9658" s="2">
        <f t="shared" si="452"/>
        <v>11</v>
      </c>
      <c r="D9658" t="s">
        <v>626</v>
      </c>
      <c r="E9658" t="s">
        <v>149</v>
      </c>
      <c r="F9658" t="s">
        <v>11</v>
      </c>
      <c r="G9658" t="s">
        <v>20</v>
      </c>
      <c r="H9658" t="s">
        <v>1827</v>
      </c>
      <c r="I9658">
        <v>68.47</v>
      </c>
      <c r="J9658">
        <v>3</v>
      </c>
      <c r="K9658">
        <v>23.11</v>
      </c>
      <c r="L9658" t="str">
        <f t="shared" si="453"/>
        <v>Yes</v>
      </c>
    </row>
    <row r="9659" spans="1:12" x14ac:dyDescent="0.25">
      <c r="A9659" s="1">
        <v>43069</v>
      </c>
      <c r="B9659" s="2">
        <f t="shared" si="454"/>
        <v>2017</v>
      </c>
      <c r="C9659" s="2">
        <f t="shared" si="452"/>
        <v>11</v>
      </c>
      <c r="D9659" t="s">
        <v>626</v>
      </c>
      <c r="E9659" t="s">
        <v>149</v>
      </c>
      <c r="F9659" t="s">
        <v>34</v>
      </c>
      <c r="G9659" t="s">
        <v>35</v>
      </c>
      <c r="H9659" t="s">
        <v>1237</v>
      </c>
      <c r="I9659">
        <v>1242.9000000000001</v>
      </c>
      <c r="J9659">
        <v>5</v>
      </c>
      <c r="K9659">
        <v>262.39</v>
      </c>
      <c r="L9659" t="str">
        <f t="shared" si="453"/>
        <v>Yes</v>
      </c>
    </row>
    <row r="9660" spans="1:12" x14ac:dyDescent="0.25">
      <c r="A9660" s="1">
        <v>43069</v>
      </c>
      <c r="B9660" s="2">
        <f t="shared" si="454"/>
        <v>2017</v>
      </c>
      <c r="C9660" s="2">
        <f t="shared" si="452"/>
        <v>11</v>
      </c>
      <c r="D9660" t="s">
        <v>275</v>
      </c>
      <c r="E9660" t="s">
        <v>329</v>
      </c>
      <c r="F9660" t="s">
        <v>11</v>
      </c>
      <c r="G9660" t="s">
        <v>18</v>
      </c>
      <c r="H9660" t="s">
        <v>2338</v>
      </c>
      <c r="I9660">
        <v>173.8</v>
      </c>
      <c r="J9660">
        <v>5</v>
      </c>
      <c r="K9660">
        <v>43.45</v>
      </c>
      <c r="L9660" t="str">
        <f t="shared" si="453"/>
        <v>Yes</v>
      </c>
    </row>
    <row r="9661" spans="1:12" x14ac:dyDescent="0.25">
      <c r="A9661" s="1">
        <v>43069</v>
      </c>
      <c r="B9661" s="2">
        <f t="shared" si="454"/>
        <v>2017</v>
      </c>
      <c r="C9661" s="2">
        <f t="shared" si="452"/>
        <v>11</v>
      </c>
      <c r="D9661" t="s">
        <v>945</v>
      </c>
      <c r="E9661" t="s">
        <v>59</v>
      </c>
      <c r="F9661" t="s">
        <v>11</v>
      </c>
      <c r="G9661" t="s">
        <v>24</v>
      </c>
      <c r="H9661" t="s">
        <v>279</v>
      </c>
      <c r="I9661">
        <v>155.94</v>
      </c>
      <c r="J9661">
        <v>6</v>
      </c>
      <c r="K9661">
        <v>45.22</v>
      </c>
      <c r="L9661" t="str">
        <f t="shared" si="453"/>
        <v>Yes</v>
      </c>
    </row>
    <row r="9662" spans="1:12" x14ac:dyDescent="0.25">
      <c r="A9662" s="1">
        <v>43069</v>
      </c>
      <c r="B9662" s="2">
        <f t="shared" si="454"/>
        <v>2017</v>
      </c>
      <c r="C9662" s="2">
        <f t="shared" si="452"/>
        <v>11</v>
      </c>
      <c r="D9662" t="s">
        <v>2580</v>
      </c>
      <c r="E9662" t="s">
        <v>78</v>
      </c>
      <c r="F9662" t="s">
        <v>11</v>
      </c>
      <c r="G9662" t="s">
        <v>92</v>
      </c>
      <c r="H9662" t="s">
        <v>2047</v>
      </c>
      <c r="I9662">
        <v>663.94</v>
      </c>
      <c r="J9662">
        <v>4</v>
      </c>
      <c r="K9662">
        <v>82.99</v>
      </c>
      <c r="L9662" t="str">
        <f t="shared" si="453"/>
        <v>Yes</v>
      </c>
    </row>
    <row r="9663" spans="1:12" x14ac:dyDescent="0.25">
      <c r="A9663" s="1">
        <v>43069</v>
      </c>
      <c r="B9663" s="2">
        <f t="shared" si="454"/>
        <v>2017</v>
      </c>
      <c r="C9663" s="2">
        <f t="shared" si="452"/>
        <v>11</v>
      </c>
      <c r="D9663" t="s">
        <v>2176</v>
      </c>
      <c r="E9663" t="s">
        <v>123</v>
      </c>
      <c r="F9663" t="s">
        <v>39</v>
      </c>
      <c r="G9663" t="s">
        <v>40</v>
      </c>
      <c r="H9663" t="s">
        <v>2290</v>
      </c>
      <c r="I9663">
        <v>71.98</v>
      </c>
      <c r="J9663">
        <v>3</v>
      </c>
      <c r="K9663">
        <v>9</v>
      </c>
      <c r="L9663" t="str">
        <f t="shared" si="453"/>
        <v>Yes</v>
      </c>
    </row>
    <row r="9664" spans="1:12" x14ac:dyDescent="0.25">
      <c r="A9664" s="1">
        <v>43069</v>
      </c>
      <c r="B9664" s="2">
        <f t="shared" si="454"/>
        <v>2017</v>
      </c>
      <c r="C9664" s="2">
        <f t="shared" si="452"/>
        <v>11</v>
      </c>
      <c r="D9664" t="s">
        <v>2388</v>
      </c>
      <c r="E9664" t="s">
        <v>10</v>
      </c>
      <c r="F9664" t="s">
        <v>11</v>
      </c>
      <c r="G9664" t="s">
        <v>43</v>
      </c>
      <c r="H9664" t="s">
        <v>496</v>
      </c>
      <c r="I9664">
        <v>2.37</v>
      </c>
      <c r="J9664">
        <v>2</v>
      </c>
      <c r="K9664">
        <v>0.83</v>
      </c>
      <c r="L9664" t="str">
        <f t="shared" si="453"/>
        <v>Yes</v>
      </c>
    </row>
    <row r="9665" spans="1:12" x14ac:dyDescent="0.25">
      <c r="A9665" s="1">
        <v>43069</v>
      </c>
      <c r="B9665" s="2">
        <f t="shared" si="454"/>
        <v>2017</v>
      </c>
      <c r="C9665" s="2">
        <f t="shared" si="452"/>
        <v>11</v>
      </c>
      <c r="D9665" t="s">
        <v>233</v>
      </c>
      <c r="E9665" t="s">
        <v>245</v>
      </c>
      <c r="F9665" t="s">
        <v>39</v>
      </c>
      <c r="G9665" t="s">
        <v>52</v>
      </c>
      <c r="H9665" t="s">
        <v>261</v>
      </c>
      <c r="I9665">
        <v>383.98</v>
      </c>
      <c r="J9665">
        <v>3</v>
      </c>
      <c r="K9665">
        <v>81.59</v>
      </c>
      <c r="L9665" t="str">
        <f t="shared" si="453"/>
        <v>Yes</v>
      </c>
    </row>
    <row r="9666" spans="1:12" x14ac:dyDescent="0.25">
      <c r="A9666" s="1">
        <v>43069</v>
      </c>
      <c r="B9666" s="2">
        <f t="shared" si="454"/>
        <v>2017</v>
      </c>
      <c r="C9666" s="2">
        <f t="shared" ref="C9666:C9729" si="455">MONTH(A9666)</f>
        <v>11</v>
      </c>
      <c r="D9666" t="s">
        <v>233</v>
      </c>
      <c r="E9666" t="s">
        <v>245</v>
      </c>
      <c r="F9666" t="s">
        <v>34</v>
      </c>
      <c r="G9666" t="s">
        <v>145</v>
      </c>
      <c r="H9666" t="s">
        <v>404</v>
      </c>
      <c r="I9666">
        <v>1781.68</v>
      </c>
      <c r="J9666">
        <v>7</v>
      </c>
      <c r="K9666">
        <v>-653.28</v>
      </c>
      <c r="L9666" t="str">
        <f t="shared" ref="L9666:L9729" si="456">IF(K9666=0,"Break-Even",IF(K9666&gt;0,"Yes","No"))</f>
        <v>No</v>
      </c>
    </row>
    <row r="9667" spans="1:12" x14ac:dyDescent="0.25">
      <c r="A9667" s="1">
        <v>43069</v>
      </c>
      <c r="B9667" s="2">
        <f t="shared" si="454"/>
        <v>2017</v>
      </c>
      <c r="C9667" s="2">
        <f t="shared" si="455"/>
        <v>11</v>
      </c>
      <c r="D9667" t="s">
        <v>2145</v>
      </c>
      <c r="E9667" t="s">
        <v>149</v>
      </c>
      <c r="F9667" t="s">
        <v>11</v>
      </c>
      <c r="G9667" t="s">
        <v>18</v>
      </c>
      <c r="H9667" t="s">
        <v>1973</v>
      </c>
      <c r="I9667">
        <v>83.56</v>
      </c>
      <c r="J9667">
        <v>4</v>
      </c>
      <c r="K9667">
        <v>1.67</v>
      </c>
      <c r="L9667" t="str">
        <f t="shared" si="456"/>
        <v>Yes</v>
      </c>
    </row>
    <row r="9668" spans="1:12" x14ac:dyDescent="0.25">
      <c r="A9668" s="1">
        <v>43069</v>
      </c>
      <c r="B9668" s="2">
        <f t="shared" si="454"/>
        <v>2017</v>
      </c>
      <c r="C9668" s="2">
        <f t="shared" si="455"/>
        <v>11</v>
      </c>
      <c r="D9668" t="s">
        <v>2145</v>
      </c>
      <c r="E9668" t="s">
        <v>149</v>
      </c>
      <c r="F9668" t="s">
        <v>39</v>
      </c>
      <c r="G9668" t="s">
        <v>40</v>
      </c>
      <c r="H9668" t="s">
        <v>2718</v>
      </c>
      <c r="I9668">
        <v>546.05999999999995</v>
      </c>
      <c r="J9668">
        <v>3</v>
      </c>
      <c r="K9668">
        <v>163.82</v>
      </c>
      <c r="L9668" t="str">
        <f t="shared" si="456"/>
        <v>Yes</v>
      </c>
    </row>
    <row r="9669" spans="1:12" x14ac:dyDescent="0.25">
      <c r="A9669" s="1">
        <v>43069</v>
      </c>
      <c r="B9669" s="2">
        <f t="shared" si="454"/>
        <v>2017</v>
      </c>
      <c r="C9669" s="2">
        <f t="shared" si="455"/>
        <v>11</v>
      </c>
      <c r="D9669" t="s">
        <v>2145</v>
      </c>
      <c r="E9669" t="s">
        <v>149</v>
      </c>
      <c r="F9669" t="s">
        <v>11</v>
      </c>
      <c r="G9669" t="s">
        <v>18</v>
      </c>
      <c r="H9669" t="s">
        <v>729</v>
      </c>
      <c r="I9669">
        <v>269.49</v>
      </c>
      <c r="J9669">
        <v>3</v>
      </c>
      <c r="K9669">
        <v>5.39</v>
      </c>
      <c r="L9669" t="str">
        <f t="shared" si="456"/>
        <v>Yes</v>
      </c>
    </row>
    <row r="9670" spans="1:12" x14ac:dyDescent="0.25">
      <c r="A9670" s="1">
        <v>43069</v>
      </c>
      <c r="B9670" s="2">
        <f t="shared" si="454"/>
        <v>2017</v>
      </c>
      <c r="C9670" s="2">
        <f t="shared" si="455"/>
        <v>11</v>
      </c>
      <c r="D9670" t="s">
        <v>2326</v>
      </c>
      <c r="E9670" t="s">
        <v>27</v>
      </c>
      <c r="F9670" t="s">
        <v>34</v>
      </c>
      <c r="G9670" t="s">
        <v>47</v>
      </c>
      <c r="H9670" t="s">
        <v>690</v>
      </c>
      <c r="I9670">
        <v>25.83</v>
      </c>
      <c r="J9670">
        <v>3</v>
      </c>
      <c r="K9670">
        <v>9.56</v>
      </c>
      <c r="L9670" t="str">
        <f t="shared" si="456"/>
        <v>Yes</v>
      </c>
    </row>
    <row r="9671" spans="1:12" x14ac:dyDescent="0.25">
      <c r="A9671" s="1">
        <v>43069</v>
      </c>
      <c r="B9671" s="2">
        <f t="shared" si="454"/>
        <v>2017</v>
      </c>
      <c r="C9671" s="2">
        <f t="shared" si="455"/>
        <v>11</v>
      </c>
      <c r="D9671" t="s">
        <v>788</v>
      </c>
      <c r="E9671" t="s">
        <v>10</v>
      </c>
      <c r="F9671" t="s">
        <v>39</v>
      </c>
      <c r="G9671" t="s">
        <v>52</v>
      </c>
      <c r="H9671" t="s">
        <v>1086</v>
      </c>
      <c r="I9671">
        <v>95.98</v>
      </c>
      <c r="J9671">
        <v>3</v>
      </c>
      <c r="K9671">
        <v>-10.8</v>
      </c>
      <c r="L9671" t="str">
        <f t="shared" si="456"/>
        <v>No</v>
      </c>
    </row>
    <row r="9672" spans="1:12" x14ac:dyDescent="0.25">
      <c r="A9672" s="1">
        <v>43069</v>
      </c>
      <c r="B9672" s="2">
        <f t="shared" si="454"/>
        <v>2017</v>
      </c>
      <c r="C9672" s="2">
        <f t="shared" si="455"/>
        <v>11</v>
      </c>
      <c r="D9672" t="s">
        <v>1077</v>
      </c>
      <c r="E9672" t="s">
        <v>23</v>
      </c>
      <c r="F9672" t="s">
        <v>34</v>
      </c>
      <c r="G9672" t="s">
        <v>35</v>
      </c>
      <c r="H9672" t="s">
        <v>726</v>
      </c>
      <c r="I9672">
        <v>1079.32</v>
      </c>
      <c r="J9672">
        <v>6</v>
      </c>
      <c r="K9672">
        <v>-15.42</v>
      </c>
      <c r="L9672" t="str">
        <f t="shared" si="456"/>
        <v>No</v>
      </c>
    </row>
    <row r="9673" spans="1:12" x14ac:dyDescent="0.25">
      <c r="A9673" s="1">
        <v>43070</v>
      </c>
      <c r="B9673" s="2">
        <f t="shared" si="454"/>
        <v>2017</v>
      </c>
      <c r="C9673" s="2">
        <f t="shared" si="455"/>
        <v>12</v>
      </c>
      <c r="D9673" t="s">
        <v>564</v>
      </c>
      <c r="E9673" t="s">
        <v>2044</v>
      </c>
      <c r="F9673" t="s">
        <v>11</v>
      </c>
      <c r="G9673" t="s">
        <v>12</v>
      </c>
      <c r="H9673" t="s">
        <v>127</v>
      </c>
      <c r="I9673">
        <v>40.08</v>
      </c>
      <c r="J9673">
        <v>6</v>
      </c>
      <c r="K9673">
        <v>19.239999999999998</v>
      </c>
      <c r="L9673" t="str">
        <f t="shared" si="456"/>
        <v>Yes</v>
      </c>
    </row>
    <row r="9674" spans="1:12" x14ac:dyDescent="0.25">
      <c r="A9674" s="1">
        <v>43070</v>
      </c>
      <c r="B9674" s="2">
        <f t="shared" si="454"/>
        <v>2017</v>
      </c>
      <c r="C9674" s="2">
        <f t="shared" si="455"/>
        <v>12</v>
      </c>
      <c r="D9674" t="s">
        <v>564</v>
      </c>
      <c r="E9674" t="s">
        <v>2044</v>
      </c>
      <c r="F9674" t="s">
        <v>34</v>
      </c>
      <c r="G9674" t="s">
        <v>47</v>
      </c>
      <c r="H9674" t="s">
        <v>2015</v>
      </c>
      <c r="I9674">
        <v>37.68</v>
      </c>
      <c r="J9674">
        <v>2</v>
      </c>
      <c r="K9674">
        <v>15.83</v>
      </c>
      <c r="L9674" t="str">
        <f t="shared" si="456"/>
        <v>Yes</v>
      </c>
    </row>
    <row r="9675" spans="1:12" x14ac:dyDescent="0.25">
      <c r="A9675" s="1">
        <v>43070</v>
      </c>
      <c r="B9675" s="2">
        <f t="shared" si="454"/>
        <v>2017</v>
      </c>
      <c r="C9675" s="2">
        <f t="shared" si="455"/>
        <v>12</v>
      </c>
      <c r="D9675" t="s">
        <v>2042</v>
      </c>
      <c r="E9675" t="s">
        <v>27</v>
      </c>
      <c r="F9675" t="s">
        <v>11</v>
      </c>
      <c r="G9675" t="s">
        <v>63</v>
      </c>
      <c r="H9675" t="s">
        <v>64</v>
      </c>
      <c r="I9675">
        <v>9.7799999999999994</v>
      </c>
      <c r="J9675">
        <v>1</v>
      </c>
      <c r="K9675">
        <v>4.8899999999999997</v>
      </c>
      <c r="L9675" t="str">
        <f t="shared" si="456"/>
        <v>Yes</v>
      </c>
    </row>
    <row r="9676" spans="1:12" x14ac:dyDescent="0.25">
      <c r="A9676" s="1">
        <v>43070</v>
      </c>
      <c r="B9676" s="2">
        <f t="shared" ref="B9676:B9739" si="457">YEAR(A9676)</f>
        <v>2017</v>
      </c>
      <c r="C9676" s="2">
        <f t="shared" si="455"/>
        <v>12</v>
      </c>
      <c r="D9676" t="s">
        <v>2053</v>
      </c>
      <c r="E9676" t="s">
        <v>10</v>
      </c>
      <c r="F9676" t="s">
        <v>11</v>
      </c>
      <c r="G9676" t="s">
        <v>20</v>
      </c>
      <c r="H9676" t="s">
        <v>2127</v>
      </c>
      <c r="I9676">
        <v>760.98</v>
      </c>
      <c r="J9676">
        <v>5</v>
      </c>
      <c r="K9676">
        <v>-1141.47</v>
      </c>
      <c r="L9676" t="str">
        <f t="shared" si="456"/>
        <v>No</v>
      </c>
    </row>
    <row r="9677" spans="1:12" x14ac:dyDescent="0.25">
      <c r="A9677" s="1">
        <v>43072</v>
      </c>
      <c r="B9677" s="2">
        <f t="shared" si="457"/>
        <v>2017</v>
      </c>
      <c r="C9677" s="2">
        <f t="shared" si="455"/>
        <v>12</v>
      </c>
      <c r="D9677" t="s">
        <v>452</v>
      </c>
      <c r="E9677" t="s">
        <v>434</v>
      </c>
      <c r="F9677" t="s">
        <v>39</v>
      </c>
      <c r="G9677" t="s">
        <v>40</v>
      </c>
      <c r="H9677" t="s">
        <v>247</v>
      </c>
      <c r="I9677">
        <v>69.930000000000007</v>
      </c>
      <c r="J9677">
        <v>7</v>
      </c>
      <c r="K9677">
        <v>32.17</v>
      </c>
      <c r="L9677" t="str">
        <f t="shared" si="456"/>
        <v>Yes</v>
      </c>
    </row>
    <row r="9678" spans="1:12" x14ac:dyDescent="0.25">
      <c r="A9678" s="1">
        <v>43072</v>
      </c>
      <c r="B9678" s="2">
        <f t="shared" si="457"/>
        <v>2017</v>
      </c>
      <c r="C9678" s="2">
        <f t="shared" si="455"/>
        <v>12</v>
      </c>
      <c r="D9678" t="s">
        <v>1722</v>
      </c>
      <c r="E9678" t="s">
        <v>27</v>
      </c>
      <c r="F9678" t="s">
        <v>11</v>
      </c>
      <c r="G9678" t="s">
        <v>18</v>
      </c>
      <c r="H9678" t="s">
        <v>297</v>
      </c>
      <c r="I9678">
        <v>242.94</v>
      </c>
      <c r="J9678">
        <v>3</v>
      </c>
      <c r="K9678">
        <v>9.7200000000000006</v>
      </c>
      <c r="L9678" t="str">
        <f t="shared" si="456"/>
        <v>Yes</v>
      </c>
    </row>
    <row r="9679" spans="1:12" x14ac:dyDescent="0.25">
      <c r="A9679" s="1">
        <v>43072</v>
      </c>
      <c r="B9679" s="2">
        <f t="shared" si="457"/>
        <v>2017</v>
      </c>
      <c r="C9679" s="2">
        <f t="shared" si="455"/>
        <v>12</v>
      </c>
      <c r="D9679" t="s">
        <v>185</v>
      </c>
      <c r="E9679" t="s">
        <v>101</v>
      </c>
      <c r="F9679" t="s">
        <v>11</v>
      </c>
      <c r="G9679" t="s">
        <v>20</v>
      </c>
      <c r="H9679" t="s">
        <v>451</v>
      </c>
      <c r="I9679">
        <v>40.409999999999997</v>
      </c>
      <c r="J9679">
        <v>9</v>
      </c>
      <c r="K9679">
        <v>18.59</v>
      </c>
      <c r="L9679" t="str">
        <f t="shared" si="456"/>
        <v>Yes</v>
      </c>
    </row>
    <row r="9680" spans="1:12" x14ac:dyDescent="0.25">
      <c r="A9680" s="1">
        <v>43073</v>
      </c>
      <c r="B9680" s="2">
        <f t="shared" si="457"/>
        <v>2017</v>
      </c>
      <c r="C9680" s="2">
        <f t="shared" si="455"/>
        <v>12</v>
      </c>
      <c r="D9680" t="s">
        <v>2094</v>
      </c>
      <c r="E9680" t="s">
        <v>1529</v>
      </c>
      <c r="F9680" t="s">
        <v>11</v>
      </c>
      <c r="G9680" t="s">
        <v>20</v>
      </c>
      <c r="H9680" t="s">
        <v>118</v>
      </c>
      <c r="I9680">
        <v>29.7</v>
      </c>
      <c r="J9680">
        <v>5</v>
      </c>
      <c r="K9680">
        <v>13.37</v>
      </c>
      <c r="L9680" t="str">
        <f t="shared" si="456"/>
        <v>Yes</v>
      </c>
    </row>
    <row r="9681" spans="1:12" x14ac:dyDescent="0.25">
      <c r="A9681" s="1">
        <v>43073</v>
      </c>
      <c r="B9681" s="2">
        <f t="shared" si="457"/>
        <v>2017</v>
      </c>
      <c r="C9681" s="2">
        <f t="shared" si="455"/>
        <v>12</v>
      </c>
      <c r="D9681" t="s">
        <v>2094</v>
      </c>
      <c r="E9681" t="s">
        <v>1529</v>
      </c>
      <c r="F9681" t="s">
        <v>11</v>
      </c>
      <c r="G9681" t="s">
        <v>12</v>
      </c>
      <c r="H9681" t="s">
        <v>747</v>
      </c>
      <c r="I9681">
        <v>39.96</v>
      </c>
      <c r="J9681">
        <v>4</v>
      </c>
      <c r="K9681">
        <v>17.98</v>
      </c>
      <c r="L9681" t="str">
        <f t="shared" si="456"/>
        <v>Yes</v>
      </c>
    </row>
    <row r="9682" spans="1:12" x14ac:dyDescent="0.25">
      <c r="A9682" s="1">
        <v>43074</v>
      </c>
      <c r="B9682" s="2">
        <f t="shared" si="457"/>
        <v>2017</v>
      </c>
      <c r="C9682" s="2">
        <f t="shared" si="455"/>
        <v>12</v>
      </c>
      <c r="D9682" t="s">
        <v>940</v>
      </c>
      <c r="E9682" t="s">
        <v>10</v>
      </c>
      <c r="F9682" t="s">
        <v>11</v>
      </c>
      <c r="G9682" t="s">
        <v>18</v>
      </c>
      <c r="H9682" t="s">
        <v>909</v>
      </c>
      <c r="I9682">
        <v>127.92</v>
      </c>
      <c r="J9682">
        <v>5</v>
      </c>
      <c r="K9682">
        <v>-15.99</v>
      </c>
      <c r="L9682" t="str">
        <f t="shared" si="456"/>
        <v>No</v>
      </c>
    </row>
    <row r="9683" spans="1:12" x14ac:dyDescent="0.25">
      <c r="A9683" s="1">
        <v>43074</v>
      </c>
      <c r="B9683" s="2">
        <f t="shared" si="457"/>
        <v>2017</v>
      </c>
      <c r="C9683" s="2">
        <f t="shared" si="455"/>
        <v>12</v>
      </c>
      <c r="D9683" t="s">
        <v>940</v>
      </c>
      <c r="E9683" t="s">
        <v>10</v>
      </c>
      <c r="F9683" t="s">
        <v>11</v>
      </c>
      <c r="G9683" t="s">
        <v>20</v>
      </c>
      <c r="H9683" t="s">
        <v>1174</v>
      </c>
      <c r="I9683">
        <v>34.24</v>
      </c>
      <c r="J9683">
        <v>4</v>
      </c>
      <c r="K9683">
        <v>-53.07</v>
      </c>
      <c r="L9683" t="str">
        <f t="shared" si="456"/>
        <v>No</v>
      </c>
    </row>
    <row r="9684" spans="1:12" x14ac:dyDescent="0.25">
      <c r="A9684" s="1">
        <v>43074</v>
      </c>
      <c r="B9684" s="2">
        <f t="shared" si="457"/>
        <v>2017</v>
      </c>
      <c r="C9684" s="2">
        <f t="shared" si="455"/>
        <v>12</v>
      </c>
      <c r="D9684" t="s">
        <v>280</v>
      </c>
      <c r="E9684" t="s">
        <v>434</v>
      </c>
      <c r="F9684" t="s">
        <v>11</v>
      </c>
      <c r="G9684" t="s">
        <v>12</v>
      </c>
      <c r="H9684" t="s">
        <v>97</v>
      </c>
      <c r="I9684">
        <v>87.6</v>
      </c>
      <c r="J9684">
        <v>5</v>
      </c>
      <c r="K9684">
        <v>42.05</v>
      </c>
      <c r="L9684" t="str">
        <f t="shared" si="456"/>
        <v>Yes</v>
      </c>
    </row>
    <row r="9685" spans="1:12" x14ac:dyDescent="0.25">
      <c r="A9685" s="1">
        <v>43074</v>
      </c>
      <c r="B9685" s="2">
        <f t="shared" si="457"/>
        <v>2017</v>
      </c>
      <c r="C9685" s="2">
        <f t="shared" si="455"/>
        <v>12</v>
      </c>
      <c r="D9685" t="s">
        <v>1369</v>
      </c>
      <c r="E9685" t="s">
        <v>78</v>
      </c>
      <c r="F9685" t="s">
        <v>11</v>
      </c>
      <c r="G9685" t="s">
        <v>24</v>
      </c>
      <c r="H9685" t="s">
        <v>577</v>
      </c>
      <c r="I9685">
        <v>10.27</v>
      </c>
      <c r="J9685">
        <v>3</v>
      </c>
      <c r="K9685">
        <v>1.1599999999999999</v>
      </c>
      <c r="L9685" t="str">
        <f t="shared" si="456"/>
        <v>Yes</v>
      </c>
    </row>
    <row r="9686" spans="1:12" x14ac:dyDescent="0.25">
      <c r="A9686" s="1">
        <v>43074</v>
      </c>
      <c r="B9686" s="2">
        <f t="shared" si="457"/>
        <v>2017</v>
      </c>
      <c r="C9686" s="2">
        <f t="shared" si="455"/>
        <v>12</v>
      </c>
      <c r="D9686" t="s">
        <v>1111</v>
      </c>
      <c r="E9686" t="s">
        <v>27</v>
      </c>
      <c r="F9686" t="s">
        <v>11</v>
      </c>
      <c r="G9686" t="s">
        <v>200</v>
      </c>
      <c r="H9686" t="s">
        <v>201</v>
      </c>
      <c r="I9686">
        <v>238.62</v>
      </c>
      <c r="J9686">
        <v>2</v>
      </c>
      <c r="K9686">
        <v>4.7699999999999996</v>
      </c>
      <c r="L9686" t="str">
        <f t="shared" si="456"/>
        <v>Yes</v>
      </c>
    </row>
    <row r="9687" spans="1:12" x14ac:dyDescent="0.25">
      <c r="A9687" s="1">
        <v>43074</v>
      </c>
      <c r="B9687" s="2">
        <f t="shared" si="457"/>
        <v>2017</v>
      </c>
      <c r="C9687" s="2">
        <f t="shared" si="455"/>
        <v>12</v>
      </c>
      <c r="D9687" t="s">
        <v>1111</v>
      </c>
      <c r="E9687" t="s">
        <v>27</v>
      </c>
      <c r="F9687" t="s">
        <v>11</v>
      </c>
      <c r="G9687" t="s">
        <v>92</v>
      </c>
      <c r="H9687" t="s">
        <v>1814</v>
      </c>
      <c r="I9687">
        <v>7.77</v>
      </c>
      <c r="J9687">
        <v>1</v>
      </c>
      <c r="K9687">
        <v>2.1</v>
      </c>
      <c r="L9687" t="str">
        <f t="shared" si="456"/>
        <v>Yes</v>
      </c>
    </row>
    <row r="9688" spans="1:12" x14ac:dyDescent="0.25">
      <c r="A9688" s="1">
        <v>43074</v>
      </c>
      <c r="B9688" s="2">
        <f t="shared" si="457"/>
        <v>2017</v>
      </c>
      <c r="C9688" s="2">
        <f t="shared" si="455"/>
        <v>12</v>
      </c>
      <c r="D9688" t="s">
        <v>1111</v>
      </c>
      <c r="E9688" t="s">
        <v>27</v>
      </c>
      <c r="F9688" t="s">
        <v>34</v>
      </c>
      <c r="G9688" t="s">
        <v>145</v>
      </c>
      <c r="H9688" t="s">
        <v>818</v>
      </c>
      <c r="I9688">
        <v>285.48</v>
      </c>
      <c r="J9688">
        <v>5</v>
      </c>
      <c r="K9688">
        <v>-10.71</v>
      </c>
      <c r="L9688" t="str">
        <f t="shared" si="456"/>
        <v>No</v>
      </c>
    </row>
    <row r="9689" spans="1:12" x14ac:dyDescent="0.25">
      <c r="A9689" s="1">
        <v>43074</v>
      </c>
      <c r="B9689" s="2">
        <f t="shared" si="457"/>
        <v>2017</v>
      </c>
      <c r="C9689" s="2">
        <f t="shared" si="455"/>
        <v>12</v>
      </c>
      <c r="D9689" t="s">
        <v>1111</v>
      </c>
      <c r="E9689" t="s">
        <v>27</v>
      </c>
      <c r="F9689" t="s">
        <v>11</v>
      </c>
      <c r="G9689" t="s">
        <v>20</v>
      </c>
      <c r="H9689" t="s">
        <v>2027</v>
      </c>
      <c r="I9689">
        <v>19.170000000000002</v>
      </c>
      <c r="J9689">
        <v>4</v>
      </c>
      <c r="K9689">
        <v>6.47</v>
      </c>
      <c r="L9689" t="str">
        <f t="shared" si="456"/>
        <v>Yes</v>
      </c>
    </row>
    <row r="9690" spans="1:12" x14ac:dyDescent="0.25">
      <c r="A9690" s="1">
        <v>43074</v>
      </c>
      <c r="B9690" s="2">
        <f t="shared" si="457"/>
        <v>2017</v>
      </c>
      <c r="C9690" s="2">
        <f t="shared" si="455"/>
        <v>12</v>
      </c>
      <c r="D9690" t="s">
        <v>2112</v>
      </c>
      <c r="E9690" t="s">
        <v>78</v>
      </c>
      <c r="F9690" t="s">
        <v>11</v>
      </c>
      <c r="G9690" t="s">
        <v>16</v>
      </c>
      <c r="H9690" t="s">
        <v>348</v>
      </c>
      <c r="I9690">
        <v>5.9</v>
      </c>
      <c r="J9690">
        <v>2</v>
      </c>
      <c r="K9690">
        <v>1.99</v>
      </c>
      <c r="L9690" t="str">
        <f t="shared" si="456"/>
        <v>Yes</v>
      </c>
    </row>
    <row r="9691" spans="1:12" x14ac:dyDescent="0.25">
      <c r="A9691" s="1">
        <v>43074</v>
      </c>
      <c r="B9691" s="2">
        <f t="shared" si="457"/>
        <v>2017</v>
      </c>
      <c r="C9691" s="2">
        <f t="shared" si="455"/>
        <v>12</v>
      </c>
      <c r="D9691" t="s">
        <v>879</v>
      </c>
      <c r="E9691" t="s">
        <v>177</v>
      </c>
      <c r="F9691" t="s">
        <v>34</v>
      </c>
      <c r="G9691" t="s">
        <v>47</v>
      </c>
      <c r="H9691" t="s">
        <v>1026</v>
      </c>
      <c r="I9691">
        <v>42.85</v>
      </c>
      <c r="J9691">
        <v>5</v>
      </c>
      <c r="K9691">
        <v>15.43</v>
      </c>
      <c r="L9691" t="str">
        <f t="shared" si="456"/>
        <v>Yes</v>
      </c>
    </row>
    <row r="9692" spans="1:12" x14ac:dyDescent="0.25">
      <c r="A9692" s="1">
        <v>43074</v>
      </c>
      <c r="B9692" s="2">
        <f t="shared" si="457"/>
        <v>2017</v>
      </c>
      <c r="C9692" s="2">
        <f t="shared" si="455"/>
        <v>12</v>
      </c>
      <c r="D9692" t="s">
        <v>879</v>
      </c>
      <c r="E9692" t="s">
        <v>177</v>
      </c>
      <c r="F9692" t="s">
        <v>11</v>
      </c>
      <c r="G9692" t="s">
        <v>16</v>
      </c>
      <c r="H9692" t="s">
        <v>1430</v>
      </c>
      <c r="I9692">
        <v>6.16</v>
      </c>
      <c r="J9692">
        <v>2</v>
      </c>
      <c r="K9692">
        <v>2.96</v>
      </c>
      <c r="L9692" t="str">
        <f t="shared" si="456"/>
        <v>Yes</v>
      </c>
    </row>
    <row r="9693" spans="1:12" x14ac:dyDescent="0.25">
      <c r="A9693" s="1">
        <v>43074</v>
      </c>
      <c r="B9693" s="2">
        <f t="shared" si="457"/>
        <v>2017</v>
      </c>
      <c r="C9693" s="2">
        <f t="shared" si="455"/>
        <v>12</v>
      </c>
      <c r="D9693" t="s">
        <v>879</v>
      </c>
      <c r="E9693" t="s">
        <v>177</v>
      </c>
      <c r="F9693" t="s">
        <v>11</v>
      </c>
      <c r="G9693" t="s">
        <v>200</v>
      </c>
      <c r="H9693" t="s">
        <v>1154</v>
      </c>
      <c r="I9693">
        <v>17</v>
      </c>
      <c r="J9693">
        <v>2</v>
      </c>
      <c r="K9693">
        <v>4.42</v>
      </c>
      <c r="L9693" t="str">
        <f t="shared" si="456"/>
        <v>Yes</v>
      </c>
    </row>
    <row r="9694" spans="1:12" x14ac:dyDescent="0.25">
      <c r="A9694" s="1">
        <v>43074</v>
      </c>
      <c r="B9694" s="2">
        <f t="shared" si="457"/>
        <v>2017</v>
      </c>
      <c r="C9694" s="2">
        <f t="shared" si="455"/>
        <v>12</v>
      </c>
      <c r="D9694" t="s">
        <v>879</v>
      </c>
      <c r="E9694" t="s">
        <v>177</v>
      </c>
      <c r="F9694" t="s">
        <v>39</v>
      </c>
      <c r="G9694" t="s">
        <v>52</v>
      </c>
      <c r="H9694" t="s">
        <v>1390</v>
      </c>
      <c r="I9694">
        <v>87.4</v>
      </c>
      <c r="J9694">
        <v>5</v>
      </c>
      <c r="K9694">
        <v>34.96</v>
      </c>
      <c r="L9694" t="str">
        <f t="shared" si="456"/>
        <v>Yes</v>
      </c>
    </row>
    <row r="9695" spans="1:12" x14ac:dyDescent="0.25">
      <c r="A9695" s="1">
        <v>43075</v>
      </c>
      <c r="B9695" s="2">
        <f t="shared" si="457"/>
        <v>2017</v>
      </c>
      <c r="C9695" s="2">
        <f t="shared" si="455"/>
        <v>12</v>
      </c>
      <c r="D9695" t="s">
        <v>32</v>
      </c>
      <c r="E9695" t="s">
        <v>30</v>
      </c>
      <c r="F9695" t="s">
        <v>11</v>
      </c>
      <c r="G9695" t="s">
        <v>20</v>
      </c>
      <c r="H9695" t="s">
        <v>701</v>
      </c>
      <c r="I9695">
        <v>91.2</v>
      </c>
      <c r="J9695">
        <v>3</v>
      </c>
      <c r="K9695">
        <v>41.95</v>
      </c>
      <c r="L9695" t="str">
        <f t="shared" si="456"/>
        <v>Yes</v>
      </c>
    </row>
    <row r="9696" spans="1:12" x14ac:dyDescent="0.25">
      <c r="A9696" s="1">
        <v>43075</v>
      </c>
      <c r="B9696" s="2">
        <f t="shared" si="457"/>
        <v>2017</v>
      </c>
      <c r="C9696" s="2">
        <f t="shared" si="455"/>
        <v>12</v>
      </c>
      <c r="D9696" t="s">
        <v>32</v>
      </c>
      <c r="E9696" t="s">
        <v>30</v>
      </c>
      <c r="F9696" t="s">
        <v>34</v>
      </c>
      <c r="G9696" t="s">
        <v>145</v>
      </c>
      <c r="H9696" t="s">
        <v>2018</v>
      </c>
      <c r="I9696">
        <v>452.94</v>
      </c>
      <c r="J9696">
        <v>3</v>
      </c>
      <c r="K9696">
        <v>67.94</v>
      </c>
      <c r="L9696" t="str">
        <f t="shared" si="456"/>
        <v>Yes</v>
      </c>
    </row>
    <row r="9697" spans="1:12" x14ac:dyDescent="0.25">
      <c r="A9697" s="1">
        <v>43075</v>
      </c>
      <c r="B9697" s="2">
        <f t="shared" si="457"/>
        <v>2017</v>
      </c>
      <c r="C9697" s="2">
        <f t="shared" si="455"/>
        <v>12</v>
      </c>
      <c r="D9697" t="s">
        <v>784</v>
      </c>
      <c r="E9697" t="s">
        <v>149</v>
      </c>
      <c r="F9697" t="s">
        <v>11</v>
      </c>
      <c r="G9697" t="s">
        <v>12</v>
      </c>
      <c r="H9697" t="s">
        <v>2523</v>
      </c>
      <c r="I9697">
        <v>19.04</v>
      </c>
      <c r="J9697">
        <v>4</v>
      </c>
      <c r="K9697">
        <v>9.33</v>
      </c>
      <c r="L9697" t="str">
        <f t="shared" si="456"/>
        <v>Yes</v>
      </c>
    </row>
    <row r="9698" spans="1:12" x14ac:dyDescent="0.25">
      <c r="A9698" s="1">
        <v>43075</v>
      </c>
      <c r="B9698" s="2">
        <f t="shared" si="457"/>
        <v>2017</v>
      </c>
      <c r="C9698" s="2">
        <f t="shared" si="455"/>
        <v>12</v>
      </c>
      <c r="D9698" t="s">
        <v>784</v>
      </c>
      <c r="E9698" t="s">
        <v>149</v>
      </c>
      <c r="F9698" t="s">
        <v>11</v>
      </c>
      <c r="G9698" t="s">
        <v>20</v>
      </c>
      <c r="H9698" t="s">
        <v>705</v>
      </c>
      <c r="I9698">
        <v>13.13</v>
      </c>
      <c r="J9698">
        <v>3</v>
      </c>
      <c r="K9698">
        <v>4.2699999999999996</v>
      </c>
      <c r="L9698" t="str">
        <f t="shared" si="456"/>
        <v>Yes</v>
      </c>
    </row>
    <row r="9699" spans="1:12" x14ac:dyDescent="0.25">
      <c r="A9699" s="1">
        <v>43075</v>
      </c>
      <c r="B9699" s="2">
        <f t="shared" si="457"/>
        <v>2017</v>
      </c>
      <c r="C9699" s="2">
        <f t="shared" si="455"/>
        <v>12</v>
      </c>
      <c r="D9699" t="s">
        <v>784</v>
      </c>
      <c r="E9699" t="s">
        <v>149</v>
      </c>
      <c r="F9699" t="s">
        <v>11</v>
      </c>
      <c r="G9699" t="s">
        <v>24</v>
      </c>
      <c r="H9699" t="s">
        <v>1889</v>
      </c>
      <c r="I9699">
        <v>64.14</v>
      </c>
      <c r="J9699">
        <v>3</v>
      </c>
      <c r="K9699">
        <v>16.68</v>
      </c>
      <c r="L9699" t="str">
        <f t="shared" si="456"/>
        <v>Yes</v>
      </c>
    </row>
    <row r="9700" spans="1:12" x14ac:dyDescent="0.25">
      <c r="A9700" s="1">
        <v>43075</v>
      </c>
      <c r="B9700" s="2">
        <f t="shared" si="457"/>
        <v>2017</v>
      </c>
      <c r="C9700" s="2">
        <f t="shared" si="455"/>
        <v>12</v>
      </c>
      <c r="D9700" t="s">
        <v>784</v>
      </c>
      <c r="E9700" t="s">
        <v>149</v>
      </c>
      <c r="F9700" t="s">
        <v>34</v>
      </c>
      <c r="G9700" t="s">
        <v>35</v>
      </c>
      <c r="H9700" t="s">
        <v>1679</v>
      </c>
      <c r="I9700">
        <v>858.24</v>
      </c>
      <c r="J9700">
        <v>4</v>
      </c>
      <c r="K9700">
        <v>143.04</v>
      </c>
      <c r="L9700" t="str">
        <f t="shared" si="456"/>
        <v>Yes</v>
      </c>
    </row>
    <row r="9701" spans="1:12" x14ac:dyDescent="0.25">
      <c r="A9701" s="1">
        <v>43075</v>
      </c>
      <c r="B9701" s="2">
        <f t="shared" si="457"/>
        <v>2017</v>
      </c>
      <c r="C9701" s="2">
        <f t="shared" si="455"/>
        <v>12</v>
      </c>
      <c r="D9701" t="s">
        <v>567</v>
      </c>
      <c r="E9701" t="s">
        <v>123</v>
      </c>
      <c r="F9701" t="s">
        <v>34</v>
      </c>
      <c r="G9701" t="s">
        <v>47</v>
      </c>
      <c r="H9701" t="s">
        <v>1355</v>
      </c>
      <c r="I9701">
        <v>17.09</v>
      </c>
      <c r="J9701">
        <v>2</v>
      </c>
      <c r="K9701">
        <v>1.07</v>
      </c>
      <c r="L9701" t="str">
        <f t="shared" si="456"/>
        <v>Yes</v>
      </c>
    </row>
    <row r="9702" spans="1:12" x14ac:dyDescent="0.25">
      <c r="A9702" s="1">
        <v>43075</v>
      </c>
      <c r="B9702" s="2">
        <f t="shared" si="457"/>
        <v>2017</v>
      </c>
      <c r="C9702" s="2">
        <f t="shared" si="455"/>
        <v>12</v>
      </c>
      <c r="D9702" t="s">
        <v>1467</v>
      </c>
      <c r="E9702" t="s">
        <v>78</v>
      </c>
      <c r="F9702" t="s">
        <v>39</v>
      </c>
      <c r="G9702" t="s">
        <v>52</v>
      </c>
      <c r="H9702" t="s">
        <v>1939</v>
      </c>
      <c r="I9702">
        <v>63.92</v>
      </c>
      <c r="J9702">
        <v>2</v>
      </c>
      <c r="K9702">
        <v>19.18</v>
      </c>
      <c r="L9702" t="str">
        <f t="shared" si="456"/>
        <v>Yes</v>
      </c>
    </row>
    <row r="9703" spans="1:12" x14ac:dyDescent="0.25">
      <c r="A9703" s="1">
        <v>43075</v>
      </c>
      <c r="B9703" s="2">
        <f t="shared" si="457"/>
        <v>2017</v>
      </c>
      <c r="C9703" s="2">
        <f t="shared" si="455"/>
        <v>12</v>
      </c>
      <c r="D9703" t="s">
        <v>1341</v>
      </c>
      <c r="E9703" t="s">
        <v>164</v>
      </c>
      <c r="F9703" t="s">
        <v>39</v>
      </c>
      <c r="G9703" t="s">
        <v>40</v>
      </c>
      <c r="H9703" t="s">
        <v>2290</v>
      </c>
      <c r="I9703">
        <v>71.98</v>
      </c>
      <c r="J9703">
        <v>3</v>
      </c>
      <c r="K9703">
        <v>9</v>
      </c>
      <c r="L9703" t="str">
        <f t="shared" si="456"/>
        <v>Yes</v>
      </c>
    </row>
    <row r="9704" spans="1:12" x14ac:dyDescent="0.25">
      <c r="A9704" s="1">
        <v>43075</v>
      </c>
      <c r="B9704" s="2">
        <f t="shared" si="457"/>
        <v>2017</v>
      </c>
      <c r="C9704" s="2">
        <f t="shared" si="455"/>
        <v>12</v>
      </c>
      <c r="D9704" t="s">
        <v>1341</v>
      </c>
      <c r="E9704" t="s">
        <v>164</v>
      </c>
      <c r="F9704" t="s">
        <v>11</v>
      </c>
      <c r="G9704" t="s">
        <v>12</v>
      </c>
      <c r="H9704" t="s">
        <v>1130</v>
      </c>
      <c r="I9704">
        <v>19.440000000000001</v>
      </c>
      <c r="J9704">
        <v>3</v>
      </c>
      <c r="K9704">
        <v>9.33</v>
      </c>
      <c r="L9704" t="str">
        <f t="shared" si="456"/>
        <v>Yes</v>
      </c>
    </row>
    <row r="9705" spans="1:12" x14ac:dyDescent="0.25">
      <c r="A9705" s="1">
        <v>43075</v>
      </c>
      <c r="B9705" s="2">
        <f t="shared" si="457"/>
        <v>2017</v>
      </c>
      <c r="C9705" s="2">
        <f t="shared" si="455"/>
        <v>12</v>
      </c>
      <c r="D9705" t="s">
        <v>1129</v>
      </c>
      <c r="E9705" t="s">
        <v>15</v>
      </c>
      <c r="F9705" t="s">
        <v>34</v>
      </c>
      <c r="G9705" t="s">
        <v>47</v>
      </c>
      <c r="H9705" t="s">
        <v>1532</v>
      </c>
      <c r="I9705">
        <v>8.86</v>
      </c>
      <c r="J9705">
        <v>3</v>
      </c>
      <c r="K9705">
        <v>-6.86</v>
      </c>
      <c r="L9705" t="str">
        <f t="shared" si="456"/>
        <v>No</v>
      </c>
    </row>
    <row r="9706" spans="1:12" x14ac:dyDescent="0.25">
      <c r="A9706" s="1">
        <v>43076</v>
      </c>
      <c r="B9706" s="2">
        <f t="shared" si="457"/>
        <v>2017</v>
      </c>
      <c r="C9706" s="2">
        <f t="shared" si="455"/>
        <v>12</v>
      </c>
      <c r="D9706" t="s">
        <v>602</v>
      </c>
      <c r="E9706" t="s">
        <v>78</v>
      </c>
      <c r="F9706" t="s">
        <v>11</v>
      </c>
      <c r="G9706" t="s">
        <v>12</v>
      </c>
      <c r="H9706" t="s">
        <v>1914</v>
      </c>
      <c r="I9706">
        <v>3.82</v>
      </c>
      <c r="J9706">
        <v>1</v>
      </c>
      <c r="K9706">
        <v>1.19</v>
      </c>
      <c r="L9706" t="str">
        <f t="shared" si="456"/>
        <v>Yes</v>
      </c>
    </row>
    <row r="9707" spans="1:12" x14ac:dyDescent="0.25">
      <c r="A9707" s="1">
        <v>43077</v>
      </c>
      <c r="B9707" s="2">
        <f t="shared" si="457"/>
        <v>2017</v>
      </c>
      <c r="C9707" s="2">
        <f t="shared" si="455"/>
        <v>12</v>
      </c>
      <c r="D9707" t="s">
        <v>1148</v>
      </c>
      <c r="E9707" t="s">
        <v>123</v>
      </c>
      <c r="F9707" t="s">
        <v>11</v>
      </c>
      <c r="G9707" t="s">
        <v>12</v>
      </c>
      <c r="H9707" t="s">
        <v>1219</v>
      </c>
      <c r="I9707">
        <v>20.74</v>
      </c>
      <c r="J9707">
        <v>4</v>
      </c>
      <c r="K9707">
        <v>7.26</v>
      </c>
      <c r="L9707" t="str">
        <f t="shared" si="456"/>
        <v>Yes</v>
      </c>
    </row>
    <row r="9708" spans="1:12" x14ac:dyDescent="0.25">
      <c r="A9708" s="1">
        <v>43077</v>
      </c>
      <c r="B9708" s="2">
        <f t="shared" si="457"/>
        <v>2017</v>
      </c>
      <c r="C9708" s="2">
        <f t="shared" si="455"/>
        <v>12</v>
      </c>
      <c r="D9708" t="s">
        <v>599</v>
      </c>
      <c r="E9708" t="s">
        <v>27</v>
      </c>
      <c r="F9708" t="s">
        <v>11</v>
      </c>
      <c r="G9708" t="s">
        <v>92</v>
      </c>
      <c r="H9708" t="s">
        <v>1835</v>
      </c>
      <c r="I9708">
        <v>542.94000000000005</v>
      </c>
      <c r="J9708">
        <v>3</v>
      </c>
      <c r="K9708">
        <v>152.02000000000001</v>
      </c>
      <c r="L9708" t="str">
        <f t="shared" si="456"/>
        <v>Yes</v>
      </c>
    </row>
    <row r="9709" spans="1:12" x14ac:dyDescent="0.25">
      <c r="A9709" s="1">
        <v>43077</v>
      </c>
      <c r="B9709" s="2">
        <f t="shared" si="457"/>
        <v>2017</v>
      </c>
      <c r="C9709" s="2">
        <f t="shared" si="455"/>
        <v>12</v>
      </c>
      <c r="D9709" t="s">
        <v>599</v>
      </c>
      <c r="E9709" t="s">
        <v>27</v>
      </c>
      <c r="F9709" t="s">
        <v>34</v>
      </c>
      <c r="G9709" t="s">
        <v>47</v>
      </c>
      <c r="H9709" t="s">
        <v>365</v>
      </c>
      <c r="I9709">
        <v>54.92</v>
      </c>
      <c r="J9709">
        <v>4</v>
      </c>
      <c r="K9709">
        <v>19.77</v>
      </c>
      <c r="L9709" t="str">
        <f t="shared" si="456"/>
        <v>Yes</v>
      </c>
    </row>
    <row r="9710" spans="1:12" x14ac:dyDescent="0.25">
      <c r="A9710" s="1">
        <v>43077</v>
      </c>
      <c r="B9710" s="2">
        <f t="shared" si="457"/>
        <v>2017</v>
      </c>
      <c r="C9710" s="2">
        <f t="shared" si="455"/>
        <v>12</v>
      </c>
      <c r="D9710" t="s">
        <v>2103</v>
      </c>
      <c r="E9710" t="s">
        <v>531</v>
      </c>
      <c r="F9710" t="s">
        <v>11</v>
      </c>
      <c r="G9710" t="s">
        <v>24</v>
      </c>
      <c r="H9710" t="s">
        <v>51</v>
      </c>
      <c r="I9710">
        <v>17.52</v>
      </c>
      <c r="J9710">
        <v>3</v>
      </c>
      <c r="K9710">
        <v>5.26</v>
      </c>
      <c r="L9710" t="str">
        <f t="shared" si="456"/>
        <v>Yes</v>
      </c>
    </row>
    <row r="9711" spans="1:12" x14ac:dyDescent="0.25">
      <c r="A9711" s="1">
        <v>43077</v>
      </c>
      <c r="B9711" s="2">
        <f t="shared" si="457"/>
        <v>2017</v>
      </c>
      <c r="C9711" s="2">
        <f t="shared" si="455"/>
        <v>12</v>
      </c>
      <c r="D9711" t="s">
        <v>2103</v>
      </c>
      <c r="E9711" t="s">
        <v>531</v>
      </c>
      <c r="F9711" t="s">
        <v>34</v>
      </c>
      <c r="G9711" t="s">
        <v>35</v>
      </c>
      <c r="H9711" t="s">
        <v>106</v>
      </c>
      <c r="I9711">
        <v>1779.9</v>
      </c>
      <c r="J9711">
        <v>5</v>
      </c>
      <c r="K9711">
        <v>373.78</v>
      </c>
      <c r="L9711" t="str">
        <f t="shared" si="456"/>
        <v>Yes</v>
      </c>
    </row>
    <row r="9712" spans="1:12" x14ac:dyDescent="0.25">
      <c r="A9712" s="1">
        <v>43077</v>
      </c>
      <c r="B9712" s="2">
        <f t="shared" si="457"/>
        <v>2017</v>
      </c>
      <c r="C9712" s="2">
        <f t="shared" si="455"/>
        <v>12</v>
      </c>
      <c r="D9712" t="s">
        <v>2103</v>
      </c>
      <c r="E9712" t="s">
        <v>531</v>
      </c>
      <c r="F9712" t="s">
        <v>11</v>
      </c>
      <c r="G9712" t="s">
        <v>24</v>
      </c>
      <c r="H9712" t="s">
        <v>805</v>
      </c>
      <c r="I9712">
        <v>219.9</v>
      </c>
      <c r="J9712">
        <v>5</v>
      </c>
      <c r="K9712">
        <v>59.37</v>
      </c>
      <c r="L9712" t="str">
        <f t="shared" si="456"/>
        <v>Yes</v>
      </c>
    </row>
    <row r="9713" spans="1:12" x14ac:dyDescent="0.25">
      <c r="A9713" s="1">
        <v>43077</v>
      </c>
      <c r="B9713" s="2">
        <f t="shared" si="457"/>
        <v>2017</v>
      </c>
      <c r="C9713" s="2">
        <f t="shared" si="455"/>
        <v>12</v>
      </c>
      <c r="D9713" t="s">
        <v>1941</v>
      </c>
      <c r="E9713" t="s">
        <v>164</v>
      </c>
      <c r="F9713" t="s">
        <v>39</v>
      </c>
      <c r="G9713" t="s">
        <v>603</v>
      </c>
      <c r="H9713" t="s">
        <v>2239</v>
      </c>
      <c r="I9713">
        <v>299.99</v>
      </c>
      <c r="J9713">
        <v>1</v>
      </c>
      <c r="K9713">
        <v>90</v>
      </c>
      <c r="L9713" t="str">
        <f t="shared" si="456"/>
        <v>Yes</v>
      </c>
    </row>
    <row r="9714" spans="1:12" x14ac:dyDescent="0.25">
      <c r="A9714" s="1">
        <v>43077</v>
      </c>
      <c r="B9714" s="2">
        <f t="shared" si="457"/>
        <v>2017</v>
      </c>
      <c r="C9714" s="2">
        <f t="shared" si="455"/>
        <v>12</v>
      </c>
      <c r="D9714" t="s">
        <v>1941</v>
      </c>
      <c r="E9714" t="s">
        <v>164</v>
      </c>
      <c r="F9714" t="s">
        <v>11</v>
      </c>
      <c r="G9714" t="s">
        <v>12</v>
      </c>
      <c r="H9714" t="s">
        <v>2082</v>
      </c>
      <c r="I9714">
        <v>192.16</v>
      </c>
      <c r="J9714">
        <v>4</v>
      </c>
      <c r="K9714">
        <v>92.24</v>
      </c>
      <c r="L9714" t="str">
        <f t="shared" si="456"/>
        <v>Yes</v>
      </c>
    </row>
    <row r="9715" spans="1:12" x14ac:dyDescent="0.25">
      <c r="A9715" s="1">
        <v>43077</v>
      </c>
      <c r="B9715" s="2">
        <f t="shared" si="457"/>
        <v>2017</v>
      </c>
      <c r="C9715" s="2">
        <f t="shared" si="455"/>
        <v>12</v>
      </c>
      <c r="D9715" t="s">
        <v>1941</v>
      </c>
      <c r="E9715" t="s">
        <v>164</v>
      </c>
      <c r="F9715" t="s">
        <v>39</v>
      </c>
      <c r="G9715" t="s">
        <v>40</v>
      </c>
      <c r="H9715" t="s">
        <v>751</v>
      </c>
      <c r="I9715">
        <v>242.62</v>
      </c>
      <c r="J9715">
        <v>8</v>
      </c>
      <c r="K9715">
        <v>27.3</v>
      </c>
      <c r="L9715" t="str">
        <f t="shared" si="456"/>
        <v>Yes</v>
      </c>
    </row>
    <row r="9716" spans="1:12" x14ac:dyDescent="0.25">
      <c r="A9716" s="1">
        <v>43077</v>
      </c>
      <c r="B9716" s="2">
        <f t="shared" si="457"/>
        <v>2017</v>
      </c>
      <c r="C9716" s="2">
        <f t="shared" si="455"/>
        <v>12</v>
      </c>
      <c r="D9716" t="s">
        <v>1941</v>
      </c>
      <c r="E9716" t="s">
        <v>164</v>
      </c>
      <c r="F9716" t="s">
        <v>11</v>
      </c>
      <c r="G9716" t="s">
        <v>18</v>
      </c>
      <c r="H9716" t="s">
        <v>1950</v>
      </c>
      <c r="I9716">
        <v>46.74</v>
      </c>
      <c r="J9716">
        <v>3</v>
      </c>
      <c r="K9716">
        <v>11.69</v>
      </c>
      <c r="L9716" t="str">
        <f t="shared" si="456"/>
        <v>Yes</v>
      </c>
    </row>
    <row r="9717" spans="1:12" x14ac:dyDescent="0.25">
      <c r="A9717" s="1">
        <v>43077</v>
      </c>
      <c r="B9717" s="2">
        <f t="shared" si="457"/>
        <v>2017</v>
      </c>
      <c r="C9717" s="2">
        <f t="shared" si="455"/>
        <v>12</v>
      </c>
      <c r="D9717" t="s">
        <v>1941</v>
      </c>
      <c r="E9717" t="s">
        <v>164</v>
      </c>
      <c r="F9717" t="s">
        <v>39</v>
      </c>
      <c r="G9717" t="s">
        <v>52</v>
      </c>
      <c r="H9717" t="s">
        <v>2363</v>
      </c>
      <c r="I9717">
        <v>174.95</v>
      </c>
      <c r="J9717">
        <v>5</v>
      </c>
      <c r="K9717">
        <v>12.25</v>
      </c>
      <c r="L9717" t="str">
        <f t="shared" si="456"/>
        <v>Yes</v>
      </c>
    </row>
    <row r="9718" spans="1:12" x14ac:dyDescent="0.25">
      <c r="A9718" s="1">
        <v>43077</v>
      </c>
      <c r="B9718" s="2">
        <f t="shared" si="457"/>
        <v>2017</v>
      </c>
      <c r="C9718" s="2">
        <f t="shared" si="455"/>
        <v>12</v>
      </c>
      <c r="D9718" t="s">
        <v>1941</v>
      </c>
      <c r="E9718" t="s">
        <v>164</v>
      </c>
      <c r="F9718" t="s">
        <v>11</v>
      </c>
      <c r="G9718" t="s">
        <v>20</v>
      </c>
      <c r="H9718" t="s">
        <v>1232</v>
      </c>
      <c r="I9718">
        <v>100.7</v>
      </c>
      <c r="J9718">
        <v>6</v>
      </c>
      <c r="K9718">
        <v>37.76</v>
      </c>
      <c r="L9718" t="str">
        <f t="shared" si="456"/>
        <v>Yes</v>
      </c>
    </row>
    <row r="9719" spans="1:12" x14ac:dyDescent="0.25">
      <c r="A9719" s="1">
        <v>43078</v>
      </c>
      <c r="B9719" s="2">
        <f t="shared" si="457"/>
        <v>2017</v>
      </c>
      <c r="C9719" s="2">
        <f t="shared" si="455"/>
        <v>12</v>
      </c>
      <c r="D9719" t="s">
        <v>1288</v>
      </c>
      <c r="E9719" t="s">
        <v>27</v>
      </c>
      <c r="F9719" t="s">
        <v>34</v>
      </c>
      <c r="G9719" t="s">
        <v>47</v>
      </c>
      <c r="H9719" t="s">
        <v>1779</v>
      </c>
      <c r="I9719">
        <v>8.36</v>
      </c>
      <c r="J9719">
        <v>2</v>
      </c>
      <c r="K9719">
        <v>3.01</v>
      </c>
      <c r="L9719" t="str">
        <f t="shared" si="456"/>
        <v>Yes</v>
      </c>
    </row>
    <row r="9720" spans="1:12" x14ac:dyDescent="0.25">
      <c r="A9720" s="1">
        <v>43078</v>
      </c>
      <c r="B9720" s="2">
        <f t="shared" si="457"/>
        <v>2017</v>
      </c>
      <c r="C9720" s="2">
        <f t="shared" si="455"/>
        <v>12</v>
      </c>
      <c r="D9720" t="s">
        <v>1712</v>
      </c>
      <c r="E9720" t="s">
        <v>531</v>
      </c>
      <c r="F9720" t="s">
        <v>11</v>
      </c>
      <c r="G9720" t="s">
        <v>12</v>
      </c>
      <c r="H9720" t="s">
        <v>754</v>
      </c>
      <c r="I9720">
        <v>39.9</v>
      </c>
      <c r="J9720">
        <v>5</v>
      </c>
      <c r="K9720">
        <v>19.95</v>
      </c>
      <c r="L9720" t="str">
        <f t="shared" si="456"/>
        <v>Yes</v>
      </c>
    </row>
    <row r="9721" spans="1:12" x14ac:dyDescent="0.25">
      <c r="A9721" s="1">
        <v>43078</v>
      </c>
      <c r="B9721" s="2">
        <f t="shared" si="457"/>
        <v>2017</v>
      </c>
      <c r="C9721" s="2">
        <f t="shared" si="455"/>
        <v>12</v>
      </c>
      <c r="D9721" t="s">
        <v>1712</v>
      </c>
      <c r="E9721" t="s">
        <v>531</v>
      </c>
      <c r="F9721" t="s">
        <v>11</v>
      </c>
      <c r="G9721" t="s">
        <v>92</v>
      </c>
      <c r="H9721" t="s">
        <v>1349</v>
      </c>
      <c r="I9721">
        <v>90.86</v>
      </c>
      <c r="J9721">
        <v>7</v>
      </c>
      <c r="K9721">
        <v>26.35</v>
      </c>
      <c r="L9721" t="str">
        <f t="shared" si="456"/>
        <v>Yes</v>
      </c>
    </row>
    <row r="9722" spans="1:12" x14ac:dyDescent="0.25">
      <c r="A9722" s="1">
        <v>43078</v>
      </c>
      <c r="B9722" s="2">
        <f t="shared" si="457"/>
        <v>2017</v>
      </c>
      <c r="C9722" s="2">
        <f t="shared" si="455"/>
        <v>12</v>
      </c>
      <c r="D9722" t="s">
        <v>1712</v>
      </c>
      <c r="E9722" t="s">
        <v>531</v>
      </c>
      <c r="F9722" t="s">
        <v>11</v>
      </c>
      <c r="G9722" t="s">
        <v>12</v>
      </c>
      <c r="H9722" t="s">
        <v>2477</v>
      </c>
      <c r="I9722">
        <v>94.85</v>
      </c>
      <c r="J9722">
        <v>5</v>
      </c>
      <c r="K9722">
        <v>45.53</v>
      </c>
      <c r="L9722" t="str">
        <f t="shared" si="456"/>
        <v>Yes</v>
      </c>
    </row>
    <row r="9723" spans="1:12" x14ac:dyDescent="0.25">
      <c r="A9723" s="1">
        <v>43078</v>
      </c>
      <c r="B9723" s="2">
        <f t="shared" si="457"/>
        <v>2017</v>
      </c>
      <c r="C9723" s="2">
        <f t="shared" si="455"/>
        <v>12</v>
      </c>
      <c r="D9723" t="s">
        <v>1131</v>
      </c>
      <c r="E9723" t="s">
        <v>1529</v>
      </c>
      <c r="F9723" t="s">
        <v>11</v>
      </c>
      <c r="G9723" t="s">
        <v>12</v>
      </c>
      <c r="H9723" t="s">
        <v>455</v>
      </c>
      <c r="I9723">
        <v>45.36</v>
      </c>
      <c r="J9723">
        <v>7</v>
      </c>
      <c r="K9723">
        <v>21.77</v>
      </c>
      <c r="L9723" t="str">
        <f t="shared" si="456"/>
        <v>Yes</v>
      </c>
    </row>
    <row r="9724" spans="1:12" x14ac:dyDescent="0.25">
      <c r="A9724" s="1">
        <v>43078</v>
      </c>
      <c r="B9724" s="2">
        <f t="shared" si="457"/>
        <v>2017</v>
      </c>
      <c r="C9724" s="2">
        <f t="shared" si="455"/>
        <v>12</v>
      </c>
      <c r="D9724" t="s">
        <v>1131</v>
      </c>
      <c r="E9724" t="s">
        <v>1529</v>
      </c>
      <c r="F9724" t="s">
        <v>11</v>
      </c>
      <c r="G9724" t="s">
        <v>20</v>
      </c>
      <c r="H9724" t="s">
        <v>1993</v>
      </c>
      <c r="I9724">
        <v>45.78</v>
      </c>
      <c r="J9724">
        <v>3</v>
      </c>
      <c r="K9724">
        <v>22.89</v>
      </c>
      <c r="L9724" t="str">
        <f t="shared" si="456"/>
        <v>Yes</v>
      </c>
    </row>
    <row r="9725" spans="1:12" x14ac:dyDescent="0.25">
      <c r="A9725" s="1">
        <v>43078</v>
      </c>
      <c r="B9725" s="2">
        <f t="shared" si="457"/>
        <v>2017</v>
      </c>
      <c r="C9725" s="2">
        <f t="shared" si="455"/>
        <v>12</v>
      </c>
      <c r="D9725" t="s">
        <v>1661</v>
      </c>
      <c r="E9725" t="s">
        <v>27</v>
      </c>
      <c r="F9725" t="s">
        <v>11</v>
      </c>
      <c r="G9725" t="s">
        <v>12</v>
      </c>
      <c r="H9725" t="s">
        <v>457</v>
      </c>
      <c r="I9725">
        <v>166.44</v>
      </c>
      <c r="J9725">
        <v>3</v>
      </c>
      <c r="K9725">
        <v>79.89</v>
      </c>
      <c r="L9725" t="str">
        <f t="shared" si="456"/>
        <v>Yes</v>
      </c>
    </row>
    <row r="9726" spans="1:12" x14ac:dyDescent="0.25">
      <c r="A9726" s="1">
        <v>43079</v>
      </c>
      <c r="B9726" s="2">
        <f t="shared" si="457"/>
        <v>2017</v>
      </c>
      <c r="C9726" s="2">
        <f t="shared" si="455"/>
        <v>12</v>
      </c>
      <c r="D9726" t="s">
        <v>628</v>
      </c>
      <c r="E9726" t="s">
        <v>15</v>
      </c>
      <c r="F9726" t="s">
        <v>34</v>
      </c>
      <c r="G9726" t="s">
        <v>35</v>
      </c>
      <c r="H9726" t="s">
        <v>416</v>
      </c>
      <c r="I9726">
        <v>254.6</v>
      </c>
      <c r="J9726">
        <v>14</v>
      </c>
      <c r="K9726">
        <v>-18.190000000000001</v>
      </c>
      <c r="L9726" t="str">
        <f t="shared" si="456"/>
        <v>No</v>
      </c>
    </row>
    <row r="9727" spans="1:12" x14ac:dyDescent="0.25">
      <c r="A9727" s="1">
        <v>43079</v>
      </c>
      <c r="B9727" s="2">
        <f t="shared" si="457"/>
        <v>2017</v>
      </c>
      <c r="C9727" s="2">
        <f t="shared" si="455"/>
        <v>12</v>
      </c>
      <c r="D9727" t="s">
        <v>336</v>
      </c>
      <c r="E9727" t="s">
        <v>245</v>
      </c>
      <c r="F9727" t="s">
        <v>11</v>
      </c>
      <c r="G9727" t="s">
        <v>12</v>
      </c>
      <c r="H9727" t="s">
        <v>2708</v>
      </c>
      <c r="I9727">
        <v>7.97</v>
      </c>
      <c r="J9727">
        <v>2</v>
      </c>
      <c r="K9727">
        <v>2.69</v>
      </c>
      <c r="L9727" t="str">
        <f t="shared" si="456"/>
        <v>Yes</v>
      </c>
    </row>
    <row r="9728" spans="1:12" x14ac:dyDescent="0.25">
      <c r="A9728" s="1">
        <v>43079</v>
      </c>
      <c r="B9728" s="2">
        <f t="shared" si="457"/>
        <v>2017</v>
      </c>
      <c r="C9728" s="2">
        <f t="shared" si="455"/>
        <v>12</v>
      </c>
      <c r="D9728" t="s">
        <v>2661</v>
      </c>
      <c r="E9728" t="s">
        <v>399</v>
      </c>
      <c r="F9728" t="s">
        <v>39</v>
      </c>
      <c r="G9728" t="s">
        <v>52</v>
      </c>
      <c r="H9728" t="s">
        <v>1032</v>
      </c>
      <c r="I9728">
        <v>595</v>
      </c>
      <c r="J9728">
        <v>5</v>
      </c>
      <c r="K9728">
        <v>95.2</v>
      </c>
      <c r="L9728" t="str">
        <f t="shared" si="456"/>
        <v>Yes</v>
      </c>
    </row>
    <row r="9729" spans="1:12" x14ac:dyDescent="0.25">
      <c r="A9729" s="1">
        <v>43079</v>
      </c>
      <c r="B9729" s="2">
        <f t="shared" si="457"/>
        <v>2017</v>
      </c>
      <c r="C9729" s="2">
        <f t="shared" si="455"/>
        <v>12</v>
      </c>
      <c r="D9729" t="s">
        <v>2661</v>
      </c>
      <c r="E9729" t="s">
        <v>399</v>
      </c>
      <c r="F9729" t="s">
        <v>11</v>
      </c>
      <c r="G9729" t="s">
        <v>20</v>
      </c>
      <c r="H9729" t="s">
        <v>2075</v>
      </c>
      <c r="I9729">
        <v>79.87</v>
      </c>
      <c r="J9729">
        <v>3</v>
      </c>
      <c r="K9729">
        <v>29.95</v>
      </c>
      <c r="L9729" t="str">
        <f t="shared" si="456"/>
        <v>Yes</v>
      </c>
    </row>
    <row r="9730" spans="1:12" x14ac:dyDescent="0.25">
      <c r="A9730" s="1">
        <v>43079</v>
      </c>
      <c r="B9730" s="2">
        <f t="shared" si="457"/>
        <v>2017</v>
      </c>
      <c r="C9730" s="2">
        <f t="shared" ref="C9730:C9793" si="458">MONTH(A9730)</f>
        <v>12</v>
      </c>
      <c r="D9730" t="s">
        <v>2083</v>
      </c>
      <c r="E9730" t="s">
        <v>27</v>
      </c>
      <c r="F9730" t="s">
        <v>39</v>
      </c>
      <c r="G9730" t="s">
        <v>52</v>
      </c>
      <c r="H9730" t="s">
        <v>961</v>
      </c>
      <c r="I9730">
        <v>0.99</v>
      </c>
      <c r="J9730">
        <v>1</v>
      </c>
      <c r="K9730">
        <v>0.44</v>
      </c>
      <c r="L9730" t="str">
        <f t="shared" ref="L9730:L9793" si="459">IF(K9730=0,"Break-Even",IF(K9730&gt;0,"Yes","No"))</f>
        <v>Yes</v>
      </c>
    </row>
    <row r="9731" spans="1:12" x14ac:dyDescent="0.25">
      <c r="A9731" s="1">
        <v>43079</v>
      </c>
      <c r="B9731" s="2">
        <f t="shared" si="457"/>
        <v>2017</v>
      </c>
      <c r="C9731" s="2">
        <f t="shared" si="458"/>
        <v>12</v>
      </c>
      <c r="D9731" t="s">
        <v>2083</v>
      </c>
      <c r="E9731" t="s">
        <v>27</v>
      </c>
      <c r="F9731" t="s">
        <v>11</v>
      </c>
      <c r="G9731" t="s">
        <v>20</v>
      </c>
      <c r="H9731" t="s">
        <v>1804</v>
      </c>
      <c r="I9731">
        <v>101.84</v>
      </c>
      <c r="J9731">
        <v>5</v>
      </c>
      <c r="K9731">
        <v>36.92</v>
      </c>
      <c r="L9731" t="str">
        <f t="shared" si="459"/>
        <v>Yes</v>
      </c>
    </row>
    <row r="9732" spans="1:12" x14ac:dyDescent="0.25">
      <c r="A9732" s="1">
        <v>43079</v>
      </c>
      <c r="B9732" s="2">
        <f t="shared" si="457"/>
        <v>2017</v>
      </c>
      <c r="C9732" s="2">
        <f t="shared" si="458"/>
        <v>12</v>
      </c>
      <c r="D9732" t="s">
        <v>2534</v>
      </c>
      <c r="E9732" t="s">
        <v>27</v>
      </c>
      <c r="F9732" t="s">
        <v>39</v>
      </c>
      <c r="G9732" t="s">
        <v>52</v>
      </c>
      <c r="H9732" t="s">
        <v>652</v>
      </c>
      <c r="I9732">
        <v>435.84</v>
      </c>
      <c r="J9732">
        <v>12</v>
      </c>
      <c r="K9732">
        <v>130.75</v>
      </c>
      <c r="L9732" t="str">
        <f t="shared" si="459"/>
        <v>Yes</v>
      </c>
    </row>
    <row r="9733" spans="1:12" x14ac:dyDescent="0.25">
      <c r="A9733" s="1">
        <v>43079</v>
      </c>
      <c r="B9733" s="2">
        <f t="shared" si="457"/>
        <v>2017</v>
      </c>
      <c r="C9733" s="2">
        <f t="shared" si="458"/>
        <v>12</v>
      </c>
      <c r="D9733" t="s">
        <v>2534</v>
      </c>
      <c r="E9733" t="s">
        <v>27</v>
      </c>
      <c r="F9733" t="s">
        <v>11</v>
      </c>
      <c r="G9733" t="s">
        <v>24</v>
      </c>
      <c r="H9733" t="s">
        <v>1569</v>
      </c>
      <c r="I9733">
        <v>5.88</v>
      </c>
      <c r="J9733">
        <v>2</v>
      </c>
      <c r="K9733">
        <v>1.59</v>
      </c>
      <c r="L9733" t="str">
        <f t="shared" si="459"/>
        <v>Yes</v>
      </c>
    </row>
    <row r="9734" spans="1:12" x14ac:dyDescent="0.25">
      <c r="A9734" s="1">
        <v>43079</v>
      </c>
      <c r="B9734" s="2">
        <f t="shared" si="457"/>
        <v>2017</v>
      </c>
      <c r="C9734" s="2">
        <f t="shared" si="458"/>
        <v>12</v>
      </c>
      <c r="D9734" t="s">
        <v>1791</v>
      </c>
      <c r="E9734" t="s">
        <v>10</v>
      </c>
      <c r="F9734" t="s">
        <v>39</v>
      </c>
      <c r="G9734" t="s">
        <v>52</v>
      </c>
      <c r="H9734" t="s">
        <v>1240</v>
      </c>
      <c r="I9734">
        <v>39.979999999999997</v>
      </c>
      <c r="J9734">
        <v>2</v>
      </c>
      <c r="K9734">
        <v>-1.5</v>
      </c>
      <c r="L9734" t="str">
        <f t="shared" si="459"/>
        <v>No</v>
      </c>
    </row>
    <row r="9735" spans="1:12" x14ac:dyDescent="0.25">
      <c r="A9735" s="1">
        <v>43079</v>
      </c>
      <c r="B9735" s="2">
        <f t="shared" si="457"/>
        <v>2017</v>
      </c>
      <c r="C9735" s="2">
        <f t="shared" si="458"/>
        <v>12</v>
      </c>
      <c r="D9735" t="s">
        <v>1926</v>
      </c>
      <c r="E9735" t="s">
        <v>177</v>
      </c>
      <c r="F9735" t="s">
        <v>39</v>
      </c>
      <c r="G9735" t="s">
        <v>52</v>
      </c>
      <c r="H9735" t="s">
        <v>1011</v>
      </c>
      <c r="I9735">
        <v>45</v>
      </c>
      <c r="J9735">
        <v>3</v>
      </c>
      <c r="K9735">
        <v>4.95</v>
      </c>
      <c r="L9735" t="str">
        <f t="shared" si="459"/>
        <v>Yes</v>
      </c>
    </row>
    <row r="9736" spans="1:12" x14ac:dyDescent="0.25">
      <c r="A9736" s="1">
        <v>43079</v>
      </c>
      <c r="B9736" s="2">
        <f t="shared" si="457"/>
        <v>2017</v>
      </c>
      <c r="C9736" s="2">
        <f t="shared" si="458"/>
        <v>12</v>
      </c>
      <c r="D9736" t="s">
        <v>1926</v>
      </c>
      <c r="E9736" t="s">
        <v>177</v>
      </c>
      <c r="F9736" t="s">
        <v>11</v>
      </c>
      <c r="G9736" t="s">
        <v>43</v>
      </c>
      <c r="H9736" t="s">
        <v>1036</v>
      </c>
      <c r="I9736">
        <v>17.899999999999999</v>
      </c>
      <c r="J9736">
        <v>5</v>
      </c>
      <c r="K9736">
        <v>8.77</v>
      </c>
      <c r="L9736" t="str">
        <f t="shared" si="459"/>
        <v>Yes</v>
      </c>
    </row>
    <row r="9737" spans="1:12" x14ac:dyDescent="0.25">
      <c r="A9737" s="1">
        <v>43079</v>
      </c>
      <c r="B9737" s="2">
        <f t="shared" si="457"/>
        <v>2017</v>
      </c>
      <c r="C9737" s="2">
        <f t="shared" si="458"/>
        <v>12</v>
      </c>
      <c r="D9737" t="s">
        <v>1926</v>
      </c>
      <c r="E9737" t="s">
        <v>177</v>
      </c>
      <c r="F9737" t="s">
        <v>34</v>
      </c>
      <c r="G9737" t="s">
        <v>47</v>
      </c>
      <c r="H9737" t="s">
        <v>2448</v>
      </c>
      <c r="I9737">
        <v>40.479999999999997</v>
      </c>
      <c r="J9737">
        <v>2</v>
      </c>
      <c r="K9737">
        <v>17.41</v>
      </c>
      <c r="L9737" t="str">
        <f t="shared" si="459"/>
        <v>Yes</v>
      </c>
    </row>
    <row r="9738" spans="1:12" x14ac:dyDescent="0.25">
      <c r="A9738" s="1">
        <v>43079</v>
      </c>
      <c r="B9738" s="2">
        <f t="shared" si="457"/>
        <v>2017</v>
      </c>
      <c r="C9738" s="2">
        <f t="shared" si="458"/>
        <v>12</v>
      </c>
      <c r="D9738" t="s">
        <v>1926</v>
      </c>
      <c r="E9738" t="s">
        <v>177</v>
      </c>
      <c r="F9738" t="s">
        <v>34</v>
      </c>
      <c r="G9738" t="s">
        <v>74</v>
      </c>
      <c r="H9738" t="s">
        <v>2702</v>
      </c>
      <c r="I9738">
        <v>2154.9</v>
      </c>
      <c r="J9738">
        <v>5</v>
      </c>
      <c r="K9738">
        <v>129.29</v>
      </c>
      <c r="L9738" t="str">
        <f t="shared" si="459"/>
        <v>Yes</v>
      </c>
    </row>
    <row r="9739" spans="1:12" x14ac:dyDescent="0.25">
      <c r="A9739" s="1">
        <v>43079</v>
      </c>
      <c r="B9739" s="2">
        <f t="shared" si="457"/>
        <v>2017</v>
      </c>
      <c r="C9739" s="2">
        <f t="shared" si="458"/>
        <v>12</v>
      </c>
      <c r="D9739" t="s">
        <v>1099</v>
      </c>
      <c r="E9739" t="s">
        <v>10</v>
      </c>
      <c r="F9739" t="s">
        <v>39</v>
      </c>
      <c r="G9739" t="s">
        <v>40</v>
      </c>
      <c r="H9739" t="s">
        <v>1808</v>
      </c>
      <c r="I9739">
        <v>369.54</v>
      </c>
      <c r="J9739">
        <v>7</v>
      </c>
      <c r="K9739">
        <v>27.72</v>
      </c>
      <c r="L9739" t="str">
        <f t="shared" si="459"/>
        <v>Yes</v>
      </c>
    </row>
    <row r="9740" spans="1:12" x14ac:dyDescent="0.25">
      <c r="A9740" s="1">
        <v>43079</v>
      </c>
      <c r="B9740" s="2">
        <f t="shared" ref="B9740:B9803" si="460">YEAR(A9740)</f>
        <v>2017</v>
      </c>
      <c r="C9740" s="2">
        <f t="shared" si="458"/>
        <v>12</v>
      </c>
      <c r="D9740" t="s">
        <v>1099</v>
      </c>
      <c r="E9740" t="s">
        <v>10</v>
      </c>
      <c r="F9740" t="s">
        <v>11</v>
      </c>
      <c r="G9740" t="s">
        <v>12</v>
      </c>
      <c r="H9740" t="s">
        <v>1159</v>
      </c>
      <c r="I9740">
        <v>10.37</v>
      </c>
      <c r="J9740">
        <v>2</v>
      </c>
      <c r="K9740">
        <v>3.76</v>
      </c>
      <c r="L9740" t="str">
        <f t="shared" si="459"/>
        <v>Yes</v>
      </c>
    </row>
    <row r="9741" spans="1:12" x14ac:dyDescent="0.25">
      <c r="A9741" s="1">
        <v>43079</v>
      </c>
      <c r="B9741" s="2">
        <f t="shared" si="460"/>
        <v>2017</v>
      </c>
      <c r="C9741" s="2">
        <f t="shared" si="458"/>
        <v>12</v>
      </c>
      <c r="D9741" t="s">
        <v>1099</v>
      </c>
      <c r="E9741" t="s">
        <v>10</v>
      </c>
      <c r="F9741" t="s">
        <v>39</v>
      </c>
      <c r="G9741" t="s">
        <v>52</v>
      </c>
      <c r="H9741" t="s">
        <v>1787</v>
      </c>
      <c r="I9741">
        <v>791.88</v>
      </c>
      <c r="J9741">
        <v>3</v>
      </c>
      <c r="K9741">
        <v>128.68</v>
      </c>
      <c r="L9741" t="str">
        <f t="shared" si="459"/>
        <v>Yes</v>
      </c>
    </row>
    <row r="9742" spans="1:12" x14ac:dyDescent="0.25">
      <c r="A9742" s="1">
        <v>43079</v>
      </c>
      <c r="B9742" s="2">
        <f t="shared" si="460"/>
        <v>2017</v>
      </c>
      <c r="C9742" s="2">
        <f t="shared" si="458"/>
        <v>12</v>
      </c>
      <c r="D9742" t="s">
        <v>182</v>
      </c>
      <c r="E9742" t="s">
        <v>2687</v>
      </c>
      <c r="F9742" t="s">
        <v>34</v>
      </c>
      <c r="G9742" t="s">
        <v>145</v>
      </c>
      <c r="H9742" t="s">
        <v>1812</v>
      </c>
      <c r="I9742">
        <v>673.34</v>
      </c>
      <c r="J9742">
        <v>3</v>
      </c>
      <c r="K9742">
        <v>-76.95</v>
      </c>
      <c r="L9742" t="str">
        <f t="shared" si="459"/>
        <v>No</v>
      </c>
    </row>
    <row r="9743" spans="1:12" x14ac:dyDescent="0.25">
      <c r="A9743" s="1">
        <v>43079</v>
      </c>
      <c r="B9743" s="2">
        <f t="shared" si="460"/>
        <v>2017</v>
      </c>
      <c r="C9743" s="2">
        <f t="shared" si="458"/>
        <v>12</v>
      </c>
      <c r="D9743" t="s">
        <v>383</v>
      </c>
      <c r="E9743" t="s">
        <v>149</v>
      </c>
      <c r="F9743" t="s">
        <v>11</v>
      </c>
      <c r="G9743" t="s">
        <v>12</v>
      </c>
      <c r="H9743" t="s">
        <v>1524</v>
      </c>
      <c r="I9743">
        <v>9.9600000000000009</v>
      </c>
      <c r="J9743">
        <v>2</v>
      </c>
      <c r="K9743">
        <v>4.68</v>
      </c>
      <c r="L9743" t="str">
        <f t="shared" si="459"/>
        <v>Yes</v>
      </c>
    </row>
    <row r="9744" spans="1:12" x14ac:dyDescent="0.25">
      <c r="A9744" s="1">
        <v>43080</v>
      </c>
      <c r="B9744" s="2">
        <f t="shared" si="460"/>
        <v>2017</v>
      </c>
      <c r="C9744" s="2">
        <f t="shared" si="458"/>
        <v>12</v>
      </c>
      <c r="D9744" t="s">
        <v>2053</v>
      </c>
      <c r="E9744" t="s">
        <v>27</v>
      </c>
      <c r="F9744" t="s">
        <v>11</v>
      </c>
      <c r="G9744" t="s">
        <v>12</v>
      </c>
      <c r="H9744" t="s">
        <v>1591</v>
      </c>
      <c r="I9744">
        <v>10.56</v>
      </c>
      <c r="J9744">
        <v>2</v>
      </c>
      <c r="K9744">
        <v>4.75</v>
      </c>
      <c r="L9744" t="str">
        <f t="shared" si="459"/>
        <v>Yes</v>
      </c>
    </row>
    <row r="9745" spans="1:12" x14ac:dyDescent="0.25">
      <c r="A9745" s="1">
        <v>43080</v>
      </c>
      <c r="B9745" s="2">
        <f t="shared" si="460"/>
        <v>2017</v>
      </c>
      <c r="C9745" s="2">
        <f t="shared" si="458"/>
        <v>12</v>
      </c>
      <c r="D9745" t="s">
        <v>922</v>
      </c>
      <c r="E9745" t="s">
        <v>149</v>
      </c>
      <c r="F9745" t="s">
        <v>11</v>
      </c>
      <c r="G9745" t="s">
        <v>20</v>
      </c>
      <c r="H9745" t="s">
        <v>1386</v>
      </c>
      <c r="I9745">
        <v>15.92</v>
      </c>
      <c r="J9745">
        <v>5</v>
      </c>
      <c r="K9745">
        <v>5.37</v>
      </c>
      <c r="L9745" t="str">
        <f t="shared" si="459"/>
        <v>Yes</v>
      </c>
    </row>
    <row r="9746" spans="1:12" x14ac:dyDescent="0.25">
      <c r="A9746" s="1">
        <v>43080</v>
      </c>
      <c r="B9746" s="2">
        <f t="shared" si="460"/>
        <v>2017</v>
      </c>
      <c r="C9746" s="2">
        <f t="shared" si="458"/>
        <v>12</v>
      </c>
      <c r="D9746" t="s">
        <v>1687</v>
      </c>
      <c r="E9746" t="s">
        <v>10</v>
      </c>
      <c r="F9746" t="s">
        <v>11</v>
      </c>
      <c r="G9746" t="s">
        <v>12</v>
      </c>
      <c r="H9746" t="s">
        <v>1961</v>
      </c>
      <c r="I9746">
        <v>16.059999999999999</v>
      </c>
      <c r="J9746">
        <v>3</v>
      </c>
      <c r="K9746">
        <v>5.82</v>
      </c>
      <c r="L9746" t="str">
        <f t="shared" si="459"/>
        <v>Yes</v>
      </c>
    </row>
    <row r="9747" spans="1:12" x14ac:dyDescent="0.25">
      <c r="A9747" s="1">
        <v>43080</v>
      </c>
      <c r="B9747" s="2">
        <f t="shared" si="460"/>
        <v>2017</v>
      </c>
      <c r="C9747" s="2">
        <f t="shared" si="458"/>
        <v>12</v>
      </c>
      <c r="D9747" t="s">
        <v>1687</v>
      </c>
      <c r="E9747" t="s">
        <v>10</v>
      </c>
      <c r="F9747" t="s">
        <v>11</v>
      </c>
      <c r="G9747" t="s">
        <v>12</v>
      </c>
      <c r="H9747" t="s">
        <v>1442</v>
      </c>
      <c r="I9747">
        <v>223.06</v>
      </c>
      <c r="J9747">
        <v>9</v>
      </c>
      <c r="K9747">
        <v>69.709999999999994</v>
      </c>
      <c r="L9747" t="str">
        <f t="shared" si="459"/>
        <v>Yes</v>
      </c>
    </row>
    <row r="9748" spans="1:12" x14ac:dyDescent="0.25">
      <c r="A9748" s="1">
        <v>43080</v>
      </c>
      <c r="B9748" s="2">
        <f t="shared" si="460"/>
        <v>2017</v>
      </c>
      <c r="C9748" s="2">
        <f t="shared" si="458"/>
        <v>12</v>
      </c>
      <c r="D9748" t="s">
        <v>1687</v>
      </c>
      <c r="E9748" t="s">
        <v>10</v>
      </c>
      <c r="F9748" t="s">
        <v>11</v>
      </c>
      <c r="G9748" t="s">
        <v>18</v>
      </c>
      <c r="H9748" t="s">
        <v>1572</v>
      </c>
      <c r="I9748">
        <v>540.04999999999995</v>
      </c>
      <c r="J9748">
        <v>3</v>
      </c>
      <c r="K9748">
        <v>-47.25</v>
      </c>
      <c r="L9748" t="str">
        <f t="shared" si="459"/>
        <v>No</v>
      </c>
    </row>
    <row r="9749" spans="1:12" x14ac:dyDescent="0.25">
      <c r="A9749" s="1">
        <v>43080</v>
      </c>
      <c r="B9749" s="2">
        <f t="shared" si="460"/>
        <v>2017</v>
      </c>
      <c r="C9749" s="2">
        <f t="shared" si="458"/>
        <v>12</v>
      </c>
      <c r="D9749" t="s">
        <v>1696</v>
      </c>
      <c r="E9749" t="s">
        <v>78</v>
      </c>
      <c r="F9749" t="s">
        <v>39</v>
      </c>
      <c r="G9749" t="s">
        <v>40</v>
      </c>
      <c r="H9749" t="s">
        <v>2561</v>
      </c>
      <c r="I9749">
        <v>370.78</v>
      </c>
      <c r="J9749">
        <v>3</v>
      </c>
      <c r="K9749">
        <v>-92.7</v>
      </c>
      <c r="L9749" t="str">
        <f t="shared" si="459"/>
        <v>No</v>
      </c>
    </row>
    <row r="9750" spans="1:12" x14ac:dyDescent="0.25">
      <c r="A9750" s="1">
        <v>43080</v>
      </c>
      <c r="B9750" s="2">
        <f t="shared" si="460"/>
        <v>2017</v>
      </c>
      <c r="C9750" s="2">
        <f t="shared" si="458"/>
        <v>12</v>
      </c>
      <c r="D9750" t="s">
        <v>971</v>
      </c>
      <c r="E9750" t="s">
        <v>95</v>
      </c>
      <c r="F9750" t="s">
        <v>39</v>
      </c>
      <c r="G9750" t="s">
        <v>52</v>
      </c>
      <c r="H9750" t="s">
        <v>53</v>
      </c>
      <c r="I9750">
        <v>41.6</v>
      </c>
      <c r="J9750">
        <v>4</v>
      </c>
      <c r="K9750">
        <v>13</v>
      </c>
      <c r="L9750" t="str">
        <f t="shared" si="459"/>
        <v>Yes</v>
      </c>
    </row>
    <row r="9751" spans="1:12" x14ac:dyDescent="0.25">
      <c r="A9751" s="1">
        <v>43080</v>
      </c>
      <c r="B9751" s="2">
        <f t="shared" si="460"/>
        <v>2017</v>
      </c>
      <c r="C9751" s="2">
        <f t="shared" si="458"/>
        <v>12</v>
      </c>
      <c r="D9751" t="s">
        <v>971</v>
      </c>
      <c r="E9751" t="s">
        <v>95</v>
      </c>
      <c r="F9751" t="s">
        <v>11</v>
      </c>
      <c r="G9751" t="s">
        <v>12</v>
      </c>
      <c r="H9751" t="s">
        <v>1179</v>
      </c>
      <c r="I9751">
        <v>23.12</v>
      </c>
      <c r="J9751">
        <v>5</v>
      </c>
      <c r="K9751">
        <v>8.3800000000000008</v>
      </c>
      <c r="L9751" t="str">
        <f t="shared" si="459"/>
        <v>Yes</v>
      </c>
    </row>
    <row r="9752" spans="1:12" x14ac:dyDescent="0.25">
      <c r="A9752" s="1">
        <v>43080</v>
      </c>
      <c r="B9752" s="2">
        <f t="shared" si="460"/>
        <v>2017</v>
      </c>
      <c r="C9752" s="2">
        <f t="shared" si="458"/>
        <v>12</v>
      </c>
      <c r="D9752" t="s">
        <v>971</v>
      </c>
      <c r="E9752" t="s">
        <v>95</v>
      </c>
      <c r="F9752" t="s">
        <v>34</v>
      </c>
      <c r="G9752" t="s">
        <v>35</v>
      </c>
      <c r="H9752" t="s">
        <v>1821</v>
      </c>
      <c r="I9752">
        <v>113.89</v>
      </c>
      <c r="J9752">
        <v>2</v>
      </c>
      <c r="K9752">
        <v>9.9700000000000006</v>
      </c>
      <c r="L9752" t="str">
        <f t="shared" si="459"/>
        <v>Yes</v>
      </c>
    </row>
    <row r="9753" spans="1:12" x14ac:dyDescent="0.25">
      <c r="A9753" s="1">
        <v>43080</v>
      </c>
      <c r="B9753" s="2">
        <f t="shared" si="460"/>
        <v>2017</v>
      </c>
      <c r="C9753" s="2">
        <f t="shared" si="458"/>
        <v>12</v>
      </c>
      <c r="D9753" t="s">
        <v>971</v>
      </c>
      <c r="E9753" t="s">
        <v>95</v>
      </c>
      <c r="F9753" t="s">
        <v>34</v>
      </c>
      <c r="G9753" t="s">
        <v>47</v>
      </c>
      <c r="H9753" t="s">
        <v>2178</v>
      </c>
      <c r="I9753">
        <v>113.57</v>
      </c>
      <c r="J9753">
        <v>2</v>
      </c>
      <c r="K9753">
        <v>-5.68</v>
      </c>
      <c r="L9753" t="str">
        <f t="shared" si="459"/>
        <v>No</v>
      </c>
    </row>
    <row r="9754" spans="1:12" x14ac:dyDescent="0.25">
      <c r="A9754" s="1">
        <v>43080</v>
      </c>
      <c r="B9754" s="2">
        <f t="shared" si="460"/>
        <v>2017</v>
      </c>
      <c r="C9754" s="2">
        <f t="shared" si="458"/>
        <v>12</v>
      </c>
      <c r="D9754" t="s">
        <v>971</v>
      </c>
      <c r="E9754" t="s">
        <v>95</v>
      </c>
      <c r="F9754" t="s">
        <v>39</v>
      </c>
      <c r="G9754" t="s">
        <v>40</v>
      </c>
      <c r="H9754" t="s">
        <v>1999</v>
      </c>
      <c r="I9754">
        <v>7.92</v>
      </c>
      <c r="J9754">
        <v>2</v>
      </c>
      <c r="K9754">
        <v>0.69</v>
      </c>
      <c r="L9754" t="str">
        <f t="shared" si="459"/>
        <v>Yes</v>
      </c>
    </row>
    <row r="9755" spans="1:12" x14ac:dyDescent="0.25">
      <c r="A9755" s="1">
        <v>43080</v>
      </c>
      <c r="B9755" s="2">
        <f t="shared" si="460"/>
        <v>2017</v>
      </c>
      <c r="C9755" s="2">
        <f t="shared" si="458"/>
        <v>12</v>
      </c>
      <c r="D9755" t="s">
        <v>971</v>
      </c>
      <c r="E9755" t="s">
        <v>95</v>
      </c>
      <c r="F9755" t="s">
        <v>39</v>
      </c>
      <c r="G9755" t="s">
        <v>40</v>
      </c>
      <c r="H9755" t="s">
        <v>588</v>
      </c>
      <c r="I9755">
        <v>671.98</v>
      </c>
      <c r="J9755">
        <v>2</v>
      </c>
      <c r="K9755">
        <v>50.4</v>
      </c>
      <c r="L9755" t="str">
        <f t="shared" si="459"/>
        <v>Yes</v>
      </c>
    </row>
    <row r="9756" spans="1:12" x14ac:dyDescent="0.25">
      <c r="A9756" s="1">
        <v>43080</v>
      </c>
      <c r="B9756" s="2">
        <f t="shared" si="460"/>
        <v>2017</v>
      </c>
      <c r="C9756" s="2">
        <f t="shared" si="458"/>
        <v>12</v>
      </c>
      <c r="D9756" t="s">
        <v>1497</v>
      </c>
      <c r="E9756" t="s">
        <v>10</v>
      </c>
      <c r="F9756" t="s">
        <v>11</v>
      </c>
      <c r="G9756" t="s">
        <v>20</v>
      </c>
      <c r="H9756" t="s">
        <v>162</v>
      </c>
      <c r="I9756">
        <v>30.56</v>
      </c>
      <c r="J9756">
        <v>5</v>
      </c>
      <c r="K9756">
        <v>-45.84</v>
      </c>
      <c r="L9756" t="str">
        <f t="shared" si="459"/>
        <v>No</v>
      </c>
    </row>
    <row r="9757" spans="1:12" x14ac:dyDescent="0.25">
      <c r="A9757" s="1">
        <v>43080</v>
      </c>
      <c r="B9757" s="2">
        <f t="shared" si="460"/>
        <v>2017</v>
      </c>
      <c r="C9757" s="2">
        <f t="shared" si="458"/>
        <v>12</v>
      </c>
      <c r="D9757" t="s">
        <v>1497</v>
      </c>
      <c r="E9757" t="s">
        <v>10</v>
      </c>
      <c r="F9757" t="s">
        <v>11</v>
      </c>
      <c r="G9757" t="s">
        <v>18</v>
      </c>
      <c r="H9757" t="s">
        <v>192</v>
      </c>
      <c r="I9757">
        <v>77.95</v>
      </c>
      <c r="J9757">
        <v>3</v>
      </c>
      <c r="K9757">
        <v>-15.59</v>
      </c>
      <c r="L9757" t="str">
        <f t="shared" si="459"/>
        <v>No</v>
      </c>
    </row>
    <row r="9758" spans="1:12" x14ac:dyDescent="0.25">
      <c r="A9758" s="1">
        <v>43080</v>
      </c>
      <c r="B9758" s="2">
        <f t="shared" si="460"/>
        <v>2017</v>
      </c>
      <c r="C9758" s="2">
        <f t="shared" si="458"/>
        <v>12</v>
      </c>
      <c r="D9758" t="s">
        <v>1497</v>
      </c>
      <c r="E9758" t="s">
        <v>10</v>
      </c>
      <c r="F9758" t="s">
        <v>39</v>
      </c>
      <c r="G9758" t="s">
        <v>40</v>
      </c>
      <c r="H9758" t="s">
        <v>1878</v>
      </c>
      <c r="I9758">
        <v>67.989999999999995</v>
      </c>
      <c r="J9758">
        <v>1</v>
      </c>
      <c r="K9758">
        <v>8.5</v>
      </c>
      <c r="L9758" t="str">
        <f t="shared" si="459"/>
        <v>Yes</v>
      </c>
    </row>
    <row r="9759" spans="1:12" x14ac:dyDescent="0.25">
      <c r="A9759" s="1">
        <v>43080</v>
      </c>
      <c r="B9759" s="2">
        <f t="shared" si="460"/>
        <v>2017</v>
      </c>
      <c r="C9759" s="2">
        <f t="shared" si="458"/>
        <v>12</v>
      </c>
      <c r="D9759" t="s">
        <v>1497</v>
      </c>
      <c r="E9759" t="s">
        <v>10</v>
      </c>
      <c r="F9759" t="s">
        <v>11</v>
      </c>
      <c r="G9759" t="s">
        <v>63</v>
      </c>
      <c r="H9759" t="s">
        <v>1444</v>
      </c>
      <c r="I9759">
        <v>12.22</v>
      </c>
      <c r="J9759">
        <v>2</v>
      </c>
      <c r="K9759">
        <v>4.43</v>
      </c>
      <c r="L9759" t="str">
        <f t="shared" si="459"/>
        <v>Yes</v>
      </c>
    </row>
    <row r="9760" spans="1:12" x14ac:dyDescent="0.25">
      <c r="A9760" s="1">
        <v>43080</v>
      </c>
      <c r="B9760" s="2">
        <f t="shared" si="460"/>
        <v>2017</v>
      </c>
      <c r="C9760" s="2">
        <f t="shared" si="458"/>
        <v>12</v>
      </c>
      <c r="D9760" t="s">
        <v>1497</v>
      </c>
      <c r="E9760" t="s">
        <v>10</v>
      </c>
      <c r="F9760" t="s">
        <v>39</v>
      </c>
      <c r="G9760" t="s">
        <v>52</v>
      </c>
      <c r="H9760" t="s">
        <v>1526</v>
      </c>
      <c r="I9760">
        <v>44.78</v>
      </c>
      <c r="J9760">
        <v>2</v>
      </c>
      <c r="K9760">
        <v>-0.56000000000000005</v>
      </c>
      <c r="L9760" t="str">
        <f t="shared" si="459"/>
        <v>No</v>
      </c>
    </row>
    <row r="9761" spans="1:12" x14ac:dyDescent="0.25">
      <c r="A9761" s="1">
        <v>43080</v>
      </c>
      <c r="B9761" s="2">
        <f t="shared" si="460"/>
        <v>2017</v>
      </c>
      <c r="C9761" s="2">
        <f t="shared" si="458"/>
        <v>12</v>
      </c>
      <c r="D9761" t="s">
        <v>1497</v>
      </c>
      <c r="E9761" t="s">
        <v>10</v>
      </c>
      <c r="F9761" t="s">
        <v>34</v>
      </c>
      <c r="G9761" t="s">
        <v>47</v>
      </c>
      <c r="H9761" t="s">
        <v>309</v>
      </c>
      <c r="I9761">
        <v>22.85</v>
      </c>
      <c r="J9761">
        <v>3</v>
      </c>
      <c r="K9761">
        <v>-17.71</v>
      </c>
      <c r="L9761" t="str">
        <f t="shared" si="459"/>
        <v>No</v>
      </c>
    </row>
    <row r="9762" spans="1:12" x14ac:dyDescent="0.25">
      <c r="A9762" s="1">
        <v>43080</v>
      </c>
      <c r="B9762" s="2">
        <f t="shared" si="460"/>
        <v>2017</v>
      </c>
      <c r="C9762" s="2">
        <f t="shared" si="458"/>
        <v>12</v>
      </c>
      <c r="D9762" t="s">
        <v>1502</v>
      </c>
      <c r="E9762" t="s">
        <v>78</v>
      </c>
      <c r="F9762" t="s">
        <v>11</v>
      </c>
      <c r="G9762" t="s">
        <v>12</v>
      </c>
      <c r="H9762" t="s">
        <v>2648</v>
      </c>
      <c r="I9762">
        <v>10.85</v>
      </c>
      <c r="J9762">
        <v>2</v>
      </c>
      <c r="K9762">
        <v>3.53</v>
      </c>
      <c r="L9762" t="str">
        <f t="shared" si="459"/>
        <v>Yes</v>
      </c>
    </row>
    <row r="9763" spans="1:12" x14ac:dyDescent="0.25">
      <c r="A9763" s="1">
        <v>43080</v>
      </c>
      <c r="B9763" s="2">
        <f t="shared" si="460"/>
        <v>2017</v>
      </c>
      <c r="C9763" s="2">
        <f t="shared" si="458"/>
        <v>12</v>
      </c>
      <c r="D9763" t="s">
        <v>1502</v>
      </c>
      <c r="E9763" t="s">
        <v>78</v>
      </c>
      <c r="F9763" t="s">
        <v>39</v>
      </c>
      <c r="G9763" t="s">
        <v>52</v>
      </c>
      <c r="H9763" t="s">
        <v>1879</v>
      </c>
      <c r="I9763">
        <v>18.54</v>
      </c>
      <c r="J9763">
        <v>2</v>
      </c>
      <c r="K9763">
        <v>3.01</v>
      </c>
      <c r="L9763" t="str">
        <f t="shared" si="459"/>
        <v>Yes</v>
      </c>
    </row>
    <row r="9764" spans="1:12" x14ac:dyDescent="0.25">
      <c r="A9764" s="1">
        <v>43080</v>
      </c>
      <c r="B9764" s="2">
        <f t="shared" si="460"/>
        <v>2017</v>
      </c>
      <c r="C9764" s="2">
        <f t="shared" si="458"/>
        <v>12</v>
      </c>
      <c r="D9764" t="s">
        <v>1122</v>
      </c>
      <c r="E9764" t="s">
        <v>164</v>
      </c>
      <c r="F9764" t="s">
        <v>11</v>
      </c>
      <c r="G9764" t="s">
        <v>16</v>
      </c>
      <c r="H9764" t="s">
        <v>188</v>
      </c>
      <c r="I9764">
        <v>9.9600000000000009</v>
      </c>
      <c r="J9764">
        <v>2</v>
      </c>
      <c r="K9764">
        <v>4.58</v>
      </c>
      <c r="L9764" t="str">
        <f t="shared" si="459"/>
        <v>Yes</v>
      </c>
    </row>
    <row r="9765" spans="1:12" x14ac:dyDescent="0.25">
      <c r="A9765" s="1">
        <v>43080</v>
      </c>
      <c r="B9765" s="2">
        <f t="shared" si="460"/>
        <v>2017</v>
      </c>
      <c r="C9765" s="2">
        <f t="shared" si="458"/>
        <v>12</v>
      </c>
      <c r="D9765" t="s">
        <v>1122</v>
      </c>
      <c r="E9765" t="s">
        <v>164</v>
      </c>
      <c r="F9765" t="s">
        <v>11</v>
      </c>
      <c r="G9765" t="s">
        <v>24</v>
      </c>
      <c r="H9765" t="s">
        <v>2436</v>
      </c>
      <c r="I9765">
        <v>9.2100000000000009</v>
      </c>
      <c r="J9765">
        <v>3</v>
      </c>
      <c r="K9765">
        <v>2.2999999999999998</v>
      </c>
      <c r="L9765" t="str">
        <f t="shared" si="459"/>
        <v>Yes</v>
      </c>
    </row>
    <row r="9766" spans="1:12" x14ac:dyDescent="0.25">
      <c r="A9766" s="1">
        <v>43080</v>
      </c>
      <c r="B9766" s="2">
        <f t="shared" si="460"/>
        <v>2017</v>
      </c>
      <c r="C9766" s="2">
        <f t="shared" si="458"/>
        <v>12</v>
      </c>
      <c r="D9766" t="s">
        <v>1122</v>
      </c>
      <c r="E9766" t="s">
        <v>164</v>
      </c>
      <c r="F9766" t="s">
        <v>11</v>
      </c>
      <c r="G9766" t="s">
        <v>200</v>
      </c>
      <c r="H9766" t="s">
        <v>262</v>
      </c>
      <c r="I9766">
        <v>27.93</v>
      </c>
      <c r="J9766">
        <v>3</v>
      </c>
      <c r="K9766">
        <v>8.1</v>
      </c>
      <c r="L9766" t="str">
        <f t="shared" si="459"/>
        <v>Yes</v>
      </c>
    </row>
    <row r="9767" spans="1:12" x14ac:dyDescent="0.25">
      <c r="A9767" s="1">
        <v>43080</v>
      </c>
      <c r="B9767" s="2">
        <f t="shared" si="460"/>
        <v>2017</v>
      </c>
      <c r="C9767" s="2">
        <f t="shared" si="458"/>
        <v>12</v>
      </c>
      <c r="D9767" t="s">
        <v>1466</v>
      </c>
      <c r="E9767" t="s">
        <v>27</v>
      </c>
      <c r="F9767" t="s">
        <v>11</v>
      </c>
      <c r="G9767" t="s">
        <v>20</v>
      </c>
      <c r="H9767" t="s">
        <v>1380</v>
      </c>
      <c r="I9767">
        <v>14.02</v>
      </c>
      <c r="J9767">
        <v>4</v>
      </c>
      <c r="K9767">
        <v>4.91</v>
      </c>
      <c r="L9767" t="str">
        <f t="shared" si="459"/>
        <v>Yes</v>
      </c>
    </row>
    <row r="9768" spans="1:12" x14ac:dyDescent="0.25">
      <c r="A9768" s="1">
        <v>43080</v>
      </c>
      <c r="B9768" s="2">
        <f t="shared" si="460"/>
        <v>2017</v>
      </c>
      <c r="C9768" s="2">
        <f t="shared" si="458"/>
        <v>12</v>
      </c>
      <c r="D9768" t="s">
        <v>1084</v>
      </c>
      <c r="E9768" t="s">
        <v>164</v>
      </c>
      <c r="F9768" t="s">
        <v>11</v>
      </c>
      <c r="G9768" t="s">
        <v>43</v>
      </c>
      <c r="H9768" t="s">
        <v>160</v>
      </c>
      <c r="I9768">
        <v>18.239999999999998</v>
      </c>
      <c r="J9768">
        <v>3</v>
      </c>
      <c r="K9768">
        <v>9.1199999999999992</v>
      </c>
      <c r="L9768" t="str">
        <f t="shared" si="459"/>
        <v>Yes</v>
      </c>
    </row>
    <row r="9769" spans="1:12" x14ac:dyDescent="0.25">
      <c r="A9769" s="1">
        <v>43080</v>
      </c>
      <c r="B9769" s="2">
        <f t="shared" si="460"/>
        <v>2017</v>
      </c>
      <c r="C9769" s="2">
        <f t="shared" si="458"/>
        <v>12</v>
      </c>
      <c r="D9769" t="s">
        <v>1084</v>
      </c>
      <c r="E9769" t="s">
        <v>164</v>
      </c>
      <c r="F9769" t="s">
        <v>11</v>
      </c>
      <c r="G9769" t="s">
        <v>92</v>
      </c>
      <c r="H9769" t="s">
        <v>1080</v>
      </c>
      <c r="I9769">
        <v>76.12</v>
      </c>
      <c r="J9769">
        <v>2</v>
      </c>
      <c r="K9769">
        <v>22.07</v>
      </c>
      <c r="L9769" t="str">
        <f t="shared" si="459"/>
        <v>Yes</v>
      </c>
    </row>
    <row r="9770" spans="1:12" x14ac:dyDescent="0.25">
      <c r="A9770" s="1">
        <v>43080</v>
      </c>
      <c r="B9770" s="2">
        <f t="shared" si="460"/>
        <v>2017</v>
      </c>
      <c r="C9770" s="2">
        <f t="shared" si="458"/>
        <v>12</v>
      </c>
      <c r="D9770" t="s">
        <v>2573</v>
      </c>
      <c r="E9770" t="s">
        <v>123</v>
      </c>
      <c r="F9770" t="s">
        <v>11</v>
      </c>
      <c r="G9770" t="s">
        <v>12</v>
      </c>
      <c r="H9770" t="s">
        <v>2600</v>
      </c>
      <c r="I9770">
        <v>26.72</v>
      </c>
      <c r="J9770">
        <v>5</v>
      </c>
      <c r="K9770">
        <v>9.35</v>
      </c>
      <c r="L9770" t="str">
        <f t="shared" si="459"/>
        <v>Yes</v>
      </c>
    </row>
    <row r="9771" spans="1:12" x14ac:dyDescent="0.25">
      <c r="A9771" s="1">
        <v>43080</v>
      </c>
      <c r="B9771" s="2">
        <f t="shared" si="460"/>
        <v>2017</v>
      </c>
      <c r="C9771" s="2">
        <f t="shared" si="458"/>
        <v>12</v>
      </c>
      <c r="D9771" t="s">
        <v>1131</v>
      </c>
      <c r="E9771" t="s">
        <v>95</v>
      </c>
      <c r="F9771" t="s">
        <v>39</v>
      </c>
      <c r="G9771" t="s">
        <v>52</v>
      </c>
      <c r="H9771" t="s">
        <v>691</v>
      </c>
      <c r="I9771">
        <v>62.35</v>
      </c>
      <c r="J9771">
        <v>6</v>
      </c>
      <c r="K9771">
        <v>-10.91</v>
      </c>
      <c r="L9771" t="str">
        <f t="shared" si="459"/>
        <v>No</v>
      </c>
    </row>
    <row r="9772" spans="1:12" x14ac:dyDescent="0.25">
      <c r="A9772" s="1">
        <v>43080</v>
      </c>
      <c r="B9772" s="2">
        <f t="shared" si="460"/>
        <v>2017</v>
      </c>
      <c r="C9772" s="2">
        <f t="shared" si="458"/>
        <v>12</v>
      </c>
      <c r="D9772" t="s">
        <v>915</v>
      </c>
      <c r="E9772" t="s">
        <v>27</v>
      </c>
      <c r="F9772" t="s">
        <v>11</v>
      </c>
      <c r="G9772" t="s">
        <v>12</v>
      </c>
      <c r="H9772" t="s">
        <v>1147</v>
      </c>
      <c r="I9772">
        <v>11.56</v>
      </c>
      <c r="J9772">
        <v>2</v>
      </c>
      <c r="K9772">
        <v>5.66</v>
      </c>
      <c r="L9772" t="str">
        <f t="shared" si="459"/>
        <v>Yes</v>
      </c>
    </row>
    <row r="9773" spans="1:12" x14ac:dyDescent="0.25">
      <c r="A9773" s="1">
        <v>43080</v>
      </c>
      <c r="B9773" s="2">
        <f t="shared" si="460"/>
        <v>2017</v>
      </c>
      <c r="C9773" s="2">
        <f t="shared" si="458"/>
        <v>12</v>
      </c>
      <c r="D9773" t="s">
        <v>1221</v>
      </c>
      <c r="E9773" t="s">
        <v>23</v>
      </c>
      <c r="F9773" t="s">
        <v>11</v>
      </c>
      <c r="G9773" t="s">
        <v>18</v>
      </c>
      <c r="H9773" t="s">
        <v>557</v>
      </c>
      <c r="I9773">
        <v>221.02</v>
      </c>
      <c r="J9773">
        <v>2</v>
      </c>
      <c r="K9773">
        <v>-55.26</v>
      </c>
      <c r="L9773" t="str">
        <f t="shared" si="459"/>
        <v>No</v>
      </c>
    </row>
    <row r="9774" spans="1:12" x14ac:dyDescent="0.25">
      <c r="A9774" s="1">
        <v>43082</v>
      </c>
      <c r="B9774" s="2">
        <f t="shared" si="460"/>
        <v>2017</v>
      </c>
      <c r="C9774" s="2">
        <f t="shared" si="458"/>
        <v>12</v>
      </c>
      <c r="D9774" t="s">
        <v>1172</v>
      </c>
      <c r="E9774" t="s">
        <v>164</v>
      </c>
      <c r="F9774" t="s">
        <v>11</v>
      </c>
      <c r="G9774" t="s">
        <v>18</v>
      </c>
      <c r="H9774" t="s">
        <v>2219</v>
      </c>
      <c r="I9774">
        <v>31.44</v>
      </c>
      <c r="J9774">
        <v>3</v>
      </c>
      <c r="K9774">
        <v>8.49</v>
      </c>
      <c r="L9774" t="str">
        <f t="shared" si="459"/>
        <v>Yes</v>
      </c>
    </row>
    <row r="9775" spans="1:12" x14ac:dyDescent="0.25">
      <c r="A9775" s="1">
        <v>43082</v>
      </c>
      <c r="B9775" s="2">
        <f t="shared" si="460"/>
        <v>2017</v>
      </c>
      <c r="C9775" s="2">
        <f t="shared" si="458"/>
        <v>12</v>
      </c>
      <c r="D9775" t="s">
        <v>788</v>
      </c>
      <c r="E9775" t="s">
        <v>149</v>
      </c>
      <c r="F9775" t="s">
        <v>34</v>
      </c>
      <c r="G9775" t="s">
        <v>74</v>
      </c>
      <c r="H9775" t="s">
        <v>1637</v>
      </c>
      <c r="I9775">
        <v>287.98</v>
      </c>
      <c r="J9775">
        <v>3</v>
      </c>
      <c r="K9775">
        <v>7.2</v>
      </c>
      <c r="L9775" t="str">
        <f t="shared" si="459"/>
        <v>Yes</v>
      </c>
    </row>
    <row r="9776" spans="1:12" x14ac:dyDescent="0.25">
      <c r="A9776" s="1">
        <v>43082</v>
      </c>
      <c r="B9776" s="2">
        <f t="shared" si="460"/>
        <v>2017</v>
      </c>
      <c r="C9776" s="2">
        <f t="shared" si="458"/>
        <v>12</v>
      </c>
      <c r="D9776" t="s">
        <v>915</v>
      </c>
      <c r="E9776" t="s">
        <v>27</v>
      </c>
      <c r="F9776" t="s">
        <v>11</v>
      </c>
      <c r="G9776" t="s">
        <v>16</v>
      </c>
      <c r="H9776" t="s">
        <v>926</v>
      </c>
      <c r="I9776">
        <v>8.64</v>
      </c>
      <c r="J9776">
        <v>3</v>
      </c>
      <c r="K9776">
        <v>4.2300000000000004</v>
      </c>
      <c r="L9776" t="str">
        <f t="shared" si="459"/>
        <v>Yes</v>
      </c>
    </row>
    <row r="9777" spans="1:12" x14ac:dyDescent="0.25">
      <c r="A9777" s="1">
        <v>43082</v>
      </c>
      <c r="B9777" s="2">
        <f t="shared" si="460"/>
        <v>2017</v>
      </c>
      <c r="C9777" s="2">
        <f t="shared" si="458"/>
        <v>12</v>
      </c>
      <c r="D9777" t="s">
        <v>915</v>
      </c>
      <c r="E9777" t="s">
        <v>27</v>
      </c>
      <c r="F9777" t="s">
        <v>11</v>
      </c>
      <c r="G9777" t="s">
        <v>12</v>
      </c>
      <c r="H9777" t="s">
        <v>2272</v>
      </c>
      <c r="I9777">
        <v>38.880000000000003</v>
      </c>
      <c r="J9777">
        <v>6</v>
      </c>
      <c r="K9777">
        <v>18.66</v>
      </c>
      <c r="L9777" t="str">
        <f t="shared" si="459"/>
        <v>Yes</v>
      </c>
    </row>
    <row r="9778" spans="1:12" x14ac:dyDescent="0.25">
      <c r="A9778" s="1">
        <v>43082</v>
      </c>
      <c r="B9778" s="2">
        <f t="shared" si="460"/>
        <v>2017</v>
      </c>
      <c r="C9778" s="2">
        <f t="shared" si="458"/>
        <v>12</v>
      </c>
      <c r="D9778" t="s">
        <v>915</v>
      </c>
      <c r="E9778" t="s">
        <v>27</v>
      </c>
      <c r="F9778" t="s">
        <v>34</v>
      </c>
      <c r="G9778" t="s">
        <v>47</v>
      </c>
      <c r="H9778" t="s">
        <v>1646</v>
      </c>
      <c r="I9778">
        <v>201.04</v>
      </c>
      <c r="J9778">
        <v>8</v>
      </c>
      <c r="K9778">
        <v>54.28</v>
      </c>
      <c r="L9778" t="str">
        <f t="shared" si="459"/>
        <v>Yes</v>
      </c>
    </row>
    <row r="9779" spans="1:12" x14ac:dyDescent="0.25">
      <c r="A9779" s="1">
        <v>43082</v>
      </c>
      <c r="B9779" s="2">
        <f t="shared" si="460"/>
        <v>2017</v>
      </c>
      <c r="C9779" s="2">
        <f t="shared" si="458"/>
        <v>12</v>
      </c>
      <c r="D9779" t="s">
        <v>915</v>
      </c>
      <c r="E9779" t="s">
        <v>27</v>
      </c>
      <c r="F9779" t="s">
        <v>11</v>
      </c>
      <c r="G9779" t="s">
        <v>12</v>
      </c>
      <c r="H9779" t="s">
        <v>2547</v>
      </c>
      <c r="I9779">
        <v>12.96</v>
      </c>
      <c r="J9779">
        <v>2</v>
      </c>
      <c r="K9779">
        <v>6.35</v>
      </c>
      <c r="L9779" t="str">
        <f t="shared" si="459"/>
        <v>Yes</v>
      </c>
    </row>
    <row r="9780" spans="1:12" x14ac:dyDescent="0.25">
      <c r="A9780" s="1">
        <v>43083</v>
      </c>
      <c r="B9780" s="2">
        <f t="shared" si="460"/>
        <v>2017</v>
      </c>
      <c r="C9780" s="2">
        <f t="shared" si="458"/>
        <v>12</v>
      </c>
      <c r="D9780" t="s">
        <v>401</v>
      </c>
      <c r="E9780" t="s">
        <v>27</v>
      </c>
      <c r="F9780" t="s">
        <v>34</v>
      </c>
      <c r="G9780" t="s">
        <v>47</v>
      </c>
      <c r="H9780" t="s">
        <v>2604</v>
      </c>
      <c r="I9780">
        <v>26.25</v>
      </c>
      <c r="J9780">
        <v>3</v>
      </c>
      <c r="K9780">
        <v>11.03</v>
      </c>
      <c r="L9780" t="str">
        <f t="shared" si="459"/>
        <v>Yes</v>
      </c>
    </row>
    <row r="9781" spans="1:12" x14ac:dyDescent="0.25">
      <c r="A9781" s="1">
        <v>43083</v>
      </c>
      <c r="B9781" s="2">
        <f t="shared" si="460"/>
        <v>2017</v>
      </c>
      <c r="C9781" s="2">
        <f t="shared" si="458"/>
        <v>12</v>
      </c>
      <c r="D9781" t="s">
        <v>401</v>
      </c>
      <c r="E9781" t="s">
        <v>27</v>
      </c>
      <c r="F9781" t="s">
        <v>11</v>
      </c>
      <c r="G9781" t="s">
        <v>20</v>
      </c>
      <c r="H9781" t="s">
        <v>886</v>
      </c>
      <c r="I9781">
        <v>64.959999999999994</v>
      </c>
      <c r="J9781">
        <v>14</v>
      </c>
      <c r="K9781">
        <v>22.74</v>
      </c>
      <c r="L9781" t="str">
        <f t="shared" si="459"/>
        <v>Yes</v>
      </c>
    </row>
    <row r="9782" spans="1:12" x14ac:dyDescent="0.25">
      <c r="A9782" s="1">
        <v>43083</v>
      </c>
      <c r="B9782" s="2">
        <f t="shared" si="460"/>
        <v>2017</v>
      </c>
      <c r="C9782" s="2">
        <f t="shared" si="458"/>
        <v>12</v>
      </c>
      <c r="D9782" t="s">
        <v>401</v>
      </c>
      <c r="E9782" t="s">
        <v>27</v>
      </c>
      <c r="F9782" t="s">
        <v>11</v>
      </c>
      <c r="G9782" t="s">
        <v>63</v>
      </c>
      <c r="H9782" t="s">
        <v>785</v>
      </c>
      <c r="I9782">
        <v>43.7</v>
      </c>
      <c r="J9782">
        <v>5</v>
      </c>
      <c r="K9782">
        <v>20.54</v>
      </c>
      <c r="L9782" t="str">
        <f t="shared" si="459"/>
        <v>Yes</v>
      </c>
    </row>
    <row r="9783" spans="1:12" x14ac:dyDescent="0.25">
      <c r="A9783" s="1">
        <v>43083</v>
      </c>
      <c r="B9783" s="2">
        <f t="shared" si="460"/>
        <v>2017</v>
      </c>
      <c r="C9783" s="2">
        <f t="shared" si="458"/>
        <v>12</v>
      </c>
      <c r="D9783" t="s">
        <v>512</v>
      </c>
      <c r="E9783" t="s">
        <v>15</v>
      </c>
      <c r="F9783" t="s">
        <v>39</v>
      </c>
      <c r="G9783" t="s">
        <v>52</v>
      </c>
      <c r="H9783" t="s">
        <v>544</v>
      </c>
      <c r="I9783">
        <v>227.98</v>
      </c>
      <c r="J9783">
        <v>3</v>
      </c>
      <c r="K9783">
        <v>28.5</v>
      </c>
      <c r="L9783" t="str">
        <f t="shared" si="459"/>
        <v>Yes</v>
      </c>
    </row>
    <row r="9784" spans="1:12" x14ac:dyDescent="0.25">
      <c r="A9784" s="1">
        <v>43083</v>
      </c>
      <c r="B9784" s="2">
        <f t="shared" si="460"/>
        <v>2017</v>
      </c>
      <c r="C9784" s="2">
        <f t="shared" si="458"/>
        <v>12</v>
      </c>
      <c r="D9784" t="s">
        <v>512</v>
      </c>
      <c r="E9784" t="s">
        <v>15</v>
      </c>
      <c r="F9784" t="s">
        <v>39</v>
      </c>
      <c r="G9784" t="s">
        <v>40</v>
      </c>
      <c r="H9784" t="s">
        <v>1764</v>
      </c>
      <c r="I9784">
        <v>52.68</v>
      </c>
      <c r="J9784">
        <v>3</v>
      </c>
      <c r="K9784">
        <v>19.760000000000002</v>
      </c>
      <c r="L9784" t="str">
        <f t="shared" si="459"/>
        <v>Yes</v>
      </c>
    </row>
    <row r="9785" spans="1:12" x14ac:dyDescent="0.25">
      <c r="A9785" s="1">
        <v>43083</v>
      </c>
      <c r="B9785" s="2">
        <f t="shared" si="460"/>
        <v>2017</v>
      </c>
      <c r="C9785" s="2">
        <f t="shared" si="458"/>
        <v>12</v>
      </c>
      <c r="D9785" t="s">
        <v>512</v>
      </c>
      <c r="E9785" t="s">
        <v>15</v>
      </c>
      <c r="F9785" t="s">
        <v>34</v>
      </c>
      <c r="G9785" t="s">
        <v>47</v>
      </c>
      <c r="H9785" t="s">
        <v>2397</v>
      </c>
      <c r="I9785">
        <v>2.0299999999999998</v>
      </c>
      <c r="J9785">
        <v>1</v>
      </c>
      <c r="K9785">
        <v>-1.32</v>
      </c>
      <c r="L9785" t="str">
        <f t="shared" si="459"/>
        <v>No</v>
      </c>
    </row>
    <row r="9786" spans="1:12" x14ac:dyDescent="0.25">
      <c r="A9786" s="1">
        <v>43083</v>
      </c>
      <c r="B9786" s="2">
        <f t="shared" si="460"/>
        <v>2017</v>
      </c>
      <c r="C9786" s="2">
        <f t="shared" si="458"/>
        <v>12</v>
      </c>
      <c r="D9786" t="s">
        <v>817</v>
      </c>
      <c r="E9786" t="s">
        <v>101</v>
      </c>
      <c r="F9786" t="s">
        <v>39</v>
      </c>
      <c r="G9786" t="s">
        <v>52</v>
      </c>
      <c r="H9786" t="s">
        <v>1939</v>
      </c>
      <c r="I9786">
        <v>159.80000000000001</v>
      </c>
      <c r="J9786">
        <v>4</v>
      </c>
      <c r="K9786">
        <v>70.31</v>
      </c>
      <c r="L9786" t="str">
        <f t="shared" si="459"/>
        <v>Yes</v>
      </c>
    </row>
    <row r="9787" spans="1:12" x14ac:dyDescent="0.25">
      <c r="A9787" s="1">
        <v>43083</v>
      </c>
      <c r="B9787" s="2">
        <f t="shared" si="460"/>
        <v>2017</v>
      </c>
      <c r="C9787" s="2">
        <f t="shared" si="458"/>
        <v>12</v>
      </c>
      <c r="D9787" t="s">
        <v>817</v>
      </c>
      <c r="E9787" t="s">
        <v>101</v>
      </c>
      <c r="F9787" t="s">
        <v>39</v>
      </c>
      <c r="G9787" t="s">
        <v>52</v>
      </c>
      <c r="H9787" t="s">
        <v>1422</v>
      </c>
      <c r="I9787">
        <v>44.75</v>
      </c>
      <c r="J9787">
        <v>5</v>
      </c>
      <c r="K9787">
        <v>8.5</v>
      </c>
      <c r="L9787" t="str">
        <f t="shared" si="459"/>
        <v>Yes</v>
      </c>
    </row>
    <row r="9788" spans="1:12" x14ac:dyDescent="0.25">
      <c r="A9788" s="1">
        <v>43083</v>
      </c>
      <c r="B9788" s="2">
        <f t="shared" si="460"/>
        <v>2017</v>
      </c>
      <c r="C9788" s="2">
        <f t="shared" si="458"/>
        <v>12</v>
      </c>
      <c r="D9788" t="s">
        <v>567</v>
      </c>
      <c r="E9788" t="s">
        <v>10</v>
      </c>
      <c r="F9788" t="s">
        <v>34</v>
      </c>
      <c r="G9788" t="s">
        <v>145</v>
      </c>
      <c r="H9788" t="s">
        <v>1703</v>
      </c>
      <c r="I9788">
        <v>974.99</v>
      </c>
      <c r="J9788">
        <v>4</v>
      </c>
      <c r="K9788">
        <v>-97.5</v>
      </c>
      <c r="L9788" t="str">
        <f t="shared" si="459"/>
        <v>No</v>
      </c>
    </row>
    <row r="9789" spans="1:12" x14ac:dyDescent="0.25">
      <c r="A9789" s="1">
        <v>43083</v>
      </c>
      <c r="B9789" s="2">
        <f t="shared" si="460"/>
        <v>2017</v>
      </c>
      <c r="C9789" s="2">
        <f t="shared" si="458"/>
        <v>12</v>
      </c>
      <c r="D9789" t="s">
        <v>227</v>
      </c>
      <c r="E9789" t="s">
        <v>15</v>
      </c>
      <c r="F9789" t="s">
        <v>34</v>
      </c>
      <c r="G9789" t="s">
        <v>47</v>
      </c>
      <c r="H9789" t="s">
        <v>190</v>
      </c>
      <c r="I9789">
        <v>266.35000000000002</v>
      </c>
      <c r="J9789">
        <v>6</v>
      </c>
      <c r="K9789">
        <v>-292.99</v>
      </c>
      <c r="L9789" t="str">
        <f t="shared" si="459"/>
        <v>No</v>
      </c>
    </row>
    <row r="9790" spans="1:12" x14ac:dyDescent="0.25">
      <c r="A9790" s="1">
        <v>43083</v>
      </c>
      <c r="B9790" s="2">
        <f t="shared" si="460"/>
        <v>2017</v>
      </c>
      <c r="C9790" s="2">
        <f t="shared" si="458"/>
        <v>12</v>
      </c>
      <c r="D9790" t="s">
        <v>227</v>
      </c>
      <c r="E9790" t="s">
        <v>15</v>
      </c>
      <c r="F9790" t="s">
        <v>34</v>
      </c>
      <c r="G9790" t="s">
        <v>47</v>
      </c>
      <c r="H9790" t="s">
        <v>535</v>
      </c>
      <c r="I9790">
        <v>56.33</v>
      </c>
      <c r="J9790">
        <v>3</v>
      </c>
      <c r="K9790">
        <v>-26.76</v>
      </c>
      <c r="L9790" t="str">
        <f t="shared" si="459"/>
        <v>No</v>
      </c>
    </row>
    <row r="9791" spans="1:12" x14ac:dyDescent="0.25">
      <c r="A9791" s="1">
        <v>43083</v>
      </c>
      <c r="B9791" s="2">
        <f t="shared" si="460"/>
        <v>2017</v>
      </c>
      <c r="C9791" s="2">
        <f t="shared" si="458"/>
        <v>12</v>
      </c>
      <c r="D9791" t="s">
        <v>227</v>
      </c>
      <c r="E9791" t="s">
        <v>15</v>
      </c>
      <c r="F9791" t="s">
        <v>39</v>
      </c>
      <c r="G9791" t="s">
        <v>52</v>
      </c>
      <c r="H9791" t="s">
        <v>1068</v>
      </c>
      <c r="I9791">
        <v>39.26</v>
      </c>
      <c r="J9791">
        <v>3</v>
      </c>
      <c r="K9791">
        <v>-4.91</v>
      </c>
      <c r="L9791" t="str">
        <f t="shared" si="459"/>
        <v>No</v>
      </c>
    </row>
    <row r="9792" spans="1:12" x14ac:dyDescent="0.25">
      <c r="A9792" s="1">
        <v>43083</v>
      </c>
      <c r="B9792" s="2">
        <f t="shared" si="460"/>
        <v>2017</v>
      </c>
      <c r="C9792" s="2">
        <f t="shared" si="458"/>
        <v>12</v>
      </c>
      <c r="D9792" t="s">
        <v>227</v>
      </c>
      <c r="E9792" t="s">
        <v>15</v>
      </c>
      <c r="F9792" t="s">
        <v>11</v>
      </c>
      <c r="G9792" t="s">
        <v>24</v>
      </c>
      <c r="H9792" t="s">
        <v>526</v>
      </c>
      <c r="I9792">
        <v>95.23</v>
      </c>
      <c r="J9792">
        <v>6</v>
      </c>
      <c r="K9792">
        <v>25</v>
      </c>
      <c r="L9792" t="str">
        <f t="shared" si="459"/>
        <v>Yes</v>
      </c>
    </row>
    <row r="9793" spans="1:12" x14ac:dyDescent="0.25">
      <c r="A9793" s="1">
        <v>43083</v>
      </c>
      <c r="B9793" s="2">
        <f t="shared" si="460"/>
        <v>2017</v>
      </c>
      <c r="C9793" s="2">
        <f t="shared" si="458"/>
        <v>12</v>
      </c>
      <c r="D9793" t="s">
        <v>530</v>
      </c>
      <c r="E9793" t="s">
        <v>434</v>
      </c>
      <c r="F9793" t="s">
        <v>39</v>
      </c>
      <c r="G9793" t="s">
        <v>603</v>
      </c>
      <c r="H9793" t="s">
        <v>1348</v>
      </c>
      <c r="I9793">
        <v>1199.98</v>
      </c>
      <c r="J9793">
        <v>2</v>
      </c>
      <c r="K9793">
        <v>467.99</v>
      </c>
      <c r="L9793" t="str">
        <f t="shared" si="459"/>
        <v>Yes</v>
      </c>
    </row>
    <row r="9794" spans="1:12" x14ac:dyDescent="0.25">
      <c r="A9794" s="1">
        <v>43083</v>
      </c>
      <c r="B9794" s="2">
        <f t="shared" si="460"/>
        <v>2017</v>
      </c>
      <c r="C9794" s="2">
        <f t="shared" ref="C9794:C9857" si="461">MONTH(A9794)</f>
        <v>12</v>
      </c>
      <c r="D9794" t="s">
        <v>530</v>
      </c>
      <c r="E9794" t="s">
        <v>434</v>
      </c>
      <c r="F9794" t="s">
        <v>11</v>
      </c>
      <c r="G9794" t="s">
        <v>18</v>
      </c>
      <c r="H9794" t="s">
        <v>1851</v>
      </c>
      <c r="I9794">
        <v>73.849999999999994</v>
      </c>
      <c r="J9794">
        <v>1</v>
      </c>
      <c r="K9794">
        <v>2.2200000000000002</v>
      </c>
      <c r="L9794" t="str">
        <f t="shared" ref="L9794:L9857" si="462">IF(K9794=0,"Break-Even",IF(K9794&gt;0,"Yes","No"))</f>
        <v>Yes</v>
      </c>
    </row>
    <row r="9795" spans="1:12" x14ac:dyDescent="0.25">
      <c r="A9795" s="1">
        <v>43083</v>
      </c>
      <c r="B9795" s="2">
        <f t="shared" si="460"/>
        <v>2017</v>
      </c>
      <c r="C9795" s="2">
        <f t="shared" si="461"/>
        <v>12</v>
      </c>
      <c r="D9795" t="s">
        <v>530</v>
      </c>
      <c r="E9795" t="s">
        <v>434</v>
      </c>
      <c r="F9795" t="s">
        <v>11</v>
      </c>
      <c r="G9795" t="s">
        <v>200</v>
      </c>
      <c r="H9795" t="s">
        <v>782</v>
      </c>
      <c r="I9795">
        <v>25.71</v>
      </c>
      <c r="J9795">
        <v>3</v>
      </c>
      <c r="K9795">
        <v>6.68</v>
      </c>
      <c r="L9795" t="str">
        <f t="shared" si="462"/>
        <v>Yes</v>
      </c>
    </row>
    <row r="9796" spans="1:12" x14ac:dyDescent="0.25">
      <c r="A9796" s="1">
        <v>43083</v>
      </c>
      <c r="B9796" s="2">
        <f t="shared" si="460"/>
        <v>2017</v>
      </c>
      <c r="C9796" s="2">
        <f t="shared" si="461"/>
        <v>12</v>
      </c>
      <c r="D9796" t="s">
        <v>530</v>
      </c>
      <c r="E9796" t="s">
        <v>434</v>
      </c>
      <c r="F9796" t="s">
        <v>11</v>
      </c>
      <c r="G9796" t="s">
        <v>43</v>
      </c>
      <c r="H9796" t="s">
        <v>506</v>
      </c>
      <c r="I9796">
        <v>17.28</v>
      </c>
      <c r="J9796">
        <v>6</v>
      </c>
      <c r="K9796">
        <v>8.1199999999999992</v>
      </c>
      <c r="L9796" t="str">
        <f t="shared" si="462"/>
        <v>Yes</v>
      </c>
    </row>
    <row r="9797" spans="1:12" x14ac:dyDescent="0.25">
      <c r="A9797" s="1">
        <v>43083</v>
      </c>
      <c r="B9797" s="2">
        <f t="shared" si="460"/>
        <v>2017</v>
      </c>
      <c r="C9797" s="2">
        <f t="shared" si="461"/>
        <v>12</v>
      </c>
      <c r="D9797" t="s">
        <v>530</v>
      </c>
      <c r="E9797" t="s">
        <v>434</v>
      </c>
      <c r="F9797" t="s">
        <v>34</v>
      </c>
      <c r="G9797" t="s">
        <v>145</v>
      </c>
      <c r="H9797" t="s">
        <v>320</v>
      </c>
      <c r="I9797">
        <v>526.58000000000004</v>
      </c>
      <c r="J9797">
        <v>2</v>
      </c>
      <c r="K9797">
        <v>-52.66</v>
      </c>
      <c r="L9797" t="str">
        <f t="shared" si="462"/>
        <v>No</v>
      </c>
    </row>
    <row r="9798" spans="1:12" x14ac:dyDescent="0.25">
      <c r="A9798" s="1">
        <v>43084</v>
      </c>
      <c r="B9798" s="2">
        <f t="shared" si="460"/>
        <v>2017</v>
      </c>
      <c r="C9798" s="2">
        <f t="shared" si="461"/>
        <v>12</v>
      </c>
      <c r="D9798" t="s">
        <v>1541</v>
      </c>
      <c r="E9798" t="s">
        <v>164</v>
      </c>
      <c r="F9798" t="s">
        <v>34</v>
      </c>
      <c r="G9798" t="s">
        <v>47</v>
      </c>
      <c r="H9798" t="s">
        <v>1833</v>
      </c>
      <c r="I9798">
        <v>22.77</v>
      </c>
      <c r="J9798">
        <v>3</v>
      </c>
      <c r="K9798">
        <v>9.7899999999999991</v>
      </c>
      <c r="L9798" t="str">
        <f t="shared" si="462"/>
        <v>Yes</v>
      </c>
    </row>
    <row r="9799" spans="1:12" x14ac:dyDescent="0.25">
      <c r="A9799" s="1">
        <v>43084</v>
      </c>
      <c r="B9799" s="2">
        <f t="shared" si="460"/>
        <v>2017</v>
      </c>
      <c r="C9799" s="2">
        <f t="shared" si="461"/>
        <v>12</v>
      </c>
      <c r="D9799" t="s">
        <v>1680</v>
      </c>
      <c r="E9799" t="s">
        <v>15</v>
      </c>
      <c r="F9799" t="s">
        <v>11</v>
      </c>
      <c r="G9799" t="s">
        <v>24</v>
      </c>
      <c r="H9799" t="s">
        <v>2374</v>
      </c>
      <c r="I9799">
        <v>10.19</v>
      </c>
      <c r="J9799">
        <v>7</v>
      </c>
      <c r="K9799">
        <v>1.02</v>
      </c>
      <c r="L9799" t="str">
        <f t="shared" si="462"/>
        <v>Yes</v>
      </c>
    </row>
    <row r="9800" spans="1:12" x14ac:dyDescent="0.25">
      <c r="A9800" s="1">
        <v>43084</v>
      </c>
      <c r="B9800" s="2">
        <f t="shared" si="460"/>
        <v>2017</v>
      </c>
      <c r="C9800" s="2">
        <f t="shared" si="461"/>
        <v>12</v>
      </c>
      <c r="D9800" t="s">
        <v>1822</v>
      </c>
      <c r="E9800" t="s">
        <v>27</v>
      </c>
      <c r="F9800" t="s">
        <v>11</v>
      </c>
      <c r="G9800" t="s">
        <v>12</v>
      </c>
      <c r="H9800" t="s">
        <v>985</v>
      </c>
      <c r="I9800">
        <v>22.83</v>
      </c>
      <c r="J9800">
        <v>3</v>
      </c>
      <c r="K9800">
        <v>10.73</v>
      </c>
      <c r="L9800" t="str">
        <f t="shared" si="462"/>
        <v>Yes</v>
      </c>
    </row>
    <row r="9801" spans="1:12" x14ac:dyDescent="0.25">
      <c r="A9801" s="1">
        <v>43084</v>
      </c>
      <c r="B9801" s="2">
        <f t="shared" si="460"/>
        <v>2017</v>
      </c>
      <c r="C9801" s="2">
        <f t="shared" si="461"/>
        <v>12</v>
      </c>
      <c r="D9801" t="s">
        <v>1822</v>
      </c>
      <c r="E9801" t="s">
        <v>27</v>
      </c>
      <c r="F9801" t="s">
        <v>11</v>
      </c>
      <c r="G9801" t="s">
        <v>92</v>
      </c>
      <c r="H9801" t="s">
        <v>2652</v>
      </c>
      <c r="I9801">
        <v>54.32</v>
      </c>
      <c r="J9801">
        <v>4</v>
      </c>
      <c r="K9801">
        <v>16.3</v>
      </c>
      <c r="L9801" t="str">
        <f t="shared" si="462"/>
        <v>Yes</v>
      </c>
    </row>
    <row r="9802" spans="1:12" x14ac:dyDescent="0.25">
      <c r="A9802" s="1">
        <v>43084</v>
      </c>
      <c r="B9802" s="2">
        <f t="shared" si="460"/>
        <v>2017</v>
      </c>
      <c r="C9802" s="2">
        <f t="shared" si="461"/>
        <v>12</v>
      </c>
      <c r="D9802" t="s">
        <v>1822</v>
      </c>
      <c r="E9802" t="s">
        <v>27</v>
      </c>
      <c r="F9802" t="s">
        <v>39</v>
      </c>
      <c r="G9802" t="s">
        <v>40</v>
      </c>
      <c r="H9802" t="s">
        <v>1224</v>
      </c>
      <c r="I9802">
        <v>196.78</v>
      </c>
      <c r="J9802">
        <v>3</v>
      </c>
      <c r="K9802">
        <v>14.76</v>
      </c>
      <c r="L9802" t="str">
        <f t="shared" si="462"/>
        <v>Yes</v>
      </c>
    </row>
    <row r="9803" spans="1:12" x14ac:dyDescent="0.25">
      <c r="A9803" s="1">
        <v>43085</v>
      </c>
      <c r="B9803" s="2">
        <f t="shared" si="460"/>
        <v>2017</v>
      </c>
      <c r="C9803" s="2">
        <f t="shared" si="461"/>
        <v>12</v>
      </c>
      <c r="D9803" t="s">
        <v>478</v>
      </c>
      <c r="E9803" t="s">
        <v>27</v>
      </c>
      <c r="F9803" t="s">
        <v>34</v>
      </c>
      <c r="G9803" t="s">
        <v>35</v>
      </c>
      <c r="H9803" t="s">
        <v>1425</v>
      </c>
      <c r="I9803">
        <v>81.569999999999993</v>
      </c>
      <c r="J9803">
        <v>2</v>
      </c>
      <c r="K9803">
        <v>9.18</v>
      </c>
      <c r="L9803" t="str">
        <f t="shared" si="462"/>
        <v>Yes</v>
      </c>
    </row>
    <row r="9804" spans="1:12" x14ac:dyDescent="0.25">
      <c r="A9804" s="1">
        <v>43085</v>
      </c>
      <c r="B9804" s="2">
        <f t="shared" ref="B9804:B9867" si="463">YEAR(A9804)</f>
        <v>2017</v>
      </c>
      <c r="C9804" s="2">
        <f t="shared" si="461"/>
        <v>12</v>
      </c>
      <c r="D9804" t="s">
        <v>478</v>
      </c>
      <c r="E9804" t="s">
        <v>27</v>
      </c>
      <c r="F9804" t="s">
        <v>34</v>
      </c>
      <c r="G9804" t="s">
        <v>35</v>
      </c>
      <c r="H9804" t="s">
        <v>1066</v>
      </c>
      <c r="I9804">
        <v>97.18</v>
      </c>
      <c r="J9804">
        <v>2</v>
      </c>
      <c r="K9804">
        <v>6.07</v>
      </c>
      <c r="L9804" t="str">
        <f t="shared" si="462"/>
        <v>Yes</v>
      </c>
    </row>
    <row r="9805" spans="1:12" x14ac:dyDescent="0.25">
      <c r="A9805" s="1">
        <v>43085</v>
      </c>
      <c r="B9805" s="2">
        <f t="shared" si="463"/>
        <v>2017</v>
      </c>
      <c r="C9805" s="2">
        <f t="shared" si="461"/>
        <v>12</v>
      </c>
      <c r="D9805" t="s">
        <v>478</v>
      </c>
      <c r="E9805" t="s">
        <v>27</v>
      </c>
      <c r="F9805" t="s">
        <v>11</v>
      </c>
      <c r="G9805" t="s">
        <v>20</v>
      </c>
      <c r="H9805" t="s">
        <v>1202</v>
      </c>
      <c r="I9805">
        <v>24.32</v>
      </c>
      <c r="J9805">
        <v>5</v>
      </c>
      <c r="K9805">
        <v>8.2100000000000009</v>
      </c>
      <c r="L9805" t="str">
        <f t="shared" si="462"/>
        <v>Yes</v>
      </c>
    </row>
    <row r="9806" spans="1:12" x14ac:dyDescent="0.25">
      <c r="A9806" s="1">
        <v>43085</v>
      </c>
      <c r="B9806" s="2">
        <f t="shared" si="463"/>
        <v>2017</v>
      </c>
      <c r="C9806" s="2">
        <f t="shared" si="461"/>
        <v>12</v>
      </c>
      <c r="D9806" t="s">
        <v>478</v>
      </c>
      <c r="E9806" t="s">
        <v>27</v>
      </c>
      <c r="F9806" t="s">
        <v>34</v>
      </c>
      <c r="G9806" t="s">
        <v>47</v>
      </c>
      <c r="H9806" t="s">
        <v>2049</v>
      </c>
      <c r="I9806">
        <v>18.96</v>
      </c>
      <c r="J9806">
        <v>2</v>
      </c>
      <c r="K9806">
        <v>7.58</v>
      </c>
      <c r="L9806" t="str">
        <f t="shared" si="462"/>
        <v>Yes</v>
      </c>
    </row>
    <row r="9807" spans="1:12" x14ac:dyDescent="0.25">
      <c r="A9807" s="1">
        <v>43085</v>
      </c>
      <c r="B9807" s="2">
        <f t="shared" si="463"/>
        <v>2017</v>
      </c>
      <c r="C9807" s="2">
        <f t="shared" si="461"/>
        <v>12</v>
      </c>
      <c r="D9807" t="s">
        <v>601</v>
      </c>
      <c r="E9807" t="s">
        <v>840</v>
      </c>
      <c r="F9807" t="s">
        <v>11</v>
      </c>
      <c r="G9807" t="s">
        <v>20</v>
      </c>
      <c r="H9807" t="s">
        <v>1647</v>
      </c>
      <c r="I9807">
        <v>10.8</v>
      </c>
      <c r="J9807">
        <v>5</v>
      </c>
      <c r="K9807">
        <v>5.18</v>
      </c>
      <c r="L9807" t="str">
        <f t="shared" si="462"/>
        <v>Yes</v>
      </c>
    </row>
    <row r="9808" spans="1:12" x14ac:dyDescent="0.25">
      <c r="A9808" s="1">
        <v>43085</v>
      </c>
      <c r="B9808" s="2">
        <f t="shared" si="463"/>
        <v>2017</v>
      </c>
      <c r="C9808" s="2">
        <f t="shared" si="461"/>
        <v>12</v>
      </c>
      <c r="D9808" t="s">
        <v>1513</v>
      </c>
      <c r="E9808" t="s">
        <v>149</v>
      </c>
      <c r="F9808" t="s">
        <v>11</v>
      </c>
      <c r="G9808" t="s">
        <v>20</v>
      </c>
      <c r="H9808" t="s">
        <v>579</v>
      </c>
      <c r="I9808">
        <v>33.380000000000003</v>
      </c>
      <c r="J9808">
        <v>4</v>
      </c>
      <c r="K9808">
        <v>10.43</v>
      </c>
      <c r="L9808" t="str">
        <f t="shared" si="462"/>
        <v>Yes</v>
      </c>
    </row>
    <row r="9809" spans="1:12" x14ac:dyDescent="0.25">
      <c r="A9809" s="1">
        <v>43085</v>
      </c>
      <c r="B9809" s="2">
        <f t="shared" si="463"/>
        <v>2017</v>
      </c>
      <c r="C9809" s="2">
        <f t="shared" si="461"/>
        <v>12</v>
      </c>
      <c r="D9809" t="s">
        <v>301</v>
      </c>
      <c r="E9809" t="s">
        <v>27</v>
      </c>
      <c r="F9809" t="s">
        <v>11</v>
      </c>
      <c r="G9809" t="s">
        <v>12</v>
      </c>
      <c r="H9809" t="s">
        <v>441</v>
      </c>
      <c r="I9809">
        <v>13.36</v>
      </c>
      <c r="J9809">
        <v>2</v>
      </c>
      <c r="K9809">
        <v>6.41</v>
      </c>
      <c r="L9809" t="str">
        <f t="shared" si="462"/>
        <v>Yes</v>
      </c>
    </row>
    <row r="9810" spans="1:12" x14ac:dyDescent="0.25">
      <c r="A9810" s="1">
        <v>43085</v>
      </c>
      <c r="B9810" s="2">
        <f t="shared" si="463"/>
        <v>2017</v>
      </c>
      <c r="C9810" s="2">
        <f t="shared" si="461"/>
        <v>12</v>
      </c>
      <c r="D9810" t="s">
        <v>301</v>
      </c>
      <c r="E9810" t="s">
        <v>27</v>
      </c>
      <c r="F9810" t="s">
        <v>11</v>
      </c>
      <c r="G9810" t="s">
        <v>18</v>
      </c>
      <c r="H9810" t="s">
        <v>1060</v>
      </c>
      <c r="I9810">
        <v>158.9</v>
      </c>
      <c r="J9810">
        <v>5</v>
      </c>
      <c r="K9810">
        <v>7.95</v>
      </c>
      <c r="L9810" t="str">
        <f t="shared" si="462"/>
        <v>Yes</v>
      </c>
    </row>
    <row r="9811" spans="1:12" x14ac:dyDescent="0.25">
      <c r="A9811" s="1">
        <v>43085</v>
      </c>
      <c r="B9811" s="2">
        <f t="shared" si="463"/>
        <v>2017</v>
      </c>
      <c r="C9811" s="2">
        <f t="shared" si="461"/>
        <v>12</v>
      </c>
      <c r="D9811" t="s">
        <v>2147</v>
      </c>
      <c r="E9811" t="s">
        <v>27</v>
      </c>
      <c r="F9811" t="s">
        <v>11</v>
      </c>
      <c r="G9811" t="s">
        <v>20</v>
      </c>
      <c r="H9811" t="s">
        <v>1490</v>
      </c>
      <c r="I9811">
        <v>5.98</v>
      </c>
      <c r="J9811">
        <v>2</v>
      </c>
      <c r="K9811">
        <v>2.2400000000000002</v>
      </c>
      <c r="L9811" t="str">
        <f t="shared" si="462"/>
        <v>Yes</v>
      </c>
    </row>
    <row r="9812" spans="1:12" x14ac:dyDescent="0.25">
      <c r="A9812" s="1">
        <v>43085</v>
      </c>
      <c r="B9812" s="2">
        <f t="shared" si="463"/>
        <v>2017</v>
      </c>
      <c r="C9812" s="2">
        <f t="shared" si="461"/>
        <v>12</v>
      </c>
      <c r="D9812" t="s">
        <v>2147</v>
      </c>
      <c r="E9812" t="s">
        <v>27</v>
      </c>
      <c r="F9812" t="s">
        <v>39</v>
      </c>
      <c r="G9812" t="s">
        <v>52</v>
      </c>
      <c r="H9812" t="s">
        <v>1874</v>
      </c>
      <c r="I9812">
        <v>189.95</v>
      </c>
      <c r="J9812">
        <v>5</v>
      </c>
      <c r="K9812">
        <v>45.59</v>
      </c>
      <c r="L9812" t="str">
        <f t="shared" si="462"/>
        <v>Yes</v>
      </c>
    </row>
    <row r="9813" spans="1:12" x14ac:dyDescent="0.25">
      <c r="A9813" s="1">
        <v>43085</v>
      </c>
      <c r="B9813" s="2">
        <f t="shared" si="463"/>
        <v>2017</v>
      </c>
      <c r="C9813" s="2">
        <f t="shared" si="461"/>
        <v>12</v>
      </c>
      <c r="D9813" t="s">
        <v>2147</v>
      </c>
      <c r="E9813" t="s">
        <v>27</v>
      </c>
      <c r="F9813" t="s">
        <v>39</v>
      </c>
      <c r="G9813" t="s">
        <v>52</v>
      </c>
      <c r="H9813" t="s">
        <v>2278</v>
      </c>
      <c r="I9813">
        <v>149.94999999999999</v>
      </c>
      <c r="J9813">
        <v>5</v>
      </c>
      <c r="K9813">
        <v>31.49</v>
      </c>
      <c r="L9813" t="str">
        <f t="shared" si="462"/>
        <v>Yes</v>
      </c>
    </row>
    <row r="9814" spans="1:12" x14ac:dyDescent="0.25">
      <c r="A9814" s="1">
        <v>43085</v>
      </c>
      <c r="B9814" s="2">
        <f t="shared" si="463"/>
        <v>2017</v>
      </c>
      <c r="C9814" s="2">
        <f t="shared" si="461"/>
        <v>12</v>
      </c>
      <c r="D9814" t="s">
        <v>2147</v>
      </c>
      <c r="E9814" t="s">
        <v>27</v>
      </c>
      <c r="F9814" t="s">
        <v>11</v>
      </c>
      <c r="G9814" t="s">
        <v>24</v>
      </c>
      <c r="H9814" t="s">
        <v>2676</v>
      </c>
      <c r="I9814">
        <v>29.95</v>
      </c>
      <c r="J9814">
        <v>5</v>
      </c>
      <c r="K9814">
        <v>8.69</v>
      </c>
      <c r="L9814" t="str">
        <f t="shared" si="462"/>
        <v>Yes</v>
      </c>
    </row>
    <row r="9815" spans="1:12" x14ac:dyDescent="0.25">
      <c r="A9815" s="1">
        <v>43085</v>
      </c>
      <c r="B9815" s="2">
        <f t="shared" si="463"/>
        <v>2017</v>
      </c>
      <c r="C9815" s="2">
        <f t="shared" si="461"/>
        <v>12</v>
      </c>
      <c r="D9815" t="s">
        <v>2147</v>
      </c>
      <c r="E9815" t="s">
        <v>27</v>
      </c>
      <c r="F9815" t="s">
        <v>11</v>
      </c>
      <c r="G9815" t="s">
        <v>16</v>
      </c>
      <c r="H9815" t="s">
        <v>1542</v>
      </c>
      <c r="I9815">
        <v>44.4</v>
      </c>
      <c r="J9815">
        <v>3</v>
      </c>
      <c r="K9815">
        <v>22.2</v>
      </c>
      <c r="L9815" t="str">
        <f t="shared" si="462"/>
        <v>Yes</v>
      </c>
    </row>
    <row r="9816" spans="1:12" x14ac:dyDescent="0.25">
      <c r="A9816" s="1">
        <v>43086</v>
      </c>
      <c r="B9816" s="2">
        <f t="shared" si="463"/>
        <v>2017</v>
      </c>
      <c r="C9816" s="2">
        <f t="shared" si="461"/>
        <v>12</v>
      </c>
      <c r="D9816" t="s">
        <v>1263</v>
      </c>
      <c r="E9816" t="s">
        <v>10</v>
      </c>
      <c r="F9816" t="s">
        <v>11</v>
      </c>
      <c r="G9816" t="s">
        <v>92</v>
      </c>
      <c r="H9816" t="s">
        <v>1415</v>
      </c>
      <c r="I9816">
        <v>66.28</v>
      </c>
      <c r="J9816">
        <v>2</v>
      </c>
      <c r="K9816">
        <v>-178.97</v>
      </c>
      <c r="L9816" t="str">
        <f t="shared" si="462"/>
        <v>No</v>
      </c>
    </row>
    <row r="9817" spans="1:12" x14ac:dyDescent="0.25">
      <c r="A9817" s="1">
        <v>43086</v>
      </c>
      <c r="B9817" s="2">
        <f t="shared" si="463"/>
        <v>2017</v>
      </c>
      <c r="C9817" s="2">
        <f t="shared" si="461"/>
        <v>12</v>
      </c>
      <c r="D9817" t="s">
        <v>1263</v>
      </c>
      <c r="E9817" t="s">
        <v>27</v>
      </c>
      <c r="F9817" t="s">
        <v>11</v>
      </c>
      <c r="G9817" t="s">
        <v>20</v>
      </c>
      <c r="H9817" t="s">
        <v>113</v>
      </c>
      <c r="I9817">
        <v>15.24</v>
      </c>
      <c r="J9817">
        <v>5</v>
      </c>
      <c r="K9817">
        <v>5.14</v>
      </c>
      <c r="L9817" t="str">
        <f t="shared" si="462"/>
        <v>Yes</v>
      </c>
    </row>
    <row r="9818" spans="1:12" x14ac:dyDescent="0.25">
      <c r="A9818" s="1">
        <v>43086</v>
      </c>
      <c r="B9818" s="2">
        <f t="shared" si="463"/>
        <v>2017</v>
      </c>
      <c r="C9818" s="2">
        <f t="shared" si="461"/>
        <v>12</v>
      </c>
      <c r="D9818" t="s">
        <v>1263</v>
      </c>
      <c r="E9818" t="s">
        <v>27</v>
      </c>
      <c r="F9818" t="s">
        <v>11</v>
      </c>
      <c r="G9818" t="s">
        <v>12</v>
      </c>
      <c r="H9818" t="s">
        <v>1987</v>
      </c>
      <c r="I9818">
        <v>13.23</v>
      </c>
      <c r="J9818">
        <v>3</v>
      </c>
      <c r="K9818">
        <v>6.09</v>
      </c>
      <c r="L9818" t="str">
        <f t="shared" si="462"/>
        <v>Yes</v>
      </c>
    </row>
    <row r="9819" spans="1:12" x14ac:dyDescent="0.25">
      <c r="A9819" s="1">
        <v>43086</v>
      </c>
      <c r="B9819" s="2">
        <f t="shared" si="463"/>
        <v>2017</v>
      </c>
      <c r="C9819" s="2">
        <f t="shared" si="461"/>
        <v>12</v>
      </c>
      <c r="D9819" t="s">
        <v>228</v>
      </c>
      <c r="E9819" t="s">
        <v>27</v>
      </c>
      <c r="F9819" t="s">
        <v>11</v>
      </c>
      <c r="G9819" t="s">
        <v>20</v>
      </c>
      <c r="H9819" t="s">
        <v>222</v>
      </c>
      <c r="I9819">
        <v>11.81</v>
      </c>
      <c r="J9819">
        <v>2</v>
      </c>
      <c r="K9819">
        <v>4.28</v>
      </c>
      <c r="L9819" t="str">
        <f t="shared" si="462"/>
        <v>Yes</v>
      </c>
    </row>
    <row r="9820" spans="1:12" x14ac:dyDescent="0.25">
      <c r="A9820" s="1">
        <v>43086</v>
      </c>
      <c r="B9820" s="2">
        <f t="shared" si="463"/>
        <v>2017</v>
      </c>
      <c r="C9820" s="2">
        <f t="shared" si="461"/>
        <v>12</v>
      </c>
      <c r="D9820" t="s">
        <v>230</v>
      </c>
      <c r="E9820" t="s">
        <v>129</v>
      </c>
      <c r="F9820" t="s">
        <v>11</v>
      </c>
      <c r="G9820" t="s">
        <v>12</v>
      </c>
      <c r="H9820" t="s">
        <v>2551</v>
      </c>
      <c r="I9820">
        <v>28.16</v>
      </c>
      <c r="J9820">
        <v>4</v>
      </c>
      <c r="K9820">
        <v>13.24</v>
      </c>
      <c r="L9820" t="str">
        <f t="shared" si="462"/>
        <v>Yes</v>
      </c>
    </row>
    <row r="9821" spans="1:12" x14ac:dyDescent="0.25">
      <c r="A9821" s="1">
        <v>43086</v>
      </c>
      <c r="B9821" s="2">
        <f t="shared" si="463"/>
        <v>2017</v>
      </c>
      <c r="C9821" s="2">
        <f t="shared" si="461"/>
        <v>12</v>
      </c>
      <c r="D9821" t="s">
        <v>587</v>
      </c>
      <c r="E9821" t="s">
        <v>55</v>
      </c>
      <c r="F9821" t="s">
        <v>34</v>
      </c>
      <c r="G9821" t="s">
        <v>35</v>
      </c>
      <c r="H9821" t="s">
        <v>2404</v>
      </c>
      <c r="I9821">
        <v>504.9</v>
      </c>
      <c r="J9821">
        <v>5</v>
      </c>
      <c r="K9821">
        <v>80.78</v>
      </c>
      <c r="L9821" t="str">
        <f t="shared" si="462"/>
        <v>Yes</v>
      </c>
    </row>
    <row r="9822" spans="1:12" x14ac:dyDescent="0.25">
      <c r="A9822" s="1">
        <v>43086</v>
      </c>
      <c r="B9822" s="2">
        <f t="shared" si="463"/>
        <v>2017</v>
      </c>
      <c r="C9822" s="2">
        <f t="shared" si="461"/>
        <v>12</v>
      </c>
      <c r="D9822" t="s">
        <v>2111</v>
      </c>
      <c r="E9822" t="s">
        <v>55</v>
      </c>
      <c r="F9822" t="s">
        <v>11</v>
      </c>
      <c r="G9822" t="s">
        <v>18</v>
      </c>
      <c r="H9822" t="s">
        <v>1549</v>
      </c>
      <c r="I9822">
        <v>544.38</v>
      </c>
      <c r="J9822">
        <v>3</v>
      </c>
      <c r="K9822">
        <v>157.87</v>
      </c>
      <c r="L9822" t="str">
        <f t="shared" si="462"/>
        <v>Yes</v>
      </c>
    </row>
    <row r="9823" spans="1:12" x14ac:dyDescent="0.25">
      <c r="A9823" s="1">
        <v>43086</v>
      </c>
      <c r="B9823" s="2">
        <f t="shared" si="463"/>
        <v>2017</v>
      </c>
      <c r="C9823" s="2">
        <f t="shared" si="461"/>
        <v>12</v>
      </c>
      <c r="D9823" t="s">
        <v>967</v>
      </c>
      <c r="E9823" t="s">
        <v>27</v>
      </c>
      <c r="F9823" t="s">
        <v>11</v>
      </c>
      <c r="G9823" t="s">
        <v>18</v>
      </c>
      <c r="H9823" t="s">
        <v>2148</v>
      </c>
      <c r="I9823">
        <v>481.32</v>
      </c>
      <c r="J9823">
        <v>4</v>
      </c>
      <c r="K9823">
        <v>125.14</v>
      </c>
      <c r="L9823" t="str">
        <f t="shared" si="462"/>
        <v>Yes</v>
      </c>
    </row>
    <row r="9824" spans="1:12" x14ac:dyDescent="0.25">
      <c r="A9824" s="1">
        <v>43086</v>
      </c>
      <c r="B9824" s="2">
        <f t="shared" si="463"/>
        <v>2017</v>
      </c>
      <c r="C9824" s="2">
        <f t="shared" si="461"/>
        <v>12</v>
      </c>
      <c r="D9824" t="s">
        <v>967</v>
      </c>
      <c r="E9824" t="s">
        <v>27</v>
      </c>
      <c r="F9824" t="s">
        <v>11</v>
      </c>
      <c r="G9824" t="s">
        <v>200</v>
      </c>
      <c r="H9824" t="s">
        <v>2080</v>
      </c>
      <c r="I9824">
        <v>13.98</v>
      </c>
      <c r="J9824">
        <v>1</v>
      </c>
      <c r="K9824">
        <v>3.63</v>
      </c>
      <c r="L9824" t="str">
        <f t="shared" si="462"/>
        <v>Yes</v>
      </c>
    </row>
    <row r="9825" spans="1:12" x14ac:dyDescent="0.25">
      <c r="A9825" s="1">
        <v>43086</v>
      </c>
      <c r="B9825" s="2">
        <f t="shared" si="463"/>
        <v>2017</v>
      </c>
      <c r="C9825" s="2">
        <f t="shared" si="461"/>
        <v>12</v>
      </c>
      <c r="D9825" t="s">
        <v>1196</v>
      </c>
      <c r="E9825" t="s">
        <v>149</v>
      </c>
      <c r="F9825" t="s">
        <v>11</v>
      </c>
      <c r="G9825" t="s">
        <v>18</v>
      </c>
      <c r="H9825" t="s">
        <v>753</v>
      </c>
      <c r="I9825">
        <v>166.72</v>
      </c>
      <c r="J9825">
        <v>2</v>
      </c>
      <c r="K9825">
        <v>41.68</v>
      </c>
      <c r="L9825" t="str">
        <f t="shared" si="462"/>
        <v>Yes</v>
      </c>
    </row>
    <row r="9826" spans="1:12" x14ac:dyDescent="0.25">
      <c r="A9826" s="1">
        <v>43086</v>
      </c>
      <c r="B9826" s="2">
        <f t="shared" si="463"/>
        <v>2017</v>
      </c>
      <c r="C9826" s="2">
        <f t="shared" si="461"/>
        <v>12</v>
      </c>
      <c r="D9826" t="s">
        <v>1196</v>
      </c>
      <c r="E9826" t="s">
        <v>149</v>
      </c>
      <c r="F9826" t="s">
        <v>11</v>
      </c>
      <c r="G9826" t="s">
        <v>20</v>
      </c>
      <c r="H9826" t="s">
        <v>263</v>
      </c>
      <c r="I9826">
        <v>24.82</v>
      </c>
      <c r="J9826">
        <v>3</v>
      </c>
      <c r="K9826">
        <v>8.3800000000000008</v>
      </c>
      <c r="L9826" t="str">
        <f t="shared" si="462"/>
        <v>Yes</v>
      </c>
    </row>
    <row r="9827" spans="1:12" x14ac:dyDescent="0.25">
      <c r="A9827" s="1">
        <v>43086</v>
      </c>
      <c r="B9827" s="2">
        <f t="shared" si="463"/>
        <v>2017</v>
      </c>
      <c r="C9827" s="2">
        <f t="shared" si="461"/>
        <v>12</v>
      </c>
      <c r="D9827" t="s">
        <v>1196</v>
      </c>
      <c r="E9827" t="s">
        <v>149</v>
      </c>
      <c r="F9827" t="s">
        <v>34</v>
      </c>
      <c r="G9827" t="s">
        <v>47</v>
      </c>
      <c r="H9827" t="s">
        <v>678</v>
      </c>
      <c r="I9827">
        <v>124.36</v>
      </c>
      <c r="J9827">
        <v>2</v>
      </c>
      <c r="K9827">
        <v>27.36</v>
      </c>
      <c r="L9827" t="str">
        <f t="shared" si="462"/>
        <v>Yes</v>
      </c>
    </row>
    <row r="9828" spans="1:12" x14ac:dyDescent="0.25">
      <c r="A9828" s="1">
        <v>43086</v>
      </c>
      <c r="B9828" s="2">
        <f t="shared" si="463"/>
        <v>2017</v>
      </c>
      <c r="C9828" s="2">
        <f t="shared" si="461"/>
        <v>12</v>
      </c>
      <c r="D9828" t="s">
        <v>2205</v>
      </c>
      <c r="E9828" t="s">
        <v>157</v>
      </c>
      <c r="F9828" t="s">
        <v>11</v>
      </c>
      <c r="G9828" t="s">
        <v>18</v>
      </c>
      <c r="H9828" t="s">
        <v>464</v>
      </c>
      <c r="I9828">
        <v>32.56</v>
      </c>
      <c r="J9828">
        <v>2</v>
      </c>
      <c r="K9828">
        <v>8.4700000000000006</v>
      </c>
      <c r="L9828" t="str">
        <f t="shared" si="462"/>
        <v>Yes</v>
      </c>
    </row>
    <row r="9829" spans="1:12" x14ac:dyDescent="0.25">
      <c r="A9829" s="1">
        <v>43087</v>
      </c>
      <c r="B9829" s="2">
        <f t="shared" si="463"/>
        <v>2017</v>
      </c>
      <c r="C9829" s="2">
        <f t="shared" si="461"/>
        <v>12</v>
      </c>
      <c r="D9829" t="s">
        <v>889</v>
      </c>
      <c r="E9829" t="s">
        <v>27</v>
      </c>
      <c r="F9829" t="s">
        <v>11</v>
      </c>
      <c r="G9829" t="s">
        <v>20</v>
      </c>
      <c r="H9829" t="s">
        <v>1896</v>
      </c>
      <c r="I9829">
        <v>46.67</v>
      </c>
      <c r="J9829">
        <v>2</v>
      </c>
      <c r="K9829">
        <v>16.34</v>
      </c>
      <c r="L9829" t="str">
        <f t="shared" si="462"/>
        <v>Yes</v>
      </c>
    </row>
    <row r="9830" spans="1:12" x14ac:dyDescent="0.25">
      <c r="A9830" s="1">
        <v>43087</v>
      </c>
      <c r="B9830" s="2">
        <f t="shared" si="463"/>
        <v>2017</v>
      </c>
      <c r="C9830" s="2">
        <f t="shared" si="461"/>
        <v>12</v>
      </c>
      <c r="D9830" t="s">
        <v>889</v>
      </c>
      <c r="E9830" t="s">
        <v>27</v>
      </c>
      <c r="F9830" t="s">
        <v>34</v>
      </c>
      <c r="G9830" t="s">
        <v>74</v>
      </c>
      <c r="H9830" t="s">
        <v>2719</v>
      </c>
      <c r="I9830">
        <v>119.83</v>
      </c>
      <c r="J9830">
        <v>1</v>
      </c>
      <c r="K9830">
        <v>-12.69</v>
      </c>
      <c r="L9830" t="str">
        <f t="shared" si="462"/>
        <v>No</v>
      </c>
    </row>
    <row r="9831" spans="1:12" x14ac:dyDescent="0.25">
      <c r="A9831" s="1">
        <v>43087</v>
      </c>
      <c r="B9831" s="2">
        <f t="shared" si="463"/>
        <v>2017</v>
      </c>
      <c r="C9831" s="2">
        <f t="shared" si="461"/>
        <v>12</v>
      </c>
      <c r="D9831" t="s">
        <v>889</v>
      </c>
      <c r="E9831" t="s">
        <v>27</v>
      </c>
      <c r="F9831" t="s">
        <v>39</v>
      </c>
      <c r="G9831" t="s">
        <v>52</v>
      </c>
      <c r="H9831" t="s">
        <v>1476</v>
      </c>
      <c r="I9831">
        <v>119.98</v>
      </c>
      <c r="J9831">
        <v>2</v>
      </c>
      <c r="K9831">
        <v>57.59</v>
      </c>
      <c r="L9831" t="str">
        <f t="shared" si="462"/>
        <v>Yes</v>
      </c>
    </row>
    <row r="9832" spans="1:12" x14ac:dyDescent="0.25">
      <c r="A9832" s="1">
        <v>43087</v>
      </c>
      <c r="B9832" s="2">
        <f t="shared" si="463"/>
        <v>2017</v>
      </c>
      <c r="C9832" s="2">
        <f t="shared" si="461"/>
        <v>12</v>
      </c>
      <c r="D9832" t="s">
        <v>2396</v>
      </c>
      <c r="E9832" t="s">
        <v>149</v>
      </c>
      <c r="F9832" t="s">
        <v>11</v>
      </c>
      <c r="G9832" t="s">
        <v>24</v>
      </c>
      <c r="H9832" t="s">
        <v>207</v>
      </c>
      <c r="I9832">
        <v>38.82</v>
      </c>
      <c r="J9832">
        <v>6</v>
      </c>
      <c r="K9832">
        <v>17.47</v>
      </c>
      <c r="L9832" t="str">
        <f t="shared" si="462"/>
        <v>Yes</v>
      </c>
    </row>
    <row r="9833" spans="1:12" x14ac:dyDescent="0.25">
      <c r="A9833" s="1">
        <v>43087</v>
      </c>
      <c r="B9833" s="2">
        <f t="shared" si="463"/>
        <v>2017</v>
      </c>
      <c r="C9833" s="2">
        <f t="shared" si="461"/>
        <v>12</v>
      </c>
      <c r="D9833" t="s">
        <v>2396</v>
      </c>
      <c r="E9833" t="s">
        <v>149</v>
      </c>
      <c r="F9833" t="s">
        <v>34</v>
      </c>
      <c r="G9833" t="s">
        <v>35</v>
      </c>
      <c r="H9833" t="s">
        <v>1772</v>
      </c>
      <c r="I9833">
        <v>1141.94</v>
      </c>
      <c r="J9833">
        <v>9</v>
      </c>
      <c r="K9833">
        <v>139.57</v>
      </c>
      <c r="L9833" t="str">
        <f t="shared" si="462"/>
        <v>Yes</v>
      </c>
    </row>
    <row r="9834" spans="1:12" x14ac:dyDescent="0.25">
      <c r="A9834" s="1">
        <v>43087</v>
      </c>
      <c r="B9834" s="2">
        <f t="shared" si="463"/>
        <v>2017</v>
      </c>
      <c r="C9834" s="2">
        <f t="shared" si="461"/>
        <v>12</v>
      </c>
      <c r="D9834" t="s">
        <v>2396</v>
      </c>
      <c r="E9834" t="s">
        <v>149</v>
      </c>
      <c r="F9834" t="s">
        <v>11</v>
      </c>
      <c r="G9834" t="s">
        <v>92</v>
      </c>
      <c r="H9834" t="s">
        <v>1296</v>
      </c>
      <c r="I9834">
        <v>1704.56</v>
      </c>
      <c r="J9834">
        <v>13</v>
      </c>
      <c r="K9834">
        <v>511.37</v>
      </c>
      <c r="L9834" t="str">
        <f t="shared" si="462"/>
        <v>Yes</v>
      </c>
    </row>
    <row r="9835" spans="1:12" x14ac:dyDescent="0.25">
      <c r="A9835" s="1">
        <v>43087</v>
      </c>
      <c r="B9835" s="2">
        <f t="shared" si="463"/>
        <v>2017</v>
      </c>
      <c r="C9835" s="2">
        <f t="shared" si="461"/>
        <v>12</v>
      </c>
      <c r="D9835" t="s">
        <v>2396</v>
      </c>
      <c r="E9835" t="s">
        <v>149</v>
      </c>
      <c r="F9835" t="s">
        <v>11</v>
      </c>
      <c r="G9835" t="s">
        <v>24</v>
      </c>
      <c r="H9835" t="s">
        <v>2516</v>
      </c>
      <c r="I9835">
        <v>3.2</v>
      </c>
      <c r="J9835">
        <v>2</v>
      </c>
      <c r="K9835">
        <v>1.38</v>
      </c>
      <c r="L9835" t="str">
        <f t="shared" si="462"/>
        <v>Yes</v>
      </c>
    </row>
    <row r="9836" spans="1:12" x14ac:dyDescent="0.25">
      <c r="A9836" s="1">
        <v>43087</v>
      </c>
      <c r="B9836" s="2">
        <f t="shared" si="463"/>
        <v>2017</v>
      </c>
      <c r="C9836" s="2">
        <f t="shared" si="461"/>
        <v>12</v>
      </c>
      <c r="D9836" t="s">
        <v>824</v>
      </c>
      <c r="E9836" t="s">
        <v>149</v>
      </c>
      <c r="F9836" t="s">
        <v>34</v>
      </c>
      <c r="G9836" t="s">
        <v>47</v>
      </c>
      <c r="H9836" t="s">
        <v>2000</v>
      </c>
      <c r="I9836">
        <v>18.96</v>
      </c>
      <c r="J9836">
        <v>2</v>
      </c>
      <c r="K9836">
        <v>8.5299999999999994</v>
      </c>
      <c r="L9836" t="str">
        <f t="shared" si="462"/>
        <v>Yes</v>
      </c>
    </row>
    <row r="9837" spans="1:12" x14ac:dyDescent="0.25">
      <c r="A9837" s="1">
        <v>43087</v>
      </c>
      <c r="B9837" s="2">
        <f t="shared" si="463"/>
        <v>2017</v>
      </c>
      <c r="C9837" s="2">
        <f t="shared" si="461"/>
        <v>12</v>
      </c>
      <c r="D9837" t="s">
        <v>915</v>
      </c>
      <c r="E9837" t="s">
        <v>27</v>
      </c>
      <c r="F9837" t="s">
        <v>11</v>
      </c>
      <c r="G9837" t="s">
        <v>24</v>
      </c>
      <c r="H9837" t="s">
        <v>105</v>
      </c>
      <c r="I9837">
        <v>6.63</v>
      </c>
      <c r="J9837">
        <v>3</v>
      </c>
      <c r="K9837">
        <v>1.79</v>
      </c>
      <c r="L9837" t="str">
        <f t="shared" si="462"/>
        <v>Yes</v>
      </c>
    </row>
    <row r="9838" spans="1:12" x14ac:dyDescent="0.25">
      <c r="A9838" s="1">
        <v>43087</v>
      </c>
      <c r="B9838" s="2">
        <f t="shared" si="463"/>
        <v>2017</v>
      </c>
      <c r="C9838" s="2">
        <f t="shared" si="461"/>
        <v>12</v>
      </c>
      <c r="D9838" t="s">
        <v>915</v>
      </c>
      <c r="E9838" t="s">
        <v>27</v>
      </c>
      <c r="F9838" t="s">
        <v>11</v>
      </c>
      <c r="G9838" t="s">
        <v>12</v>
      </c>
      <c r="H9838" t="s">
        <v>2272</v>
      </c>
      <c r="I9838">
        <v>12.96</v>
      </c>
      <c r="J9838">
        <v>2</v>
      </c>
      <c r="K9838">
        <v>6.22</v>
      </c>
      <c r="L9838" t="str">
        <f t="shared" si="462"/>
        <v>Yes</v>
      </c>
    </row>
    <row r="9839" spans="1:12" x14ac:dyDescent="0.25">
      <c r="A9839" s="1">
        <v>43087</v>
      </c>
      <c r="B9839" s="2">
        <f t="shared" si="463"/>
        <v>2017</v>
      </c>
      <c r="C9839" s="2">
        <f t="shared" si="461"/>
        <v>12</v>
      </c>
      <c r="D9839" t="s">
        <v>915</v>
      </c>
      <c r="E9839" t="s">
        <v>27</v>
      </c>
      <c r="F9839" t="s">
        <v>11</v>
      </c>
      <c r="G9839" t="s">
        <v>12</v>
      </c>
      <c r="H9839" t="s">
        <v>524</v>
      </c>
      <c r="I9839">
        <v>32.4</v>
      </c>
      <c r="J9839">
        <v>5</v>
      </c>
      <c r="K9839">
        <v>15.55</v>
      </c>
      <c r="L9839" t="str">
        <f t="shared" si="462"/>
        <v>Yes</v>
      </c>
    </row>
    <row r="9840" spans="1:12" x14ac:dyDescent="0.25">
      <c r="A9840" s="1">
        <v>43087</v>
      </c>
      <c r="B9840" s="2">
        <f t="shared" si="463"/>
        <v>2017</v>
      </c>
      <c r="C9840" s="2">
        <f t="shared" si="461"/>
        <v>12</v>
      </c>
      <c r="D9840" t="s">
        <v>558</v>
      </c>
      <c r="E9840" t="s">
        <v>23</v>
      </c>
      <c r="F9840" t="s">
        <v>11</v>
      </c>
      <c r="G9840" t="s">
        <v>24</v>
      </c>
      <c r="H9840" t="s">
        <v>338</v>
      </c>
      <c r="I9840">
        <v>18.7</v>
      </c>
      <c r="J9840">
        <v>7</v>
      </c>
      <c r="K9840">
        <v>2.34</v>
      </c>
      <c r="L9840" t="str">
        <f t="shared" si="462"/>
        <v>Yes</v>
      </c>
    </row>
    <row r="9841" spans="1:12" x14ac:dyDescent="0.25">
      <c r="A9841" s="1">
        <v>43087</v>
      </c>
      <c r="B9841" s="2">
        <f t="shared" si="463"/>
        <v>2017</v>
      </c>
      <c r="C9841" s="2">
        <f t="shared" si="461"/>
        <v>12</v>
      </c>
      <c r="D9841" t="s">
        <v>2578</v>
      </c>
      <c r="E9841" t="s">
        <v>245</v>
      </c>
      <c r="F9841" t="s">
        <v>11</v>
      </c>
      <c r="G9841" t="s">
        <v>24</v>
      </c>
      <c r="H9841" t="s">
        <v>1624</v>
      </c>
      <c r="I9841">
        <v>12.67</v>
      </c>
      <c r="J9841">
        <v>9</v>
      </c>
      <c r="K9841">
        <v>1.43</v>
      </c>
      <c r="L9841" t="str">
        <f t="shared" si="462"/>
        <v>Yes</v>
      </c>
    </row>
    <row r="9842" spans="1:12" x14ac:dyDescent="0.25">
      <c r="A9842" s="1">
        <v>43087</v>
      </c>
      <c r="B9842" s="2">
        <f t="shared" si="463"/>
        <v>2017</v>
      </c>
      <c r="C9842" s="2">
        <f t="shared" si="461"/>
        <v>12</v>
      </c>
      <c r="D9842" t="s">
        <v>2385</v>
      </c>
      <c r="E9842" t="s">
        <v>27</v>
      </c>
      <c r="F9842" t="s">
        <v>11</v>
      </c>
      <c r="G9842" t="s">
        <v>24</v>
      </c>
      <c r="H9842" t="s">
        <v>632</v>
      </c>
      <c r="I9842">
        <v>5.76</v>
      </c>
      <c r="J9842">
        <v>2</v>
      </c>
      <c r="K9842">
        <v>1.67</v>
      </c>
      <c r="L9842" t="str">
        <f t="shared" si="462"/>
        <v>Yes</v>
      </c>
    </row>
    <row r="9843" spans="1:12" x14ac:dyDescent="0.25">
      <c r="A9843" s="1">
        <v>43087</v>
      </c>
      <c r="B9843" s="2">
        <f t="shared" si="463"/>
        <v>2017</v>
      </c>
      <c r="C9843" s="2">
        <f t="shared" si="461"/>
        <v>12</v>
      </c>
      <c r="D9843" t="s">
        <v>1423</v>
      </c>
      <c r="E9843" t="s">
        <v>78</v>
      </c>
      <c r="F9843" t="s">
        <v>11</v>
      </c>
      <c r="G9843" t="s">
        <v>20</v>
      </c>
      <c r="H9843" t="s">
        <v>467</v>
      </c>
      <c r="I9843">
        <v>7.24</v>
      </c>
      <c r="J9843">
        <v>3</v>
      </c>
      <c r="K9843">
        <v>-6.03</v>
      </c>
      <c r="L9843" t="str">
        <f t="shared" si="462"/>
        <v>No</v>
      </c>
    </row>
    <row r="9844" spans="1:12" x14ac:dyDescent="0.25">
      <c r="A9844" s="1">
        <v>43087</v>
      </c>
      <c r="B9844" s="2">
        <f t="shared" si="463"/>
        <v>2017</v>
      </c>
      <c r="C9844" s="2">
        <f t="shared" si="461"/>
        <v>12</v>
      </c>
      <c r="D9844" t="s">
        <v>1423</v>
      </c>
      <c r="E9844" t="s">
        <v>78</v>
      </c>
      <c r="F9844" t="s">
        <v>11</v>
      </c>
      <c r="G9844" t="s">
        <v>43</v>
      </c>
      <c r="H9844" t="s">
        <v>1246</v>
      </c>
      <c r="I9844">
        <v>4.82</v>
      </c>
      <c r="J9844">
        <v>3</v>
      </c>
      <c r="K9844">
        <v>1.75</v>
      </c>
      <c r="L9844" t="str">
        <f t="shared" si="462"/>
        <v>Yes</v>
      </c>
    </row>
    <row r="9845" spans="1:12" x14ac:dyDescent="0.25">
      <c r="A9845" s="1">
        <v>43087</v>
      </c>
      <c r="B9845" s="2">
        <f t="shared" si="463"/>
        <v>2017</v>
      </c>
      <c r="C9845" s="2">
        <f t="shared" si="461"/>
        <v>12</v>
      </c>
      <c r="D9845" t="s">
        <v>1423</v>
      </c>
      <c r="E9845" t="s">
        <v>78</v>
      </c>
      <c r="F9845" t="s">
        <v>11</v>
      </c>
      <c r="G9845" t="s">
        <v>12</v>
      </c>
      <c r="H9845" t="s">
        <v>1773</v>
      </c>
      <c r="I9845">
        <v>91.36</v>
      </c>
      <c r="J9845">
        <v>5</v>
      </c>
      <c r="K9845">
        <v>29.69</v>
      </c>
      <c r="L9845" t="str">
        <f t="shared" si="462"/>
        <v>Yes</v>
      </c>
    </row>
    <row r="9846" spans="1:12" x14ac:dyDescent="0.25">
      <c r="A9846" s="1">
        <v>43087</v>
      </c>
      <c r="B9846" s="2">
        <f t="shared" si="463"/>
        <v>2017</v>
      </c>
      <c r="C9846" s="2">
        <f t="shared" si="461"/>
        <v>12</v>
      </c>
      <c r="D9846" t="s">
        <v>1423</v>
      </c>
      <c r="E9846" t="s">
        <v>78</v>
      </c>
      <c r="F9846" t="s">
        <v>11</v>
      </c>
      <c r="G9846" t="s">
        <v>92</v>
      </c>
      <c r="H9846" t="s">
        <v>2007</v>
      </c>
      <c r="I9846">
        <v>130.11000000000001</v>
      </c>
      <c r="J9846">
        <v>2</v>
      </c>
      <c r="K9846">
        <v>13.01</v>
      </c>
      <c r="L9846" t="str">
        <f t="shared" si="462"/>
        <v>Yes</v>
      </c>
    </row>
    <row r="9847" spans="1:12" x14ac:dyDescent="0.25">
      <c r="A9847" s="1">
        <v>43087</v>
      </c>
      <c r="B9847" s="2">
        <f t="shared" si="463"/>
        <v>2017</v>
      </c>
      <c r="C9847" s="2">
        <f t="shared" si="461"/>
        <v>12</v>
      </c>
      <c r="D9847" t="s">
        <v>2439</v>
      </c>
      <c r="E9847" t="s">
        <v>157</v>
      </c>
      <c r="F9847" t="s">
        <v>34</v>
      </c>
      <c r="G9847" t="s">
        <v>47</v>
      </c>
      <c r="H9847" t="s">
        <v>956</v>
      </c>
      <c r="I9847">
        <v>99.95</v>
      </c>
      <c r="J9847">
        <v>5</v>
      </c>
      <c r="K9847">
        <v>22.99</v>
      </c>
      <c r="L9847" t="str">
        <f t="shared" si="462"/>
        <v>Yes</v>
      </c>
    </row>
    <row r="9848" spans="1:12" x14ac:dyDescent="0.25">
      <c r="A9848" s="1">
        <v>43087</v>
      </c>
      <c r="B9848" s="2">
        <f t="shared" si="463"/>
        <v>2017</v>
      </c>
      <c r="C9848" s="2">
        <f t="shared" si="461"/>
        <v>12</v>
      </c>
      <c r="D9848" t="s">
        <v>2439</v>
      </c>
      <c r="E9848" t="s">
        <v>157</v>
      </c>
      <c r="F9848" t="s">
        <v>39</v>
      </c>
      <c r="G9848" t="s">
        <v>52</v>
      </c>
      <c r="H9848" t="s">
        <v>1441</v>
      </c>
      <c r="I9848">
        <v>29.34</v>
      </c>
      <c r="J9848">
        <v>3</v>
      </c>
      <c r="K9848">
        <v>10.86</v>
      </c>
      <c r="L9848" t="str">
        <f t="shared" si="462"/>
        <v>Yes</v>
      </c>
    </row>
    <row r="9849" spans="1:12" x14ac:dyDescent="0.25">
      <c r="A9849" s="1">
        <v>43088</v>
      </c>
      <c r="B9849" s="2">
        <f t="shared" si="463"/>
        <v>2017</v>
      </c>
      <c r="C9849" s="2">
        <f t="shared" si="461"/>
        <v>12</v>
      </c>
      <c r="D9849" t="s">
        <v>77</v>
      </c>
      <c r="E9849" t="s">
        <v>27</v>
      </c>
      <c r="F9849" t="s">
        <v>11</v>
      </c>
      <c r="G9849" t="s">
        <v>20</v>
      </c>
      <c r="H9849" t="s">
        <v>2218</v>
      </c>
      <c r="I9849">
        <v>36.67</v>
      </c>
      <c r="J9849">
        <v>2</v>
      </c>
      <c r="K9849">
        <v>11.46</v>
      </c>
      <c r="L9849" t="str">
        <f t="shared" si="462"/>
        <v>Yes</v>
      </c>
    </row>
    <row r="9850" spans="1:12" x14ac:dyDescent="0.25">
      <c r="A9850" s="1">
        <v>43088</v>
      </c>
      <c r="B9850" s="2">
        <f t="shared" si="463"/>
        <v>2017</v>
      </c>
      <c r="C9850" s="2">
        <f t="shared" si="461"/>
        <v>12</v>
      </c>
      <c r="D9850" t="s">
        <v>1534</v>
      </c>
      <c r="E9850" t="s">
        <v>62</v>
      </c>
      <c r="F9850" t="s">
        <v>11</v>
      </c>
      <c r="G9850" t="s">
        <v>200</v>
      </c>
      <c r="H9850" t="s">
        <v>461</v>
      </c>
      <c r="I9850">
        <v>1665.62</v>
      </c>
      <c r="J9850">
        <v>2</v>
      </c>
      <c r="K9850">
        <v>33.31</v>
      </c>
      <c r="L9850" t="str">
        <f t="shared" si="462"/>
        <v>Yes</v>
      </c>
    </row>
    <row r="9851" spans="1:12" x14ac:dyDescent="0.25">
      <c r="A9851" s="1">
        <v>43088</v>
      </c>
      <c r="B9851" s="2">
        <f t="shared" si="463"/>
        <v>2017</v>
      </c>
      <c r="C9851" s="2">
        <f t="shared" si="461"/>
        <v>12</v>
      </c>
      <c r="D9851" t="s">
        <v>1813</v>
      </c>
      <c r="E9851" t="s">
        <v>278</v>
      </c>
      <c r="F9851" t="s">
        <v>34</v>
      </c>
      <c r="G9851" t="s">
        <v>47</v>
      </c>
      <c r="H9851" t="s">
        <v>1570</v>
      </c>
      <c r="I9851">
        <v>13.36</v>
      </c>
      <c r="J9851">
        <v>5</v>
      </c>
      <c r="K9851">
        <v>4.01</v>
      </c>
      <c r="L9851" t="str">
        <f t="shared" si="462"/>
        <v>Yes</v>
      </c>
    </row>
    <row r="9852" spans="1:12" x14ac:dyDescent="0.25">
      <c r="A9852" s="1">
        <v>43088</v>
      </c>
      <c r="B9852" s="2">
        <f t="shared" si="463"/>
        <v>2017</v>
      </c>
      <c r="C9852" s="2">
        <f t="shared" si="461"/>
        <v>12</v>
      </c>
      <c r="D9852" t="s">
        <v>1813</v>
      </c>
      <c r="E9852" t="s">
        <v>278</v>
      </c>
      <c r="F9852" t="s">
        <v>11</v>
      </c>
      <c r="G9852" t="s">
        <v>18</v>
      </c>
      <c r="H9852" t="s">
        <v>1870</v>
      </c>
      <c r="I9852">
        <v>78.260000000000005</v>
      </c>
      <c r="J9852">
        <v>2</v>
      </c>
      <c r="K9852">
        <v>-17.61</v>
      </c>
      <c r="L9852" t="str">
        <f t="shared" si="462"/>
        <v>No</v>
      </c>
    </row>
    <row r="9853" spans="1:12" x14ac:dyDescent="0.25">
      <c r="A9853" s="1">
        <v>43088</v>
      </c>
      <c r="B9853" s="2">
        <f t="shared" si="463"/>
        <v>2017</v>
      </c>
      <c r="C9853" s="2">
        <f t="shared" si="461"/>
        <v>12</v>
      </c>
      <c r="D9853" t="s">
        <v>1813</v>
      </c>
      <c r="E9853" t="s">
        <v>278</v>
      </c>
      <c r="F9853" t="s">
        <v>34</v>
      </c>
      <c r="G9853" t="s">
        <v>74</v>
      </c>
      <c r="H9853" t="s">
        <v>1094</v>
      </c>
      <c r="I9853">
        <v>102.02</v>
      </c>
      <c r="J9853">
        <v>7</v>
      </c>
      <c r="K9853">
        <v>-183.63</v>
      </c>
      <c r="L9853" t="str">
        <f t="shared" si="462"/>
        <v>No</v>
      </c>
    </row>
    <row r="9854" spans="1:12" x14ac:dyDescent="0.25">
      <c r="A9854" s="1">
        <v>43089</v>
      </c>
      <c r="B9854" s="2">
        <f t="shared" si="463"/>
        <v>2017</v>
      </c>
      <c r="C9854" s="2">
        <f t="shared" si="461"/>
        <v>12</v>
      </c>
      <c r="D9854" t="s">
        <v>291</v>
      </c>
      <c r="E9854" t="s">
        <v>149</v>
      </c>
      <c r="F9854" t="s">
        <v>11</v>
      </c>
      <c r="G9854" t="s">
        <v>12</v>
      </c>
      <c r="H9854" t="s">
        <v>2195</v>
      </c>
      <c r="I9854">
        <v>6.48</v>
      </c>
      <c r="J9854">
        <v>1</v>
      </c>
      <c r="K9854">
        <v>3.11</v>
      </c>
      <c r="L9854" t="str">
        <f t="shared" si="462"/>
        <v>Yes</v>
      </c>
    </row>
    <row r="9855" spans="1:12" x14ac:dyDescent="0.25">
      <c r="A9855" s="1">
        <v>43089</v>
      </c>
      <c r="B9855" s="2">
        <f t="shared" si="463"/>
        <v>2017</v>
      </c>
      <c r="C9855" s="2">
        <f t="shared" si="461"/>
        <v>12</v>
      </c>
      <c r="D9855" t="s">
        <v>291</v>
      </c>
      <c r="E9855" t="s">
        <v>149</v>
      </c>
      <c r="F9855" t="s">
        <v>11</v>
      </c>
      <c r="G9855" t="s">
        <v>20</v>
      </c>
      <c r="H9855" t="s">
        <v>184</v>
      </c>
      <c r="I9855">
        <v>6.98</v>
      </c>
      <c r="J9855">
        <v>1</v>
      </c>
      <c r="K9855">
        <v>2.36</v>
      </c>
      <c r="L9855" t="str">
        <f t="shared" si="462"/>
        <v>Yes</v>
      </c>
    </row>
    <row r="9856" spans="1:12" x14ac:dyDescent="0.25">
      <c r="A9856" s="1">
        <v>43089</v>
      </c>
      <c r="B9856" s="2">
        <f t="shared" si="463"/>
        <v>2017</v>
      </c>
      <c r="C9856" s="2">
        <f t="shared" si="461"/>
        <v>12</v>
      </c>
      <c r="D9856" t="s">
        <v>1746</v>
      </c>
      <c r="E9856" t="s">
        <v>149</v>
      </c>
      <c r="F9856" t="s">
        <v>11</v>
      </c>
      <c r="G9856" t="s">
        <v>12</v>
      </c>
      <c r="H9856" t="s">
        <v>2220</v>
      </c>
      <c r="I9856">
        <v>279.89999999999998</v>
      </c>
      <c r="J9856">
        <v>5</v>
      </c>
      <c r="K9856">
        <v>137.15</v>
      </c>
      <c r="L9856" t="str">
        <f t="shared" si="462"/>
        <v>Yes</v>
      </c>
    </row>
    <row r="9857" spans="1:12" x14ac:dyDescent="0.25">
      <c r="A9857" s="1">
        <v>43089</v>
      </c>
      <c r="B9857" s="2">
        <f t="shared" si="463"/>
        <v>2017</v>
      </c>
      <c r="C9857" s="2">
        <f t="shared" si="461"/>
        <v>12</v>
      </c>
      <c r="D9857" t="s">
        <v>1746</v>
      </c>
      <c r="E9857" t="s">
        <v>149</v>
      </c>
      <c r="F9857" t="s">
        <v>11</v>
      </c>
      <c r="G9857" t="s">
        <v>20</v>
      </c>
      <c r="H9857" t="s">
        <v>1029</v>
      </c>
      <c r="I9857">
        <v>50.35</v>
      </c>
      <c r="J9857">
        <v>3</v>
      </c>
      <c r="K9857">
        <v>17.62</v>
      </c>
      <c r="L9857" t="str">
        <f t="shared" si="462"/>
        <v>Yes</v>
      </c>
    </row>
    <row r="9858" spans="1:12" x14ac:dyDescent="0.25">
      <c r="A9858" s="1">
        <v>43089</v>
      </c>
      <c r="B9858" s="2">
        <f t="shared" si="463"/>
        <v>2017</v>
      </c>
      <c r="C9858" s="2">
        <f t="shared" ref="C9858:C9921" si="464">MONTH(A9858)</f>
        <v>12</v>
      </c>
      <c r="D9858" t="s">
        <v>1746</v>
      </c>
      <c r="E9858" t="s">
        <v>149</v>
      </c>
      <c r="F9858" t="s">
        <v>11</v>
      </c>
      <c r="G9858" t="s">
        <v>12</v>
      </c>
      <c r="H9858" t="s">
        <v>2116</v>
      </c>
      <c r="I9858">
        <v>34.020000000000003</v>
      </c>
      <c r="J9858">
        <v>3</v>
      </c>
      <c r="K9858">
        <v>16.670000000000002</v>
      </c>
      <c r="L9858" t="str">
        <f t="shared" ref="L9858:L9921" si="465">IF(K9858=0,"Break-Even",IF(K9858&gt;0,"Yes","No"))</f>
        <v>Yes</v>
      </c>
    </row>
    <row r="9859" spans="1:12" x14ac:dyDescent="0.25">
      <c r="A9859" s="1">
        <v>43090</v>
      </c>
      <c r="B9859" s="2">
        <f t="shared" si="463"/>
        <v>2017</v>
      </c>
      <c r="C9859" s="2">
        <f t="shared" si="464"/>
        <v>12</v>
      </c>
      <c r="D9859" t="s">
        <v>314</v>
      </c>
      <c r="E9859" t="s">
        <v>27</v>
      </c>
      <c r="F9859" t="s">
        <v>11</v>
      </c>
      <c r="G9859" t="s">
        <v>24</v>
      </c>
      <c r="H9859" t="s">
        <v>105</v>
      </c>
      <c r="I9859">
        <v>6.63</v>
      </c>
      <c r="J9859">
        <v>3</v>
      </c>
      <c r="K9859">
        <v>1.79</v>
      </c>
      <c r="L9859" t="str">
        <f t="shared" si="465"/>
        <v>Yes</v>
      </c>
    </row>
    <row r="9860" spans="1:12" x14ac:dyDescent="0.25">
      <c r="A9860" s="1">
        <v>43090</v>
      </c>
      <c r="B9860" s="2">
        <f t="shared" si="463"/>
        <v>2017</v>
      </c>
      <c r="C9860" s="2">
        <f t="shared" si="464"/>
        <v>12</v>
      </c>
      <c r="D9860" t="s">
        <v>314</v>
      </c>
      <c r="E9860" t="s">
        <v>27</v>
      </c>
      <c r="F9860" t="s">
        <v>11</v>
      </c>
      <c r="G9860" t="s">
        <v>24</v>
      </c>
      <c r="H9860" t="s">
        <v>706</v>
      </c>
      <c r="I9860">
        <v>5.88</v>
      </c>
      <c r="J9860">
        <v>2</v>
      </c>
      <c r="K9860">
        <v>1.71</v>
      </c>
      <c r="L9860" t="str">
        <f t="shared" si="465"/>
        <v>Yes</v>
      </c>
    </row>
    <row r="9861" spans="1:12" x14ac:dyDescent="0.25">
      <c r="A9861" s="1">
        <v>43090</v>
      </c>
      <c r="B9861" s="2">
        <f t="shared" si="463"/>
        <v>2017</v>
      </c>
      <c r="C9861" s="2">
        <f t="shared" si="464"/>
        <v>12</v>
      </c>
      <c r="D9861" t="s">
        <v>1891</v>
      </c>
      <c r="E9861" t="s">
        <v>27</v>
      </c>
      <c r="F9861" t="s">
        <v>11</v>
      </c>
      <c r="G9861" t="s">
        <v>18</v>
      </c>
      <c r="H9861" t="s">
        <v>974</v>
      </c>
      <c r="I9861">
        <v>1000.02</v>
      </c>
      <c r="J9861">
        <v>7</v>
      </c>
      <c r="K9861">
        <v>290.01</v>
      </c>
      <c r="L9861" t="str">
        <f t="shared" si="465"/>
        <v>Yes</v>
      </c>
    </row>
    <row r="9862" spans="1:12" x14ac:dyDescent="0.25">
      <c r="A9862" s="1">
        <v>43090</v>
      </c>
      <c r="B9862" s="2">
        <f t="shared" si="463"/>
        <v>2017</v>
      </c>
      <c r="C9862" s="2">
        <f t="shared" si="464"/>
        <v>12</v>
      </c>
      <c r="D9862" t="s">
        <v>1968</v>
      </c>
      <c r="E9862" t="s">
        <v>177</v>
      </c>
      <c r="F9862" t="s">
        <v>39</v>
      </c>
      <c r="G9862" t="s">
        <v>40</v>
      </c>
      <c r="H9862" t="s">
        <v>138</v>
      </c>
      <c r="I9862">
        <v>281.97000000000003</v>
      </c>
      <c r="J9862">
        <v>3</v>
      </c>
      <c r="K9862">
        <v>78.95</v>
      </c>
      <c r="L9862" t="str">
        <f t="shared" si="465"/>
        <v>Yes</v>
      </c>
    </row>
    <row r="9863" spans="1:12" x14ac:dyDescent="0.25">
      <c r="A9863" s="1">
        <v>43090</v>
      </c>
      <c r="B9863" s="2">
        <f t="shared" si="463"/>
        <v>2017</v>
      </c>
      <c r="C9863" s="2">
        <f t="shared" si="464"/>
        <v>12</v>
      </c>
      <c r="D9863" t="s">
        <v>1968</v>
      </c>
      <c r="E9863" t="s">
        <v>177</v>
      </c>
      <c r="F9863" t="s">
        <v>11</v>
      </c>
      <c r="G9863" t="s">
        <v>200</v>
      </c>
      <c r="H9863" t="s">
        <v>1458</v>
      </c>
      <c r="I9863">
        <v>69.5</v>
      </c>
      <c r="J9863">
        <v>5</v>
      </c>
      <c r="K9863">
        <v>20.16</v>
      </c>
      <c r="L9863" t="str">
        <f t="shared" si="465"/>
        <v>Yes</v>
      </c>
    </row>
    <row r="9864" spans="1:12" x14ac:dyDescent="0.25">
      <c r="A9864" s="1">
        <v>43090</v>
      </c>
      <c r="B9864" s="2">
        <f t="shared" si="463"/>
        <v>2017</v>
      </c>
      <c r="C9864" s="2">
        <f t="shared" si="464"/>
        <v>12</v>
      </c>
      <c r="D9864" t="s">
        <v>1968</v>
      </c>
      <c r="E9864" t="s">
        <v>177</v>
      </c>
      <c r="F9864" t="s">
        <v>11</v>
      </c>
      <c r="G9864" t="s">
        <v>12</v>
      </c>
      <c r="H9864" t="s">
        <v>896</v>
      </c>
      <c r="I9864">
        <v>166.44</v>
      </c>
      <c r="J9864">
        <v>3</v>
      </c>
      <c r="K9864">
        <v>79.89</v>
      </c>
      <c r="L9864" t="str">
        <f t="shared" si="465"/>
        <v>Yes</v>
      </c>
    </row>
    <row r="9865" spans="1:12" x14ac:dyDescent="0.25">
      <c r="A9865" s="1">
        <v>43090</v>
      </c>
      <c r="B9865" s="2">
        <f t="shared" si="463"/>
        <v>2017</v>
      </c>
      <c r="C9865" s="2">
        <f t="shared" si="464"/>
        <v>12</v>
      </c>
      <c r="D9865" t="s">
        <v>1436</v>
      </c>
      <c r="E9865" t="s">
        <v>33</v>
      </c>
      <c r="F9865" t="s">
        <v>39</v>
      </c>
      <c r="G9865" t="s">
        <v>52</v>
      </c>
      <c r="H9865" t="s">
        <v>1985</v>
      </c>
      <c r="I9865">
        <v>71</v>
      </c>
      <c r="J9865">
        <v>4</v>
      </c>
      <c r="K9865">
        <v>27.69</v>
      </c>
      <c r="L9865" t="str">
        <f t="shared" si="465"/>
        <v>Yes</v>
      </c>
    </row>
    <row r="9866" spans="1:12" x14ac:dyDescent="0.25">
      <c r="A9866" s="1">
        <v>43090</v>
      </c>
      <c r="B9866" s="2">
        <f t="shared" si="463"/>
        <v>2017</v>
      </c>
      <c r="C9866" s="2">
        <f t="shared" si="464"/>
        <v>12</v>
      </c>
      <c r="D9866" t="s">
        <v>509</v>
      </c>
      <c r="E9866" t="s">
        <v>27</v>
      </c>
      <c r="F9866" t="s">
        <v>11</v>
      </c>
      <c r="G9866" t="s">
        <v>18</v>
      </c>
      <c r="H9866" t="s">
        <v>1400</v>
      </c>
      <c r="I9866">
        <v>124.36</v>
      </c>
      <c r="J9866">
        <v>2</v>
      </c>
      <c r="K9866">
        <v>33.58</v>
      </c>
      <c r="L9866" t="str">
        <f t="shared" si="465"/>
        <v>Yes</v>
      </c>
    </row>
    <row r="9867" spans="1:12" x14ac:dyDescent="0.25">
      <c r="A9867" s="1">
        <v>43090</v>
      </c>
      <c r="B9867" s="2">
        <f t="shared" si="463"/>
        <v>2017</v>
      </c>
      <c r="C9867" s="2">
        <f t="shared" si="464"/>
        <v>12</v>
      </c>
      <c r="D9867" t="s">
        <v>1593</v>
      </c>
      <c r="E9867" t="s">
        <v>70</v>
      </c>
      <c r="F9867" t="s">
        <v>11</v>
      </c>
      <c r="G9867" t="s">
        <v>20</v>
      </c>
      <c r="H9867" t="s">
        <v>2173</v>
      </c>
      <c r="I9867">
        <v>23.88</v>
      </c>
      <c r="J9867">
        <v>6</v>
      </c>
      <c r="K9867">
        <v>11.22</v>
      </c>
      <c r="L9867" t="str">
        <f t="shared" si="465"/>
        <v>Yes</v>
      </c>
    </row>
    <row r="9868" spans="1:12" x14ac:dyDescent="0.25">
      <c r="A9868" s="1">
        <v>43090</v>
      </c>
      <c r="B9868" s="2">
        <f t="shared" ref="B9868:B9931" si="466">YEAR(A9868)</f>
        <v>2017</v>
      </c>
      <c r="C9868" s="2">
        <f t="shared" si="464"/>
        <v>12</v>
      </c>
      <c r="D9868" t="s">
        <v>301</v>
      </c>
      <c r="E9868" t="s">
        <v>996</v>
      </c>
      <c r="F9868" t="s">
        <v>34</v>
      </c>
      <c r="G9868" t="s">
        <v>47</v>
      </c>
      <c r="H9868" t="s">
        <v>1015</v>
      </c>
      <c r="I9868">
        <v>15.92</v>
      </c>
      <c r="J9868">
        <v>2</v>
      </c>
      <c r="K9868">
        <v>7</v>
      </c>
      <c r="L9868" t="str">
        <f t="shared" si="465"/>
        <v>Yes</v>
      </c>
    </row>
    <row r="9869" spans="1:12" x14ac:dyDescent="0.25">
      <c r="A9869" s="1">
        <v>43090</v>
      </c>
      <c r="B9869" s="2">
        <f t="shared" si="466"/>
        <v>2017</v>
      </c>
      <c r="C9869" s="2">
        <f t="shared" si="464"/>
        <v>12</v>
      </c>
      <c r="D9869" t="s">
        <v>2540</v>
      </c>
      <c r="E9869" t="s">
        <v>129</v>
      </c>
      <c r="F9869" t="s">
        <v>11</v>
      </c>
      <c r="G9869" t="s">
        <v>18</v>
      </c>
      <c r="H9869" t="s">
        <v>1110</v>
      </c>
      <c r="I9869">
        <v>375.34</v>
      </c>
      <c r="J9869">
        <v>1</v>
      </c>
      <c r="K9869">
        <v>18.77</v>
      </c>
      <c r="L9869" t="str">
        <f t="shared" si="465"/>
        <v>Yes</v>
      </c>
    </row>
    <row r="9870" spans="1:12" x14ac:dyDescent="0.25">
      <c r="A9870" s="1">
        <v>43091</v>
      </c>
      <c r="B9870" s="2">
        <f t="shared" si="466"/>
        <v>2017</v>
      </c>
      <c r="C9870" s="2">
        <f t="shared" si="464"/>
        <v>12</v>
      </c>
      <c r="D9870" t="s">
        <v>2306</v>
      </c>
      <c r="E9870" t="s">
        <v>186</v>
      </c>
      <c r="F9870" t="s">
        <v>11</v>
      </c>
      <c r="G9870" t="s">
        <v>92</v>
      </c>
      <c r="H9870" t="s">
        <v>2552</v>
      </c>
      <c r="I9870">
        <v>839.43</v>
      </c>
      <c r="J9870">
        <v>3</v>
      </c>
      <c r="K9870">
        <v>218.25</v>
      </c>
      <c r="L9870" t="str">
        <f t="shared" si="465"/>
        <v>Yes</v>
      </c>
    </row>
    <row r="9871" spans="1:12" x14ac:dyDescent="0.25">
      <c r="A9871" s="1">
        <v>43091</v>
      </c>
      <c r="B9871" s="2">
        <f t="shared" si="466"/>
        <v>2017</v>
      </c>
      <c r="C9871" s="2">
        <f t="shared" si="464"/>
        <v>12</v>
      </c>
      <c r="D9871" t="s">
        <v>1145</v>
      </c>
      <c r="E9871" t="s">
        <v>123</v>
      </c>
      <c r="F9871" t="s">
        <v>11</v>
      </c>
      <c r="G9871" t="s">
        <v>63</v>
      </c>
      <c r="H9871" t="s">
        <v>64</v>
      </c>
      <c r="I9871">
        <v>7.82</v>
      </c>
      <c r="J9871">
        <v>1</v>
      </c>
      <c r="K9871">
        <v>2.93</v>
      </c>
      <c r="L9871" t="str">
        <f t="shared" si="465"/>
        <v>Yes</v>
      </c>
    </row>
    <row r="9872" spans="1:12" x14ac:dyDescent="0.25">
      <c r="A9872" s="1">
        <v>43091</v>
      </c>
      <c r="B9872" s="2">
        <f t="shared" si="466"/>
        <v>2017</v>
      </c>
      <c r="C9872" s="2">
        <f t="shared" si="464"/>
        <v>12</v>
      </c>
      <c r="D9872" t="s">
        <v>2021</v>
      </c>
      <c r="E9872" t="s">
        <v>110</v>
      </c>
      <c r="F9872" t="s">
        <v>39</v>
      </c>
      <c r="G9872" t="s">
        <v>52</v>
      </c>
      <c r="H9872" t="s">
        <v>2656</v>
      </c>
      <c r="I9872">
        <v>199.95</v>
      </c>
      <c r="J9872">
        <v>5</v>
      </c>
      <c r="K9872">
        <v>63.98</v>
      </c>
      <c r="L9872" t="str">
        <f t="shared" si="465"/>
        <v>Yes</v>
      </c>
    </row>
    <row r="9873" spans="1:12" x14ac:dyDescent="0.25">
      <c r="A9873" s="1">
        <v>43091</v>
      </c>
      <c r="B9873" s="2">
        <f t="shared" si="466"/>
        <v>2017</v>
      </c>
      <c r="C9873" s="2">
        <f t="shared" si="464"/>
        <v>12</v>
      </c>
      <c r="D9873" t="s">
        <v>2021</v>
      </c>
      <c r="E9873" t="s">
        <v>110</v>
      </c>
      <c r="F9873" t="s">
        <v>34</v>
      </c>
      <c r="G9873" t="s">
        <v>35</v>
      </c>
      <c r="H9873" t="s">
        <v>1072</v>
      </c>
      <c r="I9873">
        <v>1586.69</v>
      </c>
      <c r="J9873">
        <v>7</v>
      </c>
      <c r="K9873">
        <v>412.54</v>
      </c>
      <c r="L9873" t="str">
        <f t="shared" si="465"/>
        <v>Yes</v>
      </c>
    </row>
    <row r="9874" spans="1:12" x14ac:dyDescent="0.25">
      <c r="A9874" s="1">
        <v>43091</v>
      </c>
      <c r="B9874" s="2">
        <f t="shared" si="466"/>
        <v>2017</v>
      </c>
      <c r="C9874" s="2">
        <f t="shared" si="464"/>
        <v>12</v>
      </c>
      <c r="D9874" t="s">
        <v>2021</v>
      </c>
      <c r="E9874" t="s">
        <v>110</v>
      </c>
      <c r="F9874" t="s">
        <v>39</v>
      </c>
      <c r="G9874" t="s">
        <v>52</v>
      </c>
      <c r="H9874" t="s">
        <v>1134</v>
      </c>
      <c r="I9874">
        <v>84.99</v>
      </c>
      <c r="J9874">
        <v>1</v>
      </c>
      <c r="K9874">
        <v>30.6</v>
      </c>
      <c r="L9874" t="str">
        <f t="shared" si="465"/>
        <v>Yes</v>
      </c>
    </row>
    <row r="9875" spans="1:12" x14ac:dyDescent="0.25">
      <c r="A9875" s="1">
        <v>43091</v>
      </c>
      <c r="B9875" s="2">
        <f t="shared" si="466"/>
        <v>2017</v>
      </c>
      <c r="C9875" s="2">
        <f t="shared" si="464"/>
        <v>12</v>
      </c>
      <c r="D9875" t="s">
        <v>2021</v>
      </c>
      <c r="E9875" t="s">
        <v>110</v>
      </c>
      <c r="F9875" t="s">
        <v>34</v>
      </c>
      <c r="G9875" t="s">
        <v>145</v>
      </c>
      <c r="H9875" t="s">
        <v>810</v>
      </c>
      <c r="I9875">
        <v>411.8</v>
      </c>
      <c r="J9875">
        <v>2</v>
      </c>
      <c r="K9875">
        <v>70.010000000000005</v>
      </c>
      <c r="L9875" t="str">
        <f t="shared" si="465"/>
        <v>Yes</v>
      </c>
    </row>
    <row r="9876" spans="1:12" x14ac:dyDescent="0.25">
      <c r="A9876" s="1">
        <v>43091</v>
      </c>
      <c r="B9876" s="2">
        <f t="shared" si="466"/>
        <v>2017</v>
      </c>
      <c r="C9876" s="2">
        <f t="shared" si="464"/>
        <v>12</v>
      </c>
      <c r="D9876" t="s">
        <v>495</v>
      </c>
      <c r="E9876" t="s">
        <v>399</v>
      </c>
      <c r="F9876" t="s">
        <v>11</v>
      </c>
      <c r="G9876" t="s">
        <v>24</v>
      </c>
      <c r="H9876" t="s">
        <v>2305</v>
      </c>
      <c r="I9876">
        <v>4.17</v>
      </c>
      <c r="J9876">
        <v>3</v>
      </c>
      <c r="K9876">
        <v>1.08</v>
      </c>
      <c r="L9876" t="str">
        <f t="shared" si="465"/>
        <v>Yes</v>
      </c>
    </row>
    <row r="9877" spans="1:12" x14ac:dyDescent="0.25">
      <c r="A9877" s="1">
        <v>43091</v>
      </c>
      <c r="B9877" s="2">
        <f t="shared" si="466"/>
        <v>2017</v>
      </c>
      <c r="C9877" s="2">
        <f t="shared" si="464"/>
        <v>12</v>
      </c>
      <c r="D9877" t="s">
        <v>495</v>
      </c>
      <c r="E9877" t="s">
        <v>399</v>
      </c>
      <c r="F9877" t="s">
        <v>39</v>
      </c>
      <c r="G9877" t="s">
        <v>40</v>
      </c>
      <c r="H9877" t="s">
        <v>2050</v>
      </c>
      <c r="I9877">
        <v>67.040000000000006</v>
      </c>
      <c r="J9877">
        <v>4</v>
      </c>
      <c r="K9877">
        <v>6.7</v>
      </c>
      <c r="L9877" t="str">
        <f t="shared" si="465"/>
        <v>Yes</v>
      </c>
    </row>
    <row r="9878" spans="1:12" x14ac:dyDescent="0.25">
      <c r="A9878" s="1">
        <v>43091</v>
      </c>
      <c r="B9878" s="2">
        <f t="shared" si="466"/>
        <v>2017</v>
      </c>
      <c r="C9878" s="2">
        <f t="shared" si="464"/>
        <v>12</v>
      </c>
      <c r="D9878" t="s">
        <v>495</v>
      </c>
      <c r="E9878" t="s">
        <v>399</v>
      </c>
      <c r="F9878" t="s">
        <v>11</v>
      </c>
      <c r="G9878" t="s">
        <v>18</v>
      </c>
      <c r="H9878" t="s">
        <v>516</v>
      </c>
      <c r="I9878">
        <v>37.32</v>
      </c>
      <c r="J9878">
        <v>3</v>
      </c>
      <c r="K9878">
        <v>10.45</v>
      </c>
      <c r="L9878" t="str">
        <f t="shared" si="465"/>
        <v>Yes</v>
      </c>
    </row>
    <row r="9879" spans="1:12" x14ac:dyDescent="0.25">
      <c r="A9879" s="1">
        <v>43091</v>
      </c>
      <c r="B9879" s="2">
        <f t="shared" si="466"/>
        <v>2017</v>
      </c>
      <c r="C9879" s="2">
        <f t="shared" si="464"/>
        <v>12</v>
      </c>
      <c r="D9879" t="s">
        <v>495</v>
      </c>
      <c r="E9879" t="s">
        <v>399</v>
      </c>
      <c r="F9879" t="s">
        <v>11</v>
      </c>
      <c r="G9879" t="s">
        <v>16</v>
      </c>
      <c r="H9879" t="s">
        <v>2643</v>
      </c>
      <c r="I9879">
        <v>18.45</v>
      </c>
      <c r="J9879">
        <v>5</v>
      </c>
      <c r="K9879">
        <v>8.67</v>
      </c>
      <c r="L9879" t="str">
        <f t="shared" si="465"/>
        <v>Yes</v>
      </c>
    </row>
    <row r="9880" spans="1:12" x14ac:dyDescent="0.25">
      <c r="A9880" s="1">
        <v>43091</v>
      </c>
      <c r="B9880" s="2">
        <f t="shared" si="466"/>
        <v>2017</v>
      </c>
      <c r="C9880" s="2">
        <f t="shared" si="464"/>
        <v>12</v>
      </c>
      <c r="D9880" t="s">
        <v>2639</v>
      </c>
      <c r="E9880" t="s">
        <v>78</v>
      </c>
      <c r="F9880" t="s">
        <v>11</v>
      </c>
      <c r="G9880" t="s">
        <v>20</v>
      </c>
      <c r="H9880" t="s">
        <v>705</v>
      </c>
      <c r="I9880">
        <v>1.64</v>
      </c>
      <c r="J9880">
        <v>1</v>
      </c>
      <c r="K9880">
        <v>-1.31</v>
      </c>
      <c r="L9880" t="str">
        <f t="shared" si="465"/>
        <v>No</v>
      </c>
    </row>
    <row r="9881" spans="1:12" x14ac:dyDescent="0.25">
      <c r="A9881" s="1">
        <v>43091</v>
      </c>
      <c r="B9881" s="2">
        <f t="shared" si="466"/>
        <v>2017</v>
      </c>
      <c r="C9881" s="2">
        <f t="shared" si="464"/>
        <v>12</v>
      </c>
      <c r="D9881" t="s">
        <v>2639</v>
      </c>
      <c r="E9881" t="s">
        <v>78</v>
      </c>
      <c r="F9881" t="s">
        <v>39</v>
      </c>
      <c r="G9881" t="s">
        <v>40</v>
      </c>
      <c r="H9881" t="s">
        <v>1345</v>
      </c>
      <c r="I9881">
        <v>629.96</v>
      </c>
      <c r="J9881">
        <v>7</v>
      </c>
      <c r="K9881">
        <v>94.49</v>
      </c>
      <c r="L9881" t="str">
        <f t="shared" si="465"/>
        <v>Yes</v>
      </c>
    </row>
    <row r="9882" spans="1:12" x14ac:dyDescent="0.25">
      <c r="A9882" s="1">
        <v>43091</v>
      </c>
      <c r="B9882" s="2">
        <f t="shared" si="466"/>
        <v>2017</v>
      </c>
      <c r="C9882" s="2">
        <f t="shared" si="464"/>
        <v>12</v>
      </c>
      <c r="D9882" t="s">
        <v>2450</v>
      </c>
      <c r="E9882" t="s">
        <v>1529</v>
      </c>
      <c r="F9882" t="s">
        <v>11</v>
      </c>
      <c r="G9882" t="s">
        <v>200</v>
      </c>
      <c r="H9882" t="s">
        <v>2497</v>
      </c>
      <c r="I9882">
        <v>695.16</v>
      </c>
      <c r="J9882">
        <v>6</v>
      </c>
      <c r="K9882">
        <v>34.76</v>
      </c>
      <c r="L9882" t="str">
        <f t="shared" si="465"/>
        <v>Yes</v>
      </c>
    </row>
    <row r="9883" spans="1:12" x14ac:dyDescent="0.25">
      <c r="A9883" s="1">
        <v>43091</v>
      </c>
      <c r="B9883" s="2">
        <f t="shared" si="466"/>
        <v>2017</v>
      </c>
      <c r="C9883" s="2">
        <f t="shared" si="464"/>
        <v>12</v>
      </c>
      <c r="D9883" t="s">
        <v>2450</v>
      </c>
      <c r="E9883" t="s">
        <v>1529</v>
      </c>
      <c r="F9883" t="s">
        <v>34</v>
      </c>
      <c r="G9883" t="s">
        <v>74</v>
      </c>
      <c r="H9883" t="s">
        <v>2281</v>
      </c>
      <c r="I9883">
        <v>220.98</v>
      </c>
      <c r="J9883">
        <v>1</v>
      </c>
      <c r="K9883">
        <v>50.83</v>
      </c>
      <c r="L9883" t="str">
        <f t="shared" si="465"/>
        <v>Yes</v>
      </c>
    </row>
    <row r="9884" spans="1:12" x14ac:dyDescent="0.25">
      <c r="A9884" s="1">
        <v>43091</v>
      </c>
      <c r="B9884" s="2">
        <f t="shared" si="466"/>
        <v>2017</v>
      </c>
      <c r="C9884" s="2">
        <f t="shared" si="464"/>
        <v>12</v>
      </c>
      <c r="D9884" t="s">
        <v>2578</v>
      </c>
      <c r="E9884" t="s">
        <v>10</v>
      </c>
      <c r="F9884" t="s">
        <v>11</v>
      </c>
      <c r="G9884" t="s">
        <v>12</v>
      </c>
      <c r="H9884" t="s">
        <v>1157</v>
      </c>
      <c r="I9884">
        <v>25.92</v>
      </c>
      <c r="J9884">
        <v>5</v>
      </c>
      <c r="K9884">
        <v>9.07</v>
      </c>
      <c r="L9884" t="str">
        <f t="shared" si="465"/>
        <v>Yes</v>
      </c>
    </row>
    <row r="9885" spans="1:12" x14ac:dyDescent="0.25">
      <c r="A9885" s="1">
        <v>43091</v>
      </c>
      <c r="B9885" s="2">
        <f t="shared" si="466"/>
        <v>2017</v>
      </c>
      <c r="C9885" s="2">
        <f t="shared" si="464"/>
        <v>12</v>
      </c>
      <c r="D9885" t="s">
        <v>2578</v>
      </c>
      <c r="E9885" t="s">
        <v>10</v>
      </c>
      <c r="F9885" t="s">
        <v>11</v>
      </c>
      <c r="G9885" t="s">
        <v>20</v>
      </c>
      <c r="H9885" t="s">
        <v>248</v>
      </c>
      <c r="I9885">
        <v>6.33</v>
      </c>
      <c r="J9885">
        <v>5</v>
      </c>
      <c r="K9885">
        <v>-9.81</v>
      </c>
      <c r="L9885" t="str">
        <f t="shared" si="465"/>
        <v>No</v>
      </c>
    </row>
    <row r="9886" spans="1:12" x14ac:dyDescent="0.25">
      <c r="A9886" s="1">
        <v>43091</v>
      </c>
      <c r="B9886" s="2">
        <f t="shared" si="466"/>
        <v>2017</v>
      </c>
      <c r="C9886" s="2">
        <f t="shared" si="464"/>
        <v>12</v>
      </c>
      <c r="D9886" t="s">
        <v>2578</v>
      </c>
      <c r="E9886" t="s">
        <v>10</v>
      </c>
      <c r="F9886" t="s">
        <v>11</v>
      </c>
      <c r="G9886" t="s">
        <v>12</v>
      </c>
      <c r="H9886" t="s">
        <v>306</v>
      </c>
      <c r="I9886">
        <v>75.88</v>
      </c>
      <c r="J9886">
        <v>5</v>
      </c>
      <c r="K9886">
        <v>26.56</v>
      </c>
      <c r="L9886" t="str">
        <f t="shared" si="465"/>
        <v>Yes</v>
      </c>
    </row>
    <row r="9887" spans="1:12" x14ac:dyDescent="0.25">
      <c r="A9887" s="1">
        <v>43091</v>
      </c>
      <c r="B9887" s="2">
        <f t="shared" si="466"/>
        <v>2017</v>
      </c>
      <c r="C9887" s="2">
        <f t="shared" si="464"/>
        <v>12</v>
      </c>
      <c r="D9887" t="s">
        <v>815</v>
      </c>
      <c r="E9887" t="s">
        <v>488</v>
      </c>
      <c r="F9887" t="s">
        <v>34</v>
      </c>
      <c r="G9887" t="s">
        <v>35</v>
      </c>
      <c r="H9887" t="s">
        <v>793</v>
      </c>
      <c r="I9887">
        <v>141.96</v>
      </c>
      <c r="J9887">
        <v>2</v>
      </c>
      <c r="K9887">
        <v>35.49</v>
      </c>
      <c r="L9887" t="str">
        <f t="shared" si="465"/>
        <v>Yes</v>
      </c>
    </row>
    <row r="9888" spans="1:12" x14ac:dyDescent="0.25">
      <c r="A9888" s="1">
        <v>43091</v>
      </c>
      <c r="B9888" s="2">
        <f t="shared" si="466"/>
        <v>2017</v>
      </c>
      <c r="C9888" s="2">
        <f t="shared" si="464"/>
        <v>12</v>
      </c>
      <c r="D9888" t="s">
        <v>2578</v>
      </c>
      <c r="E9888" t="s">
        <v>95</v>
      </c>
      <c r="F9888" t="s">
        <v>34</v>
      </c>
      <c r="G9888" t="s">
        <v>145</v>
      </c>
      <c r="H9888" t="s">
        <v>1496</v>
      </c>
      <c r="I9888">
        <v>182.55</v>
      </c>
      <c r="J9888">
        <v>2</v>
      </c>
      <c r="K9888">
        <v>-135.09</v>
      </c>
      <c r="L9888" t="str">
        <f t="shared" si="465"/>
        <v>No</v>
      </c>
    </row>
    <row r="9889" spans="1:12" x14ac:dyDescent="0.25">
      <c r="A9889" s="1">
        <v>43091</v>
      </c>
      <c r="B9889" s="2">
        <f t="shared" si="466"/>
        <v>2017</v>
      </c>
      <c r="C9889" s="2">
        <f t="shared" si="464"/>
        <v>12</v>
      </c>
      <c r="D9889" t="s">
        <v>1986</v>
      </c>
      <c r="E9889" t="s">
        <v>27</v>
      </c>
      <c r="F9889" t="s">
        <v>39</v>
      </c>
      <c r="G9889" t="s">
        <v>52</v>
      </c>
      <c r="H9889" t="s">
        <v>544</v>
      </c>
      <c r="I9889">
        <v>474.95</v>
      </c>
      <c r="J9889">
        <v>5</v>
      </c>
      <c r="K9889">
        <v>142.49</v>
      </c>
      <c r="L9889" t="str">
        <f t="shared" si="465"/>
        <v>Yes</v>
      </c>
    </row>
    <row r="9890" spans="1:12" x14ac:dyDescent="0.25">
      <c r="A9890" s="1">
        <v>43091</v>
      </c>
      <c r="B9890" s="2">
        <f t="shared" si="466"/>
        <v>2017</v>
      </c>
      <c r="C9890" s="2">
        <f t="shared" si="464"/>
        <v>12</v>
      </c>
      <c r="D9890" t="s">
        <v>2254</v>
      </c>
      <c r="E9890" t="s">
        <v>315</v>
      </c>
      <c r="F9890" t="s">
        <v>34</v>
      </c>
      <c r="G9890" t="s">
        <v>145</v>
      </c>
      <c r="H9890" t="s">
        <v>2452</v>
      </c>
      <c r="I9890">
        <v>607.52</v>
      </c>
      <c r="J9890">
        <v>2</v>
      </c>
      <c r="K9890">
        <v>97.2</v>
      </c>
      <c r="L9890" t="str">
        <f t="shared" si="465"/>
        <v>Yes</v>
      </c>
    </row>
    <row r="9891" spans="1:12" x14ac:dyDescent="0.25">
      <c r="A9891" s="1">
        <v>43091</v>
      </c>
      <c r="B9891" s="2">
        <f t="shared" si="466"/>
        <v>2017</v>
      </c>
      <c r="C9891" s="2">
        <f t="shared" si="464"/>
        <v>12</v>
      </c>
      <c r="D9891" t="s">
        <v>2254</v>
      </c>
      <c r="E9891" t="s">
        <v>315</v>
      </c>
      <c r="F9891" t="s">
        <v>11</v>
      </c>
      <c r="G9891" t="s">
        <v>18</v>
      </c>
      <c r="H9891" t="s">
        <v>1950</v>
      </c>
      <c r="I9891">
        <v>31.16</v>
      </c>
      <c r="J9891">
        <v>2</v>
      </c>
      <c r="K9891">
        <v>7.79</v>
      </c>
      <c r="L9891" t="str">
        <f t="shared" si="465"/>
        <v>Yes</v>
      </c>
    </row>
    <row r="9892" spans="1:12" x14ac:dyDescent="0.25">
      <c r="A9892" s="1">
        <v>43091</v>
      </c>
      <c r="B9892" s="2">
        <f t="shared" si="466"/>
        <v>2017</v>
      </c>
      <c r="C9892" s="2">
        <f t="shared" si="464"/>
        <v>12</v>
      </c>
      <c r="D9892" t="s">
        <v>965</v>
      </c>
      <c r="E9892" t="s">
        <v>120</v>
      </c>
      <c r="F9892" t="s">
        <v>34</v>
      </c>
      <c r="G9892" t="s">
        <v>145</v>
      </c>
      <c r="H9892" t="s">
        <v>1460</v>
      </c>
      <c r="I9892">
        <v>934.96</v>
      </c>
      <c r="J9892">
        <v>6</v>
      </c>
      <c r="K9892">
        <v>-249.32</v>
      </c>
      <c r="L9892" t="str">
        <f t="shared" si="465"/>
        <v>No</v>
      </c>
    </row>
    <row r="9893" spans="1:12" x14ac:dyDescent="0.25">
      <c r="A9893" s="1">
        <v>43091</v>
      </c>
      <c r="B9893" s="2">
        <f t="shared" si="466"/>
        <v>2017</v>
      </c>
      <c r="C9893" s="2">
        <f t="shared" si="464"/>
        <v>12</v>
      </c>
      <c r="D9893" t="s">
        <v>965</v>
      </c>
      <c r="E9893" t="s">
        <v>120</v>
      </c>
      <c r="F9893" t="s">
        <v>39</v>
      </c>
      <c r="G9893" t="s">
        <v>52</v>
      </c>
      <c r="H9893" t="s">
        <v>656</v>
      </c>
      <c r="I9893">
        <v>46.86</v>
      </c>
      <c r="J9893">
        <v>2</v>
      </c>
      <c r="K9893">
        <v>7.62</v>
      </c>
      <c r="L9893" t="str">
        <f t="shared" si="465"/>
        <v>Yes</v>
      </c>
    </row>
    <row r="9894" spans="1:12" x14ac:dyDescent="0.25">
      <c r="A9894" s="1">
        <v>43091</v>
      </c>
      <c r="B9894" s="2">
        <f t="shared" si="466"/>
        <v>2017</v>
      </c>
      <c r="C9894" s="2">
        <f t="shared" si="464"/>
        <v>12</v>
      </c>
      <c r="D9894" t="s">
        <v>965</v>
      </c>
      <c r="E9894" t="s">
        <v>120</v>
      </c>
      <c r="F9894" t="s">
        <v>11</v>
      </c>
      <c r="G9894" t="s">
        <v>18</v>
      </c>
      <c r="H9894" t="s">
        <v>349</v>
      </c>
      <c r="I9894">
        <v>26.16</v>
      </c>
      <c r="J9894">
        <v>3</v>
      </c>
      <c r="K9894">
        <v>1.96</v>
      </c>
      <c r="L9894" t="str">
        <f t="shared" si="465"/>
        <v>Yes</v>
      </c>
    </row>
    <row r="9895" spans="1:12" x14ac:dyDescent="0.25">
      <c r="A9895" s="1">
        <v>43091</v>
      </c>
      <c r="B9895" s="2">
        <f t="shared" si="466"/>
        <v>2017</v>
      </c>
      <c r="C9895" s="2">
        <f t="shared" si="464"/>
        <v>12</v>
      </c>
      <c r="D9895" t="s">
        <v>965</v>
      </c>
      <c r="E9895" t="s">
        <v>120</v>
      </c>
      <c r="F9895" t="s">
        <v>11</v>
      </c>
      <c r="G9895" t="s">
        <v>24</v>
      </c>
      <c r="H9895" t="s">
        <v>1527</v>
      </c>
      <c r="I9895">
        <v>23.13</v>
      </c>
      <c r="J9895">
        <v>7</v>
      </c>
      <c r="K9895">
        <v>2.89</v>
      </c>
      <c r="L9895" t="str">
        <f t="shared" si="465"/>
        <v>Yes</v>
      </c>
    </row>
    <row r="9896" spans="1:12" x14ac:dyDescent="0.25">
      <c r="A9896" s="1">
        <v>43091</v>
      </c>
      <c r="B9896" s="2">
        <f t="shared" si="466"/>
        <v>2017</v>
      </c>
      <c r="C9896" s="2">
        <f t="shared" si="464"/>
        <v>12</v>
      </c>
      <c r="D9896" t="s">
        <v>965</v>
      </c>
      <c r="E9896" t="s">
        <v>120</v>
      </c>
      <c r="F9896" t="s">
        <v>11</v>
      </c>
      <c r="G9896" t="s">
        <v>92</v>
      </c>
      <c r="H9896" t="s">
        <v>2059</v>
      </c>
      <c r="I9896">
        <v>59.24</v>
      </c>
      <c r="J9896">
        <v>5</v>
      </c>
      <c r="K9896">
        <v>16.29</v>
      </c>
      <c r="L9896" t="str">
        <f t="shared" si="465"/>
        <v>Yes</v>
      </c>
    </row>
    <row r="9897" spans="1:12" x14ac:dyDescent="0.25">
      <c r="A9897" s="1">
        <v>43092</v>
      </c>
      <c r="B9897" s="2">
        <f t="shared" si="466"/>
        <v>2017</v>
      </c>
      <c r="C9897" s="2">
        <f t="shared" si="464"/>
        <v>12</v>
      </c>
      <c r="D9897" t="s">
        <v>1074</v>
      </c>
      <c r="E9897" t="s">
        <v>27</v>
      </c>
      <c r="F9897" t="s">
        <v>11</v>
      </c>
      <c r="G9897" t="s">
        <v>24</v>
      </c>
      <c r="H9897" t="s">
        <v>2073</v>
      </c>
      <c r="I9897">
        <v>13.48</v>
      </c>
      <c r="J9897">
        <v>4</v>
      </c>
      <c r="K9897">
        <v>5.93</v>
      </c>
      <c r="L9897" t="str">
        <f t="shared" si="465"/>
        <v>Yes</v>
      </c>
    </row>
    <row r="9898" spans="1:12" x14ac:dyDescent="0.25">
      <c r="A9898" s="1">
        <v>43092</v>
      </c>
      <c r="B9898" s="2">
        <f t="shared" si="466"/>
        <v>2017</v>
      </c>
      <c r="C9898" s="2">
        <f t="shared" si="464"/>
        <v>12</v>
      </c>
      <c r="D9898" t="s">
        <v>285</v>
      </c>
      <c r="E9898" t="s">
        <v>613</v>
      </c>
      <c r="F9898" t="s">
        <v>34</v>
      </c>
      <c r="G9898" t="s">
        <v>47</v>
      </c>
      <c r="H9898" t="s">
        <v>570</v>
      </c>
      <c r="I9898">
        <v>181.95</v>
      </c>
      <c r="J9898">
        <v>3</v>
      </c>
      <c r="K9898">
        <v>38.21</v>
      </c>
      <c r="L9898" t="str">
        <f t="shared" si="465"/>
        <v>Yes</v>
      </c>
    </row>
    <row r="9899" spans="1:12" x14ac:dyDescent="0.25">
      <c r="A9899" s="1">
        <v>43092</v>
      </c>
      <c r="B9899" s="2">
        <f t="shared" si="466"/>
        <v>2017</v>
      </c>
      <c r="C9899" s="2">
        <f t="shared" si="464"/>
        <v>12</v>
      </c>
      <c r="D9899" t="s">
        <v>77</v>
      </c>
      <c r="E9899" t="s">
        <v>10</v>
      </c>
      <c r="F9899" t="s">
        <v>11</v>
      </c>
      <c r="G9899" t="s">
        <v>12</v>
      </c>
      <c r="H9899" t="s">
        <v>1488</v>
      </c>
      <c r="I9899">
        <v>28.67</v>
      </c>
      <c r="J9899">
        <v>8</v>
      </c>
      <c r="K9899">
        <v>10.39</v>
      </c>
      <c r="L9899" t="str">
        <f t="shared" si="465"/>
        <v>Yes</v>
      </c>
    </row>
    <row r="9900" spans="1:12" x14ac:dyDescent="0.25">
      <c r="A9900" s="1">
        <v>43092</v>
      </c>
      <c r="B9900" s="2">
        <f t="shared" si="466"/>
        <v>2017</v>
      </c>
      <c r="C9900" s="2">
        <f t="shared" si="464"/>
        <v>12</v>
      </c>
      <c r="D9900" t="s">
        <v>77</v>
      </c>
      <c r="E9900" t="s">
        <v>10</v>
      </c>
      <c r="F9900" t="s">
        <v>11</v>
      </c>
      <c r="G9900" t="s">
        <v>92</v>
      </c>
      <c r="H9900" t="s">
        <v>1983</v>
      </c>
      <c r="I9900">
        <v>29.31</v>
      </c>
      <c r="J9900">
        <v>8</v>
      </c>
      <c r="K9900">
        <v>-74.75</v>
      </c>
      <c r="L9900" t="str">
        <f t="shared" si="465"/>
        <v>No</v>
      </c>
    </row>
    <row r="9901" spans="1:12" x14ac:dyDescent="0.25">
      <c r="A9901" s="1">
        <v>43092</v>
      </c>
      <c r="B9901" s="2">
        <f t="shared" si="466"/>
        <v>2017</v>
      </c>
      <c r="C9901" s="2">
        <f t="shared" si="464"/>
        <v>12</v>
      </c>
      <c r="D9901" t="s">
        <v>1693</v>
      </c>
      <c r="E9901" t="s">
        <v>120</v>
      </c>
      <c r="F9901" t="s">
        <v>34</v>
      </c>
      <c r="G9901" t="s">
        <v>47</v>
      </c>
      <c r="H9901" t="s">
        <v>2009</v>
      </c>
      <c r="I9901">
        <v>72.7</v>
      </c>
      <c r="J9901">
        <v>4</v>
      </c>
      <c r="K9901">
        <v>19.079999999999998</v>
      </c>
      <c r="L9901" t="str">
        <f t="shared" si="465"/>
        <v>Yes</v>
      </c>
    </row>
    <row r="9902" spans="1:12" x14ac:dyDescent="0.25">
      <c r="A9902" s="1">
        <v>43092</v>
      </c>
      <c r="B9902" s="2">
        <f t="shared" si="466"/>
        <v>2017</v>
      </c>
      <c r="C9902" s="2">
        <f t="shared" si="464"/>
        <v>12</v>
      </c>
      <c r="D9902" t="s">
        <v>1693</v>
      </c>
      <c r="E9902" t="s">
        <v>120</v>
      </c>
      <c r="F9902" t="s">
        <v>11</v>
      </c>
      <c r="G9902" t="s">
        <v>24</v>
      </c>
      <c r="H9902" t="s">
        <v>2670</v>
      </c>
      <c r="I9902">
        <v>12.26</v>
      </c>
      <c r="J9902">
        <v>7</v>
      </c>
      <c r="K9902">
        <v>1.07</v>
      </c>
      <c r="L9902" t="str">
        <f t="shared" si="465"/>
        <v>Yes</v>
      </c>
    </row>
    <row r="9903" spans="1:12" x14ac:dyDescent="0.25">
      <c r="A9903" s="1">
        <v>43092</v>
      </c>
      <c r="B9903" s="2">
        <f t="shared" si="466"/>
        <v>2017</v>
      </c>
      <c r="C9903" s="2">
        <f t="shared" si="464"/>
        <v>12</v>
      </c>
      <c r="D9903" t="s">
        <v>1693</v>
      </c>
      <c r="E9903" t="s">
        <v>120</v>
      </c>
      <c r="F9903" t="s">
        <v>11</v>
      </c>
      <c r="G9903" t="s">
        <v>18</v>
      </c>
      <c r="H9903" t="s">
        <v>838</v>
      </c>
      <c r="I9903">
        <v>218.35</v>
      </c>
      <c r="J9903">
        <v>3</v>
      </c>
      <c r="K9903">
        <v>-54.59</v>
      </c>
      <c r="L9903" t="str">
        <f t="shared" si="465"/>
        <v>No</v>
      </c>
    </row>
    <row r="9904" spans="1:12" x14ac:dyDescent="0.25">
      <c r="A9904" s="1">
        <v>43092</v>
      </c>
      <c r="B9904" s="2">
        <f t="shared" si="466"/>
        <v>2017</v>
      </c>
      <c r="C9904" s="2">
        <f t="shared" si="464"/>
        <v>12</v>
      </c>
      <c r="D9904" t="s">
        <v>1310</v>
      </c>
      <c r="E9904" t="s">
        <v>101</v>
      </c>
      <c r="F9904" t="s">
        <v>11</v>
      </c>
      <c r="G9904" t="s">
        <v>18</v>
      </c>
      <c r="H9904" t="s">
        <v>1611</v>
      </c>
      <c r="I9904">
        <v>62.04</v>
      </c>
      <c r="J9904">
        <v>4</v>
      </c>
      <c r="K9904">
        <v>17.37</v>
      </c>
      <c r="L9904" t="str">
        <f t="shared" si="465"/>
        <v>Yes</v>
      </c>
    </row>
    <row r="9905" spans="1:12" x14ac:dyDescent="0.25">
      <c r="A9905" s="1">
        <v>43092</v>
      </c>
      <c r="B9905" s="2">
        <f t="shared" si="466"/>
        <v>2017</v>
      </c>
      <c r="C9905" s="2">
        <f t="shared" si="464"/>
        <v>12</v>
      </c>
      <c r="D9905" t="s">
        <v>1310</v>
      </c>
      <c r="E9905" t="s">
        <v>101</v>
      </c>
      <c r="F9905" t="s">
        <v>39</v>
      </c>
      <c r="G9905" t="s">
        <v>40</v>
      </c>
      <c r="H9905" t="s">
        <v>2180</v>
      </c>
      <c r="I9905">
        <v>494.97</v>
      </c>
      <c r="J9905">
        <v>3</v>
      </c>
      <c r="K9905">
        <v>148.49</v>
      </c>
      <c r="L9905" t="str">
        <f t="shared" si="465"/>
        <v>Yes</v>
      </c>
    </row>
    <row r="9906" spans="1:12" x14ac:dyDescent="0.25">
      <c r="A9906" s="1">
        <v>43092</v>
      </c>
      <c r="B9906" s="2">
        <f t="shared" si="466"/>
        <v>2017</v>
      </c>
      <c r="C9906" s="2">
        <f t="shared" si="464"/>
        <v>12</v>
      </c>
      <c r="D9906" t="s">
        <v>1310</v>
      </c>
      <c r="E9906" t="s">
        <v>101</v>
      </c>
      <c r="F9906" t="s">
        <v>11</v>
      </c>
      <c r="G9906" t="s">
        <v>18</v>
      </c>
      <c r="H9906" t="s">
        <v>908</v>
      </c>
      <c r="I9906">
        <v>367.96</v>
      </c>
      <c r="J9906">
        <v>4</v>
      </c>
      <c r="K9906">
        <v>14.72</v>
      </c>
      <c r="L9906" t="str">
        <f t="shared" si="465"/>
        <v>Yes</v>
      </c>
    </row>
    <row r="9907" spans="1:12" x14ac:dyDescent="0.25">
      <c r="A9907" s="1">
        <v>43092</v>
      </c>
      <c r="B9907" s="2">
        <f t="shared" si="466"/>
        <v>2017</v>
      </c>
      <c r="C9907" s="2">
        <f t="shared" si="464"/>
        <v>12</v>
      </c>
      <c r="D9907" t="s">
        <v>1310</v>
      </c>
      <c r="E9907" t="s">
        <v>101</v>
      </c>
      <c r="F9907" t="s">
        <v>11</v>
      </c>
      <c r="G9907" t="s">
        <v>12</v>
      </c>
      <c r="H9907" t="s">
        <v>2470</v>
      </c>
      <c r="I9907">
        <v>44.96</v>
      </c>
      <c r="J9907">
        <v>2</v>
      </c>
      <c r="K9907">
        <v>20.68</v>
      </c>
      <c r="L9907" t="str">
        <f t="shared" si="465"/>
        <v>Yes</v>
      </c>
    </row>
    <row r="9908" spans="1:12" x14ac:dyDescent="0.25">
      <c r="A9908" s="1">
        <v>43092</v>
      </c>
      <c r="B9908" s="2">
        <f t="shared" si="466"/>
        <v>2017</v>
      </c>
      <c r="C9908" s="2">
        <f t="shared" si="464"/>
        <v>12</v>
      </c>
      <c r="D9908" t="s">
        <v>1310</v>
      </c>
      <c r="E9908" t="s">
        <v>101</v>
      </c>
      <c r="F9908" t="s">
        <v>11</v>
      </c>
      <c r="G9908" t="s">
        <v>63</v>
      </c>
      <c r="H9908" t="s">
        <v>1319</v>
      </c>
      <c r="I9908">
        <v>182.94</v>
      </c>
      <c r="J9908">
        <v>3</v>
      </c>
      <c r="K9908">
        <v>85.98</v>
      </c>
      <c r="L9908" t="str">
        <f t="shared" si="465"/>
        <v>Yes</v>
      </c>
    </row>
    <row r="9909" spans="1:12" x14ac:dyDescent="0.25">
      <c r="A9909" s="1">
        <v>43092</v>
      </c>
      <c r="B9909" s="2">
        <f t="shared" si="466"/>
        <v>2017</v>
      </c>
      <c r="C9909" s="2">
        <f t="shared" si="464"/>
        <v>12</v>
      </c>
      <c r="D9909" t="s">
        <v>1295</v>
      </c>
      <c r="E9909" t="s">
        <v>15</v>
      </c>
      <c r="F9909" t="s">
        <v>11</v>
      </c>
      <c r="G9909" t="s">
        <v>20</v>
      </c>
      <c r="H9909" t="s">
        <v>2119</v>
      </c>
      <c r="I9909">
        <v>13.84</v>
      </c>
      <c r="J9909">
        <v>4</v>
      </c>
      <c r="K9909">
        <v>-22.14</v>
      </c>
      <c r="L9909" t="str">
        <f t="shared" si="465"/>
        <v>No</v>
      </c>
    </row>
    <row r="9910" spans="1:12" x14ac:dyDescent="0.25">
      <c r="A9910" s="1">
        <v>43092</v>
      </c>
      <c r="B9910" s="2">
        <f t="shared" si="466"/>
        <v>2017</v>
      </c>
      <c r="C9910" s="2">
        <f t="shared" si="464"/>
        <v>12</v>
      </c>
      <c r="D9910" t="s">
        <v>1295</v>
      </c>
      <c r="E9910" t="s">
        <v>15</v>
      </c>
      <c r="F9910" t="s">
        <v>11</v>
      </c>
      <c r="G9910" t="s">
        <v>12</v>
      </c>
      <c r="H9910" t="s">
        <v>1191</v>
      </c>
      <c r="I9910">
        <v>175.87</v>
      </c>
      <c r="J9910">
        <v>4</v>
      </c>
      <c r="K9910">
        <v>63.75</v>
      </c>
      <c r="L9910" t="str">
        <f t="shared" si="465"/>
        <v>Yes</v>
      </c>
    </row>
    <row r="9911" spans="1:12" x14ac:dyDescent="0.25">
      <c r="A9911" s="1">
        <v>43092</v>
      </c>
      <c r="B9911" s="2">
        <f t="shared" si="466"/>
        <v>2017</v>
      </c>
      <c r="C9911" s="2">
        <f t="shared" si="464"/>
        <v>12</v>
      </c>
      <c r="D9911" t="s">
        <v>2057</v>
      </c>
      <c r="E9911" t="s">
        <v>613</v>
      </c>
      <c r="F9911" t="s">
        <v>34</v>
      </c>
      <c r="G9911" t="s">
        <v>47</v>
      </c>
      <c r="H9911" t="s">
        <v>365</v>
      </c>
      <c r="I9911">
        <v>27.46</v>
      </c>
      <c r="J9911">
        <v>2</v>
      </c>
      <c r="K9911">
        <v>9.89</v>
      </c>
      <c r="L9911" t="str">
        <f t="shared" si="465"/>
        <v>Yes</v>
      </c>
    </row>
    <row r="9912" spans="1:12" x14ac:dyDescent="0.25">
      <c r="A9912" s="1">
        <v>43093</v>
      </c>
      <c r="B9912" s="2">
        <f t="shared" si="466"/>
        <v>2017</v>
      </c>
      <c r="C9912" s="2">
        <f t="shared" si="464"/>
        <v>12</v>
      </c>
      <c r="D9912" t="s">
        <v>1610</v>
      </c>
      <c r="E9912" t="s">
        <v>149</v>
      </c>
      <c r="F9912" t="s">
        <v>11</v>
      </c>
      <c r="G9912" t="s">
        <v>92</v>
      </c>
      <c r="H9912" t="s">
        <v>658</v>
      </c>
      <c r="I9912">
        <v>35.909999999999997</v>
      </c>
      <c r="J9912">
        <v>3</v>
      </c>
      <c r="K9912">
        <v>9.6999999999999993</v>
      </c>
      <c r="L9912" t="str">
        <f t="shared" si="465"/>
        <v>Yes</v>
      </c>
    </row>
    <row r="9913" spans="1:12" x14ac:dyDescent="0.25">
      <c r="A9913" s="1">
        <v>43093</v>
      </c>
      <c r="B9913" s="2">
        <f t="shared" si="466"/>
        <v>2017</v>
      </c>
      <c r="C9913" s="2">
        <f t="shared" si="464"/>
        <v>12</v>
      </c>
      <c r="D9913" t="s">
        <v>1705</v>
      </c>
      <c r="E9913" t="s">
        <v>149</v>
      </c>
      <c r="F9913" t="s">
        <v>11</v>
      </c>
      <c r="G9913" t="s">
        <v>20</v>
      </c>
      <c r="H9913" t="s">
        <v>49</v>
      </c>
      <c r="I9913">
        <v>17.88</v>
      </c>
      <c r="J9913">
        <v>3</v>
      </c>
      <c r="K9913">
        <v>5.59</v>
      </c>
      <c r="L9913" t="str">
        <f t="shared" si="465"/>
        <v>Yes</v>
      </c>
    </row>
    <row r="9914" spans="1:12" x14ac:dyDescent="0.25">
      <c r="A9914" s="1">
        <v>43093</v>
      </c>
      <c r="B9914" s="2">
        <f t="shared" si="466"/>
        <v>2017</v>
      </c>
      <c r="C9914" s="2">
        <f t="shared" si="464"/>
        <v>12</v>
      </c>
      <c r="D9914" t="s">
        <v>1723</v>
      </c>
      <c r="E9914" t="s">
        <v>164</v>
      </c>
      <c r="F9914" t="s">
        <v>11</v>
      </c>
      <c r="G9914" t="s">
        <v>18</v>
      </c>
      <c r="H9914" t="s">
        <v>860</v>
      </c>
      <c r="I9914">
        <v>1003.62</v>
      </c>
      <c r="J9914">
        <v>6</v>
      </c>
      <c r="K9914">
        <v>0</v>
      </c>
      <c r="L9914" t="str">
        <f t="shared" si="465"/>
        <v>Break-Even</v>
      </c>
    </row>
    <row r="9915" spans="1:12" x14ac:dyDescent="0.25">
      <c r="A9915" s="1">
        <v>43093</v>
      </c>
      <c r="B9915" s="2">
        <f t="shared" si="466"/>
        <v>2017</v>
      </c>
      <c r="C9915" s="2">
        <f t="shared" si="464"/>
        <v>12</v>
      </c>
      <c r="D9915" t="s">
        <v>1467</v>
      </c>
      <c r="E9915" t="s">
        <v>149</v>
      </c>
      <c r="F9915" t="s">
        <v>34</v>
      </c>
      <c r="G9915" t="s">
        <v>35</v>
      </c>
      <c r="H9915" t="s">
        <v>542</v>
      </c>
      <c r="I9915">
        <v>271.76</v>
      </c>
      <c r="J9915">
        <v>2</v>
      </c>
      <c r="K9915">
        <v>48.31</v>
      </c>
      <c r="L9915" t="str">
        <f t="shared" si="465"/>
        <v>Yes</v>
      </c>
    </row>
    <row r="9916" spans="1:12" x14ac:dyDescent="0.25">
      <c r="A9916" s="1">
        <v>43093</v>
      </c>
      <c r="B9916" s="2">
        <f t="shared" si="466"/>
        <v>2017</v>
      </c>
      <c r="C9916" s="2">
        <f t="shared" si="464"/>
        <v>12</v>
      </c>
      <c r="D9916" t="s">
        <v>1467</v>
      </c>
      <c r="E9916" t="s">
        <v>149</v>
      </c>
      <c r="F9916" t="s">
        <v>11</v>
      </c>
      <c r="G9916" t="s">
        <v>20</v>
      </c>
      <c r="H9916" t="s">
        <v>2027</v>
      </c>
      <c r="I9916">
        <v>14.38</v>
      </c>
      <c r="J9916">
        <v>3</v>
      </c>
      <c r="K9916">
        <v>4.8499999999999996</v>
      </c>
      <c r="L9916" t="str">
        <f t="shared" si="465"/>
        <v>Yes</v>
      </c>
    </row>
    <row r="9917" spans="1:12" x14ac:dyDescent="0.25">
      <c r="A9917" s="1">
        <v>43093</v>
      </c>
      <c r="B9917" s="2">
        <f t="shared" si="466"/>
        <v>2017</v>
      </c>
      <c r="C9917" s="2">
        <f t="shared" si="464"/>
        <v>12</v>
      </c>
      <c r="D9917" t="s">
        <v>2246</v>
      </c>
      <c r="E9917" t="s">
        <v>149</v>
      </c>
      <c r="F9917" t="s">
        <v>34</v>
      </c>
      <c r="G9917" t="s">
        <v>47</v>
      </c>
      <c r="H9917" t="s">
        <v>1085</v>
      </c>
      <c r="I9917">
        <v>37.93</v>
      </c>
      <c r="J9917">
        <v>1</v>
      </c>
      <c r="K9917">
        <v>6.83</v>
      </c>
      <c r="L9917" t="str">
        <f t="shared" si="465"/>
        <v>Yes</v>
      </c>
    </row>
    <row r="9918" spans="1:12" x14ac:dyDescent="0.25">
      <c r="A9918" s="1">
        <v>43093</v>
      </c>
      <c r="B9918" s="2">
        <f t="shared" si="466"/>
        <v>2017</v>
      </c>
      <c r="C9918" s="2">
        <f t="shared" si="464"/>
        <v>12</v>
      </c>
      <c r="D9918" t="s">
        <v>1122</v>
      </c>
      <c r="E9918" t="s">
        <v>62</v>
      </c>
      <c r="F9918" t="s">
        <v>39</v>
      </c>
      <c r="G9918" t="s">
        <v>302</v>
      </c>
      <c r="H9918" t="s">
        <v>1858</v>
      </c>
      <c r="I9918">
        <v>479.97</v>
      </c>
      <c r="J9918">
        <v>3</v>
      </c>
      <c r="K9918">
        <v>239.99</v>
      </c>
      <c r="L9918" t="str">
        <f t="shared" si="465"/>
        <v>Yes</v>
      </c>
    </row>
    <row r="9919" spans="1:12" x14ac:dyDescent="0.25">
      <c r="A9919" s="1">
        <v>43093</v>
      </c>
      <c r="B9919" s="2">
        <f t="shared" si="466"/>
        <v>2017</v>
      </c>
      <c r="C9919" s="2">
        <f t="shared" si="464"/>
        <v>12</v>
      </c>
      <c r="D9919" t="s">
        <v>1122</v>
      </c>
      <c r="E9919" t="s">
        <v>62</v>
      </c>
      <c r="F9919" t="s">
        <v>34</v>
      </c>
      <c r="G9919" t="s">
        <v>35</v>
      </c>
      <c r="H9919" t="s">
        <v>382</v>
      </c>
      <c r="I9919">
        <v>232.88</v>
      </c>
      <c r="J9919">
        <v>4</v>
      </c>
      <c r="K9919">
        <v>60.55</v>
      </c>
      <c r="L9919" t="str">
        <f t="shared" si="465"/>
        <v>Yes</v>
      </c>
    </row>
    <row r="9920" spans="1:12" x14ac:dyDescent="0.25">
      <c r="A9920" s="1">
        <v>43093</v>
      </c>
      <c r="B9920" s="2">
        <f t="shared" si="466"/>
        <v>2017</v>
      </c>
      <c r="C9920" s="2">
        <f t="shared" si="464"/>
        <v>12</v>
      </c>
      <c r="D9920" t="s">
        <v>1620</v>
      </c>
      <c r="E9920" t="s">
        <v>27</v>
      </c>
      <c r="F9920" t="s">
        <v>39</v>
      </c>
      <c r="G9920" t="s">
        <v>603</v>
      </c>
      <c r="H9920" t="s">
        <v>634</v>
      </c>
      <c r="I9920">
        <v>2879.95</v>
      </c>
      <c r="J9920">
        <v>6</v>
      </c>
      <c r="K9920">
        <v>1007.98</v>
      </c>
      <c r="L9920" t="str">
        <f t="shared" si="465"/>
        <v>Yes</v>
      </c>
    </row>
    <row r="9921" spans="1:12" x14ac:dyDescent="0.25">
      <c r="A9921" s="1">
        <v>43093</v>
      </c>
      <c r="B9921" s="2">
        <f t="shared" si="466"/>
        <v>2017</v>
      </c>
      <c r="C9921" s="2">
        <f t="shared" si="464"/>
        <v>12</v>
      </c>
      <c r="D9921" t="s">
        <v>1620</v>
      </c>
      <c r="E9921" t="s">
        <v>27</v>
      </c>
      <c r="F9921" t="s">
        <v>11</v>
      </c>
      <c r="G9921" t="s">
        <v>20</v>
      </c>
      <c r="H9921" t="s">
        <v>911</v>
      </c>
      <c r="I9921">
        <v>90.48</v>
      </c>
      <c r="J9921">
        <v>3</v>
      </c>
      <c r="K9921">
        <v>33.93</v>
      </c>
      <c r="L9921" t="str">
        <f t="shared" si="465"/>
        <v>Yes</v>
      </c>
    </row>
    <row r="9922" spans="1:12" x14ac:dyDescent="0.25">
      <c r="A9922" s="1">
        <v>43093</v>
      </c>
      <c r="B9922" s="2">
        <f t="shared" si="466"/>
        <v>2017</v>
      </c>
      <c r="C9922" s="2">
        <f t="shared" ref="C9922:C9985" si="467">MONTH(A9922)</f>
        <v>12</v>
      </c>
      <c r="D9922" t="s">
        <v>1877</v>
      </c>
      <c r="E9922" t="s">
        <v>95</v>
      </c>
      <c r="F9922" t="s">
        <v>34</v>
      </c>
      <c r="G9922" t="s">
        <v>47</v>
      </c>
      <c r="H9922" t="s">
        <v>872</v>
      </c>
      <c r="I9922">
        <v>8.5399999999999991</v>
      </c>
      <c r="J9922">
        <v>4</v>
      </c>
      <c r="K9922">
        <v>1.92</v>
      </c>
      <c r="L9922" t="str">
        <f t="shared" ref="L9922:L9985" si="468">IF(K9922=0,"Break-Even",IF(K9922&gt;0,"Yes","No"))</f>
        <v>Yes</v>
      </c>
    </row>
    <row r="9923" spans="1:12" x14ac:dyDescent="0.25">
      <c r="A9923" s="1">
        <v>43093</v>
      </c>
      <c r="B9923" s="2">
        <f t="shared" si="466"/>
        <v>2017</v>
      </c>
      <c r="C9923" s="2">
        <f t="shared" si="467"/>
        <v>12</v>
      </c>
      <c r="D9923" t="s">
        <v>1877</v>
      </c>
      <c r="E9923" t="s">
        <v>95</v>
      </c>
      <c r="F9923" t="s">
        <v>34</v>
      </c>
      <c r="G9923" t="s">
        <v>35</v>
      </c>
      <c r="H9923" t="s">
        <v>594</v>
      </c>
      <c r="I9923">
        <v>842.38</v>
      </c>
      <c r="J9923">
        <v>3</v>
      </c>
      <c r="K9923">
        <v>105.3</v>
      </c>
      <c r="L9923" t="str">
        <f t="shared" si="468"/>
        <v>Yes</v>
      </c>
    </row>
    <row r="9924" spans="1:12" x14ac:dyDescent="0.25">
      <c r="A9924" s="1">
        <v>43093</v>
      </c>
      <c r="B9924" s="2">
        <f t="shared" si="466"/>
        <v>2017</v>
      </c>
      <c r="C9924" s="2">
        <f t="shared" si="467"/>
        <v>12</v>
      </c>
      <c r="D9924" t="s">
        <v>2631</v>
      </c>
      <c r="E9924" t="s">
        <v>10</v>
      </c>
      <c r="F9924" t="s">
        <v>11</v>
      </c>
      <c r="G9924" t="s">
        <v>18</v>
      </c>
      <c r="H9924" t="s">
        <v>374</v>
      </c>
      <c r="I9924">
        <v>264.32</v>
      </c>
      <c r="J9924">
        <v>2</v>
      </c>
      <c r="K9924">
        <v>19.82</v>
      </c>
      <c r="L9924" t="str">
        <f t="shared" si="468"/>
        <v>Yes</v>
      </c>
    </row>
    <row r="9925" spans="1:12" x14ac:dyDescent="0.25">
      <c r="A9925" s="1">
        <v>43093</v>
      </c>
      <c r="B9925" s="2">
        <f t="shared" si="466"/>
        <v>2017</v>
      </c>
      <c r="C9925" s="2">
        <f t="shared" si="467"/>
        <v>12</v>
      </c>
      <c r="D9925" t="s">
        <v>2205</v>
      </c>
      <c r="E9925" t="s">
        <v>510</v>
      </c>
      <c r="F9925" t="s">
        <v>11</v>
      </c>
      <c r="G9925" t="s">
        <v>20</v>
      </c>
      <c r="H9925" t="s">
        <v>1030</v>
      </c>
      <c r="I9925">
        <v>21.31</v>
      </c>
      <c r="J9925">
        <v>3</v>
      </c>
      <c r="K9925">
        <v>7.99</v>
      </c>
      <c r="L9925" t="str">
        <f t="shared" si="468"/>
        <v>Yes</v>
      </c>
    </row>
    <row r="9926" spans="1:12" x14ac:dyDescent="0.25">
      <c r="A9926" s="1">
        <v>43093</v>
      </c>
      <c r="B9926" s="2">
        <f t="shared" si="466"/>
        <v>2017</v>
      </c>
      <c r="C9926" s="2">
        <f t="shared" si="467"/>
        <v>12</v>
      </c>
      <c r="D9926" t="s">
        <v>1009</v>
      </c>
      <c r="E9926" t="s">
        <v>434</v>
      </c>
      <c r="F9926" t="s">
        <v>11</v>
      </c>
      <c r="G9926" t="s">
        <v>12</v>
      </c>
      <c r="H9926" t="s">
        <v>1730</v>
      </c>
      <c r="I9926">
        <v>19.440000000000001</v>
      </c>
      <c r="J9926">
        <v>3</v>
      </c>
      <c r="K9926">
        <v>9.33</v>
      </c>
      <c r="L9926" t="str">
        <f t="shared" si="468"/>
        <v>Yes</v>
      </c>
    </row>
    <row r="9927" spans="1:12" x14ac:dyDescent="0.25">
      <c r="A9927" s="1">
        <v>43093</v>
      </c>
      <c r="B9927" s="2">
        <f t="shared" si="466"/>
        <v>2017</v>
      </c>
      <c r="C9927" s="2">
        <f t="shared" si="467"/>
        <v>12</v>
      </c>
      <c r="D9927" t="s">
        <v>1009</v>
      </c>
      <c r="E9927" t="s">
        <v>434</v>
      </c>
      <c r="F9927" t="s">
        <v>11</v>
      </c>
      <c r="G9927" t="s">
        <v>20</v>
      </c>
      <c r="H9927" t="s">
        <v>1577</v>
      </c>
      <c r="I9927">
        <v>12.3</v>
      </c>
      <c r="J9927">
        <v>5</v>
      </c>
      <c r="K9927">
        <v>6.15</v>
      </c>
      <c r="L9927" t="str">
        <f t="shared" si="468"/>
        <v>Yes</v>
      </c>
    </row>
    <row r="9928" spans="1:12" x14ac:dyDescent="0.25">
      <c r="A9928" s="1">
        <v>43094</v>
      </c>
      <c r="B9928" s="2">
        <f t="shared" si="466"/>
        <v>2017</v>
      </c>
      <c r="C9928" s="2">
        <f t="shared" si="467"/>
        <v>12</v>
      </c>
      <c r="D9928" t="s">
        <v>2518</v>
      </c>
      <c r="E9928" t="s">
        <v>149</v>
      </c>
      <c r="F9928" t="s">
        <v>34</v>
      </c>
      <c r="G9928" t="s">
        <v>47</v>
      </c>
      <c r="H9928" t="s">
        <v>2623</v>
      </c>
      <c r="I9928">
        <v>41.96</v>
      </c>
      <c r="J9928">
        <v>2</v>
      </c>
      <c r="K9928">
        <v>10.91</v>
      </c>
      <c r="L9928" t="str">
        <f t="shared" si="468"/>
        <v>Yes</v>
      </c>
    </row>
    <row r="9929" spans="1:12" x14ac:dyDescent="0.25">
      <c r="A9929" s="1">
        <v>43094</v>
      </c>
      <c r="B9929" s="2">
        <f t="shared" si="466"/>
        <v>2017</v>
      </c>
      <c r="C9929" s="2">
        <f t="shared" si="467"/>
        <v>12</v>
      </c>
      <c r="D9929" t="s">
        <v>1781</v>
      </c>
      <c r="E9929" t="s">
        <v>149</v>
      </c>
      <c r="F9929" t="s">
        <v>34</v>
      </c>
      <c r="G9929" t="s">
        <v>74</v>
      </c>
      <c r="H9929" t="s">
        <v>1637</v>
      </c>
      <c r="I9929">
        <v>191.98</v>
      </c>
      <c r="J9929">
        <v>2</v>
      </c>
      <c r="K9929">
        <v>4.8</v>
      </c>
      <c r="L9929" t="str">
        <f t="shared" si="468"/>
        <v>Yes</v>
      </c>
    </row>
    <row r="9930" spans="1:12" x14ac:dyDescent="0.25">
      <c r="A9930" s="1">
        <v>43094</v>
      </c>
      <c r="B9930" s="2">
        <f t="shared" si="466"/>
        <v>2017</v>
      </c>
      <c r="C9930" s="2">
        <f t="shared" si="467"/>
        <v>12</v>
      </c>
      <c r="D9930" t="s">
        <v>2197</v>
      </c>
      <c r="E9930" t="s">
        <v>33</v>
      </c>
      <c r="F9930" t="s">
        <v>11</v>
      </c>
      <c r="G9930" t="s">
        <v>18</v>
      </c>
      <c r="H9930" t="s">
        <v>909</v>
      </c>
      <c r="I9930">
        <v>95.94</v>
      </c>
      <c r="J9930">
        <v>3</v>
      </c>
      <c r="K9930">
        <v>9.59</v>
      </c>
      <c r="L9930" t="str">
        <f t="shared" si="468"/>
        <v>Yes</v>
      </c>
    </row>
    <row r="9931" spans="1:12" x14ac:dyDescent="0.25">
      <c r="A9931" s="1">
        <v>43094</v>
      </c>
      <c r="B9931" s="2">
        <f t="shared" si="466"/>
        <v>2017</v>
      </c>
      <c r="C9931" s="2">
        <f t="shared" si="467"/>
        <v>12</v>
      </c>
      <c r="D9931" t="s">
        <v>2197</v>
      </c>
      <c r="E9931" t="s">
        <v>33</v>
      </c>
      <c r="F9931" t="s">
        <v>34</v>
      </c>
      <c r="G9931" t="s">
        <v>35</v>
      </c>
      <c r="H9931" t="s">
        <v>187</v>
      </c>
      <c r="I9931">
        <v>304.45</v>
      </c>
      <c r="J9931">
        <v>5</v>
      </c>
      <c r="K9931">
        <v>76.11</v>
      </c>
      <c r="L9931" t="str">
        <f t="shared" si="468"/>
        <v>Yes</v>
      </c>
    </row>
    <row r="9932" spans="1:12" x14ac:dyDescent="0.25">
      <c r="A9932" s="1">
        <v>43094</v>
      </c>
      <c r="B9932" s="2">
        <f t="shared" ref="B9932:B9995" si="469">YEAR(A9932)</f>
        <v>2017</v>
      </c>
      <c r="C9932" s="2">
        <f t="shared" si="467"/>
        <v>12</v>
      </c>
      <c r="D9932" t="s">
        <v>2466</v>
      </c>
      <c r="E9932" t="s">
        <v>78</v>
      </c>
      <c r="F9932" t="s">
        <v>39</v>
      </c>
      <c r="G9932" t="s">
        <v>52</v>
      </c>
      <c r="H9932" t="s">
        <v>1063</v>
      </c>
      <c r="I9932">
        <v>158.93</v>
      </c>
      <c r="J9932">
        <v>7</v>
      </c>
      <c r="K9932">
        <v>41.72</v>
      </c>
      <c r="L9932" t="str">
        <f t="shared" si="468"/>
        <v>Yes</v>
      </c>
    </row>
    <row r="9933" spans="1:12" x14ac:dyDescent="0.25">
      <c r="A9933" s="1">
        <v>43094</v>
      </c>
      <c r="B9933" s="2">
        <f t="shared" si="469"/>
        <v>2017</v>
      </c>
      <c r="C9933" s="2">
        <f t="shared" si="467"/>
        <v>12</v>
      </c>
      <c r="D9933" t="s">
        <v>2466</v>
      </c>
      <c r="E9933" t="s">
        <v>78</v>
      </c>
      <c r="F9933" t="s">
        <v>11</v>
      </c>
      <c r="G9933" t="s">
        <v>20</v>
      </c>
      <c r="H9933" t="s">
        <v>1139</v>
      </c>
      <c r="I9933">
        <v>13.02</v>
      </c>
      <c r="J9933">
        <v>1</v>
      </c>
      <c r="K9933">
        <v>-10.42</v>
      </c>
      <c r="L9933" t="str">
        <f t="shared" si="468"/>
        <v>No</v>
      </c>
    </row>
    <row r="9934" spans="1:12" x14ac:dyDescent="0.25">
      <c r="A9934" s="1">
        <v>43094</v>
      </c>
      <c r="B9934" s="2">
        <f t="shared" si="469"/>
        <v>2017</v>
      </c>
      <c r="C9934" s="2">
        <f t="shared" si="467"/>
        <v>12</v>
      </c>
      <c r="D9934" t="s">
        <v>2466</v>
      </c>
      <c r="E9934" t="s">
        <v>78</v>
      </c>
      <c r="F9934" t="s">
        <v>34</v>
      </c>
      <c r="G9934" t="s">
        <v>145</v>
      </c>
      <c r="H9934" t="s">
        <v>1786</v>
      </c>
      <c r="I9934">
        <v>273.06</v>
      </c>
      <c r="J9934">
        <v>2</v>
      </c>
      <c r="K9934">
        <v>-104.67</v>
      </c>
      <c r="L9934" t="str">
        <f t="shared" si="468"/>
        <v>No</v>
      </c>
    </row>
    <row r="9935" spans="1:12" x14ac:dyDescent="0.25">
      <c r="A9935" s="1">
        <v>43094</v>
      </c>
      <c r="B9935" s="2">
        <f t="shared" si="469"/>
        <v>2017</v>
      </c>
      <c r="C9935" s="2">
        <f t="shared" si="467"/>
        <v>12</v>
      </c>
      <c r="D9935" t="s">
        <v>2466</v>
      </c>
      <c r="E9935" t="s">
        <v>78</v>
      </c>
      <c r="F9935" t="s">
        <v>11</v>
      </c>
      <c r="G9935" t="s">
        <v>43</v>
      </c>
      <c r="H9935" t="s">
        <v>160</v>
      </c>
      <c r="I9935">
        <v>39.31</v>
      </c>
      <c r="J9935">
        <v>13</v>
      </c>
      <c r="K9935">
        <v>12.78</v>
      </c>
      <c r="L9935" t="str">
        <f t="shared" si="468"/>
        <v>Yes</v>
      </c>
    </row>
    <row r="9936" spans="1:12" x14ac:dyDescent="0.25">
      <c r="A9936" s="1">
        <v>43094</v>
      </c>
      <c r="B9936" s="2">
        <f t="shared" si="469"/>
        <v>2017</v>
      </c>
      <c r="C9936" s="2">
        <f t="shared" si="467"/>
        <v>12</v>
      </c>
      <c r="D9936" t="s">
        <v>2585</v>
      </c>
      <c r="E9936" t="s">
        <v>488</v>
      </c>
      <c r="F9936" t="s">
        <v>11</v>
      </c>
      <c r="G9936" t="s">
        <v>12</v>
      </c>
      <c r="H9936" t="s">
        <v>2595</v>
      </c>
      <c r="I9936">
        <v>96.08</v>
      </c>
      <c r="J9936">
        <v>2</v>
      </c>
      <c r="K9936">
        <v>46.12</v>
      </c>
      <c r="L9936" t="str">
        <f t="shared" si="468"/>
        <v>Yes</v>
      </c>
    </row>
    <row r="9937" spans="1:12" x14ac:dyDescent="0.25">
      <c r="A9937" s="1">
        <v>43094</v>
      </c>
      <c r="B9937" s="2">
        <f t="shared" si="469"/>
        <v>2017</v>
      </c>
      <c r="C9937" s="2">
        <f t="shared" si="467"/>
        <v>12</v>
      </c>
      <c r="D9937" t="s">
        <v>2585</v>
      </c>
      <c r="E9937" t="s">
        <v>488</v>
      </c>
      <c r="F9937" t="s">
        <v>11</v>
      </c>
      <c r="G9937" t="s">
        <v>43</v>
      </c>
      <c r="H9937" t="s">
        <v>1784</v>
      </c>
      <c r="I9937">
        <v>3.62</v>
      </c>
      <c r="J9937">
        <v>2</v>
      </c>
      <c r="K9937">
        <v>1.19</v>
      </c>
      <c r="L9937" t="str">
        <f t="shared" si="468"/>
        <v>Yes</v>
      </c>
    </row>
    <row r="9938" spans="1:12" x14ac:dyDescent="0.25">
      <c r="A9938" s="1">
        <v>43094</v>
      </c>
      <c r="B9938" s="2">
        <f t="shared" si="469"/>
        <v>2017</v>
      </c>
      <c r="C9938" s="2">
        <f t="shared" si="467"/>
        <v>12</v>
      </c>
      <c r="D9938" t="s">
        <v>2585</v>
      </c>
      <c r="E9938" t="s">
        <v>488</v>
      </c>
      <c r="F9938" t="s">
        <v>11</v>
      </c>
      <c r="G9938" t="s">
        <v>12</v>
      </c>
      <c r="H9938" t="s">
        <v>2243</v>
      </c>
      <c r="I9938">
        <v>629.1</v>
      </c>
      <c r="J9938">
        <v>6</v>
      </c>
      <c r="K9938">
        <v>301.97000000000003</v>
      </c>
      <c r="L9938" t="str">
        <f t="shared" si="468"/>
        <v>Yes</v>
      </c>
    </row>
    <row r="9939" spans="1:12" x14ac:dyDescent="0.25">
      <c r="A9939" s="1">
        <v>43094</v>
      </c>
      <c r="B9939" s="2">
        <f t="shared" si="469"/>
        <v>2017</v>
      </c>
      <c r="C9939" s="2">
        <f t="shared" si="467"/>
        <v>12</v>
      </c>
      <c r="D9939" t="s">
        <v>2585</v>
      </c>
      <c r="E9939" t="s">
        <v>488</v>
      </c>
      <c r="F9939" t="s">
        <v>39</v>
      </c>
      <c r="G9939" t="s">
        <v>40</v>
      </c>
      <c r="H9939" t="s">
        <v>163</v>
      </c>
      <c r="I9939">
        <v>90.48</v>
      </c>
      <c r="J9939">
        <v>2</v>
      </c>
      <c r="K9939">
        <v>23.52</v>
      </c>
      <c r="L9939" t="str">
        <f t="shared" si="468"/>
        <v>Yes</v>
      </c>
    </row>
    <row r="9940" spans="1:12" x14ac:dyDescent="0.25">
      <c r="A9940" s="1">
        <v>43094</v>
      </c>
      <c r="B9940" s="2">
        <f t="shared" si="469"/>
        <v>2017</v>
      </c>
      <c r="C9940" s="2">
        <f t="shared" si="467"/>
        <v>12</v>
      </c>
      <c r="D9940" t="s">
        <v>1495</v>
      </c>
      <c r="E9940" t="s">
        <v>27</v>
      </c>
      <c r="F9940" t="s">
        <v>11</v>
      </c>
      <c r="G9940" t="s">
        <v>20</v>
      </c>
      <c r="H9940" t="s">
        <v>1136</v>
      </c>
      <c r="I9940">
        <v>153.55000000000001</v>
      </c>
      <c r="J9940">
        <v>3</v>
      </c>
      <c r="K9940">
        <v>51.82</v>
      </c>
      <c r="L9940" t="str">
        <f t="shared" si="468"/>
        <v>Yes</v>
      </c>
    </row>
    <row r="9941" spans="1:12" x14ac:dyDescent="0.25">
      <c r="A9941" s="1">
        <v>43094</v>
      </c>
      <c r="B9941" s="2">
        <f t="shared" si="469"/>
        <v>2017</v>
      </c>
      <c r="C9941" s="2">
        <f t="shared" si="467"/>
        <v>12</v>
      </c>
      <c r="D9941" t="s">
        <v>1495</v>
      </c>
      <c r="E9941" t="s">
        <v>27</v>
      </c>
      <c r="F9941" t="s">
        <v>11</v>
      </c>
      <c r="G9941" t="s">
        <v>18</v>
      </c>
      <c r="H9941" t="s">
        <v>2031</v>
      </c>
      <c r="I9941">
        <v>270.62</v>
      </c>
      <c r="J9941">
        <v>2</v>
      </c>
      <c r="K9941">
        <v>2.71</v>
      </c>
      <c r="L9941" t="str">
        <f t="shared" si="468"/>
        <v>Yes</v>
      </c>
    </row>
    <row r="9942" spans="1:12" x14ac:dyDescent="0.25">
      <c r="A9942" s="1">
        <v>43094</v>
      </c>
      <c r="B9942" s="2">
        <f t="shared" si="469"/>
        <v>2017</v>
      </c>
      <c r="C9942" s="2">
        <f t="shared" si="467"/>
        <v>12</v>
      </c>
      <c r="D9942" t="s">
        <v>624</v>
      </c>
      <c r="E9942" t="s">
        <v>164</v>
      </c>
      <c r="F9942" t="s">
        <v>11</v>
      </c>
      <c r="G9942" t="s">
        <v>20</v>
      </c>
      <c r="H9942" t="s">
        <v>941</v>
      </c>
      <c r="I9942">
        <v>3.86</v>
      </c>
      <c r="J9942">
        <v>1</v>
      </c>
      <c r="K9942">
        <v>1.4</v>
      </c>
      <c r="L9942" t="str">
        <f t="shared" si="468"/>
        <v>Yes</v>
      </c>
    </row>
    <row r="9943" spans="1:12" x14ac:dyDescent="0.25">
      <c r="A9943" s="1">
        <v>43094</v>
      </c>
      <c r="B9943" s="2">
        <f t="shared" si="469"/>
        <v>2017</v>
      </c>
      <c r="C9943" s="2">
        <f t="shared" si="467"/>
        <v>12</v>
      </c>
      <c r="D9943" t="s">
        <v>185</v>
      </c>
      <c r="E9943" t="s">
        <v>10</v>
      </c>
      <c r="F9943" t="s">
        <v>11</v>
      </c>
      <c r="G9943" t="s">
        <v>20</v>
      </c>
      <c r="H9943" t="s">
        <v>627</v>
      </c>
      <c r="I9943">
        <v>39.58</v>
      </c>
      <c r="J9943">
        <v>9</v>
      </c>
      <c r="K9943">
        <v>-59.37</v>
      </c>
      <c r="L9943" t="str">
        <f t="shared" si="468"/>
        <v>No</v>
      </c>
    </row>
    <row r="9944" spans="1:12" x14ac:dyDescent="0.25">
      <c r="A9944" s="1">
        <v>43094</v>
      </c>
      <c r="B9944" s="2">
        <f t="shared" si="469"/>
        <v>2017</v>
      </c>
      <c r="C9944" s="2">
        <f t="shared" si="467"/>
        <v>12</v>
      </c>
      <c r="D9944" t="s">
        <v>185</v>
      </c>
      <c r="E9944" t="s">
        <v>10</v>
      </c>
      <c r="F9944" t="s">
        <v>11</v>
      </c>
      <c r="G9944" t="s">
        <v>200</v>
      </c>
      <c r="H9944" t="s">
        <v>807</v>
      </c>
      <c r="I9944">
        <v>44.69</v>
      </c>
      <c r="J9944">
        <v>7</v>
      </c>
      <c r="K9944">
        <v>5.03</v>
      </c>
      <c r="L9944" t="str">
        <f t="shared" si="468"/>
        <v>Yes</v>
      </c>
    </row>
    <row r="9945" spans="1:12" x14ac:dyDescent="0.25">
      <c r="A9945" s="1">
        <v>43094</v>
      </c>
      <c r="B9945" s="2">
        <f t="shared" si="469"/>
        <v>2017</v>
      </c>
      <c r="C9945" s="2">
        <f t="shared" si="467"/>
        <v>12</v>
      </c>
      <c r="D9945" t="s">
        <v>185</v>
      </c>
      <c r="E9945" t="s">
        <v>10</v>
      </c>
      <c r="F9945" t="s">
        <v>11</v>
      </c>
      <c r="G9945" t="s">
        <v>24</v>
      </c>
      <c r="H9945" t="s">
        <v>1351</v>
      </c>
      <c r="I9945">
        <v>31.74</v>
      </c>
      <c r="J9945">
        <v>2</v>
      </c>
      <c r="K9945">
        <v>2.38</v>
      </c>
      <c r="L9945" t="str">
        <f t="shared" si="468"/>
        <v>Yes</v>
      </c>
    </row>
    <row r="9946" spans="1:12" x14ac:dyDescent="0.25">
      <c r="A9946" s="1">
        <v>43094</v>
      </c>
      <c r="B9946" s="2">
        <f t="shared" si="469"/>
        <v>2017</v>
      </c>
      <c r="C9946" s="2">
        <f t="shared" si="467"/>
        <v>12</v>
      </c>
      <c r="D9946" t="s">
        <v>185</v>
      </c>
      <c r="E9946" t="s">
        <v>10</v>
      </c>
      <c r="F9946" t="s">
        <v>11</v>
      </c>
      <c r="G9946" t="s">
        <v>20</v>
      </c>
      <c r="H9946" t="s">
        <v>362</v>
      </c>
      <c r="I9946">
        <v>40.98</v>
      </c>
      <c r="J9946">
        <v>5</v>
      </c>
      <c r="K9946">
        <v>-65.569999999999993</v>
      </c>
      <c r="L9946" t="str">
        <f t="shared" si="468"/>
        <v>No</v>
      </c>
    </row>
    <row r="9947" spans="1:12" x14ac:dyDescent="0.25">
      <c r="A9947" s="1">
        <v>43094</v>
      </c>
      <c r="B9947" s="2">
        <f t="shared" si="469"/>
        <v>2017</v>
      </c>
      <c r="C9947" s="2">
        <f t="shared" si="467"/>
        <v>12</v>
      </c>
      <c r="D9947" t="s">
        <v>185</v>
      </c>
      <c r="E9947" t="s">
        <v>10</v>
      </c>
      <c r="F9947" t="s">
        <v>11</v>
      </c>
      <c r="G9947" t="s">
        <v>20</v>
      </c>
      <c r="H9947" t="s">
        <v>846</v>
      </c>
      <c r="I9947">
        <v>3.17</v>
      </c>
      <c r="J9947">
        <v>3</v>
      </c>
      <c r="K9947">
        <v>-5.07</v>
      </c>
      <c r="L9947" t="str">
        <f t="shared" si="468"/>
        <v>No</v>
      </c>
    </row>
    <row r="9948" spans="1:12" x14ac:dyDescent="0.25">
      <c r="A9948" s="1">
        <v>43094</v>
      </c>
      <c r="B9948" s="2">
        <f t="shared" si="469"/>
        <v>2017</v>
      </c>
      <c r="C9948" s="2">
        <f t="shared" si="467"/>
        <v>12</v>
      </c>
      <c r="D9948" t="s">
        <v>223</v>
      </c>
      <c r="E9948" t="s">
        <v>123</v>
      </c>
      <c r="F9948" t="s">
        <v>34</v>
      </c>
      <c r="G9948" t="s">
        <v>47</v>
      </c>
      <c r="H9948" t="s">
        <v>2604</v>
      </c>
      <c r="I9948">
        <v>21</v>
      </c>
      <c r="J9948">
        <v>3</v>
      </c>
      <c r="K9948">
        <v>5.78</v>
      </c>
      <c r="L9948" t="str">
        <f t="shared" si="468"/>
        <v>Yes</v>
      </c>
    </row>
    <row r="9949" spans="1:12" x14ac:dyDescent="0.25">
      <c r="A9949" s="1">
        <v>43094</v>
      </c>
      <c r="B9949" s="2">
        <f t="shared" si="469"/>
        <v>2017</v>
      </c>
      <c r="C9949" s="2">
        <f t="shared" si="467"/>
        <v>12</v>
      </c>
      <c r="D9949" t="s">
        <v>223</v>
      </c>
      <c r="E9949" t="s">
        <v>123</v>
      </c>
      <c r="F9949" t="s">
        <v>39</v>
      </c>
      <c r="G9949" t="s">
        <v>302</v>
      </c>
      <c r="H9949" t="s">
        <v>2703</v>
      </c>
      <c r="I9949">
        <v>120</v>
      </c>
      <c r="J9949">
        <v>2</v>
      </c>
      <c r="K9949">
        <v>-7.2</v>
      </c>
      <c r="L9949" t="str">
        <f t="shared" si="468"/>
        <v>No</v>
      </c>
    </row>
    <row r="9950" spans="1:12" x14ac:dyDescent="0.25">
      <c r="A9950" s="1">
        <v>43094</v>
      </c>
      <c r="B9950" s="2">
        <f t="shared" si="469"/>
        <v>2017</v>
      </c>
      <c r="C9950" s="2">
        <f t="shared" si="467"/>
        <v>12</v>
      </c>
      <c r="D9950" t="s">
        <v>373</v>
      </c>
      <c r="E9950" t="s">
        <v>177</v>
      </c>
      <c r="F9950" t="s">
        <v>39</v>
      </c>
      <c r="G9950" t="s">
        <v>52</v>
      </c>
      <c r="H9950" t="s">
        <v>1047</v>
      </c>
      <c r="I9950">
        <v>31.8</v>
      </c>
      <c r="J9950">
        <v>3</v>
      </c>
      <c r="K9950">
        <v>13.67</v>
      </c>
      <c r="L9950" t="str">
        <f t="shared" si="468"/>
        <v>Yes</v>
      </c>
    </row>
    <row r="9951" spans="1:12" x14ac:dyDescent="0.25">
      <c r="A9951" s="1">
        <v>43095</v>
      </c>
      <c r="B9951" s="2">
        <f t="shared" si="469"/>
        <v>2017</v>
      </c>
      <c r="C9951" s="2">
        <f t="shared" si="467"/>
        <v>12</v>
      </c>
      <c r="D9951" t="s">
        <v>1546</v>
      </c>
      <c r="E9951" t="s">
        <v>395</v>
      </c>
      <c r="F9951" t="s">
        <v>11</v>
      </c>
      <c r="G9951" t="s">
        <v>12</v>
      </c>
      <c r="H9951" t="s">
        <v>1582</v>
      </c>
      <c r="I9951">
        <v>44.75</v>
      </c>
      <c r="J9951">
        <v>5</v>
      </c>
      <c r="K9951">
        <v>20.59</v>
      </c>
      <c r="L9951" t="str">
        <f t="shared" si="468"/>
        <v>Yes</v>
      </c>
    </row>
    <row r="9952" spans="1:12" x14ac:dyDescent="0.25">
      <c r="A9952" s="1">
        <v>43095</v>
      </c>
      <c r="B9952" s="2">
        <f t="shared" si="469"/>
        <v>2017</v>
      </c>
      <c r="C9952" s="2">
        <f t="shared" si="467"/>
        <v>12</v>
      </c>
      <c r="D9952" t="s">
        <v>1557</v>
      </c>
      <c r="E9952" t="s">
        <v>78</v>
      </c>
      <c r="F9952" t="s">
        <v>11</v>
      </c>
      <c r="G9952" t="s">
        <v>20</v>
      </c>
      <c r="H9952" t="s">
        <v>995</v>
      </c>
      <c r="I9952">
        <v>3.13</v>
      </c>
      <c r="J9952">
        <v>2</v>
      </c>
      <c r="K9952">
        <v>-2.61</v>
      </c>
      <c r="L9952" t="str">
        <f t="shared" si="468"/>
        <v>No</v>
      </c>
    </row>
    <row r="9953" spans="1:12" x14ac:dyDescent="0.25">
      <c r="A9953" s="1">
        <v>43095</v>
      </c>
      <c r="B9953" s="2">
        <f t="shared" si="469"/>
        <v>2017</v>
      </c>
      <c r="C9953" s="2">
        <f t="shared" si="467"/>
        <v>12</v>
      </c>
      <c r="D9953" t="s">
        <v>1638</v>
      </c>
      <c r="E9953" t="s">
        <v>996</v>
      </c>
      <c r="F9953" t="s">
        <v>11</v>
      </c>
      <c r="G9953" t="s">
        <v>18</v>
      </c>
      <c r="H9953" t="s">
        <v>1110</v>
      </c>
      <c r="I9953">
        <v>750.68</v>
      </c>
      <c r="J9953">
        <v>2</v>
      </c>
      <c r="K9953">
        <v>37.53</v>
      </c>
      <c r="L9953" t="str">
        <f t="shared" si="468"/>
        <v>Yes</v>
      </c>
    </row>
    <row r="9954" spans="1:12" x14ac:dyDescent="0.25">
      <c r="A9954" s="1">
        <v>43095</v>
      </c>
      <c r="B9954" s="2">
        <f t="shared" si="469"/>
        <v>2017</v>
      </c>
      <c r="C9954" s="2">
        <f t="shared" si="467"/>
        <v>12</v>
      </c>
      <c r="D9954" t="s">
        <v>427</v>
      </c>
      <c r="E9954" t="s">
        <v>10</v>
      </c>
      <c r="F9954" t="s">
        <v>11</v>
      </c>
      <c r="G9954" t="s">
        <v>12</v>
      </c>
      <c r="H9954" t="s">
        <v>1884</v>
      </c>
      <c r="I9954">
        <v>16.03</v>
      </c>
      <c r="J9954">
        <v>3</v>
      </c>
      <c r="K9954">
        <v>5.61</v>
      </c>
      <c r="L9954" t="str">
        <f t="shared" si="468"/>
        <v>Yes</v>
      </c>
    </row>
    <row r="9955" spans="1:12" x14ac:dyDescent="0.25">
      <c r="A9955" s="1">
        <v>43096</v>
      </c>
      <c r="B9955" s="2">
        <f t="shared" si="469"/>
        <v>2017</v>
      </c>
      <c r="C9955" s="2">
        <f t="shared" si="467"/>
        <v>12</v>
      </c>
      <c r="D9955" t="s">
        <v>2265</v>
      </c>
      <c r="E9955" t="s">
        <v>78</v>
      </c>
      <c r="F9955" t="s">
        <v>39</v>
      </c>
      <c r="G9955" t="s">
        <v>40</v>
      </c>
      <c r="H9955" t="s">
        <v>521</v>
      </c>
      <c r="I9955">
        <v>164.39</v>
      </c>
      <c r="J9955">
        <v>2</v>
      </c>
      <c r="K9955">
        <v>-35.619999999999997</v>
      </c>
      <c r="L9955" t="str">
        <f t="shared" si="468"/>
        <v>No</v>
      </c>
    </row>
    <row r="9956" spans="1:12" x14ac:dyDescent="0.25">
      <c r="A9956" s="1">
        <v>43096</v>
      </c>
      <c r="B9956" s="2">
        <f t="shared" si="469"/>
        <v>2017</v>
      </c>
      <c r="C9956" s="2">
        <f t="shared" si="467"/>
        <v>12</v>
      </c>
      <c r="D9956" t="s">
        <v>2265</v>
      </c>
      <c r="E9956" t="s">
        <v>78</v>
      </c>
      <c r="F9956" t="s">
        <v>11</v>
      </c>
      <c r="G9956" t="s">
        <v>24</v>
      </c>
      <c r="H9956" t="s">
        <v>1235</v>
      </c>
      <c r="I9956">
        <v>13.25</v>
      </c>
      <c r="J9956">
        <v>4</v>
      </c>
      <c r="K9956">
        <v>3.64</v>
      </c>
      <c r="L9956" t="str">
        <f t="shared" si="468"/>
        <v>Yes</v>
      </c>
    </row>
    <row r="9957" spans="1:12" x14ac:dyDescent="0.25">
      <c r="A9957" s="1">
        <v>43097</v>
      </c>
      <c r="B9957" s="2">
        <f t="shared" si="469"/>
        <v>2017</v>
      </c>
      <c r="C9957" s="2">
        <f t="shared" si="467"/>
        <v>12</v>
      </c>
      <c r="D9957" t="s">
        <v>357</v>
      </c>
      <c r="E9957" t="s">
        <v>27</v>
      </c>
      <c r="F9957" t="s">
        <v>11</v>
      </c>
      <c r="G9957" t="s">
        <v>18</v>
      </c>
      <c r="H9957" t="s">
        <v>1549</v>
      </c>
      <c r="I9957">
        <v>725.84</v>
      </c>
      <c r="J9957">
        <v>4</v>
      </c>
      <c r="K9957">
        <v>210.49</v>
      </c>
      <c r="L9957" t="str">
        <f t="shared" si="468"/>
        <v>Yes</v>
      </c>
    </row>
    <row r="9958" spans="1:12" x14ac:dyDescent="0.25">
      <c r="A9958" s="1">
        <v>43097</v>
      </c>
      <c r="B9958" s="2">
        <f t="shared" si="469"/>
        <v>2017</v>
      </c>
      <c r="C9958" s="2">
        <f t="shared" si="467"/>
        <v>12</v>
      </c>
      <c r="D9958" t="s">
        <v>829</v>
      </c>
      <c r="E9958" t="s">
        <v>149</v>
      </c>
      <c r="F9958" t="s">
        <v>11</v>
      </c>
      <c r="G9958" t="s">
        <v>16</v>
      </c>
      <c r="H9958" t="s">
        <v>2476</v>
      </c>
      <c r="I9958">
        <v>72.45</v>
      </c>
      <c r="J9958">
        <v>7</v>
      </c>
      <c r="K9958">
        <v>34.78</v>
      </c>
      <c r="L9958" t="str">
        <f t="shared" si="468"/>
        <v>Yes</v>
      </c>
    </row>
    <row r="9959" spans="1:12" x14ac:dyDescent="0.25">
      <c r="A9959" s="1">
        <v>43097</v>
      </c>
      <c r="B9959" s="2">
        <f t="shared" si="469"/>
        <v>2017</v>
      </c>
      <c r="C9959" s="2">
        <f t="shared" si="467"/>
        <v>12</v>
      </c>
      <c r="D9959" t="s">
        <v>829</v>
      </c>
      <c r="E9959" t="s">
        <v>149</v>
      </c>
      <c r="F9959" t="s">
        <v>11</v>
      </c>
      <c r="G9959" t="s">
        <v>43</v>
      </c>
      <c r="H9959" t="s">
        <v>1561</v>
      </c>
      <c r="I9959">
        <v>13.96</v>
      </c>
      <c r="J9959">
        <v>4</v>
      </c>
      <c r="K9959">
        <v>6.42</v>
      </c>
      <c r="L9959" t="str">
        <f t="shared" si="468"/>
        <v>Yes</v>
      </c>
    </row>
    <row r="9960" spans="1:12" x14ac:dyDescent="0.25">
      <c r="A9960" s="1">
        <v>43097</v>
      </c>
      <c r="B9960" s="2">
        <f t="shared" si="469"/>
        <v>2017</v>
      </c>
      <c r="C9960" s="2">
        <f t="shared" si="467"/>
        <v>12</v>
      </c>
      <c r="D9960" t="s">
        <v>829</v>
      </c>
      <c r="E9960" t="s">
        <v>149</v>
      </c>
      <c r="F9960" t="s">
        <v>11</v>
      </c>
      <c r="G9960" t="s">
        <v>20</v>
      </c>
      <c r="H9960" t="s">
        <v>118</v>
      </c>
      <c r="I9960">
        <v>33.26</v>
      </c>
      <c r="J9960">
        <v>7</v>
      </c>
      <c r="K9960">
        <v>11.23</v>
      </c>
      <c r="L9960" t="str">
        <f t="shared" si="468"/>
        <v>Yes</v>
      </c>
    </row>
    <row r="9961" spans="1:12" x14ac:dyDescent="0.25">
      <c r="A9961" s="1">
        <v>43097</v>
      </c>
      <c r="B9961" s="2">
        <f t="shared" si="469"/>
        <v>2017</v>
      </c>
      <c r="C9961" s="2">
        <f t="shared" si="467"/>
        <v>12</v>
      </c>
      <c r="D9961" t="s">
        <v>829</v>
      </c>
      <c r="E9961" t="s">
        <v>149</v>
      </c>
      <c r="F9961" t="s">
        <v>39</v>
      </c>
      <c r="G9961" t="s">
        <v>40</v>
      </c>
      <c r="H9961" t="s">
        <v>1999</v>
      </c>
      <c r="I9961">
        <v>14.85</v>
      </c>
      <c r="J9961">
        <v>3</v>
      </c>
      <c r="K9961">
        <v>4.01</v>
      </c>
      <c r="L9961" t="str">
        <f t="shared" si="468"/>
        <v>Yes</v>
      </c>
    </row>
    <row r="9962" spans="1:12" x14ac:dyDescent="0.25">
      <c r="A9962" s="1">
        <v>43097</v>
      </c>
      <c r="B9962" s="2">
        <f t="shared" si="469"/>
        <v>2017</v>
      </c>
      <c r="C9962" s="2">
        <f t="shared" si="467"/>
        <v>12</v>
      </c>
      <c r="D9962" t="s">
        <v>2343</v>
      </c>
      <c r="E9962" t="s">
        <v>10</v>
      </c>
      <c r="F9962" t="s">
        <v>11</v>
      </c>
      <c r="G9962" t="s">
        <v>24</v>
      </c>
      <c r="H9962" t="s">
        <v>2410</v>
      </c>
      <c r="I9962">
        <v>27.17</v>
      </c>
      <c r="J9962">
        <v>2</v>
      </c>
      <c r="K9962">
        <v>2.72</v>
      </c>
      <c r="L9962" t="str">
        <f t="shared" si="468"/>
        <v>Yes</v>
      </c>
    </row>
    <row r="9963" spans="1:12" x14ac:dyDescent="0.25">
      <c r="A9963" s="1">
        <v>43097</v>
      </c>
      <c r="B9963" s="2">
        <f t="shared" si="469"/>
        <v>2017</v>
      </c>
      <c r="C9963" s="2">
        <f t="shared" si="467"/>
        <v>12</v>
      </c>
      <c r="D9963" t="s">
        <v>2343</v>
      </c>
      <c r="E9963" t="s">
        <v>10</v>
      </c>
      <c r="F9963" t="s">
        <v>34</v>
      </c>
      <c r="G9963" t="s">
        <v>74</v>
      </c>
      <c r="H9963" t="s">
        <v>2161</v>
      </c>
      <c r="I9963">
        <v>78.849999999999994</v>
      </c>
      <c r="J9963">
        <v>2</v>
      </c>
      <c r="K9963">
        <v>-11.6</v>
      </c>
      <c r="L9963" t="str">
        <f t="shared" si="468"/>
        <v>No</v>
      </c>
    </row>
    <row r="9964" spans="1:12" x14ac:dyDescent="0.25">
      <c r="A9964" s="1">
        <v>43097</v>
      </c>
      <c r="B9964" s="2">
        <f t="shared" si="469"/>
        <v>2017</v>
      </c>
      <c r="C9964" s="2">
        <f t="shared" si="467"/>
        <v>12</v>
      </c>
      <c r="D9964" t="s">
        <v>992</v>
      </c>
      <c r="E9964" t="s">
        <v>164</v>
      </c>
      <c r="F9964" t="s">
        <v>34</v>
      </c>
      <c r="G9964" t="s">
        <v>47</v>
      </c>
      <c r="H9964" t="s">
        <v>761</v>
      </c>
      <c r="I9964">
        <v>7.4</v>
      </c>
      <c r="J9964">
        <v>2</v>
      </c>
      <c r="K9964">
        <v>3.03</v>
      </c>
      <c r="L9964" t="str">
        <f t="shared" si="468"/>
        <v>Yes</v>
      </c>
    </row>
    <row r="9965" spans="1:12" x14ac:dyDescent="0.25">
      <c r="A9965" s="1">
        <v>43097</v>
      </c>
      <c r="B9965" s="2">
        <f t="shared" si="469"/>
        <v>2017</v>
      </c>
      <c r="C9965" s="2">
        <f t="shared" si="467"/>
        <v>12</v>
      </c>
      <c r="D9965" t="s">
        <v>665</v>
      </c>
      <c r="E9965" t="s">
        <v>120</v>
      </c>
      <c r="F9965" t="s">
        <v>11</v>
      </c>
      <c r="G9965" t="s">
        <v>18</v>
      </c>
      <c r="H9965" t="s">
        <v>297</v>
      </c>
      <c r="I9965">
        <v>64.78</v>
      </c>
      <c r="J9965">
        <v>1</v>
      </c>
      <c r="K9965">
        <v>-12.96</v>
      </c>
      <c r="L9965" t="str">
        <f t="shared" si="468"/>
        <v>No</v>
      </c>
    </row>
    <row r="9966" spans="1:12" x14ac:dyDescent="0.25">
      <c r="A9966" s="1">
        <v>43097</v>
      </c>
      <c r="B9966" s="2">
        <f t="shared" si="469"/>
        <v>2017</v>
      </c>
      <c r="C9966" s="2">
        <f t="shared" si="467"/>
        <v>12</v>
      </c>
      <c r="D9966" t="s">
        <v>1871</v>
      </c>
      <c r="E9966" t="s">
        <v>278</v>
      </c>
      <c r="F9966" t="s">
        <v>11</v>
      </c>
      <c r="G9966" t="s">
        <v>20</v>
      </c>
      <c r="H9966" t="s">
        <v>2287</v>
      </c>
      <c r="I9966">
        <v>1.19</v>
      </c>
      <c r="J9966">
        <v>2</v>
      </c>
      <c r="K9966">
        <v>-0.99</v>
      </c>
      <c r="L9966" t="str">
        <f t="shared" si="468"/>
        <v>No</v>
      </c>
    </row>
    <row r="9967" spans="1:12" x14ac:dyDescent="0.25">
      <c r="A9967" s="1">
        <v>43097</v>
      </c>
      <c r="B9967" s="2">
        <f t="shared" si="469"/>
        <v>2017</v>
      </c>
      <c r="C9967" s="2">
        <f t="shared" si="467"/>
        <v>12</v>
      </c>
      <c r="D9967" t="s">
        <v>2450</v>
      </c>
      <c r="E9967" t="s">
        <v>27</v>
      </c>
      <c r="F9967" t="s">
        <v>34</v>
      </c>
      <c r="G9967" t="s">
        <v>35</v>
      </c>
      <c r="H9967" t="s">
        <v>2025</v>
      </c>
      <c r="I9967">
        <v>340.7</v>
      </c>
      <c r="J9967">
        <v>6</v>
      </c>
      <c r="K9967">
        <v>-34.07</v>
      </c>
      <c r="L9967" t="str">
        <f t="shared" si="468"/>
        <v>No</v>
      </c>
    </row>
    <row r="9968" spans="1:12" x14ac:dyDescent="0.25">
      <c r="A9968" s="1">
        <v>43097</v>
      </c>
      <c r="B9968" s="2">
        <f t="shared" si="469"/>
        <v>2017</v>
      </c>
      <c r="C9968" s="2">
        <f t="shared" si="467"/>
        <v>12</v>
      </c>
      <c r="D9968" t="s">
        <v>1912</v>
      </c>
      <c r="E9968" t="s">
        <v>15</v>
      </c>
      <c r="F9968" t="s">
        <v>11</v>
      </c>
      <c r="G9968" t="s">
        <v>20</v>
      </c>
      <c r="H9968" t="s">
        <v>1486</v>
      </c>
      <c r="I9968">
        <v>1.68</v>
      </c>
      <c r="J9968">
        <v>5</v>
      </c>
      <c r="K9968">
        <v>-2.69</v>
      </c>
      <c r="L9968" t="str">
        <f t="shared" si="468"/>
        <v>No</v>
      </c>
    </row>
    <row r="9969" spans="1:12" x14ac:dyDescent="0.25">
      <c r="A9969" s="1">
        <v>43097</v>
      </c>
      <c r="B9969" s="2">
        <f t="shared" si="469"/>
        <v>2017</v>
      </c>
      <c r="C9969" s="2">
        <f t="shared" si="467"/>
        <v>12</v>
      </c>
      <c r="D9969" t="s">
        <v>1912</v>
      </c>
      <c r="E9969" t="s">
        <v>15</v>
      </c>
      <c r="F9969" t="s">
        <v>34</v>
      </c>
      <c r="G9969" t="s">
        <v>47</v>
      </c>
      <c r="H9969" t="s">
        <v>1162</v>
      </c>
      <c r="I9969">
        <v>7.97</v>
      </c>
      <c r="J9969">
        <v>3</v>
      </c>
      <c r="K9969">
        <v>-2.39</v>
      </c>
      <c r="L9969" t="str">
        <f t="shared" si="468"/>
        <v>No</v>
      </c>
    </row>
    <row r="9970" spans="1:12" x14ac:dyDescent="0.25">
      <c r="A9970" s="1">
        <v>43097</v>
      </c>
      <c r="B9970" s="2">
        <f t="shared" si="469"/>
        <v>2017</v>
      </c>
      <c r="C9970" s="2">
        <f t="shared" si="467"/>
        <v>12</v>
      </c>
      <c r="D9970" t="s">
        <v>1912</v>
      </c>
      <c r="E9970" t="s">
        <v>15</v>
      </c>
      <c r="F9970" t="s">
        <v>34</v>
      </c>
      <c r="G9970" t="s">
        <v>35</v>
      </c>
      <c r="H9970" t="s">
        <v>862</v>
      </c>
      <c r="I9970">
        <v>113.37</v>
      </c>
      <c r="J9970">
        <v>2</v>
      </c>
      <c r="K9970">
        <v>-3.24</v>
      </c>
      <c r="L9970" t="str">
        <f t="shared" si="468"/>
        <v>No</v>
      </c>
    </row>
    <row r="9971" spans="1:12" x14ac:dyDescent="0.25">
      <c r="A9971" s="1">
        <v>43097</v>
      </c>
      <c r="B9971" s="2">
        <f t="shared" si="469"/>
        <v>2017</v>
      </c>
      <c r="C9971" s="2">
        <f t="shared" si="467"/>
        <v>12</v>
      </c>
      <c r="D9971" t="s">
        <v>1912</v>
      </c>
      <c r="E9971" t="s">
        <v>15</v>
      </c>
      <c r="F9971" t="s">
        <v>34</v>
      </c>
      <c r="G9971" t="s">
        <v>47</v>
      </c>
      <c r="H9971" t="s">
        <v>761</v>
      </c>
      <c r="I9971">
        <v>2.96</v>
      </c>
      <c r="J9971">
        <v>2</v>
      </c>
      <c r="K9971">
        <v>-1.41</v>
      </c>
      <c r="L9971" t="str">
        <f t="shared" si="468"/>
        <v>No</v>
      </c>
    </row>
    <row r="9972" spans="1:12" x14ac:dyDescent="0.25">
      <c r="A9972" s="1">
        <v>43097</v>
      </c>
      <c r="B9972" s="2">
        <f t="shared" si="469"/>
        <v>2017</v>
      </c>
      <c r="C9972" s="2">
        <f t="shared" si="467"/>
        <v>12</v>
      </c>
      <c r="D9972" t="s">
        <v>1383</v>
      </c>
      <c r="E9972" t="s">
        <v>2675</v>
      </c>
      <c r="F9972" t="s">
        <v>11</v>
      </c>
      <c r="G9972" t="s">
        <v>24</v>
      </c>
      <c r="H9972" t="s">
        <v>207</v>
      </c>
      <c r="I9972">
        <v>2.48</v>
      </c>
      <c r="J9972">
        <v>1</v>
      </c>
      <c r="K9972">
        <v>0.87</v>
      </c>
      <c r="L9972" t="str">
        <f t="shared" si="468"/>
        <v>Yes</v>
      </c>
    </row>
    <row r="9973" spans="1:12" x14ac:dyDescent="0.25">
      <c r="A9973" s="1">
        <v>43097</v>
      </c>
      <c r="B9973" s="2">
        <f t="shared" si="469"/>
        <v>2017</v>
      </c>
      <c r="C9973" s="2">
        <f t="shared" si="467"/>
        <v>12</v>
      </c>
      <c r="D9973" t="s">
        <v>1383</v>
      </c>
      <c r="E9973" t="s">
        <v>2675</v>
      </c>
      <c r="F9973" t="s">
        <v>11</v>
      </c>
      <c r="G9973" t="s">
        <v>20</v>
      </c>
      <c r="H9973" t="s">
        <v>1280</v>
      </c>
      <c r="I9973">
        <v>25.9</v>
      </c>
      <c r="J9973">
        <v>5</v>
      </c>
      <c r="K9973">
        <v>12.69</v>
      </c>
      <c r="L9973" t="str">
        <f t="shared" si="468"/>
        <v>Yes</v>
      </c>
    </row>
    <row r="9974" spans="1:12" x14ac:dyDescent="0.25">
      <c r="A9974" s="1">
        <v>43097</v>
      </c>
      <c r="B9974" s="2">
        <f t="shared" si="469"/>
        <v>2017</v>
      </c>
      <c r="C9974" s="2">
        <f t="shared" si="467"/>
        <v>12</v>
      </c>
      <c r="D9974" t="s">
        <v>2466</v>
      </c>
      <c r="E9974" t="s">
        <v>399</v>
      </c>
      <c r="F9974" t="s">
        <v>11</v>
      </c>
      <c r="G9974" t="s">
        <v>18</v>
      </c>
      <c r="H9974" t="s">
        <v>1001</v>
      </c>
      <c r="I9974">
        <v>118.25</v>
      </c>
      <c r="J9974">
        <v>5</v>
      </c>
      <c r="K9974">
        <v>34.29</v>
      </c>
      <c r="L9974" t="str">
        <f t="shared" si="468"/>
        <v>Yes</v>
      </c>
    </row>
    <row r="9975" spans="1:12" x14ac:dyDescent="0.25">
      <c r="A9975" s="1">
        <v>43097</v>
      </c>
      <c r="B9975" s="2">
        <f t="shared" si="469"/>
        <v>2017</v>
      </c>
      <c r="C9975" s="2">
        <f t="shared" si="467"/>
        <v>12</v>
      </c>
      <c r="D9975" t="s">
        <v>2466</v>
      </c>
      <c r="E9975" t="s">
        <v>399</v>
      </c>
      <c r="F9975" t="s">
        <v>11</v>
      </c>
      <c r="G9975" t="s">
        <v>12</v>
      </c>
      <c r="H9975" t="s">
        <v>2070</v>
      </c>
      <c r="I9975">
        <v>4.28</v>
      </c>
      <c r="J9975">
        <v>1</v>
      </c>
      <c r="K9975">
        <v>1.93</v>
      </c>
      <c r="L9975" t="str">
        <f t="shared" si="468"/>
        <v>Yes</v>
      </c>
    </row>
    <row r="9976" spans="1:12" x14ac:dyDescent="0.25">
      <c r="A9976" s="1">
        <v>43098</v>
      </c>
      <c r="B9976" s="2">
        <f t="shared" si="469"/>
        <v>2017</v>
      </c>
      <c r="C9976" s="2">
        <f t="shared" si="467"/>
        <v>12</v>
      </c>
      <c r="D9976" t="s">
        <v>742</v>
      </c>
      <c r="E9976" t="s">
        <v>27</v>
      </c>
      <c r="F9976" t="s">
        <v>34</v>
      </c>
      <c r="G9976" t="s">
        <v>35</v>
      </c>
      <c r="H9976" t="s">
        <v>919</v>
      </c>
      <c r="I9976">
        <v>393.57</v>
      </c>
      <c r="J9976">
        <v>4</v>
      </c>
      <c r="K9976">
        <v>-44.28</v>
      </c>
      <c r="L9976" t="str">
        <f t="shared" si="468"/>
        <v>No</v>
      </c>
    </row>
    <row r="9977" spans="1:12" x14ac:dyDescent="0.25">
      <c r="A9977" s="1">
        <v>43098</v>
      </c>
      <c r="B9977" s="2">
        <f t="shared" si="469"/>
        <v>2017</v>
      </c>
      <c r="C9977" s="2">
        <f t="shared" si="467"/>
        <v>12</v>
      </c>
      <c r="D9977" t="s">
        <v>742</v>
      </c>
      <c r="E9977" t="s">
        <v>27</v>
      </c>
      <c r="F9977" t="s">
        <v>39</v>
      </c>
      <c r="G9977" t="s">
        <v>40</v>
      </c>
      <c r="H9977" t="s">
        <v>762</v>
      </c>
      <c r="I9977">
        <v>302.38</v>
      </c>
      <c r="J9977">
        <v>3</v>
      </c>
      <c r="K9977">
        <v>22.68</v>
      </c>
      <c r="L9977" t="str">
        <f t="shared" si="468"/>
        <v>Yes</v>
      </c>
    </row>
    <row r="9978" spans="1:12" x14ac:dyDescent="0.25">
      <c r="A9978" s="1">
        <v>43098</v>
      </c>
      <c r="B9978" s="2">
        <f t="shared" si="469"/>
        <v>2017</v>
      </c>
      <c r="C9978" s="2">
        <f t="shared" si="467"/>
        <v>12</v>
      </c>
      <c r="D9978" t="s">
        <v>904</v>
      </c>
      <c r="E9978" t="s">
        <v>149</v>
      </c>
      <c r="F9978" t="s">
        <v>11</v>
      </c>
      <c r="G9978" t="s">
        <v>43</v>
      </c>
      <c r="H9978" t="s">
        <v>1246</v>
      </c>
      <c r="I9978">
        <v>6.03</v>
      </c>
      <c r="J9978">
        <v>3</v>
      </c>
      <c r="K9978">
        <v>2.95</v>
      </c>
      <c r="L9978" t="str">
        <f t="shared" si="468"/>
        <v>Yes</v>
      </c>
    </row>
    <row r="9979" spans="1:12" x14ac:dyDescent="0.25">
      <c r="A9979" s="1">
        <v>43098</v>
      </c>
      <c r="B9979" s="2">
        <f t="shared" si="469"/>
        <v>2017</v>
      </c>
      <c r="C9979" s="2">
        <f t="shared" si="467"/>
        <v>12</v>
      </c>
      <c r="D9979" t="s">
        <v>1866</v>
      </c>
      <c r="E9979" t="s">
        <v>110</v>
      </c>
      <c r="F9979" t="s">
        <v>11</v>
      </c>
      <c r="G9979" t="s">
        <v>12</v>
      </c>
      <c r="H9979" t="s">
        <v>2243</v>
      </c>
      <c r="I9979">
        <v>209.7</v>
      </c>
      <c r="J9979">
        <v>2</v>
      </c>
      <c r="K9979">
        <v>100.66</v>
      </c>
      <c r="L9979" t="str">
        <f t="shared" si="468"/>
        <v>Yes</v>
      </c>
    </row>
    <row r="9980" spans="1:12" x14ac:dyDescent="0.25">
      <c r="A9980" s="1">
        <v>43098</v>
      </c>
      <c r="B9980" s="2">
        <f t="shared" si="469"/>
        <v>2017</v>
      </c>
      <c r="C9980" s="2">
        <f t="shared" si="467"/>
        <v>12</v>
      </c>
      <c r="D9980" t="s">
        <v>1974</v>
      </c>
      <c r="E9980" t="s">
        <v>27</v>
      </c>
      <c r="F9980" t="s">
        <v>34</v>
      </c>
      <c r="G9980" t="s">
        <v>47</v>
      </c>
      <c r="H9980" t="s">
        <v>1269</v>
      </c>
      <c r="I9980">
        <v>101.12</v>
      </c>
      <c r="J9980">
        <v>8</v>
      </c>
      <c r="K9980">
        <v>37.409999999999997</v>
      </c>
      <c r="L9980" t="str">
        <f t="shared" si="468"/>
        <v>Yes</v>
      </c>
    </row>
    <row r="9981" spans="1:12" x14ac:dyDescent="0.25">
      <c r="A9981" s="1">
        <v>43098</v>
      </c>
      <c r="B9981" s="2">
        <f t="shared" si="469"/>
        <v>2017</v>
      </c>
      <c r="C9981" s="2">
        <f t="shared" si="467"/>
        <v>12</v>
      </c>
      <c r="D9981" t="s">
        <v>675</v>
      </c>
      <c r="E9981" t="s">
        <v>164</v>
      </c>
      <c r="F9981" t="s">
        <v>11</v>
      </c>
      <c r="G9981" t="s">
        <v>43</v>
      </c>
      <c r="H9981" t="s">
        <v>2720</v>
      </c>
      <c r="I9981">
        <v>19.600000000000001</v>
      </c>
      <c r="J9981">
        <v>5</v>
      </c>
      <c r="K9981">
        <v>9.6</v>
      </c>
      <c r="L9981" t="str">
        <f t="shared" si="468"/>
        <v>Yes</v>
      </c>
    </row>
    <row r="9982" spans="1:12" x14ac:dyDescent="0.25">
      <c r="A9982" s="1">
        <v>43098</v>
      </c>
      <c r="B9982" s="2">
        <f t="shared" si="469"/>
        <v>2017</v>
      </c>
      <c r="C9982" s="2">
        <f t="shared" si="467"/>
        <v>12</v>
      </c>
      <c r="D9982" t="s">
        <v>675</v>
      </c>
      <c r="E9982" t="s">
        <v>164</v>
      </c>
      <c r="F9982" t="s">
        <v>34</v>
      </c>
      <c r="G9982" t="s">
        <v>47</v>
      </c>
      <c r="H9982" t="s">
        <v>1908</v>
      </c>
      <c r="I9982">
        <v>68.459999999999994</v>
      </c>
      <c r="J9982">
        <v>2</v>
      </c>
      <c r="K9982">
        <v>20.54</v>
      </c>
      <c r="L9982" t="str">
        <f t="shared" si="468"/>
        <v>Yes</v>
      </c>
    </row>
    <row r="9983" spans="1:12" x14ac:dyDescent="0.25">
      <c r="A9983" s="1">
        <v>43098</v>
      </c>
      <c r="B9983" s="2">
        <f t="shared" si="469"/>
        <v>2017</v>
      </c>
      <c r="C9983" s="2">
        <f t="shared" si="467"/>
        <v>12</v>
      </c>
      <c r="D9983" t="s">
        <v>596</v>
      </c>
      <c r="E9983" t="s">
        <v>33</v>
      </c>
      <c r="F9983" t="s">
        <v>34</v>
      </c>
      <c r="G9983" t="s">
        <v>35</v>
      </c>
      <c r="H9983" t="s">
        <v>542</v>
      </c>
      <c r="I9983">
        <v>1207.8399999999999</v>
      </c>
      <c r="J9983">
        <v>8</v>
      </c>
      <c r="K9983">
        <v>314.04000000000002</v>
      </c>
      <c r="L9983" t="str">
        <f t="shared" si="468"/>
        <v>Yes</v>
      </c>
    </row>
    <row r="9984" spans="1:12" x14ac:dyDescent="0.25">
      <c r="A9984" s="1">
        <v>43098</v>
      </c>
      <c r="B9984" s="2">
        <f t="shared" si="469"/>
        <v>2017</v>
      </c>
      <c r="C9984" s="2">
        <f t="shared" si="467"/>
        <v>12</v>
      </c>
      <c r="D9984" t="s">
        <v>596</v>
      </c>
      <c r="E9984" t="s">
        <v>33</v>
      </c>
      <c r="F9984" t="s">
        <v>11</v>
      </c>
      <c r="G9984" t="s">
        <v>20</v>
      </c>
      <c r="H9984" t="s">
        <v>2487</v>
      </c>
      <c r="I9984">
        <v>12.53</v>
      </c>
      <c r="J9984">
        <v>1</v>
      </c>
      <c r="K9984">
        <v>5.89</v>
      </c>
      <c r="L9984" t="str">
        <f t="shared" si="468"/>
        <v>Yes</v>
      </c>
    </row>
    <row r="9985" spans="1:12" x14ac:dyDescent="0.25">
      <c r="A9985" s="1">
        <v>43098</v>
      </c>
      <c r="B9985" s="2">
        <f t="shared" si="469"/>
        <v>2017</v>
      </c>
      <c r="C9985" s="2">
        <f t="shared" si="467"/>
        <v>12</v>
      </c>
      <c r="D9985" t="s">
        <v>596</v>
      </c>
      <c r="E9985" t="s">
        <v>33</v>
      </c>
      <c r="F9985" t="s">
        <v>11</v>
      </c>
      <c r="G9985" t="s">
        <v>24</v>
      </c>
      <c r="H9985" t="s">
        <v>1929</v>
      </c>
      <c r="I9985">
        <v>34.58</v>
      </c>
      <c r="J9985">
        <v>1</v>
      </c>
      <c r="K9985">
        <v>10.029999999999999</v>
      </c>
      <c r="L9985" t="str">
        <f t="shared" si="468"/>
        <v>Yes</v>
      </c>
    </row>
    <row r="9986" spans="1:12" x14ac:dyDescent="0.25">
      <c r="A9986" s="1">
        <v>43098</v>
      </c>
      <c r="B9986" s="2">
        <f t="shared" si="469"/>
        <v>2017</v>
      </c>
      <c r="C9986" s="2">
        <f t="shared" ref="C9986:C9994" si="470">MONTH(A9986)</f>
        <v>12</v>
      </c>
      <c r="D9986" t="s">
        <v>596</v>
      </c>
      <c r="E9986" t="s">
        <v>33</v>
      </c>
      <c r="F9986" t="s">
        <v>34</v>
      </c>
      <c r="G9986" t="s">
        <v>35</v>
      </c>
      <c r="H9986" t="s">
        <v>274</v>
      </c>
      <c r="I9986">
        <v>300.98</v>
      </c>
      <c r="J9986">
        <v>1</v>
      </c>
      <c r="K9986">
        <v>87.28</v>
      </c>
      <c r="L9986" t="str">
        <f t="shared" ref="L9986:L9994" si="471">IF(K9986=0,"Break-Even",IF(K9986&gt;0,"Yes","No"))</f>
        <v>Yes</v>
      </c>
    </row>
    <row r="9987" spans="1:12" x14ac:dyDescent="0.25">
      <c r="A9987" s="1">
        <v>43098</v>
      </c>
      <c r="B9987" s="2">
        <f t="shared" si="469"/>
        <v>2017</v>
      </c>
      <c r="C9987" s="2">
        <f t="shared" si="470"/>
        <v>12</v>
      </c>
      <c r="D9987" t="s">
        <v>596</v>
      </c>
      <c r="E9987" t="s">
        <v>33</v>
      </c>
      <c r="F9987" t="s">
        <v>34</v>
      </c>
      <c r="G9987" t="s">
        <v>35</v>
      </c>
      <c r="H9987" t="s">
        <v>235</v>
      </c>
      <c r="I9987">
        <v>258.75</v>
      </c>
      <c r="J9987">
        <v>3</v>
      </c>
      <c r="K9987">
        <v>77.63</v>
      </c>
      <c r="L9987" t="str">
        <f t="shared" si="471"/>
        <v>Yes</v>
      </c>
    </row>
    <row r="9988" spans="1:12" x14ac:dyDescent="0.25">
      <c r="A9988" s="1">
        <v>43099</v>
      </c>
      <c r="B9988" s="2">
        <f t="shared" si="469"/>
        <v>2017</v>
      </c>
      <c r="C9988" s="2">
        <f t="shared" si="470"/>
        <v>12</v>
      </c>
      <c r="D9988" t="s">
        <v>2225</v>
      </c>
      <c r="E9988" t="s">
        <v>129</v>
      </c>
      <c r="F9988" t="s">
        <v>11</v>
      </c>
      <c r="G9988" t="s">
        <v>92</v>
      </c>
      <c r="H9988" t="s">
        <v>2340</v>
      </c>
      <c r="I9988">
        <v>209.3</v>
      </c>
      <c r="J9988">
        <v>2</v>
      </c>
      <c r="K9988">
        <v>56.51</v>
      </c>
      <c r="L9988" t="str">
        <f t="shared" si="471"/>
        <v>Yes</v>
      </c>
    </row>
    <row r="9989" spans="1:12" x14ac:dyDescent="0.25">
      <c r="A9989" s="1">
        <v>43099</v>
      </c>
      <c r="B9989" s="2">
        <f t="shared" si="469"/>
        <v>2017</v>
      </c>
      <c r="C9989" s="2">
        <f t="shared" si="470"/>
        <v>12</v>
      </c>
      <c r="D9989" t="s">
        <v>373</v>
      </c>
      <c r="E9989" t="s">
        <v>149</v>
      </c>
      <c r="F9989" t="s">
        <v>34</v>
      </c>
      <c r="G9989" t="s">
        <v>74</v>
      </c>
      <c r="H9989" t="s">
        <v>2494</v>
      </c>
      <c r="I9989">
        <v>323.14</v>
      </c>
      <c r="J9989">
        <v>4</v>
      </c>
      <c r="K9989">
        <v>12.12</v>
      </c>
      <c r="L9989" t="str">
        <f t="shared" si="471"/>
        <v>Yes</v>
      </c>
    </row>
    <row r="9990" spans="1:12" x14ac:dyDescent="0.25">
      <c r="A9990" s="1">
        <v>43099</v>
      </c>
      <c r="B9990" s="2">
        <f t="shared" si="469"/>
        <v>2017</v>
      </c>
      <c r="C9990" s="2">
        <f t="shared" si="470"/>
        <v>12</v>
      </c>
      <c r="D9990" t="s">
        <v>373</v>
      </c>
      <c r="E9990" t="s">
        <v>149</v>
      </c>
      <c r="F9990" t="s">
        <v>39</v>
      </c>
      <c r="G9990" t="s">
        <v>40</v>
      </c>
      <c r="H9990" t="s">
        <v>2345</v>
      </c>
      <c r="I9990">
        <v>90.93</v>
      </c>
      <c r="J9990">
        <v>7</v>
      </c>
      <c r="K9990">
        <v>2.73</v>
      </c>
      <c r="L9990" t="str">
        <f t="shared" si="471"/>
        <v>Yes</v>
      </c>
    </row>
    <row r="9991" spans="1:12" x14ac:dyDescent="0.25">
      <c r="A9991" s="1">
        <v>43099</v>
      </c>
      <c r="B9991" s="2">
        <f t="shared" si="469"/>
        <v>2017</v>
      </c>
      <c r="C9991" s="2">
        <f t="shared" si="470"/>
        <v>12</v>
      </c>
      <c r="D9991" t="s">
        <v>373</v>
      </c>
      <c r="E9991" t="s">
        <v>149</v>
      </c>
      <c r="F9991" t="s">
        <v>11</v>
      </c>
      <c r="G9991" t="s">
        <v>20</v>
      </c>
      <c r="H9991" t="s">
        <v>627</v>
      </c>
      <c r="I9991">
        <v>52.78</v>
      </c>
      <c r="J9991">
        <v>3</v>
      </c>
      <c r="K9991">
        <v>19.79</v>
      </c>
      <c r="L9991" t="str">
        <f t="shared" si="471"/>
        <v>Yes</v>
      </c>
    </row>
    <row r="9992" spans="1:12" x14ac:dyDescent="0.25">
      <c r="A9992" s="1">
        <v>43099</v>
      </c>
      <c r="B9992" s="2">
        <f t="shared" si="469"/>
        <v>2017</v>
      </c>
      <c r="C9992" s="2">
        <f t="shared" si="470"/>
        <v>12</v>
      </c>
      <c r="D9992" t="s">
        <v>2424</v>
      </c>
      <c r="E9992" t="s">
        <v>27</v>
      </c>
      <c r="F9992" t="s">
        <v>11</v>
      </c>
      <c r="G9992" t="s">
        <v>20</v>
      </c>
      <c r="H9992" t="s">
        <v>966</v>
      </c>
      <c r="I9992">
        <v>13.9</v>
      </c>
      <c r="J9992">
        <v>2</v>
      </c>
      <c r="K9992">
        <v>4.5199999999999996</v>
      </c>
      <c r="L9992" t="str">
        <f t="shared" si="471"/>
        <v>Yes</v>
      </c>
    </row>
    <row r="9993" spans="1:12" x14ac:dyDescent="0.25">
      <c r="A9993" s="1">
        <v>43099</v>
      </c>
      <c r="B9993" s="2">
        <f t="shared" si="469"/>
        <v>2017</v>
      </c>
      <c r="C9993" s="2">
        <f t="shared" si="470"/>
        <v>12</v>
      </c>
      <c r="D9993" t="s">
        <v>2424</v>
      </c>
      <c r="E9993" t="s">
        <v>27</v>
      </c>
      <c r="F9993" t="s">
        <v>11</v>
      </c>
      <c r="G9993" t="s">
        <v>20</v>
      </c>
      <c r="H9993" t="s">
        <v>2187</v>
      </c>
      <c r="I9993">
        <v>20.72</v>
      </c>
      <c r="J9993">
        <v>2</v>
      </c>
      <c r="K9993">
        <v>6.48</v>
      </c>
      <c r="L9993" t="str">
        <f t="shared" si="471"/>
        <v>Yes</v>
      </c>
    </row>
    <row r="9994" spans="1:12" x14ac:dyDescent="0.25">
      <c r="A9994" s="1">
        <v>43099</v>
      </c>
      <c r="B9994" s="2">
        <f t="shared" si="469"/>
        <v>2017</v>
      </c>
      <c r="C9994" s="2">
        <f t="shared" si="470"/>
        <v>12</v>
      </c>
      <c r="D9994" t="s">
        <v>2486</v>
      </c>
      <c r="E9994" t="s">
        <v>278</v>
      </c>
      <c r="F9994" t="s">
        <v>11</v>
      </c>
      <c r="G9994" t="s">
        <v>43</v>
      </c>
      <c r="H9994" t="s">
        <v>2096</v>
      </c>
      <c r="I9994">
        <v>3.02</v>
      </c>
      <c r="J9994">
        <v>3</v>
      </c>
      <c r="K9994">
        <v>-0.6</v>
      </c>
      <c r="L9994" t="str">
        <f t="shared" si="471"/>
        <v>No</v>
      </c>
    </row>
    <row r="9995" spans="1:12" x14ac:dyDescent="0.25">
      <c r="A9995"/>
      <c r="B9995"/>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54"/>
  <sheetViews>
    <sheetView topLeftCell="F5" workbookViewId="0">
      <selection activeCell="Q15" sqref="Q15"/>
    </sheetView>
  </sheetViews>
  <sheetFormatPr defaultRowHeight="15" x14ac:dyDescent="0.25"/>
  <cols>
    <col min="1" max="1" width="18.7109375" bestFit="1" customWidth="1"/>
    <col min="2" max="2" width="12.140625" bestFit="1" customWidth="1"/>
    <col min="4" max="4" width="18.7109375" bestFit="1" customWidth="1"/>
    <col min="5" max="5" width="12.140625" bestFit="1" customWidth="1"/>
  </cols>
  <sheetData>
    <row r="3" spans="1:5" x14ac:dyDescent="0.25">
      <c r="A3" s="3" t="s">
        <v>2724</v>
      </c>
      <c r="B3" t="s">
        <v>2726</v>
      </c>
    </row>
    <row r="4" spans="1:5" x14ac:dyDescent="0.25">
      <c r="A4" s="4" t="s">
        <v>488</v>
      </c>
      <c r="B4" s="5">
        <v>7651.33</v>
      </c>
      <c r="D4" t="s">
        <v>2724</v>
      </c>
      <c r="E4" t="s">
        <v>2726</v>
      </c>
    </row>
    <row r="5" spans="1:5" x14ac:dyDescent="0.25">
      <c r="A5" s="4" t="s">
        <v>95</v>
      </c>
      <c r="B5" s="5">
        <v>6242.0500000000011</v>
      </c>
      <c r="D5" t="s">
        <v>488</v>
      </c>
      <c r="E5">
        <v>19510.64</v>
      </c>
    </row>
    <row r="6" spans="1:5" x14ac:dyDescent="0.25">
      <c r="A6" s="4" t="s">
        <v>101</v>
      </c>
      <c r="B6" s="5">
        <v>2224.1900000000005</v>
      </c>
      <c r="D6" t="s">
        <v>95</v>
      </c>
      <c r="E6">
        <v>35282.020000000019</v>
      </c>
    </row>
    <row r="7" spans="1:5" x14ac:dyDescent="0.25">
      <c r="A7" s="4" t="s">
        <v>27</v>
      </c>
      <c r="B7" s="5">
        <v>131551.93</v>
      </c>
      <c r="D7" t="s">
        <v>101</v>
      </c>
      <c r="E7">
        <v>11678.13</v>
      </c>
    </row>
    <row r="8" spans="1:5" x14ac:dyDescent="0.25">
      <c r="A8" s="4" t="s">
        <v>278</v>
      </c>
      <c r="B8" s="5">
        <v>10666.75</v>
      </c>
      <c r="D8" t="s">
        <v>27</v>
      </c>
      <c r="E8">
        <v>457687.68000000104</v>
      </c>
    </row>
    <row r="9" spans="1:5" x14ac:dyDescent="0.25">
      <c r="A9" s="4" t="s">
        <v>613</v>
      </c>
      <c r="B9" s="5">
        <v>3998.4900000000002</v>
      </c>
      <c r="D9" t="s">
        <v>278</v>
      </c>
      <c r="E9">
        <v>32108.120000000006</v>
      </c>
    </row>
    <row r="10" spans="1:5" x14ac:dyDescent="0.25">
      <c r="A10" s="4" t="s">
        <v>59</v>
      </c>
      <c r="B10" s="5">
        <v>2719.7200000000003</v>
      </c>
      <c r="D10" t="s">
        <v>613</v>
      </c>
      <c r="E10">
        <v>13384.36</v>
      </c>
    </row>
    <row r="11" spans="1:5" x14ac:dyDescent="0.25">
      <c r="A11" s="4" t="s">
        <v>2044</v>
      </c>
      <c r="B11" s="5">
        <v>117.07</v>
      </c>
      <c r="D11" t="s">
        <v>59</v>
      </c>
      <c r="E11">
        <v>27451.069999999996</v>
      </c>
    </row>
    <row r="12" spans="1:5" x14ac:dyDescent="0.25">
      <c r="A12" s="4" t="s">
        <v>123</v>
      </c>
      <c r="B12" s="5">
        <v>13603.269999999999</v>
      </c>
      <c r="D12" t="s">
        <v>2044</v>
      </c>
      <c r="E12">
        <v>2865.0199999999995</v>
      </c>
    </row>
    <row r="13" spans="1:5" x14ac:dyDescent="0.25">
      <c r="A13" s="4" t="s">
        <v>30</v>
      </c>
      <c r="B13" s="5">
        <v>14057.67</v>
      </c>
      <c r="D13" t="s">
        <v>123</v>
      </c>
      <c r="E13">
        <v>89473.73000000004</v>
      </c>
    </row>
    <row r="14" spans="1:5" x14ac:dyDescent="0.25">
      <c r="A14" s="4" t="s">
        <v>510</v>
      </c>
      <c r="B14" s="5">
        <v>1183.4900000000002</v>
      </c>
      <c r="D14" t="s">
        <v>30</v>
      </c>
      <c r="E14">
        <v>49095.840000000011</v>
      </c>
    </row>
    <row r="15" spans="1:5" x14ac:dyDescent="0.25">
      <c r="A15" s="4" t="s">
        <v>15</v>
      </c>
      <c r="B15" s="5">
        <v>21033.770000000004</v>
      </c>
      <c r="D15" t="s">
        <v>510</v>
      </c>
      <c r="E15">
        <v>4382.4900000000007</v>
      </c>
    </row>
    <row r="16" spans="1:5" x14ac:dyDescent="0.25">
      <c r="A16" s="4" t="s">
        <v>129</v>
      </c>
      <c r="B16" s="5">
        <v>25461.78</v>
      </c>
      <c r="D16" t="s">
        <v>15</v>
      </c>
      <c r="E16">
        <v>80166.160000000047</v>
      </c>
    </row>
    <row r="17" spans="1:5" x14ac:dyDescent="0.25">
      <c r="A17" s="4" t="s">
        <v>395</v>
      </c>
      <c r="B17" s="5">
        <v>959.31000000000006</v>
      </c>
      <c r="D17" t="s">
        <v>129</v>
      </c>
      <c r="E17">
        <v>53555.360000000015</v>
      </c>
    </row>
    <row r="18" spans="1:5" x14ac:dyDescent="0.25">
      <c r="A18" s="4" t="s">
        <v>1283</v>
      </c>
      <c r="B18" s="5">
        <v>691.06</v>
      </c>
      <c r="D18" t="s">
        <v>395</v>
      </c>
      <c r="E18">
        <v>4579.7599999999993</v>
      </c>
    </row>
    <row r="19" spans="1:5" x14ac:dyDescent="0.25">
      <c r="A19" s="4" t="s">
        <v>33</v>
      </c>
      <c r="B19" s="5">
        <v>5102.8900000000003</v>
      </c>
      <c r="D19" t="s">
        <v>1283</v>
      </c>
      <c r="E19">
        <v>2914.3100000000004</v>
      </c>
    </row>
    <row r="20" spans="1:5" x14ac:dyDescent="0.25">
      <c r="A20" s="4" t="s">
        <v>62</v>
      </c>
      <c r="B20" s="5">
        <v>262.76</v>
      </c>
      <c r="D20" t="s">
        <v>33</v>
      </c>
      <c r="E20">
        <v>36591.749999999978</v>
      </c>
    </row>
    <row r="21" spans="1:5" x14ac:dyDescent="0.25">
      <c r="A21" s="4" t="s">
        <v>1061</v>
      </c>
      <c r="B21" s="5">
        <v>547.33000000000004</v>
      </c>
      <c r="D21" t="s">
        <v>62</v>
      </c>
      <c r="E21">
        <v>9217.0299999999988</v>
      </c>
    </row>
    <row r="22" spans="1:5" x14ac:dyDescent="0.25">
      <c r="A22" s="4" t="s">
        <v>531</v>
      </c>
      <c r="B22" s="5">
        <v>4709.5600000000004</v>
      </c>
      <c r="D22" t="s">
        <v>1061</v>
      </c>
      <c r="E22">
        <v>1270.5300000000002</v>
      </c>
    </row>
    <row r="23" spans="1:5" x14ac:dyDescent="0.25">
      <c r="A23" s="4" t="s">
        <v>434</v>
      </c>
      <c r="B23" s="5">
        <v>3965.2699999999995</v>
      </c>
      <c r="D23" t="s">
        <v>531</v>
      </c>
      <c r="E23">
        <v>23705.519999999997</v>
      </c>
    </row>
    <row r="24" spans="1:5" x14ac:dyDescent="0.25">
      <c r="A24" s="4" t="s">
        <v>110</v>
      </c>
      <c r="B24" s="5">
        <v>27420.03000000001</v>
      </c>
      <c r="D24" t="s">
        <v>434</v>
      </c>
      <c r="E24">
        <v>28634.439999999995</v>
      </c>
    </row>
    <row r="25" spans="1:5" x14ac:dyDescent="0.25">
      <c r="A25" s="4" t="s">
        <v>315</v>
      </c>
      <c r="B25" s="5">
        <v>1527.38</v>
      </c>
      <c r="D25" t="s">
        <v>110</v>
      </c>
      <c r="E25">
        <v>76269.610000000015</v>
      </c>
    </row>
    <row r="26" spans="1:5" x14ac:dyDescent="0.25">
      <c r="A26" s="4" t="s">
        <v>329</v>
      </c>
      <c r="B26" s="5">
        <v>5416.7800000000007</v>
      </c>
      <c r="D26" t="s">
        <v>315</v>
      </c>
      <c r="E26">
        <v>29863.149999999998</v>
      </c>
    </row>
    <row r="27" spans="1:5" x14ac:dyDescent="0.25">
      <c r="A27" s="4" t="s">
        <v>186</v>
      </c>
      <c r="B27" s="5">
        <v>4221.1099999999997</v>
      </c>
      <c r="D27" t="s">
        <v>329</v>
      </c>
      <c r="E27">
        <v>10771.34</v>
      </c>
    </row>
    <row r="28" spans="1:5" x14ac:dyDescent="0.25">
      <c r="A28" s="4" t="s">
        <v>996</v>
      </c>
      <c r="B28" s="5">
        <v>3081.42</v>
      </c>
      <c r="D28" t="s">
        <v>186</v>
      </c>
      <c r="E28">
        <v>22205.149999999998</v>
      </c>
    </row>
    <row r="29" spans="1:5" x14ac:dyDescent="0.25">
      <c r="A29" s="4" t="s">
        <v>126</v>
      </c>
      <c r="B29" s="5">
        <v>9081.2800000000007</v>
      </c>
      <c r="D29" t="s">
        <v>515</v>
      </c>
      <c r="E29">
        <v>5589.35</v>
      </c>
    </row>
    <row r="30" spans="1:5" x14ac:dyDescent="0.25">
      <c r="A30" s="4" t="s">
        <v>685</v>
      </c>
      <c r="B30" s="5">
        <v>933.57999999999993</v>
      </c>
      <c r="D30" t="s">
        <v>996</v>
      </c>
      <c r="E30">
        <v>7464.93</v>
      </c>
    </row>
    <row r="31" spans="1:5" x14ac:dyDescent="0.25">
      <c r="A31" s="4" t="s">
        <v>177</v>
      </c>
      <c r="B31" s="5">
        <v>17983.399999999998</v>
      </c>
      <c r="D31" t="s">
        <v>126</v>
      </c>
      <c r="E31">
        <v>16729.100000000002</v>
      </c>
    </row>
    <row r="32" spans="1:5" x14ac:dyDescent="0.25">
      <c r="A32" s="4" t="s">
        <v>399</v>
      </c>
      <c r="B32" s="5">
        <v>64.09</v>
      </c>
      <c r="D32" t="s">
        <v>685</v>
      </c>
      <c r="E32">
        <v>7292.5199999999995</v>
      </c>
    </row>
    <row r="33" spans="1:5" x14ac:dyDescent="0.25">
      <c r="A33" s="4" t="s">
        <v>149</v>
      </c>
      <c r="B33" s="5">
        <v>71844.109999999971</v>
      </c>
      <c r="D33" t="s">
        <v>177</v>
      </c>
      <c r="E33">
        <v>35764.320000000014</v>
      </c>
    </row>
    <row r="34" spans="1:5" x14ac:dyDescent="0.25">
      <c r="A34" s="4" t="s">
        <v>245</v>
      </c>
      <c r="B34" s="5">
        <v>14967.309999999994</v>
      </c>
      <c r="D34" t="s">
        <v>399</v>
      </c>
      <c r="E34">
        <v>4783.5399999999991</v>
      </c>
    </row>
    <row r="35" spans="1:5" x14ac:dyDescent="0.25">
      <c r="A35" s="4" t="s">
        <v>78</v>
      </c>
      <c r="B35" s="5">
        <v>24748.069999999996</v>
      </c>
      <c r="D35" t="s">
        <v>149</v>
      </c>
      <c r="E35">
        <v>310876.20000000024</v>
      </c>
    </row>
    <row r="36" spans="1:5" x14ac:dyDescent="0.25">
      <c r="A36" s="4" t="s">
        <v>840</v>
      </c>
      <c r="B36" s="5">
        <v>8009.7899999999991</v>
      </c>
      <c r="D36" t="s">
        <v>245</v>
      </c>
      <c r="E36">
        <v>55603.089999999989</v>
      </c>
    </row>
    <row r="37" spans="1:5" x14ac:dyDescent="0.25">
      <c r="A37" s="4" t="s">
        <v>91</v>
      </c>
      <c r="B37" s="5">
        <v>5450.8399999999983</v>
      </c>
      <c r="D37" t="s">
        <v>2675</v>
      </c>
      <c r="E37">
        <v>919.91</v>
      </c>
    </row>
    <row r="38" spans="1:5" x14ac:dyDescent="0.25">
      <c r="A38" s="4" t="s">
        <v>23</v>
      </c>
      <c r="B38" s="5">
        <v>33066.69</v>
      </c>
      <c r="D38" t="s">
        <v>78</v>
      </c>
      <c r="E38">
        <v>77976.840000000084</v>
      </c>
    </row>
    <row r="39" spans="1:5" x14ac:dyDescent="0.25">
      <c r="A39" s="4" t="s">
        <v>1529</v>
      </c>
      <c r="B39" s="5">
        <v>13085.6</v>
      </c>
      <c r="D39" t="s">
        <v>840</v>
      </c>
      <c r="E39">
        <v>19683.389999999992</v>
      </c>
    </row>
    <row r="40" spans="1:5" x14ac:dyDescent="0.25">
      <c r="A40" s="4" t="s">
        <v>70</v>
      </c>
      <c r="B40" s="5">
        <v>502.4799999999999</v>
      </c>
      <c r="D40" t="s">
        <v>91</v>
      </c>
      <c r="E40">
        <v>17431.140000000014</v>
      </c>
    </row>
    <row r="41" spans="1:5" x14ac:dyDescent="0.25">
      <c r="A41" s="4" t="s">
        <v>120</v>
      </c>
      <c r="B41" s="5">
        <v>3130.4999999999995</v>
      </c>
      <c r="D41" t="s">
        <v>23</v>
      </c>
      <c r="E41">
        <v>116512.01999999993</v>
      </c>
    </row>
    <row r="42" spans="1:5" x14ac:dyDescent="0.25">
      <c r="A42" s="4" t="s">
        <v>10</v>
      </c>
      <c r="B42" s="5">
        <v>41686.150000000009</v>
      </c>
      <c r="D42" t="s">
        <v>1529</v>
      </c>
      <c r="E42">
        <v>22627.96</v>
      </c>
    </row>
    <row r="43" spans="1:5" x14ac:dyDescent="0.25">
      <c r="A43" s="4" t="s">
        <v>296</v>
      </c>
      <c r="B43" s="5">
        <v>1822.41</v>
      </c>
      <c r="D43" t="s">
        <v>70</v>
      </c>
      <c r="E43">
        <v>8481.7099999999973</v>
      </c>
    </row>
    <row r="44" spans="1:5" x14ac:dyDescent="0.25">
      <c r="A44" s="4" t="s">
        <v>2322</v>
      </c>
      <c r="B44" s="5">
        <v>2967.06</v>
      </c>
      <c r="D44" t="s">
        <v>140</v>
      </c>
      <c r="E44">
        <v>1315.56</v>
      </c>
    </row>
    <row r="45" spans="1:5" x14ac:dyDescent="0.25">
      <c r="A45" s="4" t="s">
        <v>55</v>
      </c>
      <c r="B45" s="5">
        <v>26691.049999999996</v>
      </c>
      <c r="D45" t="s">
        <v>120</v>
      </c>
      <c r="E45">
        <v>30661.91999999998</v>
      </c>
    </row>
    <row r="46" spans="1:5" x14ac:dyDescent="0.25">
      <c r="A46" s="4" t="s">
        <v>164</v>
      </c>
      <c r="B46" s="5">
        <v>19814.28</v>
      </c>
      <c r="D46" t="s">
        <v>10</v>
      </c>
      <c r="E46">
        <v>170187.97999999998</v>
      </c>
    </row>
    <row r="47" spans="1:5" x14ac:dyDescent="0.25">
      <c r="A47" s="4" t="s">
        <v>157</v>
      </c>
      <c r="B47" s="5">
        <v>13337.619999999997</v>
      </c>
      <c r="D47" t="s">
        <v>296</v>
      </c>
      <c r="E47">
        <v>11220.06</v>
      </c>
    </row>
    <row r="48" spans="1:5" x14ac:dyDescent="0.25">
      <c r="A48" s="4" t="s">
        <v>2620</v>
      </c>
      <c r="B48" s="5">
        <v>1603.14</v>
      </c>
      <c r="D48" t="s">
        <v>2322</v>
      </c>
      <c r="E48">
        <v>8929.3700000000008</v>
      </c>
    </row>
    <row r="49" spans="1:5" x14ac:dyDescent="0.25">
      <c r="A49" s="4" t="s">
        <v>2725</v>
      </c>
      <c r="B49" s="5">
        <v>609205.86000000022</v>
      </c>
      <c r="D49" t="s">
        <v>55</v>
      </c>
      <c r="E49">
        <v>70636.72000000003</v>
      </c>
    </row>
    <row r="50" spans="1:5" x14ac:dyDescent="0.25">
      <c r="D50" t="s">
        <v>164</v>
      </c>
      <c r="E50">
        <v>138641.28999999998</v>
      </c>
    </row>
    <row r="51" spans="1:5" x14ac:dyDescent="0.25">
      <c r="D51" t="s">
        <v>2687</v>
      </c>
      <c r="E51">
        <v>1209.8200000000002</v>
      </c>
    </row>
    <row r="52" spans="1:5" x14ac:dyDescent="0.25">
      <c r="D52" t="s">
        <v>157</v>
      </c>
      <c r="E52">
        <v>32114.610000000015</v>
      </c>
    </row>
    <row r="53" spans="1:5" x14ac:dyDescent="0.25">
      <c r="D53" t="s">
        <v>2620</v>
      </c>
      <c r="E53">
        <v>1603.14</v>
      </c>
    </row>
    <row r="54" spans="1:5" x14ac:dyDescent="0.25">
      <c r="D54" t="s">
        <v>2725</v>
      </c>
      <c r="E54">
        <v>2296919.7000000016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7"/>
  <sheetViews>
    <sheetView workbookViewId="0">
      <selection activeCell="E3" sqref="E3"/>
    </sheetView>
  </sheetViews>
  <sheetFormatPr defaultRowHeight="15" x14ac:dyDescent="0.25"/>
  <cols>
    <col min="1" max="1" width="13.140625" bestFit="1" customWidth="1"/>
    <col min="2" max="2" width="23.7109375" bestFit="1" customWidth="1"/>
  </cols>
  <sheetData>
    <row r="3" spans="1:2" x14ac:dyDescent="0.25">
      <c r="A3" s="3" t="s">
        <v>2724</v>
      </c>
      <c r="B3" t="s">
        <v>2729</v>
      </c>
    </row>
    <row r="4" spans="1:2" x14ac:dyDescent="0.25">
      <c r="A4" s="6">
        <v>2017</v>
      </c>
      <c r="B4" s="5">
        <v>693</v>
      </c>
    </row>
    <row r="5" spans="1:2" x14ac:dyDescent="0.25">
      <c r="A5" s="6">
        <v>2016</v>
      </c>
      <c r="B5" s="5">
        <v>638</v>
      </c>
    </row>
    <row r="6" spans="1:2" x14ac:dyDescent="0.25">
      <c r="A6" s="6">
        <v>2014</v>
      </c>
      <c r="B6" s="5">
        <v>595</v>
      </c>
    </row>
    <row r="7" spans="1:2" x14ac:dyDescent="0.25">
      <c r="A7" s="6">
        <v>2015</v>
      </c>
      <c r="B7" s="5">
        <v>573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8"/>
  <sheetViews>
    <sheetView workbookViewId="0">
      <selection activeCell="O7" sqref="O7"/>
    </sheetView>
  </sheetViews>
  <sheetFormatPr defaultRowHeight="15" x14ac:dyDescent="0.25"/>
  <cols>
    <col min="1" max="1" width="13.5703125" bestFit="1" customWidth="1"/>
    <col min="2" max="2" width="12.5703125" bestFit="1" customWidth="1"/>
  </cols>
  <sheetData>
    <row r="3" spans="1:2" x14ac:dyDescent="0.25">
      <c r="A3" s="3" t="s">
        <v>2724</v>
      </c>
      <c r="B3" t="s">
        <v>2727</v>
      </c>
    </row>
    <row r="4" spans="1:2" x14ac:dyDescent="0.25">
      <c r="A4" s="4" t="s">
        <v>1576</v>
      </c>
      <c r="B4" s="5">
        <v>8764.9500000000007</v>
      </c>
    </row>
    <row r="5" spans="1:2" x14ac:dyDescent="0.25">
      <c r="A5" s="4" t="s">
        <v>1817</v>
      </c>
      <c r="B5" s="5">
        <v>4747.82</v>
      </c>
    </row>
    <row r="6" spans="1:2" x14ac:dyDescent="0.25">
      <c r="A6" s="4" t="s">
        <v>509</v>
      </c>
      <c r="B6" s="5">
        <v>2673.77</v>
      </c>
    </row>
    <row r="7" spans="1:2" x14ac:dyDescent="0.25">
      <c r="A7" s="4" t="s">
        <v>615</v>
      </c>
      <c r="B7" s="5">
        <v>2405.36</v>
      </c>
    </row>
    <row r="8" spans="1:2" x14ac:dyDescent="0.25">
      <c r="A8" s="4" t="s">
        <v>398</v>
      </c>
      <c r="B8" s="5">
        <v>2337.7600000000002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5"/>
  <sheetViews>
    <sheetView topLeftCell="C1" workbookViewId="0">
      <selection activeCell="R7" sqref="R7"/>
    </sheetView>
  </sheetViews>
  <sheetFormatPr defaultRowHeight="15" x14ac:dyDescent="0.25"/>
  <cols>
    <col min="1" max="1" width="13.140625" bestFit="1" customWidth="1"/>
    <col min="2" max="2" width="12.140625" bestFit="1" customWidth="1"/>
  </cols>
  <sheetData>
    <row r="3" spans="1:2" x14ac:dyDescent="0.25">
      <c r="A3" s="3" t="s">
        <v>2724</v>
      </c>
      <c r="B3" t="s">
        <v>2726</v>
      </c>
    </row>
    <row r="4" spans="1:2" x14ac:dyDescent="0.25">
      <c r="A4" s="6">
        <v>1</v>
      </c>
      <c r="B4" s="5">
        <v>38048.209999999992</v>
      </c>
    </row>
    <row r="5" spans="1:2" x14ac:dyDescent="0.25">
      <c r="A5" s="6">
        <v>2</v>
      </c>
      <c r="B5" s="5">
        <v>49238.410000000018</v>
      </c>
    </row>
    <row r="6" spans="1:2" x14ac:dyDescent="0.25">
      <c r="A6" s="6">
        <v>3</v>
      </c>
      <c r="B6" s="5">
        <v>49612.060000000005</v>
      </c>
    </row>
    <row r="7" spans="1:2" x14ac:dyDescent="0.25">
      <c r="A7" s="6">
        <v>4</v>
      </c>
      <c r="B7" s="5">
        <v>45192.310000000012</v>
      </c>
    </row>
    <row r="8" spans="1:2" x14ac:dyDescent="0.25">
      <c r="A8" s="6">
        <v>5</v>
      </c>
      <c r="B8" s="5">
        <v>64964.34</v>
      </c>
    </row>
    <row r="9" spans="1:2" x14ac:dyDescent="0.25">
      <c r="A9" s="6">
        <v>6</v>
      </c>
      <c r="B9" s="5">
        <v>38991.960000000014</v>
      </c>
    </row>
    <row r="10" spans="1:2" x14ac:dyDescent="0.25">
      <c r="A10" s="6">
        <v>7</v>
      </c>
      <c r="B10" s="5">
        <v>42773.400000000009</v>
      </c>
    </row>
    <row r="11" spans="1:2" x14ac:dyDescent="0.25">
      <c r="A11" s="6">
        <v>8</v>
      </c>
      <c r="B11" s="5">
        <v>46339.969999999987</v>
      </c>
    </row>
    <row r="12" spans="1:2" x14ac:dyDescent="0.25">
      <c r="A12" s="6">
        <v>9</v>
      </c>
      <c r="B12" s="5">
        <v>41985.210000000014</v>
      </c>
    </row>
    <row r="13" spans="1:2" x14ac:dyDescent="0.25">
      <c r="A13" s="6">
        <v>10</v>
      </c>
      <c r="B13" s="5">
        <v>52268.209999999977</v>
      </c>
    </row>
    <row r="14" spans="1:2" x14ac:dyDescent="0.25">
      <c r="A14" s="6">
        <v>11</v>
      </c>
      <c r="B14" s="5">
        <v>66837.64999999998</v>
      </c>
    </row>
    <row r="15" spans="1:2" x14ac:dyDescent="0.25">
      <c r="A15" s="6">
        <v>12</v>
      </c>
      <c r="B15" s="5">
        <v>72954.129999999976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9"/>
  <sheetViews>
    <sheetView workbookViewId="0">
      <selection activeCell="B9" sqref="B9"/>
    </sheetView>
  </sheetViews>
  <sheetFormatPr defaultRowHeight="15" x14ac:dyDescent="0.25"/>
  <cols>
    <col min="1" max="1" width="13.140625" bestFit="1" customWidth="1"/>
    <col min="2" max="2" width="12.140625" bestFit="1" customWidth="1"/>
    <col min="4" max="4" width="11.28515625" bestFit="1" customWidth="1"/>
  </cols>
  <sheetData>
    <row r="1" spans="1:5" x14ac:dyDescent="0.25">
      <c r="A1" s="3" t="s">
        <v>2724</v>
      </c>
      <c r="B1" t="s">
        <v>2726</v>
      </c>
    </row>
    <row r="2" spans="1:5" x14ac:dyDescent="0.25">
      <c r="A2" s="4" t="s">
        <v>35</v>
      </c>
      <c r="B2" s="5">
        <v>83918.699999999953</v>
      </c>
      <c r="D2" t="str">
        <f>A2</f>
        <v>Chairs</v>
      </c>
      <c r="E2">
        <f>GETPIVOTDATA("Sales",$A$1,"Sub-Category","Phones")</f>
        <v>78962.03</v>
      </c>
    </row>
    <row r="3" spans="1:5" x14ac:dyDescent="0.25">
      <c r="A3" s="4" t="s">
        <v>40</v>
      </c>
      <c r="B3" s="5">
        <v>78962.03</v>
      </c>
      <c r="D3" t="str">
        <f t="shared" ref="D3:D18" si="0">A3</f>
        <v>Phones</v>
      </c>
      <c r="E3">
        <f>GETPIVOTDATA("Sales",$A$1,"Sub-Category","Chairs")</f>
        <v>83918.699999999953</v>
      </c>
    </row>
    <row r="4" spans="1:5" x14ac:dyDescent="0.25">
      <c r="A4" s="4" t="s">
        <v>145</v>
      </c>
      <c r="B4" s="5">
        <v>60833.249999999993</v>
      </c>
      <c r="D4" t="str">
        <f t="shared" si="0"/>
        <v>Tables</v>
      </c>
      <c r="E4">
        <f>GETPIVOTDATA("Sales",$A$1,"Sub-Category","Storage")</f>
        <v>58788.719999999979</v>
      </c>
    </row>
    <row r="5" spans="1:5" x14ac:dyDescent="0.25">
      <c r="A5" s="4" t="s">
        <v>18</v>
      </c>
      <c r="B5" s="5">
        <v>58788.719999999979</v>
      </c>
      <c r="D5" t="str">
        <f t="shared" si="0"/>
        <v>Storage</v>
      </c>
      <c r="E5">
        <f>GETPIVOTDATA("Sales",$A$1,"Sub-Category","Tables")</f>
        <v>60833.249999999993</v>
      </c>
    </row>
    <row r="6" spans="1:5" x14ac:dyDescent="0.25">
      <c r="A6" s="4" t="s">
        <v>302</v>
      </c>
      <c r="B6" s="5">
        <v>55906.910000000011</v>
      </c>
      <c r="D6" t="str">
        <f t="shared" si="0"/>
        <v>Machines</v>
      </c>
      <c r="E6">
        <f>GETPIVOTDATA("Sales",$A$1,"Sub-Category","Binders")</f>
        <v>49683.359999999935</v>
      </c>
    </row>
    <row r="7" spans="1:5" x14ac:dyDescent="0.25">
      <c r="A7" s="4" t="s">
        <v>20</v>
      </c>
      <c r="B7" s="5">
        <v>49683.359999999935</v>
      </c>
      <c r="D7" t="str">
        <f t="shared" si="0"/>
        <v>Binders</v>
      </c>
      <c r="E7">
        <f>GETPIVOTDATA("Sales",$A$1,"Sub-Category","Machines")</f>
        <v>55906.910000000011</v>
      </c>
    </row>
    <row r="8" spans="1:5" x14ac:dyDescent="0.25">
      <c r="A8" s="4" t="s">
        <v>603</v>
      </c>
      <c r="B8" s="5">
        <v>49599.43</v>
      </c>
      <c r="D8" t="str">
        <f t="shared" si="0"/>
        <v>Copiers</v>
      </c>
      <c r="E8">
        <f>GETPIVOTDATA("Sales",$A$1,"Sub-Category","Accessories")</f>
        <v>41895.870000000003</v>
      </c>
    </row>
    <row r="9" spans="1:5" x14ac:dyDescent="0.25">
      <c r="A9" s="4" t="s">
        <v>52</v>
      </c>
      <c r="B9" s="5">
        <v>41895.870000000003</v>
      </c>
      <c r="D9" t="str">
        <f t="shared" si="0"/>
        <v>Accessories</v>
      </c>
      <c r="E9">
        <f>GETPIVOTDATA("Sales",$A$1,"Sub-Category","Copiers")</f>
        <v>49599.43</v>
      </c>
    </row>
    <row r="10" spans="1:5" x14ac:dyDescent="0.25">
      <c r="A10" s="4" t="s">
        <v>47</v>
      </c>
      <c r="B10" s="5">
        <v>27874.120000000006</v>
      </c>
      <c r="D10" t="str">
        <f t="shared" si="0"/>
        <v>Furnishings</v>
      </c>
      <c r="E10">
        <f>GETPIVOTDATA("Sales",$A$1,"Sub-Category","Bookcases")</f>
        <v>26275.479999999996</v>
      </c>
    </row>
    <row r="11" spans="1:5" x14ac:dyDescent="0.25">
      <c r="A11" s="4" t="s">
        <v>74</v>
      </c>
      <c r="B11" s="5">
        <v>26275.479999999996</v>
      </c>
      <c r="D11" t="str">
        <f t="shared" si="0"/>
        <v>Bookcases</v>
      </c>
      <c r="E11">
        <f>GETPIVOTDATA("Sales",$A$1,"Sub-Category","Appliances")</f>
        <v>26050.32</v>
      </c>
    </row>
    <row r="12" spans="1:5" x14ac:dyDescent="0.25">
      <c r="A12" s="4" t="s">
        <v>92</v>
      </c>
      <c r="B12" s="5">
        <v>26050.32</v>
      </c>
      <c r="D12" t="str">
        <f t="shared" si="0"/>
        <v>Appliances</v>
      </c>
      <c r="E12">
        <f>GETPIVOTDATA("Sales",$A$1,"Sub-Category","Furnishings")</f>
        <v>27874.120000000006</v>
      </c>
    </row>
    <row r="13" spans="1:5" x14ac:dyDescent="0.25">
      <c r="A13" s="4" t="s">
        <v>12</v>
      </c>
      <c r="B13" s="5">
        <v>20661.889999999985</v>
      </c>
      <c r="D13" t="str">
        <f t="shared" si="0"/>
        <v>Paper</v>
      </c>
      <c r="E13">
        <f>GETPIVOTDATA("Sales",$A$1,"Sub-Category","Paper")</f>
        <v>20661.889999999985</v>
      </c>
    </row>
    <row r="14" spans="1:5" x14ac:dyDescent="0.25">
      <c r="A14" s="4" t="s">
        <v>200</v>
      </c>
      <c r="B14" s="5">
        <v>14277.580000000004</v>
      </c>
      <c r="D14" t="str">
        <f t="shared" si="0"/>
        <v>Supplies</v>
      </c>
      <c r="E14">
        <f>GETPIVOTDATA("Sales",$A$1,"Sub-Category","Supplies")</f>
        <v>14277.580000000004</v>
      </c>
    </row>
    <row r="15" spans="1:5" x14ac:dyDescent="0.25">
      <c r="A15" s="4" t="s">
        <v>24</v>
      </c>
      <c r="B15" s="5">
        <v>5960.9199999999983</v>
      </c>
      <c r="D15" t="str">
        <f t="shared" si="0"/>
        <v>Art</v>
      </c>
      <c r="E15">
        <f>GETPIVOTDATA("Sales",$A$1,"Sub-Category","Art")</f>
        <v>5960.9199999999983</v>
      </c>
    </row>
    <row r="16" spans="1:5" x14ac:dyDescent="0.25">
      <c r="A16" s="4" t="s">
        <v>63</v>
      </c>
      <c r="B16" s="5">
        <v>4729.8899999999994</v>
      </c>
      <c r="D16" t="str">
        <f t="shared" si="0"/>
        <v>Envelopes</v>
      </c>
      <c r="E16">
        <f>GETPIVOTDATA("Sales",$A$1,"Sub-Category","Envelopes")</f>
        <v>4729.8899999999994</v>
      </c>
    </row>
    <row r="17" spans="1:5" x14ac:dyDescent="0.25">
      <c r="A17" s="4" t="s">
        <v>16</v>
      </c>
      <c r="B17" s="5">
        <v>2827.2500000000005</v>
      </c>
      <c r="D17" t="str">
        <f t="shared" si="0"/>
        <v>Labels</v>
      </c>
      <c r="E17">
        <f>GETPIVOTDATA("Sales",$A$1,"Sub-Category","Labels")</f>
        <v>2827.2500000000005</v>
      </c>
    </row>
    <row r="18" spans="1:5" x14ac:dyDescent="0.25">
      <c r="A18" s="4" t="s">
        <v>43</v>
      </c>
      <c r="B18" s="5">
        <v>960.1400000000001</v>
      </c>
      <c r="D18" t="str">
        <f t="shared" si="0"/>
        <v>Fasteners</v>
      </c>
      <c r="E18">
        <f>GETPIVOTDATA("Sales",$A$1,"Sub-Category","Fasteners")</f>
        <v>960.1400000000001</v>
      </c>
    </row>
    <row r="19" spans="1:5" x14ac:dyDescent="0.25">
      <c r="A19" s="4" t="s">
        <v>2725</v>
      </c>
      <c r="B19" s="5">
        <v>609205.85999999987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7"/>
  <sheetViews>
    <sheetView workbookViewId="0">
      <selection activeCell="D17" sqref="D17"/>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1" spans="1:4" x14ac:dyDescent="0.25">
      <c r="A1" s="3" t="s">
        <v>2727</v>
      </c>
      <c r="B1" s="3" t="s">
        <v>2728</v>
      </c>
    </row>
    <row r="2" spans="1:4" x14ac:dyDescent="0.25">
      <c r="A2" s="3" t="s">
        <v>2724</v>
      </c>
      <c r="B2" t="s">
        <v>34</v>
      </c>
      <c r="C2" t="s">
        <v>11</v>
      </c>
      <c r="D2" t="s">
        <v>39</v>
      </c>
    </row>
    <row r="3" spans="1:4" x14ac:dyDescent="0.25">
      <c r="A3" s="4">
        <v>2014</v>
      </c>
      <c r="B3" s="5">
        <v>5469.7699999999968</v>
      </c>
      <c r="C3" s="5">
        <v>22588.059999999969</v>
      </c>
      <c r="D3" s="5">
        <v>21492.95</v>
      </c>
    </row>
    <row r="4" spans="1:4" x14ac:dyDescent="0.25">
      <c r="A4" s="4">
        <v>2015</v>
      </c>
      <c r="B4" s="5">
        <v>3015.1699999999973</v>
      </c>
      <c r="C4" s="5">
        <v>25099.549999999977</v>
      </c>
      <c r="D4" s="5">
        <v>33503.970000000038</v>
      </c>
    </row>
    <row r="5" spans="1:4" x14ac:dyDescent="0.25">
      <c r="A5" s="4">
        <v>2016</v>
      </c>
      <c r="B5" s="5">
        <v>6959.9299999999957</v>
      </c>
      <c r="C5" s="5">
        <v>35061.239999999947</v>
      </c>
      <c r="D5" s="5">
        <v>39774.100000000006</v>
      </c>
    </row>
    <row r="6" spans="1:4" x14ac:dyDescent="0.25">
      <c r="A6" s="4">
        <v>2017</v>
      </c>
      <c r="B6" s="5">
        <v>3018.4400000000005</v>
      </c>
      <c r="C6" s="5">
        <v>39736.689999999973</v>
      </c>
      <c r="D6" s="5">
        <v>50684.640000000021</v>
      </c>
    </row>
    <row r="7" spans="1:4" x14ac:dyDescent="0.25">
      <c r="A7" s="4" t="s">
        <v>2725</v>
      </c>
      <c r="B7" s="5">
        <v>18463.30999999999</v>
      </c>
      <c r="C7" s="5">
        <v>122485.53999999986</v>
      </c>
      <c r="D7" s="5">
        <v>145455.66000000006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75" workbookViewId="0">
      <selection activeCell="X9" sqref="X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 (1)</vt:lpstr>
      <vt:lpstr>SalesbyState</vt:lpstr>
      <vt:lpstr>Customer Count</vt:lpstr>
      <vt:lpstr>Top5Customers</vt:lpstr>
      <vt:lpstr>Monthly Sales</vt:lpstr>
      <vt:lpstr>SalesbySubCategory</vt:lpstr>
      <vt:lpstr>Salesbycategor</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Divya</dc:creator>
  <cp:lastModifiedBy>Blossom</cp:lastModifiedBy>
  <dcterms:created xsi:type="dcterms:W3CDTF">2024-02-04T03:59:54Z</dcterms:created>
  <dcterms:modified xsi:type="dcterms:W3CDTF">2024-02-04T03:59:58Z</dcterms:modified>
</cp:coreProperties>
</file>